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13_ncr:1_{9D5C29D5-E907-4FA2-BCB0-5EDFF8224684}" xr6:coauthVersionLast="47" xr6:coauthVersionMax="47" xr10:uidLastSave="{00000000-0000-0000-0000-000000000000}"/>
  <bookViews>
    <workbookView xWindow="-108" yWindow="-108" windowWidth="23256" windowHeight="12456" firstSheet="2" activeTab="4" xr2:uid="{00000000-000D-0000-FFFF-FFFF00000000}"/>
  </bookViews>
  <sheets>
    <sheet name="Customer Names" sheetId="3" r:id="rId1"/>
    <sheet name="Medical Examinations" sheetId="2" r:id="rId2"/>
    <sheet name="Hospitalisation Details" sheetId="1" r:id="rId3"/>
    <sheet name="HealthCare" sheetId="6" r:id="rId4"/>
    <sheet name="Pivot Tables" sheetId="7" r:id="rId5"/>
    <sheet name="Dashboard" sheetId="9" r:id="rId6"/>
  </sheets>
  <definedNames>
    <definedName name="Slicer_Diabetes_Status">#N/A</definedName>
    <definedName name="Slicer_Weight_Status">#N/A</definedName>
  </definedNames>
  <calcPr calcId="191029"/>
  <pivotCaches>
    <pivotCache cacheId="1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2" l="1"/>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379" i="6"/>
  <c r="A1380" i="6"/>
  <c r="A1381" i="6"/>
  <c r="A1382" i="6"/>
  <c r="A1383" i="6"/>
  <c r="A1384" i="6"/>
  <c r="A1385" i="6"/>
  <c r="A1386" i="6"/>
  <c r="A1387" i="6"/>
  <c r="A1388"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462"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91" i="6"/>
  <c r="A1492" i="6"/>
  <c r="A1493" i="6"/>
  <c r="A1494" i="6"/>
  <c r="A1495" i="6"/>
  <c r="A1496" i="6"/>
  <c r="A1497"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532"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60" i="6"/>
  <c r="A1561" i="6"/>
  <c r="A1562"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60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A1690" i="6"/>
  <c r="A1691" i="6"/>
  <c r="A1692" i="6"/>
  <c r="A1693" i="6"/>
  <c r="A1694" i="6"/>
  <c r="A1695" i="6"/>
  <c r="A1696" i="6"/>
  <c r="A1697" i="6"/>
  <c r="A1698" i="6"/>
  <c r="A1699" i="6"/>
  <c r="A1700" i="6"/>
  <c r="A1701" i="6"/>
  <c r="A1702" i="6"/>
  <c r="A1703" i="6"/>
  <c r="A1704" i="6"/>
  <c r="A1705" i="6"/>
  <c r="A1706" i="6"/>
  <c r="A1707" i="6"/>
  <c r="A1708" i="6"/>
  <c r="A1709" i="6"/>
  <c r="A1710" i="6"/>
  <c r="A1711" i="6"/>
  <c r="A1712" i="6"/>
  <c r="A1713" i="6"/>
  <c r="A1714" i="6"/>
  <c r="A1715" i="6"/>
  <c r="A1716" i="6"/>
  <c r="A1717" i="6"/>
  <c r="A1718" i="6"/>
  <c r="A1719" i="6"/>
  <c r="A1720" i="6"/>
  <c r="A1721" i="6"/>
  <c r="A1722" i="6"/>
  <c r="A1723" i="6"/>
  <c r="A1724" i="6"/>
  <c r="A1725" i="6"/>
  <c r="A1726" i="6"/>
  <c r="A1727" i="6"/>
  <c r="A1728" i="6"/>
  <c r="A1729" i="6"/>
  <c r="A1730" i="6"/>
  <c r="A1731" i="6"/>
  <c r="A1732" i="6"/>
  <c r="A1733" i="6"/>
  <c r="A1734" i="6"/>
  <c r="A1735" i="6"/>
  <c r="A1736" i="6"/>
  <c r="A1737" i="6"/>
  <c r="A1738" i="6"/>
  <c r="A1739" i="6"/>
  <c r="A1740" i="6"/>
  <c r="A1741" i="6"/>
  <c r="A1742" i="6"/>
  <c r="A1743" i="6"/>
  <c r="A1744" i="6"/>
  <c r="A1745" i="6"/>
  <c r="A1746" i="6"/>
  <c r="A1747" i="6"/>
  <c r="A1748" i="6"/>
  <c r="A1749" i="6"/>
  <c r="A1750" i="6"/>
  <c r="A1751" i="6"/>
  <c r="A1752" i="6"/>
  <c r="A1753" i="6"/>
  <c r="A1754" i="6"/>
  <c r="A1755" i="6"/>
  <c r="A1756" i="6"/>
  <c r="A1757" i="6"/>
  <c r="A1758" i="6"/>
  <c r="A1759" i="6"/>
  <c r="A1760" i="6"/>
  <c r="A1761" i="6"/>
  <c r="A1762" i="6"/>
  <c r="A1763" i="6"/>
  <c r="A1764" i="6"/>
  <c r="A1765" i="6"/>
  <c r="A1766" i="6"/>
  <c r="A1767" i="6"/>
  <c r="A1768" i="6"/>
  <c r="A1769" i="6"/>
  <c r="A1770" i="6"/>
  <c r="A1771" i="6"/>
  <c r="A1772" i="6"/>
  <c r="A1773" i="6"/>
  <c r="A1774" i="6"/>
  <c r="A1775" i="6"/>
  <c r="A1776" i="6"/>
  <c r="A1777" i="6"/>
  <c r="A1778" i="6"/>
  <c r="A1779" i="6"/>
  <c r="A1780" i="6"/>
  <c r="A1781" i="6"/>
  <c r="A1782" i="6"/>
  <c r="A1783" i="6"/>
  <c r="A1784" i="6"/>
  <c r="A1785" i="6"/>
  <c r="A1786" i="6"/>
  <c r="A1787" i="6"/>
  <c r="A1788" i="6"/>
  <c r="A1789" i="6"/>
  <c r="A1790" i="6"/>
  <c r="A1791" i="6"/>
  <c r="A1792" i="6"/>
  <c r="A1793" i="6"/>
  <c r="A1794" i="6"/>
  <c r="A1795" i="6"/>
  <c r="A1796" i="6"/>
  <c r="A1797" i="6"/>
  <c r="A1798" i="6"/>
  <c r="A1799" i="6"/>
  <c r="A1800" i="6"/>
  <c r="A1801" i="6"/>
  <c r="A1802" i="6"/>
  <c r="A1803" i="6"/>
  <c r="A1804" i="6"/>
  <c r="A1805" i="6"/>
  <c r="A1806" i="6"/>
  <c r="A1807" i="6"/>
  <c r="A1808" i="6"/>
  <c r="A1809" i="6"/>
  <c r="A1810" i="6"/>
  <c r="A1811" i="6"/>
  <c r="A1812" i="6"/>
  <c r="A1813" i="6"/>
  <c r="A1814" i="6"/>
  <c r="A1815" i="6"/>
  <c r="A1816" i="6"/>
  <c r="A1817" i="6"/>
  <c r="A1818" i="6"/>
  <c r="A1819" i="6"/>
  <c r="A1820" i="6"/>
  <c r="A1821" i="6"/>
  <c r="A1822" i="6"/>
  <c r="A1823" i="6"/>
  <c r="A1824" i="6"/>
  <c r="A1825" i="6"/>
  <c r="A1826" i="6"/>
  <c r="A1827" i="6"/>
  <c r="A1828" i="6"/>
  <c r="A1829" i="6"/>
  <c r="A1830" i="6"/>
  <c r="A1831" i="6"/>
  <c r="A1832" i="6"/>
  <c r="A1833" i="6"/>
  <c r="A1834" i="6"/>
  <c r="A1835" i="6"/>
  <c r="A1836" i="6"/>
  <c r="A1837" i="6"/>
  <c r="A1838" i="6"/>
  <c r="A1839" i="6"/>
  <c r="A1840" i="6"/>
  <c r="A1841" i="6"/>
  <c r="A1842" i="6"/>
  <c r="A1843" i="6"/>
  <c r="A1844" i="6"/>
  <c r="A1845" i="6"/>
  <c r="A1846" i="6"/>
  <c r="A1847" i="6"/>
  <c r="A1848" i="6"/>
  <c r="A1849" i="6"/>
  <c r="A1850" i="6"/>
  <c r="A1851" i="6"/>
  <c r="A1852" i="6"/>
  <c r="A1853" i="6"/>
  <c r="A1854" i="6"/>
  <c r="A1855" i="6"/>
  <c r="A1856" i="6"/>
  <c r="A1857" i="6"/>
  <c r="A1858" i="6"/>
  <c r="A1859" i="6"/>
  <c r="A1860" i="6"/>
  <c r="A1861" i="6"/>
  <c r="A1862" i="6"/>
  <c r="A1863" i="6"/>
  <c r="A1864" i="6"/>
  <c r="A1865" i="6"/>
  <c r="A1866" i="6"/>
  <c r="A1867" i="6"/>
  <c r="A1868" i="6"/>
  <c r="A1869" i="6"/>
  <c r="A1870" i="6"/>
  <c r="A1871" i="6"/>
  <c r="A1872" i="6"/>
  <c r="A1873" i="6"/>
  <c r="A1874" i="6"/>
  <c r="A1875" i="6"/>
  <c r="A1876" i="6"/>
  <c r="A1877" i="6"/>
  <c r="A1878" i="6"/>
  <c r="A1879" i="6"/>
  <c r="A1880" i="6"/>
  <c r="A1881" i="6"/>
  <c r="A1882" i="6"/>
  <c r="A1883" i="6"/>
  <c r="A1884" i="6"/>
  <c r="A1885" i="6"/>
  <c r="A1886" i="6"/>
  <c r="A1887" i="6"/>
  <c r="A1888" i="6"/>
  <c r="A1889" i="6"/>
  <c r="A1890" i="6"/>
  <c r="A1891" i="6"/>
  <c r="A1892" i="6"/>
  <c r="A1893" i="6"/>
  <c r="A1894" i="6"/>
  <c r="A1895" i="6"/>
  <c r="A1896" i="6"/>
  <c r="A1897" i="6"/>
  <c r="A1898" i="6"/>
  <c r="A1899" i="6"/>
  <c r="A1900" i="6"/>
  <c r="A1901" i="6"/>
  <c r="A1902" i="6"/>
  <c r="A1903" i="6"/>
  <c r="A1904" i="6"/>
  <c r="A1905" i="6"/>
  <c r="A1906" i="6"/>
  <c r="A1907" i="6"/>
  <c r="A1908" i="6"/>
  <c r="A1909" i="6"/>
  <c r="A1910" i="6"/>
  <c r="A1911" i="6"/>
  <c r="A1912" i="6"/>
  <c r="A1913" i="6"/>
  <c r="A1914" i="6"/>
  <c r="A1915" i="6"/>
  <c r="A1916" i="6"/>
  <c r="A1917" i="6"/>
  <c r="A1918" i="6"/>
  <c r="A1919" i="6"/>
  <c r="A1920" i="6"/>
  <c r="A1921" i="6"/>
  <c r="A1922" i="6"/>
  <c r="A1923" i="6"/>
  <c r="A1924" i="6"/>
  <c r="A1925" i="6"/>
  <c r="A1926" i="6"/>
  <c r="A1927" i="6"/>
  <c r="A1928" i="6"/>
  <c r="A1929" i="6"/>
  <c r="A1930" i="6"/>
  <c r="A1931" i="6"/>
  <c r="A1932" i="6"/>
  <c r="A1933" i="6"/>
  <c r="A1934" i="6"/>
  <c r="A1935" i="6"/>
  <c r="A1936" i="6"/>
  <c r="A1937" i="6"/>
  <c r="A1938" i="6"/>
  <c r="A1939" i="6"/>
  <c r="A1940" i="6"/>
  <c r="A1941" i="6"/>
  <c r="A1942" i="6"/>
  <c r="A1943" i="6"/>
  <c r="A1944" i="6"/>
  <c r="A1945" i="6"/>
  <c r="A1946" i="6"/>
  <c r="A1947" i="6"/>
  <c r="A1948" i="6"/>
  <c r="A1949" i="6"/>
  <c r="A1950" i="6"/>
  <c r="A1951" i="6"/>
  <c r="A1952" i="6"/>
  <c r="A1953" i="6"/>
  <c r="A1954" i="6"/>
  <c r="A1955" i="6"/>
  <c r="A1956" i="6"/>
  <c r="A1957" i="6"/>
  <c r="A1958" i="6"/>
  <c r="A1959" i="6"/>
  <c r="A1960" i="6"/>
  <c r="A1961" i="6"/>
  <c r="A1962" i="6"/>
  <c r="A1963" i="6"/>
  <c r="A1964" i="6"/>
  <c r="A1965" i="6"/>
  <c r="A1966" i="6"/>
  <c r="A1967" i="6"/>
  <c r="A1968" i="6"/>
  <c r="A1969" i="6"/>
  <c r="A1970" i="6"/>
  <c r="A1971" i="6"/>
  <c r="A1972" i="6"/>
  <c r="A1973" i="6"/>
  <c r="A1974" i="6"/>
  <c r="A1975" i="6"/>
  <c r="A1976" i="6"/>
  <c r="A1977" i="6"/>
  <c r="A1978" i="6"/>
  <c r="A1979" i="6"/>
  <c r="A1980" i="6"/>
  <c r="A1981" i="6"/>
  <c r="A1982" i="6"/>
  <c r="A1983" i="6"/>
  <c r="A1984" i="6"/>
  <c r="A1985" i="6"/>
  <c r="A1986" i="6"/>
  <c r="A1987" i="6"/>
  <c r="A1988" i="6"/>
  <c r="A1989" i="6"/>
  <c r="A1990" i="6"/>
  <c r="A1991" i="6"/>
  <c r="A1992" i="6"/>
  <c r="A1993" i="6"/>
  <c r="A1994" i="6"/>
  <c r="A1995" i="6"/>
  <c r="A1996" i="6"/>
  <c r="A1997" i="6"/>
  <c r="A1998" i="6"/>
  <c r="A1999" i="6"/>
  <c r="A2000" i="6"/>
  <c r="A2001" i="6"/>
  <c r="A2002" i="6"/>
  <c r="A2003" i="6"/>
  <c r="A2004" i="6"/>
  <c r="A2005" i="6"/>
  <c r="A2006" i="6"/>
  <c r="A2007" i="6"/>
  <c r="A2008" i="6"/>
  <c r="A2009" i="6"/>
  <c r="A2010" i="6"/>
  <c r="A2011" i="6"/>
  <c r="A2012" i="6"/>
  <c r="A2013" i="6"/>
  <c r="A2014" i="6"/>
  <c r="A2015" i="6"/>
  <c r="A2016" i="6"/>
  <c r="A2017" i="6"/>
  <c r="A2018" i="6"/>
  <c r="A2019" i="6"/>
  <c r="A2020" i="6"/>
  <c r="A2021" i="6"/>
  <c r="A2022" i="6"/>
  <c r="A2023" i="6"/>
  <c r="A2024" i="6"/>
  <c r="A2025" i="6"/>
  <c r="A2026" i="6"/>
  <c r="A2027" i="6"/>
  <c r="A2028" i="6"/>
  <c r="A2029" i="6"/>
  <c r="A2030" i="6"/>
  <c r="A2031" i="6"/>
  <c r="A2032" i="6"/>
  <c r="A2033" i="6"/>
  <c r="A2034" i="6"/>
  <c r="A2035" i="6"/>
  <c r="A2036" i="6"/>
  <c r="A2037" i="6"/>
  <c r="A2038" i="6"/>
  <c r="A2039" i="6"/>
  <c r="A2040" i="6"/>
  <c r="A2041" i="6"/>
  <c r="A2042" i="6"/>
  <c r="A2043" i="6"/>
  <c r="A2044" i="6"/>
  <c r="A2045" i="6"/>
  <c r="A2046" i="6"/>
  <c r="A2047" i="6"/>
  <c r="A2048" i="6"/>
  <c r="A2049" i="6"/>
  <c r="A2050" i="6"/>
  <c r="A2051" i="6"/>
  <c r="A2052" i="6"/>
  <c r="A2053" i="6"/>
  <c r="A2054" i="6"/>
  <c r="A2055" i="6"/>
  <c r="A2056" i="6"/>
  <c r="A2057" i="6"/>
  <c r="A2058" i="6"/>
  <c r="A2059" i="6"/>
  <c r="A2060" i="6"/>
  <c r="A2061" i="6"/>
  <c r="A2062" i="6"/>
  <c r="A2063" i="6"/>
  <c r="A2064" i="6"/>
  <c r="A2065" i="6"/>
  <c r="A2066" i="6"/>
  <c r="A2067" i="6"/>
  <c r="A2068" i="6"/>
  <c r="A2069" i="6"/>
  <c r="A2070" i="6"/>
  <c r="A2071" i="6"/>
  <c r="A2072" i="6"/>
  <c r="A2073" i="6"/>
  <c r="A2074" i="6"/>
  <c r="A2075" i="6"/>
  <c r="A2076" i="6"/>
  <c r="A2077" i="6"/>
  <c r="A2078" i="6"/>
  <c r="A2079" i="6"/>
  <c r="A2080" i="6"/>
  <c r="A2081" i="6"/>
  <c r="A2082" i="6"/>
  <c r="A2083" i="6"/>
  <c r="A2084" i="6"/>
  <c r="A2085" i="6"/>
  <c r="A2086" i="6"/>
  <c r="A2087" i="6"/>
  <c r="A2088" i="6"/>
  <c r="A2089" i="6"/>
  <c r="A2090" i="6"/>
  <c r="A2091" i="6"/>
  <c r="A2092" i="6"/>
  <c r="A2093" i="6"/>
  <c r="A2094" i="6"/>
  <c r="A2095" i="6"/>
  <c r="A2096" i="6"/>
  <c r="A2097" i="6"/>
  <c r="A2098" i="6"/>
  <c r="A2099" i="6"/>
  <c r="A2100" i="6"/>
  <c r="A2101" i="6"/>
  <c r="A2102" i="6"/>
  <c r="A2103" i="6"/>
  <c r="A2104" i="6"/>
  <c r="A2105" i="6"/>
  <c r="A2106" i="6"/>
  <c r="A2107" i="6"/>
  <c r="A2108" i="6"/>
  <c r="A2109" i="6"/>
  <c r="A2110" i="6"/>
  <c r="A2111" i="6"/>
  <c r="A2112" i="6"/>
  <c r="A2113" i="6"/>
  <c r="A2114" i="6"/>
  <c r="A2115" i="6"/>
  <c r="A2116" i="6"/>
  <c r="A2117" i="6"/>
  <c r="A2118" i="6"/>
  <c r="A2119" i="6"/>
  <c r="A2120" i="6"/>
  <c r="A2121" i="6"/>
  <c r="A2122" i="6"/>
  <c r="A2123" i="6"/>
  <c r="A2124" i="6"/>
  <c r="A2125" i="6"/>
  <c r="A2126" i="6"/>
  <c r="A2127" i="6"/>
  <c r="A2128" i="6"/>
  <c r="A2129" i="6"/>
  <c r="A2130" i="6"/>
  <c r="A2131" i="6"/>
  <c r="A2132" i="6"/>
  <c r="A2133" i="6"/>
  <c r="A2134" i="6"/>
  <c r="A2135" i="6"/>
  <c r="A2136" i="6"/>
  <c r="A2137" i="6"/>
  <c r="A2138" i="6"/>
  <c r="A2139" i="6"/>
  <c r="A2140" i="6"/>
  <c r="A2141" i="6"/>
  <c r="A2142" i="6"/>
  <c r="A2143" i="6"/>
  <c r="A2144" i="6"/>
  <c r="A2145" i="6"/>
  <c r="A2146" i="6"/>
  <c r="A2147" i="6"/>
  <c r="A2148" i="6"/>
  <c r="A2149" i="6"/>
  <c r="A2150" i="6"/>
  <c r="A2151" i="6"/>
  <c r="A2152" i="6"/>
  <c r="A2153" i="6"/>
  <c r="A2154" i="6"/>
  <c r="A2155" i="6"/>
  <c r="A2156" i="6"/>
  <c r="A2157" i="6"/>
  <c r="A2158" i="6"/>
  <c r="A2159" i="6"/>
  <c r="A2160" i="6"/>
  <c r="A2161" i="6"/>
  <c r="A2162" i="6"/>
  <c r="A2163" i="6"/>
  <c r="A2164" i="6"/>
  <c r="A2165" i="6"/>
  <c r="A2166" i="6"/>
  <c r="A2167" i="6"/>
  <c r="A2168" i="6"/>
  <c r="A2169" i="6"/>
  <c r="A2170" i="6"/>
  <c r="A2171" i="6"/>
  <c r="A2172" i="6"/>
  <c r="A2173" i="6"/>
  <c r="A2174" i="6"/>
  <c r="A2175" i="6"/>
  <c r="A2176" i="6"/>
  <c r="A2177" i="6"/>
  <c r="A2178" i="6"/>
  <c r="A2179" i="6"/>
  <c r="A2180" i="6"/>
  <c r="A2181" i="6"/>
  <c r="A2182" i="6"/>
  <c r="A2183" i="6"/>
  <c r="A2184" i="6"/>
  <c r="A2185" i="6"/>
  <c r="A2186" i="6"/>
  <c r="A2187" i="6"/>
  <c r="A2188" i="6"/>
  <c r="A2189" i="6"/>
  <c r="A2190" i="6"/>
  <c r="A2191" i="6"/>
  <c r="A2192" i="6"/>
  <c r="A2193" i="6"/>
  <c r="A2194" i="6"/>
  <c r="A2195" i="6"/>
  <c r="A2196" i="6"/>
  <c r="A2197" i="6"/>
  <c r="A2198" i="6"/>
  <c r="A2199" i="6"/>
  <c r="A2200" i="6"/>
  <c r="A2201" i="6"/>
  <c r="A2202" i="6"/>
  <c r="A2203" i="6"/>
  <c r="A2204" i="6"/>
  <c r="A2205" i="6"/>
  <c r="A2206" i="6"/>
  <c r="A2207" i="6"/>
  <c r="A2208" i="6"/>
  <c r="A2209" i="6"/>
  <c r="A2210" i="6"/>
  <c r="A2211" i="6"/>
  <c r="A2212" i="6"/>
  <c r="A2213" i="6"/>
  <c r="A2214" i="6"/>
  <c r="A2215" i="6"/>
  <c r="A2216" i="6"/>
  <c r="A2217" i="6"/>
  <c r="A2218" i="6"/>
  <c r="A2219" i="6"/>
  <c r="A2220" i="6"/>
  <c r="A2221" i="6"/>
  <c r="A2222" i="6"/>
  <c r="A2223" i="6"/>
  <c r="A2224" i="6"/>
  <c r="A2225" i="6"/>
  <c r="A2226" i="6"/>
  <c r="A2227" i="6"/>
  <c r="A2228" i="6"/>
  <c r="A2229" i="6"/>
  <c r="A2230" i="6"/>
  <c r="A2231" i="6"/>
  <c r="A2232" i="6"/>
  <c r="A2233" i="6"/>
  <c r="A2234" i="6"/>
  <c r="A2235" i="6"/>
  <c r="A2236" i="6"/>
  <c r="A2237" i="6"/>
  <c r="A2238" i="6"/>
  <c r="A2239" i="6"/>
  <c r="A2240" i="6"/>
  <c r="A2241" i="6"/>
  <c r="A2242" i="6"/>
  <c r="A2243" i="6"/>
  <c r="A2244" i="6"/>
  <c r="A2245" i="6"/>
  <c r="A2246" i="6"/>
  <c r="A2247" i="6"/>
  <c r="A2248" i="6"/>
  <c r="A2249" i="6"/>
  <c r="A2250" i="6"/>
  <c r="A2251" i="6"/>
  <c r="A2252" i="6"/>
  <c r="A2253" i="6"/>
  <c r="A2254" i="6"/>
  <c r="A2255" i="6"/>
  <c r="A2256" i="6"/>
  <c r="A2257" i="6"/>
  <c r="A2258" i="6"/>
  <c r="A2259" i="6"/>
  <c r="A2260" i="6"/>
  <c r="A2261" i="6"/>
  <c r="A2262" i="6"/>
  <c r="A2263" i="6"/>
  <c r="A2264" i="6"/>
  <c r="A2265" i="6"/>
  <c r="A2266" i="6"/>
  <c r="A2267" i="6"/>
  <c r="A2268" i="6"/>
  <c r="A2269" i="6"/>
  <c r="A2270" i="6"/>
  <c r="A2271" i="6"/>
  <c r="A2272" i="6"/>
  <c r="A2273" i="6"/>
  <c r="A2274" i="6"/>
  <c r="A2275" i="6"/>
  <c r="A2276" i="6"/>
  <c r="A2277" i="6"/>
  <c r="A2278" i="6"/>
  <c r="A2279" i="6"/>
  <c r="A2280" i="6"/>
  <c r="A2281" i="6"/>
  <c r="A2282" i="6"/>
  <c r="A2283" i="6"/>
  <c r="A2284" i="6"/>
  <c r="A2285" i="6"/>
  <c r="A2286" i="6"/>
  <c r="A2287" i="6"/>
  <c r="A2288" i="6"/>
  <c r="A2289" i="6"/>
  <c r="A2290" i="6"/>
  <c r="A2291" i="6"/>
  <c r="A2292" i="6"/>
  <c r="A2293" i="6"/>
  <c r="A2294" i="6"/>
  <c r="A2295" i="6"/>
  <c r="A2296" i="6"/>
  <c r="A2297" i="6"/>
  <c r="A2298" i="6"/>
  <c r="A2299" i="6"/>
  <c r="A2300" i="6"/>
  <c r="A2301" i="6"/>
  <c r="A2302" i="6"/>
  <c r="A2303" i="6"/>
  <c r="A2304" i="6"/>
  <c r="A2305" i="6"/>
  <c r="A2306" i="6"/>
  <c r="A2307" i="6"/>
  <c r="A2308" i="6"/>
  <c r="A2309" i="6"/>
  <c r="A2310" i="6"/>
  <c r="A2311" i="6"/>
  <c r="A2312" i="6"/>
  <c r="A2313" i="6"/>
  <c r="A2314" i="6"/>
  <c r="A2315" i="6"/>
  <c r="A2316" i="6"/>
  <c r="A2317" i="6"/>
  <c r="A2318" i="6"/>
  <c r="A2319" i="6"/>
  <c r="A2320" i="6"/>
  <c r="A2321" i="6"/>
  <c r="A2322" i="6"/>
  <c r="A2323" i="6"/>
  <c r="A2324" i="6"/>
  <c r="A2325" i="6"/>
  <c r="A2326" i="6"/>
  <c r="A2327" i="6"/>
  <c r="A2328" i="6"/>
  <c r="A2329" i="6"/>
  <c r="A2330" i="6"/>
  <c r="A2331" i="6"/>
  <c r="A2332" i="6"/>
  <c r="A2333" i="6"/>
  <c r="A2334" i="6"/>
  <c r="A2335" i="6"/>
  <c r="A2336" i="6"/>
  <c r="A148" i="6"/>
  <c r="A149" i="6"/>
  <c r="A150" i="6"/>
  <c r="A151" i="6"/>
  <c r="A152" i="6"/>
  <c r="A153" i="6"/>
  <c r="A154" i="6"/>
  <c r="A155"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2" i="6"/>
  <c r="M1352" i="1"/>
  <c r="M1655" i="1"/>
  <c r="M1836" i="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 i="2"/>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O8" i="1"/>
  <c r="O7" i="1"/>
  <c r="O6" i="1"/>
  <c r="O5" i="1"/>
  <c r="O4" i="1"/>
  <c r="O3" i="1"/>
  <c r="M3" i="2"/>
  <c r="C3" i="1"/>
  <c r="L3" i="1" s="1"/>
  <c r="M3" i="1" s="1"/>
  <c r="C4" i="1"/>
  <c r="L4" i="1" s="1"/>
  <c r="M4" i="1" s="1"/>
  <c r="C5" i="1"/>
  <c r="L5" i="1" s="1"/>
  <c r="M5" i="1" s="1"/>
  <c r="C6" i="1"/>
  <c r="L6" i="1" s="1"/>
  <c r="M6" i="1" s="1"/>
  <c r="C7" i="1"/>
  <c r="L7" i="1" s="1"/>
  <c r="M7" i="1" s="1"/>
  <c r="C8" i="1"/>
  <c r="L8" i="1" s="1"/>
  <c r="M8" i="1" s="1"/>
  <c r="C9" i="1"/>
  <c r="L9" i="1" s="1"/>
  <c r="M9" i="1" s="1"/>
  <c r="C10" i="1"/>
  <c r="L10" i="1" s="1"/>
  <c r="M10" i="1" s="1"/>
  <c r="C11" i="1"/>
  <c r="L11" i="1" s="1"/>
  <c r="M11" i="1" s="1"/>
  <c r="C12" i="1"/>
  <c r="L12" i="1" s="1"/>
  <c r="M12" i="1" s="1"/>
  <c r="C13" i="1"/>
  <c r="L13" i="1" s="1"/>
  <c r="M13" i="1" s="1"/>
  <c r="C14" i="1"/>
  <c r="L14" i="1" s="1"/>
  <c r="M14" i="1" s="1"/>
  <c r="C15" i="1"/>
  <c r="L15" i="1" s="1"/>
  <c r="M15" i="1" s="1"/>
  <c r="C16" i="1"/>
  <c r="L16" i="1" s="1"/>
  <c r="M16" i="1" s="1"/>
  <c r="C17" i="1"/>
  <c r="L17" i="1" s="1"/>
  <c r="M17" i="1" s="1"/>
  <c r="C18" i="1"/>
  <c r="L18" i="1" s="1"/>
  <c r="M18" i="1" s="1"/>
  <c r="C19" i="1"/>
  <c r="L19" i="1" s="1"/>
  <c r="M19" i="1" s="1"/>
  <c r="C20" i="1"/>
  <c r="L20" i="1" s="1"/>
  <c r="M20" i="1" s="1"/>
  <c r="C21" i="1"/>
  <c r="L21" i="1" s="1"/>
  <c r="M21" i="1" s="1"/>
  <c r="C22" i="1"/>
  <c r="L22" i="1" s="1"/>
  <c r="M22" i="1" s="1"/>
  <c r="C23" i="1"/>
  <c r="L23" i="1" s="1"/>
  <c r="M23" i="1" s="1"/>
  <c r="C24" i="1"/>
  <c r="L24" i="1" s="1"/>
  <c r="M24" i="1" s="1"/>
  <c r="C25" i="1"/>
  <c r="L25" i="1" s="1"/>
  <c r="M25" i="1" s="1"/>
  <c r="C26" i="1"/>
  <c r="L26" i="1" s="1"/>
  <c r="M26" i="1" s="1"/>
  <c r="C27" i="1"/>
  <c r="L27" i="1" s="1"/>
  <c r="M27" i="1" s="1"/>
  <c r="C28" i="1"/>
  <c r="L28" i="1" s="1"/>
  <c r="M28" i="1" s="1"/>
  <c r="C29" i="1"/>
  <c r="L29" i="1" s="1"/>
  <c r="M29" i="1" s="1"/>
  <c r="C30" i="1"/>
  <c r="L30" i="1" s="1"/>
  <c r="M30" i="1" s="1"/>
  <c r="C31" i="1"/>
  <c r="L31" i="1" s="1"/>
  <c r="M31" i="1" s="1"/>
  <c r="C32" i="1"/>
  <c r="L32" i="1" s="1"/>
  <c r="M32" i="1" s="1"/>
  <c r="C33" i="1"/>
  <c r="L33" i="1" s="1"/>
  <c r="M33" i="1" s="1"/>
  <c r="C34" i="1"/>
  <c r="L34" i="1" s="1"/>
  <c r="M34" i="1" s="1"/>
  <c r="C35" i="1"/>
  <c r="L35" i="1" s="1"/>
  <c r="M35" i="1" s="1"/>
  <c r="C36" i="1"/>
  <c r="L36" i="1" s="1"/>
  <c r="M36" i="1" s="1"/>
  <c r="C37" i="1"/>
  <c r="L37" i="1" s="1"/>
  <c r="M37" i="1" s="1"/>
  <c r="C38" i="1"/>
  <c r="L38" i="1" s="1"/>
  <c r="M38" i="1" s="1"/>
  <c r="C39" i="1"/>
  <c r="L39" i="1" s="1"/>
  <c r="M39" i="1" s="1"/>
  <c r="C40" i="1"/>
  <c r="L40" i="1" s="1"/>
  <c r="M40" i="1" s="1"/>
  <c r="C41" i="1"/>
  <c r="L41" i="1" s="1"/>
  <c r="M41" i="1" s="1"/>
  <c r="C42" i="1"/>
  <c r="L42" i="1" s="1"/>
  <c r="M42" i="1" s="1"/>
  <c r="C43" i="1"/>
  <c r="L43" i="1" s="1"/>
  <c r="M43" i="1" s="1"/>
  <c r="C44" i="1"/>
  <c r="L44" i="1" s="1"/>
  <c r="M44" i="1" s="1"/>
  <c r="C45" i="1"/>
  <c r="L45" i="1" s="1"/>
  <c r="M45" i="1" s="1"/>
  <c r="C46" i="1"/>
  <c r="L46" i="1" s="1"/>
  <c r="M46" i="1" s="1"/>
  <c r="C47" i="1"/>
  <c r="L47" i="1" s="1"/>
  <c r="M47" i="1" s="1"/>
  <c r="C48" i="1"/>
  <c r="L48" i="1" s="1"/>
  <c r="M48" i="1" s="1"/>
  <c r="C49" i="1"/>
  <c r="L49" i="1" s="1"/>
  <c r="M49" i="1" s="1"/>
  <c r="C50" i="1"/>
  <c r="L50" i="1" s="1"/>
  <c r="M50" i="1" s="1"/>
  <c r="C51" i="1"/>
  <c r="L51" i="1" s="1"/>
  <c r="M51" i="1" s="1"/>
  <c r="C52" i="1"/>
  <c r="L52" i="1" s="1"/>
  <c r="M52" i="1" s="1"/>
  <c r="C53" i="1"/>
  <c r="L53" i="1" s="1"/>
  <c r="M53" i="1" s="1"/>
  <c r="C54" i="1"/>
  <c r="L54" i="1" s="1"/>
  <c r="M54" i="1" s="1"/>
  <c r="C55" i="1"/>
  <c r="L55" i="1" s="1"/>
  <c r="M55" i="1" s="1"/>
  <c r="C56" i="1"/>
  <c r="L56" i="1" s="1"/>
  <c r="M56" i="1" s="1"/>
  <c r="C57" i="1"/>
  <c r="L57" i="1" s="1"/>
  <c r="M57" i="1" s="1"/>
  <c r="C58" i="1"/>
  <c r="L58" i="1" s="1"/>
  <c r="M58" i="1" s="1"/>
  <c r="C59" i="1"/>
  <c r="L59" i="1" s="1"/>
  <c r="M59" i="1" s="1"/>
  <c r="C60" i="1"/>
  <c r="L60" i="1" s="1"/>
  <c r="M60" i="1" s="1"/>
  <c r="C61" i="1"/>
  <c r="L61" i="1" s="1"/>
  <c r="M61" i="1" s="1"/>
  <c r="C62" i="1"/>
  <c r="L62" i="1" s="1"/>
  <c r="M62" i="1" s="1"/>
  <c r="C63" i="1"/>
  <c r="L63" i="1" s="1"/>
  <c r="M63" i="1" s="1"/>
  <c r="C64" i="1"/>
  <c r="L64" i="1" s="1"/>
  <c r="M64" i="1" s="1"/>
  <c r="C65" i="1"/>
  <c r="L65" i="1" s="1"/>
  <c r="M65" i="1" s="1"/>
  <c r="C66" i="1"/>
  <c r="L66" i="1" s="1"/>
  <c r="M66" i="1" s="1"/>
  <c r="C67" i="1"/>
  <c r="L67" i="1" s="1"/>
  <c r="M67" i="1" s="1"/>
  <c r="C68" i="1"/>
  <c r="L68" i="1" s="1"/>
  <c r="M68" i="1" s="1"/>
  <c r="C69" i="1"/>
  <c r="L69" i="1" s="1"/>
  <c r="M69" i="1" s="1"/>
  <c r="C70" i="1"/>
  <c r="L70" i="1" s="1"/>
  <c r="M70" i="1" s="1"/>
  <c r="C71" i="1"/>
  <c r="L71" i="1" s="1"/>
  <c r="M71" i="1" s="1"/>
  <c r="C72" i="1"/>
  <c r="L72" i="1" s="1"/>
  <c r="M72" i="1" s="1"/>
  <c r="C73" i="1"/>
  <c r="L73" i="1" s="1"/>
  <c r="M73" i="1" s="1"/>
  <c r="C74" i="1"/>
  <c r="L74" i="1" s="1"/>
  <c r="M74" i="1" s="1"/>
  <c r="C75" i="1"/>
  <c r="L75" i="1" s="1"/>
  <c r="M75" i="1" s="1"/>
  <c r="C76" i="1"/>
  <c r="L76" i="1" s="1"/>
  <c r="M76" i="1" s="1"/>
  <c r="C77" i="1"/>
  <c r="L77" i="1" s="1"/>
  <c r="M77" i="1" s="1"/>
  <c r="C78" i="1"/>
  <c r="L78" i="1" s="1"/>
  <c r="M78" i="1" s="1"/>
  <c r="C79" i="1"/>
  <c r="L79" i="1" s="1"/>
  <c r="M79" i="1" s="1"/>
  <c r="C80" i="1"/>
  <c r="L80" i="1" s="1"/>
  <c r="M80" i="1" s="1"/>
  <c r="C81" i="1"/>
  <c r="L81" i="1" s="1"/>
  <c r="M81" i="1" s="1"/>
  <c r="C82" i="1"/>
  <c r="L82" i="1" s="1"/>
  <c r="M82" i="1" s="1"/>
  <c r="C83" i="1"/>
  <c r="L83" i="1" s="1"/>
  <c r="M83" i="1" s="1"/>
  <c r="C84" i="1"/>
  <c r="L84" i="1" s="1"/>
  <c r="M84" i="1" s="1"/>
  <c r="C85" i="1"/>
  <c r="L85" i="1" s="1"/>
  <c r="M85" i="1" s="1"/>
  <c r="C86" i="1"/>
  <c r="L86" i="1" s="1"/>
  <c r="M86" i="1" s="1"/>
  <c r="C87" i="1"/>
  <c r="L87" i="1" s="1"/>
  <c r="M87" i="1" s="1"/>
  <c r="C88" i="1"/>
  <c r="L88" i="1" s="1"/>
  <c r="M88" i="1" s="1"/>
  <c r="C89" i="1"/>
  <c r="L89" i="1" s="1"/>
  <c r="M89" i="1" s="1"/>
  <c r="C90" i="1"/>
  <c r="L90" i="1" s="1"/>
  <c r="M90" i="1" s="1"/>
  <c r="C91" i="1"/>
  <c r="L91" i="1" s="1"/>
  <c r="M91" i="1" s="1"/>
  <c r="C92" i="1"/>
  <c r="L92" i="1" s="1"/>
  <c r="M92" i="1" s="1"/>
  <c r="C93" i="1"/>
  <c r="L93" i="1" s="1"/>
  <c r="M93" i="1" s="1"/>
  <c r="C94" i="1"/>
  <c r="L94" i="1" s="1"/>
  <c r="M94" i="1" s="1"/>
  <c r="C95" i="1"/>
  <c r="L95" i="1" s="1"/>
  <c r="M95" i="1" s="1"/>
  <c r="C96" i="1"/>
  <c r="L96" i="1" s="1"/>
  <c r="M96" i="1" s="1"/>
  <c r="C97" i="1"/>
  <c r="L97" i="1" s="1"/>
  <c r="M97" i="1" s="1"/>
  <c r="C98" i="1"/>
  <c r="L98" i="1" s="1"/>
  <c r="M98" i="1" s="1"/>
  <c r="C99" i="1"/>
  <c r="L99" i="1" s="1"/>
  <c r="M99" i="1" s="1"/>
  <c r="C100" i="1"/>
  <c r="L100" i="1" s="1"/>
  <c r="M100" i="1" s="1"/>
  <c r="C101" i="1"/>
  <c r="L101" i="1" s="1"/>
  <c r="M101" i="1" s="1"/>
  <c r="C102" i="1"/>
  <c r="L102" i="1" s="1"/>
  <c r="M102" i="1" s="1"/>
  <c r="C103" i="1"/>
  <c r="L103" i="1" s="1"/>
  <c r="M103" i="1" s="1"/>
  <c r="C104" i="1"/>
  <c r="L104" i="1" s="1"/>
  <c r="M104" i="1" s="1"/>
  <c r="C105" i="1"/>
  <c r="L105" i="1" s="1"/>
  <c r="M105" i="1" s="1"/>
  <c r="C106" i="1"/>
  <c r="L106" i="1" s="1"/>
  <c r="M106" i="1" s="1"/>
  <c r="C107" i="1"/>
  <c r="L107" i="1" s="1"/>
  <c r="M107" i="1" s="1"/>
  <c r="C108" i="1"/>
  <c r="L108" i="1" s="1"/>
  <c r="M108" i="1" s="1"/>
  <c r="C109" i="1"/>
  <c r="L109" i="1" s="1"/>
  <c r="M109" i="1" s="1"/>
  <c r="C110" i="1"/>
  <c r="L110" i="1" s="1"/>
  <c r="M110" i="1" s="1"/>
  <c r="C111" i="1"/>
  <c r="L111" i="1" s="1"/>
  <c r="M111" i="1" s="1"/>
  <c r="C112" i="1"/>
  <c r="L112" i="1" s="1"/>
  <c r="M112" i="1" s="1"/>
  <c r="C113" i="1"/>
  <c r="L113" i="1" s="1"/>
  <c r="M113" i="1" s="1"/>
  <c r="C114" i="1"/>
  <c r="L114" i="1" s="1"/>
  <c r="M114" i="1" s="1"/>
  <c r="C115" i="1"/>
  <c r="L115" i="1" s="1"/>
  <c r="M115" i="1" s="1"/>
  <c r="C116" i="1"/>
  <c r="L116" i="1" s="1"/>
  <c r="M116" i="1" s="1"/>
  <c r="C117" i="1"/>
  <c r="L117" i="1" s="1"/>
  <c r="M117" i="1" s="1"/>
  <c r="C118" i="1"/>
  <c r="L118" i="1" s="1"/>
  <c r="M118" i="1" s="1"/>
  <c r="C119" i="1"/>
  <c r="L119" i="1" s="1"/>
  <c r="M119" i="1" s="1"/>
  <c r="C120" i="1"/>
  <c r="L120" i="1" s="1"/>
  <c r="M120" i="1" s="1"/>
  <c r="C121" i="1"/>
  <c r="L121" i="1" s="1"/>
  <c r="M121" i="1" s="1"/>
  <c r="C122" i="1"/>
  <c r="L122" i="1" s="1"/>
  <c r="M122" i="1" s="1"/>
  <c r="C123" i="1"/>
  <c r="L123" i="1" s="1"/>
  <c r="M123" i="1" s="1"/>
  <c r="C124" i="1"/>
  <c r="L124" i="1" s="1"/>
  <c r="M124" i="1" s="1"/>
  <c r="C125" i="1"/>
  <c r="L125" i="1" s="1"/>
  <c r="M125" i="1" s="1"/>
  <c r="C126" i="1"/>
  <c r="L126" i="1" s="1"/>
  <c r="M126" i="1" s="1"/>
  <c r="C127" i="1"/>
  <c r="L127" i="1" s="1"/>
  <c r="M127" i="1" s="1"/>
  <c r="C128" i="1"/>
  <c r="L128" i="1" s="1"/>
  <c r="M128" i="1" s="1"/>
  <c r="C129" i="1"/>
  <c r="L129" i="1" s="1"/>
  <c r="M129" i="1" s="1"/>
  <c r="C130" i="1"/>
  <c r="L130" i="1" s="1"/>
  <c r="M130" i="1" s="1"/>
  <c r="C131" i="1"/>
  <c r="L131" i="1" s="1"/>
  <c r="M131" i="1" s="1"/>
  <c r="C132" i="1"/>
  <c r="L132" i="1" s="1"/>
  <c r="M132" i="1" s="1"/>
  <c r="C133" i="1"/>
  <c r="L133" i="1" s="1"/>
  <c r="M133" i="1" s="1"/>
  <c r="C134" i="1"/>
  <c r="L134" i="1" s="1"/>
  <c r="M134" i="1" s="1"/>
  <c r="C135" i="1"/>
  <c r="L135" i="1" s="1"/>
  <c r="M135" i="1" s="1"/>
  <c r="C136" i="1"/>
  <c r="L136" i="1" s="1"/>
  <c r="M136" i="1" s="1"/>
  <c r="C137" i="1"/>
  <c r="L137" i="1" s="1"/>
  <c r="M137" i="1" s="1"/>
  <c r="C138" i="1"/>
  <c r="L138" i="1" s="1"/>
  <c r="M138" i="1" s="1"/>
  <c r="C139" i="1"/>
  <c r="L139" i="1" s="1"/>
  <c r="M139" i="1" s="1"/>
  <c r="C140" i="1"/>
  <c r="L140" i="1" s="1"/>
  <c r="M140" i="1" s="1"/>
  <c r="C141" i="1"/>
  <c r="L141" i="1" s="1"/>
  <c r="M141" i="1" s="1"/>
  <c r="C142" i="1"/>
  <c r="L142" i="1" s="1"/>
  <c r="M142" i="1" s="1"/>
  <c r="C143" i="1"/>
  <c r="L143" i="1" s="1"/>
  <c r="M143" i="1" s="1"/>
  <c r="C144" i="1"/>
  <c r="L144" i="1" s="1"/>
  <c r="M144" i="1" s="1"/>
  <c r="C145" i="1"/>
  <c r="L145" i="1" s="1"/>
  <c r="M145" i="1" s="1"/>
  <c r="C146" i="1"/>
  <c r="L146" i="1" s="1"/>
  <c r="M146" i="1" s="1"/>
  <c r="C147" i="1"/>
  <c r="L147" i="1" s="1"/>
  <c r="M147" i="1" s="1"/>
  <c r="C148" i="1"/>
  <c r="L148" i="1" s="1"/>
  <c r="M148" i="1" s="1"/>
  <c r="C149" i="1"/>
  <c r="L149" i="1" s="1"/>
  <c r="M149" i="1" s="1"/>
  <c r="C150" i="1"/>
  <c r="L150" i="1" s="1"/>
  <c r="M150" i="1" s="1"/>
  <c r="C151" i="1"/>
  <c r="L151" i="1" s="1"/>
  <c r="M151" i="1" s="1"/>
  <c r="C152" i="1"/>
  <c r="L152" i="1" s="1"/>
  <c r="M152" i="1" s="1"/>
  <c r="C153" i="1"/>
  <c r="L153" i="1" s="1"/>
  <c r="M153" i="1" s="1"/>
  <c r="C154" i="1"/>
  <c r="L154" i="1" s="1"/>
  <c r="M154" i="1" s="1"/>
  <c r="C155" i="1"/>
  <c r="L155" i="1" s="1"/>
  <c r="M155" i="1" s="1"/>
  <c r="C156" i="1"/>
  <c r="L156" i="1" s="1"/>
  <c r="M156" i="1" s="1"/>
  <c r="C157" i="1"/>
  <c r="L157" i="1" s="1"/>
  <c r="M157" i="1" s="1"/>
  <c r="C158" i="1"/>
  <c r="L158" i="1" s="1"/>
  <c r="M158" i="1" s="1"/>
  <c r="C159" i="1"/>
  <c r="L159" i="1" s="1"/>
  <c r="M159" i="1" s="1"/>
  <c r="C160" i="1"/>
  <c r="L160" i="1" s="1"/>
  <c r="M160" i="1" s="1"/>
  <c r="C161" i="1"/>
  <c r="L161" i="1" s="1"/>
  <c r="M161" i="1" s="1"/>
  <c r="C162" i="1"/>
  <c r="L162" i="1" s="1"/>
  <c r="M162" i="1" s="1"/>
  <c r="C163" i="1"/>
  <c r="L163" i="1" s="1"/>
  <c r="M163" i="1" s="1"/>
  <c r="C164" i="1"/>
  <c r="L164" i="1" s="1"/>
  <c r="M164" i="1" s="1"/>
  <c r="C165" i="1"/>
  <c r="L165" i="1" s="1"/>
  <c r="M165" i="1" s="1"/>
  <c r="C166" i="1"/>
  <c r="L166" i="1" s="1"/>
  <c r="M166" i="1" s="1"/>
  <c r="C167" i="1"/>
  <c r="L167" i="1" s="1"/>
  <c r="M167" i="1" s="1"/>
  <c r="C168" i="1"/>
  <c r="L168" i="1" s="1"/>
  <c r="M168" i="1" s="1"/>
  <c r="C169" i="1"/>
  <c r="L169" i="1" s="1"/>
  <c r="M169" i="1" s="1"/>
  <c r="C170" i="1"/>
  <c r="L170" i="1" s="1"/>
  <c r="M170" i="1" s="1"/>
  <c r="C171" i="1"/>
  <c r="L171" i="1" s="1"/>
  <c r="M171" i="1" s="1"/>
  <c r="C172" i="1"/>
  <c r="L172" i="1" s="1"/>
  <c r="M172" i="1" s="1"/>
  <c r="C173" i="1"/>
  <c r="L173" i="1" s="1"/>
  <c r="M173" i="1" s="1"/>
  <c r="C174" i="1"/>
  <c r="L174" i="1" s="1"/>
  <c r="M174" i="1" s="1"/>
  <c r="C175" i="1"/>
  <c r="L175" i="1" s="1"/>
  <c r="M175" i="1" s="1"/>
  <c r="C176" i="1"/>
  <c r="L176" i="1" s="1"/>
  <c r="M176" i="1" s="1"/>
  <c r="C177" i="1"/>
  <c r="L177" i="1" s="1"/>
  <c r="M177" i="1" s="1"/>
  <c r="C178" i="1"/>
  <c r="L178" i="1" s="1"/>
  <c r="M178" i="1" s="1"/>
  <c r="C179" i="1"/>
  <c r="L179" i="1" s="1"/>
  <c r="M179" i="1" s="1"/>
  <c r="C180" i="1"/>
  <c r="L180" i="1" s="1"/>
  <c r="M180" i="1" s="1"/>
  <c r="C181" i="1"/>
  <c r="L181" i="1" s="1"/>
  <c r="M181" i="1" s="1"/>
  <c r="C182" i="1"/>
  <c r="L182" i="1" s="1"/>
  <c r="M182" i="1" s="1"/>
  <c r="C183" i="1"/>
  <c r="L183" i="1" s="1"/>
  <c r="M183" i="1" s="1"/>
  <c r="C184" i="1"/>
  <c r="L184" i="1" s="1"/>
  <c r="M184" i="1" s="1"/>
  <c r="C185" i="1"/>
  <c r="L185" i="1" s="1"/>
  <c r="M185" i="1" s="1"/>
  <c r="C186" i="1"/>
  <c r="L186" i="1" s="1"/>
  <c r="M186" i="1" s="1"/>
  <c r="C187" i="1"/>
  <c r="L187" i="1" s="1"/>
  <c r="M187" i="1" s="1"/>
  <c r="C188" i="1"/>
  <c r="L188" i="1" s="1"/>
  <c r="M188" i="1" s="1"/>
  <c r="C189" i="1"/>
  <c r="L189" i="1" s="1"/>
  <c r="M189" i="1" s="1"/>
  <c r="C190" i="1"/>
  <c r="L190" i="1" s="1"/>
  <c r="M190" i="1" s="1"/>
  <c r="C191" i="1"/>
  <c r="L191" i="1" s="1"/>
  <c r="M191" i="1" s="1"/>
  <c r="C192" i="1"/>
  <c r="L192" i="1" s="1"/>
  <c r="M192" i="1" s="1"/>
  <c r="C193" i="1"/>
  <c r="L193" i="1" s="1"/>
  <c r="M193" i="1" s="1"/>
  <c r="C194" i="1"/>
  <c r="L194" i="1" s="1"/>
  <c r="M194" i="1" s="1"/>
  <c r="C195" i="1"/>
  <c r="L195" i="1" s="1"/>
  <c r="M195" i="1" s="1"/>
  <c r="C196" i="1"/>
  <c r="L196" i="1" s="1"/>
  <c r="M196" i="1" s="1"/>
  <c r="C197" i="1"/>
  <c r="L197" i="1" s="1"/>
  <c r="M197" i="1" s="1"/>
  <c r="C198" i="1"/>
  <c r="L198" i="1" s="1"/>
  <c r="M198" i="1" s="1"/>
  <c r="C199" i="1"/>
  <c r="L199" i="1" s="1"/>
  <c r="M199" i="1" s="1"/>
  <c r="C200" i="1"/>
  <c r="L200" i="1" s="1"/>
  <c r="M200" i="1" s="1"/>
  <c r="C201" i="1"/>
  <c r="L201" i="1" s="1"/>
  <c r="M201" i="1" s="1"/>
  <c r="C202" i="1"/>
  <c r="L202" i="1" s="1"/>
  <c r="M202" i="1" s="1"/>
  <c r="C203" i="1"/>
  <c r="L203" i="1" s="1"/>
  <c r="M203" i="1" s="1"/>
  <c r="C204" i="1"/>
  <c r="L204" i="1" s="1"/>
  <c r="M204" i="1" s="1"/>
  <c r="C205" i="1"/>
  <c r="L205" i="1" s="1"/>
  <c r="M205" i="1" s="1"/>
  <c r="C206" i="1"/>
  <c r="L206" i="1" s="1"/>
  <c r="M206" i="1" s="1"/>
  <c r="C207" i="1"/>
  <c r="L207" i="1" s="1"/>
  <c r="M207" i="1" s="1"/>
  <c r="C208" i="1"/>
  <c r="L208" i="1" s="1"/>
  <c r="M208" i="1" s="1"/>
  <c r="C209" i="1"/>
  <c r="L209" i="1" s="1"/>
  <c r="M209" i="1" s="1"/>
  <c r="C210" i="1"/>
  <c r="L210" i="1" s="1"/>
  <c r="M210" i="1" s="1"/>
  <c r="C211" i="1"/>
  <c r="L211" i="1" s="1"/>
  <c r="M211" i="1" s="1"/>
  <c r="C212" i="1"/>
  <c r="L212" i="1" s="1"/>
  <c r="M212" i="1" s="1"/>
  <c r="C213" i="1"/>
  <c r="L213" i="1" s="1"/>
  <c r="M213" i="1" s="1"/>
  <c r="C214" i="1"/>
  <c r="L214" i="1" s="1"/>
  <c r="M214" i="1" s="1"/>
  <c r="C215" i="1"/>
  <c r="L215" i="1" s="1"/>
  <c r="M215" i="1" s="1"/>
  <c r="C216" i="1"/>
  <c r="L216" i="1" s="1"/>
  <c r="M216" i="1" s="1"/>
  <c r="C217" i="1"/>
  <c r="L217" i="1" s="1"/>
  <c r="M217" i="1" s="1"/>
  <c r="C218" i="1"/>
  <c r="L218" i="1" s="1"/>
  <c r="M218" i="1" s="1"/>
  <c r="C219" i="1"/>
  <c r="L219" i="1" s="1"/>
  <c r="M219" i="1" s="1"/>
  <c r="C220" i="1"/>
  <c r="L220" i="1" s="1"/>
  <c r="M220" i="1" s="1"/>
  <c r="C221" i="1"/>
  <c r="L221" i="1" s="1"/>
  <c r="M221" i="1" s="1"/>
  <c r="C222" i="1"/>
  <c r="L222" i="1" s="1"/>
  <c r="M222" i="1" s="1"/>
  <c r="C223" i="1"/>
  <c r="L223" i="1" s="1"/>
  <c r="M223" i="1" s="1"/>
  <c r="C224" i="1"/>
  <c r="L224" i="1" s="1"/>
  <c r="M224" i="1" s="1"/>
  <c r="C225" i="1"/>
  <c r="L225" i="1" s="1"/>
  <c r="M225" i="1" s="1"/>
  <c r="C226" i="1"/>
  <c r="L226" i="1" s="1"/>
  <c r="M226" i="1" s="1"/>
  <c r="C227" i="1"/>
  <c r="L227" i="1" s="1"/>
  <c r="M227" i="1" s="1"/>
  <c r="C228" i="1"/>
  <c r="L228" i="1" s="1"/>
  <c r="M228" i="1" s="1"/>
  <c r="C229" i="1"/>
  <c r="L229" i="1" s="1"/>
  <c r="M229" i="1" s="1"/>
  <c r="C230" i="1"/>
  <c r="L230" i="1" s="1"/>
  <c r="M230" i="1" s="1"/>
  <c r="C231" i="1"/>
  <c r="L231" i="1" s="1"/>
  <c r="M231" i="1" s="1"/>
  <c r="C232" i="1"/>
  <c r="L232" i="1" s="1"/>
  <c r="M232" i="1" s="1"/>
  <c r="C233" i="1"/>
  <c r="L233" i="1" s="1"/>
  <c r="M233" i="1" s="1"/>
  <c r="C234" i="1"/>
  <c r="L234" i="1" s="1"/>
  <c r="M234" i="1" s="1"/>
  <c r="C235" i="1"/>
  <c r="L235" i="1" s="1"/>
  <c r="M235" i="1" s="1"/>
  <c r="C236" i="1"/>
  <c r="L236" i="1" s="1"/>
  <c r="M236" i="1" s="1"/>
  <c r="C237" i="1"/>
  <c r="L237" i="1" s="1"/>
  <c r="M237" i="1" s="1"/>
  <c r="C238" i="1"/>
  <c r="L238" i="1" s="1"/>
  <c r="M238" i="1" s="1"/>
  <c r="C239" i="1"/>
  <c r="L239" i="1" s="1"/>
  <c r="M239" i="1" s="1"/>
  <c r="C240" i="1"/>
  <c r="L240" i="1" s="1"/>
  <c r="M240" i="1" s="1"/>
  <c r="C241" i="1"/>
  <c r="L241" i="1" s="1"/>
  <c r="M241" i="1" s="1"/>
  <c r="C242" i="1"/>
  <c r="L242" i="1" s="1"/>
  <c r="M242" i="1" s="1"/>
  <c r="C243" i="1"/>
  <c r="L243" i="1" s="1"/>
  <c r="M243" i="1" s="1"/>
  <c r="C244" i="1"/>
  <c r="L244" i="1" s="1"/>
  <c r="M244" i="1" s="1"/>
  <c r="C245" i="1"/>
  <c r="L245" i="1" s="1"/>
  <c r="M245" i="1" s="1"/>
  <c r="C246" i="1"/>
  <c r="L246" i="1" s="1"/>
  <c r="M246" i="1" s="1"/>
  <c r="C247" i="1"/>
  <c r="L247" i="1" s="1"/>
  <c r="M247" i="1" s="1"/>
  <c r="C248" i="1"/>
  <c r="L248" i="1" s="1"/>
  <c r="M248" i="1" s="1"/>
  <c r="C249" i="1"/>
  <c r="L249" i="1" s="1"/>
  <c r="M249" i="1" s="1"/>
  <c r="C250" i="1"/>
  <c r="L250" i="1" s="1"/>
  <c r="M250" i="1" s="1"/>
  <c r="C251" i="1"/>
  <c r="L251" i="1" s="1"/>
  <c r="M251" i="1" s="1"/>
  <c r="C252" i="1"/>
  <c r="L252" i="1" s="1"/>
  <c r="M252" i="1" s="1"/>
  <c r="C253" i="1"/>
  <c r="L253" i="1" s="1"/>
  <c r="M253" i="1" s="1"/>
  <c r="C254" i="1"/>
  <c r="L254" i="1" s="1"/>
  <c r="M254" i="1" s="1"/>
  <c r="C255" i="1"/>
  <c r="L255" i="1" s="1"/>
  <c r="M255" i="1" s="1"/>
  <c r="C256" i="1"/>
  <c r="L256" i="1" s="1"/>
  <c r="M256" i="1" s="1"/>
  <c r="C257" i="1"/>
  <c r="L257" i="1" s="1"/>
  <c r="M257" i="1" s="1"/>
  <c r="C258" i="1"/>
  <c r="L258" i="1" s="1"/>
  <c r="M258" i="1" s="1"/>
  <c r="C259" i="1"/>
  <c r="L259" i="1" s="1"/>
  <c r="M259" i="1" s="1"/>
  <c r="C260" i="1"/>
  <c r="L260" i="1" s="1"/>
  <c r="M260" i="1" s="1"/>
  <c r="C261" i="1"/>
  <c r="L261" i="1" s="1"/>
  <c r="M261" i="1" s="1"/>
  <c r="C262" i="1"/>
  <c r="L262" i="1" s="1"/>
  <c r="M262" i="1" s="1"/>
  <c r="C263" i="1"/>
  <c r="L263" i="1" s="1"/>
  <c r="M263" i="1" s="1"/>
  <c r="C264" i="1"/>
  <c r="L264" i="1" s="1"/>
  <c r="M264" i="1" s="1"/>
  <c r="C265" i="1"/>
  <c r="L265" i="1" s="1"/>
  <c r="M265" i="1" s="1"/>
  <c r="C266" i="1"/>
  <c r="L266" i="1" s="1"/>
  <c r="M266" i="1" s="1"/>
  <c r="C267" i="1"/>
  <c r="L267" i="1" s="1"/>
  <c r="M267" i="1" s="1"/>
  <c r="C268" i="1"/>
  <c r="L268" i="1" s="1"/>
  <c r="M268" i="1" s="1"/>
  <c r="C269" i="1"/>
  <c r="L269" i="1" s="1"/>
  <c r="M269" i="1" s="1"/>
  <c r="C270" i="1"/>
  <c r="L270" i="1" s="1"/>
  <c r="M270" i="1" s="1"/>
  <c r="C271" i="1"/>
  <c r="L271" i="1" s="1"/>
  <c r="M271" i="1" s="1"/>
  <c r="C272" i="1"/>
  <c r="L272" i="1" s="1"/>
  <c r="M272" i="1" s="1"/>
  <c r="C273" i="1"/>
  <c r="L273" i="1" s="1"/>
  <c r="M273" i="1" s="1"/>
  <c r="C274" i="1"/>
  <c r="L274" i="1" s="1"/>
  <c r="M274" i="1" s="1"/>
  <c r="C275" i="1"/>
  <c r="L275" i="1" s="1"/>
  <c r="M275" i="1" s="1"/>
  <c r="C276" i="1"/>
  <c r="L276" i="1" s="1"/>
  <c r="M276" i="1" s="1"/>
  <c r="C277" i="1"/>
  <c r="L277" i="1" s="1"/>
  <c r="M277" i="1" s="1"/>
  <c r="C278" i="1"/>
  <c r="L278" i="1" s="1"/>
  <c r="M278" i="1" s="1"/>
  <c r="C279" i="1"/>
  <c r="L279" i="1" s="1"/>
  <c r="M279" i="1" s="1"/>
  <c r="C280" i="1"/>
  <c r="L280" i="1" s="1"/>
  <c r="M280" i="1" s="1"/>
  <c r="C281" i="1"/>
  <c r="L281" i="1" s="1"/>
  <c r="M281" i="1" s="1"/>
  <c r="C282" i="1"/>
  <c r="L282" i="1" s="1"/>
  <c r="M282" i="1" s="1"/>
  <c r="C283" i="1"/>
  <c r="L283" i="1" s="1"/>
  <c r="M283" i="1" s="1"/>
  <c r="C284" i="1"/>
  <c r="L284" i="1" s="1"/>
  <c r="M284" i="1" s="1"/>
  <c r="C285" i="1"/>
  <c r="L285" i="1" s="1"/>
  <c r="M285" i="1" s="1"/>
  <c r="C286" i="1"/>
  <c r="L286" i="1" s="1"/>
  <c r="M286" i="1" s="1"/>
  <c r="C287" i="1"/>
  <c r="L287" i="1" s="1"/>
  <c r="M287" i="1" s="1"/>
  <c r="C288" i="1"/>
  <c r="L288" i="1" s="1"/>
  <c r="M288" i="1" s="1"/>
  <c r="C289" i="1"/>
  <c r="L289" i="1" s="1"/>
  <c r="M289" i="1" s="1"/>
  <c r="C290" i="1"/>
  <c r="L290" i="1" s="1"/>
  <c r="M290" i="1" s="1"/>
  <c r="C291" i="1"/>
  <c r="L291" i="1" s="1"/>
  <c r="M291" i="1" s="1"/>
  <c r="C292" i="1"/>
  <c r="L292" i="1" s="1"/>
  <c r="M292" i="1" s="1"/>
  <c r="C293" i="1"/>
  <c r="L293" i="1" s="1"/>
  <c r="M293" i="1" s="1"/>
  <c r="C294" i="1"/>
  <c r="L294" i="1" s="1"/>
  <c r="M294" i="1" s="1"/>
  <c r="C295" i="1"/>
  <c r="L295" i="1" s="1"/>
  <c r="M295" i="1" s="1"/>
  <c r="C296" i="1"/>
  <c r="L296" i="1" s="1"/>
  <c r="M296" i="1" s="1"/>
  <c r="C297" i="1"/>
  <c r="L297" i="1" s="1"/>
  <c r="M297" i="1" s="1"/>
  <c r="C298" i="1"/>
  <c r="L298" i="1" s="1"/>
  <c r="M298" i="1" s="1"/>
  <c r="C299" i="1"/>
  <c r="L299" i="1" s="1"/>
  <c r="M299" i="1" s="1"/>
  <c r="C300" i="1"/>
  <c r="L300" i="1" s="1"/>
  <c r="M300" i="1" s="1"/>
  <c r="C301" i="1"/>
  <c r="L301" i="1" s="1"/>
  <c r="M301" i="1" s="1"/>
  <c r="C302" i="1"/>
  <c r="L302" i="1" s="1"/>
  <c r="M302" i="1" s="1"/>
  <c r="C303" i="1"/>
  <c r="L303" i="1" s="1"/>
  <c r="M303" i="1" s="1"/>
  <c r="C304" i="1"/>
  <c r="L304" i="1" s="1"/>
  <c r="M304" i="1" s="1"/>
  <c r="C305" i="1"/>
  <c r="L305" i="1" s="1"/>
  <c r="M305" i="1" s="1"/>
  <c r="C306" i="1"/>
  <c r="L306" i="1" s="1"/>
  <c r="M306" i="1" s="1"/>
  <c r="C307" i="1"/>
  <c r="L307" i="1" s="1"/>
  <c r="M307" i="1" s="1"/>
  <c r="C308" i="1"/>
  <c r="L308" i="1" s="1"/>
  <c r="M308" i="1" s="1"/>
  <c r="C309" i="1"/>
  <c r="L309" i="1" s="1"/>
  <c r="M309" i="1" s="1"/>
  <c r="C310" i="1"/>
  <c r="L310" i="1" s="1"/>
  <c r="M310" i="1" s="1"/>
  <c r="C311" i="1"/>
  <c r="L311" i="1" s="1"/>
  <c r="M311" i="1" s="1"/>
  <c r="C312" i="1"/>
  <c r="L312" i="1" s="1"/>
  <c r="M312" i="1" s="1"/>
  <c r="C313" i="1"/>
  <c r="L313" i="1" s="1"/>
  <c r="M313" i="1" s="1"/>
  <c r="C314" i="1"/>
  <c r="L314" i="1" s="1"/>
  <c r="M314" i="1" s="1"/>
  <c r="C315" i="1"/>
  <c r="L315" i="1" s="1"/>
  <c r="M315" i="1" s="1"/>
  <c r="C316" i="1"/>
  <c r="L316" i="1" s="1"/>
  <c r="M316" i="1" s="1"/>
  <c r="C317" i="1"/>
  <c r="L317" i="1" s="1"/>
  <c r="M317" i="1" s="1"/>
  <c r="C318" i="1"/>
  <c r="L318" i="1" s="1"/>
  <c r="M318" i="1" s="1"/>
  <c r="C319" i="1"/>
  <c r="L319" i="1" s="1"/>
  <c r="M319" i="1" s="1"/>
  <c r="C320" i="1"/>
  <c r="L320" i="1" s="1"/>
  <c r="M320" i="1" s="1"/>
  <c r="C321" i="1"/>
  <c r="L321" i="1" s="1"/>
  <c r="M321" i="1" s="1"/>
  <c r="C322" i="1"/>
  <c r="L322" i="1" s="1"/>
  <c r="M322" i="1" s="1"/>
  <c r="C323" i="1"/>
  <c r="L323" i="1" s="1"/>
  <c r="M323" i="1" s="1"/>
  <c r="C324" i="1"/>
  <c r="L324" i="1" s="1"/>
  <c r="M324" i="1" s="1"/>
  <c r="C325" i="1"/>
  <c r="L325" i="1" s="1"/>
  <c r="M325" i="1" s="1"/>
  <c r="C326" i="1"/>
  <c r="L326" i="1" s="1"/>
  <c r="M326" i="1" s="1"/>
  <c r="C327" i="1"/>
  <c r="L327" i="1" s="1"/>
  <c r="M327" i="1" s="1"/>
  <c r="C328" i="1"/>
  <c r="L328" i="1" s="1"/>
  <c r="M328" i="1" s="1"/>
  <c r="C329" i="1"/>
  <c r="L329" i="1" s="1"/>
  <c r="M329" i="1" s="1"/>
  <c r="C330" i="1"/>
  <c r="L330" i="1" s="1"/>
  <c r="M330" i="1" s="1"/>
  <c r="C331" i="1"/>
  <c r="L331" i="1" s="1"/>
  <c r="M331" i="1" s="1"/>
  <c r="C332" i="1"/>
  <c r="L332" i="1" s="1"/>
  <c r="M332" i="1" s="1"/>
  <c r="C333" i="1"/>
  <c r="L333" i="1" s="1"/>
  <c r="M333" i="1" s="1"/>
  <c r="C334" i="1"/>
  <c r="L334" i="1" s="1"/>
  <c r="M334" i="1" s="1"/>
  <c r="C335" i="1"/>
  <c r="L335" i="1" s="1"/>
  <c r="M335" i="1" s="1"/>
  <c r="C336" i="1"/>
  <c r="L336" i="1" s="1"/>
  <c r="M336" i="1" s="1"/>
  <c r="C337" i="1"/>
  <c r="L337" i="1" s="1"/>
  <c r="M337" i="1" s="1"/>
  <c r="C338" i="1"/>
  <c r="L338" i="1" s="1"/>
  <c r="M338" i="1" s="1"/>
  <c r="C339" i="1"/>
  <c r="L339" i="1" s="1"/>
  <c r="M339" i="1" s="1"/>
  <c r="C340" i="1"/>
  <c r="L340" i="1" s="1"/>
  <c r="M340" i="1" s="1"/>
  <c r="C341" i="1"/>
  <c r="L341" i="1" s="1"/>
  <c r="M341" i="1" s="1"/>
  <c r="C342" i="1"/>
  <c r="L342" i="1" s="1"/>
  <c r="M342" i="1" s="1"/>
  <c r="C343" i="1"/>
  <c r="L343" i="1" s="1"/>
  <c r="M343" i="1" s="1"/>
  <c r="C344" i="1"/>
  <c r="L344" i="1" s="1"/>
  <c r="M344" i="1" s="1"/>
  <c r="C345" i="1"/>
  <c r="L345" i="1" s="1"/>
  <c r="M345" i="1" s="1"/>
  <c r="C346" i="1"/>
  <c r="L346" i="1" s="1"/>
  <c r="M346" i="1" s="1"/>
  <c r="C347" i="1"/>
  <c r="L347" i="1" s="1"/>
  <c r="M347" i="1" s="1"/>
  <c r="C348" i="1"/>
  <c r="L348" i="1" s="1"/>
  <c r="M348" i="1" s="1"/>
  <c r="C349" i="1"/>
  <c r="L349" i="1" s="1"/>
  <c r="M349" i="1" s="1"/>
  <c r="C350" i="1"/>
  <c r="L350" i="1" s="1"/>
  <c r="M350" i="1" s="1"/>
  <c r="C351" i="1"/>
  <c r="L351" i="1" s="1"/>
  <c r="M351" i="1" s="1"/>
  <c r="C352" i="1"/>
  <c r="L352" i="1" s="1"/>
  <c r="M352" i="1" s="1"/>
  <c r="C353" i="1"/>
  <c r="L353" i="1" s="1"/>
  <c r="M353" i="1" s="1"/>
  <c r="C354" i="1"/>
  <c r="L354" i="1" s="1"/>
  <c r="M354" i="1" s="1"/>
  <c r="C355" i="1"/>
  <c r="L355" i="1" s="1"/>
  <c r="M355" i="1" s="1"/>
  <c r="C356" i="1"/>
  <c r="L356" i="1" s="1"/>
  <c r="M356" i="1" s="1"/>
  <c r="C357" i="1"/>
  <c r="L357" i="1" s="1"/>
  <c r="M357" i="1" s="1"/>
  <c r="C358" i="1"/>
  <c r="L358" i="1" s="1"/>
  <c r="M358" i="1" s="1"/>
  <c r="C359" i="1"/>
  <c r="L359" i="1" s="1"/>
  <c r="M359" i="1" s="1"/>
  <c r="C360" i="1"/>
  <c r="L360" i="1" s="1"/>
  <c r="M360" i="1" s="1"/>
  <c r="C361" i="1"/>
  <c r="L361" i="1" s="1"/>
  <c r="M361" i="1" s="1"/>
  <c r="C362" i="1"/>
  <c r="L362" i="1" s="1"/>
  <c r="M362" i="1" s="1"/>
  <c r="C363" i="1"/>
  <c r="L363" i="1" s="1"/>
  <c r="M363" i="1" s="1"/>
  <c r="C364" i="1"/>
  <c r="L364" i="1" s="1"/>
  <c r="M364" i="1" s="1"/>
  <c r="C365" i="1"/>
  <c r="L365" i="1" s="1"/>
  <c r="M365" i="1" s="1"/>
  <c r="C366" i="1"/>
  <c r="L366" i="1" s="1"/>
  <c r="M366" i="1" s="1"/>
  <c r="C367" i="1"/>
  <c r="L367" i="1" s="1"/>
  <c r="M367" i="1" s="1"/>
  <c r="C368" i="1"/>
  <c r="L368" i="1" s="1"/>
  <c r="M368" i="1" s="1"/>
  <c r="C369" i="1"/>
  <c r="L369" i="1" s="1"/>
  <c r="M369" i="1" s="1"/>
  <c r="C370" i="1"/>
  <c r="L370" i="1" s="1"/>
  <c r="M370" i="1" s="1"/>
  <c r="C371" i="1"/>
  <c r="L371" i="1" s="1"/>
  <c r="M371" i="1" s="1"/>
  <c r="C372" i="1"/>
  <c r="L372" i="1" s="1"/>
  <c r="M372" i="1" s="1"/>
  <c r="C373" i="1"/>
  <c r="L373" i="1" s="1"/>
  <c r="M373" i="1" s="1"/>
  <c r="C374" i="1"/>
  <c r="L374" i="1" s="1"/>
  <c r="M374" i="1" s="1"/>
  <c r="C375" i="1"/>
  <c r="L375" i="1" s="1"/>
  <c r="M375" i="1" s="1"/>
  <c r="C376" i="1"/>
  <c r="L376" i="1" s="1"/>
  <c r="M376" i="1" s="1"/>
  <c r="C377" i="1"/>
  <c r="L377" i="1" s="1"/>
  <c r="M377" i="1" s="1"/>
  <c r="C378" i="1"/>
  <c r="L378" i="1" s="1"/>
  <c r="M378" i="1" s="1"/>
  <c r="C379" i="1"/>
  <c r="L379" i="1" s="1"/>
  <c r="M379" i="1" s="1"/>
  <c r="C380" i="1"/>
  <c r="L380" i="1" s="1"/>
  <c r="M380" i="1" s="1"/>
  <c r="C381" i="1"/>
  <c r="L381" i="1" s="1"/>
  <c r="M381" i="1" s="1"/>
  <c r="C382" i="1"/>
  <c r="L382" i="1" s="1"/>
  <c r="M382" i="1" s="1"/>
  <c r="C383" i="1"/>
  <c r="L383" i="1" s="1"/>
  <c r="M383" i="1" s="1"/>
  <c r="C384" i="1"/>
  <c r="L384" i="1" s="1"/>
  <c r="M384" i="1" s="1"/>
  <c r="C385" i="1"/>
  <c r="L385" i="1" s="1"/>
  <c r="M385" i="1" s="1"/>
  <c r="C386" i="1"/>
  <c r="L386" i="1" s="1"/>
  <c r="M386" i="1" s="1"/>
  <c r="C387" i="1"/>
  <c r="L387" i="1" s="1"/>
  <c r="M387" i="1" s="1"/>
  <c r="C388" i="1"/>
  <c r="L388" i="1" s="1"/>
  <c r="M388" i="1" s="1"/>
  <c r="C389" i="1"/>
  <c r="L389" i="1" s="1"/>
  <c r="M389" i="1" s="1"/>
  <c r="C390" i="1"/>
  <c r="L390" i="1" s="1"/>
  <c r="M390" i="1" s="1"/>
  <c r="C391" i="1"/>
  <c r="L391" i="1" s="1"/>
  <c r="M391" i="1" s="1"/>
  <c r="C392" i="1"/>
  <c r="L392" i="1" s="1"/>
  <c r="M392" i="1" s="1"/>
  <c r="C393" i="1"/>
  <c r="L393" i="1" s="1"/>
  <c r="M393" i="1" s="1"/>
  <c r="C394" i="1"/>
  <c r="L394" i="1" s="1"/>
  <c r="M394" i="1" s="1"/>
  <c r="C395" i="1"/>
  <c r="L395" i="1" s="1"/>
  <c r="M395" i="1" s="1"/>
  <c r="C396" i="1"/>
  <c r="L396" i="1" s="1"/>
  <c r="M396" i="1" s="1"/>
  <c r="C397" i="1"/>
  <c r="L397" i="1" s="1"/>
  <c r="M397" i="1" s="1"/>
  <c r="C398" i="1"/>
  <c r="L398" i="1" s="1"/>
  <c r="M398" i="1" s="1"/>
  <c r="C399" i="1"/>
  <c r="L399" i="1" s="1"/>
  <c r="M399" i="1" s="1"/>
  <c r="C400" i="1"/>
  <c r="L400" i="1" s="1"/>
  <c r="M400" i="1" s="1"/>
  <c r="C401" i="1"/>
  <c r="L401" i="1" s="1"/>
  <c r="M401" i="1" s="1"/>
  <c r="C402" i="1"/>
  <c r="L402" i="1" s="1"/>
  <c r="M402" i="1" s="1"/>
  <c r="C403" i="1"/>
  <c r="L403" i="1" s="1"/>
  <c r="M403" i="1" s="1"/>
  <c r="C404" i="1"/>
  <c r="L404" i="1" s="1"/>
  <c r="M404" i="1" s="1"/>
  <c r="C405" i="1"/>
  <c r="L405" i="1" s="1"/>
  <c r="M405" i="1" s="1"/>
  <c r="C406" i="1"/>
  <c r="L406" i="1" s="1"/>
  <c r="M406" i="1" s="1"/>
  <c r="C407" i="1"/>
  <c r="L407" i="1" s="1"/>
  <c r="M407" i="1" s="1"/>
  <c r="C408" i="1"/>
  <c r="L408" i="1" s="1"/>
  <c r="M408" i="1" s="1"/>
  <c r="C409" i="1"/>
  <c r="L409" i="1" s="1"/>
  <c r="M409" i="1" s="1"/>
  <c r="C410" i="1"/>
  <c r="L410" i="1" s="1"/>
  <c r="M410" i="1" s="1"/>
  <c r="C411" i="1"/>
  <c r="L411" i="1" s="1"/>
  <c r="M411" i="1" s="1"/>
  <c r="C412" i="1"/>
  <c r="L412" i="1" s="1"/>
  <c r="M412" i="1" s="1"/>
  <c r="C413" i="1"/>
  <c r="L413" i="1" s="1"/>
  <c r="M413" i="1" s="1"/>
  <c r="C414" i="1"/>
  <c r="L414" i="1" s="1"/>
  <c r="M414" i="1" s="1"/>
  <c r="C415" i="1"/>
  <c r="L415" i="1" s="1"/>
  <c r="M415" i="1" s="1"/>
  <c r="C416" i="1"/>
  <c r="L416" i="1" s="1"/>
  <c r="M416" i="1" s="1"/>
  <c r="C417" i="1"/>
  <c r="L417" i="1" s="1"/>
  <c r="M417" i="1" s="1"/>
  <c r="C418" i="1"/>
  <c r="L418" i="1" s="1"/>
  <c r="M418" i="1" s="1"/>
  <c r="C419" i="1"/>
  <c r="L419" i="1" s="1"/>
  <c r="M419" i="1" s="1"/>
  <c r="C420" i="1"/>
  <c r="L420" i="1" s="1"/>
  <c r="M420" i="1" s="1"/>
  <c r="C421" i="1"/>
  <c r="L421" i="1" s="1"/>
  <c r="M421" i="1" s="1"/>
  <c r="C422" i="1"/>
  <c r="L422" i="1" s="1"/>
  <c r="M422" i="1" s="1"/>
  <c r="C423" i="1"/>
  <c r="L423" i="1" s="1"/>
  <c r="M423" i="1" s="1"/>
  <c r="C424" i="1"/>
  <c r="L424" i="1" s="1"/>
  <c r="M424" i="1" s="1"/>
  <c r="C425" i="1"/>
  <c r="L425" i="1" s="1"/>
  <c r="M425" i="1" s="1"/>
  <c r="C426" i="1"/>
  <c r="L426" i="1" s="1"/>
  <c r="M426" i="1" s="1"/>
  <c r="C427" i="1"/>
  <c r="L427" i="1" s="1"/>
  <c r="M427" i="1" s="1"/>
  <c r="C428" i="1"/>
  <c r="L428" i="1" s="1"/>
  <c r="M428" i="1" s="1"/>
  <c r="C429" i="1"/>
  <c r="L429" i="1" s="1"/>
  <c r="M429" i="1" s="1"/>
  <c r="C430" i="1"/>
  <c r="L430" i="1" s="1"/>
  <c r="M430" i="1" s="1"/>
  <c r="C431" i="1"/>
  <c r="L431" i="1" s="1"/>
  <c r="M431" i="1" s="1"/>
  <c r="C432" i="1"/>
  <c r="L432" i="1" s="1"/>
  <c r="M432" i="1" s="1"/>
  <c r="C433" i="1"/>
  <c r="L433" i="1" s="1"/>
  <c r="M433" i="1" s="1"/>
  <c r="C434" i="1"/>
  <c r="L434" i="1" s="1"/>
  <c r="M434" i="1" s="1"/>
  <c r="C435" i="1"/>
  <c r="L435" i="1" s="1"/>
  <c r="M435" i="1" s="1"/>
  <c r="C436" i="1"/>
  <c r="L436" i="1" s="1"/>
  <c r="M436" i="1" s="1"/>
  <c r="C437" i="1"/>
  <c r="L437" i="1" s="1"/>
  <c r="M437" i="1" s="1"/>
  <c r="C438" i="1"/>
  <c r="L438" i="1" s="1"/>
  <c r="M438" i="1" s="1"/>
  <c r="C439" i="1"/>
  <c r="L439" i="1" s="1"/>
  <c r="M439" i="1" s="1"/>
  <c r="C440" i="1"/>
  <c r="L440" i="1" s="1"/>
  <c r="M440" i="1" s="1"/>
  <c r="C441" i="1"/>
  <c r="L441" i="1" s="1"/>
  <c r="M441" i="1" s="1"/>
  <c r="C442" i="1"/>
  <c r="L442" i="1" s="1"/>
  <c r="M442" i="1" s="1"/>
  <c r="C443" i="1"/>
  <c r="L443" i="1" s="1"/>
  <c r="M443" i="1" s="1"/>
  <c r="C444" i="1"/>
  <c r="L444" i="1" s="1"/>
  <c r="M444" i="1" s="1"/>
  <c r="C445" i="1"/>
  <c r="L445" i="1" s="1"/>
  <c r="M445" i="1" s="1"/>
  <c r="C446" i="1"/>
  <c r="L446" i="1" s="1"/>
  <c r="M446" i="1" s="1"/>
  <c r="C447" i="1"/>
  <c r="L447" i="1" s="1"/>
  <c r="M447" i="1" s="1"/>
  <c r="C448" i="1"/>
  <c r="L448" i="1" s="1"/>
  <c r="M448" i="1" s="1"/>
  <c r="C449" i="1"/>
  <c r="L449" i="1" s="1"/>
  <c r="M449" i="1" s="1"/>
  <c r="C450" i="1"/>
  <c r="L450" i="1" s="1"/>
  <c r="M450" i="1" s="1"/>
  <c r="C451" i="1"/>
  <c r="L451" i="1" s="1"/>
  <c r="M451" i="1" s="1"/>
  <c r="C452" i="1"/>
  <c r="L452" i="1" s="1"/>
  <c r="M452" i="1" s="1"/>
  <c r="C453" i="1"/>
  <c r="L453" i="1" s="1"/>
  <c r="M453" i="1" s="1"/>
  <c r="C454" i="1"/>
  <c r="L454" i="1" s="1"/>
  <c r="M454" i="1" s="1"/>
  <c r="C455" i="1"/>
  <c r="L455" i="1" s="1"/>
  <c r="M455" i="1" s="1"/>
  <c r="C456" i="1"/>
  <c r="L456" i="1" s="1"/>
  <c r="M456" i="1" s="1"/>
  <c r="C457" i="1"/>
  <c r="L457" i="1" s="1"/>
  <c r="M457" i="1" s="1"/>
  <c r="C458" i="1"/>
  <c r="L458" i="1" s="1"/>
  <c r="M458" i="1" s="1"/>
  <c r="C459" i="1"/>
  <c r="L459" i="1" s="1"/>
  <c r="M459" i="1" s="1"/>
  <c r="C460" i="1"/>
  <c r="L460" i="1" s="1"/>
  <c r="M460" i="1" s="1"/>
  <c r="C461" i="1"/>
  <c r="L461" i="1" s="1"/>
  <c r="M461" i="1" s="1"/>
  <c r="C462" i="1"/>
  <c r="L462" i="1" s="1"/>
  <c r="M462" i="1" s="1"/>
  <c r="C463" i="1"/>
  <c r="L463" i="1" s="1"/>
  <c r="M463" i="1" s="1"/>
  <c r="C464" i="1"/>
  <c r="L464" i="1" s="1"/>
  <c r="M464" i="1" s="1"/>
  <c r="C465" i="1"/>
  <c r="L465" i="1" s="1"/>
  <c r="M465" i="1" s="1"/>
  <c r="C466" i="1"/>
  <c r="L466" i="1" s="1"/>
  <c r="M466" i="1" s="1"/>
  <c r="C467" i="1"/>
  <c r="L467" i="1" s="1"/>
  <c r="M467" i="1" s="1"/>
  <c r="C468" i="1"/>
  <c r="L468" i="1" s="1"/>
  <c r="M468" i="1" s="1"/>
  <c r="C469" i="1"/>
  <c r="L469" i="1" s="1"/>
  <c r="M469" i="1" s="1"/>
  <c r="C470" i="1"/>
  <c r="L470" i="1" s="1"/>
  <c r="M470" i="1" s="1"/>
  <c r="C471" i="1"/>
  <c r="L471" i="1" s="1"/>
  <c r="M471" i="1" s="1"/>
  <c r="C472" i="1"/>
  <c r="L472" i="1" s="1"/>
  <c r="M472" i="1" s="1"/>
  <c r="C473" i="1"/>
  <c r="L473" i="1" s="1"/>
  <c r="M473" i="1" s="1"/>
  <c r="C474" i="1"/>
  <c r="L474" i="1" s="1"/>
  <c r="M474" i="1" s="1"/>
  <c r="C475" i="1"/>
  <c r="L475" i="1" s="1"/>
  <c r="M475" i="1" s="1"/>
  <c r="C476" i="1"/>
  <c r="L476" i="1" s="1"/>
  <c r="M476" i="1" s="1"/>
  <c r="C477" i="1"/>
  <c r="L477" i="1" s="1"/>
  <c r="M477" i="1" s="1"/>
  <c r="C478" i="1"/>
  <c r="L478" i="1" s="1"/>
  <c r="M478" i="1" s="1"/>
  <c r="C479" i="1"/>
  <c r="L479" i="1" s="1"/>
  <c r="M479" i="1" s="1"/>
  <c r="C480" i="1"/>
  <c r="L480" i="1" s="1"/>
  <c r="M480" i="1" s="1"/>
  <c r="C481" i="1"/>
  <c r="L481" i="1" s="1"/>
  <c r="M481" i="1" s="1"/>
  <c r="C482" i="1"/>
  <c r="L482" i="1" s="1"/>
  <c r="M482" i="1" s="1"/>
  <c r="C483" i="1"/>
  <c r="L483" i="1" s="1"/>
  <c r="M483" i="1" s="1"/>
  <c r="C484" i="1"/>
  <c r="L484" i="1" s="1"/>
  <c r="M484" i="1" s="1"/>
  <c r="C485" i="1"/>
  <c r="L485" i="1" s="1"/>
  <c r="M485" i="1" s="1"/>
  <c r="C486" i="1"/>
  <c r="L486" i="1" s="1"/>
  <c r="M486" i="1" s="1"/>
  <c r="C487" i="1"/>
  <c r="L487" i="1" s="1"/>
  <c r="M487" i="1" s="1"/>
  <c r="C488" i="1"/>
  <c r="L488" i="1" s="1"/>
  <c r="M488" i="1" s="1"/>
  <c r="C489" i="1"/>
  <c r="L489" i="1" s="1"/>
  <c r="M489" i="1" s="1"/>
  <c r="C490" i="1"/>
  <c r="L490" i="1" s="1"/>
  <c r="M490" i="1" s="1"/>
  <c r="C491" i="1"/>
  <c r="L491" i="1" s="1"/>
  <c r="M491" i="1" s="1"/>
  <c r="C492" i="1"/>
  <c r="L492" i="1" s="1"/>
  <c r="M492" i="1" s="1"/>
  <c r="C493" i="1"/>
  <c r="L493" i="1" s="1"/>
  <c r="M493" i="1" s="1"/>
  <c r="C494" i="1"/>
  <c r="L494" i="1" s="1"/>
  <c r="M494" i="1" s="1"/>
  <c r="C495" i="1"/>
  <c r="L495" i="1" s="1"/>
  <c r="M495" i="1" s="1"/>
  <c r="C496" i="1"/>
  <c r="L496" i="1" s="1"/>
  <c r="M496" i="1" s="1"/>
  <c r="C497" i="1"/>
  <c r="L497" i="1" s="1"/>
  <c r="M497" i="1" s="1"/>
  <c r="C498" i="1"/>
  <c r="L498" i="1" s="1"/>
  <c r="M498" i="1" s="1"/>
  <c r="C499" i="1"/>
  <c r="L499" i="1" s="1"/>
  <c r="M499" i="1" s="1"/>
  <c r="C500" i="1"/>
  <c r="L500" i="1" s="1"/>
  <c r="M500" i="1" s="1"/>
  <c r="C501" i="1"/>
  <c r="L501" i="1" s="1"/>
  <c r="M501" i="1" s="1"/>
  <c r="C502" i="1"/>
  <c r="L502" i="1" s="1"/>
  <c r="M502" i="1" s="1"/>
  <c r="C503" i="1"/>
  <c r="L503" i="1" s="1"/>
  <c r="M503" i="1" s="1"/>
  <c r="C504" i="1"/>
  <c r="L504" i="1" s="1"/>
  <c r="M504" i="1" s="1"/>
  <c r="C505" i="1"/>
  <c r="L505" i="1" s="1"/>
  <c r="M505" i="1" s="1"/>
  <c r="C506" i="1"/>
  <c r="L506" i="1" s="1"/>
  <c r="M506" i="1" s="1"/>
  <c r="C507" i="1"/>
  <c r="L507" i="1" s="1"/>
  <c r="M507" i="1" s="1"/>
  <c r="C508" i="1"/>
  <c r="L508" i="1" s="1"/>
  <c r="M508" i="1" s="1"/>
  <c r="C509" i="1"/>
  <c r="L509" i="1" s="1"/>
  <c r="M509" i="1" s="1"/>
  <c r="C510" i="1"/>
  <c r="L510" i="1" s="1"/>
  <c r="M510" i="1" s="1"/>
  <c r="C511" i="1"/>
  <c r="L511" i="1" s="1"/>
  <c r="M511" i="1" s="1"/>
  <c r="C512" i="1"/>
  <c r="L512" i="1" s="1"/>
  <c r="M512" i="1" s="1"/>
  <c r="C513" i="1"/>
  <c r="L513" i="1" s="1"/>
  <c r="M513" i="1" s="1"/>
  <c r="C514" i="1"/>
  <c r="L514" i="1" s="1"/>
  <c r="M514" i="1" s="1"/>
  <c r="C515" i="1"/>
  <c r="L515" i="1" s="1"/>
  <c r="M515" i="1" s="1"/>
  <c r="C516" i="1"/>
  <c r="L516" i="1" s="1"/>
  <c r="M516" i="1" s="1"/>
  <c r="C517" i="1"/>
  <c r="L517" i="1" s="1"/>
  <c r="M517" i="1" s="1"/>
  <c r="C518" i="1"/>
  <c r="L518" i="1" s="1"/>
  <c r="M518" i="1" s="1"/>
  <c r="C519" i="1"/>
  <c r="L519" i="1" s="1"/>
  <c r="M519" i="1" s="1"/>
  <c r="C520" i="1"/>
  <c r="L520" i="1" s="1"/>
  <c r="M520" i="1" s="1"/>
  <c r="C521" i="1"/>
  <c r="L521" i="1" s="1"/>
  <c r="M521" i="1" s="1"/>
  <c r="C522" i="1"/>
  <c r="L522" i="1" s="1"/>
  <c r="M522" i="1" s="1"/>
  <c r="C523" i="1"/>
  <c r="L523" i="1" s="1"/>
  <c r="M523" i="1" s="1"/>
  <c r="C524" i="1"/>
  <c r="L524" i="1" s="1"/>
  <c r="M524" i="1" s="1"/>
  <c r="C525" i="1"/>
  <c r="L525" i="1" s="1"/>
  <c r="M525" i="1" s="1"/>
  <c r="C526" i="1"/>
  <c r="L526" i="1" s="1"/>
  <c r="M526" i="1" s="1"/>
  <c r="C527" i="1"/>
  <c r="L527" i="1" s="1"/>
  <c r="M527" i="1" s="1"/>
  <c r="C528" i="1"/>
  <c r="L528" i="1" s="1"/>
  <c r="M528" i="1" s="1"/>
  <c r="C529" i="1"/>
  <c r="L529" i="1" s="1"/>
  <c r="M529" i="1" s="1"/>
  <c r="C530" i="1"/>
  <c r="L530" i="1" s="1"/>
  <c r="M530" i="1" s="1"/>
  <c r="C531" i="1"/>
  <c r="L531" i="1" s="1"/>
  <c r="M531" i="1" s="1"/>
  <c r="C532" i="1"/>
  <c r="L532" i="1" s="1"/>
  <c r="M532" i="1" s="1"/>
  <c r="C533" i="1"/>
  <c r="L533" i="1" s="1"/>
  <c r="M533" i="1" s="1"/>
  <c r="C534" i="1"/>
  <c r="L534" i="1" s="1"/>
  <c r="M534" i="1" s="1"/>
  <c r="C535" i="1"/>
  <c r="L535" i="1" s="1"/>
  <c r="M535" i="1" s="1"/>
  <c r="C536" i="1"/>
  <c r="L536" i="1" s="1"/>
  <c r="M536" i="1" s="1"/>
  <c r="C537" i="1"/>
  <c r="L537" i="1" s="1"/>
  <c r="M537" i="1" s="1"/>
  <c r="C538" i="1"/>
  <c r="L538" i="1" s="1"/>
  <c r="M538" i="1" s="1"/>
  <c r="C539" i="1"/>
  <c r="L539" i="1" s="1"/>
  <c r="M539" i="1" s="1"/>
  <c r="C540" i="1"/>
  <c r="L540" i="1" s="1"/>
  <c r="M540" i="1" s="1"/>
  <c r="C541" i="1"/>
  <c r="L541" i="1" s="1"/>
  <c r="M541" i="1" s="1"/>
  <c r="C542" i="1"/>
  <c r="L542" i="1" s="1"/>
  <c r="M542" i="1" s="1"/>
  <c r="C543" i="1"/>
  <c r="L543" i="1" s="1"/>
  <c r="M543" i="1" s="1"/>
  <c r="C544" i="1"/>
  <c r="L544" i="1" s="1"/>
  <c r="M544" i="1" s="1"/>
  <c r="C545" i="1"/>
  <c r="L545" i="1" s="1"/>
  <c r="M545" i="1" s="1"/>
  <c r="C546" i="1"/>
  <c r="L546" i="1" s="1"/>
  <c r="M546" i="1" s="1"/>
  <c r="C547" i="1"/>
  <c r="L547" i="1" s="1"/>
  <c r="M547" i="1" s="1"/>
  <c r="C548" i="1"/>
  <c r="L548" i="1" s="1"/>
  <c r="M548" i="1" s="1"/>
  <c r="C549" i="1"/>
  <c r="L549" i="1" s="1"/>
  <c r="M549" i="1" s="1"/>
  <c r="C550" i="1"/>
  <c r="L550" i="1" s="1"/>
  <c r="M550" i="1" s="1"/>
  <c r="C551" i="1"/>
  <c r="L551" i="1" s="1"/>
  <c r="M551" i="1" s="1"/>
  <c r="C552" i="1"/>
  <c r="L552" i="1" s="1"/>
  <c r="M552" i="1" s="1"/>
  <c r="C553" i="1"/>
  <c r="L553" i="1" s="1"/>
  <c r="M553" i="1" s="1"/>
  <c r="C554" i="1"/>
  <c r="L554" i="1" s="1"/>
  <c r="M554" i="1" s="1"/>
  <c r="C555" i="1"/>
  <c r="L555" i="1" s="1"/>
  <c r="M555" i="1" s="1"/>
  <c r="C556" i="1"/>
  <c r="L556" i="1" s="1"/>
  <c r="M556" i="1" s="1"/>
  <c r="C557" i="1"/>
  <c r="L557" i="1" s="1"/>
  <c r="M557" i="1" s="1"/>
  <c r="C558" i="1"/>
  <c r="L558" i="1" s="1"/>
  <c r="M558" i="1" s="1"/>
  <c r="C559" i="1"/>
  <c r="L559" i="1" s="1"/>
  <c r="M559" i="1" s="1"/>
  <c r="C560" i="1"/>
  <c r="L560" i="1" s="1"/>
  <c r="M560" i="1" s="1"/>
  <c r="C561" i="1"/>
  <c r="L561" i="1" s="1"/>
  <c r="M561" i="1" s="1"/>
  <c r="C562" i="1"/>
  <c r="L562" i="1" s="1"/>
  <c r="M562" i="1" s="1"/>
  <c r="C563" i="1"/>
  <c r="L563" i="1" s="1"/>
  <c r="M563" i="1" s="1"/>
  <c r="C564" i="1"/>
  <c r="L564" i="1" s="1"/>
  <c r="M564" i="1" s="1"/>
  <c r="C565" i="1"/>
  <c r="L565" i="1" s="1"/>
  <c r="M565" i="1" s="1"/>
  <c r="C566" i="1"/>
  <c r="L566" i="1" s="1"/>
  <c r="M566" i="1" s="1"/>
  <c r="C567" i="1"/>
  <c r="L567" i="1" s="1"/>
  <c r="M567" i="1" s="1"/>
  <c r="C568" i="1"/>
  <c r="L568" i="1" s="1"/>
  <c r="M568" i="1" s="1"/>
  <c r="C569" i="1"/>
  <c r="L569" i="1" s="1"/>
  <c r="M569" i="1" s="1"/>
  <c r="C570" i="1"/>
  <c r="L570" i="1" s="1"/>
  <c r="M570" i="1" s="1"/>
  <c r="C571" i="1"/>
  <c r="L571" i="1" s="1"/>
  <c r="M571" i="1" s="1"/>
  <c r="C572" i="1"/>
  <c r="L572" i="1" s="1"/>
  <c r="M572" i="1" s="1"/>
  <c r="C573" i="1"/>
  <c r="L573" i="1" s="1"/>
  <c r="M573" i="1" s="1"/>
  <c r="C574" i="1"/>
  <c r="L574" i="1" s="1"/>
  <c r="M574" i="1" s="1"/>
  <c r="C575" i="1"/>
  <c r="L575" i="1" s="1"/>
  <c r="M575" i="1" s="1"/>
  <c r="C576" i="1"/>
  <c r="L576" i="1" s="1"/>
  <c r="M576" i="1" s="1"/>
  <c r="C577" i="1"/>
  <c r="L577" i="1" s="1"/>
  <c r="M577" i="1" s="1"/>
  <c r="C578" i="1"/>
  <c r="L578" i="1" s="1"/>
  <c r="M578" i="1" s="1"/>
  <c r="C579" i="1"/>
  <c r="L579" i="1" s="1"/>
  <c r="M579" i="1" s="1"/>
  <c r="C580" i="1"/>
  <c r="L580" i="1" s="1"/>
  <c r="M580" i="1" s="1"/>
  <c r="C581" i="1"/>
  <c r="L581" i="1" s="1"/>
  <c r="M581" i="1" s="1"/>
  <c r="C582" i="1"/>
  <c r="L582" i="1" s="1"/>
  <c r="M582" i="1" s="1"/>
  <c r="C583" i="1"/>
  <c r="L583" i="1" s="1"/>
  <c r="M583" i="1" s="1"/>
  <c r="C584" i="1"/>
  <c r="L584" i="1" s="1"/>
  <c r="M584" i="1" s="1"/>
  <c r="C585" i="1"/>
  <c r="L585" i="1" s="1"/>
  <c r="M585" i="1" s="1"/>
  <c r="C586" i="1"/>
  <c r="L586" i="1" s="1"/>
  <c r="M586" i="1" s="1"/>
  <c r="C587" i="1"/>
  <c r="L587" i="1" s="1"/>
  <c r="M587" i="1" s="1"/>
  <c r="C588" i="1"/>
  <c r="L588" i="1" s="1"/>
  <c r="M588" i="1" s="1"/>
  <c r="C589" i="1"/>
  <c r="L589" i="1" s="1"/>
  <c r="M589" i="1" s="1"/>
  <c r="C590" i="1"/>
  <c r="L590" i="1" s="1"/>
  <c r="M590" i="1" s="1"/>
  <c r="C591" i="1"/>
  <c r="L591" i="1" s="1"/>
  <c r="M591" i="1" s="1"/>
  <c r="C592" i="1"/>
  <c r="L592" i="1" s="1"/>
  <c r="M592" i="1" s="1"/>
  <c r="C593" i="1"/>
  <c r="L593" i="1" s="1"/>
  <c r="M593" i="1" s="1"/>
  <c r="C594" i="1"/>
  <c r="L594" i="1" s="1"/>
  <c r="M594" i="1" s="1"/>
  <c r="C595" i="1"/>
  <c r="L595" i="1" s="1"/>
  <c r="M595" i="1" s="1"/>
  <c r="C596" i="1"/>
  <c r="L596" i="1" s="1"/>
  <c r="M596" i="1" s="1"/>
  <c r="C597" i="1"/>
  <c r="L597" i="1" s="1"/>
  <c r="M597" i="1" s="1"/>
  <c r="C598" i="1"/>
  <c r="L598" i="1" s="1"/>
  <c r="M598" i="1" s="1"/>
  <c r="C599" i="1"/>
  <c r="L599" i="1" s="1"/>
  <c r="M599" i="1" s="1"/>
  <c r="C600" i="1"/>
  <c r="L600" i="1" s="1"/>
  <c r="M600" i="1" s="1"/>
  <c r="C601" i="1"/>
  <c r="L601" i="1" s="1"/>
  <c r="M601" i="1" s="1"/>
  <c r="C602" i="1"/>
  <c r="L602" i="1" s="1"/>
  <c r="M602" i="1" s="1"/>
  <c r="C603" i="1"/>
  <c r="L603" i="1" s="1"/>
  <c r="M603" i="1" s="1"/>
  <c r="C604" i="1"/>
  <c r="L604" i="1" s="1"/>
  <c r="M604" i="1" s="1"/>
  <c r="C605" i="1"/>
  <c r="L605" i="1" s="1"/>
  <c r="M605" i="1" s="1"/>
  <c r="C606" i="1"/>
  <c r="L606" i="1" s="1"/>
  <c r="M606" i="1" s="1"/>
  <c r="C607" i="1"/>
  <c r="L607" i="1" s="1"/>
  <c r="M607" i="1" s="1"/>
  <c r="C608" i="1"/>
  <c r="L608" i="1" s="1"/>
  <c r="M608" i="1" s="1"/>
  <c r="C609" i="1"/>
  <c r="L609" i="1" s="1"/>
  <c r="M609" i="1" s="1"/>
  <c r="C610" i="1"/>
  <c r="L610" i="1" s="1"/>
  <c r="M610" i="1" s="1"/>
  <c r="C611" i="1"/>
  <c r="L611" i="1" s="1"/>
  <c r="M611" i="1" s="1"/>
  <c r="C612" i="1"/>
  <c r="L612" i="1" s="1"/>
  <c r="M612" i="1" s="1"/>
  <c r="C613" i="1"/>
  <c r="L613" i="1" s="1"/>
  <c r="M613" i="1" s="1"/>
  <c r="C614" i="1"/>
  <c r="L614" i="1" s="1"/>
  <c r="M614" i="1" s="1"/>
  <c r="C615" i="1"/>
  <c r="L615" i="1" s="1"/>
  <c r="M615" i="1" s="1"/>
  <c r="C616" i="1"/>
  <c r="L616" i="1" s="1"/>
  <c r="M616" i="1" s="1"/>
  <c r="C617" i="1"/>
  <c r="L617" i="1" s="1"/>
  <c r="M617" i="1" s="1"/>
  <c r="C618" i="1"/>
  <c r="L618" i="1" s="1"/>
  <c r="M618" i="1" s="1"/>
  <c r="C619" i="1"/>
  <c r="L619" i="1" s="1"/>
  <c r="M619" i="1" s="1"/>
  <c r="C620" i="1"/>
  <c r="L620" i="1" s="1"/>
  <c r="M620" i="1" s="1"/>
  <c r="C621" i="1"/>
  <c r="L621" i="1" s="1"/>
  <c r="M621" i="1" s="1"/>
  <c r="C622" i="1"/>
  <c r="L622" i="1" s="1"/>
  <c r="M622" i="1" s="1"/>
  <c r="C623" i="1"/>
  <c r="L623" i="1" s="1"/>
  <c r="M623" i="1" s="1"/>
  <c r="C624" i="1"/>
  <c r="L624" i="1" s="1"/>
  <c r="M624" i="1" s="1"/>
  <c r="C625" i="1"/>
  <c r="L625" i="1" s="1"/>
  <c r="M625" i="1" s="1"/>
  <c r="C626" i="1"/>
  <c r="L626" i="1" s="1"/>
  <c r="M626" i="1" s="1"/>
  <c r="C627" i="1"/>
  <c r="L627" i="1" s="1"/>
  <c r="M627" i="1" s="1"/>
  <c r="C628" i="1"/>
  <c r="L628" i="1" s="1"/>
  <c r="M628" i="1" s="1"/>
  <c r="C629" i="1"/>
  <c r="L629" i="1" s="1"/>
  <c r="M629" i="1" s="1"/>
  <c r="C630" i="1"/>
  <c r="L630" i="1" s="1"/>
  <c r="M630" i="1" s="1"/>
  <c r="C631" i="1"/>
  <c r="L631" i="1" s="1"/>
  <c r="M631" i="1" s="1"/>
  <c r="C632" i="1"/>
  <c r="L632" i="1" s="1"/>
  <c r="M632" i="1" s="1"/>
  <c r="C633" i="1"/>
  <c r="L633" i="1" s="1"/>
  <c r="M633" i="1" s="1"/>
  <c r="C634" i="1"/>
  <c r="L634" i="1" s="1"/>
  <c r="M634" i="1" s="1"/>
  <c r="C635" i="1"/>
  <c r="L635" i="1" s="1"/>
  <c r="M635" i="1" s="1"/>
  <c r="C636" i="1"/>
  <c r="L636" i="1" s="1"/>
  <c r="M636" i="1" s="1"/>
  <c r="C637" i="1"/>
  <c r="L637" i="1" s="1"/>
  <c r="M637" i="1" s="1"/>
  <c r="C638" i="1"/>
  <c r="L638" i="1" s="1"/>
  <c r="M638" i="1" s="1"/>
  <c r="C639" i="1"/>
  <c r="L639" i="1" s="1"/>
  <c r="M639" i="1" s="1"/>
  <c r="C640" i="1"/>
  <c r="L640" i="1" s="1"/>
  <c r="M640" i="1" s="1"/>
  <c r="C641" i="1"/>
  <c r="L641" i="1" s="1"/>
  <c r="M641" i="1" s="1"/>
  <c r="C642" i="1"/>
  <c r="L642" i="1" s="1"/>
  <c r="M642" i="1" s="1"/>
  <c r="C643" i="1"/>
  <c r="L643" i="1" s="1"/>
  <c r="M643" i="1" s="1"/>
  <c r="C644" i="1"/>
  <c r="L644" i="1" s="1"/>
  <c r="M644" i="1" s="1"/>
  <c r="C645" i="1"/>
  <c r="L645" i="1" s="1"/>
  <c r="M645" i="1" s="1"/>
  <c r="C646" i="1"/>
  <c r="L646" i="1" s="1"/>
  <c r="M646" i="1" s="1"/>
  <c r="C647" i="1"/>
  <c r="L647" i="1" s="1"/>
  <c r="M647" i="1" s="1"/>
  <c r="C648" i="1"/>
  <c r="L648" i="1" s="1"/>
  <c r="M648" i="1" s="1"/>
  <c r="C649" i="1"/>
  <c r="L649" i="1" s="1"/>
  <c r="M649" i="1" s="1"/>
  <c r="C650" i="1"/>
  <c r="L650" i="1" s="1"/>
  <c r="M650" i="1" s="1"/>
  <c r="C651" i="1"/>
  <c r="L651" i="1" s="1"/>
  <c r="M651" i="1" s="1"/>
  <c r="C652" i="1"/>
  <c r="L652" i="1" s="1"/>
  <c r="M652" i="1" s="1"/>
  <c r="C653" i="1"/>
  <c r="L653" i="1" s="1"/>
  <c r="M653" i="1" s="1"/>
  <c r="C654" i="1"/>
  <c r="L654" i="1" s="1"/>
  <c r="M654" i="1" s="1"/>
  <c r="C655" i="1"/>
  <c r="L655" i="1" s="1"/>
  <c r="M655" i="1" s="1"/>
  <c r="C656" i="1"/>
  <c r="L656" i="1" s="1"/>
  <c r="M656" i="1" s="1"/>
  <c r="C657" i="1"/>
  <c r="L657" i="1" s="1"/>
  <c r="M657" i="1" s="1"/>
  <c r="C658" i="1"/>
  <c r="L658" i="1" s="1"/>
  <c r="M658" i="1" s="1"/>
  <c r="C659" i="1"/>
  <c r="L659" i="1" s="1"/>
  <c r="M659" i="1" s="1"/>
  <c r="C660" i="1"/>
  <c r="L660" i="1" s="1"/>
  <c r="M660" i="1" s="1"/>
  <c r="C661" i="1"/>
  <c r="L661" i="1" s="1"/>
  <c r="M661" i="1" s="1"/>
  <c r="C662" i="1"/>
  <c r="L662" i="1" s="1"/>
  <c r="M662" i="1" s="1"/>
  <c r="C663" i="1"/>
  <c r="L663" i="1" s="1"/>
  <c r="M663" i="1" s="1"/>
  <c r="C664" i="1"/>
  <c r="L664" i="1" s="1"/>
  <c r="M664" i="1" s="1"/>
  <c r="C665" i="1"/>
  <c r="L665" i="1" s="1"/>
  <c r="M665" i="1" s="1"/>
  <c r="C666" i="1"/>
  <c r="L666" i="1" s="1"/>
  <c r="M666" i="1" s="1"/>
  <c r="C667" i="1"/>
  <c r="L667" i="1" s="1"/>
  <c r="M667" i="1" s="1"/>
  <c r="C668" i="1"/>
  <c r="L668" i="1" s="1"/>
  <c r="M668" i="1" s="1"/>
  <c r="C669" i="1"/>
  <c r="L669" i="1" s="1"/>
  <c r="M669" i="1" s="1"/>
  <c r="C670" i="1"/>
  <c r="L670" i="1" s="1"/>
  <c r="M670" i="1" s="1"/>
  <c r="C671" i="1"/>
  <c r="L671" i="1" s="1"/>
  <c r="M671" i="1" s="1"/>
  <c r="C672" i="1"/>
  <c r="L672" i="1" s="1"/>
  <c r="M672" i="1" s="1"/>
  <c r="C673" i="1"/>
  <c r="L673" i="1" s="1"/>
  <c r="M673" i="1" s="1"/>
  <c r="C674" i="1"/>
  <c r="L674" i="1" s="1"/>
  <c r="M674" i="1" s="1"/>
  <c r="C675" i="1"/>
  <c r="L675" i="1" s="1"/>
  <c r="M675" i="1" s="1"/>
  <c r="C676" i="1"/>
  <c r="L676" i="1" s="1"/>
  <c r="M676" i="1" s="1"/>
  <c r="C677" i="1"/>
  <c r="L677" i="1" s="1"/>
  <c r="M677" i="1" s="1"/>
  <c r="C678" i="1"/>
  <c r="L678" i="1" s="1"/>
  <c r="M678" i="1" s="1"/>
  <c r="C679" i="1"/>
  <c r="L679" i="1" s="1"/>
  <c r="M679" i="1" s="1"/>
  <c r="C680" i="1"/>
  <c r="L680" i="1" s="1"/>
  <c r="M680" i="1" s="1"/>
  <c r="C681" i="1"/>
  <c r="L681" i="1" s="1"/>
  <c r="M681" i="1" s="1"/>
  <c r="C682" i="1"/>
  <c r="L682" i="1" s="1"/>
  <c r="M682" i="1" s="1"/>
  <c r="C683" i="1"/>
  <c r="L683" i="1" s="1"/>
  <c r="M683" i="1" s="1"/>
  <c r="C684" i="1"/>
  <c r="L684" i="1" s="1"/>
  <c r="M684" i="1" s="1"/>
  <c r="C685" i="1"/>
  <c r="L685" i="1" s="1"/>
  <c r="M685" i="1" s="1"/>
  <c r="C686" i="1"/>
  <c r="L686" i="1" s="1"/>
  <c r="M686" i="1" s="1"/>
  <c r="C687" i="1"/>
  <c r="L687" i="1" s="1"/>
  <c r="M687" i="1" s="1"/>
  <c r="C688" i="1"/>
  <c r="L688" i="1" s="1"/>
  <c r="M688" i="1" s="1"/>
  <c r="C689" i="1"/>
  <c r="L689" i="1" s="1"/>
  <c r="M689" i="1" s="1"/>
  <c r="C690" i="1"/>
  <c r="L690" i="1" s="1"/>
  <c r="M690" i="1" s="1"/>
  <c r="C691" i="1"/>
  <c r="L691" i="1" s="1"/>
  <c r="M691" i="1" s="1"/>
  <c r="C692" i="1"/>
  <c r="L692" i="1" s="1"/>
  <c r="M692" i="1" s="1"/>
  <c r="C693" i="1"/>
  <c r="L693" i="1" s="1"/>
  <c r="M693" i="1" s="1"/>
  <c r="C694" i="1"/>
  <c r="L694" i="1" s="1"/>
  <c r="M694" i="1" s="1"/>
  <c r="C695" i="1"/>
  <c r="L695" i="1" s="1"/>
  <c r="M695" i="1" s="1"/>
  <c r="C696" i="1"/>
  <c r="L696" i="1" s="1"/>
  <c r="M696" i="1" s="1"/>
  <c r="C697" i="1"/>
  <c r="L697" i="1" s="1"/>
  <c r="M697" i="1" s="1"/>
  <c r="C698" i="1"/>
  <c r="L698" i="1" s="1"/>
  <c r="M698" i="1" s="1"/>
  <c r="C699" i="1"/>
  <c r="L699" i="1" s="1"/>
  <c r="M699" i="1" s="1"/>
  <c r="C700" i="1"/>
  <c r="L700" i="1" s="1"/>
  <c r="M700" i="1" s="1"/>
  <c r="C701" i="1"/>
  <c r="L701" i="1" s="1"/>
  <c r="M701" i="1" s="1"/>
  <c r="C702" i="1"/>
  <c r="L702" i="1" s="1"/>
  <c r="M702" i="1" s="1"/>
  <c r="C703" i="1"/>
  <c r="L703" i="1" s="1"/>
  <c r="M703" i="1" s="1"/>
  <c r="C704" i="1"/>
  <c r="L704" i="1" s="1"/>
  <c r="M704" i="1" s="1"/>
  <c r="C705" i="1"/>
  <c r="L705" i="1" s="1"/>
  <c r="M705" i="1" s="1"/>
  <c r="C706" i="1"/>
  <c r="L706" i="1" s="1"/>
  <c r="M706" i="1" s="1"/>
  <c r="C707" i="1"/>
  <c r="L707" i="1" s="1"/>
  <c r="M707" i="1" s="1"/>
  <c r="C708" i="1"/>
  <c r="L708" i="1" s="1"/>
  <c r="M708" i="1" s="1"/>
  <c r="C709" i="1"/>
  <c r="L709" i="1" s="1"/>
  <c r="M709" i="1" s="1"/>
  <c r="C710" i="1"/>
  <c r="L710" i="1" s="1"/>
  <c r="M710" i="1" s="1"/>
  <c r="C711" i="1"/>
  <c r="L711" i="1" s="1"/>
  <c r="M711" i="1" s="1"/>
  <c r="C712" i="1"/>
  <c r="L712" i="1" s="1"/>
  <c r="M712" i="1" s="1"/>
  <c r="C713" i="1"/>
  <c r="L713" i="1" s="1"/>
  <c r="M713" i="1" s="1"/>
  <c r="C714" i="1"/>
  <c r="L714" i="1" s="1"/>
  <c r="M714" i="1" s="1"/>
  <c r="C715" i="1"/>
  <c r="L715" i="1" s="1"/>
  <c r="M715" i="1" s="1"/>
  <c r="C716" i="1"/>
  <c r="L716" i="1" s="1"/>
  <c r="M716" i="1" s="1"/>
  <c r="C717" i="1"/>
  <c r="L717" i="1" s="1"/>
  <c r="M717" i="1" s="1"/>
  <c r="C718" i="1"/>
  <c r="L718" i="1" s="1"/>
  <c r="M718" i="1" s="1"/>
  <c r="C719" i="1"/>
  <c r="L719" i="1" s="1"/>
  <c r="M719" i="1" s="1"/>
  <c r="C720" i="1"/>
  <c r="L720" i="1" s="1"/>
  <c r="M720" i="1" s="1"/>
  <c r="C721" i="1"/>
  <c r="L721" i="1" s="1"/>
  <c r="M721" i="1" s="1"/>
  <c r="C722" i="1"/>
  <c r="L722" i="1" s="1"/>
  <c r="M722" i="1" s="1"/>
  <c r="C723" i="1"/>
  <c r="L723" i="1" s="1"/>
  <c r="M723" i="1" s="1"/>
  <c r="C724" i="1"/>
  <c r="L724" i="1" s="1"/>
  <c r="M724" i="1" s="1"/>
  <c r="C725" i="1"/>
  <c r="L725" i="1" s="1"/>
  <c r="M725" i="1" s="1"/>
  <c r="C726" i="1"/>
  <c r="L726" i="1" s="1"/>
  <c r="M726" i="1" s="1"/>
  <c r="C727" i="1"/>
  <c r="L727" i="1" s="1"/>
  <c r="M727" i="1" s="1"/>
  <c r="C728" i="1"/>
  <c r="L728" i="1" s="1"/>
  <c r="M728" i="1" s="1"/>
  <c r="C729" i="1"/>
  <c r="L729" i="1" s="1"/>
  <c r="M729" i="1" s="1"/>
  <c r="C730" i="1"/>
  <c r="L730" i="1" s="1"/>
  <c r="M730" i="1" s="1"/>
  <c r="C731" i="1"/>
  <c r="L731" i="1" s="1"/>
  <c r="M731" i="1" s="1"/>
  <c r="C732" i="1"/>
  <c r="L732" i="1" s="1"/>
  <c r="M732" i="1" s="1"/>
  <c r="C733" i="1"/>
  <c r="L733" i="1" s="1"/>
  <c r="M733" i="1" s="1"/>
  <c r="C734" i="1"/>
  <c r="L734" i="1" s="1"/>
  <c r="M734" i="1" s="1"/>
  <c r="C735" i="1"/>
  <c r="L735" i="1" s="1"/>
  <c r="M735" i="1" s="1"/>
  <c r="C736" i="1"/>
  <c r="L736" i="1" s="1"/>
  <c r="M736" i="1" s="1"/>
  <c r="C737" i="1"/>
  <c r="L737" i="1" s="1"/>
  <c r="M737" i="1" s="1"/>
  <c r="C738" i="1"/>
  <c r="L738" i="1" s="1"/>
  <c r="M738" i="1" s="1"/>
  <c r="C739" i="1"/>
  <c r="L739" i="1" s="1"/>
  <c r="M739" i="1" s="1"/>
  <c r="C740" i="1"/>
  <c r="L740" i="1" s="1"/>
  <c r="M740" i="1" s="1"/>
  <c r="C741" i="1"/>
  <c r="L741" i="1" s="1"/>
  <c r="M741" i="1" s="1"/>
  <c r="C742" i="1"/>
  <c r="L742" i="1" s="1"/>
  <c r="M742" i="1" s="1"/>
  <c r="C743" i="1"/>
  <c r="L743" i="1" s="1"/>
  <c r="M743" i="1" s="1"/>
  <c r="C744" i="1"/>
  <c r="L744" i="1" s="1"/>
  <c r="M744" i="1" s="1"/>
  <c r="C745" i="1"/>
  <c r="L745" i="1" s="1"/>
  <c r="M745" i="1" s="1"/>
  <c r="C746" i="1"/>
  <c r="L746" i="1" s="1"/>
  <c r="M746" i="1" s="1"/>
  <c r="C747" i="1"/>
  <c r="L747" i="1" s="1"/>
  <c r="M747" i="1" s="1"/>
  <c r="C748" i="1"/>
  <c r="L748" i="1" s="1"/>
  <c r="M748" i="1" s="1"/>
  <c r="C749" i="1"/>
  <c r="L749" i="1" s="1"/>
  <c r="M749" i="1" s="1"/>
  <c r="C750" i="1"/>
  <c r="L750" i="1" s="1"/>
  <c r="M750" i="1" s="1"/>
  <c r="C751" i="1"/>
  <c r="L751" i="1" s="1"/>
  <c r="M751" i="1" s="1"/>
  <c r="C752" i="1"/>
  <c r="L752" i="1" s="1"/>
  <c r="M752" i="1" s="1"/>
  <c r="C753" i="1"/>
  <c r="L753" i="1" s="1"/>
  <c r="M753" i="1" s="1"/>
  <c r="C754" i="1"/>
  <c r="L754" i="1" s="1"/>
  <c r="M754" i="1" s="1"/>
  <c r="C755" i="1"/>
  <c r="L755" i="1" s="1"/>
  <c r="M755" i="1" s="1"/>
  <c r="C756" i="1"/>
  <c r="L756" i="1" s="1"/>
  <c r="M756" i="1" s="1"/>
  <c r="C757" i="1"/>
  <c r="L757" i="1" s="1"/>
  <c r="M757" i="1" s="1"/>
  <c r="C758" i="1"/>
  <c r="L758" i="1" s="1"/>
  <c r="M758" i="1" s="1"/>
  <c r="C759" i="1"/>
  <c r="L759" i="1" s="1"/>
  <c r="M759" i="1" s="1"/>
  <c r="C760" i="1"/>
  <c r="L760" i="1" s="1"/>
  <c r="M760" i="1" s="1"/>
  <c r="C761" i="1"/>
  <c r="L761" i="1" s="1"/>
  <c r="M761" i="1" s="1"/>
  <c r="C762" i="1"/>
  <c r="L762" i="1" s="1"/>
  <c r="M762" i="1" s="1"/>
  <c r="C763" i="1"/>
  <c r="L763" i="1" s="1"/>
  <c r="M763" i="1" s="1"/>
  <c r="C764" i="1"/>
  <c r="L764" i="1" s="1"/>
  <c r="M764" i="1" s="1"/>
  <c r="C765" i="1"/>
  <c r="L765" i="1" s="1"/>
  <c r="M765" i="1" s="1"/>
  <c r="C766" i="1"/>
  <c r="L766" i="1" s="1"/>
  <c r="M766" i="1" s="1"/>
  <c r="C767" i="1"/>
  <c r="L767" i="1" s="1"/>
  <c r="M767" i="1" s="1"/>
  <c r="C768" i="1"/>
  <c r="L768" i="1" s="1"/>
  <c r="M768" i="1" s="1"/>
  <c r="C769" i="1"/>
  <c r="L769" i="1" s="1"/>
  <c r="M769" i="1" s="1"/>
  <c r="C770" i="1"/>
  <c r="L770" i="1" s="1"/>
  <c r="M770" i="1" s="1"/>
  <c r="C771" i="1"/>
  <c r="L771" i="1" s="1"/>
  <c r="M771" i="1" s="1"/>
  <c r="C772" i="1"/>
  <c r="L772" i="1" s="1"/>
  <c r="M772" i="1" s="1"/>
  <c r="C773" i="1"/>
  <c r="L773" i="1" s="1"/>
  <c r="M773" i="1" s="1"/>
  <c r="C774" i="1"/>
  <c r="L774" i="1" s="1"/>
  <c r="M774" i="1" s="1"/>
  <c r="C775" i="1"/>
  <c r="L775" i="1" s="1"/>
  <c r="M775" i="1" s="1"/>
  <c r="C776" i="1"/>
  <c r="L776" i="1" s="1"/>
  <c r="M776" i="1" s="1"/>
  <c r="C777" i="1"/>
  <c r="L777" i="1" s="1"/>
  <c r="M777" i="1" s="1"/>
  <c r="C778" i="1"/>
  <c r="L778" i="1" s="1"/>
  <c r="M778" i="1" s="1"/>
  <c r="C779" i="1"/>
  <c r="L779" i="1" s="1"/>
  <c r="M779" i="1" s="1"/>
  <c r="C780" i="1"/>
  <c r="L780" i="1" s="1"/>
  <c r="M780" i="1" s="1"/>
  <c r="C781" i="1"/>
  <c r="L781" i="1" s="1"/>
  <c r="M781" i="1" s="1"/>
  <c r="C782" i="1"/>
  <c r="L782" i="1" s="1"/>
  <c r="M782" i="1" s="1"/>
  <c r="C783" i="1"/>
  <c r="L783" i="1" s="1"/>
  <c r="M783" i="1" s="1"/>
  <c r="C784" i="1"/>
  <c r="L784" i="1" s="1"/>
  <c r="M784" i="1" s="1"/>
  <c r="C785" i="1"/>
  <c r="L785" i="1" s="1"/>
  <c r="M785" i="1" s="1"/>
  <c r="C786" i="1"/>
  <c r="L786" i="1" s="1"/>
  <c r="M786" i="1" s="1"/>
  <c r="C787" i="1"/>
  <c r="L787" i="1" s="1"/>
  <c r="M787" i="1" s="1"/>
  <c r="C788" i="1"/>
  <c r="L788" i="1" s="1"/>
  <c r="M788" i="1" s="1"/>
  <c r="C789" i="1"/>
  <c r="L789" i="1" s="1"/>
  <c r="M789" i="1" s="1"/>
  <c r="C790" i="1"/>
  <c r="L790" i="1" s="1"/>
  <c r="M790" i="1" s="1"/>
  <c r="C791" i="1"/>
  <c r="L791" i="1" s="1"/>
  <c r="M791" i="1" s="1"/>
  <c r="C792" i="1"/>
  <c r="L792" i="1" s="1"/>
  <c r="M792" i="1" s="1"/>
  <c r="C793" i="1"/>
  <c r="L793" i="1" s="1"/>
  <c r="M793" i="1" s="1"/>
  <c r="C794" i="1"/>
  <c r="L794" i="1" s="1"/>
  <c r="M794" i="1" s="1"/>
  <c r="C795" i="1"/>
  <c r="L795" i="1" s="1"/>
  <c r="M795" i="1" s="1"/>
  <c r="C796" i="1"/>
  <c r="L796" i="1" s="1"/>
  <c r="M796" i="1" s="1"/>
  <c r="C797" i="1"/>
  <c r="L797" i="1" s="1"/>
  <c r="M797" i="1" s="1"/>
  <c r="C798" i="1"/>
  <c r="L798" i="1" s="1"/>
  <c r="M798" i="1" s="1"/>
  <c r="C799" i="1"/>
  <c r="L799" i="1" s="1"/>
  <c r="M799" i="1" s="1"/>
  <c r="C800" i="1"/>
  <c r="L800" i="1" s="1"/>
  <c r="M800" i="1" s="1"/>
  <c r="C801" i="1"/>
  <c r="L801" i="1" s="1"/>
  <c r="M801" i="1" s="1"/>
  <c r="C802" i="1"/>
  <c r="L802" i="1" s="1"/>
  <c r="M802" i="1" s="1"/>
  <c r="C803" i="1"/>
  <c r="L803" i="1" s="1"/>
  <c r="M803" i="1" s="1"/>
  <c r="C804" i="1"/>
  <c r="L804" i="1" s="1"/>
  <c r="M804" i="1" s="1"/>
  <c r="C805" i="1"/>
  <c r="L805" i="1" s="1"/>
  <c r="M805" i="1" s="1"/>
  <c r="C806" i="1"/>
  <c r="L806" i="1" s="1"/>
  <c r="M806" i="1" s="1"/>
  <c r="C807" i="1"/>
  <c r="L807" i="1" s="1"/>
  <c r="M807" i="1" s="1"/>
  <c r="C808" i="1"/>
  <c r="L808" i="1" s="1"/>
  <c r="M808" i="1" s="1"/>
  <c r="C809" i="1"/>
  <c r="L809" i="1" s="1"/>
  <c r="M809" i="1" s="1"/>
  <c r="C810" i="1"/>
  <c r="L810" i="1" s="1"/>
  <c r="M810" i="1" s="1"/>
  <c r="C811" i="1"/>
  <c r="L811" i="1" s="1"/>
  <c r="M811" i="1" s="1"/>
  <c r="C812" i="1"/>
  <c r="L812" i="1" s="1"/>
  <c r="M812" i="1" s="1"/>
  <c r="C813" i="1"/>
  <c r="L813" i="1" s="1"/>
  <c r="M813" i="1" s="1"/>
  <c r="C814" i="1"/>
  <c r="L814" i="1" s="1"/>
  <c r="M814" i="1" s="1"/>
  <c r="C815" i="1"/>
  <c r="L815" i="1" s="1"/>
  <c r="M815" i="1" s="1"/>
  <c r="C816" i="1"/>
  <c r="L816" i="1" s="1"/>
  <c r="M816" i="1" s="1"/>
  <c r="C817" i="1"/>
  <c r="L817" i="1" s="1"/>
  <c r="M817" i="1" s="1"/>
  <c r="C818" i="1"/>
  <c r="L818" i="1" s="1"/>
  <c r="M818" i="1" s="1"/>
  <c r="C819" i="1"/>
  <c r="L819" i="1" s="1"/>
  <c r="M819" i="1" s="1"/>
  <c r="C820" i="1"/>
  <c r="L820" i="1" s="1"/>
  <c r="M820" i="1" s="1"/>
  <c r="C821" i="1"/>
  <c r="L821" i="1" s="1"/>
  <c r="M821" i="1" s="1"/>
  <c r="C822" i="1"/>
  <c r="L822" i="1" s="1"/>
  <c r="M822" i="1" s="1"/>
  <c r="C823" i="1"/>
  <c r="L823" i="1" s="1"/>
  <c r="M823" i="1" s="1"/>
  <c r="C824" i="1"/>
  <c r="L824" i="1" s="1"/>
  <c r="M824" i="1" s="1"/>
  <c r="C825" i="1"/>
  <c r="L825" i="1" s="1"/>
  <c r="M825" i="1" s="1"/>
  <c r="C826" i="1"/>
  <c r="L826" i="1" s="1"/>
  <c r="M826" i="1" s="1"/>
  <c r="C827" i="1"/>
  <c r="L827" i="1" s="1"/>
  <c r="M827" i="1" s="1"/>
  <c r="C828" i="1"/>
  <c r="L828" i="1" s="1"/>
  <c r="M828" i="1" s="1"/>
  <c r="C829" i="1"/>
  <c r="L829" i="1" s="1"/>
  <c r="M829" i="1" s="1"/>
  <c r="C830" i="1"/>
  <c r="L830" i="1" s="1"/>
  <c r="M830" i="1" s="1"/>
  <c r="C831" i="1"/>
  <c r="L831" i="1" s="1"/>
  <c r="M831" i="1" s="1"/>
  <c r="C832" i="1"/>
  <c r="L832" i="1" s="1"/>
  <c r="M832" i="1" s="1"/>
  <c r="C833" i="1"/>
  <c r="L833" i="1" s="1"/>
  <c r="M833" i="1" s="1"/>
  <c r="C834" i="1"/>
  <c r="L834" i="1" s="1"/>
  <c r="M834" i="1" s="1"/>
  <c r="C835" i="1"/>
  <c r="L835" i="1" s="1"/>
  <c r="M835" i="1" s="1"/>
  <c r="C836" i="1"/>
  <c r="L836" i="1" s="1"/>
  <c r="M836" i="1" s="1"/>
  <c r="C837" i="1"/>
  <c r="L837" i="1" s="1"/>
  <c r="M837" i="1" s="1"/>
  <c r="C838" i="1"/>
  <c r="L838" i="1" s="1"/>
  <c r="M838" i="1" s="1"/>
  <c r="C839" i="1"/>
  <c r="L839" i="1" s="1"/>
  <c r="M839" i="1" s="1"/>
  <c r="C840" i="1"/>
  <c r="L840" i="1" s="1"/>
  <c r="M840" i="1" s="1"/>
  <c r="C841" i="1"/>
  <c r="L841" i="1" s="1"/>
  <c r="M841" i="1" s="1"/>
  <c r="C842" i="1"/>
  <c r="L842" i="1" s="1"/>
  <c r="M842" i="1" s="1"/>
  <c r="C843" i="1"/>
  <c r="L843" i="1" s="1"/>
  <c r="M843" i="1" s="1"/>
  <c r="C844" i="1"/>
  <c r="L844" i="1" s="1"/>
  <c r="M844" i="1" s="1"/>
  <c r="C845" i="1"/>
  <c r="L845" i="1" s="1"/>
  <c r="M845" i="1" s="1"/>
  <c r="C846" i="1"/>
  <c r="L846" i="1" s="1"/>
  <c r="M846" i="1" s="1"/>
  <c r="C847" i="1"/>
  <c r="L847" i="1" s="1"/>
  <c r="M847" i="1" s="1"/>
  <c r="C848" i="1"/>
  <c r="L848" i="1" s="1"/>
  <c r="M848" i="1" s="1"/>
  <c r="C849" i="1"/>
  <c r="L849" i="1" s="1"/>
  <c r="M849" i="1" s="1"/>
  <c r="C850" i="1"/>
  <c r="L850" i="1" s="1"/>
  <c r="M850" i="1" s="1"/>
  <c r="C851" i="1"/>
  <c r="L851" i="1" s="1"/>
  <c r="M851" i="1" s="1"/>
  <c r="C852" i="1"/>
  <c r="L852" i="1" s="1"/>
  <c r="M852" i="1" s="1"/>
  <c r="C853" i="1"/>
  <c r="L853" i="1" s="1"/>
  <c r="M853" i="1" s="1"/>
  <c r="C854" i="1"/>
  <c r="L854" i="1" s="1"/>
  <c r="M854" i="1" s="1"/>
  <c r="C855" i="1"/>
  <c r="L855" i="1" s="1"/>
  <c r="M855" i="1" s="1"/>
  <c r="C856" i="1"/>
  <c r="L856" i="1" s="1"/>
  <c r="M856" i="1" s="1"/>
  <c r="C857" i="1"/>
  <c r="L857" i="1" s="1"/>
  <c r="M857" i="1" s="1"/>
  <c r="C858" i="1"/>
  <c r="L858" i="1" s="1"/>
  <c r="M858" i="1" s="1"/>
  <c r="C859" i="1"/>
  <c r="L859" i="1" s="1"/>
  <c r="M859" i="1" s="1"/>
  <c r="C860" i="1"/>
  <c r="L860" i="1" s="1"/>
  <c r="M860" i="1" s="1"/>
  <c r="C861" i="1"/>
  <c r="L861" i="1" s="1"/>
  <c r="M861" i="1" s="1"/>
  <c r="C862" i="1"/>
  <c r="L862" i="1" s="1"/>
  <c r="M862" i="1" s="1"/>
  <c r="C863" i="1"/>
  <c r="L863" i="1" s="1"/>
  <c r="M863" i="1" s="1"/>
  <c r="C864" i="1"/>
  <c r="L864" i="1" s="1"/>
  <c r="M864" i="1" s="1"/>
  <c r="C865" i="1"/>
  <c r="L865" i="1" s="1"/>
  <c r="M865" i="1" s="1"/>
  <c r="C866" i="1"/>
  <c r="L866" i="1" s="1"/>
  <c r="M866" i="1" s="1"/>
  <c r="C867" i="1"/>
  <c r="L867" i="1" s="1"/>
  <c r="M867" i="1" s="1"/>
  <c r="C868" i="1"/>
  <c r="L868" i="1" s="1"/>
  <c r="M868" i="1" s="1"/>
  <c r="C869" i="1"/>
  <c r="L869" i="1" s="1"/>
  <c r="M869" i="1" s="1"/>
  <c r="C870" i="1"/>
  <c r="L870" i="1" s="1"/>
  <c r="M870" i="1" s="1"/>
  <c r="C871" i="1"/>
  <c r="L871" i="1" s="1"/>
  <c r="M871" i="1" s="1"/>
  <c r="C872" i="1"/>
  <c r="L872" i="1" s="1"/>
  <c r="M872" i="1" s="1"/>
  <c r="C873" i="1"/>
  <c r="L873" i="1" s="1"/>
  <c r="M873" i="1" s="1"/>
  <c r="C874" i="1"/>
  <c r="L874" i="1" s="1"/>
  <c r="M874" i="1" s="1"/>
  <c r="C875" i="1"/>
  <c r="L875" i="1" s="1"/>
  <c r="M875" i="1" s="1"/>
  <c r="C876" i="1"/>
  <c r="L876" i="1" s="1"/>
  <c r="M876" i="1" s="1"/>
  <c r="C877" i="1"/>
  <c r="L877" i="1" s="1"/>
  <c r="M877" i="1" s="1"/>
  <c r="C878" i="1"/>
  <c r="L878" i="1" s="1"/>
  <c r="M878" i="1" s="1"/>
  <c r="C879" i="1"/>
  <c r="L879" i="1" s="1"/>
  <c r="M879" i="1" s="1"/>
  <c r="C880" i="1"/>
  <c r="L880" i="1" s="1"/>
  <c r="M880" i="1" s="1"/>
  <c r="C881" i="1"/>
  <c r="L881" i="1" s="1"/>
  <c r="M881" i="1" s="1"/>
  <c r="C882" i="1"/>
  <c r="L882" i="1" s="1"/>
  <c r="M882" i="1" s="1"/>
  <c r="C883" i="1"/>
  <c r="L883" i="1" s="1"/>
  <c r="M883" i="1" s="1"/>
  <c r="C884" i="1"/>
  <c r="L884" i="1" s="1"/>
  <c r="M884" i="1" s="1"/>
  <c r="C885" i="1"/>
  <c r="L885" i="1" s="1"/>
  <c r="M885" i="1" s="1"/>
  <c r="C886" i="1"/>
  <c r="L886" i="1" s="1"/>
  <c r="M886" i="1" s="1"/>
  <c r="C887" i="1"/>
  <c r="L887" i="1" s="1"/>
  <c r="M887" i="1" s="1"/>
  <c r="C888" i="1"/>
  <c r="L888" i="1" s="1"/>
  <c r="M888" i="1" s="1"/>
  <c r="C889" i="1"/>
  <c r="L889" i="1" s="1"/>
  <c r="M889" i="1" s="1"/>
  <c r="C890" i="1"/>
  <c r="L890" i="1" s="1"/>
  <c r="M890" i="1" s="1"/>
  <c r="C891" i="1"/>
  <c r="L891" i="1" s="1"/>
  <c r="M891" i="1" s="1"/>
  <c r="C892" i="1"/>
  <c r="L892" i="1" s="1"/>
  <c r="M892" i="1" s="1"/>
  <c r="C893" i="1"/>
  <c r="L893" i="1" s="1"/>
  <c r="M893" i="1" s="1"/>
  <c r="C894" i="1"/>
  <c r="L894" i="1" s="1"/>
  <c r="M894" i="1" s="1"/>
  <c r="C895" i="1"/>
  <c r="L895" i="1" s="1"/>
  <c r="M895" i="1" s="1"/>
  <c r="C896" i="1"/>
  <c r="L896" i="1" s="1"/>
  <c r="M896" i="1" s="1"/>
  <c r="C897" i="1"/>
  <c r="L897" i="1" s="1"/>
  <c r="M897" i="1" s="1"/>
  <c r="C898" i="1"/>
  <c r="L898" i="1" s="1"/>
  <c r="M898" i="1" s="1"/>
  <c r="C899" i="1"/>
  <c r="L899" i="1" s="1"/>
  <c r="M899" i="1" s="1"/>
  <c r="C900" i="1"/>
  <c r="L900" i="1" s="1"/>
  <c r="M900" i="1" s="1"/>
  <c r="C901" i="1"/>
  <c r="L901" i="1" s="1"/>
  <c r="M901" i="1" s="1"/>
  <c r="C902" i="1"/>
  <c r="L902" i="1" s="1"/>
  <c r="M902" i="1" s="1"/>
  <c r="C903" i="1"/>
  <c r="L903" i="1" s="1"/>
  <c r="M903" i="1" s="1"/>
  <c r="C904" i="1"/>
  <c r="L904" i="1" s="1"/>
  <c r="M904" i="1" s="1"/>
  <c r="C905" i="1"/>
  <c r="L905" i="1" s="1"/>
  <c r="M905" i="1" s="1"/>
  <c r="C906" i="1"/>
  <c r="L906" i="1" s="1"/>
  <c r="M906" i="1" s="1"/>
  <c r="C907" i="1"/>
  <c r="L907" i="1" s="1"/>
  <c r="M907" i="1" s="1"/>
  <c r="C908" i="1"/>
  <c r="L908" i="1" s="1"/>
  <c r="M908" i="1" s="1"/>
  <c r="C909" i="1"/>
  <c r="L909" i="1" s="1"/>
  <c r="M909" i="1" s="1"/>
  <c r="C910" i="1"/>
  <c r="L910" i="1" s="1"/>
  <c r="M910" i="1" s="1"/>
  <c r="C911" i="1"/>
  <c r="L911" i="1" s="1"/>
  <c r="M911" i="1" s="1"/>
  <c r="C912" i="1"/>
  <c r="L912" i="1" s="1"/>
  <c r="M912" i="1" s="1"/>
  <c r="C913" i="1"/>
  <c r="L913" i="1" s="1"/>
  <c r="M913" i="1" s="1"/>
  <c r="C914" i="1"/>
  <c r="L914" i="1" s="1"/>
  <c r="M914" i="1" s="1"/>
  <c r="C915" i="1"/>
  <c r="L915" i="1" s="1"/>
  <c r="M915" i="1" s="1"/>
  <c r="C916" i="1"/>
  <c r="L916" i="1" s="1"/>
  <c r="M916" i="1" s="1"/>
  <c r="C917" i="1"/>
  <c r="L917" i="1" s="1"/>
  <c r="M917" i="1" s="1"/>
  <c r="C918" i="1"/>
  <c r="L918" i="1" s="1"/>
  <c r="M918" i="1" s="1"/>
  <c r="C919" i="1"/>
  <c r="L919" i="1" s="1"/>
  <c r="M919" i="1" s="1"/>
  <c r="C920" i="1"/>
  <c r="L920" i="1" s="1"/>
  <c r="M920" i="1" s="1"/>
  <c r="C921" i="1"/>
  <c r="L921" i="1" s="1"/>
  <c r="M921" i="1" s="1"/>
  <c r="C922" i="1"/>
  <c r="L922" i="1" s="1"/>
  <c r="M922" i="1" s="1"/>
  <c r="C923" i="1"/>
  <c r="L923" i="1" s="1"/>
  <c r="M923" i="1" s="1"/>
  <c r="C924" i="1"/>
  <c r="L924" i="1" s="1"/>
  <c r="M924" i="1" s="1"/>
  <c r="C925" i="1"/>
  <c r="L925" i="1" s="1"/>
  <c r="M925" i="1" s="1"/>
  <c r="C926" i="1"/>
  <c r="L926" i="1" s="1"/>
  <c r="M926" i="1" s="1"/>
  <c r="C927" i="1"/>
  <c r="L927" i="1" s="1"/>
  <c r="M927" i="1" s="1"/>
  <c r="C928" i="1"/>
  <c r="L928" i="1" s="1"/>
  <c r="M928" i="1" s="1"/>
  <c r="C929" i="1"/>
  <c r="L929" i="1" s="1"/>
  <c r="M929" i="1" s="1"/>
  <c r="C930" i="1"/>
  <c r="L930" i="1" s="1"/>
  <c r="M930" i="1" s="1"/>
  <c r="C931" i="1"/>
  <c r="L931" i="1" s="1"/>
  <c r="M931" i="1" s="1"/>
  <c r="C932" i="1"/>
  <c r="L932" i="1" s="1"/>
  <c r="M932" i="1" s="1"/>
  <c r="C933" i="1"/>
  <c r="L933" i="1" s="1"/>
  <c r="M933" i="1" s="1"/>
  <c r="C934" i="1"/>
  <c r="L934" i="1" s="1"/>
  <c r="M934" i="1" s="1"/>
  <c r="C935" i="1"/>
  <c r="L935" i="1" s="1"/>
  <c r="M935" i="1" s="1"/>
  <c r="C936" i="1"/>
  <c r="L936" i="1" s="1"/>
  <c r="M936" i="1" s="1"/>
  <c r="C937" i="1"/>
  <c r="L937" i="1" s="1"/>
  <c r="M937" i="1" s="1"/>
  <c r="C938" i="1"/>
  <c r="L938" i="1" s="1"/>
  <c r="M938" i="1" s="1"/>
  <c r="C939" i="1"/>
  <c r="L939" i="1" s="1"/>
  <c r="M939" i="1" s="1"/>
  <c r="C940" i="1"/>
  <c r="L940" i="1" s="1"/>
  <c r="M940" i="1" s="1"/>
  <c r="C941" i="1"/>
  <c r="L941" i="1" s="1"/>
  <c r="M941" i="1" s="1"/>
  <c r="C942" i="1"/>
  <c r="L942" i="1" s="1"/>
  <c r="M942" i="1" s="1"/>
  <c r="C943" i="1"/>
  <c r="L943" i="1" s="1"/>
  <c r="M943" i="1" s="1"/>
  <c r="C944" i="1"/>
  <c r="L944" i="1" s="1"/>
  <c r="M944" i="1" s="1"/>
  <c r="C945" i="1"/>
  <c r="L945" i="1" s="1"/>
  <c r="M945" i="1" s="1"/>
  <c r="C946" i="1"/>
  <c r="L946" i="1" s="1"/>
  <c r="M946" i="1" s="1"/>
  <c r="C947" i="1"/>
  <c r="L947" i="1" s="1"/>
  <c r="M947" i="1" s="1"/>
  <c r="C948" i="1"/>
  <c r="L948" i="1" s="1"/>
  <c r="M948" i="1" s="1"/>
  <c r="C949" i="1"/>
  <c r="L949" i="1" s="1"/>
  <c r="M949" i="1" s="1"/>
  <c r="C950" i="1"/>
  <c r="L950" i="1" s="1"/>
  <c r="M950" i="1" s="1"/>
  <c r="C951" i="1"/>
  <c r="L951" i="1" s="1"/>
  <c r="M951" i="1" s="1"/>
  <c r="C952" i="1"/>
  <c r="L952" i="1" s="1"/>
  <c r="M952" i="1" s="1"/>
  <c r="C953" i="1"/>
  <c r="L953" i="1" s="1"/>
  <c r="M953" i="1" s="1"/>
  <c r="C954" i="1"/>
  <c r="L954" i="1" s="1"/>
  <c r="M954" i="1" s="1"/>
  <c r="C955" i="1"/>
  <c r="L955" i="1" s="1"/>
  <c r="M955" i="1" s="1"/>
  <c r="C956" i="1"/>
  <c r="L956" i="1" s="1"/>
  <c r="M956" i="1" s="1"/>
  <c r="C957" i="1"/>
  <c r="L957" i="1" s="1"/>
  <c r="M957" i="1" s="1"/>
  <c r="C958" i="1"/>
  <c r="L958" i="1" s="1"/>
  <c r="M958" i="1" s="1"/>
  <c r="C959" i="1"/>
  <c r="L959" i="1" s="1"/>
  <c r="M959" i="1" s="1"/>
  <c r="C960" i="1"/>
  <c r="L960" i="1" s="1"/>
  <c r="M960" i="1" s="1"/>
  <c r="C961" i="1"/>
  <c r="L961" i="1" s="1"/>
  <c r="M961" i="1" s="1"/>
  <c r="C962" i="1"/>
  <c r="L962" i="1" s="1"/>
  <c r="M962" i="1" s="1"/>
  <c r="C963" i="1"/>
  <c r="L963" i="1" s="1"/>
  <c r="M963" i="1" s="1"/>
  <c r="C964" i="1"/>
  <c r="L964" i="1" s="1"/>
  <c r="M964" i="1" s="1"/>
  <c r="C965" i="1"/>
  <c r="L965" i="1" s="1"/>
  <c r="M965" i="1" s="1"/>
  <c r="C966" i="1"/>
  <c r="L966" i="1" s="1"/>
  <c r="M966" i="1" s="1"/>
  <c r="C967" i="1"/>
  <c r="L967" i="1" s="1"/>
  <c r="M967" i="1" s="1"/>
  <c r="C968" i="1"/>
  <c r="L968" i="1" s="1"/>
  <c r="M968" i="1" s="1"/>
  <c r="C969" i="1"/>
  <c r="L969" i="1" s="1"/>
  <c r="M969" i="1" s="1"/>
  <c r="C970" i="1"/>
  <c r="L970" i="1" s="1"/>
  <c r="M970" i="1" s="1"/>
  <c r="C971" i="1"/>
  <c r="L971" i="1" s="1"/>
  <c r="M971" i="1" s="1"/>
  <c r="C972" i="1"/>
  <c r="L972" i="1" s="1"/>
  <c r="M972" i="1" s="1"/>
  <c r="C973" i="1"/>
  <c r="L973" i="1" s="1"/>
  <c r="M973" i="1" s="1"/>
  <c r="C974" i="1"/>
  <c r="L974" i="1" s="1"/>
  <c r="M974" i="1" s="1"/>
  <c r="C975" i="1"/>
  <c r="L975" i="1" s="1"/>
  <c r="M975" i="1" s="1"/>
  <c r="C976" i="1"/>
  <c r="L976" i="1" s="1"/>
  <c r="M976" i="1" s="1"/>
  <c r="C977" i="1"/>
  <c r="L977" i="1" s="1"/>
  <c r="M977" i="1" s="1"/>
  <c r="C978" i="1"/>
  <c r="L978" i="1" s="1"/>
  <c r="M978" i="1" s="1"/>
  <c r="C979" i="1"/>
  <c r="L979" i="1" s="1"/>
  <c r="M979" i="1" s="1"/>
  <c r="C980" i="1"/>
  <c r="L980" i="1" s="1"/>
  <c r="M980" i="1" s="1"/>
  <c r="C981" i="1"/>
  <c r="L981" i="1" s="1"/>
  <c r="M981" i="1" s="1"/>
  <c r="C982" i="1"/>
  <c r="L982" i="1" s="1"/>
  <c r="M982" i="1" s="1"/>
  <c r="C983" i="1"/>
  <c r="L983" i="1" s="1"/>
  <c r="M983" i="1" s="1"/>
  <c r="C984" i="1"/>
  <c r="L984" i="1" s="1"/>
  <c r="M984" i="1" s="1"/>
  <c r="C985" i="1"/>
  <c r="L985" i="1" s="1"/>
  <c r="M985" i="1" s="1"/>
  <c r="C986" i="1"/>
  <c r="L986" i="1" s="1"/>
  <c r="M986" i="1" s="1"/>
  <c r="C987" i="1"/>
  <c r="L987" i="1" s="1"/>
  <c r="M987" i="1" s="1"/>
  <c r="C988" i="1"/>
  <c r="L988" i="1" s="1"/>
  <c r="M988" i="1" s="1"/>
  <c r="C989" i="1"/>
  <c r="L989" i="1" s="1"/>
  <c r="M989" i="1" s="1"/>
  <c r="C990" i="1"/>
  <c r="L990" i="1" s="1"/>
  <c r="M990" i="1" s="1"/>
  <c r="C991" i="1"/>
  <c r="L991" i="1" s="1"/>
  <c r="M991" i="1" s="1"/>
  <c r="C992" i="1"/>
  <c r="L992" i="1" s="1"/>
  <c r="M992" i="1" s="1"/>
  <c r="C993" i="1"/>
  <c r="L993" i="1" s="1"/>
  <c r="M993" i="1" s="1"/>
  <c r="C994" i="1"/>
  <c r="L994" i="1" s="1"/>
  <c r="M994" i="1" s="1"/>
  <c r="C995" i="1"/>
  <c r="L995" i="1" s="1"/>
  <c r="M995" i="1" s="1"/>
  <c r="C996" i="1"/>
  <c r="L996" i="1" s="1"/>
  <c r="M996" i="1" s="1"/>
  <c r="C997" i="1"/>
  <c r="L997" i="1" s="1"/>
  <c r="M997" i="1" s="1"/>
  <c r="C998" i="1"/>
  <c r="L998" i="1" s="1"/>
  <c r="M998" i="1" s="1"/>
  <c r="C999" i="1"/>
  <c r="L999" i="1" s="1"/>
  <c r="M999" i="1" s="1"/>
  <c r="C1000" i="1"/>
  <c r="L1000" i="1" s="1"/>
  <c r="M1000" i="1" s="1"/>
  <c r="C1001" i="1"/>
  <c r="L1001" i="1" s="1"/>
  <c r="M1001" i="1" s="1"/>
  <c r="C1002" i="1"/>
  <c r="L1002" i="1" s="1"/>
  <c r="M1002" i="1" s="1"/>
  <c r="C1003" i="1"/>
  <c r="L1003" i="1" s="1"/>
  <c r="M1003" i="1" s="1"/>
  <c r="C1004" i="1"/>
  <c r="L1004" i="1" s="1"/>
  <c r="M1004" i="1" s="1"/>
  <c r="C1005" i="1"/>
  <c r="L1005" i="1" s="1"/>
  <c r="M1005" i="1" s="1"/>
  <c r="C1006" i="1"/>
  <c r="L1006" i="1" s="1"/>
  <c r="M1006" i="1" s="1"/>
  <c r="C1007" i="1"/>
  <c r="L1007" i="1" s="1"/>
  <c r="M1007" i="1" s="1"/>
  <c r="C1008" i="1"/>
  <c r="L1008" i="1" s="1"/>
  <c r="M1008" i="1" s="1"/>
  <c r="C1009" i="1"/>
  <c r="L1009" i="1" s="1"/>
  <c r="M1009" i="1" s="1"/>
  <c r="C1010" i="1"/>
  <c r="L1010" i="1" s="1"/>
  <c r="M1010" i="1" s="1"/>
  <c r="C1011" i="1"/>
  <c r="L1011" i="1" s="1"/>
  <c r="M1011" i="1" s="1"/>
  <c r="C1012" i="1"/>
  <c r="L1012" i="1" s="1"/>
  <c r="M1012" i="1" s="1"/>
  <c r="C1013" i="1"/>
  <c r="L1013" i="1" s="1"/>
  <c r="M1013" i="1" s="1"/>
  <c r="C1014" i="1"/>
  <c r="L1014" i="1" s="1"/>
  <c r="M1014" i="1" s="1"/>
  <c r="C1015" i="1"/>
  <c r="L1015" i="1" s="1"/>
  <c r="M1015" i="1" s="1"/>
  <c r="C1016" i="1"/>
  <c r="L1016" i="1" s="1"/>
  <c r="M1016" i="1" s="1"/>
  <c r="C1017" i="1"/>
  <c r="L1017" i="1" s="1"/>
  <c r="M1017" i="1" s="1"/>
  <c r="C1018" i="1"/>
  <c r="L1018" i="1" s="1"/>
  <c r="M1018" i="1" s="1"/>
  <c r="C1019" i="1"/>
  <c r="L1019" i="1" s="1"/>
  <c r="M1019" i="1" s="1"/>
  <c r="C1020" i="1"/>
  <c r="L1020" i="1" s="1"/>
  <c r="M1020" i="1" s="1"/>
  <c r="C1021" i="1"/>
  <c r="L1021" i="1" s="1"/>
  <c r="M1021" i="1" s="1"/>
  <c r="C1022" i="1"/>
  <c r="L1022" i="1" s="1"/>
  <c r="M1022" i="1" s="1"/>
  <c r="C1023" i="1"/>
  <c r="L1023" i="1" s="1"/>
  <c r="M1023" i="1" s="1"/>
  <c r="C1024" i="1"/>
  <c r="L1024" i="1" s="1"/>
  <c r="M1024" i="1" s="1"/>
  <c r="C1025" i="1"/>
  <c r="L1025" i="1" s="1"/>
  <c r="M1025" i="1" s="1"/>
  <c r="C1026" i="1"/>
  <c r="L1026" i="1" s="1"/>
  <c r="M1026" i="1" s="1"/>
  <c r="C1027" i="1"/>
  <c r="L1027" i="1" s="1"/>
  <c r="M1027" i="1" s="1"/>
  <c r="C1028" i="1"/>
  <c r="L1028" i="1" s="1"/>
  <c r="M1028" i="1" s="1"/>
  <c r="C1029" i="1"/>
  <c r="L1029" i="1" s="1"/>
  <c r="M1029" i="1" s="1"/>
  <c r="C1030" i="1"/>
  <c r="L1030" i="1" s="1"/>
  <c r="M1030" i="1" s="1"/>
  <c r="C1031" i="1"/>
  <c r="L1031" i="1" s="1"/>
  <c r="M1031" i="1" s="1"/>
  <c r="C1032" i="1"/>
  <c r="L1032" i="1" s="1"/>
  <c r="M1032" i="1" s="1"/>
  <c r="C1033" i="1"/>
  <c r="L1033" i="1" s="1"/>
  <c r="M1033" i="1" s="1"/>
  <c r="C1034" i="1"/>
  <c r="L1034" i="1" s="1"/>
  <c r="M1034" i="1" s="1"/>
  <c r="C1035" i="1"/>
  <c r="L1035" i="1" s="1"/>
  <c r="M1035" i="1" s="1"/>
  <c r="C1036" i="1"/>
  <c r="L1036" i="1" s="1"/>
  <c r="M1036" i="1" s="1"/>
  <c r="C1037" i="1"/>
  <c r="L1037" i="1" s="1"/>
  <c r="M1037" i="1" s="1"/>
  <c r="C1038" i="1"/>
  <c r="L1038" i="1" s="1"/>
  <c r="M1038" i="1" s="1"/>
  <c r="C1039" i="1"/>
  <c r="L1039" i="1" s="1"/>
  <c r="M1039" i="1" s="1"/>
  <c r="C1040" i="1"/>
  <c r="L1040" i="1" s="1"/>
  <c r="M1040" i="1" s="1"/>
  <c r="C1041" i="1"/>
  <c r="L1041" i="1" s="1"/>
  <c r="M1041" i="1" s="1"/>
  <c r="C1042" i="1"/>
  <c r="L1042" i="1" s="1"/>
  <c r="M1042" i="1" s="1"/>
  <c r="C1043" i="1"/>
  <c r="L1043" i="1" s="1"/>
  <c r="M1043" i="1" s="1"/>
  <c r="C1044" i="1"/>
  <c r="L1044" i="1" s="1"/>
  <c r="M1044" i="1" s="1"/>
  <c r="C1045" i="1"/>
  <c r="L1045" i="1" s="1"/>
  <c r="M1045" i="1" s="1"/>
  <c r="C1046" i="1"/>
  <c r="L1046" i="1" s="1"/>
  <c r="M1046" i="1" s="1"/>
  <c r="C1047" i="1"/>
  <c r="L1047" i="1" s="1"/>
  <c r="M1047" i="1" s="1"/>
  <c r="C1048" i="1"/>
  <c r="L1048" i="1" s="1"/>
  <c r="M1048" i="1" s="1"/>
  <c r="C1049" i="1"/>
  <c r="L1049" i="1" s="1"/>
  <c r="M1049" i="1" s="1"/>
  <c r="C1050" i="1"/>
  <c r="L1050" i="1" s="1"/>
  <c r="M1050" i="1" s="1"/>
  <c r="C1051" i="1"/>
  <c r="L1051" i="1" s="1"/>
  <c r="M1051" i="1" s="1"/>
  <c r="C1052" i="1"/>
  <c r="L1052" i="1" s="1"/>
  <c r="M1052" i="1" s="1"/>
  <c r="C1053" i="1"/>
  <c r="L1053" i="1" s="1"/>
  <c r="M1053" i="1" s="1"/>
  <c r="C1054" i="1"/>
  <c r="L1054" i="1" s="1"/>
  <c r="M1054" i="1" s="1"/>
  <c r="C1055" i="1"/>
  <c r="L1055" i="1" s="1"/>
  <c r="M1055" i="1" s="1"/>
  <c r="C1056" i="1"/>
  <c r="L1056" i="1" s="1"/>
  <c r="M1056" i="1" s="1"/>
  <c r="C1057" i="1"/>
  <c r="L1057" i="1" s="1"/>
  <c r="M1057" i="1" s="1"/>
  <c r="C1058" i="1"/>
  <c r="L1058" i="1" s="1"/>
  <c r="M1058" i="1" s="1"/>
  <c r="C1059" i="1"/>
  <c r="L1059" i="1" s="1"/>
  <c r="M1059" i="1" s="1"/>
  <c r="C1060" i="1"/>
  <c r="L1060" i="1" s="1"/>
  <c r="M1060" i="1" s="1"/>
  <c r="C1061" i="1"/>
  <c r="L1061" i="1" s="1"/>
  <c r="M1061" i="1" s="1"/>
  <c r="C1062" i="1"/>
  <c r="L1062" i="1" s="1"/>
  <c r="M1062" i="1" s="1"/>
  <c r="C1063" i="1"/>
  <c r="L1063" i="1" s="1"/>
  <c r="M1063" i="1" s="1"/>
  <c r="C1064" i="1"/>
  <c r="L1064" i="1" s="1"/>
  <c r="M1064" i="1" s="1"/>
  <c r="C1065" i="1"/>
  <c r="L1065" i="1" s="1"/>
  <c r="M1065" i="1" s="1"/>
  <c r="C1066" i="1"/>
  <c r="L1066" i="1" s="1"/>
  <c r="M1066" i="1" s="1"/>
  <c r="C1067" i="1"/>
  <c r="L1067" i="1" s="1"/>
  <c r="M1067" i="1" s="1"/>
  <c r="C1068" i="1"/>
  <c r="L1068" i="1" s="1"/>
  <c r="M1068" i="1" s="1"/>
  <c r="C1069" i="1"/>
  <c r="L1069" i="1" s="1"/>
  <c r="M1069" i="1" s="1"/>
  <c r="C1070" i="1"/>
  <c r="L1070" i="1" s="1"/>
  <c r="M1070" i="1" s="1"/>
  <c r="C1071" i="1"/>
  <c r="L1071" i="1" s="1"/>
  <c r="M1071" i="1" s="1"/>
  <c r="C1072" i="1"/>
  <c r="L1072" i="1" s="1"/>
  <c r="M1072" i="1" s="1"/>
  <c r="C1073" i="1"/>
  <c r="L1073" i="1" s="1"/>
  <c r="M1073" i="1" s="1"/>
  <c r="C1074" i="1"/>
  <c r="L1074" i="1" s="1"/>
  <c r="M1074" i="1" s="1"/>
  <c r="C1075" i="1"/>
  <c r="L1075" i="1" s="1"/>
  <c r="M1075" i="1" s="1"/>
  <c r="C1076" i="1"/>
  <c r="L1076" i="1" s="1"/>
  <c r="M1076" i="1" s="1"/>
  <c r="C1077" i="1"/>
  <c r="L1077" i="1" s="1"/>
  <c r="M1077" i="1" s="1"/>
  <c r="C1078" i="1"/>
  <c r="L1078" i="1" s="1"/>
  <c r="M1078" i="1" s="1"/>
  <c r="C1079" i="1"/>
  <c r="L1079" i="1" s="1"/>
  <c r="M1079" i="1" s="1"/>
  <c r="C1080" i="1"/>
  <c r="L1080" i="1" s="1"/>
  <c r="M1080" i="1" s="1"/>
  <c r="C1081" i="1"/>
  <c r="L1081" i="1" s="1"/>
  <c r="M1081" i="1" s="1"/>
  <c r="C1082" i="1"/>
  <c r="L1082" i="1" s="1"/>
  <c r="M1082" i="1" s="1"/>
  <c r="C1083" i="1"/>
  <c r="L1083" i="1" s="1"/>
  <c r="M1083" i="1" s="1"/>
  <c r="C1084" i="1"/>
  <c r="L1084" i="1" s="1"/>
  <c r="M1084" i="1" s="1"/>
  <c r="C1085" i="1"/>
  <c r="L1085" i="1" s="1"/>
  <c r="M1085" i="1" s="1"/>
  <c r="C1086" i="1"/>
  <c r="L1086" i="1" s="1"/>
  <c r="M1086" i="1" s="1"/>
  <c r="C1087" i="1"/>
  <c r="L1087" i="1" s="1"/>
  <c r="M1087" i="1" s="1"/>
  <c r="C1088" i="1"/>
  <c r="L1088" i="1" s="1"/>
  <c r="M1088" i="1" s="1"/>
  <c r="C1089" i="1"/>
  <c r="L1089" i="1" s="1"/>
  <c r="M1089" i="1" s="1"/>
  <c r="C1090" i="1"/>
  <c r="L1090" i="1" s="1"/>
  <c r="M1090" i="1" s="1"/>
  <c r="C1091" i="1"/>
  <c r="L1091" i="1" s="1"/>
  <c r="M1091" i="1" s="1"/>
  <c r="C1092" i="1"/>
  <c r="L1092" i="1" s="1"/>
  <c r="M1092" i="1" s="1"/>
  <c r="C1093" i="1"/>
  <c r="L1093" i="1" s="1"/>
  <c r="M1093" i="1" s="1"/>
  <c r="C1094" i="1"/>
  <c r="L1094" i="1" s="1"/>
  <c r="M1094" i="1" s="1"/>
  <c r="C1095" i="1"/>
  <c r="L1095" i="1" s="1"/>
  <c r="M1095" i="1" s="1"/>
  <c r="C1096" i="1"/>
  <c r="L1096" i="1" s="1"/>
  <c r="M1096" i="1" s="1"/>
  <c r="C1097" i="1"/>
  <c r="L1097" i="1" s="1"/>
  <c r="M1097" i="1" s="1"/>
  <c r="C1098" i="1"/>
  <c r="L1098" i="1" s="1"/>
  <c r="M1098" i="1" s="1"/>
  <c r="C1099" i="1"/>
  <c r="L1099" i="1" s="1"/>
  <c r="M1099" i="1" s="1"/>
  <c r="C1100" i="1"/>
  <c r="L1100" i="1" s="1"/>
  <c r="M1100" i="1" s="1"/>
  <c r="C1101" i="1"/>
  <c r="L1101" i="1" s="1"/>
  <c r="M1101" i="1" s="1"/>
  <c r="C1102" i="1"/>
  <c r="L1102" i="1" s="1"/>
  <c r="M1102" i="1" s="1"/>
  <c r="C1103" i="1"/>
  <c r="L1103" i="1" s="1"/>
  <c r="M1103" i="1" s="1"/>
  <c r="C1104" i="1"/>
  <c r="L1104" i="1" s="1"/>
  <c r="M1104" i="1" s="1"/>
  <c r="C1105" i="1"/>
  <c r="L1105" i="1" s="1"/>
  <c r="M1105" i="1" s="1"/>
  <c r="C1106" i="1"/>
  <c r="L1106" i="1" s="1"/>
  <c r="M1106" i="1" s="1"/>
  <c r="C1107" i="1"/>
  <c r="L1107" i="1" s="1"/>
  <c r="M1107" i="1" s="1"/>
  <c r="C1108" i="1"/>
  <c r="L1108" i="1" s="1"/>
  <c r="M1108" i="1" s="1"/>
  <c r="C1109" i="1"/>
  <c r="L1109" i="1" s="1"/>
  <c r="M1109" i="1" s="1"/>
  <c r="C1110" i="1"/>
  <c r="L1110" i="1" s="1"/>
  <c r="M1110" i="1" s="1"/>
  <c r="C1111" i="1"/>
  <c r="L1111" i="1" s="1"/>
  <c r="M1111" i="1" s="1"/>
  <c r="C1112" i="1"/>
  <c r="L1112" i="1" s="1"/>
  <c r="M1112" i="1" s="1"/>
  <c r="C1113" i="1"/>
  <c r="L1113" i="1" s="1"/>
  <c r="M1113" i="1" s="1"/>
  <c r="C1114" i="1"/>
  <c r="L1114" i="1" s="1"/>
  <c r="M1114" i="1" s="1"/>
  <c r="C1115" i="1"/>
  <c r="L1115" i="1" s="1"/>
  <c r="M1115" i="1" s="1"/>
  <c r="C1116" i="1"/>
  <c r="L1116" i="1" s="1"/>
  <c r="M1116" i="1" s="1"/>
  <c r="C1117" i="1"/>
  <c r="L1117" i="1" s="1"/>
  <c r="M1117" i="1" s="1"/>
  <c r="C1118" i="1"/>
  <c r="L1118" i="1" s="1"/>
  <c r="M1118" i="1" s="1"/>
  <c r="C1119" i="1"/>
  <c r="L1119" i="1" s="1"/>
  <c r="M1119" i="1" s="1"/>
  <c r="C1120" i="1"/>
  <c r="L1120" i="1" s="1"/>
  <c r="M1120" i="1" s="1"/>
  <c r="C1121" i="1"/>
  <c r="L1121" i="1" s="1"/>
  <c r="M1121" i="1" s="1"/>
  <c r="C1122" i="1"/>
  <c r="L1122" i="1" s="1"/>
  <c r="M1122" i="1" s="1"/>
  <c r="C1123" i="1"/>
  <c r="L1123" i="1" s="1"/>
  <c r="M1123" i="1" s="1"/>
  <c r="C1124" i="1"/>
  <c r="L1124" i="1" s="1"/>
  <c r="M1124" i="1" s="1"/>
  <c r="C1125" i="1"/>
  <c r="L1125" i="1" s="1"/>
  <c r="M1125" i="1" s="1"/>
  <c r="C1126" i="1"/>
  <c r="L1126" i="1" s="1"/>
  <c r="M1126" i="1" s="1"/>
  <c r="C1127" i="1"/>
  <c r="L1127" i="1" s="1"/>
  <c r="M1127" i="1" s="1"/>
  <c r="C1128" i="1"/>
  <c r="L1128" i="1" s="1"/>
  <c r="M1128" i="1" s="1"/>
  <c r="C1129" i="1"/>
  <c r="L1129" i="1" s="1"/>
  <c r="M1129" i="1" s="1"/>
  <c r="C1130" i="1"/>
  <c r="L1130" i="1" s="1"/>
  <c r="M1130" i="1" s="1"/>
  <c r="C1131" i="1"/>
  <c r="L1131" i="1" s="1"/>
  <c r="M1131" i="1" s="1"/>
  <c r="C1132" i="1"/>
  <c r="L1132" i="1" s="1"/>
  <c r="M1132" i="1" s="1"/>
  <c r="C1133" i="1"/>
  <c r="L1133" i="1" s="1"/>
  <c r="M1133" i="1" s="1"/>
  <c r="C1134" i="1"/>
  <c r="L1134" i="1" s="1"/>
  <c r="M1134" i="1" s="1"/>
  <c r="C1135" i="1"/>
  <c r="L1135" i="1" s="1"/>
  <c r="M1135" i="1" s="1"/>
  <c r="C1136" i="1"/>
  <c r="L1136" i="1" s="1"/>
  <c r="M1136" i="1" s="1"/>
  <c r="C1137" i="1"/>
  <c r="L1137" i="1" s="1"/>
  <c r="M1137" i="1" s="1"/>
  <c r="C1138" i="1"/>
  <c r="L1138" i="1" s="1"/>
  <c r="M1138" i="1" s="1"/>
  <c r="C1139" i="1"/>
  <c r="L1139" i="1" s="1"/>
  <c r="M1139" i="1" s="1"/>
  <c r="C1140" i="1"/>
  <c r="L1140" i="1" s="1"/>
  <c r="M1140" i="1" s="1"/>
  <c r="C1141" i="1"/>
  <c r="L1141" i="1" s="1"/>
  <c r="M1141" i="1" s="1"/>
  <c r="C1142" i="1"/>
  <c r="L1142" i="1" s="1"/>
  <c r="M1142" i="1" s="1"/>
  <c r="C1143" i="1"/>
  <c r="L1143" i="1" s="1"/>
  <c r="M1143" i="1" s="1"/>
  <c r="C1144" i="1"/>
  <c r="L1144" i="1" s="1"/>
  <c r="M1144" i="1" s="1"/>
  <c r="C1145" i="1"/>
  <c r="L1145" i="1" s="1"/>
  <c r="M1145" i="1" s="1"/>
  <c r="C1146" i="1"/>
  <c r="L1146" i="1" s="1"/>
  <c r="M1146" i="1" s="1"/>
  <c r="C1147" i="1"/>
  <c r="L1147" i="1" s="1"/>
  <c r="M1147" i="1" s="1"/>
  <c r="C1148" i="1"/>
  <c r="L1148" i="1" s="1"/>
  <c r="M1148" i="1" s="1"/>
  <c r="C1149" i="1"/>
  <c r="L1149" i="1" s="1"/>
  <c r="M1149" i="1" s="1"/>
  <c r="C1150" i="1"/>
  <c r="L1150" i="1" s="1"/>
  <c r="M1150" i="1" s="1"/>
  <c r="C1151" i="1"/>
  <c r="L1151" i="1" s="1"/>
  <c r="M1151" i="1" s="1"/>
  <c r="C1152" i="1"/>
  <c r="L1152" i="1" s="1"/>
  <c r="M1152" i="1" s="1"/>
  <c r="C1153" i="1"/>
  <c r="L1153" i="1" s="1"/>
  <c r="M1153" i="1" s="1"/>
  <c r="C1154" i="1"/>
  <c r="L1154" i="1" s="1"/>
  <c r="M1154" i="1" s="1"/>
  <c r="C1155" i="1"/>
  <c r="L1155" i="1" s="1"/>
  <c r="M1155" i="1" s="1"/>
  <c r="C1156" i="1"/>
  <c r="L1156" i="1" s="1"/>
  <c r="M1156" i="1" s="1"/>
  <c r="C1157" i="1"/>
  <c r="L1157" i="1" s="1"/>
  <c r="M1157" i="1" s="1"/>
  <c r="C1158" i="1"/>
  <c r="L1158" i="1" s="1"/>
  <c r="M1158" i="1" s="1"/>
  <c r="C1159" i="1"/>
  <c r="L1159" i="1" s="1"/>
  <c r="M1159" i="1" s="1"/>
  <c r="C1160" i="1"/>
  <c r="L1160" i="1" s="1"/>
  <c r="M1160" i="1" s="1"/>
  <c r="C1161" i="1"/>
  <c r="L1161" i="1" s="1"/>
  <c r="M1161" i="1" s="1"/>
  <c r="C1162" i="1"/>
  <c r="L1162" i="1" s="1"/>
  <c r="M1162" i="1" s="1"/>
  <c r="C1163" i="1"/>
  <c r="L1163" i="1" s="1"/>
  <c r="M1163" i="1" s="1"/>
  <c r="C1164" i="1"/>
  <c r="L1164" i="1" s="1"/>
  <c r="M1164" i="1" s="1"/>
  <c r="C1165" i="1"/>
  <c r="L1165" i="1" s="1"/>
  <c r="M1165" i="1" s="1"/>
  <c r="C1166" i="1"/>
  <c r="L1166" i="1" s="1"/>
  <c r="M1166" i="1" s="1"/>
  <c r="C1167" i="1"/>
  <c r="L1167" i="1" s="1"/>
  <c r="M1167" i="1" s="1"/>
  <c r="C1168" i="1"/>
  <c r="L1168" i="1" s="1"/>
  <c r="M1168" i="1" s="1"/>
  <c r="C1169" i="1"/>
  <c r="L1169" i="1" s="1"/>
  <c r="M1169" i="1" s="1"/>
  <c r="C1170" i="1"/>
  <c r="L1170" i="1" s="1"/>
  <c r="M1170" i="1" s="1"/>
  <c r="C1171" i="1"/>
  <c r="L1171" i="1" s="1"/>
  <c r="M1171" i="1" s="1"/>
  <c r="C1172" i="1"/>
  <c r="L1172" i="1" s="1"/>
  <c r="M1172" i="1" s="1"/>
  <c r="C1173" i="1"/>
  <c r="L1173" i="1" s="1"/>
  <c r="M1173" i="1" s="1"/>
  <c r="C1174" i="1"/>
  <c r="L1174" i="1" s="1"/>
  <c r="M1174" i="1" s="1"/>
  <c r="C1175" i="1"/>
  <c r="L1175" i="1" s="1"/>
  <c r="M1175" i="1" s="1"/>
  <c r="C1176" i="1"/>
  <c r="L1176" i="1" s="1"/>
  <c r="M1176" i="1" s="1"/>
  <c r="C1177" i="1"/>
  <c r="L1177" i="1" s="1"/>
  <c r="M1177" i="1" s="1"/>
  <c r="C1178" i="1"/>
  <c r="L1178" i="1" s="1"/>
  <c r="M1178" i="1" s="1"/>
  <c r="C1179" i="1"/>
  <c r="L1179" i="1" s="1"/>
  <c r="M1179" i="1" s="1"/>
  <c r="C1180" i="1"/>
  <c r="L1180" i="1" s="1"/>
  <c r="M1180" i="1" s="1"/>
  <c r="C1181" i="1"/>
  <c r="L1181" i="1" s="1"/>
  <c r="M1181" i="1" s="1"/>
  <c r="C1182" i="1"/>
  <c r="L1182" i="1" s="1"/>
  <c r="M1182" i="1" s="1"/>
  <c r="C1183" i="1"/>
  <c r="L1183" i="1" s="1"/>
  <c r="M1183" i="1" s="1"/>
  <c r="C1184" i="1"/>
  <c r="L1184" i="1" s="1"/>
  <c r="M1184" i="1" s="1"/>
  <c r="C1185" i="1"/>
  <c r="L1185" i="1" s="1"/>
  <c r="M1185" i="1" s="1"/>
  <c r="C1186" i="1"/>
  <c r="L1186" i="1" s="1"/>
  <c r="M1186" i="1" s="1"/>
  <c r="C1187" i="1"/>
  <c r="L1187" i="1" s="1"/>
  <c r="M1187" i="1" s="1"/>
  <c r="C1188" i="1"/>
  <c r="L1188" i="1" s="1"/>
  <c r="M1188" i="1" s="1"/>
  <c r="C1189" i="1"/>
  <c r="L1189" i="1" s="1"/>
  <c r="M1189" i="1" s="1"/>
  <c r="C1190" i="1"/>
  <c r="L1190" i="1" s="1"/>
  <c r="M1190" i="1" s="1"/>
  <c r="C1191" i="1"/>
  <c r="L1191" i="1" s="1"/>
  <c r="M1191" i="1" s="1"/>
  <c r="C1192" i="1"/>
  <c r="L1192" i="1" s="1"/>
  <c r="M1192" i="1" s="1"/>
  <c r="C1193" i="1"/>
  <c r="L1193" i="1" s="1"/>
  <c r="M1193" i="1" s="1"/>
  <c r="C1194" i="1"/>
  <c r="L1194" i="1" s="1"/>
  <c r="M1194" i="1" s="1"/>
  <c r="C1195" i="1"/>
  <c r="L1195" i="1" s="1"/>
  <c r="M1195" i="1" s="1"/>
  <c r="C1196" i="1"/>
  <c r="L1196" i="1" s="1"/>
  <c r="M1196" i="1" s="1"/>
  <c r="C1197" i="1"/>
  <c r="L1197" i="1" s="1"/>
  <c r="M1197" i="1" s="1"/>
  <c r="C1198" i="1"/>
  <c r="L1198" i="1" s="1"/>
  <c r="M1198" i="1" s="1"/>
  <c r="C1199" i="1"/>
  <c r="L1199" i="1" s="1"/>
  <c r="M1199" i="1" s="1"/>
  <c r="C1200" i="1"/>
  <c r="L1200" i="1" s="1"/>
  <c r="M1200" i="1" s="1"/>
  <c r="C1201" i="1"/>
  <c r="L1201" i="1" s="1"/>
  <c r="M1201" i="1" s="1"/>
  <c r="C1202" i="1"/>
  <c r="L1202" i="1" s="1"/>
  <c r="M1202" i="1" s="1"/>
  <c r="C1203" i="1"/>
  <c r="L1203" i="1" s="1"/>
  <c r="M1203" i="1" s="1"/>
  <c r="C1204" i="1"/>
  <c r="L1204" i="1" s="1"/>
  <c r="M1204" i="1" s="1"/>
  <c r="C1205" i="1"/>
  <c r="L1205" i="1" s="1"/>
  <c r="M1205" i="1" s="1"/>
  <c r="C1206" i="1"/>
  <c r="L1206" i="1" s="1"/>
  <c r="M1206" i="1" s="1"/>
  <c r="C1207" i="1"/>
  <c r="L1207" i="1" s="1"/>
  <c r="M1207" i="1" s="1"/>
  <c r="C1208" i="1"/>
  <c r="L1208" i="1" s="1"/>
  <c r="M1208" i="1" s="1"/>
  <c r="C1209" i="1"/>
  <c r="L1209" i="1" s="1"/>
  <c r="M1209" i="1" s="1"/>
  <c r="C1210" i="1"/>
  <c r="L1210" i="1" s="1"/>
  <c r="M1210" i="1" s="1"/>
  <c r="C1211" i="1"/>
  <c r="L1211" i="1" s="1"/>
  <c r="M1211" i="1" s="1"/>
  <c r="C1212" i="1"/>
  <c r="L1212" i="1" s="1"/>
  <c r="M1212" i="1" s="1"/>
  <c r="C1213" i="1"/>
  <c r="L1213" i="1" s="1"/>
  <c r="M1213" i="1" s="1"/>
  <c r="C1214" i="1"/>
  <c r="L1214" i="1" s="1"/>
  <c r="M1214" i="1" s="1"/>
  <c r="C1215" i="1"/>
  <c r="L1215" i="1" s="1"/>
  <c r="M1215" i="1" s="1"/>
  <c r="C1216" i="1"/>
  <c r="L1216" i="1" s="1"/>
  <c r="M1216" i="1" s="1"/>
  <c r="C1217" i="1"/>
  <c r="L1217" i="1" s="1"/>
  <c r="M1217" i="1" s="1"/>
  <c r="C1218" i="1"/>
  <c r="L1218" i="1" s="1"/>
  <c r="M1218" i="1" s="1"/>
  <c r="C1219" i="1"/>
  <c r="L1219" i="1" s="1"/>
  <c r="M1219" i="1" s="1"/>
  <c r="C1220" i="1"/>
  <c r="L1220" i="1" s="1"/>
  <c r="M1220" i="1" s="1"/>
  <c r="C1221" i="1"/>
  <c r="L1221" i="1" s="1"/>
  <c r="M1221" i="1" s="1"/>
  <c r="C1222" i="1"/>
  <c r="L1222" i="1" s="1"/>
  <c r="M1222" i="1" s="1"/>
  <c r="C1223" i="1"/>
  <c r="L1223" i="1" s="1"/>
  <c r="M1223" i="1" s="1"/>
  <c r="C1224" i="1"/>
  <c r="L1224" i="1" s="1"/>
  <c r="M1224" i="1" s="1"/>
  <c r="C1225" i="1"/>
  <c r="L1225" i="1" s="1"/>
  <c r="M1225" i="1" s="1"/>
  <c r="C1226" i="1"/>
  <c r="L1226" i="1" s="1"/>
  <c r="M1226" i="1" s="1"/>
  <c r="C1227" i="1"/>
  <c r="L1227" i="1" s="1"/>
  <c r="M1227" i="1" s="1"/>
  <c r="C1228" i="1"/>
  <c r="L1228" i="1" s="1"/>
  <c r="M1228" i="1" s="1"/>
  <c r="C1229" i="1"/>
  <c r="L1229" i="1" s="1"/>
  <c r="M1229" i="1" s="1"/>
  <c r="C1230" i="1"/>
  <c r="L1230" i="1" s="1"/>
  <c r="M1230" i="1" s="1"/>
  <c r="C1231" i="1"/>
  <c r="L1231" i="1" s="1"/>
  <c r="M1231" i="1" s="1"/>
  <c r="C1232" i="1"/>
  <c r="L1232" i="1" s="1"/>
  <c r="M1232" i="1" s="1"/>
  <c r="C1233" i="1"/>
  <c r="L1233" i="1" s="1"/>
  <c r="M1233" i="1" s="1"/>
  <c r="C1234" i="1"/>
  <c r="L1234" i="1" s="1"/>
  <c r="M1234" i="1" s="1"/>
  <c r="C1235" i="1"/>
  <c r="L1235" i="1" s="1"/>
  <c r="M1235" i="1" s="1"/>
  <c r="C1236" i="1"/>
  <c r="L1236" i="1" s="1"/>
  <c r="M1236" i="1" s="1"/>
  <c r="C1237" i="1"/>
  <c r="L1237" i="1" s="1"/>
  <c r="M1237" i="1" s="1"/>
  <c r="C1238" i="1"/>
  <c r="L1238" i="1" s="1"/>
  <c r="M1238" i="1" s="1"/>
  <c r="C1239" i="1"/>
  <c r="L1239" i="1" s="1"/>
  <c r="M1239" i="1" s="1"/>
  <c r="C1240" i="1"/>
  <c r="L1240" i="1" s="1"/>
  <c r="M1240" i="1" s="1"/>
  <c r="C1241" i="1"/>
  <c r="L1241" i="1" s="1"/>
  <c r="M1241" i="1" s="1"/>
  <c r="C1242" i="1"/>
  <c r="L1242" i="1" s="1"/>
  <c r="M1242" i="1" s="1"/>
  <c r="C1243" i="1"/>
  <c r="L1243" i="1" s="1"/>
  <c r="M1243" i="1" s="1"/>
  <c r="C1244" i="1"/>
  <c r="L1244" i="1" s="1"/>
  <c r="M1244" i="1" s="1"/>
  <c r="C1245" i="1"/>
  <c r="L1245" i="1" s="1"/>
  <c r="M1245" i="1" s="1"/>
  <c r="C1246" i="1"/>
  <c r="L1246" i="1" s="1"/>
  <c r="M1246" i="1" s="1"/>
  <c r="C1247" i="1"/>
  <c r="L1247" i="1" s="1"/>
  <c r="M1247" i="1" s="1"/>
  <c r="C1248" i="1"/>
  <c r="L1248" i="1" s="1"/>
  <c r="M1248" i="1" s="1"/>
  <c r="C1249" i="1"/>
  <c r="L1249" i="1" s="1"/>
  <c r="M1249" i="1" s="1"/>
  <c r="C1250" i="1"/>
  <c r="L1250" i="1" s="1"/>
  <c r="M1250" i="1" s="1"/>
  <c r="C1251" i="1"/>
  <c r="L1251" i="1" s="1"/>
  <c r="M1251" i="1" s="1"/>
  <c r="C1252" i="1"/>
  <c r="L1252" i="1" s="1"/>
  <c r="M1252" i="1" s="1"/>
  <c r="C1253" i="1"/>
  <c r="L1253" i="1" s="1"/>
  <c r="M1253" i="1" s="1"/>
  <c r="C1254" i="1"/>
  <c r="L1254" i="1" s="1"/>
  <c r="M1254" i="1" s="1"/>
  <c r="C1255" i="1"/>
  <c r="L1255" i="1" s="1"/>
  <c r="M1255" i="1" s="1"/>
  <c r="C1256" i="1"/>
  <c r="L1256" i="1" s="1"/>
  <c r="M1256" i="1" s="1"/>
  <c r="C1257" i="1"/>
  <c r="L1257" i="1" s="1"/>
  <c r="M1257" i="1" s="1"/>
  <c r="C1258" i="1"/>
  <c r="L1258" i="1" s="1"/>
  <c r="M1258" i="1" s="1"/>
  <c r="C1259" i="1"/>
  <c r="L1259" i="1" s="1"/>
  <c r="M1259" i="1" s="1"/>
  <c r="C1260" i="1"/>
  <c r="L1260" i="1" s="1"/>
  <c r="M1260" i="1" s="1"/>
  <c r="C1261" i="1"/>
  <c r="L1261" i="1" s="1"/>
  <c r="M1261" i="1" s="1"/>
  <c r="C1262" i="1"/>
  <c r="L1262" i="1" s="1"/>
  <c r="M1262" i="1" s="1"/>
  <c r="C1263" i="1"/>
  <c r="L1263" i="1" s="1"/>
  <c r="M1263" i="1" s="1"/>
  <c r="C1264" i="1"/>
  <c r="L1264" i="1" s="1"/>
  <c r="M1264" i="1" s="1"/>
  <c r="C1265" i="1"/>
  <c r="L1265" i="1" s="1"/>
  <c r="M1265" i="1" s="1"/>
  <c r="C1266" i="1"/>
  <c r="L1266" i="1" s="1"/>
  <c r="M1266" i="1" s="1"/>
  <c r="C1267" i="1"/>
  <c r="L1267" i="1" s="1"/>
  <c r="M1267" i="1" s="1"/>
  <c r="C1268" i="1"/>
  <c r="L1268" i="1" s="1"/>
  <c r="M1268" i="1" s="1"/>
  <c r="C1269" i="1"/>
  <c r="L1269" i="1" s="1"/>
  <c r="M1269" i="1" s="1"/>
  <c r="C1270" i="1"/>
  <c r="L1270" i="1" s="1"/>
  <c r="M1270" i="1" s="1"/>
  <c r="C1271" i="1"/>
  <c r="L1271" i="1" s="1"/>
  <c r="M1271" i="1" s="1"/>
  <c r="C1272" i="1"/>
  <c r="L1272" i="1" s="1"/>
  <c r="M1272" i="1" s="1"/>
  <c r="C1273" i="1"/>
  <c r="L1273" i="1" s="1"/>
  <c r="M1273" i="1" s="1"/>
  <c r="C1274" i="1"/>
  <c r="L1274" i="1" s="1"/>
  <c r="M1274" i="1" s="1"/>
  <c r="C1275" i="1"/>
  <c r="L1275" i="1" s="1"/>
  <c r="M1275" i="1" s="1"/>
  <c r="C1276" i="1"/>
  <c r="L1276" i="1" s="1"/>
  <c r="M1276" i="1" s="1"/>
  <c r="C1277" i="1"/>
  <c r="L1277" i="1" s="1"/>
  <c r="M1277" i="1" s="1"/>
  <c r="C1278" i="1"/>
  <c r="L1278" i="1" s="1"/>
  <c r="M1278" i="1" s="1"/>
  <c r="C1279" i="1"/>
  <c r="L1279" i="1" s="1"/>
  <c r="M1279" i="1" s="1"/>
  <c r="C1280" i="1"/>
  <c r="L1280" i="1" s="1"/>
  <c r="M1280" i="1" s="1"/>
  <c r="C1281" i="1"/>
  <c r="L1281" i="1" s="1"/>
  <c r="M1281" i="1" s="1"/>
  <c r="C1282" i="1"/>
  <c r="L1282" i="1" s="1"/>
  <c r="M1282" i="1" s="1"/>
  <c r="C1283" i="1"/>
  <c r="L1283" i="1" s="1"/>
  <c r="M1283" i="1" s="1"/>
  <c r="C1284" i="1"/>
  <c r="L1284" i="1" s="1"/>
  <c r="M1284" i="1" s="1"/>
  <c r="C1285" i="1"/>
  <c r="L1285" i="1" s="1"/>
  <c r="M1285" i="1" s="1"/>
  <c r="C1286" i="1"/>
  <c r="L1286" i="1" s="1"/>
  <c r="M1286" i="1" s="1"/>
  <c r="C1287" i="1"/>
  <c r="L1287" i="1" s="1"/>
  <c r="M1287" i="1" s="1"/>
  <c r="C1288" i="1"/>
  <c r="L1288" i="1" s="1"/>
  <c r="M1288" i="1" s="1"/>
  <c r="C1289" i="1"/>
  <c r="L1289" i="1" s="1"/>
  <c r="M1289" i="1" s="1"/>
  <c r="C1290" i="1"/>
  <c r="L1290" i="1" s="1"/>
  <c r="M1290" i="1" s="1"/>
  <c r="C1291" i="1"/>
  <c r="L1291" i="1" s="1"/>
  <c r="M1291" i="1" s="1"/>
  <c r="C1292" i="1"/>
  <c r="L1292" i="1" s="1"/>
  <c r="M1292" i="1" s="1"/>
  <c r="C1293" i="1"/>
  <c r="L1293" i="1" s="1"/>
  <c r="M1293" i="1" s="1"/>
  <c r="C1294" i="1"/>
  <c r="L1294" i="1" s="1"/>
  <c r="M1294" i="1" s="1"/>
  <c r="C1295" i="1"/>
  <c r="L1295" i="1" s="1"/>
  <c r="M1295" i="1" s="1"/>
  <c r="C1296" i="1"/>
  <c r="L1296" i="1" s="1"/>
  <c r="M1296" i="1" s="1"/>
  <c r="C1297" i="1"/>
  <c r="L1297" i="1" s="1"/>
  <c r="M1297" i="1" s="1"/>
  <c r="C1298" i="1"/>
  <c r="L1298" i="1" s="1"/>
  <c r="M1298" i="1" s="1"/>
  <c r="C1299" i="1"/>
  <c r="L1299" i="1" s="1"/>
  <c r="M1299" i="1" s="1"/>
  <c r="C1300" i="1"/>
  <c r="L1300" i="1" s="1"/>
  <c r="M1300" i="1" s="1"/>
  <c r="C1301" i="1"/>
  <c r="L1301" i="1" s="1"/>
  <c r="M1301" i="1" s="1"/>
  <c r="C1302" i="1"/>
  <c r="L1302" i="1" s="1"/>
  <c r="M1302" i="1" s="1"/>
  <c r="C1303" i="1"/>
  <c r="L1303" i="1" s="1"/>
  <c r="M1303" i="1" s="1"/>
  <c r="C1304" i="1"/>
  <c r="L1304" i="1" s="1"/>
  <c r="M1304" i="1" s="1"/>
  <c r="C1305" i="1"/>
  <c r="L1305" i="1" s="1"/>
  <c r="M1305" i="1" s="1"/>
  <c r="C1306" i="1"/>
  <c r="L1306" i="1" s="1"/>
  <c r="M1306" i="1" s="1"/>
  <c r="C1307" i="1"/>
  <c r="L1307" i="1" s="1"/>
  <c r="M1307" i="1" s="1"/>
  <c r="C1308" i="1"/>
  <c r="L1308" i="1" s="1"/>
  <c r="M1308" i="1" s="1"/>
  <c r="C1309" i="1"/>
  <c r="L1309" i="1" s="1"/>
  <c r="M1309" i="1" s="1"/>
  <c r="C1310" i="1"/>
  <c r="L1310" i="1" s="1"/>
  <c r="M1310" i="1" s="1"/>
  <c r="C1311" i="1"/>
  <c r="L1311" i="1" s="1"/>
  <c r="M1311" i="1" s="1"/>
  <c r="C1312" i="1"/>
  <c r="L1312" i="1" s="1"/>
  <c r="M1312" i="1" s="1"/>
  <c r="C1313" i="1"/>
  <c r="L1313" i="1" s="1"/>
  <c r="M1313" i="1" s="1"/>
  <c r="C1314" i="1"/>
  <c r="L1314" i="1" s="1"/>
  <c r="M1314" i="1" s="1"/>
  <c r="C1315" i="1"/>
  <c r="L1315" i="1" s="1"/>
  <c r="M1315" i="1" s="1"/>
  <c r="C1316" i="1"/>
  <c r="L1316" i="1" s="1"/>
  <c r="M1316" i="1" s="1"/>
  <c r="C1317" i="1"/>
  <c r="L1317" i="1" s="1"/>
  <c r="M1317" i="1" s="1"/>
  <c r="C1318" i="1"/>
  <c r="L1318" i="1" s="1"/>
  <c r="M1318" i="1" s="1"/>
  <c r="C1319" i="1"/>
  <c r="L1319" i="1" s="1"/>
  <c r="M1319" i="1" s="1"/>
  <c r="C1320" i="1"/>
  <c r="L1320" i="1" s="1"/>
  <c r="M1320" i="1" s="1"/>
  <c r="C1321" i="1"/>
  <c r="L1321" i="1" s="1"/>
  <c r="M1321" i="1" s="1"/>
  <c r="C1322" i="1"/>
  <c r="L1322" i="1" s="1"/>
  <c r="M1322" i="1" s="1"/>
  <c r="C1323" i="1"/>
  <c r="L1323" i="1" s="1"/>
  <c r="M1323" i="1" s="1"/>
  <c r="C1324" i="1"/>
  <c r="L1324" i="1" s="1"/>
  <c r="M1324" i="1" s="1"/>
  <c r="C1325" i="1"/>
  <c r="L1325" i="1" s="1"/>
  <c r="M1325" i="1" s="1"/>
  <c r="C1326" i="1"/>
  <c r="L1326" i="1" s="1"/>
  <c r="M1326" i="1" s="1"/>
  <c r="C1327" i="1"/>
  <c r="L1327" i="1" s="1"/>
  <c r="M1327" i="1" s="1"/>
  <c r="C1328" i="1"/>
  <c r="L1328" i="1" s="1"/>
  <c r="M1328" i="1" s="1"/>
  <c r="C1329" i="1"/>
  <c r="L1329" i="1" s="1"/>
  <c r="M1329" i="1" s="1"/>
  <c r="C1330" i="1"/>
  <c r="L1330" i="1" s="1"/>
  <c r="M1330" i="1" s="1"/>
  <c r="C1331" i="1"/>
  <c r="L1331" i="1" s="1"/>
  <c r="M1331" i="1" s="1"/>
  <c r="C1332" i="1"/>
  <c r="L1332" i="1" s="1"/>
  <c r="M1332" i="1" s="1"/>
  <c r="C1333" i="1"/>
  <c r="L1333" i="1" s="1"/>
  <c r="M1333" i="1" s="1"/>
  <c r="C1334" i="1"/>
  <c r="L1334" i="1" s="1"/>
  <c r="M1334" i="1" s="1"/>
  <c r="C1335" i="1"/>
  <c r="L1335" i="1" s="1"/>
  <c r="M1335" i="1" s="1"/>
  <c r="C1336" i="1"/>
  <c r="L1336" i="1" s="1"/>
  <c r="M1336" i="1" s="1"/>
  <c r="C1337" i="1"/>
  <c r="L1337" i="1" s="1"/>
  <c r="M1337" i="1" s="1"/>
  <c r="C1338" i="1"/>
  <c r="L1338" i="1" s="1"/>
  <c r="M1338" i="1" s="1"/>
  <c r="C1339" i="1"/>
  <c r="L1339" i="1" s="1"/>
  <c r="M1339" i="1" s="1"/>
  <c r="C1340" i="1"/>
  <c r="L1340" i="1" s="1"/>
  <c r="M1340" i="1" s="1"/>
  <c r="C1341" i="1"/>
  <c r="L1341" i="1" s="1"/>
  <c r="M1341" i="1" s="1"/>
  <c r="C1342" i="1"/>
  <c r="L1342" i="1" s="1"/>
  <c r="M1342" i="1" s="1"/>
  <c r="C1343" i="1"/>
  <c r="L1343" i="1" s="1"/>
  <c r="M1343" i="1" s="1"/>
  <c r="C1344" i="1"/>
  <c r="L1344" i="1" s="1"/>
  <c r="M1344" i="1" s="1"/>
  <c r="C1345" i="1"/>
  <c r="L1345" i="1" s="1"/>
  <c r="M1345" i="1" s="1"/>
  <c r="C1346" i="1"/>
  <c r="L1346" i="1" s="1"/>
  <c r="M1346" i="1" s="1"/>
  <c r="C1347" i="1"/>
  <c r="L1347" i="1" s="1"/>
  <c r="M1347" i="1" s="1"/>
  <c r="C1348" i="1"/>
  <c r="L1348" i="1" s="1"/>
  <c r="M1348" i="1" s="1"/>
  <c r="C1349" i="1"/>
  <c r="L1349" i="1" s="1"/>
  <c r="M1349" i="1" s="1"/>
  <c r="C1350" i="1"/>
  <c r="L1350" i="1" s="1"/>
  <c r="M1350" i="1" s="1"/>
  <c r="C1351" i="1"/>
  <c r="L1351" i="1" s="1"/>
  <c r="M1351" i="1" s="1"/>
  <c r="C1352" i="1"/>
  <c r="L1352" i="1" s="1"/>
  <c r="C1353" i="1"/>
  <c r="L1353" i="1" s="1"/>
  <c r="M1353" i="1" s="1"/>
  <c r="C1354" i="1"/>
  <c r="L1354" i="1" s="1"/>
  <c r="M1354" i="1" s="1"/>
  <c r="C1355" i="1"/>
  <c r="L1355" i="1" s="1"/>
  <c r="M1355" i="1" s="1"/>
  <c r="C1356" i="1"/>
  <c r="L1356" i="1" s="1"/>
  <c r="M1356" i="1" s="1"/>
  <c r="C1357" i="1"/>
  <c r="L1357" i="1" s="1"/>
  <c r="M1357" i="1" s="1"/>
  <c r="C1358" i="1"/>
  <c r="L1358" i="1" s="1"/>
  <c r="M1358" i="1" s="1"/>
  <c r="C1359" i="1"/>
  <c r="L1359" i="1" s="1"/>
  <c r="M1359" i="1" s="1"/>
  <c r="C1360" i="1"/>
  <c r="L1360" i="1" s="1"/>
  <c r="M1360" i="1" s="1"/>
  <c r="C1361" i="1"/>
  <c r="L1361" i="1" s="1"/>
  <c r="M1361" i="1" s="1"/>
  <c r="C1362" i="1"/>
  <c r="L1362" i="1" s="1"/>
  <c r="M1362" i="1" s="1"/>
  <c r="C1363" i="1"/>
  <c r="L1363" i="1" s="1"/>
  <c r="M1363" i="1" s="1"/>
  <c r="C1364" i="1"/>
  <c r="L1364" i="1" s="1"/>
  <c r="M1364" i="1" s="1"/>
  <c r="C1365" i="1"/>
  <c r="L1365" i="1" s="1"/>
  <c r="M1365" i="1" s="1"/>
  <c r="C1366" i="1"/>
  <c r="L1366" i="1" s="1"/>
  <c r="M1366" i="1" s="1"/>
  <c r="C1367" i="1"/>
  <c r="L1367" i="1" s="1"/>
  <c r="M1367" i="1" s="1"/>
  <c r="C1368" i="1"/>
  <c r="L1368" i="1" s="1"/>
  <c r="M1368" i="1" s="1"/>
  <c r="C1369" i="1"/>
  <c r="L1369" i="1" s="1"/>
  <c r="M1369" i="1" s="1"/>
  <c r="C1370" i="1"/>
  <c r="L1370" i="1" s="1"/>
  <c r="M1370" i="1" s="1"/>
  <c r="C1371" i="1"/>
  <c r="L1371" i="1" s="1"/>
  <c r="M1371" i="1" s="1"/>
  <c r="C1372" i="1"/>
  <c r="L1372" i="1" s="1"/>
  <c r="M1372" i="1" s="1"/>
  <c r="C1373" i="1"/>
  <c r="L1373" i="1" s="1"/>
  <c r="M1373" i="1" s="1"/>
  <c r="C1374" i="1"/>
  <c r="L1374" i="1" s="1"/>
  <c r="M1374" i="1" s="1"/>
  <c r="C1375" i="1"/>
  <c r="L1375" i="1" s="1"/>
  <c r="M1375" i="1" s="1"/>
  <c r="C1376" i="1"/>
  <c r="L1376" i="1" s="1"/>
  <c r="M1376" i="1" s="1"/>
  <c r="C1377" i="1"/>
  <c r="L1377" i="1" s="1"/>
  <c r="M1377" i="1" s="1"/>
  <c r="C1378" i="1"/>
  <c r="L1378" i="1" s="1"/>
  <c r="M1378" i="1" s="1"/>
  <c r="C1379" i="1"/>
  <c r="L1379" i="1" s="1"/>
  <c r="M1379" i="1" s="1"/>
  <c r="C1380" i="1"/>
  <c r="L1380" i="1" s="1"/>
  <c r="M1380" i="1" s="1"/>
  <c r="C1381" i="1"/>
  <c r="L1381" i="1" s="1"/>
  <c r="M1381" i="1" s="1"/>
  <c r="C1382" i="1"/>
  <c r="L1382" i="1" s="1"/>
  <c r="M1382" i="1" s="1"/>
  <c r="C1383" i="1"/>
  <c r="L1383" i="1" s="1"/>
  <c r="M1383" i="1" s="1"/>
  <c r="C1384" i="1"/>
  <c r="L1384" i="1" s="1"/>
  <c r="M1384" i="1" s="1"/>
  <c r="C1385" i="1"/>
  <c r="L1385" i="1" s="1"/>
  <c r="M1385" i="1" s="1"/>
  <c r="C1386" i="1"/>
  <c r="L1386" i="1" s="1"/>
  <c r="M1386" i="1" s="1"/>
  <c r="C1387" i="1"/>
  <c r="L1387" i="1" s="1"/>
  <c r="M1387" i="1" s="1"/>
  <c r="C1388" i="1"/>
  <c r="L1388" i="1" s="1"/>
  <c r="M1388" i="1" s="1"/>
  <c r="C1389" i="1"/>
  <c r="L1389" i="1" s="1"/>
  <c r="M1389" i="1" s="1"/>
  <c r="C1390" i="1"/>
  <c r="L1390" i="1" s="1"/>
  <c r="M1390" i="1" s="1"/>
  <c r="C1391" i="1"/>
  <c r="L1391" i="1" s="1"/>
  <c r="M1391" i="1" s="1"/>
  <c r="C1392" i="1"/>
  <c r="L1392" i="1" s="1"/>
  <c r="M1392" i="1" s="1"/>
  <c r="C1393" i="1"/>
  <c r="L1393" i="1" s="1"/>
  <c r="M1393" i="1" s="1"/>
  <c r="C1394" i="1"/>
  <c r="L1394" i="1" s="1"/>
  <c r="M1394" i="1" s="1"/>
  <c r="C1395" i="1"/>
  <c r="L1395" i="1" s="1"/>
  <c r="M1395" i="1" s="1"/>
  <c r="C1396" i="1"/>
  <c r="L1396" i="1" s="1"/>
  <c r="M1396" i="1" s="1"/>
  <c r="C1397" i="1"/>
  <c r="L1397" i="1" s="1"/>
  <c r="M1397" i="1" s="1"/>
  <c r="C1398" i="1"/>
  <c r="L1398" i="1" s="1"/>
  <c r="M1398" i="1" s="1"/>
  <c r="C1399" i="1"/>
  <c r="L1399" i="1" s="1"/>
  <c r="M1399" i="1" s="1"/>
  <c r="C1400" i="1"/>
  <c r="L1400" i="1" s="1"/>
  <c r="M1400" i="1" s="1"/>
  <c r="C1401" i="1"/>
  <c r="L1401" i="1" s="1"/>
  <c r="M1401" i="1" s="1"/>
  <c r="C1402" i="1"/>
  <c r="L1402" i="1" s="1"/>
  <c r="M1402" i="1" s="1"/>
  <c r="C1403" i="1"/>
  <c r="L1403" i="1" s="1"/>
  <c r="M1403" i="1" s="1"/>
  <c r="C1404" i="1"/>
  <c r="L1404" i="1" s="1"/>
  <c r="M1404" i="1" s="1"/>
  <c r="C1405" i="1"/>
  <c r="L1405" i="1" s="1"/>
  <c r="M1405" i="1" s="1"/>
  <c r="C1406" i="1"/>
  <c r="L1406" i="1" s="1"/>
  <c r="M1406" i="1" s="1"/>
  <c r="C1407" i="1"/>
  <c r="L1407" i="1" s="1"/>
  <c r="M1407" i="1" s="1"/>
  <c r="C1408" i="1"/>
  <c r="L1408" i="1" s="1"/>
  <c r="M1408" i="1" s="1"/>
  <c r="C1409" i="1"/>
  <c r="L1409" i="1" s="1"/>
  <c r="M1409" i="1" s="1"/>
  <c r="C1410" i="1"/>
  <c r="L1410" i="1" s="1"/>
  <c r="M1410" i="1" s="1"/>
  <c r="C1411" i="1"/>
  <c r="L1411" i="1" s="1"/>
  <c r="M1411" i="1" s="1"/>
  <c r="C1412" i="1"/>
  <c r="L1412" i="1" s="1"/>
  <c r="M1412" i="1" s="1"/>
  <c r="C1413" i="1"/>
  <c r="L1413" i="1" s="1"/>
  <c r="M1413" i="1" s="1"/>
  <c r="C1414" i="1"/>
  <c r="L1414" i="1" s="1"/>
  <c r="M1414" i="1" s="1"/>
  <c r="C1415" i="1"/>
  <c r="L1415" i="1" s="1"/>
  <c r="M1415" i="1" s="1"/>
  <c r="C1416" i="1"/>
  <c r="L1416" i="1" s="1"/>
  <c r="M1416" i="1" s="1"/>
  <c r="C1417" i="1"/>
  <c r="L1417" i="1" s="1"/>
  <c r="M1417" i="1" s="1"/>
  <c r="C1418" i="1"/>
  <c r="L1418" i="1" s="1"/>
  <c r="M1418" i="1" s="1"/>
  <c r="C1419" i="1"/>
  <c r="L1419" i="1" s="1"/>
  <c r="M1419" i="1" s="1"/>
  <c r="C1420" i="1"/>
  <c r="L1420" i="1" s="1"/>
  <c r="M1420" i="1" s="1"/>
  <c r="C1421" i="1"/>
  <c r="L1421" i="1" s="1"/>
  <c r="M1421" i="1" s="1"/>
  <c r="C1422" i="1"/>
  <c r="L1422" i="1" s="1"/>
  <c r="M1422" i="1" s="1"/>
  <c r="C1423" i="1"/>
  <c r="L1423" i="1" s="1"/>
  <c r="M1423" i="1" s="1"/>
  <c r="C1424" i="1"/>
  <c r="L1424" i="1" s="1"/>
  <c r="M1424" i="1" s="1"/>
  <c r="C1425" i="1"/>
  <c r="L1425" i="1" s="1"/>
  <c r="M1425" i="1" s="1"/>
  <c r="C1426" i="1"/>
  <c r="L1426" i="1" s="1"/>
  <c r="M1426" i="1" s="1"/>
  <c r="C1427" i="1"/>
  <c r="L1427" i="1" s="1"/>
  <c r="M1427" i="1" s="1"/>
  <c r="C1428" i="1"/>
  <c r="L1428" i="1" s="1"/>
  <c r="M1428" i="1" s="1"/>
  <c r="C1429" i="1"/>
  <c r="L1429" i="1" s="1"/>
  <c r="M1429" i="1" s="1"/>
  <c r="C1430" i="1"/>
  <c r="L1430" i="1" s="1"/>
  <c r="M1430" i="1" s="1"/>
  <c r="C1431" i="1"/>
  <c r="L1431" i="1" s="1"/>
  <c r="M1431" i="1" s="1"/>
  <c r="C1432" i="1"/>
  <c r="L1432" i="1" s="1"/>
  <c r="M1432" i="1" s="1"/>
  <c r="C1433" i="1"/>
  <c r="L1433" i="1" s="1"/>
  <c r="M1433" i="1" s="1"/>
  <c r="C1434" i="1"/>
  <c r="L1434" i="1" s="1"/>
  <c r="M1434" i="1" s="1"/>
  <c r="C1435" i="1"/>
  <c r="L1435" i="1" s="1"/>
  <c r="M1435" i="1" s="1"/>
  <c r="C1436" i="1"/>
  <c r="L1436" i="1" s="1"/>
  <c r="M1436" i="1" s="1"/>
  <c r="C1437" i="1"/>
  <c r="L1437" i="1" s="1"/>
  <c r="M1437" i="1" s="1"/>
  <c r="C1438" i="1"/>
  <c r="L1438" i="1" s="1"/>
  <c r="M1438" i="1" s="1"/>
  <c r="C1439" i="1"/>
  <c r="L1439" i="1" s="1"/>
  <c r="M1439" i="1" s="1"/>
  <c r="C1440" i="1"/>
  <c r="L1440" i="1" s="1"/>
  <c r="M1440" i="1" s="1"/>
  <c r="C1441" i="1"/>
  <c r="L1441" i="1" s="1"/>
  <c r="M1441" i="1" s="1"/>
  <c r="C1442" i="1"/>
  <c r="L1442" i="1" s="1"/>
  <c r="M1442" i="1" s="1"/>
  <c r="C1443" i="1"/>
  <c r="L1443" i="1" s="1"/>
  <c r="M1443" i="1" s="1"/>
  <c r="C1444" i="1"/>
  <c r="L1444" i="1" s="1"/>
  <c r="M1444" i="1" s="1"/>
  <c r="C1445" i="1"/>
  <c r="L1445" i="1" s="1"/>
  <c r="M1445" i="1" s="1"/>
  <c r="C1446" i="1"/>
  <c r="L1446" i="1" s="1"/>
  <c r="M1446" i="1" s="1"/>
  <c r="C1447" i="1"/>
  <c r="L1447" i="1" s="1"/>
  <c r="M1447" i="1" s="1"/>
  <c r="C1448" i="1"/>
  <c r="L1448" i="1" s="1"/>
  <c r="M1448" i="1" s="1"/>
  <c r="C1449" i="1"/>
  <c r="L1449" i="1" s="1"/>
  <c r="M1449" i="1" s="1"/>
  <c r="C1450" i="1"/>
  <c r="L1450" i="1" s="1"/>
  <c r="M1450" i="1" s="1"/>
  <c r="C1451" i="1"/>
  <c r="L1451" i="1" s="1"/>
  <c r="M1451" i="1" s="1"/>
  <c r="C1452" i="1"/>
  <c r="L1452" i="1" s="1"/>
  <c r="M1452" i="1" s="1"/>
  <c r="C1453" i="1"/>
  <c r="L1453" i="1" s="1"/>
  <c r="M1453" i="1" s="1"/>
  <c r="C1454" i="1"/>
  <c r="L1454" i="1" s="1"/>
  <c r="M1454" i="1" s="1"/>
  <c r="C1455" i="1"/>
  <c r="L1455" i="1" s="1"/>
  <c r="M1455" i="1" s="1"/>
  <c r="C1456" i="1"/>
  <c r="L1456" i="1" s="1"/>
  <c r="M1456" i="1" s="1"/>
  <c r="C1457" i="1"/>
  <c r="L1457" i="1" s="1"/>
  <c r="M1457" i="1" s="1"/>
  <c r="C1458" i="1"/>
  <c r="L1458" i="1" s="1"/>
  <c r="M1458" i="1" s="1"/>
  <c r="C1459" i="1"/>
  <c r="L1459" i="1" s="1"/>
  <c r="M1459" i="1" s="1"/>
  <c r="C1460" i="1"/>
  <c r="L1460" i="1" s="1"/>
  <c r="M1460" i="1" s="1"/>
  <c r="C1461" i="1"/>
  <c r="L1461" i="1" s="1"/>
  <c r="M1461" i="1" s="1"/>
  <c r="C1462" i="1"/>
  <c r="L1462" i="1" s="1"/>
  <c r="M1462" i="1" s="1"/>
  <c r="C1463" i="1"/>
  <c r="L1463" i="1" s="1"/>
  <c r="M1463" i="1" s="1"/>
  <c r="C1464" i="1"/>
  <c r="L1464" i="1" s="1"/>
  <c r="M1464" i="1" s="1"/>
  <c r="C1465" i="1"/>
  <c r="L1465" i="1" s="1"/>
  <c r="M1465" i="1" s="1"/>
  <c r="C1466" i="1"/>
  <c r="L1466" i="1" s="1"/>
  <c r="M1466" i="1" s="1"/>
  <c r="C1467" i="1"/>
  <c r="L1467" i="1" s="1"/>
  <c r="M1467" i="1" s="1"/>
  <c r="C1468" i="1"/>
  <c r="L1468" i="1" s="1"/>
  <c r="M1468" i="1" s="1"/>
  <c r="C1469" i="1"/>
  <c r="L1469" i="1" s="1"/>
  <c r="M1469" i="1" s="1"/>
  <c r="C1470" i="1"/>
  <c r="L1470" i="1" s="1"/>
  <c r="M1470" i="1" s="1"/>
  <c r="C1471" i="1"/>
  <c r="L1471" i="1" s="1"/>
  <c r="M1471" i="1" s="1"/>
  <c r="C1472" i="1"/>
  <c r="L1472" i="1" s="1"/>
  <c r="M1472" i="1" s="1"/>
  <c r="C1473" i="1"/>
  <c r="L1473" i="1" s="1"/>
  <c r="M1473" i="1" s="1"/>
  <c r="C1474" i="1"/>
  <c r="L1474" i="1" s="1"/>
  <c r="M1474" i="1" s="1"/>
  <c r="C1475" i="1"/>
  <c r="L1475" i="1" s="1"/>
  <c r="M1475" i="1" s="1"/>
  <c r="C1476" i="1"/>
  <c r="L1476" i="1" s="1"/>
  <c r="M1476" i="1" s="1"/>
  <c r="C1477" i="1"/>
  <c r="L1477" i="1" s="1"/>
  <c r="M1477" i="1" s="1"/>
  <c r="C1478" i="1"/>
  <c r="L1478" i="1" s="1"/>
  <c r="M1478" i="1" s="1"/>
  <c r="C1479" i="1"/>
  <c r="L1479" i="1" s="1"/>
  <c r="M1479" i="1" s="1"/>
  <c r="C1480" i="1"/>
  <c r="L1480" i="1" s="1"/>
  <c r="M1480" i="1" s="1"/>
  <c r="C1481" i="1"/>
  <c r="L1481" i="1" s="1"/>
  <c r="M1481" i="1" s="1"/>
  <c r="C1482" i="1"/>
  <c r="L1482" i="1" s="1"/>
  <c r="M1482" i="1" s="1"/>
  <c r="C1483" i="1"/>
  <c r="L1483" i="1" s="1"/>
  <c r="M1483" i="1" s="1"/>
  <c r="C1484" i="1"/>
  <c r="L1484" i="1" s="1"/>
  <c r="M1484" i="1" s="1"/>
  <c r="C1485" i="1"/>
  <c r="L1485" i="1" s="1"/>
  <c r="M1485" i="1" s="1"/>
  <c r="C1486" i="1"/>
  <c r="L1486" i="1" s="1"/>
  <c r="M1486" i="1" s="1"/>
  <c r="C1487" i="1"/>
  <c r="L1487" i="1" s="1"/>
  <c r="M1487" i="1" s="1"/>
  <c r="C1488" i="1"/>
  <c r="L1488" i="1" s="1"/>
  <c r="M1488" i="1" s="1"/>
  <c r="C1489" i="1"/>
  <c r="L1489" i="1" s="1"/>
  <c r="M1489" i="1" s="1"/>
  <c r="C1490" i="1"/>
  <c r="L1490" i="1" s="1"/>
  <c r="M1490" i="1" s="1"/>
  <c r="C1491" i="1"/>
  <c r="L1491" i="1" s="1"/>
  <c r="M1491" i="1" s="1"/>
  <c r="C1492" i="1"/>
  <c r="L1492" i="1" s="1"/>
  <c r="M1492" i="1" s="1"/>
  <c r="C1493" i="1"/>
  <c r="L1493" i="1" s="1"/>
  <c r="M1493" i="1" s="1"/>
  <c r="C1494" i="1"/>
  <c r="L1494" i="1" s="1"/>
  <c r="M1494" i="1" s="1"/>
  <c r="C1495" i="1"/>
  <c r="L1495" i="1" s="1"/>
  <c r="M1495" i="1" s="1"/>
  <c r="C1496" i="1"/>
  <c r="L1496" i="1" s="1"/>
  <c r="M1496" i="1" s="1"/>
  <c r="C1497" i="1"/>
  <c r="L1497" i="1" s="1"/>
  <c r="M1497" i="1" s="1"/>
  <c r="C1498" i="1"/>
  <c r="L1498" i="1" s="1"/>
  <c r="M1498" i="1" s="1"/>
  <c r="C1499" i="1"/>
  <c r="L1499" i="1" s="1"/>
  <c r="M1499" i="1" s="1"/>
  <c r="C1500" i="1"/>
  <c r="L1500" i="1" s="1"/>
  <c r="M1500" i="1" s="1"/>
  <c r="C1501" i="1"/>
  <c r="L1501" i="1" s="1"/>
  <c r="M1501" i="1" s="1"/>
  <c r="C1502" i="1"/>
  <c r="L1502" i="1" s="1"/>
  <c r="M1502" i="1" s="1"/>
  <c r="C1503" i="1"/>
  <c r="L1503" i="1" s="1"/>
  <c r="M1503" i="1" s="1"/>
  <c r="C1504" i="1"/>
  <c r="L1504" i="1" s="1"/>
  <c r="M1504" i="1" s="1"/>
  <c r="C1505" i="1"/>
  <c r="L1505" i="1" s="1"/>
  <c r="M1505" i="1" s="1"/>
  <c r="C1506" i="1"/>
  <c r="L1506" i="1" s="1"/>
  <c r="M1506" i="1" s="1"/>
  <c r="C1507" i="1"/>
  <c r="L1507" i="1" s="1"/>
  <c r="M1507" i="1" s="1"/>
  <c r="C1508" i="1"/>
  <c r="L1508" i="1" s="1"/>
  <c r="M1508" i="1" s="1"/>
  <c r="C1509" i="1"/>
  <c r="L1509" i="1" s="1"/>
  <c r="M1509" i="1" s="1"/>
  <c r="C1510" i="1"/>
  <c r="L1510" i="1" s="1"/>
  <c r="M1510" i="1" s="1"/>
  <c r="C1511" i="1"/>
  <c r="L1511" i="1" s="1"/>
  <c r="M1511" i="1" s="1"/>
  <c r="C1512" i="1"/>
  <c r="L1512" i="1" s="1"/>
  <c r="M1512" i="1" s="1"/>
  <c r="C1513" i="1"/>
  <c r="L1513" i="1" s="1"/>
  <c r="M1513" i="1" s="1"/>
  <c r="C1514" i="1"/>
  <c r="L1514" i="1" s="1"/>
  <c r="M1514" i="1" s="1"/>
  <c r="C1515" i="1"/>
  <c r="L1515" i="1" s="1"/>
  <c r="M1515" i="1" s="1"/>
  <c r="C1516" i="1"/>
  <c r="L1516" i="1" s="1"/>
  <c r="M1516" i="1" s="1"/>
  <c r="C1517" i="1"/>
  <c r="L1517" i="1" s="1"/>
  <c r="M1517" i="1" s="1"/>
  <c r="C1518" i="1"/>
  <c r="L1518" i="1" s="1"/>
  <c r="M1518" i="1" s="1"/>
  <c r="C1519" i="1"/>
  <c r="L1519" i="1" s="1"/>
  <c r="M1519" i="1" s="1"/>
  <c r="C1520" i="1"/>
  <c r="L1520" i="1" s="1"/>
  <c r="M1520" i="1" s="1"/>
  <c r="C1521" i="1"/>
  <c r="L1521" i="1" s="1"/>
  <c r="M1521" i="1" s="1"/>
  <c r="C1522" i="1"/>
  <c r="L1522" i="1" s="1"/>
  <c r="M1522" i="1" s="1"/>
  <c r="C1523" i="1"/>
  <c r="L1523" i="1" s="1"/>
  <c r="M1523" i="1" s="1"/>
  <c r="C1524" i="1"/>
  <c r="L1524" i="1" s="1"/>
  <c r="M1524" i="1" s="1"/>
  <c r="C1525" i="1"/>
  <c r="L1525" i="1" s="1"/>
  <c r="M1525" i="1" s="1"/>
  <c r="C1526" i="1"/>
  <c r="L1526" i="1" s="1"/>
  <c r="M1526" i="1" s="1"/>
  <c r="C1527" i="1"/>
  <c r="L1527" i="1" s="1"/>
  <c r="M1527" i="1" s="1"/>
  <c r="C1528" i="1"/>
  <c r="L1528" i="1" s="1"/>
  <c r="M1528" i="1" s="1"/>
  <c r="C1529" i="1"/>
  <c r="L1529" i="1" s="1"/>
  <c r="M1529" i="1" s="1"/>
  <c r="C1530" i="1"/>
  <c r="L1530" i="1" s="1"/>
  <c r="M1530" i="1" s="1"/>
  <c r="C1531" i="1"/>
  <c r="L1531" i="1" s="1"/>
  <c r="M1531" i="1" s="1"/>
  <c r="C1532" i="1"/>
  <c r="L1532" i="1" s="1"/>
  <c r="M1532" i="1" s="1"/>
  <c r="C1533" i="1"/>
  <c r="L1533" i="1" s="1"/>
  <c r="M1533" i="1" s="1"/>
  <c r="C1534" i="1"/>
  <c r="L1534" i="1" s="1"/>
  <c r="M1534" i="1" s="1"/>
  <c r="C1535" i="1"/>
  <c r="L1535" i="1" s="1"/>
  <c r="M1535" i="1" s="1"/>
  <c r="C1536" i="1"/>
  <c r="L1536" i="1" s="1"/>
  <c r="M1536" i="1" s="1"/>
  <c r="C1537" i="1"/>
  <c r="L1537" i="1" s="1"/>
  <c r="M1537" i="1" s="1"/>
  <c r="C1538" i="1"/>
  <c r="L1538" i="1" s="1"/>
  <c r="M1538" i="1" s="1"/>
  <c r="C1539" i="1"/>
  <c r="L1539" i="1" s="1"/>
  <c r="M1539" i="1" s="1"/>
  <c r="C1540" i="1"/>
  <c r="L1540" i="1" s="1"/>
  <c r="M1540" i="1" s="1"/>
  <c r="C1541" i="1"/>
  <c r="L1541" i="1" s="1"/>
  <c r="M1541" i="1" s="1"/>
  <c r="C1542" i="1"/>
  <c r="L1542" i="1" s="1"/>
  <c r="M1542" i="1" s="1"/>
  <c r="C1543" i="1"/>
  <c r="L1543" i="1" s="1"/>
  <c r="M1543" i="1" s="1"/>
  <c r="C1544" i="1"/>
  <c r="L1544" i="1" s="1"/>
  <c r="M1544" i="1" s="1"/>
  <c r="C1545" i="1"/>
  <c r="L1545" i="1" s="1"/>
  <c r="M1545" i="1" s="1"/>
  <c r="C1546" i="1"/>
  <c r="L1546" i="1" s="1"/>
  <c r="M1546" i="1" s="1"/>
  <c r="C1547" i="1"/>
  <c r="L1547" i="1" s="1"/>
  <c r="M1547" i="1" s="1"/>
  <c r="C1548" i="1"/>
  <c r="L1548" i="1" s="1"/>
  <c r="M1548" i="1" s="1"/>
  <c r="C1549" i="1"/>
  <c r="L1549" i="1" s="1"/>
  <c r="M1549" i="1" s="1"/>
  <c r="C1550" i="1"/>
  <c r="L1550" i="1" s="1"/>
  <c r="M1550" i="1" s="1"/>
  <c r="C1551" i="1"/>
  <c r="L1551" i="1" s="1"/>
  <c r="M1551" i="1" s="1"/>
  <c r="C1552" i="1"/>
  <c r="L1552" i="1" s="1"/>
  <c r="M1552" i="1" s="1"/>
  <c r="C1553" i="1"/>
  <c r="L1553" i="1" s="1"/>
  <c r="M1553" i="1" s="1"/>
  <c r="C1554" i="1"/>
  <c r="L1554" i="1" s="1"/>
  <c r="M1554" i="1" s="1"/>
  <c r="C1555" i="1"/>
  <c r="L1555" i="1" s="1"/>
  <c r="M1555" i="1" s="1"/>
  <c r="C1556" i="1"/>
  <c r="L1556" i="1" s="1"/>
  <c r="M1556" i="1" s="1"/>
  <c r="C1557" i="1"/>
  <c r="L1557" i="1" s="1"/>
  <c r="M1557" i="1" s="1"/>
  <c r="C1558" i="1"/>
  <c r="L1558" i="1" s="1"/>
  <c r="M1558" i="1" s="1"/>
  <c r="C1559" i="1"/>
  <c r="L1559" i="1" s="1"/>
  <c r="M1559" i="1" s="1"/>
  <c r="C1560" i="1"/>
  <c r="L1560" i="1" s="1"/>
  <c r="M1560" i="1" s="1"/>
  <c r="C1561" i="1"/>
  <c r="L1561" i="1" s="1"/>
  <c r="M1561" i="1" s="1"/>
  <c r="C1562" i="1"/>
  <c r="L1562" i="1" s="1"/>
  <c r="M1562" i="1" s="1"/>
  <c r="C1563" i="1"/>
  <c r="L1563" i="1" s="1"/>
  <c r="M1563" i="1" s="1"/>
  <c r="C1564" i="1"/>
  <c r="L1564" i="1" s="1"/>
  <c r="M1564" i="1" s="1"/>
  <c r="C1565" i="1"/>
  <c r="L1565" i="1" s="1"/>
  <c r="M1565" i="1" s="1"/>
  <c r="C1566" i="1"/>
  <c r="L1566" i="1" s="1"/>
  <c r="M1566" i="1" s="1"/>
  <c r="C1567" i="1"/>
  <c r="L1567" i="1" s="1"/>
  <c r="M1567" i="1" s="1"/>
  <c r="C1568" i="1"/>
  <c r="L1568" i="1" s="1"/>
  <c r="M1568" i="1" s="1"/>
  <c r="C1569" i="1"/>
  <c r="L1569" i="1" s="1"/>
  <c r="M1569" i="1" s="1"/>
  <c r="C1570" i="1"/>
  <c r="L1570" i="1" s="1"/>
  <c r="M1570" i="1" s="1"/>
  <c r="C1571" i="1"/>
  <c r="L1571" i="1" s="1"/>
  <c r="M1571" i="1" s="1"/>
  <c r="C1572" i="1"/>
  <c r="L1572" i="1" s="1"/>
  <c r="M1572" i="1" s="1"/>
  <c r="C1573" i="1"/>
  <c r="L1573" i="1" s="1"/>
  <c r="M1573" i="1" s="1"/>
  <c r="C1574" i="1"/>
  <c r="L1574" i="1" s="1"/>
  <c r="M1574" i="1" s="1"/>
  <c r="C1575" i="1"/>
  <c r="L1575" i="1" s="1"/>
  <c r="M1575" i="1" s="1"/>
  <c r="C1576" i="1"/>
  <c r="L1576" i="1" s="1"/>
  <c r="M1576" i="1" s="1"/>
  <c r="C1577" i="1"/>
  <c r="L1577" i="1" s="1"/>
  <c r="M1577" i="1" s="1"/>
  <c r="C1578" i="1"/>
  <c r="L1578" i="1" s="1"/>
  <c r="M1578" i="1" s="1"/>
  <c r="C1579" i="1"/>
  <c r="L1579" i="1" s="1"/>
  <c r="M1579" i="1" s="1"/>
  <c r="C1580" i="1"/>
  <c r="L1580" i="1" s="1"/>
  <c r="M1580" i="1" s="1"/>
  <c r="C1581" i="1"/>
  <c r="L1581" i="1" s="1"/>
  <c r="M1581" i="1" s="1"/>
  <c r="C1582" i="1"/>
  <c r="L1582" i="1" s="1"/>
  <c r="M1582" i="1" s="1"/>
  <c r="C1583" i="1"/>
  <c r="L1583" i="1" s="1"/>
  <c r="M1583" i="1" s="1"/>
  <c r="C1584" i="1"/>
  <c r="L1584" i="1" s="1"/>
  <c r="M1584" i="1" s="1"/>
  <c r="C1585" i="1"/>
  <c r="L1585" i="1" s="1"/>
  <c r="M1585" i="1" s="1"/>
  <c r="C1586" i="1"/>
  <c r="L1586" i="1" s="1"/>
  <c r="M1586" i="1" s="1"/>
  <c r="C1587" i="1"/>
  <c r="L1587" i="1" s="1"/>
  <c r="M1587" i="1" s="1"/>
  <c r="C1588" i="1"/>
  <c r="L1588" i="1" s="1"/>
  <c r="M1588" i="1" s="1"/>
  <c r="C1589" i="1"/>
  <c r="L1589" i="1" s="1"/>
  <c r="M1589" i="1" s="1"/>
  <c r="C1590" i="1"/>
  <c r="L1590" i="1" s="1"/>
  <c r="M1590" i="1" s="1"/>
  <c r="C1591" i="1"/>
  <c r="L1591" i="1" s="1"/>
  <c r="M1591" i="1" s="1"/>
  <c r="C1592" i="1"/>
  <c r="L1592" i="1" s="1"/>
  <c r="M1592" i="1" s="1"/>
  <c r="C1593" i="1"/>
  <c r="L1593" i="1" s="1"/>
  <c r="M1593" i="1" s="1"/>
  <c r="C1594" i="1"/>
  <c r="L1594" i="1" s="1"/>
  <c r="M1594" i="1" s="1"/>
  <c r="C1595" i="1"/>
  <c r="L1595" i="1" s="1"/>
  <c r="M1595" i="1" s="1"/>
  <c r="C1596" i="1"/>
  <c r="L1596" i="1" s="1"/>
  <c r="M1596" i="1" s="1"/>
  <c r="C1597" i="1"/>
  <c r="L1597" i="1" s="1"/>
  <c r="M1597" i="1" s="1"/>
  <c r="C1598" i="1"/>
  <c r="L1598" i="1" s="1"/>
  <c r="M1598" i="1" s="1"/>
  <c r="C1599" i="1"/>
  <c r="L1599" i="1" s="1"/>
  <c r="M1599" i="1" s="1"/>
  <c r="C1600" i="1"/>
  <c r="L1600" i="1" s="1"/>
  <c r="M1600" i="1" s="1"/>
  <c r="C1601" i="1"/>
  <c r="L1601" i="1" s="1"/>
  <c r="M1601" i="1" s="1"/>
  <c r="C1602" i="1"/>
  <c r="L1602" i="1" s="1"/>
  <c r="M1602" i="1" s="1"/>
  <c r="C1603" i="1"/>
  <c r="L1603" i="1" s="1"/>
  <c r="M1603" i="1" s="1"/>
  <c r="C1604" i="1"/>
  <c r="L1604" i="1" s="1"/>
  <c r="M1604" i="1" s="1"/>
  <c r="C1605" i="1"/>
  <c r="L1605" i="1" s="1"/>
  <c r="M1605" i="1" s="1"/>
  <c r="C1606" i="1"/>
  <c r="L1606" i="1" s="1"/>
  <c r="M1606" i="1" s="1"/>
  <c r="C1607" i="1"/>
  <c r="L1607" i="1" s="1"/>
  <c r="M1607" i="1" s="1"/>
  <c r="C1608" i="1"/>
  <c r="L1608" i="1" s="1"/>
  <c r="M1608" i="1" s="1"/>
  <c r="C1609" i="1"/>
  <c r="L1609" i="1" s="1"/>
  <c r="M1609" i="1" s="1"/>
  <c r="C1610" i="1"/>
  <c r="L1610" i="1" s="1"/>
  <c r="M1610" i="1" s="1"/>
  <c r="C1611" i="1"/>
  <c r="L1611" i="1" s="1"/>
  <c r="M1611" i="1" s="1"/>
  <c r="C1612" i="1"/>
  <c r="L1612" i="1" s="1"/>
  <c r="M1612" i="1" s="1"/>
  <c r="C1613" i="1"/>
  <c r="L1613" i="1" s="1"/>
  <c r="M1613" i="1" s="1"/>
  <c r="C1614" i="1"/>
  <c r="L1614" i="1" s="1"/>
  <c r="M1614" i="1" s="1"/>
  <c r="C1615" i="1"/>
  <c r="L1615" i="1" s="1"/>
  <c r="M1615" i="1" s="1"/>
  <c r="C1616" i="1"/>
  <c r="L1616" i="1" s="1"/>
  <c r="M1616" i="1" s="1"/>
  <c r="C1617" i="1"/>
  <c r="L1617" i="1" s="1"/>
  <c r="M1617" i="1" s="1"/>
  <c r="C1618" i="1"/>
  <c r="L1618" i="1" s="1"/>
  <c r="M1618" i="1" s="1"/>
  <c r="C1619" i="1"/>
  <c r="L1619" i="1" s="1"/>
  <c r="M1619" i="1" s="1"/>
  <c r="C1620" i="1"/>
  <c r="L1620" i="1" s="1"/>
  <c r="M1620" i="1" s="1"/>
  <c r="C1621" i="1"/>
  <c r="L1621" i="1" s="1"/>
  <c r="M1621" i="1" s="1"/>
  <c r="C1622" i="1"/>
  <c r="L1622" i="1" s="1"/>
  <c r="M1622" i="1" s="1"/>
  <c r="C1623" i="1"/>
  <c r="L1623" i="1" s="1"/>
  <c r="M1623" i="1" s="1"/>
  <c r="C1624" i="1"/>
  <c r="L1624" i="1" s="1"/>
  <c r="M1624" i="1" s="1"/>
  <c r="C1625" i="1"/>
  <c r="L1625" i="1" s="1"/>
  <c r="M1625" i="1" s="1"/>
  <c r="C1626" i="1"/>
  <c r="L1626" i="1" s="1"/>
  <c r="M1626" i="1" s="1"/>
  <c r="C1627" i="1"/>
  <c r="L1627" i="1" s="1"/>
  <c r="M1627" i="1" s="1"/>
  <c r="C1628" i="1"/>
  <c r="L1628" i="1" s="1"/>
  <c r="M1628" i="1" s="1"/>
  <c r="C1629" i="1"/>
  <c r="L1629" i="1" s="1"/>
  <c r="M1629" i="1" s="1"/>
  <c r="C1630" i="1"/>
  <c r="L1630" i="1" s="1"/>
  <c r="M1630" i="1" s="1"/>
  <c r="C1631" i="1"/>
  <c r="L1631" i="1" s="1"/>
  <c r="M1631" i="1" s="1"/>
  <c r="C1632" i="1"/>
  <c r="L1632" i="1" s="1"/>
  <c r="M1632" i="1" s="1"/>
  <c r="C1633" i="1"/>
  <c r="L1633" i="1" s="1"/>
  <c r="M1633" i="1" s="1"/>
  <c r="C1634" i="1"/>
  <c r="L1634" i="1" s="1"/>
  <c r="M1634" i="1" s="1"/>
  <c r="C1635" i="1"/>
  <c r="L1635" i="1" s="1"/>
  <c r="M1635" i="1" s="1"/>
  <c r="C1636" i="1"/>
  <c r="L1636" i="1" s="1"/>
  <c r="M1636" i="1" s="1"/>
  <c r="C1637" i="1"/>
  <c r="L1637" i="1" s="1"/>
  <c r="M1637" i="1" s="1"/>
  <c r="C1638" i="1"/>
  <c r="L1638" i="1" s="1"/>
  <c r="M1638" i="1" s="1"/>
  <c r="C1639" i="1"/>
  <c r="L1639" i="1" s="1"/>
  <c r="M1639" i="1" s="1"/>
  <c r="C1640" i="1"/>
  <c r="L1640" i="1" s="1"/>
  <c r="M1640" i="1" s="1"/>
  <c r="C1641" i="1"/>
  <c r="L1641" i="1" s="1"/>
  <c r="M1641" i="1" s="1"/>
  <c r="C1642" i="1"/>
  <c r="L1642" i="1" s="1"/>
  <c r="M1642" i="1" s="1"/>
  <c r="C1643" i="1"/>
  <c r="L1643" i="1" s="1"/>
  <c r="M1643" i="1" s="1"/>
  <c r="C1644" i="1"/>
  <c r="L1644" i="1" s="1"/>
  <c r="M1644" i="1" s="1"/>
  <c r="C1645" i="1"/>
  <c r="L1645" i="1" s="1"/>
  <c r="M1645" i="1" s="1"/>
  <c r="C1646" i="1"/>
  <c r="L1646" i="1" s="1"/>
  <c r="M1646" i="1" s="1"/>
  <c r="C1647" i="1"/>
  <c r="L1647" i="1" s="1"/>
  <c r="M1647" i="1" s="1"/>
  <c r="C1648" i="1"/>
  <c r="L1648" i="1" s="1"/>
  <c r="M1648" i="1" s="1"/>
  <c r="C1649" i="1"/>
  <c r="L1649" i="1" s="1"/>
  <c r="M1649" i="1" s="1"/>
  <c r="C1650" i="1"/>
  <c r="L1650" i="1" s="1"/>
  <c r="M1650" i="1" s="1"/>
  <c r="C1651" i="1"/>
  <c r="L1651" i="1" s="1"/>
  <c r="M1651" i="1" s="1"/>
  <c r="C1652" i="1"/>
  <c r="L1652" i="1" s="1"/>
  <c r="M1652" i="1" s="1"/>
  <c r="C1653" i="1"/>
  <c r="L1653" i="1" s="1"/>
  <c r="M1653" i="1" s="1"/>
  <c r="C1654" i="1"/>
  <c r="L1654" i="1" s="1"/>
  <c r="M1654" i="1" s="1"/>
  <c r="C1655" i="1"/>
  <c r="L1655" i="1" s="1"/>
  <c r="C1656" i="1"/>
  <c r="L1656" i="1" s="1"/>
  <c r="M1656" i="1" s="1"/>
  <c r="C1657" i="1"/>
  <c r="L1657" i="1" s="1"/>
  <c r="M1657" i="1" s="1"/>
  <c r="C1658" i="1"/>
  <c r="L1658" i="1" s="1"/>
  <c r="M1658" i="1" s="1"/>
  <c r="C1659" i="1"/>
  <c r="L1659" i="1" s="1"/>
  <c r="M1659" i="1" s="1"/>
  <c r="C1660" i="1"/>
  <c r="L1660" i="1" s="1"/>
  <c r="M1660" i="1" s="1"/>
  <c r="C1661" i="1"/>
  <c r="L1661" i="1" s="1"/>
  <c r="M1661" i="1" s="1"/>
  <c r="C1662" i="1"/>
  <c r="L1662" i="1" s="1"/>
  <c r="M1662" i="1" s="1"/>
  <c r="C1663" i="1"/>
  <c r="L1663" i="1" s="1"/>
  <c r="M1663" i="1" s="1"/>
  <c r="C1664" i="1"/>
  <c r="L1664" i="1" s="1"/>
  <c r="M1664" i="1" s="1"/>
  <c r="C1665" i="1"/>
  <c r="L1665" i="1" s="1"/>
  <c r="M1665" i="1" s="1"/>
  <c r="C1666" i="1"/>
  <c r="L1666" i="1" s="1"/>
  <c r="M1666" i="1" s="1"/>
  <c r="C1667" i="1"/>
  <c r="L1667" i="1" s="1"/>
  <c r="M1667" i="1" s="1"/>
  <c r="C1668" i="1"/>
  <c r="L1668" i="1" s="1"/>
  <c r="M1668" i="1" s="1"/>
  <c r="C1669" i="1"/>
  <c r="L1669" i="1" s="1"/>
  <c r="M1669" i="1" s="1"/>
  <c r="C1670" i="1"/>
  <c r="L1670" i="1" s="1"/>
  <c r="M1670" i="1" s="1"/>
  <c r="C1671" i="1"/>
  <c r="L1671" i="1" s="1"/>
  <c r="M1671" i="1" s="1"/>
  <c r="C1672" i="1"/>
  <c r="L1672" i="1" s="1"/>
  <c r="M1672" i="1" s="1"/>
  <c r="C1673" i="1"/>
  <c r="L1673" i="1" s="1"/>
  <c r="M1673" i="1" s="1"/>
  <c r="C1674" i="1"/>
  <c r="L1674" i="1" s="1"/>
  <c r="M1674" i="1" s="1"/>
  <c r="C1675" i="1"/>
  <c r="L1675" i="1" s="1"/>
  <c r="M1675" i="1" s="1"/>
  <c r="C1676" i="1"/>
  <c r="L1676" i="1" s="1"/>
  <c r="M1676" i="1" s="1"/>
  <c r="C1677" i="1"/>
  <c r="L1677" i="1" s="1"/>
  <c r="M1677" i="1" s="1"/>
  <c r="C1678" i="1"/>
  <c r="L1678" i="1" s="1"/>
  <c r="M1678" i="1" s="1"/>
  <c r="C1679" i="1"/>
  <c r="L1679" i="1" s="1"/>
  <c r="M1679" i="1" s="1"/>
  <c r="C1680" i="1"/>
  <c r="L1680" i="1" s="1"/>
  <c r="M1680" i="1" s="1"/>
  <c r="C1681" i="1"/>
  <c r="L1681" i="1" s="1"/>
  <c r="M1681" i="1" s="1"/>
  <c r="C1682" i="1"/>
  <c r="L1682" i="1" s="1"/>
  <c r="M1682" i="1" s="1"/>
  <c r="C1683" i="1"/>
  <c r="L1683" i="1" s="1"/>
  <c r="M1683" i="1" s="1"/>
  <c r="C1684" i="1"/>
  <c r="L1684" i="1" s="1"/>
  <c r="M1684" i="1" s="1"/>
  <c r="C1685" i="1"/>
  <c r="L1685" i="1" s="1"/>
  <c r="M1685" i="1" s="1"/>
  <c r="C1686" i="1"/>
  <c r="L1686" i="1" s="1"/>
  <c r="M1686" i="1" s="1"/>
  <c r="C1687" i="1"/>
  <c r="L1687" i="1" s="1"/>
  <c r="M1687" i="1" s="1"/>
  <c r="C1688" i="1"/>
  <c r="L1688" i="1" s="1"/>
  <c r="M1688" i="1" s="1"/>
  <c r="C1689" i="1"/>
  <c r="L1689" i="1" s="1"/>
  <c r="M1689" i="1" s="1"/>
  <c r="C1690" i="1"/>
  <c r="L1690" i="1" s="1"/>
  <c r="M1690" i="1" s="1"/>
  <c r="C1691" i="1"/>
  <c r="L1691" i="1" s="1"/>
  <c r="M1691" i="1" s="1"/>
  <c r="C1692" i="1"/>
  <c r="L1692" i="1" s="1"/>
  <c r="M1692" i="1" s="1"/>
  <c r="C1693" i="1"/>
  <c r="L1693" i="1" s="1"/>
  <c r="M1693" i="1" s="1"/>
  <c r="C1694" i="1"/>
  <c r="L1694" i="1" s="1"/>
  <c r="M1694" i="1" s="1"/>
  <c r="C1695" i="1"/>
  <c r="L1695" i="1" s="1"/>
  <c r="M1695" i="1" s="1"/>
  <c r="C1696" i="1"/>
  <c r="L1696" i="1" s="1"/>
  <c r="M1696" i="1" s="1"/>
  <c r="C1697" i="1"/>
  <c r="L1697" i="1" s="1"/>
  <c r="M1697" i="1" s="1"/>
  <c r="C1698" i="1"/>
  <c r="L1698" i="1" s="1"/>
  <c r="M1698" i="1" s="1"/>
  <c r="C1699" i="1"/>
  <c r="L1699" i="1" s="1"/>
  <c r="M1699" i="1" s="1"/>
  <c r="C1700" i="1"/>
  <c r="L1700" i="1" s="1"/>
  <c r="M1700" i="1" s="1"/>
  <c r="C1701" i="1"/>
  <c r="L1701" i="1" s="1"/>
  <c r="M1701" i="1" s="1"/>
  <c r="C1702" i="1"/>
  <c r="L1702" i="1" s="1"/>
  <c r="M1702" i="1" s="1"/>
  <c r="C1703" i="1"/>
  <c r="L1703" i="1" s="1"/>
  <c r="M1703" i="1" s="1"/>
  <c r="C1704" i="1"/>
  <c r="L1704" i="1" s="1"/>
  <c r="M1704" i="1" s="1"/>
  <c r="C1705" i="1"/>
  <c r="L1705" i="1" s="1"/>
  <c r="M1705" i="1" s="1"/>
  <c r="C1706" i="1"/>
  <c r="L1706" i="1" s="1"/>
  <c r="M1706" i="1" s="1"/>
  <c r="C1707" i="1"/>
  <c r="L1707" i="1" s="1"/>
  <c r="M1707" i="1" s="1"/>
  <c r="C1708" i="1"/>
  <c r="L1708" i="1" s="1"/>
  <c r="M1708" i="1" s="1"/>
  <c r="C1709" i="1"/>
  <c r="L1709" i="1" s="1"/>
  <c r="M1709" i="1" s="1"/>
  <c r="C1710" i="1"/>
  <c r="L1710" i="1" s="1"/>
  <c r="M1710" i="1" s="1"/>
  <c r="C1711" i="1"/>
  <c r="L1711" i="1" s="1"/>
  <c r="M1711" i="1" s="1"/>
  <c r="C1712" i="1"/>
  <c r="L1712" i="1" s="1"/>
  <c r="M1712" i="1" s="1"/>
  <c r="C1713" i="1"/>
  <c r="L1713" i="1" s="1"/>
  <c r="M1713" i="1" s="1"/>
  <c r="C1714" i="1"/>
  <c r="L1714" i="1" s="1"/>
  <c r="M1714" i="1" s="1"/>
  <c r="C1715" i="1"/>
  <c r="L1715" i="1" s="1"/>
  <c r="M1715" i="1" s="1"/>
  <c r="C1716" i="1"/>
  <c r="L1716" i="1" s="1"/>
  <c r="M1716" i="1" s="1"/>
  <c r="C1717" i="1"/>
  <c r="L1717" i="1" s="1"/>
  <c r="M1717" i="1" s="1"/>
  <c r="C1718" i="1"/>
  <c r="L1718" i="1" s="1"/>
  <c r="M1718" i="1" s="1"/>
  <c r="C1719" i="1"/>
  <c r="L1719" i="1" s="1"/>
  <c r="M1719" i="1" s="1"/>
  <c r="C1720" i="1"/>
  <c r="L1720" i="1" s="1"/>
  <c r="M1720" i="1" s="1"/>
  <c r="C1721" i="1"/>
  <c r="L1721" i="1" s="1"/>
  <c r="M1721" i="1" s="1"/>
  <c r="C1722" i="1"/>
  <c r="L1722" i="1" s="1"/>
  <c r="M1722" i="1" s="1"/>
  <c r="C1723" i="1"/>
  <c r="L1723" i="1" s="1"/>
  <c r="M1723" i="1" s="1"/>
  <c r="C1724" i="1"/>
  <c r="L1724" i="1" s="1"/>
  <c r="M1724" i="1" s="1"/>
  <c r="C1725" i="1"/>
  <c r="L1725" i="1" s="1"/>
  <c r="M1725" i="1" s="1"/>
  <c r="C1726" i="1"/>
  <c r="L1726" i="1" s="1"/>
  <c r="M1726" i="1" s="1"/>
  <c r="C1727" i="1"/>
  <c r="L1727" i="1" s="1"/>
  <c r="M1727" i="1" s="1"/>
  <c r="C1728" i="1"/>
  <c r="L1728" i="1" s="1"/>
  <c r="M1728" i="1" s="1"/>
  <c r="C1729" i="1"/>
  <c r="L1729" i="1" s="1"/>
  <c r="M1729" i="1" s="1"/>
  <c r="C1730" i="1"/>
  <c r="L1730" i="1" s="1"/>
  <c r="M1730" i="1" s="1"/>
  <c r="C1731" i="1"/>
  <c r="L1731" i="1" s="1"/>
  <c r="M1731" i="1" s="1"/>
  <c r="C1732" i="1"/>
  <c r="L1732" i="1" s="1"/>
  <c r="M1732" i="1" s="1"/>
  <c r="C1733" i="1"/>
  <c r="L1733" i="1" s="1"/>
  <c r="M1733" i="1" s="1"/>
  <c r="C1734" i="1"/>
  <c r="L1734" i="1" s="1"/>
  <c r="M1734" i="1" s="1"/>
  <c r="C1735" i="1"/>
  <c r="L1735" i="1" s="1"/>
  <c r="M1735" i="1" s="1"/>
  <c r="C1736" i="1"/>
  <c r="L1736" i="1" s="1"/>
  <c r="M1736" i="1" s="1"/>
  <c r="C1737" i="1"/>
  <c r="L1737" i="1" s="1"/>
  <c r="M1737" i="1" s="1"/>
  <c r="C1738" i="1"/>
  <c r="L1738" i="1" s="1"/>
  <c r="M1738" i="1" s="1"/>
  <c r="C1739" i="1"/>
  <c r="L1739" i="1" s="1"/>
  <c r="M1739" i="1" s="1"/>
  <c r="C1740" i="1"/>
  <c r="L1740" i="1" s="1"/>
  <c r="M1740" i="1" s="1"/>
  <c r="C1741" i="1"/>
  <c r="L1741" i="1" s="1"/>
  <c r="M1741" i="1" s="1"/>
  <c r="C1742" i="1"/>
  <c r="L1742" i="1" s="1"/>
  <c r="M1742" i="1" s="1"/>
  <c r="C1743" i="1"/>
  <c r="L1743" i="1" s="1"/>
  <c r="M1743" i="1" s="1"/>
  <c r="C1744" i="1"/>
  <c r="L1744" i="1" s="1"/>
  <c r="M1744" i="1" s="1"/>
  <c r="C1745" i="1"/>
  <c r="L1745" i="1" s="1"/>
  <c r="M1745" i="1" s="1"/>
  <c r="C1746" i="1"/>
  <c r="L1746" i="1" s="1"/>
  <c r="M1746" i="1" s="1"/>
  <c r="C1747" i="1"/>
  <c r="L1747" i="1" s="1"/>
  <c r="M1747" i="1" s="1"/>
  <c r="C1748" i="1"/>
  <c r="L1748" i="1" s="1"/>
  <c r="M1748" i="1" s="1"/>
  <c r="C1749" i="1"/>
  <c r="L1749" i="1" s="1"/>
  <c r="M1749" i="1" s="1"/>
  <c r="C1750" i="1"/>
  <c r="L1750" i="1" s="1"/>
  <c r="M1750" i="1" s="1"/>
  <c r="C1751" i="1"/>
  <c r="L1751" i="1" s="1"/>
  <c r="M1751" i="1" s="1"/>
  <c r="C1752" i="1"/>
  <c r="L1752" i="1" s="1"/>
  <c r="M1752" i="1" s="1"/>
  <c r="C1753" i="1"/>
  <c r="L1753" i="1" s="1"/>
  <c r="M1753" i="1" s="1"/>
  <c r="C1754" i="1"/>
  <c r="L1754" i="1" s="1"/>
  <c r="M1754" i="1" s="1"/>
  <c r="C1755" i="1"/>
  <c r="L1755" i="1" s="1"/>
  <c r="M1755" i="1" s="1"/>
  <c r="C1756" i="1"/>
  <c r="L1756" i="1" s="1"/>
  <c r="M1756" i="1" s="1"/>
  <c r="C1757" i="1"/>
  <c r="L1757" i="1" s="1"/>
  <c r="M1757" i="1" s="1"/>
  <c r="C1758" i="1"/>
  <c r="L1758" i="1" s="1"/>
  <c r="M1758" i="1" s="1"/>
  <c r="C1759" i="1"/>
  <c r="L1759" i="1" s="1"/>
  <c r="M1759" i="1" s="1"/>
  <c r="C1760" i="1"/>
  <c r="L1760" i="1" s="1"/>
  <c r="M1760" i="1" s="1"/>
  <c r="C1761" i="1"/>
  <c r="L1761" i="1" s="1"/>
  <c r="M1761" i="1" s="1"/>
  <c r="C1762" i="1"/>
  <c r="L1762" i="1" s="1"/>
  <c r="M1762" i="1" s="1"/>
  <c r="C1763" i="1"/>
  <c r="L1763" i="1" s="1"/>
  <c r="M1763" i="1" s="1"/>
  <c r="C1764" i="1"/>
  <c r="L1764" i="1" s="1"/>
  <c r="M1764" i="1" s="1"/>
  <c r="C1765" i="1"/>
  <c r="L1765" i="1" s="1"/>
  <c r="M1765" i="1" s="1"/>
  <c r="C1766" i="1"/>
  <c r="L1766" i="1" s="1"/>
  <c r="M1766" i="1" s="1"/>
  <c r="C1767" i="1"/>
  <c r="L1767" i="1" s="1"/>
  <c r="M1767" i="1" s="1"/>
  <c r="C1768" i="1"/>
  <c r="L1768" i="1" s="1"/>
  <c r="M1768" i="1" s="1"/>
  <c r="C1769" i="1"/>
  <c r="L1769" i="1" s="1"/>
  <c r="M1769" i="1" s="1"/>
  <c r="C1770" i="1"/>
  <c r="L1770" i="1" s="1"/>
  <c r="M1770" i="1" s="1"/>
  <c r="C1771" i="1"/>
  <c r="L1771" i="1" s="1"/>
  <c r="M1771" i="1" s="1"/>
  <c r="C1772" i="1"/>
  <c r="L1772" i="1" s="1"/>
  <c r="M1772" i="1" s="1"/>
  <c r="C1773" i="1"/>
  <c r="L1773" i="1" s="1"/>
  <c r="M1773" i="1" s="1"/>
  <c r="C1774" i="1"/>
  <c r="L1774" i="1" s="1"/>
  <c r="M1774" i="1" s="1"/>
  <c r="C1775" i="1"/>
  <c r="L1775" i="1" s="1"/>
  <c r="M1775" i="1" s="1"/>
  <c r="C1776" i="1"/>
  <c r="L1776" i="1" s="1"/>
  <c r="M1776" i="1" s="1"/>
  <c r="C1777" i="1"/>
  <c r="L1777" i="1" s="1"/>
  <c r="M1777" i="1" s="1"/>
  <c r="C1778" i="1"/>
  <c r="L1778" i="1" s="1"/>
  <c r="M1778" i="1" s="1"/>
  <c r="C1779" i="1"/>
  <c r="L1779" i="1" s="1"/>
  <c r="M1779" i="1" s="1"/>
  <c r="C1780" i="1"/>
  <c r="L1780" i="1" s="1"/>
  <c r="M1780" i="1" s="1"/>
  <c r="C1781" i="1"/>
  <c r="L1781" i="1" s="1"/>
  <c r="M1781" i="1" s="1"/>
  <c r="C1782" i="1"/>
  <c r="L1782" i="1" s="1"/>
  <c r="M1782" i="1" s="1"/>
  <c r="C1783" i="1"/>
  <c r="L1783" i="1" s="1"/>
  <c r="M1783" i="1" s="1"/>
  <c r="C1784" i="1"/>
  <c r="L1784" i="1" s="1"/>
  <c r="M1784" i="1" s="1"/>
  <c r="C1785" i="1"/>
  <c r="L1785" i="1" s="1"/>
  <c r="M1785" i="1" s="1"/>
  <c r="C1786" i="1"/>
  <c r="L1786" i="1" s="1"/>
  <c r="M1786" i="1" s="1"/>
  <c r="C1787" i="1"/>
  <c r="L1787" i="1" s="1"/>
  <c r="M1787" i="1" s="1"/>
  <c r="C1788" i="1"/>
  <c r="L1788" i="1" s="1"/>
  <c r="M1788" i="1" s="1"/>
  <c r="C1789" i="1"/>
  <c r="L1789" i="1" s="1"/>
  <c r="M1789" i="1" s="1"/>
  <c r="C1790" i="1"/>
  <c r="L1790" i="1" s="1"/>
  <c r="M1790" i="1" s="1"/>
  <c r="C1791" i="1"/>
  <c r="L1791" i="1" s="1"/>
  <c r="M1791" i="1" s="1"/>
  <c r="C1792" i="1"/>
  <c r="L1792" i="1" s="1"/>
  <c r="M1792" i="1" s="1"/>
  <c r="C1793" i="1"/>
  <c r="L1793" i="1" s="1"/>
  <c r="M1793" i="1" s="1"/>
  <c r="C1794" i="1"/>
  <c r="L1794" i="1" s="1"/>
  <c r="M1794" i="1" s="1"/>
  <c r="C1795" i="1"/>
  <c r="L1795" i="1" s="1"/>
  <c r="M1795" i="1" s="1"/>
  <c r="C1796" i="1"/>
  <c r="L1796" i="1" s="1"/>
  <c r="M1796" i="1" s="1"/>
  <c r="C1797" i="1"/>
  <c r="L1797" i="1" s="1"/>
  <c r="M1797" i="1" s="1"/>
  <c r="C1798" i="1"/>
  <c r="L1798" i="1" s="1"/>
  <c r="M1798" i="1" s="1"/>
  <c r="C1799" i="1"/>
  <c r="L1799" i="1" s="1"/>
  <c r="M1799" i="1" s="1"/>
  <c r="C1800" i="1"/>
  <c r="L1800" i="1" s="1"/>
  <c r="M1800" i="1" s="1"/>
  <c r="C1801" i="1"/>
  <c r="L1801" i="1" s="1"/>
  <c r="M1801" i="1" s="1"/>
  <c r="C1802" i="1"/>
  <c r="L1802" i="1" s="1"/>
  <c r="M1802" i="1" s="1"/>
  <c r="C1803" i="1"/>
  <c r="L1803" i="1" s="1"/>
  <c r="M1803" i="1" s="1"/>
  <c r="C1804" i="1"/>
  <c r="L1804" i="1" s="1"/>
  <c r="M1804" i="1" s="1"/>
  <c r="C1805" i="1"/>
  <c r="L1805" i="1" s="1"/>
  <c r="M1805" i="1" s="1"/>
  <c r="C1806" i="1"/>
  <c r="L1806" i="1" s="1"/>
  <c r="M1806" i="1" s="1"/>
  <c r="C1807" i="1"/>
  <c r="L1807" i="1" s="1"/>
  <c r="M1807" i="1" s="1"/>
  <c r="C1808" i="1"/>
  <c r="L1808" i="1" s="1"/>
  <c r="M1808" i="1" s="1"/>
  <c r="C1809" i="1"/>
  <c r="L1809" i="1" s="1"/>
  <c r="M1809" i="1" s="1"/>
  <c r="C1810" i="1"/>
  <c r="L1810" i="1" s="1"/>
  <c r="M1810" i="1" s="1"/>
  <c r="C1811" i="1"/>
  <c r="L1811" i="1" s="1"/>
  <c r="M1811" i="1" s="1"/>
  <c r="C1812" i="1"/>
  <c r="L1812" i="1" s="1"/>
  <c r="M1812" i="1" s="1"/>
  <c r="C1813" i="1"/>
  <c r="L1813" i="1" s="1"/>
  <c r="M1813" i="1" s="1"/>
  <c r="C1814" i="1"/>
  <c r="L1814" i="1" s="1"/>
  <c r="M1814" i="1" s="1"/>
  <c r="C1815" i="1"/>
  <c r="L1815" i="1" s="1"/>
  <c r="M1815" i="1" s="1"/>
  <c r="C1816" i="1"/>
  <c r="L1816" i="1" s="1"/>
  <c r="M1816" i="1" s="1"/>
  <c r="C1817" i="1"/>
  <c r="L1817" i="1" s="1"/>
  <c r="M1817" i="1" s="1"/>
  <c r="C1818" i="1"/>
  <c r="L1818" i="1" s="1"/>
  <c r="M1818" i="1" s="1"/>
  <c r="C1819" i="1"/>
  <c r="L1819" i="1" s="1"/>
  <c r="M1819" i="1" s="1"/>
  <c r="C1820" i="1"/>
  <c r="L1820" i="1" s="1"/>
  <c r="M1820" i="1" s="1"/>
  <c r="C1821" i="1"/>
  <c r="L1821" i="1" s="1"/>
  <c r="M1821" i="1" s="1"/>
  <c r="C1822" i="1"/>
  <c r="L1822" i="1" s="1"/>
  <c r="M1822" i="1" s="1"/>
  <c r="C1823" i="1"/>
  <c r="L1823" i="1" s="1"/>
  <c r="M1823" i="1" s="1"/>
  <c r="C1824" i="1"/>
  <c r="L1824" i="1" s="1"/>
  <c r="M1824" i="1" s="1"/>
  <c r="C1825" i="1"/>
  <c r="L1825" i="1" s="1"/>
  <c r="M1825" i="1" s="1"/>
  <c r="C1826" i="1"/>
  <c r="L1826" i="1" s="1"/>
  <c r="M1826" i="1" s="1"/>
  <c r="C1827" i="1"/>
  <c r="L1827" i="1" s="1"/>
  <c r="M1827" i="1" s="1"/>
  <c r="C1828" i="1"/>
  <c r="L1828" i="1" s="1"/>
  <c r="M1828" i="1" s="1"/>
  <c r="C1829" i="1"/>
  <c r="L1829" i="1" s="1"/>
  <c r="M1829" i="1" s="1"/>
  <c r="C1830" i="1"/>
  <c r="L1830" i="1" s="1"/>
  <c r="M1830" i="1" s="1"/>
  <c r="C1831" i="1"/>
  <c r="L1831" i="1" s="1"/>
  <c r="M1831" i="1" s="1"/>
  <c r="C1832" i="1"/>
  <c r="L1832" i="1" s="1"/>
  <c r="M1832" i="1" s="1"/>
  <c r="C1833" i="1"/>
  <c r="L1833" i="1" s="1"/>
  <c r="M1833" i="1" s="1"/>
  <c r="C1834" i="1"/>
  <c r="L1834" i="1" s="1"/>
  <c r="M1834" i="1" s="1"/>
  <c r="C1835" i="1"/>
  <c r="L1835" i="1" s="1"/>
  <c r="M1835" i="1" s="1"/>
  <c r="C1836" i="1"/>
  <c r="L1836" i="1" s="1"/>
  <c r="C1837" i="1"/>
  <c r="L1837" i="1" s="1"/>
  <c r="M1837" i="1" s="1"/>
  <c r="C1838" i="1"/>
  <c r="L1838" i="1" s="1"/>
  <c r="M1838" i="1" s="1"/>
  <c r="C1839" i="1"/>
  <c r="L1839" i="1" s="1"/>
  <c r="M1839" i="1" s="1"/>
  <c r="C1840" i="1"/>
  <c r="L1840" i="1" s="1"/>
  <c r="M1840" i="1" s="1"/>
  <c r="C1841" i="1"/>
  <c r="L1841" i="1" s="1"/>
  <c r="M1841" i="1" s="1"/>
  <c r="C1842" i="1"/>
  <c r="L1842" i="1" s="1"/>
  <c r="M1842" i="1" s="1"/>
  <c r="C1843" i="1"/>
  <c r="L1843" i="1" s="1"/>
  <c r="M1843" i="1" s="1"/>
  <c r="C1844" i="1"/>
  <c r="L1844" i="1" s="1"/>
  <c r="M1844" i="1" s="1"/>
  <c r="C1845" i="1"/>
  <c r="L1845" i="1" s="1"/>
  <c r="M1845" i="1" s="1"/>
  <c r="C1846" i="1"/>
  <c r="L1846" i="1" s="1"/>
  <c r="M1846" i="1" s="1"/>
  <c r="C1847" i="1"/>
  <c r="L1847" i="1" s="1"/>
  <c r="M1847" i="1" s="1"/>
  <c r="C1848" i="1"/>
  <c r="L1848" i="1" s="1"/>
  <c r="M1848" i="1" s="1"/>
  <c r="C1849" i="1"/>
  <c r="L1849" i="1" s="1"/>
  <c r="M1849" i="1" s="1"/>
  <c r="C1850" i="1"/>
  <c r="L1850" i="1" s="1"/>
  <c r="M1850" i="1" s="1"/>
  <c r="C1851" i="1"/>
  <c r="L1851" i="1" s="1"/>
  <c r="M1851" i="1" s="1"/>
  <c r="C1852" i="1"/>
  <c r="L1852" i="1" s="1"/>
  <c r="M1852" i="1" s="1"/>
  <c r="C1853" i="1"/>
  <c r="L1853" i="1" s="1"/>
  <c r="M1853" i="1" s="1"/>
  <c r="C1854" i="1"/>
  <c r="L1854" i="1" s="1"/>
  <c r="M1854" i="1" s="1"/>
  <c r="C1855" i="1"/>
  <c r="L1855" i="1" s="1"/>
  <c r="M1855" i="1" s="1"/>
  <c r="C1856" i="1"/>
  <c r="L1856" i="1" s="1"/>
  <c r="M1856" i="1" s="1"/>
  <c r="C1857" i="1"/>
  <c r="L1857" i="1" s="1"/>
  <c r="M1857" i="1" s="1"/>
  <c r="C1858" i="1"/>
  <c r="L1858" i="1" s="1"/>
  <c r="M1858" i="1" s="1"/>
  <c r="C1859" i="1"/>
  <c r="L1859" i="1" s="1"/>
  <c r="M1859" i="1" s="1"/>
  <c r="C1860" i="1"/>
  <c r="L1860" i="1" s="1"/>
  <c r="M1860" i="1" s="1"/>
  <c r="C1861" i="1"/>
  <c r="L1861" i="1" s="1"/>
  <c r="M1861" i="1" s="1"/>
  <c r="C1862" i="1"/>
  <c r="L1862" i="1" s="1"/>
  <c r="M1862" i="1" s="1"/>
  <c r="C1863" i="1"/>
  <c r="L1863" i="1" s="1"/>
  <c r="M1863" i="1" s="1"/>
  <c r="C1864" i="1"/>
  <c r="L1864" i="1" s="1"/>
  <c r="M1864" i="1" s="1"/>
  <c r="C1865" i="1"/>
  <c r="L1865" i="1" s="1"/>
  <c r="M1865" i="1" s="1"/>
  <c r="C1866" i="1"/>
  <c r="L1866" i="1" s="1"/>
  <c r="M1866" i="1" s="1"/>
  <c r="C1867" i="1"/>
  <c r="L1867" i="1" s="1"/>
  <c r="M1867" i="1" s="1"/>
  <c r="C1868" i="1"/>
  <c r="L1868" i="1" s="1"/>
  <c r="M1868" i="1" s="1"/>
  <c r="C1869" i="1"/>
  <c r="L1869" i="1" s="1"/>
  <c r="M1869" i="1" s="1"/>
  <c r="C1870" i="1"/>
  <c r="L1870" i="1" s="1"/>
  <c r="M1870" i="1" s="1"/>
  <c r="C1871" i="1"/>
  <c r="L1871" i="1" s="1"/>
  <c r="M1871" i="1" s="1"/>
  <c r="C1872" i="1"/>
  <c r="L1872" i="1" s="1"/>
  <c r="M1872" i="1" s="1"/>
  <c r="C1873" i="1"/>
  <c r="L1873" i="1" s="1"/>
  <c r="M1873" i="1" s="1"/>
  <c r="C1874" i="1"/>
  <c r="L1874" i="1" s="1"/>
  <c r="M1874" i="1" s="1"/>
  <c r="C1875" i="1"/>
  <c r="L1875" i="1" s="1"/>
  <c r="M1875" i="1" s="1"/>
  <c r="C1876" i="1"/>
  <c r="L1876" i="1" s="1"/>
  <c r="M1876" i="1" s="1"/>
  <c r="C1877" i="1"/>
  <c r="L1877" i="1" s="1"/>
  <c r="M1877" i="1" s="1"/>
  <c r="C1878" i="1"/>
  <c r="L1878" i="1" s="1"/>
  <c r="M1878" i="1" s="1"/>
  <c r="C1879" i="1"/>
  <c r="L1879" i="1" s="1"/>
  <c r="M1879" i="1" s="1"/>
  <c r="C1880" i="1"/>
  <c r="L1880" i="1" s="1"/>
  <c r="M1880" i="1" s="1"/>
  <c r="C1881" i="1"/>
  <c r="L1881" i="1" s="1"/>
  <c r="M1881" i="1" s="1"/>
  <c r="C1882" i="1"/>
  <c r="L1882" i="1" s="1"/>
  <c r="M1882" i="1" s="1"/>
  <c r="C1883" i="1"/>
  <c r="L1883" i="1" s="1"/>
  <c r="M1883" i="1" s="1"/>
  <c r="C1884" i="1"/>
  <c r="L1884" i="1" s="1"/>
  <c r="M1884" i="1" s="1"/>
  <c r="C1885" i="1"/>
  <c r="L1885" i="1" s="1"/>
  <c r="M1885" i="1" s="1"/>
  <c r="C1886" i="1"/>
  <c r="L1886" i="1" s="1"/>
  <c r="M1886" i="1" s="1"/>
  <c r="C1887" i="1"/>
  <c r="L1887" i="1" s="1"/>
  <c r="M1887" i="1" s="1"/>
  <c r="C1888" i="1"/>
  <c r="L1888" i="1" s="1"/>
  <c r="M1888" i="1" s="1"/>
  <c r="C1889" i="1"/>
  <c r="L1889" i="1" s="1"/>
  <c r="M1889" i="1" s="1"/>
  <c r="C1890" i="1"/>
  <c r="L1890" i="1" s="1"/>
  <c r="M1890" i="1" s="1"/>
  <c r="C1891" i="1"/>
  <c r="L1891" i="1" s="1"/>
  <c r="M1891" i="1" s="1"/>
  <c r="C1892" i="1"/>
  <c r="L1892" i="1" s="1"/>
  <c r="M1892" i="1" s="1"/>
  <c r="C1893" i="1"/>
  <c r="L1893" i="1" s="1"/>
  <c r="M1893" i="1" s="1"/>
  <c r="C1894" i="1"/>
  <c r="L1894" i="1" s="1"/>
  <c r="M1894" i="1" s="1"/>
  <c r="C1895" i="1"/>
  <c r="L1895" i="1" s="1"/>
  <c r="M1895" i="1" s="1"/>
  <c r="C1896" i="1"/>
  <c r="L1896" i="1" s="1"/>
  <c r="M1896" i="1" s="1"/>
  <c r="C1897" i="1"/>
  <c r="L1897" i="1" s="1"/>
  <c r="M1897" i="1" s="1"/>
  <c r="C1898" i="1"/>
  <c r="L1898" i="1" s="1"/>
  <c r="M1898" i="1" s="1"/>
  <c r="C1899" i="1"/>
  <c r="L1899" i="1" s="1"/>
  <c r="M1899" i="1" s="1"/>
  <c r="C1900" i="1"/>
  <c r="L1900" i="1" s="1"/>
  <c r="M1900" i="1" s="1"/>
  <c r="C1901" i="1"/>
  <c r="L1901" i="1" s="1"/>
  <c r="M1901" i="1" s="1"/>
  <c r="C1902" i="1"/>
  <c r="L1902" i="1" s="1"/>
  <c r="M1902" i="1" s="1"/>
  <c r="C1903" i="1"/>
  <c r="L1903" i="1" s="1"/>
  <c r="M1903" i="1" s="1"/>
  <c r="C1904" i="1"/>
  <c r="L1904" i="1" s="1"/>
  <c r="M1904" i="1" s="1"/>
  <c r="C1905" i="1"/>
  <c r="L1905" i="1" s="1"/>
  <c r="M1905" i="1" s="1"/>
  <c r="C1906" i="1"/>
  <c r="L1906" i="1" s="1"/>
  <c r="M1906" i="1" s="1"/>
  <c r="C1907" i="1"/>
  <c r="L1907" i="1" s="1"/>
  <c r="M1907" i="1" s="1"/>
  <c r="C1908" i="1"/>
  <c r="L1908" i="1" s="1"/>
  <c r="M1908" i="1" s="1"/>
  <c r="C1909" i="1"/>
  <c r="L1909" i="1" s="1"/>
  <c r="M1909" i="1" s="1"/>
  <c r="C1910" i="1"/>
  <c r="L1910" i="1" s="1"/>
  <c r="M1910" i="1" s="1"/>
  <c r="C1911" i="1"/>
  <c r="L1911" i="1" s="1"/>
  <c r="M1911" i="1" s="1"/>
  <c r="C1912" i="1"/>
  <c r="L1912" i="1" s="1"/>
  <c r="M1912" i="1" s="1"/>
  <c r="C1913" i="1"/>
  <c r="L1913" i="1" s="1"/>
  <c r="M1913" i="1" s="1"/>
  <c r="C1914" i="1"/>
  <c r="L1914" i="1" s="1"/>
  <c r="M1914" i="1" s="1"/>
  <c r="C1915" i="1"/>
  <c r="L1915" i="1" s="1"/>
  <c r="M1915" i="1" s="1"/>
  <c r="C1916" i="1"/>
  <c r="L1916" i="1" s="1"/>
  <c r="M1916" i="1" s="1"/>
  <c r="C1917" i="1"/>
  <c r="L1917" i="1" s="1"/>
  <c r="M1917" i="1" s="1"/>
  <c r="C1918" i="1"/>
  <c r="L1918" i="1" s="1"/>
  <c r="M1918" i="1" s="1"/>
  <c r="C1919" i="1"/>
  <c r="L1919" i="1" s="1"/>
  <c r="M1919" i="1" s="1"/>
  <c r="C1920" i="1"/>
  <c r="L1920" i="1" s="1"/>
  <c r="M1920" i="1" s="1"/>
  <c r="C1921" i="1"/>
  <c r="L1921" i="1" s="1"/>
  <c r="M1921" i="1" s="1"/>
  <c r="C1922" i="1"/>
  <c r="L1922" i="1" s="1"/>
  <c r="M1922" i="1" s="1"/>
  <c r="C1923" i="1"/>
  <c r="L1923" i="1" s="1"/>
  <c r="M1923" i="1" s="1"/>
  <c r="C1924" i="1"/>
  <c r="L1924" i="1" s="1"/>
  <c r="M1924" i="1" s="1"/>
  <c r="C1925" i="1"/>
  <c r="L1925" i="1" s="1"/>
  <c r="M1925" i="1" s="1"/>
  <c r="C1926" i="1"/>
  <c r="L1926" i="1" s="1"/>
  <c r="M1926" i="1" s="1"/>
  <c r="C1927" i="1"/>
  <c r="L1927" i="1" s="1"/>
  <c r="M1927" i="1" s="1"/>
  <c r="C1928" i="1"/>
  <c r="L1928" i="1" s="1"/>
  <c r="M1928" i="1" s="1"/>
  <c r="C1929" i="1"/>
  <c r="L1929" i="1" s="1"/>
  <c r="M1929" i="1" s="1"/>
  <c r="C1930" i="1"/>
  <c r="L1930" i="1" s="1"/>
  <c r="M1930" i="1" s="1"/>
  <c r="C1931" i="1"/>
  <c r="L1931" i="1" s="1"/>
  <c r="M1931" i="1" s="1"/>
  <c r="C1932" i="1"/>
  <c r="L1932" i="1" s="1"/>
  <c r="M1932" i="1" s="1"/>
  <c r="C1933" i="1"/>
  <c r="L1933" i="1" s="1"/>
  <c r="M1933" i="1" s="1"/>
  <c r="C1934" i="1"/>
  <c r="L1934" i="1" s="1"/>
  <c r="M1934" i="1" s="1"/>
  <c r="C1935" i="1"/>
  <c r="L1935" i="1" s="1"/>
  <c r="M1935" i="1" s="1"/>
  <c r="C1936" i="1"/>
  <c r="L1936" i="1" s="1"/>
  <c r="M1936" i="1" s="1"/>
  <c r="C1937" i="1"/>
  <c r="L1937" i="1" s="1"/>
  <c r="M1937" i="1" s="1"/>
  <c r="C1938" i="1"/>
  <c r="L1938" i="1" s="1"/>
  <c r="M1938" i="1" s="1"/>
  <c r="C1939" i="1"/>
  <c r="L1939" i="1" s="1"/>
  <c r="M1939" i="1" s="1"/>
  <c r="C1940" i="1"/>
  <c r="L1940" i="1" s="1"/>
  <c r="M1940" i="1" s="1"/>
  <c r="C1941" i="1"/>
  <c r="L1941" i="1" s="1"/>
  <c r="M1941" i="1" s="1"/>
  <c r="C1942" i="1"/>
  <c r="L1942" i="1" s="1"/>
  <c r="M1942" i="1" s="1"/>
  <c r="C1943" i="1"/>
  <c r="L1943" i="1" s="1"/>
  <c r="M1943" i="1" s="1"/>
  <c r="C1944" i="1"/>
  <c r="L1944" i="1" s="1"/>
  <c r="M1944" i="1" s="1"/>
  <c r="C1945" i="1"/>
  <c r="L1945" i="1" s="1"/>
  <c r="M1945" i="1" s="1"/>
  <c r="C1946" i="1"/>
  <c r="L1946" i="1" s="1"/>
  <c r="M1946" i="1" s="1"/>
  <c r="C1947" i="1"/>
  <c r="L1947" i="1" s="1"/>
  <c r="M1947" i="1" s="1"/>
  <c r="C1948" i="1"/>
  <c r="L1948" i="1" s="1"/>
  <c r="M1948" i="1" s="1"/>
  <c r="C1949" i="1"/>
  <c r="L1949" i="1" s="1"/>
  <c r="M1949" i="1" s="1"/>
  <c r="C1950" i="1"/>
  <c r="L1950" i="1" s="1"/>
  <c r="M1950" i="1" s="1"/>
  <c r="C1951" i="1"/>
  <c r="L1951" i="1" s="1"/>
  <c r="M1951" i="1" s="1"/>
  <c r="C1952" i="1"/>
  <c r="L1952" i="1" s="1"/>
  <c r="M1952" i="1" s="1"/>
  <c r="C1953" i="1"/>
  <c r="L1953" i="1" s="1"/>
  <c r="M1953" i="1" s="1"/>
  <c r="C1954" i="1"/>
  <c r="L1954" i="1" s="1"/>
  <c r="M1954" i="1" s="1"/>
  <c r="C1955" i="1"/>
  <c r="L1955" i="1" s="1"/>
  <c r="M1955" i="1" s="1"/>
  <c r="C1956" i="1"/>
  <c r="L1956" i="1" s="1"/>
  <c r="M1956" i="1" s="1"/>
  <c r="C1957" i="1"/>
  <c r="L1957" i="1" s="1"/>
  <c r="M1957" i="1" s="1"/>
  <c r="C1958" i="1"/>
  <c r="L1958" i="1" s="1"/>
  <c r="M1958" i="1" s="1"/>
  <c r="C1959" i="1"/>
  <c r="L1959" i="1" s="1"/>
  <c r="M1959" i="1" s="1"/>
  <c r="C1960" i="1"/>
  <c r="L1960" i="1" s="1"/>
  <c r="M1960" i="1" s="1"/>
  <c r="C1961" i="1"/>
  <c r="L1961" i="1" s="1"/>
  <c r="M1961" i="1" s="1"/>
  <c r="C1962" i="1"/>
  <c r="L1962" i="1" s="1"/>
  <c r="M1962" i="1" s="1"/>
  <c r="C1963" i="1"/>
  <c r="L1963" i="1" s="1"/>
  <c r="M1963" i="1" s="1"/>
  <c r="C1964" i="1"/>
  <c r="L1964" i="1" s="1"/>
  <c r="M1964" i="1" s="1"/>
  <c r="C1965" i="1"/>
  <c r="L1965" i="1" s="1"/>
  <c r="M1965" i="1" s="1"/>
  <c r="C1966" i="1"/>
  <c r="L1966" i="1" s="1"/>
  <c r="M1966" i="1" s="1"/>
  <c r="C1967" i="1"/>
  <c r="L1967" i="1" s="1"/>
  <c r="M1967" i="1" s="1"/>
  <c r="C1968" i="1"/>
  <c r="L1968" i="1" s="1"/>
  <c r="M1968" i="1" s="1"/>
  <c r="C1969" i="1"/>
  <c r="L1969" i="1" s="1"/>
  <c r="M1969" i="1" s="1"/>
  <c r="C1970" i="1"/>
  <c r="L1970" i="1" s="1"/>
  <c r="M1970" i="1" s="1"/>
  <c r="C1971" i="1"/>
  <c r="L1971" i="1" s="1"/>
  <c r="M1971" i="1" s="1"/>
  <c r="C1972" i="1"/>
  <c r="L1972" i="1" s="1"/>
  <c r="M1972" i="1" s="1"/>
  <c r="C1973" i="1"/>
  <c r="L1973" i="1" s="1"/>
  <c r="M1973" i="1" s="1"/>
  <c r="C1974" i="1"/>
  <c r="L1974" i="1" s="1"/>
  <c r="M1974" i="1" s="1"/>
  <c r="C1975" i="1"/>
  <c r="L1975" i="1" s="1"/>
  <c r="M1975" i="1" s="1"/>
  <c r="C1976" i="1"/>
  <c r="L1976" i="1" s="1"/>
  <c r="M1976" i="1" s="1"/>
  <c r="C1977" i="1"/>
  <c r="L1977" i="1" s="1"/>
  <c r="M1977" i="1" s="1"/>
  <c r="C1978" i="1"/>
  <c r="L1978" i="1" s="1"/>
  <c r="M1978" i="1" s="1"/>
  <c r="C1979" i="1"/>
  <c r="L1979" i="1" s="1"/>
  <c r="M1979" i="1" s="1"/>
  <c r="C1980" i="1"/>
  <c r="L1980" i="1" s="1"/>
  <c r="M1980" i="1" s="1"/>
  <c r="C1981" i="1"/>
  <c r="L1981" i="1" s="1"/>
  <c r="M1981" i="1" s="1"/>
  <c r="C1982" i="1"/>
  <c r="L1982" i="1" s="1"/>
  <c r="M1982" i="1" s="1"/>
  <c r="C1983" i="1"/>
  <c r="L1983" i="1" s="1"/>
  <c r="M1983" i="1" s="1"/>
  <c r="C1984" i="1"/>
  <c r="L1984" i="1" s="1"/>
  <c r="M1984" i="1" s="1"/>
  <c r="C1985" i="1"/>
  <c r="L1985" i="1" s="1"/>
  <c r="M1985" i="1" s="1"/>
  <c r="C1986" i="1"/>
  <c r="L1986" i="1" s="1"/>
  <c r="M1986" i="1" s="1"/>
  <c r="C1987" i="1"/>
  <c r="L1987" i="1" s="1"/>
  <c r="M1987" i="1" s="1"/>
  <c r="C1988" i="1"/>
  <c r="L1988" i="1" s="1"/>
  <c r="M1988" i="1" s="1"/>
  <c r="C1989" i="1"/>
  <c r="L1989" i="1" s="1"/>
  <c r="M1989" i="1" s="1"/>
  <c r="C1990" i="1"/>
  <c r="L1990" i="1" s="1"/>
  <c r="M1990" i="1" s="1"/>
  <c r="C1991" i="1"/>
  <c r="L1991" i="1" s="1"/>
  <c r="M1991" i="1" s="1"/>
  <c r="C1992" i="1"/>
  <c r="L1992" i="1" s="1"/>
  <c r="M1992" i="1" s="1"/>
  <c r="C1993" i="1"/>
  <c r="L1993" i="1" s="1"/>
  <c r="M1993" i="1" s="1"/>
  <c r="C1994" i="1"/>
  <c r="L1994" i="1" s="1"/>
  <c r="M1994" i="1" s="1"/>
  <c r="C1995" i="1"/>
  <c r="L1995" i="1" s="1"/>
  <c r="M1995" i="1" s="1"/>
  <c r="C1996" i="1"/>
  <c r="L1996" i="1" s="1"/>
  <c r="M1996" i="1" s="1"/>
  <c r="C1997" i="1"/>
  <c r="L1997" i="1" s="1"/>
  <c r="M1997" i="1" s="1"/>
  <c r="C1998" i="1"/>
  <c r="L1998" i="1" s="1"/>
  <c r="M1998" i="1" s="1"/>
  <c r="C1999" i="1"/>
  <c r="L1999" i="1" s="1"/>
  <c r="M1999" i="1" s="1"/>
  <c r="C2000" i="1"/>
  <c r="L2000" i="1" s="1"/>
  <c r="M2000" i="1" s="1"/>
  <c r="C2001" i="1"/>
  <c r="L2001" i="1" s="1"/>
  <c r="M2001" i="1" s="1"/>
  <c r="C2002" i="1"/>
  <c r="L2002" i="1" s="1"/>
  <c r="M2002" i="1" s="1"/>
  <c r="C2003" i="1"/>
  <c r="L2003" i="1" s="1"/>
  <c r="M2003" i="1" s="1"/>
  <c r="C2004" i="1"/>
  <c r="L2004" i="1" s="1"/>
  <c r="M2004" i="1" s="1"/>
  <c r="C2005" i="1"/>
  <c r="L2005" i="1" s="1"/>
  <c r="M2005" i="1" s="1"/>
  <c r="C2006" i="1"/>
  <c r="L2006" i="1" s="1"/>
  <c r="M2006" i="1" s="1"/>
  <c r="C2007" i="1"/>
  <c r="L2007" i="1" s="1"/>
  <c r="M2007" i="1" s="1"/>
  <c r="C2008" i="1"/>
  <c r="L2008" i="1" s="1"/>
  <c r="M2008" i="1" s="1"/>
  <c r="C2009" i="1"/>
  <c r="L2009" i="1" s="1"/>
  <c r="M2009" i="1" s="1"/>
  <c r="C2010" i="1"/>
  <c r="L2010" i="1" s="1"/>
  <c r="M2010" i="1" s="1"/>
  <c r="C2011" i="1"/>
  <c r="L2011" i="1" s="1"/>
  <c r="M2011" i="1" s="1"/>
  <c r="C2012" i="1"/>
  <c r="L2012" i="1" s="1"/>
  <c r="M2012" i="1" s="1"/>
  <c r="C2013" i="1"/>
  <c r="L2013" i="1" s="1"/>
  <c r="M2013" i="1" s="1"/>
  <c r="C2014" i="1"/>
  <c r="L2014" i="1" s="1"/>
  <c r="M2014" i="1" s="1"/>
  <c r="C2015" i="1"/>
  <c r="L2015" i="1" s="1"/>
  <c r="M2015" i="1" s="1"/>
  <c r="C2016" i="1"/>
  <c r="L2016" i="1" s="1"/>
  <c r="M2016" i="1" s="1"/>
  <c r="C2017" i="1"/>
  <c r="L2017" i="1" s="1"/>
  <c r="M2017" i="1" s="1"/>
  <c r="C2018" i="1"/>
  <c r="L2018" i="1" s="1"/>
  <c r="M2018" i="1" s="1"/>
  <c r="C2019" i="1"/>
  <c r="L2019" i="1" s="1"/>
  <c r="M2019" i="1" s="1"/>
  <c r="C2020" i="1"/>
  <c r="L2020" i="1" s="1"/>
  <c r="M2020" i="1" s="1"/>
  <c r="C2021" i="1"/>
  <c r="L2021" i="1" s="1"/>
  <c r="M2021" i="1" s="1"/>
  <c r="C2022" i="1"/>
  <c r="L2022" i="1" s="1"/>
  <c r="M2022" i="1" s="1"/>
  <c r="C2023" i="1"/>
  <c r="L2023" i="1" s="1"/>
  <c r="M2023" i="1" s="1"/>
  <c r="C2024" i="1"/>
  <c r="L2024" i="1" s="1"/>
  <c r="M2024" i="1" s="1"/>
  <c r="C2025" i="1"/>
  <c r="L2025" i="1" s="1"/>
  <c r="M2025" i="1" s="1"/>
  <c r="C2026" i="1"/>
  <c r="L2026" i="1" s="1"/>
  <c r="M2026" i="1" s="1"/>
  <c r="C2027" i="1"/>
  <c r="L2027" i="1" s="1"/>
  <c r="M2027" i="1" s="1"/>
  <c r="C2028" i="1"/>
  <c r="L2028" i="1" s="1"/>
  <c r="M2028" i="1" s="1"/>
  <c r="C2029" i="1"/>
  <c r="L2029" i="1" s="1"/>
  <c r="M2029" i="1" s="1"/>
  <c r="C2030" i="1"/>
  <c r="L2030" i="1" s="1"/>
  <c r="M2030" i="1" s="1"/>
  <c r="C2031" i="1"/>
  <c r="L2031" i="1" s="1"/>
  <c r="M2031" i="1" s="1"/>
  <c r="C2032" i="1"/>
  <c r="L2032" i="1" s="1"/>
  <c r="M2032" i="1" s="1"/>
  <c r="C2033" i="1"/>
  <c r="L2033" i="1" s="1"/>
  <c r="M2033" i="1" s="1"/>
  <c r="C2034" i="1"/>
  <c r="L2034" i="1" s="1"/>
  <c r="M2034" i="1" s="1"/>
  <c r="C2035" i="1"/>
  <c r="L2035" i="1" s="1"/>
  <c r="M2035" i="1" s="1"/>
  <c r="C2036" i="1"/>
  <c r="L2036" i="1" s="1"/>
  <c r="M2036" i="1" s="1"/>
  <c r="C2037" i="1"/>
  <c r="L2037" i="1" s="1"/>
  <c r="M2037" i="1" s="1"/>
  <c r="C2038" i="1"/>
  <c r="L2038" i="1" s="1"/>
  <c r="M2038" i="1" s="1"/>
  <c r="C2039" i="1"/>
  <c r="L2039" i="1" s="1"/>
  <c r="M2039" i="1" s="1"/>
  <c r="C2040" i="1"/>
  <c r="L2040" i="1" s="1"/>
  <c r="M2040" i="1" s="1"/>
  <c r="C2041" i="1"/>
  <c r="L2041" i="1" s="1"/>
  <c r="M2041" i="1" s="1"/>
  <c r="C2042" i="1"/>
  <c r="L2042" i="1" s="1"/>
  <c r="M2042" i="1" s="1"/>
  <c r="C2043" i="1"/>
  <c r="L2043" i="1" s="1"/>
  <c r="M2043" i="1" s="1"/>
  <c r="C2044" i="1"/>
  <c r="L2044" i="1" s="1"/>
  <c r="M2044" i="1" s="1"/>
  <c r="C2045" i="1"/>
  <c r="L2045" i="1" s="1"/>
  <c r="M2045" i="1" s="1"/>
  <c r="C2046" i="1"/>
  <c r="L2046" i="1" s="1"/>
  <c r="M2046" i="1" s="1"/>
  <c r="C2047" i="1"/>
  <c r="L2047" i="1" s="1"/>
  <c r="M2047" i="1" s="1"/>
  <c r="C2048" i="1"/>
  <c r="L2048" i="1" s="1"/>
  <c r="M2048" i="1" s="1"/>
  <c r="C2049" i="1"/>
  <c r="L2049" i="1" s="1"/>
  <c r="M2049" i="1" s="1"/>
  <c r="C2050" i="1"/>
  <c r="L2050" i="1" s="1"/>
  <c r="M2050" i="1" s="1"/>
  <c r="C2051" i="1"/>
  <c r="L2051" i="1" s="1"/>
  <c r="M2051" i="1" s="1"/>
  <c r="C2052" i="1"/>
  <c r="L2052" i="1" s="1"/>
  <c r="M2052" i="1" s="1"/>
  <c r="C2053" i="1"/>
  <c r="L2053" i="1" s="1"/>
  <c r="M2053" i="1" s="1"/>
  <c r="C2054" i="1"/>
  <c r="L2054" i="1" s="1"/>
  <c r="M2054" i="1" s="1"/>
  <c r="C2055" i="1"/>
  <c r="L2055" i="1" s="1"/>
  <c r="M2055" i="1" s="1"/>
  <c r="C2056" i="1"/>
  <c r="L2056" i="1" s="1"/>
  <c r="M2056" i="1" s="1"/>
  <c r="C2057" i="1"/>
  <c r="L2057" i="1" s="1"/>
  <c r="M2057" i="1" s="1"/>
  <c r="C2058" i="1"/>
  <c r="L2058" i="1" s="1"/>
  <c r="M2058" i="1" s="1"/>
  <c r="C2059" i="1"/>
  <c r="L2059" i="1" s="1"/>
  <c r="M2059" i="1" s="1"/>
  <c r="C2060" i="1"/>
  <c r="L2060" i="1" s="1"/>
  <c r="M2060" i="1" s="1"/>
  <c r="C2061" i="1"/>
  <c r="L2061" i="1" s="1"/>
  <c r="M2061" i="1" s="1"/>
  <c r="C2062" i="1"/>
  <c r="L2062" i="1" s="1"/>
  <c r="M2062" i="1" s="1"/>
  <c r="C2063" i="1"/>
  <c r="L2063" i="1" s="1"/>
  <c r="M2063" i="1" s="1"/>
  <c r="C2064" i="1"/>
  <c r="L2064" i="1" s="1"/>
  <c r="M2064" i="1" s="1"/>
  <c r="C2065" i="1"/>
  <c r="L2065" i="1" s="1"/>
  <c r="M2065" i="1" s="1"/>
  <c r="C2066" i="1"/>
  <c r="L2066" i="1" s="1"/>
  <c r="M2066" i="1" s="1"/>
  <c r="C2067" i="1"/>
  <c r="L2067" i="1" s="1"/>
  <c r="M2067" i="1" s="1"/>
  <c r="C2068" i="1"/>
  <c r="L2068" i="1" s="1"/>
  <c r="M2068" i="1" s="1"/>
  <c r="C2069" i="1"/>
  <c r="L2069" i="1" s="1"/>
  <c r="M2069" i="1" s="1"/>
  <c r="C2070" i="1"/>
  <c r="L2070" i="1" s="1"/>
  <c r="M2070" i="1" s="1"/>
  <c r="C2071" i="1"/>
  <c r="L2071" i="1" s="1"/>
  <c r="M2071" i="1" s="1"/>
  <c r="C2072" i="1"/>
  <c r="L2072" i="1" s="1"/>
  <c r="M2072" i="1" s="1"/>
  <c r="C2073" i="1"/>
  <c r="L2073" i="1" s="1"/>
  <c r="M2073" i="1" s="1"/>
  <c r="C2074" i="1"/>
  <c r="L2074" i="1" s="1"/>
  <c r="M2074" i="1" s="1"/>
  <c r="C2075" i="1"/>
  <c r="L2075" i="1" s="1"/>
  <c r="M2075" i="1" s="1"/>
  <c r="C2076" i="1"/>
  <c r="L2076" i="1" s="1"/>
  <c r="M2076" i="1" s="1"/>
  <c r="C2077" i="1"/>
  <c r="L2077" i="1" s="1"/>
  <c r="M2077" i="1" s="1"/>
  <c r="C2078" i="1"/>
  <c r="L2078" i="1" s="1"/>
  <c r="M2078" i="1" s="1"/>
  <c r="C2079" i="1"/>
  <c r="L2079" i="1" s="1"/>
  <c r="M2079" i="1" s="1"/>
  <c r="C2080" i="1"/>
  <c r="L2080" i="1" s="1"/>
  <c r="M2080" i="1" s="1"/>
  <c r="C2081" i="1"/>
  <c r="L2081" i="1" s="1"/>
  <c r="M2081" i="1" s="1"/>
  <c r="C2082" i="1"/>
  <c r="L2082" i="1" s="1"/>
  <c r="M2082" i="1" s="1"/>
  <c r="C2083" i="1"/>
  <c r="L2083" i="1" s="1"/>
  <c r="M2083" i="1" s="1"/>
  <c r="C2084" i="1"/>
  <c r="L2084" i="1" s="1"/>
  <c r="M2084" i="1" s="1"/>
  <c r="C2085" i="1"/>
  <c r="L2085" i="1" s="1"/>
  <c r="M2085" i="1" s="1"/>
  <c r="C2086" i="1"/>
  <c r="L2086" i="1" s="1"/>
  <c r="M2086" i="1" s="1"/>
  <c r="C2087" i="1"/>
  <c r="L2087" i="1" s="1"/>
  <c r="M2087" i="1" s="1"/>
  <c r="C2088" i="1"/>
  <c r="L2088" i="1" s="1"/>
  <c r="M2088" i="1" s="1"/>
  <c r="C2089" i="1"/>
  <c r="L2089" i="1" s="1"/>
  <c r="M2089" i="1" s="1"/>
  <c r="C2090" i="1"/>
  <c r="L2090" i="1" s="1"/>
  <c r="M2090" i="1" s="1"/>
  <c r="C2091" i="1"/>
  <c r="L2091" i="1" s="1"/>
  <c r="M2091" i="1" s="1"/>
  <c r="C2092" i="1"/>
  <c r="L2092" i="1" s="1"/>
  <c r="M2092" i="1" s="1"/>
  <c r="C2093" i="1"/>
  <c r="L2093" i="1" s="1"/>
  <c r="M2093" i="1" s="1"/>
  <c r="C2094" i="1"/>
  <c r="L2094" i="1" s="1"/>
  <c r="M2094" i="1" s="1"/>
  <c r="C2095" i="1"/>
  <c r="L2095" i="1" s="1"/>
  <c r="M2095" i="1" s="1"/>
  <c r="C2096" i="1"/>
  <c r="L2096" i="1" s="1"/>
  <c r="M2096" i="1" s="1"/>
  <c r="C2097" i="1"/>
  <c r="L2097" i="1" s="1"/>
  <c r="M2097" i="1" s="1"/>
  <c r="C2098" i="1"/>
  <c r="L2098" i="1" s="1"/>
  <c r="M2098" i="1" s="1"/>
  <c r="C2099" i="1"/>
  <c r="L2099" i="1" s="1"/>
  <c r="M2099" i="1" s="1"/>
  <c r="C2100" i="1"/>
  <c r="L2100" i="1" s="1"/>
  <c r="M2100" i="1" s="1"/>
  <c r="C2101" i="1"/>
  <c r="L2101" i="1" s="1"/>
  <c r="M2101" i="1" s="1"/>
  <c r="C2102" i="1"/>
  <c r="L2102" i="1" s="1"/>
  <c r="M2102" i="1" s="1"/>
  <c r="C2103" i="1"/>
  <c r="L2103" i="1" s="1"/>
  <c r="M2103" i="1" s="1"/>
  <c r="C2104" i="1"/>
  <c r="L2104" i="1" s="1"/>
  <c r="M2104" i="1" s="1"/>
  <c r="C2105" i="1"/>
  <c r="L2105" i="1" s="1"/>
  <c r="M2105" i="1" s="1"/>
  <c r="C2106" i="1"/>
  <c r="L2106" i="1" s="1"/>
  <c r="M2106" i="1" s="1"/>
  <c r="C2107" i="1"/>
  <c r="L2107" i="1" s="1"/>
  <c r="M2107" i="1" s="1"/>
  <c r="C2108" i="1"/>
  <c r="L2108" i="1" s="1"/>
  <c r="M2108" i="1" s="1"/>
  <c r="C2109" i="1"/>
  <c r="L2109" i="1" s="1"/>
  <c r="M2109" i="1" s="1"/>
  <c r="C2110" i="1"/>
  <c r="L2110" i="1" s="1"/>
  <c r="M2110" i="1" s="1"/>
  <c r="C2111" i="1"/>
  <c r="L2111" i="1" s="1"/>
  <c r="M2111" i="1" s="1"/>
  <c r="C2112" i="1"/>
  <c r="L2112" i="1" s="1"/>
  <c r="M2112" i="1" s="1"/>
  <c r="C2113" i="1"/>
  <c r="L2113" i="1" s="1"/>
  <c r="M2113" i="1" s="1"/>
  <c r="C2114" i="1"/>
  <c r="L2114" i="1" s="1"/>
  <c r="M2114" i="1" s="1"/>
  <c r="C2115" i="1"/>
  <c r="L2115" i="1" s="1"/>
  <c r="M2115" i="1" s="1"/>
  <c r="C2116" i="1"/>
  <c r="L2116" i="1" s="1"/>
  <c r="M2116" i="1" s="1"/>
  <c r="C2117" i="1"/>
  <c r="L2117" i="1" s="1"/>
  <c r="M2117" i="1" s="1"/>
  <c r="C2118" i="1"/>
  <c r="L2118" i="1" s="1"/>
  <c r="M2118" i="1" s="1"/>
  <c r="C2119" i="1"/>
  <c r="L2119" i="1" s="1"/>
  <c r="M2119" i="1" s="1"/>
  <c r="C2120" i="1"/>
  <c r="L2120" i="1" s="1"/>
  <c r="M2120" i="1" s="1"/>
  <c r="C2121" i="1"/>
  <c r="L2121" i="1" s="1"/>
  <c r="M2121" i="1" s="1"/>
  <c r="C2122" i="1"/>
  <c r="L2122" i="1" s="1"/>
  <c r="M2122" i="1" s="1"/>
  <c r="C2123" i="1"/>
  <c r="L2123" i="1" s="1"/>
  <c r="M2123" i="1" s="1"/>
  <c r="C2124" i="1"/>
  <c r="L2124" i="1" s="1"/>
  <c r="M2124" i="1" s="1"/>
  <c r="C2125" i="1"/>
  <c r="L2125" i="1" s="1"/>
  <c r="M2125" i="1" s="1"/>
  <c r="C2126" i="1"/>
  <c r="L2126" i="1" s="1"/>
  <c r="M2126" i="1" s="1"/>
  <c r="C2127" i="1"/>
  <c r="L2127" i="1" s="1"/>
  <c r="M2127" i="1" s="1"/>
  <c r="C2128" i="1"/>
  <c r="L2128" i="1" s="1"/>
  <c r="M2128" i="1" s="1"/>
  <c r="C2129" i="1"/>
  <c r="L2129" i="1" s="1"/>
  <c r="M2129" i="1" s="1"/>
  <c r="C2130" i="1"/>
  <c r="L2130" i="1" s="1"/>
  <c r="M2130" i="1" s="1"/>
  <c r="C2131" i="1"/>
  <c r="L2131" i="1" s="1"/>
  <c r="M2131" i="1" s="1"/>
  <c r="C2132" i="1"/>
  <c r="L2132" i="1" s="1"/>
  <c r="M2132" i="1" s="1"/>
  <c r="C2133" i="1"/>
  <c r="L2133" i="1" s="1"/>
  <c r="M2133" i="1" s="1"/>
  <c r="C2134" i="1"/>
  <c r="L2134" i="1" s="1"/>
  <c r="M2134" i="1" s="1"/>
  <c r="C2135" i="1"/>
  <c r="L2135" i="1" s="1"/>
  <c r="M2135" i="1" s="1"/>
  <c r="C2136" i="1"/>
  <c r="L2136" i="1" s="1"/>
  <c r="M2136" i="1" s="1"/>
  <c r="C2137" i="1"/>
  <c r="L2137" i="1" s="1"/>
  <c r="M2137" i="1" s="1"/>
  <c r="C2138" i="1"/>
  <c r="L2138" i="1" s="1"/>
  <c r="M2138" i="1" s="1"/>
  <c r="C2139" i="1"/>
  <c r="L2139" i="1" s="1"/>
  <c r="M2139" i="1" s="1"/>
  <c r="C2140" i="1"/>
  <c r="L2140" i="1" s="1"/>
  <c r="M2140" i="1" s="1"/>
  <c r="C2141" i="1"/>
  <c r="L2141" i="1" s="1"/>
  <c r="M2141" i="1" s="1"/>
  <c r="C2142" i="1"/>
  <c r="L2142" i="1" s="1"/>
  <c r="M2142" i="1" s="1"/>
  <c r="C2143" i="1"/>
  <c r="L2143" i="1" s="1"/>
  <c r="M2143" i="1" s="1"/>
  <c r="C2144" i="1"/>
  <c r="L2144" i="1" s="1"/>
  <c r="M2144" i="1" s="1"/>
  <c r="C2145" i="1"/>
  <c r="L2145" i="1" s="1"/>
  <c r="M2145" i="1" s="1"/>
  <c r="C2146" i="1"/>
  <c r="L2146" i="1" s="1"/>
  <c r="M2146" i="1" s="1"/>
  <c r="C2147" i="1"/>
  <c r="L2147" i="1" s="1"/>
  <c r="M2147" i="1" s="1"/>
  <c r="C2148" i="1"/>
  <c r="L2148" i="1" s="1"/>
  <c r="M2148" i="1" s="1"/>
  <c r="C2149" i="1"/>
  <c r="L2149" i="1" s="1"/>
  <c r="M2149" i="1" s="1"/>
  <c r="C2150" i="1"/>
  <c r="L2150" i="1" s="1"/>
  <c r="M2150" i="1" s="1"/>
  <c r="C2151" i="1"/>
  <c r="L2151" i="1" s="1"/>
  <c r="M2151" i="1" s="1"/>
  <c r="C2152" i="1"/>
  <c r="L2152" i="1" s="1"/>
  <c r="M2152" i="1" s="1"/>
  <c r="C2153" i="1"/>
  <c r="L2153" i="1" s="1"/>
  <c r="M2153" i="1" s="1"/>
  <c r="C2154" i="1"/>
  <c r="L2154" i="1" s="1"/>
  <c r="M2154" i="1" s="1"/>
  <c r="C2155" i="1"/>
  <c r="L2155" i="1" s="1"/>
  <c r="M2155" i="1" s="1"/>
  <c r="C2156" i="1"/>
  <c r="L2156" i="1" s="1"/>
  <c r="M2156" i="1" s="1"/>
  <c r="C2157" i="1"/>
  <c r="L2157" i="1" s="1"/>
  <c r="M2157" i="1" s="1"/>
  <c r="C2158" i="1"/>
  <c r="L2158" i="1" s="1"/>
  <c r="M2158" i="1" s="1"/>
  <c r="C2159" i="1"/>
  <c r="L2159" i="1" s="1"/>
  <c r="M2159" i="1" s="1"/>
  <c r="C2160" i="1"/>
  <c r="L2160" i="1" s="1"/>
  <c r="M2160" i="1" s="1"/>
  <c r="C2161" i="1"/>
  <c r="L2161" i="1" s="1"/>
  <c r="M2161" i="1" s="1"/>
  <c r="C2162" i="1"/>
  <c r="L2162" i="1" s="1"/>
  <c r="M2162" i="1" s="1"/>
  <c r="C2163" i="1"/>
  <c r="L2163" i="1" s="1"/>
  <c r="M2163" i="1" s="1"/>
  <c r="C2164" i="1"/>
  <c r="L2164" i="1" s="1"/>
  <c r="M2164" i="1" s="1"/>
  <c r="C2165" i="1"/>
  <c r="L2165" i="1" s="1"/>
  <c r="M2165" i="1" s="1"/>
  <c r="C2166" i="1"/>
  <c r="L2166" i="1" s="1"/>
  <c r="M2166" i="1" s="1"/>
  <c r="C2167" i="1"/>
  <c r="L2167" i="1" s="1"/>
  <c r="M2167" i="1" s="1"/>
  <c r="C2168" i="1"/>
  <c r="L2168" i="1" s="1"/>
  <c r="M2168" i="1" s="1"/>
  <c r="C2169" i="1"/>
  <c r="L2169" i="1" s="1"/>
  <c r="M2169" i="1" s="1"/>
  <c r="C2170" i="1"/>
  <c r="L2170" i="1" s="1"/>
  <c r="M2170" i="1" s="1"/>
  <c r="C2171" i="1"/>
  <c r="L2171" i="1" s="1"/>
  <c r="M2171" i="1" s="1"/>
  <c r="C2172" i="1"/>
  <c r="L2172" i="1" s="1"/>
  <c r="M2172" i="1" s="1"/>
  <c r="C2173" i="1"/>
  <c r="L2173" i="1" s="1"/>
  <c r="M2173" i="1" s="1"/>
  <c r="C2174" i="1"/>
  <c r="L2174" i="1" s="1"/>
  <c r="M2174" i="1" s="1"/>
  <c r="C2175" i="1"/>
  <c r="L2175" i="1" s="1"/>
  <c r="M2175" i="1" s="1"/>
  <c r="C2176" i="1"/>
  <c r="L2176" i="1" s="1"/>
  <c r="M2176" i="1" s="1"/>
  <c r="C2177" i="1"/>
  <c r="L2177" i="1" s="1"/>
  <c r="M2177" i="1" s="1"/>
  <c r="C2178" i="1"/>
  <c r="L2178" i="1" s="1"/>
  <c r="M2178" i="1" s="1"/>
  <c r="C2179" i="1"/>
  <c r="L2179" i="1" s="1"/>
  <c r="M2179" i="1" s="1"/>
  <c r="C2180" i="1"/>
  <c r="L2180" i="1" s="1"/>
  <c r="M2180" i="1" s="1"/>
  <c r="C2181" i="1"/>
  <c r="L2181" i="1" s="1"/>
  <c r="M2181" i="1" s="1"/>
  <c r="C2182" i="1"/>
  <c r="L2182" i="1" s="1"/>
  <c r="M2182" i="1" s="1"/>
  <c r="C2183" i="1"/>
  <c r="L2183" i="1" s="1"/>
  <c r="M2183" i="1" s="1"/>
  <c r="C2184" i="1"/>
  <c r="L2184" i="1" s="1"/>
  <c r="M2184" i="1" s="1"/>
  <c r="C2185" i="1"/>
  <c r="L2185" i="1" s="1"/>
  <c r="M2185" i="1" s="1"/>
  <c r="C2186" i="1"/>
  <c r="L2186" i="1" s="1"/>
  <c r="M2186" i="1" s="1"/>
  <c r="C2187" i="1"/>
  <c r="L2187" i="1" s="1"/>
  <c r="M2187" i="1" s="1"/>
  <c r="C2188" i="1"/>
  <c r="L2188" i="1" s="1"/>
  <c r="M2188" i="1" s="1"/>
  <c r="C2189" i="1"/>
  <c r="L2189" i="1" s="1"/>
  <c r="M2189" i="1" s="1"/>
  <c r="C2190" i="1"/>
  <c r="L2190" i="1" s="1"/>
  <c r="M2190" i="1" s="1"/>
  <c r="C2191" i="1"/>
  <c r="L2191" i="1" s="1"/>
  <c r="M2191" i="1" s="1"/>
  <c r="C2192" i="1"/>
  <c r="L2192" i="1" s="1"/>
  <c r="M2192" i="1" s="1"/>
  <c r="C2193" i="1"/>
  <c r="L2193" i="1" s="1"/>
  <c r="M2193" i="1" s="1"/>
  <c r="C2194" i="1"/>
  <c r="L2194" i="1" s="1"/>
  <c r="M2194" i="1" s="1"/>
  <c r="C2195" i="1"/>
  <c r="L2195" i="1" s="1"/>
  <c r="M2195" i="1" s="1"/>
  <c r="C2196" i="1"/>
  <c r="L2196" i="1" s="1"/>
  <c r="M2196" i="1" s="1"/>
  <c r="C2197" i="1"/>
  <c r="L2197" i="1" s="1"/>
  <c r="M2197" i="1" s="1"/>
  <c r="C2198" i="1"/>
  <c r="L2198" i="1" s="1"/>
  <c r="M2198" i="1" s="1"/>
  <c r="C2199" i="1"/>
  <c r="L2199" i="1" s="1"/>
  <c r="M2199" i="1" s="1"/>
  <c r="C2200" i="1"/>
  <c r="L2200" i="1" s="1"/>
  <c r="M2200" i="1" s="1"/>
  <c r="C2201" i="1"/>
  <c r="L2201" i="1" s="1"/>
  <c r="M2201" i="1" s="1"/>
  <c r="C2202" i="1"/>
  <c r="L2202" i="1" s="1"/>
  <c r="M2202" i="1" s="1"/>
  <c r="C2203" i="1"/>
  <c r="L2203" i="1" s="1"/>
  <c r="M2203" i="1" s="1"/>
  <c r="C2204" i="1"/>
  <c r="L2204" i="1" s="1"/>
  <c r="M2204" i="1" s="1"/>
  <c r="C2205" i="1"/>
  <c r="L2205" i="1" s="1"/>
  <c r="M2205" i="1" s="1"/>
  <c r="C2206" i="1"/>
  <c r="L2206" i="1" s="1"/>
  <c r="M2206" i="1" s="1"/>
  <c r="C2207" i="1"/>
  <c r="L2207" i="1" s="1"/>
  <c r="M2207" i="1" s="1"/>
  <c r="C2208" i="1"/>
  <c r="L2208" i="1" s="1"/>
  <c r="M2208" i="1" s="1"/>
  <c r="C2209" i="1"/>
  <c r="L2209" i="1" s="1"/>
  <c r="M2209" i="1" s="1"/>
  <c r="C2210" i="1"/>
  <c r="L2210" i="1" s="1"/>
  <c r="M2210" i="1" s="1"/>
  <c r="C2211" i="1"/>
  <c r="L2211" i="1" s="1"/>
  <c r="M2211" i="1" s="1"/>
  <c r="C2212" i="1"/>
  <c r="L2212" i="1" s="1"/>
  <c r="M2212" i="1" s="1"/>
  <c r="C2213" i="1"/>
  <c r="L2213" i="1" s="1"/>
  <c r="M2213" i="1" s="1"/>
  <c r="C2214" i="1"/>
  <c r="L2214" i="1" s="1"/>
  <c r="M2214" i="1" s="1"/>
  <c r="C2215" i="1"/>
  <c r="L2215" i="1" s="1"/>
  <c r="M2215" i="1" s="1"/>
  <c r="C2216" i="1"/>
  <c r="L2216" i="1" s="1"/>
  <c r="M2216" i="1" s="1"/>
  <c r="C2217" i="1"/>
  <c r="L2217" i="1" s="1"/>
  <c r="M2217" i="1" s="1"/>
  <c r="C2218" i="1"/>
  <c r="L2218" i="1" s="1"/>
  <c r="M2218" i="1" s="1"/>
  <c r="C2219" i="1"/>
  <c r="L2219" i="1" s="1"/>
  <c r="M2219" i="1" s="1"/>
  <c r="C2220" i="1"/>
  <c r="L2220" i="1" s="1"/>
  <c r="M2220" i="1" s="1"/>
  <c r="C2221" i="1"/>
  <c r="L2221" i="1" s="1"/>
  <c r="M2221" i="1" s="1"/>
  <c r="C2222" i="1"/>
  <c r="L2222" i="1" s="1"/>
  <c r="M2222" i="1" s="1"/>
  <c r="C2223" i="1"/>
  <c r="L2223" i="1" s="1"/>
  <c r="M2223" i="1" s="1"/>
  <c r="C2224" i="1"/>
  <c r="L2224" i="1" s="1"/>
  <c r="M2224" i="1" s="1"/>
  <c r="C2225" i="1"/>
  <c r="L2225" i="1" s="1"/>
  <c r="M2225" i="1" s="1"/>
  <c r="C2226" i="1"/>
  <c r="L2226" i="1" s="1"/>
  <c r="M2226" i="1" s="1"/>
  <c r="C2227" i="1"/>
  <c r="L2227" i="1" s="1"/>
  <c r="M2227" i="1" s="1"/>
  <c r="C2228" i="1"/>
  <c r="L2228" i="1" s="1"/>
  <c r="M2228" i="1" s="1"/>
  <c r="C2229" i="1"/>
  <c r="L2229" i="1" s="1"/>
  <c r="M2229" i="1" s="1"/>
  <c r="C2230" i="1"/>
  <c r="L2230" i="1" s="1"/>
  <c r="M2230" i="1" s="1"/>
  <c r="C2231" i="1"/>
  <c r="L2231" i="1" s="1"/>
  <c r="M2231" i="1" s="1"/>
  <c r="C2232" i="1"/>
  <c r="L2232" i="1" s="1"/>
  <c r="M2232" i="1" s="1"/>
  <c r="C2233" i="1"/>
  <c r="L2233" i="1" s="1"/>
  <c r="M2233" i="1" s="1"/>
  <c r="C2234" i="1"/>
  <c r="L2234" i="1" s="1"/>
  <c r="M2234" i="1" s="1"/>
  <c r="C2235" i="1"/>
  <c r="L2235" i="1" s="1"/>
  <c r="M2235" i="1" s="1"/>
  <c r="C2236" i="1"/>
  <c r="L2236" i="1" s="1"/>
  <c r="M2236" i="1" s="1"/>
  <c r="C2237" i="1"/>
  <c r="L2237" i="1" s="1"/>
  <c r="M2237" i="1" s="1"/>
  <c r="C2238" i="1"/>
  <c r="L2238" i="1" s="1"/>
  <c r="M2238" i="1" s="1"/>
  <c r="C2239" i="1"/>
  <c r="L2239" i="1" s="1"/>
  <c r="M2239" i="1" s="1"/>
  <c r="C2240" i="1"/>
  <c r="L2240" i="1" s="1"/>
  <c r="M2240" i="1" s="1"/>
  <c r="C2241" i="1"/>
  <c r="L2241" i="1" s="1"/>
  <c r="M2241" i="1" s="1"/>
  <c r="C2242" i="1"/>
  <c r="L2242" i="1" s="1"/>
  <c r="M2242" i="1" s="1"/>
  <c r="C2243" i="1"/>
  <c r="L2243" i="1" s="1"/>
  <c r="M2243" i="1" s="1"/>
  <c r="C2244" i="1"/>
  <c r="L2244" i="1" s="1"/>
  <c r="M2244" i="1" s="1"/>
  <c r="C2245" i="1"/>
  <c r="L2245" i="1" s="1"/>
  <c r="M2245" i="1" s="1"/>
  <c r="C2246" i="1"/>
  <c r="L2246" i="1" s="1"/>
  <c r="M2246" i="1" s="1"/>
  <c r="C2247" i="1"/>
  <c r="L2247" i="1" s="1"/>
  <c r="M2247" i="1" s="1"/>
  <c r="C2248" i="1"/>
  <c r="L2248" i="1" s="1"/>
  <c r="M2248" i="1" s="1"/>
  <c r="C2249" i="1"/>
  <c r="L2249" i="1" s="1"/>
  <c r="M2249" i="1" s="1"/>
  <c r="C2250" i="1"/>
  <c r="L2250" i="1" s="1"/>
  <c r="M2250" i="1" s="1"/>
  <c r="C2251" i="1"/>
  <c r="L2251" i="1" s="1"/>
  <c r="M2251" i="1" s="1"/>
  <c r="C2252" i="1"/>
  <c r="L2252" i="1" s="1"/>
  <c r="M2252" i="1" s="1"/>
  <c r="C2253" i="1"/>
  <c r="L2253" i="1" s="1"/>
  <c r="M2253" i="1" s="1"/>
  <c r="C2254" i="1"/>
  <c r="L2254" i="1" s="1"/>
  <c r="M2254" i="1" s="1"/>
  <c r="C2255" i="1"/>
  <c r="L2255" i="1" s="1"/>
  <c r="M2255" i="1" s="1"/>
  <c r="C2256" i="1"/>
  <c r="L2256" i="1" s="1"/>
  <c r="M2256" i="1" s="1"/>
  <c r="C2257" i="1"/>
  <c r="L2257" i="1" s="1"/>
  <c r="M2257" i="1" s="1"/>
  <c r="C2258" i="1"/>
  <c r="L2258" i="1" s="1"/>
  <c r="M2258" i="1" s="1"/>
  <c r="C2259" i="1"/>
  <c r="L2259" i="1" s="1"/>
  <c r="M2259" i="1" s="1"/>
  <c r="C2260" i="1"/>
  <c r="L2260" i="1" s="1"/>
  <c r="M2260" i="1" s="1"/>
  <c r="C2261" i="1"/>
  <c r="L2261" i="1" s="1"/>
  <c r="M2261" i="1" s="1"/>
  <c r="C2262" i="1"/>
  <c r="L2262" i="1" s="1"/>
  <c r="M2262" i="1" s="1"/>
  <c r="C2263" i="1"/>
  <c r="L2263" i="1" s="1"/>
  <c r="M2263" i="1" s="1"/>
  <c r="C2264" i="1"/>
  <c r="L2264" i="1" s="1"/>
  <c r="M2264" i="1" s="1"/>
  <c r="C2265" i="1"/>
  <c r="L2265" i="1" s="1"/>
  <c r="M2265" i="1" s="1"/>
  <c r="C2266" i="1"/>
  <c r="L2266" i="1" s="1"/>
  <c r="M2266" i="1" s="1"/>
  <c r="C2267" i="1"/>
  <c r="L2267" i="1" s="1"/>
  <c r="M2267" i="1" s="1"/>
  <c r="C2268" i="1"/>
  <c r="L2268" i="1" s="1"/>
  <c r="M2268" i="1" s="1"/>
  <c r="C2269" i="1"/>
  <c r="L2269" i="1" s="1"/>
  <c r="M2269" i="1" s="1"/>
  <c r="C2270" i="1"/>
  <c r="L2270" i="1" s="1"/>
  <c r="M2270" i="1" s="1"/>
  <c r="C2271" i="1"/>
  <c r="L2271" i="1" s="1"/>
  <c r="M2271" i="1" s="1"/>
  <c r="C2272" i="1"/>
  <c r="L2272" i="1" s="1"/>
  <c r="M2272" i="1" s="1"/>
  <c r="C2273" i="1"/>
  <c r="L2273" i="1" s="1"/>
  <c r="M2273" i="1" s="1"/>
  <c r="C2274" i="1"/>
  <c r="L2274" i="1" s="1"/>
  <c r="M2274" i="1" s="1"/>
  <c r="C2275" i="1"/>
  <c r="L2275" i="1" s="1"/>
  <c r="M2275" i="1" s="1"/>
  <c r="C2276" i="1"/>
  <c r="L2276" i="1" s="1"/>
  <c r="M2276" i="1" s="1"/>
  <c r="C2277" i="1"/>
  <c r="L2277" i="1" s="1"/>
  <c r="M2277" i="1" s="1"/>
  <c r="C2278" i="1"/>
  <c r="L2278" i="1" s="1"/>
  <c r="M2278" i="1" s="1"/>
  <c r="C2279" i="1"/>
  <c r="L2279" i="1" s="1"/>
  <c r="M2279" i="1" s="1"/>
  <c r="C2280" i="1"/>
  <c r="L2280" i="1" s="1"/>
  <c r="M2280" i="1" s="1"/>
  <c r="C2281" i="1"/>
  <c r="L2281" i="1" s="1"/>
  <c r="M2281" i="1" s="1"/>
  <c r="C2282" i="1"/>
  <c r="L2282" i="1" s="1"/>
  <c r="M2282" i="1" s="1"/>
  <c r="C2283" i="1"/>
  <c r="L2283" i="1" s="1"/>
  <c r="M2283" i="1" s="1"/>
  <c r="C2284" i="1"/>
  <c r="L2284" i="1" s="1"/>
  <c r="M2284" i="1" s="1"/>
  <c r="C2285" i="1"/>
  <c r="L2285" i="1" s="1"/>
  <c r="M2285" i="1" s="1"/>
  <c r="C2286" i="1"/>
  <c r="L2286" i="1" s="1"/>
  <c r="M2286" i="1" s="1"/>
  <c r="C2287" i="1"/>
  <c r="L2287" i="1" s="1"/>
  <c r="M2287" i="1" s="1"/>
  <c r="C2288" i="1"/>
  <c r="L2288" i="1" s="1"/>
  <c r="M2288" i="1" s="1"/>
  <c r="C2289" i="1"/>
  <c r="L2289" i="1" s="1"/>
  <c r="M2289" i="1" s="1"/>
  <c r="C2290" i="1"/>
  <c r="L2290" i="1" s="1"/>
  <c r="M2290" i="1" s="1"/>
  <c r="C2291" i="1"/>
  <c r="L2291" i="1" s="1"/>
  <c r="M2291" i="1" s="1"/>
  <c r="C2292" i="1"/>
  <c r="L2292" i="1" s="1"/>
  <c r="M2292" i="1" s="1"/>
  <c r="C2293" i="1"/>
  <c r="L2293" i="1" s="1"/>
  <c r="M2293" i="1" s="1"/>
  <c r="C2294" i="1"/>
  <c r="L2294" i="1" s="1"/>
  <c r="M2294" i="1" s="1"/>
  <c r="C2295" i="1"/>
  <c r="L2295" i="1" s="1"/>
  <c r="M2295" i="1" s="1"/>
  <c r="C2296" i="1"/>
  <c r="L2296" i="1" s="1"/>
  <c r="M2296" i="1" s="1"/>
  <c r="C2297" i="1"/>
  <c r="L2297" i="1" s="1"/>
  <c r="M2297" i="1" s="1"/>
  <c r="C2298" i="1"/>
  <c r="L2298" i="1" s="1"/>
  <c r="M2298" i="1" s="1"/>
  <c r="C2299" i="1"/>
  <c r="L2299" i="1" s="1"/>
  <c r="M2299" i="1" s="1"/>
  <c r="C2300" i="1"/>
  <c r="L2300" i="1" s="1"/>
  <c r="M2300" i="1" s="1"/>
  <c r="C2301" i="1"/>
  <c r="L2301" i="1" s="1"/>
  <c r="M2301" i="1" s="1"/>
  <c r="C2302" i="1"/>
  <c r="L2302" i="1" s="1"/>
  <c r="M2302" i="1" s="1"/>
  <c r="C2303" i="1"/>
  <c r="L2303" i="1" s="1"/>
  <c r="M2303" i="1" s="1"/>
  <c r="C2304" i="1"/>
  <c r="L2304" i="1" s="1"/>
  <c r="M2304" i="1" s="1"/>
  <c r="C2305" i="1"/>
  <c r="L2305" i="1" s="1"/>
  <c r="M2305" i="1" s="1"/>
  <c r="C2306" i="1"/>
  <c r="L2306" i="1" s="1"/>
  <c r="M2306" i="1" s="1"/>
  <c r="C2307" i="1"/>
  <c r="L2307" i="1" s="1"/>
  <c r="M2307" i="1" s="1"/>
  <c r="C2308" i="1"/>
  <c r="L2308" i="1" s="1"/>
  <c r="M2308" i="1" s="1"/>
  <c r="C2309" i="1"/>
  <c r="L2309" i="1" s="1"/>
  <c r="M2309" i="1" s="1"/>
  <c r="C2310" i="1"/>
  <c r="L2310" i="1" s="1"/>
  <c r="M2310" i="1" s="1"/>
  <c r="C2311" i="1"/>
  <c r="L2311" i="1" s="1"/>
  <c r="M2311" i="1" s="1"/>
  <c r="C2312" i="1"/>
  <c r="L2312" i="1" s="1"/>
  <c r="M2312" i="1" s="1"/>
  <c r="C2313" i="1"/>
  <c r="L2313" i="1" s="1"/>
  <c r="M2313" i="1" s="1"/>
  <c r="C2314" i="1"/>
  <c r="L2314" i="1" s="1"/>
  <c r="M2314" i="1" s="1"/>
  <c r="C2315" i="1"/>
  <c r="L2315" i="1" s="1"/>
  <c r="M2315" i="1" s="1"/>
  <c r="C2316" i="1"/>
  <c r="L2316" i="1" s="1"/>
  <c r="M2316" i="1" s="1"/>
  <c r="C2317" i="1"/>
  <c r="L2317" i="1" s="1"/>
  <c r="M2317" i="1" s="1"/>
  <c r="C2318" i="1"/>
  <c r="L2318" i="1" s="1"/>
  <c r="M2318" i="1" s="1"/>
  <c r="C2319" i="1"/>
  <c r="L2319" i="1" s="1"/>
  <c r="M2319" i="1" s="1"/>
  <c r="C2320" i="1"/>
  <c r="L2320" i="1" s="1"/>
  <c r="M2320" i="1" s="1"/>
  <c r="C2321" i="1"/>
  <c r="L2321" i="1" s="1"/>
  <c r="M2321" i="1" s="1"/>
  <c r="C2322" i="1"/>
  <c r="L2322" i="1" s="1"/>
  <c r="M2322" i="1" s="1"/>
  <c r="C2323" i="1"/>
  <c r="L2323" i="1" s="1"/>
  <c r="M2323" i="1" s="1"/>
  <c r="C2324" i="1"/>
  <c r="L2324" i="1" s="1"/>
  <c r="M2324" i="1" s="1"/>
  <c r="C2325" i="1"/>
  <c r="L2325" i="1" s="1"/>
  <c r="M2325" i="1" s="1"/>
  <c r="C2326" i="1"/>
  <c r="L2326" i="1" s="1"/>
  <c r="M2326" i="1" s="1"/>
  <c r="C2327" i="1"/>
  <c r="L2327" i="1" s="1"/>
  <c r="M2327" i="1" s="1"/>
  <c r="C2328" i="1"/>
  <c r="L2328" i="1" s="1"/>
  <c r="M2328" i="1" s="1"/>
  <c r="C2329" i="1"/>
  <c r="L2329" i="1" s="1"/>
  <c r="M2329" i="1" s="1"/>
  <c r="C2330" i="1"/>
  <c r="L2330" i="1" s="1"/>
  <c r="M2330" i="1" s="1"/>
  <c r="C2331" i="1"/>
  <c r="L2331" i="1" s="1"/>
  <c r="M2331" i="1" s="1"/>
  <c r="C2332" i="1"/>
  <c r="L2332" i="1" s="1"/>
  <c r="M2332" i="1" s="1"/>
  <c r="C2333" i="1"/>
  <c r="L2333" i="1" s="1"/>
  <c r="M2333" i="1" s="1"/>
  <c r="C2334" i="1"/>
  <c r="L2334" i="1" s="1"/>
  <c r="M2334" i="1" s="1"/>
  <c r="C2335" i="1"/>
  <c r="L2335" i="1" s="1"/>
  <c r="M2335" i="1" s="1"/>
  <c r="C2336" i="1"/>
  <c r="L2336" i="1" s="1"/>
  <c r="M2336" i="1" s="1"/>
  <c r="C2337" i="1"/>
  <c r="L2337" i="1" s="1"/>
  <c r="M2337" i="1" s="1"/>
  <c r="C2338" i="1"/>
  <c r="L2338" i="1" s="1"/>
  <c r="M2338" i="1" s="1"/>
  <c r="C2339" i="1"/>
  <c r="L2339" i="1" s="1"/>
  <c r="M2339" i="1" s="1"/>
  <c r="C2340" i="1"/>
  <c r="L2340" i="1" s="1"/>
  <c r="M2340" i="1" s="1"/>
  <c r="C2341" i="1"/>
  <c r="L2341" i="1" s="1"/>
  <c r="M2341" i="1" s="1"/>
  <c r="C2342" i="1"/>
  <c r="L2342" i="1" s="1"/>
  <c r="M2342" i="1" s="1"/>
  <c r="C2343" i="1"/>
  <c r="L2343" i="1" s="1"/>
  <c r="M2343" i="1" s="1"/>
  <c r="C2344" i="1"/>
  <c r="L2344" i="1" s="1"/>
  <c r="M2344" i="1" s="1"/>
  <c r="C2" i="1"/>
  <c r="L2" i="1" s="1"/>
  <c r="M2" i="1" s="1"/>
  <c r="C31" i="7"/>
  <c r="C27" i="7"/>
  <c r="C24" i="7"/>
  <c r="S2" i="1" l="1"/>
  <c r="Q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<sst xmlns="http://schemas.openxmlformats.org/spreadsheetml/2006/main" count="35200" uniqueCount="8363">
  <si>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</si>
  <si>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</si>
  <si>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</si>
  <si>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</si>
  <si>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</si>
  <si>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</si>
  <si>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</si>
  <si>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</si>
  <si>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</si>
  <si>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</si>
  <si>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</si>
  <si>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</si>
  <si>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</si>
  <si>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</si>
  <si>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</si>
  <si>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</si>
  <si>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</si>
  <si>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</si>
  <si>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</si>
  <si>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</si>
  <si>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</si>
  <si>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</si>
  <si>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</si>
  <si>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</si>
  <si>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</si>
  <si>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</si>
  <si>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</si>
  <si>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</si>
  <si>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</si>
  <si>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</si>
  <si>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</si>
  <si>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</si>
  <si>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</si>
  <si>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</si>
  <si>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</si>
  <si>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</si>
  <si>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</si>
  <si>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</si>
  <si>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</si>
  <si>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</si>
  <si>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</si>
  <si>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</si>
  <si>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</si>
  <si>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</si>
  <si>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</si>
  <si>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</si>
  <si>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</si>
  <si>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</si>
  <si>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</si>
  <si>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</si>
  <si>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</si>
  <si>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</si>
  <si>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</si>
  <si>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</si>
  <si>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</si>
  <si>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</si>
  <si>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</si>
  <si>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</si>
  <si>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</si>
  <si>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</si>
  <si>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</si>
  <si>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</si>
  <si>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</si>
  <si>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</si>
  <si>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</si>
  <si>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</si>
  <si>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</si>
  <si>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</si>
  <si>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</si>
  <si>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</si>
  <si>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</si>
  <si>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</si>
  <si>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</si>
  <si>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</si>
  <si>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</si>
  <si>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</si>
  <si>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</si>
  <si>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</si>
  <si>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</si>
  <si>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</si>
  <si>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</si>
  <si>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</si>
  <si>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</si>
  <si>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</si>
  <si>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</si>
  <si>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</si>
  <si>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</si>
  <si>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</si>
  <si>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</si>
  <si>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</si>
  <si>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</si>
  <si>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</si>
  <si>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</si>
  <si>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</si>
  <si>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</si>
  <si>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</si>
  <si>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</si>
  <si>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</si>
  <si>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</si>
  <si>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</si>
  <si>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</si>
  <si>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</si>
  <si>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</si>
  <si>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</si>
  <si>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</si>
  <si>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</si>
  <si>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</si>
  <si>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</si>
  <si>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</si>
  <si>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</si>
  <si>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</si>
  <si>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</si>
  <si>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</si>
  <si>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</si>
  <si>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</si>
  <si>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</si>
  <si>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</si>
  <si>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</si>
  <si>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</si>
  <si>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</si>
  <si>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</si>
  <si>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</si>
  <si>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</si>
  <si>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</si>
  <si>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</si>
  <si>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</si>
  <si>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</si>
  <si>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</si>
  <si>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</si>
  <si>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</si>
  <si>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</si>
  <si>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</si>
  <si>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</si>
  <si>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</si>
  <si>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</si>
  <si>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</si>
  <si>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</si>
  <si>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</si>
  <si>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</si>
  <si>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</si>
  <si>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</si>
  <si>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</si>
  <si>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</si>
  <si>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</si>
  <si>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</si>
  <si>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</si>
  <si>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</si>
  <si>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</si>
  <si>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</si>
  <si>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</si>
  <si>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</si>
  <si>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</si>
  <si>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</si>
  <si>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</si>
  <si>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</si>
  <si>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</si>
  <si>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</si>
  <si>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</si>
  <si>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</si>
  <si>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</si>
  <si>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</si>
  <si>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</si>
  <si>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</si>
  <si>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</si>
  <si>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</si>
  <si>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</si>
  <si>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</si>
  <si>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</si>
  <si>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</si>
  <si>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</si>
  <si>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</si>
  <si>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</si>
  <si>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</si>
  <si>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</si>
  <si>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</si>
  <si>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</si>
  <si>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</si>
  <si>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</si>
  <si>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</si>
  <si>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</si>
  <si>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</si>
  <si>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</si>
  <si>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</si>
  <si>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</si>
  <si>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</si>
  <si>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</si>
  <si>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</si>
  <si>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</si>
  <si>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</si>
  <si>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</si>
  <si>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</si>
  <si>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</si>
  <si>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</si>
  <si>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</si>
  <si>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</si>
  <si>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</si>
  <si>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</si>
  <si>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</si>
  <si>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</si>
  <si>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</si>
  <si>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</si>
  <si>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</si>
  <si>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</si>
  <si>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</si>
  <si>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</si>
  <si>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</si>
  <si>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</si>
  <si>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</si>
  <si>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</si>
  <si>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</si>
  <si>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</si>
  <si>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</si>
  <si>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</si>
  <si>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</si>
  <si>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</si>
  <si>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</si>
  <si>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</si>
  <si>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</si>
  <si>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</si>
  <si>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</si>
  <si>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</si>
  <si>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</si>
  <si>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</si>
  <si>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</si>
  <si>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</si>
  <si>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</si>
  <si>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</si>
  <si>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</si>
  <si>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</si>
  <si>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</si>
  <si>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</si>
  <si>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</si>
  <si>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</si>
  <si>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</si>
  <si>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</si>
  <si>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</si>
  <si>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</si>
  <si>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</si>
  <si>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</si>
  <si>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</si>
  <si>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</si>
  <si>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</si>
  <si>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</si>
  <si>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</si>
  <si>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</si>
  <si>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</si>
  <si>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</si>
  <si>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</si>
  <si>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</si>
  <si>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</si>
  <si>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</si>
  <si>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</si>
  <si>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</si>
  <si>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</si>
  <si>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</si>
  <si>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</si>
  <si>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</si>
  <si>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</si>
  <si>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</si>
  <si>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</si>
  <si>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</si>
  <si>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</si>
  <si>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</si>
  <si>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</si>
  <si>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</si>
  <si>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</si>
  <si>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</si>
  <si>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</si>
  <si>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</si>
  <si>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</si>
  <si>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</si>
  <si>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</si>
  <si>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</si>
  <si>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</si>
  <si>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</si>
  <si>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</si>
  <si>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</si>
  <si>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</si>
  <si>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</si>
  <si>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</si>
  <si>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</si>
  <si>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</si>
  <si>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</si>
  <si>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</si>
  <si>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</si>
  <si>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</si>
  <si>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</si>
  <si>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</si>
  <si>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</si>
  <si>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</si>
  <si>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</si>
  <si>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</si>
  <si>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</si>
  <si>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</si>
  <si>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</si>
  <si>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</si>
  <si>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</si>
  <si>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</si>
  <si>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</si>
  <si>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</si>
  <si>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</si>
  <si>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</si>
  <si>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</si>
  <si>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</si>
  <si>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</si>
  <si>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</si>
  <si>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</si>
  <si>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</si>
  <si>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</si>
  <si>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</si>
  <si>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</si>
  <si>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</si>
  <si>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</si>
  <si>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</si>
  <si>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</si>
  <si>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</si>
  <si>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</si>
  <si>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</si>
  <si>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</si>
  <si>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</si>
  <si>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</si>
  <si>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</si>
  <si>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</si>
  <si>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</si>
  <si>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</si>
  <si>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</si>
  <si>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</si>
  <si>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</si>
  <si>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</si>
  <si>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</si>
  <si>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</si>
  <si>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</si>
  <si>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</si>
  <si>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</si>
  <si>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</si>
  <si>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</si>
  <si>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</si>
  <si>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</si>
  <si>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</si>
  <si>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</si>
  <si>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</si>
  <si>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</si>
  <si>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</si>
  <si>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</si>
  <si>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</si>
  <si>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</si>
  <si>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</si>
  <si>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</si>
  <si>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</si>
  <si>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</si>
  <si>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</si>
  <si>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</si>
  <si>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</si>
  <si>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</si>
  <si>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</si>
  <si>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</si>
  <si>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</si>
  <si>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</si>
  <si>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</si>
  <si>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</si>
  <si>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</si>
  <si>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</si>
  <si>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</si>
  <si>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</si>
  <si>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</si>
  <si>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</si>
  <si>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</si>
  <si>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</si>
  <si>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</si>
  <si>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</si>
  <si>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</si>
  <si>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</si>
  <si>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</si>
  <si>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</si>
  <si>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</si>
  <si>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</si>
  <si>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</si>
  <si>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</si>
  <si>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</si>
  <si>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</si>
  <si>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</si>
  <si>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</si>
  <si>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</si>
  <si>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</si>
  <si>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</si>
  <si>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</si>
  <si>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</si>
  <si>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</si>
  <si>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</si>
  <si>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</si>
  <si>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</si>
  <si>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</si>
  <si>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</si>
  <si>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</si>
  <si>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</si>
  <si>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</si>
  <si>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</si>
  <si>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</si>
  <si>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</si>
  <si>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</si>
  <si>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</si>
  <si>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</si>
  <si>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</si>
  <si>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</si>
  <si>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</si>
  <si>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</si>
  <si>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</si>
  <si>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</si>
  <si>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</si>
  <si>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</si>
  <si>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</si>
  <si>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</si>
  <si>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</si>
  <si>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</si>
  <si>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</si>
  <si>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</si>
  <si>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</si>
  <si>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</si>
  <si>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</si>
  <si>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</si>
  <si>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</si>
  <si>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</si>
  <si>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</si>
  <si>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</si>
  <si>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</si>
  <si>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</si>
  <si>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</si>
  <si>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</si>
  <si>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</si>
  <si>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</si>
  <si>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</si>
  <si>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</si>
  <si>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</si>
  <si>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</si>
  <si>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</si>
  <si>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</si>
  <si>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</si>
  <si>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</si>
  <si>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</si>
  <si>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</si>
  <si>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</si>
  <si>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</si>
  <si>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</si>
  <si>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</si>
  <si>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</si>
  <si>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</si>
  <si>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</si>
  <si>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</si>
  <si>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</si>
  <si>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</si>
  <si>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</si>
  <si>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</si>
  <si>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</si>
  <si>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</si>
  <si>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</si>
  <si>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</si>
  <si>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</si>
  <si>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</si>
  <si>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</si>
  <si>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</si>
  <si>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</si>
  <si>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</si>
  <si>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</si>
  <si>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</si>
  <si>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</si>
  <si>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</si>
  <si>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</si>
  <si>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</si>
  <si>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</si>
  <si>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</si>
  <si>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</si>
  <si>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</si>
  <si>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</si>
  <si>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</si>
  <si>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</si>
  <si>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</si>
  <si>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</si>
  <si>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</si>
  <si>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</si>
  <si>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</si>
  <si>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</si>
  <si>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</si>
  <si>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</si>
  <si>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</si>
  <si>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</si>
  <si>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</si>
  <si>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</si>
  <si>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</si>
  <si>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</si>
  <si>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</si>
  <si>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</si>
  <si>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</si>
  <si>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</si>
  <si>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</si>
  <si>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</si>
  <si>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</si>
  <si>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</si>
  <si>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</si>
  <si>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</si>
  <si>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</si>
  <si>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</si>
  <si>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</si>
  <si>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</si>
  <si>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</si>
  <si>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</si>
  <si>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</si>
  <si>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</si>
  <si>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</si>
  <si>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</si>
  <si>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</si>
  <si>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</si>
  <si>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</si>
  <si>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</si>
  <si>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</si>
  <si>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</si>
  <si>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</si>
  <si>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</si>
  <si>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</si>
  <si>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</si>
  <si>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</si>
  <si>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</si>
  <si>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</si>
  <si>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</si>
  <si>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</si>
  <si>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</si>
  <si>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</si>
  <si>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</si>
  <si>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</si>
  <si>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</si>
  <si>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</si>
  <si>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</si>
  <si>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</si>
  <si>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</si>
  <si>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</si>
  <si>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</si>
  <si>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</si>
  <si>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</si>
  <si>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</si>
  <si>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</si>
  <si>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</si>
  <si>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</si>
  <si>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</si>
  <si>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</si>
  <si>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</si>
  <si>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</si>
  <si>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</si>
  <si>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</si>
  <si>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</si>
  <si>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</si>
  <si>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</si>
  <si>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</si>
  <si>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</si>
  <si>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</si>
  <si>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</si>
  <si>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</si>
  <si>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</si>
  <si>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</si>
  <si>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</si>
  <si>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</si>
  <si>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</si>
  <si>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</si>
  <si>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</si>
  <si>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</si>
  <si>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</si>
  <si>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</si>
  <si>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</si>
  <si>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</si>
  <si>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</si>
  <si>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</si>
  <si>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</si>
  <si>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</si>
  <si>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</si>
  <si>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</si>
  <si>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</si>
  <si>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</si>
  <si>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</si>
  <si>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</si>
  <si>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</si>
  <si>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</si>
  <si>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</si>
  <si>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</si>
  <si>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</si>
  <si>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</si>
  <si>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</si>
  <si>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</si>
  <si>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</si>
  <si>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</si>
  <si>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</si>
  <si>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</si>
  <si>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</si>
  <si>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</si>
  <si>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</si>
  <si>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</si>
  <si>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</si>
  <si>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</si>
  <si>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</si>
  <si>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</si>
  <si>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</si>
  <si>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</si>
  <si>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</si>
  <si>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</si>
  <si>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</si>
  <si>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</si>
  <si>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</si>
  <si>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</si>
  <si>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</si>
  <si>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</si>
  <si>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</si>
  <si>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</si>
  <si>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</si>
  <si>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</si>
  <si>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</si>
  <si>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</si>
  <si>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</si>
  <si>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</si>
  <si>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</si>
  <si>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</si>
  <si>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</si>
  <si>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</si>
  <si>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</si>
  <si>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</si>
  <si>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</si>
  <si>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</si>
  <si>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</si>
  <si>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</si>
  <si>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</si>
  <si>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</si>
  <si>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</si>
  <si>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</si>
  <si>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</si>
  <si>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</si>
  <si>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</si>
  <si>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</si>
  <si>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</si>
  <si>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</si>
  <si>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</si>
  <si>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</si>
  <si>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</si>
  <si>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</si>
  <si>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</si>
  <si>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</si>
  <si>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</si>
  <si>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</si>
  <si>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</si>
  <si>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</si>
  <si>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</si>
  <si>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</si>
  <si>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</si>
  <si>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</si>
  <si>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</si>
  <si>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</si>
  <si>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</si>
  <si>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</si>
  <si>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</si>
  <si>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</si>
  <si>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</si>
  <si>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</si>
  <si>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</si>
  <si>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</si>
  <si>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</si>
  <si>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</si>
  <si>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</si>
  <si>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</si>
  <si>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</si>
  <si>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</si>
  <si>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</si>
  <si>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</si>
  <si>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</si>
  <si>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</si>
  <si>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</si>
  <si>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</si>
  <si>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</si>
  <si>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</si>
  <si>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</si>
  <si>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</si>
  <si>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</si>
  <si>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</si>
  <si>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</si>
  <si>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</si>
  <si>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</si>
  <si>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</si>
  <si>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</si>
  <si>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</si>
  <si>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</si>
  <si>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</si>
  <si>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</si>
  <si>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</si>
  <si>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</si>
  <si>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</si>
  <si>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</si>
  <si>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</si>
  <si>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</si>
  <si>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</si>
  <si>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</si>
  <si>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</si>
  <si>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</si>
  <si>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</si>
  <si>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</si>
  <si>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</si>
  <si>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</si>
  <si>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</si>
  <si>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</si>
  <si>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</si>
  <si>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</si>
  <si>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</si>
  <si>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</si>
  <si>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</si>
  <si>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</si>
  <si>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</si>
  <si>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</si>
  <si>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</si>
  <si>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</si>
  <si>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</si>
  <si>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</si>
  <si>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</si>
  <si>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</si>
  <si>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</si>
  <si>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</si>
  <si>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</si>
  <si>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</si>
  <si>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</si>
  <si>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</si>
  <si>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</si>
  <si>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</si>
  <si>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</si>
  <si>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</si>
  <si>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</si>
  <si>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</si>
  <si>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</si>
  <si>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</si>
  <si>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</si>
  <si>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</si>
  <si>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</si>
  <si>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</si>
  <si>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</si>
  <si>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</si>
  <si>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</si>
  <si>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</si>
  <si>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</si>
  <si>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</si>
  <si>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</si>
  <si>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</si>
  <si>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</si>
  <si>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</si>
  <si>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</si>
  <si>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</si>
  <si>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</si>
  <si>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</si>
  <si>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</si>
  <si>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</si>
  <si>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</si>
  <si>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</si>
  <si>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</si>
  <si>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</si>
  <si>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</si>
  <si>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</si>
  <si>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</si>
  <si>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</si>
  <si>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</si>
  <si>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</si>
  <si>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</si>
  <si>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</si>
  <si>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</si>
  <si>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</si>
  <si>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</si>
  <si>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</si>
  <si>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</si>
  <si>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</si>
  <si>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</si>
  <si>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</si>
  <si>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</si>
  <si>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</si>
  <si>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</si>
  <si>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</si>
  <si>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</si>
  <si>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</si>
  <si>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</si>
  <si>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</si>
  <si>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</si>
  <si>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</si>
  <si>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</si>
  <si>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</si>
  <si>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</si>
  <si>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</si>
  <si>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</si>
  <si>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</si>
  <si>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</si>
  <si>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</si>
  <si>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</si>
  <si>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</si>
  <si>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</si>
  <si>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</si>
  <si>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</si>
  <si>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</si>
  <si>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</si>
  <si>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</si>
  <si>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</si>
  <si>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</si>
  <si>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</si>
  <si>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</si>
  <si>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</si>
  <si>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</si>
  <si>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</si>
  <si>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</si>
  <si>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</si>
  <si>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</si>
  <si>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</si>
  <si>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</si>
  <si>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</si>
  <si>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</si>
  <si>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</si>
  <si>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</si>
  <si>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</si>
  <si>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</si>
  <si>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</si>
  <si>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</si>
  <si>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</si>
  <si>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</si>
  <si>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</si>
  <si>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</si>
  <si>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</si>
  <si>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</si>
  <si>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</si>
  <si>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</si>
  <si>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</si>
  <si>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</si>
  <si>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</si>
  <si>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</si>
  <si>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</si>
  <si>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</si>
  <si>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</si>
  <si>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</si>
  <si>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</si>
  <si>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</si>
  <si>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</si>
  <si>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</si>
  <si>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</si>
  <si>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</si>
  <si>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</si>
  <si>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</si>
  <si>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</si>
  <si>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</si>
  <si>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</si>
  <si>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</si>
  <si>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</si>
  <si>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</si>
  <si>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</si>
  <si>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</si>
  <si>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</si>
  <si>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</si>
  <si>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</si>
  <si>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</si>
  <si>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</si>
  <si>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</si>
  <si>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</si>
  <si>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</si>
  <si>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</si>
  <si>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</si>
  <si>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</si>
  <si>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</si>
  <si>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</si>
  <si>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</si>
  <si>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</si>
  <si>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</si>
  <si>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</si>
  <si>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</si>
  <si>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</si>
  <si>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</si>
  <si>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</si>
  <si>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</si>
  <si>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</si>
  <si>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</si>
  <si>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</si>
  <si>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</si>
  <si>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</si>
  <si>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</si>
  <si>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</si>
  <si>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</si>
  <si>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</si>
  <si>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</si>
  <si>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</si>
  <si>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</si>
  <si>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</si>
  <si>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</si>
  <si>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</si>
  <si>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</si>
  <si>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</si>
  <si>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</si>
  <si>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</si>
  <si>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</si>
  <si>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</si>
  <si>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</si>
  <si>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</si>
  <si>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</si>
  <si>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</si>
  <si>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</si>
  <si>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</si>
  <si>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</si>
  <si>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</si>
  <si>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</si>
  <si>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</si>
  <si>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</si>
  <si>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</si>
  <si>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</si>
  <si>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</si>
  <si>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</si>
  <si>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</si>
  <si>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</si>
  <si>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</si>
  <si>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</si>
  <si>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</si>
  <si>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</si>
  <si>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</si>
  <si>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</si>
  <si>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</si>
  <si>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</si>
  <si>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</si>
  <si>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</si>
  <si>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</si>
  <si>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</si>
  <si>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</si>
  <si>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</si>
  <si>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</si>
  <si>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</si>
  <si>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</si>
  <si>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</si>
  <si>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</si>
  <si>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</si>
  <si>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</si>
  <si>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</si>
  <si>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</si>
  <si>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</si>
  <si>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</si>
  <si>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</si>
  <si>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</si>
  <si>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</si>
  <si>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</si>
  <si>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</si>
  <si>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</si>
  <si>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</si>
  <si>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</si>
  <si>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</si>
  <si>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</si>
  <si>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</si>
  <si>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</si>
  <si>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</si>
  <si>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</si>
  <si>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</si>
  <si>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</si>
  <si>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</si>
  <si>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</si>
  <si>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</si>
  <si>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</si>
  <si>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</si>
  <si>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</si>
  <si>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</si>
  <si>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</si>
  <si>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</si>
  <si>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</si>
  <si>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</si>
  <si>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</si>
  <si>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</si>
  <si>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</si>
  <si>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</si>
  <si>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</si>
  <si>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</si>
  <si>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</si>
  <si>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</si>
  <si>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</si>
  <si>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</si>
  <si>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</si>
  <si>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</si>
  <si>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</si>
  <si>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</si>
  <si>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</si>
  <si>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</si>
  <si>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</si>
  <si>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</si>
  <si>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</si>
  <si>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</si>
  <si>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</si>
  <si>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</si>
  <si>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</si>
  <si>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</si>
  <si>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</si>
  <si>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</si>
  <si>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</si>
  <si>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</si>
  <si>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</si>
  <si>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</si>
  <si>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</si>
  <si>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</si>
  <si>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</si>
  <si>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</si>
  <si>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</si>
  <si>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</si>
  <si>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</si>
  <si>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</si>
  <si>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</si>
  <si>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</si>
  <si>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</si>
  <si>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</si>
  <si>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</si>
  <si>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</si>
  <si>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</si>
  <si>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</si>
  <si>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</si>
  <si>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</si>
  <si>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</si>
  <si>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</si>
  <si>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</si>
  <si>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</si>
  <si>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</si>
  <si>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</si>
  <si>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</si>
  <si>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</si>
  <si>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</si>
  <si>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</si>
  <si>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</si>
  <si>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</si>
  <si>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</si>
  <si>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</si>
  <si>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</si>
  <si>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</si>
  <si>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</si>
  <si>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</si>
  <si>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</si>
  <si>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</si>
  <si>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</si>
  <si>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</si>
  <si>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</si>
  <si>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</si>
  <si>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</si>
  <si>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</si>
  <si>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</si>
  <si>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</si>
  <si>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</si>
  <si>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</si>
  <si>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</si>
  <si>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</si>
  <si>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</si>
  <si>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</si>
  <si>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</si>
  <si>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</si>
  <si>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</si>
  <si>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</si>
  <si>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</si>
  <si>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</si>
  <si>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</si>
  <si>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</si>
  <si>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</si>
  <si>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</si>
  <si>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</si>
  <si>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</si>
  <si>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</si>
  <si>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</si>
  <si>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</si>
  <si>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</si>
  <si>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</si>
  <si>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</si>
  <si>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</si>
  <si>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</si>
  <si>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</si>
  <si>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</si>
  <si>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</si>
  <si>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</si>
  <si>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</si>
  <si>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</si>
  <si>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</si>
  <si>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</si>
  <si>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</si>
  <si>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</si>
  <si>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</si>
  <si>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</si>
  <si>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</si>
  <si>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</si>
  <si>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</si>
  <si>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</si>
  <si>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</si>
  <si>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</si>
  <si>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</si>
  <si>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</si>
  <si>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</si>
  <si>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</si>
  <si>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</si>
  <si>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</si>
  <si>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</si>
  <si>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</si>
  <si>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</si>
  <si>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</si>
  <si>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</si>
  <si>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</si>
  <si>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</si>
  <si>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</si>
  <si>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</si>
  <si>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</si>
  <si>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</si>
  <si>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</si>
  <si>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</si>
  <si>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</si>
  <si>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</si>
  <si>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</si>
  <si>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</si>
  <si>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</si>
  <si>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</si>
  <si>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</si>
  <si>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</si>
  <si>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</si>
  <si>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</si>
  <si>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</si>
  <si>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</si>
  <si>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</si>
  <si>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</si>
  <si>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</si>
  <si>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</si>
  <si>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</si>
  <si>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</si>
  <si>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</si>
  <si>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</si>
  <si>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</si>
  <si>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</si>
  <si>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</si>
  <si>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</si>
  <si>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</si>
  <si>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</si>
  <si>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</si>
  <si>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</si>
  <si>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</si>
  <si>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</si>
  <si>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</si>
  <si>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</si>
  <si>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</si>
  <si>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</si>
  <si>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</si>
  <si>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</si>
  <si>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</si>
  <si>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</si>
  <si>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</si>
  <si>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</si>
  <si>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</si>
  <si>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</si>
  <si>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</si>
  <si>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</si>
  <si>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</si>
  <si>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</si>
  <si>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</si>
  <si>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</si>
  <si>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</si>
  <si>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</si>
  <si>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</si>
  <si>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</si>
  <si>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</si>
  <si>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</si>
  <si>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</si>
  <si>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</si>
  <si>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</si>
  <si>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</si>
  <si>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</si>
  <si>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</si>
  <si>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</si>
  <si>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</si>
  <si>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</si>
  <si>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</si>
  <si>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</si>
  <si>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</si>
  <si>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</si>
  <si>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</si>
  <si>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</si>
  <si>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</si>
  <si>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</si>
  <si>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</si>
  <si>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</si>
  <si>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</si>
  <si>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</si>
  <si>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</si>
  <si>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</si>
  <si>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</si>
  <si>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</si>
  <si>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</si>
  <si>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</si>
  <si>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</si>
  <si>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</si>
  <si>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</si>
  <si>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</si>
  <si>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</si>
  <si>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</si>
  <si>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</si>
  <si>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</si>
  <si>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</si>
  <si>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</si>
  <si>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</si>
  <si>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</si>
  <si>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</si>
  <si>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</si>
  <si>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</si>
  <si>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</si>
  <si>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</si>
  <si>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</si>
  <si>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</si>
  <si>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</si>
  <si>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</si>
  <si>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</si>
  <si>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</si>
  <si>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</si>
  <si>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</si>
  <si>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</si>
  <si>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</si>
  <si>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</si>
  <si>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</si>
  <si>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</si>
  <si>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</si>
  <si>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</si>
  <si>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</si>
  <si>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</si>
  <si>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</si>
  <si>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</si>
  <si>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</si>
  <si>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</si>
  <si>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</si>
  <si>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</si>
  <si>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</si>
  <si>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</si>
  <si>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</si>
  <si>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</si>
  <si>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</si>
  <si>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</si>
  <si>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</si>
  <si>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</si>
  <si>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</si>
  <si>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</si>
  <si>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</si>
  <si>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</si>
  <si>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</si>
  <si>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</si>
  <si>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</si>
  <si>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</si>
  <si>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</si>
  <si>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</si>
  <si>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</si>
  <si>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</si>
  <si>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</si>
  <si>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</si>
  <si>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</si>
  <si>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</si>
  <si>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</si>
  <si>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</si>
  <si>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</si>
  <si>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</si>
  <si>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</si>
  <si>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</si>
  <si>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</si>
  <si>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</si>
  <si>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</si>
  <si>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</si>
  <si>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</si>
  <si>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</si>
  <si>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</si>
  <si>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</si>
  <si>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</si>
  <si>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</si>
  <si>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</si>
  <si>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</si>
  <si>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</si>
  <si>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</si>
  <si>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</si>
  <si>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</si>
  <si>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</si>
  <si>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</si>
  <si>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</si>
  <si>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</si>
  <si>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</si>
  <si>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</si>
  <si>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</si>
  <si>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</si>
  <si>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</si>
  <si>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</si>
  <si>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</si>
  <si>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</si>
  <si>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</si>
  <si>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</si>
  <si>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</si>
  <si>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</si>
  <si>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</si>
  <si>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</si>
  <si>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</si>
  <si>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</si>
  <si>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</si>
  <si>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</si>
  <si>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</si>
  <si>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</si>
  <si>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</si>
  <si>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</si>
  <si>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</si>
  <si>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</si>
  <si>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</si>
  <si>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</si>
  <si>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</si>
  <si>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</si>
  <si>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</si>
  <si>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</si>
  <si>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</si>
  <si>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</si>
  <si>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</si>
  <si>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</si>
  <si>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</si>
  <si>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</si>
  <si>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</si>
  <si>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</si>
  <si>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</si>
  <si>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</si>
  <si>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</si>
  <si>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</si>
  <si>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</si>
  <si>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</si>
  <si>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</si>
  <si>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</si>
  <si>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</si>
  <si>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</si>
  <si>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</si>
  <si>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</si>
  <si>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</si>
  <si>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</si>
  <si>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</si>
  <si>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</si>
  <si>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</si>
  <si>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</si>
  <si>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</si>
  <si>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</si>
  <si>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</si>
  <si>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</si>
  <si>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</si>
  <si>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</si>
  <si>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</si>
  <si>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</si>
  <si>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</si>
  <si>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</si>
  <si>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</si>
  <si>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</si>
  <si>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</si>
  <si>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</si>
  <si>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</si>
  <si>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</si>
  <si>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</si>
  <si>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</si>
  <si>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</si>
  <si>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</si>
  <si>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</si>
  <si>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</si>
  <si>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</si>
  <si>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</si>
  <si>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</si>
  <si>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</si>
  <si>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</si>
  <si>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</si>
  <si>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</si>
  <si>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</si>
  <si>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</si>
  <si>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</si>
  <si>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</si>
  <si>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</si>
  <si>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</si>
  <si>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</si>
  <si>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</si>
  <si>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</si>
  <si>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</si>
  <si>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</si>
  <si>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</si>
  <si>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</si>
  <si>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</si>
  <si>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</si>
  <si>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</si>
  <si>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</si>
  <si>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</si>
  <si>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</si>
  <si>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</si>
  <si>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</si>
  <si>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</si>
  <si>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</si>
  <si>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</si>
  <si>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</si>
  <si>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</si>
  <si>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</si>
  <si>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</si>
  <si>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</si>
  <si>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</si>
  <si>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</si>
  <si>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</si>
  <si>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</si>
  <si>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</si>
  <si>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</si>
  <si>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</si>
  <si>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</si>
  <si>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</si>
  <si>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</si>
  <si>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</si>
  <si>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</si>
  <si>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</si>
  <si>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</si>
  <si>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</si>
  <si>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</si>
  <si>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</si>
  <si>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</si>
  <si>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</si>
  <si>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</si>
  <si>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</si>
  <si>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</si>
  <si>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</si>
  <si>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</si>
  <si>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</si>
  <si>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</si>
  <si>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</si>
  <si>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</si>
  <si>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</si>
  <si>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</si>
  <si>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</si>
  <si>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</si>
  <si>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</si>
  <si>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</si>
  <si>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</si>
  <si>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</si>
  <si>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</si>
  <si>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</si>
  <si>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</si>
  <si>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</si>
  <si>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</si>
  <si>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</si>
  <si>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</si>
  <si>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</si>
  <si>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</si>
  <si>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</si>
  <si>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</si>
  <si>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</si>
  <si>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</si>
  <si>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</si>
  <si>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</si>
  <si>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</si>
  <si>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</si>
  <si>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</si>
  <si>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</si>
  <si>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</si>
  <si>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</si>
  <si>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</si>
  <si>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</si>
  <si>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</si>
  <si>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</si>
  <si>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</si>
  <si>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</si>
  <si>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</si>
  <si>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</si>
  <si>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</si>
  <si>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</si>
  <si>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</si>
  <si>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</si>
  <si>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</si>
  <si>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</si>
  <si>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</si>
  <si>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</si>
  <si>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</si>
  <si>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</si>
  <si>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</si>
  <si>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</si>
  <si>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</si>
  <si>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</si>
  <si>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</si>
  <si>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</si>
  <si>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</si>
  <si>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</si>
  <si>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</si>
  <si>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</si>
  <si>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</si>
  <si>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</si>
  <si>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</si>
  <si>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</si>
  <si>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</si>
  <si>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</si>
  <si>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</si>
  <si>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</si>
  <si>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</si>
  <si>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</si>
  <si>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</si>
  <si>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</si>
  <si>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</si>
  <si>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</si>
  <si>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</si>
  <si>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</si>
  <si>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</si>
  <si>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</si>
  <si>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</si>
  <si>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</si>
  <si>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</si>
  <si>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</si>
  <si>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</si>
  <si>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</si>
  <si>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</si>
  <si>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</si>
  <si>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</si>
  <si>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</si>
  <si>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</si>
  <si>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</si>
  <si>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</si>
  <si>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</si>
  <si>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</si>
  <si>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</si>
  <si>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</si>
  <si>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</si>
  <si>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</si>
  <si>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</si>
  <si>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</si>
  <si>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</si>
  <si>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</si>
  <si>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</si>
  <si>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</si>
  <si>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</si>
  <si>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</si>
  <si>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</si>
  <si>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</si>
  <si>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</si>
  <si>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</si>
  <si>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</si>
  <si>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</si>
  <si>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</si>
  <si>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</si>
  <si>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</si>
  <si>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</si>
  <si>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</si>
  <si>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</si>
  <si>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</si>
  <si>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</si>
  <si>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</si>
  <si>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</si>
  <si>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</si>
  <si>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</si>
  <si>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</si>
  <si>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</si>
  <si>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</si>
  <si>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</si>
  <si>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</si>
  <si>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</si>
  <si>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</si>
  <si>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</si>
  <si>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</si>
  <si>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</si>
  <si>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</si>
  <si>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</si>
  <si>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</si>
  <si>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</si>
  <si>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</si>
  <si>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</si>
  <si>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</si>
  <si>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</si>
  <si>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</si>
  <si>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</si>
  <si>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</si>
  <si>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</si>
  <si>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</si>
  <si>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</si>
  <si>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</si>
  <si>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</si>
  <si>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</si>
  <si>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</si>
  <si>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</si>
  <si>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</si>
  <si>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</si>
  <si>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</si>
  <si>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</si>
  <si>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</si>
  <si>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</si>
  <si>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</si>
  <si>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</si>
  <si>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</si>
  <si>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</si>
  <si>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</si>
  <si>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</si>
  <si>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</si>
  <si>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</si>
  <si>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</si>
  <si>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</si>
  <si>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</si>
  <si>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</si>
  <si>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</si>
  <si>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</si>
  <si>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</si>
  <si>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</si>
  <si>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</si>
  <si>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</si>
  <si>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</si>
  <si>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</si>
  <si>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</si>
  <si>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</si>
  <si>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</si>
  <si>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</si>
  <si>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</si>
  <si>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</si>
  <si>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</si>
  <si>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</si>
  <si>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</si>
  <si>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</si>
  <si>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</si>
  <si>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</si>
  <si>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</si>
  <si>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</si>
  <si>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</si>
  <si>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</si>
  <si>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</si>
  <si>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</si>
  <si>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</si>
  <si>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</si>
  <si>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</si>
  <si>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</si>
  <si>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</si>
  <si>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</si>
  <si>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</si>
  <si>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</si>
  <si>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</si>
  <si>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</si>
  <si>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</si>
  <si>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</si>
  <si>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</si>
  <si>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</si>
  <si>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</si>
  <si>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</si>
  <si>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</si>
  <si>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</si>
  <si>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</si>
  <si>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</si>
  <si>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</si>
  <si>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</si>
  <si>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</si>
  <si>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</si>
  <si>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</si>
  <si>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</si>
  <si>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</si>
  <si>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</si>
  <si>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</si>
  <si>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</si>
  <si>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</si>
  <si>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</si>
  <si>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</si>
  <si>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</si>
  <si>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</si>
  <si>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</si>
  <si>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</si>
  <si>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</si>
  <si>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</si>
  <si>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</si>
  <si>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</si>
  <si>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</si>
  <si>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</si>
  <si>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</si>
  <si>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</si>
  <si>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</si>
  <si>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</si>
  <si>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</si>
  <si>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</si>
  <si>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</si>
  <si>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</si>
  <si>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</si>
  <si>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</si>
  <si>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</si>
  <si>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</si>
  <si>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</si>
  <si>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</si>
  <si>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</si>
  <si>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</si>
  <si>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</si>
  <si>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</si>
  <si>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</si>
  <si>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</si>
  <si>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</si>
  <si>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</si>
  <si>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</si>
  <si>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</si>
  <si>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</si>
  <si>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</si>
  <si>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</si>
  <si>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</si>
  <si>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</si>
  <si>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</si>
  <si>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</si>
  <si>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</si>
  <si>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</si>
  <si>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</si>
  <si>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</si>
  <si>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</si>
  <si>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</si>
  <si>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</si>
  <si>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</si>
  <si>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</si>
  <si>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</si>
  <si>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</si>
  <si>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</si>
  <si>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</si>
  <si>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</si>
  <si>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</si>
  <si>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</si>
  <si>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</si>
  <si>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</si>
  <si>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</si>
  <si>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</si>
  <si>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</si>
  <si>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</si>
  <si>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</si>
  <si>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</si>
  <si>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</si>
  <si>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</si>
  <si>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</si>
  <si>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</si>
  <si>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</si>
  <si>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</si>
  <si>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</si>
  <si>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</si>
  <si>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</si>
  <si>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</si>
  <si>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</si>
  <si>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</si>
  <si>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</si>
  <si>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</si>
  <si>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</si>
  <si>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</si>
  <si>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</si>
  <si>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</si>
  <si>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</si>
  <si>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</si>
  <si>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</si>
  <si>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</si>
  <si>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</si>
  <si>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</si>
  <si>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</si>
  <si>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</si>
  <si>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</si>
  <si>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</si>
  <si>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</si>
  <si>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</si>
  <si>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</si>
  <si>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</si>
  <si>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</si>
  <si>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</si>
  <si>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</si>
  <si>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</si>
  <si>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</si>
  <si>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</si>
  <si>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</si>
  <si>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</si>
  <si>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</si>
  <si>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</si>
  <si>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</si>
  <si>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</si>
  <si>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</si>
  <si>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</si>
  <si>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</si>
  <si>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</si>
  <si>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</si>
  <si>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</si>
  <si>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</si>
  <si>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</si>
  <si>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</si>
  <si>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</si>
  <si>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</si>
  <si>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</si>
  <si>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</si>
  <si>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</si>
  <si>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</si>
  <si>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</si>
  <si>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</si>
  <si>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</si>
  <si>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</si>
  <si>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</si>
  <si>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</si>
  <si>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</si>
  <si>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</si>
  <si>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</si>
  <si>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</si>
  <si>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</si>
  <si>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</si>
  <si>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</si>
  <si>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</si>
  <si>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</si>
  <si>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</si>
  <si>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</si>
  <si>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</si>
  <si>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</si>
  <si>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</si>
  <si>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</si>
  <si>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</si>
  <si>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</si>
  <si>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</si>
  <si>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</si>
  <si>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</si>
  <si>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</si>
  <si>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</si>
  <si>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</si>
  <si>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</si>
  <si>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</si>
  <si>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</si>
  <si>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</si>
  <si>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</si>
  <si>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</si>
  <si>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</si>
  <si>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</si>
  <si>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</si>
  <si>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</si>
  <si>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</si>
  <si>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</si>
  <si>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</si>
  <si>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</si>
  <si>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</si>
  <si>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</si>
  <si>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</si>
  <si>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</si>
  <si>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</si>
  <si>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</si>
  <si>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</si>
  <si>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</si>
  <si>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</si>
  <si>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</si>
  <si>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</si>
  <si>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</si>
  <si>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</si>
  <si>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</si>
  <si>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</si>
  <si>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</si>
  <si>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</si>
  <si>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</si>
  <si>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</si>
  <si>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</si>
  <si>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</si>
  <si>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</si>
  <si>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</si>
  <si>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</si>
  <si>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</si>
  <si>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</si>
  <si>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</si>
  <si>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</si>
  <si>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</si>
  <si>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</si>
  <si>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</si>
  <si>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</si>
  <si>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</si>
  <si>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</si>
  <si>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</si>
  <si>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</si>
  <si>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</si>
  <si>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</si>
  <si>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</si>
  <si>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</si>
  <si>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</si>
  <si>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</si>
  <si>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</si>
  <si>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</si>
  <si>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</si>
  <si>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</si>
  <si>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</si>
  <si>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</si>
  <si>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</si>
  <si>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</si>
  <si>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</si>
  <si>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</si>
  <si>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</si>
  <si>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</si>
  <si>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</si>
  <si>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</si>
  <si>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</si>
  <si>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</si>
  <si>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</si>
  <si>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</si>
  <si>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</si>
  <si>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</si>
  <si>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</si>
  <si>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</si>
  <si>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</si>
  <si>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</si>
  <si>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</si>
  <si>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</si>
  <si>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</si>
  <si>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</si>
  <si>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</si>
  <si>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</si>
  <si>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</si>
  <si>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</si>
  <si>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</si>
  <si>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</si>
  <si>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</si>
  <si>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</si>
  <si>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</si>
  <si>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</si>
  <si>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</si>
  <si>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</si>
  <si>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</si>
  <si>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</si>
  <si>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</si>
  <si>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</si>
  <si>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</si>
  <si>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</si>
  <si>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</si>
  <si>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</si>
  <si>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</si>
  <si>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</si>
  <si>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</si>
  <si>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</si>
  <si>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</si>
  <si>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</si>
  <si>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</si>
  <si>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</si>
  <si>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</si>
  <si>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</si>
  <si>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</si>
  <si>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</si>
  <si>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</si>
  <si>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</si>
  <si>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</si>
  <si>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</si>
  <si>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</si>
  <si>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</si>
  <si>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</si>
  <si>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</si>
  <si>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</si>
  <si>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</si>
  <si>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</si>
  <si>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</si>
  <si>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</si>
  <si>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</si>
  <si>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</si>
  <si>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</si>
  <si>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</si>
  <si>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</si>
  <si>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</si>
  <si>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</si>
  <si>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</si>
  <si>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</si>
  <si>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</si>
  <si>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</si>
  <si>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</si>
  <si>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</si>
  <si>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</si>
  <si>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</si>
  <si>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</si>
  <si>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</si>
  <si>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</si>
  <si>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</si>
  <si>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</si>
  <si>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</si>
  <si>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</si>
  <si>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</si>
  <si>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</si>
  <si>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</si>
  <si>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</si>
  <si>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</si>
  <si>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</si>
  <si>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</si>
  <si>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</si>
  <si>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</si>
  <si>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</si>
  <si>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</si>
  <si>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</si>
  <si>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</si>
  <si>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</si>
  <si>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</si>
  <si>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</si>
  <si>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</si>
  <si>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</si>
  <si>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</si>
  <si>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</si>
  <si>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</si>
  <si>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</si>
  <si>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</si>
  <si>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</si>
  <si>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</si>
  <si>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</si>
  <si>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</si>
  <si>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</si>
  <si>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</si>
  <si>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</si>
  <si>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</si>
  <si>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</si>
  <si>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</si>
  <si>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</si>
  <si>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</si>
  <si>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</si>
  <si>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</si>
  <si>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</si>
  <si>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</si>
  <si>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</si>
  <si>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</si>
  <si>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</si>
  <si>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</si>
  <si>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</si>
  <si>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</si>
  <si>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</si>
  <si>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</si>
  <si>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</si>
  <si>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</si>
  <si>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</si>
  <si>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</si>
  <si>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</si>
  <si>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</si>
  <si>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</si>
  <si>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</si>
  <si>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</si>
  <si>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</si>
  <si>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</si>
  <si>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</si>
  <si>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</si>
  <si>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</si>
  <si>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</si>
  <si>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</si>
  <si>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</si>
  <si>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</si>
  <si>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</si>
  <si>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</si>
  <si>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</si>
  <si>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</si>
  <si>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</si>
  <si>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</si>
  <si>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</si>
  <si>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</si>
  <si>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</si>
  <si>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</si>
  <si>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</si>
  <si>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</si>
  <si>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</si>
  <si>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</si>
  <si>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</si>
  <si>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</si>
  <si>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</si>
  <si>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</si>
  <si>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</si>
  <si>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</si>
  <si>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</si>
  <si>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</si>
  <si>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</si>
  <si>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</si>
  <si>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</si>
  <si>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</si>
  <si>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</si>
  <si>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</si>
  <si>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</si>
  <si>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</si>
  <si>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</si>
  <si>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</si>
  <si>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</si>
  <si>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</si>
  <si>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</si>
  <si>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</si>
  <si>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</si>
  <si>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</si>
  <si>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</si>
  <si>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</si>
  <si>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</si>
  <si>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</si>
  <si>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</si>
  <si>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</si>
  <si>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</si>
  <si>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</si>
  <si>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</si>
  <si>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</si>
  <si>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</si>
  <si>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</si>
  <si>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</si>
  <si>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</si>
  <si>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</si>
  <si>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</si>
  <si>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</si>
  <si>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</si>
  <si>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</si>
  <si>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</si>
  <si>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</si>
  <si>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</si>
  <si>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</si>
  <si>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</si>
  <si>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</si>
  <si>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</si>
  <si>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</si>
  <si>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</si>
  <si>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</si>
  <si>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</si>
  <si>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</si>
  <si>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</si>
  <si>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</si>
  <si>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</si>
  <si>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</si>
  <si>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</si>
  <si>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</si>
  <si>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</si>
  <si>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</si>
  <si>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</si>
  <si>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</si>
  <si>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</si>
  <si>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</si>
  <si>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</si>
  <si>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</si>
  <si>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</si>
  <si>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</si>
  <si>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</si>
  <si>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</si>
  <si>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</si>
  <si>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</si>
  <si>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</si>
  <si>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</si>
  <si>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</si>
  <si>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</si>
  <si>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</si>
  <si>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</si>
  <si>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</si>
  <si>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</si>
  <si>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</si>
  <si>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</si>
  <si>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</si>
  <si>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</si>
  <si>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</si>
  <si>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</si>
  <si>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</si>
  <si>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</si>
  <si>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</si>
  <si>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</si>
  <si>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</si>
  <si>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</si>
  <si>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</si>
  <si>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</si>
  <si>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</si>
  <si>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</si>
  <si>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</si>
  <si>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</si>
  <si>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</si>
  <si>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</si>
  <si>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</si>
  <si>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</si>
  <si>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</si>
  <si>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</si>
  <si>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</si>
  <si>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</si>
  <si>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</si>
  <si>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</si>
  <si>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</si>
  <si>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</si>
  <si>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</si>
  <si>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</si>
  <si>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</si>
  <si>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</si>
  <si>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</si>
  <si>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</si>
  <si>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</si>
  <si>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</si>
  <si>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</si>
  <si>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</si>
  <si>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</si>
  <si>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</si>
  <si>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</si>
  <si>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</si>
  <si>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</si>
  <si>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</si>
  <si>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</si>
  <si>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</si>
  <si>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</si>
  <si>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</si>
  <si>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</si>
  <si>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</si>
  <si>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</si>
  <si>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</si>
  <si>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</si>
  <si>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</si>
  <si>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</si>
  <si>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</si>
  <si>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</si>
  <si>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</si>
  <si>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</si>
  <si>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</si>
  <si>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</si>
  <si>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</si>
  <si>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</si>
  <si>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</si>
  <si>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</si>
  <si>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</si>
  <si>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</si>
  <si>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</si>
  <si>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</si>
  <si>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</si>
  <si>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</si>
  <si>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</si>
  <si>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</si>
  <si>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</si>
  <si>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</si>
  <si>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</si>
  <si>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</si>
  <si>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</si>
  <si>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</si>
  <si>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</si>
  <si>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</si>
  <si>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</si>
  <si>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</si>
  <si>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</si>
  <si>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</si>
  <si>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</si>
  <si>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</si>
  <si>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</si>
  <si>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</si>
  <si>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</si>
  <si>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</si>
  <si>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</si>
  <si>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</si>
  <si>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</si>
  <si>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</si>
  <si>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</si>
  <si>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</si>
  <si>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</si>
  <si>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</si>
  <si>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</si>
  <si>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</si>
  <si>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</si>
  <si>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</si>
  <si>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</si>
  <si>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</si>
  <si>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</si>
  <si>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</si>
  <si>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</si>
  <si>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</si>
  <si>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</si>
  <si>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</si>
  <si>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</si>
  <si>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</si>
  <si>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</si>
  <si>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</si>
  <si>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</si>
  <si>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</si>
  <si>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</si>
  <si>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</si>
  <si>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</si>
  <si>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</si>
  <si>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</si>
  <si>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</si>
  <si>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</si>
  <si>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</si>
  <si>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</si>
  <si>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</si>
  <si>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</si>
  <si>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</si>
  <si>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</si>
  <si>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</si>
  <si>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</si>
  <si>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</si>
  <si>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</si>
  <si>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</si>
  <si>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</si>
  <si>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</si>
  <si>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</si>
  <si>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</si>
  <si>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</si>
  <si>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</si>
  <si>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</si>
  <si>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</si>
  <si>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</si>
  <si>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</si>
  <si>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</si>
  <si>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</si>
  <si>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</si>
  <si>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</si>
  <si>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</si>
  <si>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</si>
  <si>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</si>
  <si>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</si>
  <si>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</si>
  <si>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</si>
  <si>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</si>
  <si>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</si>
  <si>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</si>
  <si>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</si>
  <si>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</si>
  <si>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</si>
  <si>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</si>
  <si>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</si>
  <si>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</si>
  <si>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</si>
  <si>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</si>
  <si>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</si>
  <si>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</si>
  <si>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</si>
  <si>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</si>
  <si>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</si>
  <si>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</si>
  <si>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</si>
  <si>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</si>
  <si>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</si>
  <si>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</si>
  <si>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</si>
  <si>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</si>
  <si>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</si>
  <si>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</si>
  <si>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</si>
  <si>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</si>
  <si>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</si>
  <si>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</si>
  <si>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</si>
  <si>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</si>
  <si>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</si>
  <si>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</si>
  <si>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</si>
  <si>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</si>
  <si>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</si>
  <si>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</si>
  <si>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</si>
  <si>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</si>
  <si>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</si>
  <si>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</si>
  <si>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</si>
  <si>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</si>
  <si>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</si>
  <si>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</si>
  <si>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</si>
  <si>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</si>
  <si>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</si>
  <si>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</si>
  <si>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</si>
  <si>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</si>
  <si>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</si>
  <si>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</si>
  <si>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</si>
  <si>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</si>
  <si>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</si>
  <si>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</si>
  <si>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</si>
  <si>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</si>
  <si>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</si>
  <si>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</si>
  <si>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</si>
  <si>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</si>
  <si>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</si>
  <si>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</si>
  <si>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</si>
  <si>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</si>
  <si>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</si>
  <si>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</si>
  <si>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</si>
  <si>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</si>
  <si>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</si>
  <si>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</si>
  <si>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</si>
  <si>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</si>
  <si>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</si>
  <si>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</si>
  <si>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</si>
  <si>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</si>
  <si>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</si>
  <si>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</si>
  <si>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</si>
  <si>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</si>
  <si>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</si>
  <si>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</si>
  <si>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</si>
  <si>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</si>
  <si>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</si>
  <si>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</si>
  <si>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</si>
  <si>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</si>
  <si>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</si>
  <si>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</si>
  <si>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</si>
  <si>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</si>
  <si>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</si>
  <si>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</si>
  <si>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</si>
  <si>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</si>
  <si>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</si>
  <si>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</si>
  <si>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</si>
  <si>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</si>
  <si>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</si>
  <si>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</si>
  <si>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</si>
  <si>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</si>
  <si>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</si>
  <si>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</si>
  <si>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</si>
  <si>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</si>
  <si>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</si>
  <si>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</si>
  <si>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</si>
  <si>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</si>
  <si>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</si>
  <si>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</si>
  <si>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</si>
  <si>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</si>
  <si>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</si>
  <si>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</si>
  <si>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</si>
  <si>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</si>
  <si>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</si>
  <si>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</si>
  <si>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</si>
  <si>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</si>
  <si>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</si>
  <si>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</si>
  <si>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</si>
  <si>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</si>
  <si>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</si>
  <si>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</si>
  <si>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</si>
  <si>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</si>
  <si>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</si>
  <si>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</si>
  <si>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</si>
  <si>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</si>
  <si>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</si>
  <si>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</si>
  <si>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</si>
  <si>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</si>
  <si>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</si>
  <si>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</si>
  <si>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</si>
  <si>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</si>
  <si>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</si>
  <si>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</si>
  <si>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</si>
  <si>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</si>
  <si>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</si>
  <si>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</si>
  <si>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</si>
  <si>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</si>
  <si>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</si>
  <si>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</si>
  <si>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</si>
  <si>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</si>
  <si>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</si>
  <si>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</si>
  <si>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</si>
  <si>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</si>
  <si>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</si>
  <si>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</si>
  <si>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</si>
  <si>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</si>
  <si>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</si>
  <si>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</si>
  <si>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</si>
  <si>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</si>
  <si>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</si>
  <si>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</si>
  <si>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</si>
  <si>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</si>
  <si>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</si>
  <si>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</si>
  <si>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</si>
  <si>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</si>
  <si>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</si>
  <si>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</si>
  <si>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</si>
  <si>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</si>
  <si>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</si>
  <si>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</si>
  <si>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</si>
  <si>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</si>
  <si>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</si>
  <si>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</si>
  <si>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</si>
  <si>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</si>
  <si>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</si>
  <si>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</si>
  <si>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</si>
  <si>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</si>
  <si>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</si>
  <si>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</si>
  <si>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</si>
  <si>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</si>
  <si>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</si>
  <si>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</si>
  <si>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</si>
  <si>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</si>
  <si>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</si>
  <si>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</si>
  <si>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</si>
  <si>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</si>
  <si>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</si>
  <si>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</si>
  <si>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</si>
  <si>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</si>
  <si>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</si>
  <si>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</si>
  <si>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</si>
  <si>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</si>
  <si>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</si>
  <si>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</si>
  <si>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</si>
  <si>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</si>
  <si>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</si>
  <si>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</si>
  <si>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</si>
  <si>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</si>
  <si>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</si>
  <si>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</si>
  <si>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</si>
  <si>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</si>
  <si>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</si>
  <si>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</si>
  <si>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</si>
  <si>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</si>
  <si>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</si>
  <si>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</si>
  <si>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</si>
  <si>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</si>
  <si>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</si>
  <si>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</si>
  <si>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</si>
  <si>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</si>
  <si>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</si>
  <si>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</si>
  <si>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</si>
  <si>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</si>
  <si>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</si>
  <si>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</si>
  <si>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</si>
  <si>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</si>
  <si>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</si>
  <si>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</si>
  <si>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</si>
  <si>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</si>
  <si>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</si>
  <si>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</si>
  <si>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</si>
  <si>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</si>
  <si>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</si>
  <si>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</si>
  <si>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</si>
  <si>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</si>
  <si>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</si>
  <si>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</si>
  <si>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</si>
  <si>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</si>
  <si>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</si>
  <si>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</si>
  <si>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</si>
  <si>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</si>
  <si>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</si>
  <si>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</si>
  <si>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</si>
  <si>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</si>
  <si>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</si>
  <si>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</si>
  <si>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</si>
  <si>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</si>
  <si>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</si>
  <si>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</si>
  <si>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</si>
  <si>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</si>
  <si>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</si>
  <si>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</si>
  <si>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</si>
  <si>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</si>
  <si>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</si>
  <si>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</si>
  <si>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</si>
  <si>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</si>
  <si>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</si>
  <si>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</si>
  <si>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</si>
  <si>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</si>
  <si>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</si>
  <si>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</si>
  <si>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</si>
  <si>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</si>
  <si>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</si>
  <si>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</si>
  <si>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</si>
  <si>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</si>
  <si>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</si>
  <si>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</si>
  <si>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</si>
  <si>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</si>
  <si>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</si>
  <si>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</si>
  <si>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</si>
  <si>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</si>
  <si>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</si>
  <si>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</si>
  <si>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</si>
  <si>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</si>
  <si>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</si>
  <si>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</si>
  <si>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</si>
  <si>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</si>
  <si>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</si>
  <si>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</si>
  <si>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</si>
  <si>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</si>
  <si>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</si>
  <si>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</si>
  <si>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</si>
  <si>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</si>
  <si>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</si>
  <si>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</si>
  <si>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</si>
  <si>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</si>
  <si>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</si>
  <si>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</si>
  <si>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</si>
  <si>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</si>
  <si>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</si>
  <si>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</si>
  <si>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</si>
  <si>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</si>
  <si>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</si>
  <si>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</si>
  <si>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</si>
  <si>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</si>
  <si>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</si>
  <si>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</si>
  <si>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</si>
  <si>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</si>
  <si>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</si>
  <si>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</si>
  <si>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</si>
  <si>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</si>
  <si>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</si>
  <si>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</si>
  <si>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</si>
  <si>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</si>
  <si>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</si>
  <si>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</si>
  <si>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</si>
  <si>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</si>
  <si>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</si>
  <si>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</si>
  <si>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</si>
  <si>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</si>
  <si>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</si>
  <si>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</si>
  <si>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</si>
  <si>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</si>
  <si>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</si>
  <si>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</si>
  <si>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</si>
  <si>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</si>
  <si>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</si>
  <si>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</si>
  <si>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</si>
  <si>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</si>
  <si>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</si>
  <si>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</si>
  <si>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</si>
  <si>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</si>
  <si>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</si>
  <si>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</si>
  <si>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</si>
  <si>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</si>
  <si>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</si>
  <si>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</si>
  <si>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</si>
  <si>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</si>
  <si>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</si>
  <si>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</si>
  <si>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</si>
  <si>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</si>
  <si>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</si>
  <si>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</si>
  <si>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</si>
  <si>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</si>
  <si>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</si>
  <si>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</si>
  <si>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</si>
  <si>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</si>
  <si>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</si>
  <si>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</si>
  <si>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</si>
  <si>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</si>
  <si>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</si>
  <si>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</si>
  <si>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</si>
  <si>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</si>
  <si>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</si>
  <si>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</si>
  <si>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</si>
  <si>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</si>
  <si>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</si>
  <si>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</si>
  <si>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</si>
  <si>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</si>
  <si>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</si>
  <si>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</si>
  <si>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</si>
  <si>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</si>
  <si>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</si>
  <si>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</si>
  <si>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</si>
  <si>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</si>
  <si>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</si>
  <si>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</si>
  <si>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</si>
  <si>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</si>
  <si>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</si>
  <si>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</si>
  <si>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</si>
  <si>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</si>
  <si>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</si>
  <si>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</si>
  <si>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</si>
  <si>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</si>
  <si>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</si>
  <si>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</si>
  <si>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</si>
  <si>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</si>
  <si>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</si>
  <si>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</si>
  <si>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</si>
  <si>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</si>
  <si>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</si>
  <si>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</si>
  <si>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</si>
  <si>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</si>
  <si>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</si>
  <si>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</si>
  <si>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</si>
  <si>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</si>
  <si>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</si>
  <si>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</si>
  <si>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</si>
  <si>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</si>
  <si>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</si>
  <si>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</si>
  <si>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</si>
  <si>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</si>
  <si>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</si>
  <si>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</si>
  <si>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</si>
  <si>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</si>
  <si>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</si>
  <si>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</si>
  <si>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</si>
  <si>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</si>
  <si>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</si>
  <si>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</si>
  <si>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</si>
  <si>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</si>
  <si>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</si>
  <si>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</si>
  <si>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</si>
  <si>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</si>
  <si>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</si>
  <si>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</si>
  <si>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</si>
  <si>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</si>
  <si>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</si>
  <si>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</si>
  <si>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</si>
  <si>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</si>
  <si>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</si>
  <si>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</si>
  <si>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</si>
  <si>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</si>
  <si>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</si>
  <si>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</si>
  <si>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</si>
  <si>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</si>
  <si>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</si>
  <si>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</si>
  <si>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</si>
  <si>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</si>
  <si>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</si>
  <si>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</si>
  <si>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</si>
  <si>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</si>
  <si>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</si>
  <si>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</si>
  <si>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</si>
  <si>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</si>
  <si>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</si>
  <si>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</si>
  <si>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</si>
  <si>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</si>
  <si>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</si>
  <si>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</si>
  <si>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</si>
  <si>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</si>
  <si>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</si>
  <si>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</si>
  <si>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</si>
  <si>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</si>
  <si>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</si>
  <si>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</si>
  <si>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</si>
  <si>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</si>
  <si>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</si>
  <si>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</si>
  <si>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</si>
  <si>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</si>
  <si>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</si>
  <si>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</si>
  <si>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</si>
  <si>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</si>
  <si>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</si>
  <si>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</si>
  <si>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</si>
  <si>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</si>
  <si>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</si>
  <si>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</si>
  <si>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</si>
  <si>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</si>
  <si>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</si>
  <si>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</si>
  <si>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</si>
  <si>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</si>
  <si>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</si>
  <si>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</si>
  <si>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</si>
  <si>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</si>
  <si>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</si>
  <si>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</si>
  <si>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</si>
  <si>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</si>
  <si>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</si>
  <si>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</si>
  <si>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</si>
  <si>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</si>
  <si>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</si>
  <si>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</si>
  <si>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</si>
  <si>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</si>
  <si>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</si>
  <si>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</si>
  <si>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</si>
  <si>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</si>
  <si>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</si>
  <si>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</si>
  <si>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</si>
  <si>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</si>
  <si>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</si>
  <si>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</si>
  <si>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</si>
  <si>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</si>
  <si>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</si>
  <si>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</si>
  <si>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</si>
  <si>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</si>
  <si>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</si>
  <si>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</si>
  <si>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</si>
  <si>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</si>
  <si>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</si>
  <si>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</si>
  <si>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</si>
  <si>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</si>
  <si>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</si>
  <si>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</si>
  <si>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</si>
  <si>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</si>
  <si>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</si>
  <si>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</si>
  <si>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</si>
  <si>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</si>
  <si>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</si>
  <si>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</si>
  <si>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</si>
  <si>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</si>
  <si>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</si>
  <si>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</si>
  <si>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</si>
  <si>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</si>
  <si>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</si>
  <si>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</si>
  <si>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</si>
  <si>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</si>
  <si>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</si>
  <si>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</si>
  <si>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</si>
  <si>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</si>
  <si>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</si>
  <si>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</si>
  <si>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</si>
  <si>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</si>
  <si>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</si>
  <si>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</si>
  <si>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</si>
  <si>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</si>
  <si>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</si>
  <si>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</si>
  <si>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</si>
  <si>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</si>
  <si>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</si>
  <si>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</si>
  <si>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</si>
  <si>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</si>
  <si>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</si>
  <si>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</si>
  <si>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</si>
  <si>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</si>
  <si>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</si>
  <si>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</si>
  <si>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</si>
  <si>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</si>
  <si>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</si>
  <si>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</si>
  <si>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</si>
  <si>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</si>
  <si>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</si>
  <si>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</si>
  <si>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</si>
  <si>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</si>
  <si>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</si>
  <si>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</si>
  <si>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</si>
  <si>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</si>
  <si>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</si>
  <si>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</si>
  <si>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</si>
  <si>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</si>
  <si>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</si>
  <si>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</si>
  <si>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</si>
  <si>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</si>
  <si>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</si>
  <si>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</si>
  <si>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</si>
  <si>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</si>
  <si>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</si>
  <si>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</si>
  <si>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</si>
  <si>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</si>
  <si>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</si>
  <si>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</si>
  <si>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</si>
  <si>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</si>
  <si>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</si>
  <si>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</si>
  <si>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</si>
  <si>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</si>
  <si>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</si>
  <si>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</si>
  <si>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</si>
  <si>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</si>
  <si>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</si>
  <si>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</si>
  <si>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</si>
  <si>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</si>
  <si>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</si>
  <si>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</si>
  <si>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</si>
  <si>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</si>
  <si>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</si>
  <si>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</si>
  <si>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</si>
  <si>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</si>
  <si>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</si>
  <si>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</si>
  <si>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</si>
  <si>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</si>
  <si>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</si>
  <si>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</si>
  <si>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</si>
  <si>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</si>
  <si>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</si>
  <si>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</si>
  <si>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</si>
  <si>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</si>
  <si>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</si>
  <si>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</si>
  <si>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</si>
  <si>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</si>
  <si>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</si>
  <si>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</si>
  <si>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</si>
  <si>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</si>
  <si>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</si>
  <si>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</si>
  <si>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</si>
  <si>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</si>
  <si>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</si>
  <si>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</si>
  <si>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</si>
  <si>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</si>
  <si>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</si>
  <si>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</si>
  <si>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</si>
  <si>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</si>
  <si>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</si>
  <si>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</si>
  <si>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</si>
  <si>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</si>
  <si>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</si>
  <si>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</si>
  <si>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</si>
  <si>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</si>
  <si>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</si>
  <si>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</si>
  <si>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</si>
  <si>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</si>
  <si>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</si>
  <si>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</si>
  <si>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</si>
  <si>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</si>
  <si>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</si>
  <si>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</si>
  <si>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</si>
  <si>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</si>
  <si>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</si>
  <si>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</si>
  <si>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</si>
  <si>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</si>
  <si>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</si>
  <si>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</si>
  <si>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</si>
  <si>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</si>
  <si>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</si>
  <si>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</si>
  <si>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</si>
  <si>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</si>
  <si>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</si>
  <si>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</si>
  <si>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</si>
  <si>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</si>
  <si>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</si>
  <si>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</si>
  <si>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</si>
  <si>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</si>
  <si>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</si>
  <si>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</si>
  <si>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</si>
  <si>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</si>
  <si>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</si>
  <si>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</si>
  <si>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</si>
  <si>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</si>
  <si>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</si>
  <si>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</si>
  <si>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</si>
  <si>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</si>
  <si>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</si>
  <si>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</si>
  <si>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</si>
  <si>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</si>
  <si>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</si>
  <si>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</si>
  <si>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</si>
  <si>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</si>
  <si>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</si>
  <si>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</si>
  <si>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</si>
  <si>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</si>
  <si>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</si>
  <si>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</si>
  <si>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</si>
  <si>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</si>
  <si>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</si>
  <si>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</si>
  <si>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</si>
  <si>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</si>
  <si>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</si>
  <si>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</si>
  <si>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</si>
  <si>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</si>
  <si>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</si>
  <si>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</si>
  <si>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</si>
  <si>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</si>
  <si>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</si>
  <si>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</si>
  <si>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</si>
  <si>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</si>
  <si>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</si>
  <si>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</si>
  <si>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</si>
  <si>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</si>
  <si>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</si>
  <si>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</si>
  <si>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</si>
  <si>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</si>
  <si>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</si>
  <si>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</si>
  <si>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</si>
  <si>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</si>
  <si>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</si>
  <si>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</si>
  <si>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</si>
  <si>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</si>
  <si>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</si>
  <si>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</si>
  <si>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</si>
  <si>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</si>
  <si>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</si>
  <si>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</si>
  <si>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</si>
  <si>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</si>
  <si>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</si>
  <si>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</si>
  <si>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</si>
  <si>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</si>
  <si>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</si>
  <si>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</si>
  <si>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</si>
  <si>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</si>
  <si>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</si>
  <si>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</si>
  <si>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</si>
  <si>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</si>
  <si>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</si>
  <si>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</si>
  <si>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</si>
  <si>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</si>
  <si>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</si>
  <si>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</si>
  <si>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</si>
  <si>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</si>
  <si>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</si>
  <si>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</si>
  <si>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</si>
  <si>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</si>
  <si>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</si>
  <si>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</si>
  <si>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</si>
  <si>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</si>
  <si>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</si>
  <si>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</si>
  <si>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</si>
  <si>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</si>
  <si>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</si>
  <si>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</si>
  <si>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</si>
  <si>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</si>
  <si>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</si>
  <si>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</si>
  <si>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</si>
  <si>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</si>
  <si>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</si>
  <si>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</si>
  <si>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</si>
  <si>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</si>
  <si>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</si>
  <si>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</si>
  <si>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</si>
  <si>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</si>
  <si>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</si>
  <si>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</si>
  <si>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</si>
  <si>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</si>
  <si>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</si>
  <si>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</si>
  <si>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</si>
  <si>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</si>
  <si>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</si>
  <si>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</si>
  <si>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</si>
  <si>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</si>
  <si>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</si>
  <si>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</si>
  <si>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</si>
  <si>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</si>
  <si>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</si>
  <si>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</si>
  <si>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</si>
  <si>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</si>
  <si>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</si>
  <si>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</si>
  <si>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</si>
  <si>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</si>
  <si>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</si>
  <si>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</si>
  <si>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</si>
  <si>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</si>
  <si>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</si>
  <si>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</si>
  <si>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</si>
  <si>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</si>
  <si>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</si>
  <si>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</si>
  <si>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</si>
  <si>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</si>
  <si>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</si>
  <si>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</si>
  <si>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</si>
  <si>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</si>
  <si>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</si>
  <si>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</si>
  <si>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</si>
  <si>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</si>
  <si>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</si>
  <si>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</si>
  <si>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</si>
  <si>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</si>
  <si>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</si>
  <si>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</si>
  <si>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</si>
  <si>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</si>
  <si>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</si>
  <si>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</si>
  <si>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</si>
  <si>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</si>
  <si>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</si>
  <si>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</si>
  <si>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</si>
  <si>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</si>
  <si>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</si>
  <si>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</si>
  <si>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</si>
  <si>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</si>
  <si>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</si>
  <si>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</si>
  <si>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</si>
  <si>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</si>
  <si>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</si>
  <si>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</si>
  <si>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</si>
  <si>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</si>
  <si>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</si>
  <si>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</si>
  <si>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</si>
  <si>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</si>
  <si>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</si>
  <si>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</si>
  <si>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</si>
  <si>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</si>
  <si>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</si>
  <si>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</si>
  <si>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</si>
  <si>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</si>
  <si>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</si>
  <si>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</si>
  <si>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</si>
  <si>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</si>
  <si>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</si>
  <si>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</si>
  <si>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</si>
  <si>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</si>
  <si>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</si>
  <si>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</si>
  <si>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</si>
  <si>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</si>
  <si>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</si>
  <si>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</si>
  <si>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</si>
  <si>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</si>
  <si>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</si>
  <si>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</si>
  <si>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</si>
  <si>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</si>
  <si>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</si>
  <si>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</si>
  <si>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</si>
  <si>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</si>
  <si>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</si>
  <si>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</si>
  <si>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</si>
  <si>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</si>
  <si>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</si>
  <si>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</si>
  <si>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</si>
  <si>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</si>
  <si>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</si>
  <si>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</si>
  <si>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</si>
  <si>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</si>
  <si>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</si>
  <si>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</si>
  <si>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</si>
  <si>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</si>
  <si>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</si>
  <si>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</si>
  <si>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</si>
  <si>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</si>
  <si>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</si>
  <si>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</si>
  <si>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</si>
  <si>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</si>
  <si>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</si>
  <si>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</si>
  <si>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</si>
  <si>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</si>
  <si>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</si>
  <si>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</si>
  <si>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</si>
  <si>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</si>
  <si>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</si>
  <si>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</si>
  <si>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</si>
  <si>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</si>
  <si>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</si>
  <si>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</si>
  <si>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</si>
  <si>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</si>
  <si>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</si>
  <si>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</si>
  <si>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</si>
  <si>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</si>
  <si>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</si>
  <si>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</si>
  <si>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</si>
  <si>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</si>
  <si>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</si>
  <si>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</si>
  <si>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</si>
  <si>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</si>
  <si>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</si>
  <si>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</si>
  <si>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</si>
  <si>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</si>
  <si>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</si>
  <si>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</si>
  <si>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</si>
  <si>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</si>
  <si>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</si>
  <si>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</si>
  <si>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</si>
  <si>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</si>
  <si>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</si>
  <si>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</si>
  <si>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</si>
  <si>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</si>
  <si>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</si>
  <si>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</si>
  <si>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</si>
  <si>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</si>
  <si>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</si>
  <si>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</si>
  <si>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</si>
  <si>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</si>
  <si>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</si>
  <si>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</si>
  <si>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</si>
  <si>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</si>
  <si>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</si>
  <si>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</si>
  <si>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</si>
  <si>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</si>
  <si>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</si>
  <si>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</si>
  <si>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</si>
  <si>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</si>
  <si>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</si>
  <si>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</si>
  <si>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</si>
  <si>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</si>
  <si>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</si>
  <si>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</si>
  <si>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</si>
  <si>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</si>
  <si>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</si>
  <si>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</si>
  <si>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</si>
  <si>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</si>
  <si>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</si>
  <si>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</si>
  <si>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</si>
  <si>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</si>
  <si>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</si>
  <si>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</si>
  <si>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</si>
  <si>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</si>
  <si>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</si>
  <si>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</si>
  <si>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</si>
  <si>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</si>
  <si>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</si>
  <si>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</si>
  <si>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</si>
  <si>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</si>
  <si>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</si>
  <si>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</si>
  <si>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</si>
  <si>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</si>
  <si>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</si>
  <si>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</si>
  <si>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</si>
  <si>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</si>
  <si>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</si>
  <si>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</si>
  <si>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</si>
  <si>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</si>
  <si>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</si>
  <si>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</si>
  <si>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</si>
  <si>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</si>
  <si>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</si>
  <si>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</si>
  <si>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</si>
  <si>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</si>
  <si>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</si>
  <si>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</si>
  <si>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</si>
  <si>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</si>
  <si>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</si>
  <si>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</si>
  <si>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</si>
  <si>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</si>
  <si>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</si>
  <si>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</si>
  <si>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</si>
  <si>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</si>
  <si>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</si>
  <si>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</si>
  <si>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</si>
  <si>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</si>
  <si>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</si>
  <si>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</si>
  <si>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</si>
  <si>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</si>
  <si>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</si>
  <si>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</si>
  <si>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</si>
  <si>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</si>
  <si>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</si>
  <si>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</si>
  <si>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</si>
  <si>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</si>
  <si>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</si>
  <si>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</si>
  <si>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</si>
  <si>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</si>
  <si>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</si>
  <si>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</si>
  <si>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</si>
  <si>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</si>
  <si>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</si>
  <si>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</si>
  <si>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</si>
  <si>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</si>
  <si>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</si>
  <si>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</si>
  <si>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</si>
  <si>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</si>
  <si>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</si>
  <si>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</si>
  <si>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</si>
  <si>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</si>
  <si>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</si>
  <si>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</si>
  <si>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</si>
  <si>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</si>
  <si>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</si>
  <si>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</si>
  <si>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</si>
  <si>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</si>
  <si>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</si>
  <si>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</si>
  <si>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</si>
  <si>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</si>
  <si>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</si>
  <si>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</si>
  <si>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</si>
  <si>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</si>
  <si>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</si>
  <si>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</si>
  <si>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</si>
  <si>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</si>
  <si>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</si>
  <si>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</si>
  <si>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</si>
  <si>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</si>
  <si>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</si>
  <si>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</si>
  <si>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</si>
  <si>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</si>
  <si>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</si>
  <si>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</si>
  <si>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</si>
  <si>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</si>
  <si>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</si>
  <si>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</si>
  <si>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</si>
  <si>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</si>
  <si>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</si>
  <si>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</si>
  <si>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</si>
  <si>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</si>
  <si>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</si>
  <si>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</si>
  <si>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</si>
  <si>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</si>
  <si>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</si>
  <si>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</si>
  <si>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</si>
  <si>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</si>
  <si>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</si>
  <si>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</si>
  <si>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</si>
  <si>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</si>
  <si>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</si>
  <si>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</si>
  <si>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</si>
  <si>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</si>
  <si>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</si>
  <si>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</si>
  <si>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</si>
  <si>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</si>
  <si>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</si>
  <si>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</si>
  <si>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</si>
  <si>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</si>
  <si>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</si>
  <si>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</si>
  <si>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</si>
  <si>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</si>
  <si>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</si>
  <si>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</si>
  <si>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</si>
  <si>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</si>
  <si>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</si>
  <si>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</si>
  <si>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</si>
  <si>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</si>
  <si>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</si>
  <si>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</si>
  <si>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</si>
  <si>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</si>
  <si>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</si>
  <si>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</si>
  <si>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</si>
  <si>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</si>
  <si>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</si>
  <si>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</si>
  <si>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</si>
  <si>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</si>
  <si>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</si>
  <si>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</si>
  <si>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</si>
  <si>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</si>
  <si>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</si>
  <si>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</si>
  <si>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</si>
  <si>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</si>
  <si>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</si>
  <si>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</si>
  <si>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</si>
  <si>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</si>
  <si>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</si>
  <si>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</si>
  <si>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</si>
  <si>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</si>
  <si>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</si>
  <si>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</si>
  <si>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</si>
  <si>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</si>
  <si>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</si>
  <si>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</si>
  <si>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</si>
  <si>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</si>
  <si>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</si>
  <si>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</si>
  <si>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</si>
  <si>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</si>
  <si>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</si>
  <si>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</si>
  <si>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</si>
  <si>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</si>
  <si>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</si>
  <si>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</si>
  <si>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</si>
  <si>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</si>
  <si>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</si>
  <si>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</si>
  <si>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</si>
  <si>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</si>
  <si>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</si>
  <si>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</si>
  <si>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</si>
  <si>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</si>
  <si>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</si>
  <si>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</si>
  <si>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</si>
  <si>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</si>
  <si>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</si>
  <si>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</si>
  <si>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</si>
  <si>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</si>
  <si>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</si>
  <si>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</si>
  <si>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</si>
  <si>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</si>
  <si>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</si>
  <si>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</si>
  <si>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</si>
  <si>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</si>
  <si>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</si>
  <si>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</si>
  <si>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</si>
  <si>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</si>
  <si>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</si>
  <si>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</si>
  <si>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</si>
  <si>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</si>
  <si>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</si>
  <si>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</si>
  <si>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</si>
  <si>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</si>
  <si>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</si>
  <si>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</si>
  <si>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</si>
  <si>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</si>
  <si>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</si>
  <si>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</si>
  <si>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</si>
  <si>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</si>
  <si>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</si>
  <si>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</si>
  <si>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</si>
  <si>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</si>
  <si>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</si>
  <si>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</si>
  <si>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</si>
  <si>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</si>
  <si>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</si>
  <si>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</si>
  <si>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</si>
  <si>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</si>
  <si>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</si>
  <si>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</si>
  <si>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</si>
  <si>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</si>
  <si>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</si>
  <si>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</si>
  <si>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</si>
  <si>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</si>
  <si>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</si>
  <si>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</si>
  <si>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</si>
  <si>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</si>
  <si>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</si>
  <si>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</si>
  <si>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</si>
  <si>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</si>
  <si>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</si>
  <si>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</si>
  <si>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</si>
  <si>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</si>
  <si>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</si>
  <si>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</si>
  <si>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</si>
  <si>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</si>
  <si>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</si>
  <si>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</si>
  <si>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</si>
  <si>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</si>
  <si>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</si>
  <si>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</si>
  <si>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</si>
  <si>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</si>
  <si>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</si>
  <si>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</si>
  <si>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</si>
  <si>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</si>
  <si>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</si>
  <si>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</si>
  <si>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</si>
  <si>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</si>
  <si>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</si>
  <si>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</si>
  <si>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</si>
  <si>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</si>
  <si>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</si>
  <si>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</si>
  <si>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</si>
  <si>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</si>
  <si>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</si>
  <si>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</si>
  <si>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</si>
  <si>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</si>
  <si>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</si>
  <si>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</si>
  <si>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</si>
  <si>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</si>
  <si>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</si>
  <si>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</si>
  <si>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</si>
  <si>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</si>
  <si>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</si>
  <si>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</si>
  <si>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</si>
  <si>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</si>
  <si>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</si>
  <si>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</si>
  <si>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</si>
  <si>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</si>
  <si>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</si>
  <si>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</si>
  <si>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</si>
  <si>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</si>
  <si>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</si>
  <si>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</si>
  <si>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</si>
  <si>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</si>
  <si>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</si>
  <si>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</si>
  <si>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</si>
  <si>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</si>
  <si>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</si>
  <si>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</si>
  <si>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</si>
  <si>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</si>
  <si>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</si>
  <si>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</si>
  <si>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</si>
  <si>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</si>
  <si>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</si>
  <si>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</si>
  <si>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</si>
  <si>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</si>
  <si>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</si>
  <si>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</si>
  <si>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</si>
  <si>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</si>
  <si>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</si>
  <si>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</si>
  <si>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</si>
  <si>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</si>
  <si>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</si>
  <si>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</si>
  <si>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</si>
  <si>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</si>
  <si>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</si>
  <si>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</si>
  <si>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</si>
  <si>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</si>
  <si>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</si>
  <si>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</si>
  <si>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</si>
  <si>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</si>
  <si>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</si>
  <si>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</si>
  <si>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</si>
  <si>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</si>
  <si>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</si>
  <si>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</si>
  <si>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</si>
  <si>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</si>
  <si>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</si>
  <si>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</si>
  <si>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</si>
  <si>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</si>
  <si>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</si>
  <si>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</si>
  <si>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</si>
  <si>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</si>
  <si>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</si>
  <si>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</si>
  <si>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</si>
  <si>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</si>
  <si>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</si>
  <si>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</si>
  <si>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</si>
  <si>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</si>
  <si>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</si>
  <si>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</si>
  <si>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</si>
  <si>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</si>
  <si>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</si>
  <si>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</si>
  <si>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</si>
  <si>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</si>
  <si>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</si>
  <si>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</si>
  <si>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</si>
  <si>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</si>
  <si>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</si>
  <si>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</si>
  <si>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</si>
  <si>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</si>
  <si>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</si>
  <si>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</si>
  <si>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</si>
  <si>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</si>
  <si>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</si>
  <si>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</si>
  <si>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</si>
  <si>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</si>
  <si>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</si>
  <si>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</si>
  <si>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</si>
  <si>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</si>
  <si>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</si>
  <si>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</si>
  <si>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</si>
  <si>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</si>
  <si>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</si>
  <si>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</si>
  <si>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</si>
  <si>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</si>
  <si>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</si>
  <si>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</si>
  <si>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</si>
  <si>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</si>
  <si>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</si>
  <si>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</si>
  <si>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</si>
  <si>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</si>
  <si>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</si>
  <si>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</si>
  <si>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</si>
  <si>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</si>
  <si>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</si>
  <si>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</si>
  <si>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</si>
  <si>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</si>
  <si>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</si>
  <si>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</si>
  <si>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</si>
  <si>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</si>
  <si>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</si>
  <si>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</si>
  <si>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</si>
  <si>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</si>
  <si>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</si>
  <si>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</si>
  <si>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</si>
  <si>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</si>
  <si>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</si>
  <si>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</si>
  <si>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</si>
  <si>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</si>
  <si>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</si>
  <si>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</si>
  <si>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</si>
  <si>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</si>
  <si>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</si>
  <si>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</si>
  <si>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</si>
  <si>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</si>
  <si>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</si>
  <si>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</si>
  <si>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</si>
  <si>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</si>
  <si>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</si>
  <si>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</si>
  <si>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</si>
  <si>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</si>
  <si>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</si>
  <si>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</si>
  <si>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</si>
  <si>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</si>
  <si>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</si>
  <si>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</si>
  <si>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</si>
  <si>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</si>
  <si>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</si>
  <si>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</si>
  <si>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</si>
  <si>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</si>
  <si>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</si>
  <si>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</si>
  <si>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</si>
  <si>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</si>
  <si>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</si>
  <si>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</si>
  <si>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</si>
  <si>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</si>
  <si>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</si>
  <si>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</si>
  <si>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</si>
  <si>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</si>
  <si>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</si>
  <si>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</si>
  <si>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</si>
  <si>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</si>
  <si>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</si>
  <si>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</si>
  <si>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</si>
  <si>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</si>
  <si>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</si>
  <si>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</si>
  <si>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</si>
  <si>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</si>
  <si>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</si>
  <si>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</si>
  <si>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</si>
  <si>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</si>
  <si>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</si>
  <si>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</si>
  <si>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</si>
  <si>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</si>
  <si>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</si>
  <si>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</si>
  <si>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</si>
  <si>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</si>
  <si>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</si>
  <si>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</si>
  <si>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</si>
  <si>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</si>
  <si>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</si>
  <si>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</si>
  <si>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</si>
  <si>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</si>
  <si>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</si>
  <si>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</si>
  <si>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</si>
  <si>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</si>
  <si>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</si>
  <si>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</si>
  <si>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</si>
  <si>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</si>
  <si>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</si>
  <si>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</si>
  <si>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</si>
  <si>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</si>
  <si>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</si>
  <si>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</si>
  <si>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</si>
  <si>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</si>
  <si>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</si>
  <si>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</si>
  <si>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</si>
  <si>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</si>
  <si>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</si>
  <si>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</si>
  <si>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</si>
  <si>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</si>
  <si>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</si>
  <si>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</si>
  <si>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</si>
  <si>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</si>
  <si>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</si>
  <si>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</si>
  <si>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</si>
  <si>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</si>
  <si>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</si>
  <si>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</si>
  <si>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</si>
  <si>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</si>
  <si>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</si>
  <si>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</si>
  <si>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</si>
  <si>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</si>
  <si>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</si>
  <si>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</si>
  <si>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</si>
  <si>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</si>
  <si>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</si>
  <si>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</si>
  <si>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</si>
  <si>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</si>
  <si>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</si>
  <si>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</si>
  <si>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</si>
  <si>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</si>
  <si>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</si>
  <si>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</si>
  <si>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</si>
  <si>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</si>
  <si>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</si>
  <si>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</si>
  <si>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</si>
  <si>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</si>
  <si>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</si>
  <si>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</si>
  <si>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</si>
  <si>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</si>
  <si>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</si>
  <si>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</si>
  <si>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</si>
  <si>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</si>
  <si>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</si>
  <si>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</si>
  <si>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</si>
  <si>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</si>
  <si>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</si>
  <si>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</si>
  <si>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</si>
  <si>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</si>
  <si>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</si>
  <si>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</si>
  <si>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</si>
  <si>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</si>
  <si>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</si>
  <si>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</si>
  <si>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</si>
  <si>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</si>
  <si>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</si>
  <si>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</si>
  <si>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</si>
  <si>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</si>
  <si>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</si>
  <si>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</si>
  <si>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</si>
  <si>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</si>
  <si>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</si>
  <si>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</si>
  <si>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</si>
  <si>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</si>
  <si>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</si>
  <si>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</si>
  <si>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</si>
  <si>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</si>
  <si>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</si>
  <si>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</si>
  <si>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</si>
  <si>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</si>
  <si>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</si>
  <si>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</si>
  <si>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</si>
  <si>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</si>
  <si>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</si>
  <si>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</si>
  <si>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</si>
  <si>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</si>
  <si>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</si>
  <si>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</si>
  <si>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</si>
  <si>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</si>
  <si>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</si>
  <si>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</si>
  <si>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</si>
  <si>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</si>
  <si>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</si>
  <si>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</si>
  <si>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</si>
  <si>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</si>
  <si>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</si>
  <si>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</si>
  <si>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</si>
  <si>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</si>
  <si>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</si>
  <si>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</si>
  <si>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</si>
  <si>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</si>
  <si>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</si>
  <si>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</si>
  <si>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</si>
  <si>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</si>
  <si>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</si>
  <si>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</si>
  <si>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</si>
  <si>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</si>
  <si>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</si>
  <si>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</si>
  <si>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</si>
  <si>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</si>
  <si>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</si>
  <si>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</si>
  <si>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</si>
  <si>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</si>
  <si>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</si>
  <si>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</si>
  <si>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</si>
  <si>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</si>
  <si>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</si>
  <si>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</si>
  <si>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</si>
  <si>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</si>
  <si>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</si>
  <si>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</si>
  <si>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</si>
  <si>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</si>
  <si>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</si>
  <si>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</si>
  <si>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</si>
  <si>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</si>
  <si>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</si>
  <si>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</si>
  <si>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</si>
  <si>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</si>
  <si>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</si>
  <si>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</si>
  <si>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</si>
  <si>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</si>
  <si>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</si>
  <si>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</si>
  <si>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</si>
  <si>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</si>
  <si>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</si>
  <si>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</si>
  <si>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</si>
  <si>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</si>
  <si>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</si>
  <si>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</si>
  <si>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</si>
  <si>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</si>
  <si>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</si>
  <si>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</si>
  <si>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</si>
  <si>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</si>
  <si>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</si>
  <si>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</si>
  <si>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</si>
  <si>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</si>
  <si>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</si>
  <si>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</si>
  <si>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</si>
  <si>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</si>
  <si>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</si>
  <si>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</si>
  <si>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</si>
  <si>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</si>
  <si>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</si>
  <si>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</si>
  <si>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</si>
  <si>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</si>
  <si>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</si>
  <si>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</si>
  <si>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</si>
  <si>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</si>
  <si>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</si>
  <si>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</si>
  <si>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</si>
  <si>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</si>
  <si>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</si>
  <si>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</si>
  <si>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</si>
  <si>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</si>
  <si>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</si>
  <si>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</si>
  <si>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</si>
  <si>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</si>
  <si>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</si>
  <si>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</si>
  <si>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</si>
  <si>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</si>
  <si>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</si>
  <si>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</si>
  <si>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</si>
  <si>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</si>
  <si>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</si>
  <si>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</si>
  <si>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</si>
  <si>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</si>
  <si>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</si>
  <si>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</si>
  <si>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</si>
  <si>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</si>
  <si>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</si>
  <si>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</si>
  <si>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</si>
  <si>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</si>
  <si>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</si>
  <si>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</si>
  <si>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</si>
  <si>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</si>
  <si>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</si>
  <si>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</si>
  <si>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</si>
  <si>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</si>
  <si>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</si>
  <si>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</si>
  <si>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</si>
  <si>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</si>
  <si>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</si>
  <si>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</si>
  <si>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</si>
  <si>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</si>
  <si>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</si>
  <si>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</si>
  <si>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</si>
  <si>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</si>
  <si>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</si>
  <si>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</si>
  <si>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</si>
  <si>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</si>
  <si>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</si>
  <si>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</si>
  <si>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</si>
  <si>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</si>
  <si>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</si>
  <si>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</si>
  <si>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</si>
  <si>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</si>
  <si>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</si>
  <si>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</si>
  <si>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</si>
  <si>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</si>
  <si>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</si>
  <si>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</si>
  <si>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</si>
  <si>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</si>
  <si>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</si>
  <si>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</si>
  <si>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</si>
  <si>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</si>
  <si>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</si>
  <si>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</si>
  <si>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</si>
  <si>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</si>
  <si>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</si>
  <si>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</si>
  <si>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</si>
  <si>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</si>
  <si>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</si>
  <si>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</si>
  <si>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</si>
  <si>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</si>
  <si>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</si>
  <si>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</si>
  <si>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</si>
  <si>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</si>
  <si>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</si>
  <si>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</si>
  <si>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</si>
  <si>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</si>
  <si>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</si>
  <si>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</si>
  <si>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</si>
  <si>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</si>
  <si>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</si>
  <si>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</si>
  <si>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</si>
  <si>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</si>
  <si>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</si>
  <si>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</si>
  <si>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</si>
  <si>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</si>
  <si>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</si>
  <si>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</si>
  <si>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</si>
  <si>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</si>
  <si>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</si>
  <si>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</si>
  <si>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</si>
  <si>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</si>
  <si>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</si>
  <si>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</si>
  <si>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</si>
  <si>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</si>
  <si>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</si>
  <si>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</si>
  <si>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</si>
  <si>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</si>
  <si>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</si>
  <si>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</si>
  <si>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</si>
  <si>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</si>
  <si>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</si>
  <si>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</si>
  <si>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</si>
  <si>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</si>
  <si>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</si>
  <si>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</si>
  <si>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</si>
  <si>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</si>
  <si>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</si>
  <si>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</si>
  <si>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</si>
  <si>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</si>
  <si>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</si>
  <si>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</si>
  <si>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</si>
  <si>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</si>
  <si>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</si>
  <si>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</si>
  <si>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</si>
  <si>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</si>
  <si>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</si>
  <si>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</si>
  <si>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</si>
  <si>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</si>
  <si>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</si>
  <si>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</si>
  <si>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</si>
  <si>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</si>
  <si>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</si>
  <si>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</si>
  <si>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</si>
  <si>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</si>
  <si>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</si>
  <si>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</si>
  <si>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</si>
  <si>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</si>
  <si>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</si>
  <si>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</si>
  <si>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</si>
  <si>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</si>
  <si>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</si>
  <si>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</si>
  <si>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</si>
  <si>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</si>
  <si>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</si>
  <si>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</si>
  <si>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</si>
  <si>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</si>
  <si>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</si>
  <si>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</si>
  <si>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</si>
  <si>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</si>
  <si>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</si>
  <si>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</si>
  <si>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</si>
  <si>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</si>
  <si>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</si>
  <si>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</si>
  <si>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</si>
  <si>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</si>
  <si>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</si>
  <si>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</si>
  <si>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</si>
  <si>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</si>
  <si>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</si>
  <si>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</si>
  <si>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</si>
  <si>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</si>
  <si>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</si>
  <si>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</si>
  <si>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</si>
  <si>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</si>
  <si>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</si>
  <si>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</si>
  <si>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</si>
  <si>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</si>
  <si>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</si>
  <si>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</si>
  <si>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</si>
  <si>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</si>
  <si>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</si>
  <si>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</si>
  <si>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</si>
  <si>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</si>
  <si>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</si>
  <si>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</si>
  <si>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</si>
  <si>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</si>
  <si>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</si>
  <si>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</si>
  <si>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</si>
  <si>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</si>
  <si>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</si>
  <si>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</si>
  <si>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</si>
  <si>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</si>
  <si>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</si>
  <si>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</si>
  <si>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</si>
  <si>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</si>
  <si>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</si>
  <si>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</si>
  <si>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</si>
  <si>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</si>
  <si>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</si>
  <si>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</si>
  <si>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</si>
  <si>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</si>
  <si>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</si>
  <si>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</si>
  <si>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</si>
  <si>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</si>
  <si>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</si>
  <si>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</si>
  <si>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</si>
  <si>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</si>
  <si>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</si>
  <si>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</si>
  <si>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</si>
  <si>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</si>
  <si>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</si>
  <si>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</si>
  <si>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</si>
  <si>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</si>
  <si>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</si>
  <si>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</si>
  <si>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</si>
  <si>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</si>
  <si>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</si>
  <si>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</si>
  <si>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</si>
  <si>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</si>
  <si>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</si>
  <si>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</si>
  <si>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</si>
  <si>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</si>
  <si>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</si>
  <si>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</si>
  <si>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</si>
  <si>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</si>
  <si>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</si>
  <si>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</si>
  <si>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</si>
  <si>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</si>
  <si>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</si>
  <si>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</si>
  <si>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</si>
  <si>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</si>
  <si>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</si>
  <si>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</si>
  <si>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</si>
  <si>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</si>
  <si>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</si>
  <si>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</si>
  <si>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</si>
  <si>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</si>
  <si>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</si>
  <si>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</si>
  <si>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</si>
  <si>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</si>
  <si>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</si>
  <si>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</si>
  <si>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</si>
  <si>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</si>
  <si>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</si>
  <si>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</si>
  <si>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</si>
  <si>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</si>
  <si>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</si>
  <si>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</si>
  <si>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</si>
  <si>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</si>
  <si>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</si>
  <si>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</si>
  <si>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</si>
  <si>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</si>
  <si>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</si>
  <si>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</si>
  <si>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</si>
  <si>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</si>
  <si>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</si>
  <si>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</si>
  <si>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</si>
  <si>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</si>
  <si>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</si>
  <si>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</si>
  <si>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</si>
  <si>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</si>
  <si>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</si>
  <si>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</si>
  <si>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</si>
  <si>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</si>
  <si>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</si>
  <si>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</si>
  <si>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</si>
  <si>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</si>
  <si>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</si>
  <si>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</si>
  <si>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</si>
  <si>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</si>
  <si>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</si>
  <si>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</si>
  <si>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</si>
  <si>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</si>
  <si>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</si>
  <si>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</si>
  <si>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</si>
  <si>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</si>
  <si>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</si>
  <si>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</si>
  <si>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</si>
  <si>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</si>
  <si>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</si>
  <si>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</si>
  <si>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</si>
  <si>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</si>
  <si>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</si>
  <si>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</si>
  <si>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</si>
  <si>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</si>
  <si>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</si>
  <si>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</si>
  <si>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</si>
  <si>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</si>
  <si>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</si>
  <si>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</si>
  <si>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</si>
  <si>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</si>
  <si>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</si>
  <si>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</si>
  <si>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</si>
  <si>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</si>
  <si>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</si>
  <si>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</si>
  <si>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</si>
  <si>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</si>
  <si>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</si>
  <si>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</si>
  <si>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</si>
  <si>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</si>
  <si>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</si>
  <si>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</si>
  <si>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</si>
  <si>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</si>
  <si>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</si>
  <si>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</si>
  <si>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</si>
  <si>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</si>
  <si>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</si>
  <si>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</si>
  <si>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</si>
  <si>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</si>
  <si>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</si>
  <si>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</si>
  <si>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</si>
  <si>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</si>
  <si>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</si>
  <si>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</si>
  <si>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</si>
  <si>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</si>
  <si>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</si>
  <si>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</si>
  <si>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</si>
  <si>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</si>
  <si>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</si>
  <si>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</si>
  <si>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</si>
  <si>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</si>
  <si>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</si>
  <si>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</si>
  <si>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</si>
  <si>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</si>
  <si>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</si>
  <si>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</si>
  <si>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</si>
  <si>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</si>
  <si>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</si>
  <si>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</si>
  <si>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</si>
  <si>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</si>
  <si>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</si>
  <si>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</si>
  <si>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</si>
  <si>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</si>
  <si>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</si>
  <si>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</si>
  <si>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</si>
  <si>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</si>
  <si>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</si>
  <si>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</si>
  <si>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</si>
  <si>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</si>
  <si>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</si>
  <si>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</si>
  <si>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</si>
  <si>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</si>
  <si>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</si>
  <si>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</si>
  <si>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</si>
  <si>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</si>
  <si>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</si>
  <si>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</si>
  <si>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</si>
  <si>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</si>
  <si>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</si>
  <si>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</si>
  <si>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</si>
  <si>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</si>
  <si>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</si>
  <si>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</si>
  <si>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</si>
  <si>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</si>
  <si>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</si>
  <si>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</si>
  <si>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</si>
  <si>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</si>
  <si>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</si>
  <si>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</si>
  <si>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</si>
  <si>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</si>
  <si>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</si>
  <si>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</si>
  <si>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</si>
  <si>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</si>
  <si>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</si>
  <si>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</si>
  <si>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</si>
  <si>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</si>
  <si>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</si>
  <si>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</si>
  <si>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</si>
  <si>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</si>
  <si>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</si>
  <si>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</si>
  <si>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</si>
  <si>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</si>
  <si>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</si>
  <si>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</si>
  <si>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</si>
  <si>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</si>
  <si>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</si>
  <si>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</si>
  <si>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</si>
  <si>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</si>
  <si>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</si>
  <si>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</si>
  <si>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</si>
  <si>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</si>
  <si>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</si>
  <si>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</si>
  <si>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</si>
  <si>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</si>
  <si>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</si>
  <si>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</si>
  <si>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</si>
  <si>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</si>
  <si>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</si>
  <si>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</si>
  <si>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</si>
  <si>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</si>
  <si>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</si>
  <si>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</si>
  <si>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</si>
  <si>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</si>
  <si>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</si>
  <si>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</si>
  <si>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</si>
  <si>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</si>
  <si>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</si>
  <si>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</si>
  <si>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</si>
  <si>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</si>
  <si>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</si>
  <si>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</si>
  <si>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</si>
  <si>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</si>
  <si>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</si>
  <si>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</si>
  <si>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</si>
  <si>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</si>
  <si>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</si>
  <si>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</si>
  <si>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</si>
  <si>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</si>
  <si>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</si>
  <si>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</si>
  <si>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</si>
  <si>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</si>
  <si>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</si>
  <si>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</si>
  <si>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</si>
  <si>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</si>
  <si>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</si>
  <si>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</si>
  <si>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</si>
  <si>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</si>
  <si>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</si>
  <si>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</si>
  <si>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</si>
  <si>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</si>
  <si>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</si>
  <si>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</si>
  <si>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</si>
  <si>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</si>
  <si>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</si>
  <si>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</si>
  <si>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</si>
  <si>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</si>
  <si>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</si>
  <si>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</si>
  <si>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</si>
  <si>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</si>
  <si>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</si>
  <si>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</si>
  <si>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</si>
  <si>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</si>
  <si>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</si>
  <si>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</si>
  <si>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</si>
  <si>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</si>
  <si>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</si>
  <si>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</si>
  <si>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</si>
  <si>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</si>
  <si>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</si>
  <si>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</si>
  <si>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</si>
  <si>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</si>
  <si>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</si>
  <si>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</si>
  <si>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</si>
  <si>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</si>
  <si>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</si>
  <si>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</si>
  <si>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</si>
  <si>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</si>
  <si>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</si>
  <si>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</si>
  <si>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</si>
  <si>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</si>
  <si>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</si>
  <si>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</si>
  <si>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</si>
  <si>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</si>
  <si>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</si>
  <si>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</si>
  <si>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</si>
  <si>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</si>
  <si>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</si>
  <si>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</si>
  <si>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</si>
  <si>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</si>
  <si>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</si>
  <si>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</si>
  <si>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</si>
  <si>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</si>
  <si>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</si>
  <si>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</si>
  <si>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</si>
  <si>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</si>
  <si>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</si>
  <si>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</si>
  <si>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</si>
  <si>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</si>
  <si>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</si>
  <si>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</si>
  <si>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</si>
  <si>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</si>
  <si>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</si>
  <si>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</si>
  <si>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</si>
  <si>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</si>
  <si>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</si>
  <si>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</si>
  <si>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</si>
  <si>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</si>
  <si>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</si>
  <si>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</si>
  <si>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</si>
  <si>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</si>
  <si>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</si>
  <si>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</si>
  <si>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</si>
  <si>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</si>
  <si>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</si>
  <si>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</si>
  <si>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</si>
  <si>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</si>
  <si>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</si>
  <si>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</si>
  <si>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</si>
  <si>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</si>
  <si>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</si>
  <si>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</si>
  <si>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</si>
  <si>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</si>
  <si>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</si>
  <si>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</si>
  <si>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</si>
  <si>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</si>
  <si>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</si>
  <si>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</si>
  <si>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</si>
  <si>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</si>
  <si>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</si>
  <si>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</si>
  <si>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</si>
  <si>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</si>
  <si>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</si>
  <si>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</si>
  <si>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</si>
  <si>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 xml:space="preserve">                                                   </t>
  </si>
  <si>
    <t>No.of Missing values with '?'</t>
  </si>
  <si>
    <t>Frequent value</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</si>
  <si>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</si>
  <si>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</si>
  <si>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</si>
  <si>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</si>
  <si>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</si>
  <si>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</si>
  <si>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</si>
  <si>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</si>
  <si>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</si>
  <si>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</si>
  <si>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</si>
  <si>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</si>
  <si>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</si>
  <si>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</si>
  <si>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</si>
  <si>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</si>
  <si>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</si>
  <si>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</si>
  <si>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</si>
  <si>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</si>
  <si>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</si>
  <si>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</si>
  <si>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</si>
  <si>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</si>
  <si>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</si>
  <si>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</si>
  <si>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</si>
  <si>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</si>
  <si>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Kelly</t>
  </si>
  <si>
    <t>Scott</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</si>
  <si>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</si>
  <si>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</si>
  <si>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</si>
  <si>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</si>
  <si>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</si>
  <si>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</si>
  <si>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</si>
  <si>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</si>
  <si>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</si>
  <si>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</si>
  <si>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</si>
  <si>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</si>
  <si>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</si>
  <si>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</si>
  <si>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</si>
  <si>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</si>
  <si>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</si>
  <si>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</si>
  <si>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</si>
  <si>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</si>
  <si>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</si>
  <si>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</si>
  <si>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</si>
  <si>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</si>
  <si>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</si>
  <si>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</si>
  <si>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</si>
  <si>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</si>
  <si>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</si>
  <si>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</si>
  <si>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</si>
  <si>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</si>
  <si>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</si>
  <si>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</si>
  <si>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</si>
  <si>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</si>
  <si>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</si>
  <si>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</si>
  <si>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</si>
  <si>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</si>
  <si>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</si>
  <si>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</si>
  <si>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</si>
  <si>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</si>
  <si>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</si>
  <si>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</si>
  <si>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</si>
  <si>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</si>
  <si>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</si>
  <si>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</si>
  <si>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</si>
  <si>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</si>
  <si>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</si>
  <si>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</si>
  <si>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</si>
  <si>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</si>
  <si>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</si>
  <si>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</si>
  <si>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</si>
  <si>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</si>
  <si>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</si>
  <si>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</si>
  <si>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</si>
  <si>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</si>
  <si>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</si>
  <si>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</si>
  <si>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</si>
  <si>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</si>
  <si>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</si>
  <si>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</si>
  <si>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</si>
  <si>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</si>
  <si>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</si>
  <si>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</si>
  <si>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</si>
  <si>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</si>
  <si>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</si>
  <si>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</si>
  <si>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</si>
  <si>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</si>
  <si>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</si>
  <si>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</si>
  <si>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</si>
  <si>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</si>
  <si>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</si>
  <si>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</si>
  <si>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</si>
  <si>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</si>
  <si>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</si>
  <si>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</si>
  <si>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</si>
  <si>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</si>
  <si>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</si>
  <si>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</si>
  <si>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</si>
  <si>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</si>
  <si>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</si>
  <si>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</si>
  <si>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</si>
  <si>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</si>
  <si>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</si>
  <si>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</si>
  <si>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</si>
  <si>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</si>
  <si>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</si>
  <si>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</si>
  <si>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</si>
  <si>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</si>
  <si>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</si>
  <si>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</si>
  <si>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</si>
  <si>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</si>
  <si>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</si>
  <si>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</si>
  <si>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</si>
  <si>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</si>
  <si>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</si>
  <si>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</si>
  <si>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</si>
  <si>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</si>
  <si>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</si>
  <si>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</si>
  <si>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</si>
  <si>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</si>
  <si>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</si>
  <si>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</si>
  <si>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</si>
  <si>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</si>
  <si>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</si>
  <si>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</si>
  <si>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</si>
  <si>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</si>
  <si>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</si>
  <si>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</si>
  <si>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</si>
  <si>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</si>
  <si>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</si>
  <si>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</si>
  <si>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</si>
  <si>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</si>
  <si>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</si>
  <si>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</si>
  <si>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</si>
  <si>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</si>
  <si>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</si>
  <si>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</si>
  <si>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</si>
  <si>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</si>
  <si>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</si>
  <si>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</si>
  <si>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</si>
  <si>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</si>
  <si>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</si>
  <si>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</si>
  <si>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</si>
  <si>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</si>
  <si>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</si>
  <si>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</si>
  <si>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</si>
  <si>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</si>
  <si>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</si>
  <si>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</si>
  <si>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</si>
  <si>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</si>
  <si>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</si>
  <si>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</si>
  <si>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</si>
  <si>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</si>
  <si>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</si>
  <si>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</si>
  <si>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</si>
  <si>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</si>
  <si>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</si>
  <si>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</si>
  <si>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</si>
  <si>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</si>
  <si>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</si>
  <si>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</si>
  <si>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</si>
  <si>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</si>
  <si>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</si>
  <si>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</si>
  <si>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</si>
  <si>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</si>
  <si>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</si>
  <si>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</si>
  <si>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</si>
  <si>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</si>
  <si>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</si>
  <si>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</si>
  <si>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</si>
  <si>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</si>
  <si>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</si>
  <si>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</si>
  <si>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</si>
  <si>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</si>
  <si>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</si>
  <si>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</si>
  <si>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</si>
  <si>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</si>
  <si>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</si>
  <si>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</si>
  <si>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</si>
  <si>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</si>
  <si>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</si>
  <si>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</si>
  <si>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</si>
  <si>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</si>
  <si>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</si>
  <si>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</si>
  <si>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</si>
  <si>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</si>
  <si>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</si>
  <si>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</si>
  <si>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</si>
  <si>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</si>
  <si>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</si>
  <si>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</si>
  <si>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</si>
  <si>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</si>
  <si>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</si>
  <si>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</si>
  <si>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</si>
  <si>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</si>
  <si>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</si>
  <si>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</si>
  <si>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</si>
  <si>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</si>
  <si>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</si>
  <si>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</si>
  <si>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</si>
  <si>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</si>
  <si>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</si>
  <si>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</si>
  <si>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</si>
  <si>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</si>
  <si>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</si>
  <si>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</si>
  <si>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</si>
  <si>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</si>
  <si>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</si>
  <si>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</si>
  <si>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</si>
  <si>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</si>
  <si>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</si>
  <si>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</si>
  <si>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</si>
  <si>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</si>
  <si>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</si>
  <si>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</si>
  <si>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</si>
  <si>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</si>
  <si>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</si>
  <si>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</si>
  <si>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</si>
  <si>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</si>
  <si>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</si>
  <si>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</si>
  <si>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</si>
  <si>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</si>
  <si>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</si>
  <si>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</si>
  <si>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</si>
  <si>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</si>
  <si>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</si>
  <si>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</si>
  <si>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</si>
  <si>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</si>
  <si>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</si>
  <si>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</si>
  <si>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</si>
  <si>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</si>
  <si>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</si>
  <si>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</si>
  <si>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</si>
  <si>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</si>
  <si>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</si>
  <si>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</si>
  <si>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</si>
  <si>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</si>
  <si>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</si>
  <si>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</si>
  <si>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</si>
  <si>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</si>
  <si>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</si>
  <si>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</si>
  <si>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</si>
  <si>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</si>
  <si>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</si>
  <si>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</si>
  <si>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</si>
  <si>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</si>
  <si>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</si>
  <si>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</si>
  <si>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</si>
  <si>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</si>
  <si>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</si>
  <si>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</si>
  <si>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</si>
  <si>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</si>
  <si>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</si>
  <si>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</si>
  <si>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</si>
  <si>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</si>
  <si>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</si>
  <si>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</si>
  <si>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</si>
  <si>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</si>
  <si>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</si>
  <si>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</si>
  <si>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</si>
  <si>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</si>
  <si>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</si>
  <si>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</si>
  <si>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</si>
  <si>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</si>
  <si>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</si>
  <si>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</si>
  <si>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</si>
  <si>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</si>
  <si>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</si>
  <si>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</si>
  <si>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</si>
  <si>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</si>
  <si>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</si>
  <si>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</si>
  <si>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</si>
  <si>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</si>
  <si>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</si>
  <si>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</si>
  <si>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</si>
  <si>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</si>
  <si>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</si>
  <si>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</si>
  <si>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</si>
  <si>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</si>
  <si>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</si>
  <si>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</si>
  <si>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</si>
  <si>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</si>
  <si>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</si>
  <si>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</si>
  <si>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</si>
  <si>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</si>
  <si>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</si>
  <si>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</si>
  <si>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</si>
  <si>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</si>
  <si>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</si>
  <si>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</si>
  <si>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</si>
  <si>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</si>
  <si>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</si>
  <si>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</si>
  <si>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</si>
  <si>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</si>
  <si>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</si>
  <si>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</si>
  <si>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</si>
  <si>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</si>
  <si>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</si>
  <si>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</si>
  <si>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</si>
  <si>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</si>
  <si>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</si>
  <si>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</si>
  <si>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</si>
  <si>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</si>
  <si>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</si>
  <si>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</si>
  <si>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</si>
  <si>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</si>
  <si>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</si>
  <si>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</si>
  <si>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</si>
  <si>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</si>
  <si>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</si>
  <si>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</si>
  <si>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</si>
  <si>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</si>
  <si>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</si>
  <si>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</si>
  <si>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</si>
  <si>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</si>
  <si>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</si>
  <si>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</si>
  <si>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</si>
  <si>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</si>
  <si>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</si>
  <si>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</si>
  <si>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</si>
  <si>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</si>
  <si>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</si>
  <si>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</si>
  <si>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</si>
  <si>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</si>
  <si>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</si>
  <si>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</si>
  <si>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</si>
  <si>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</si>
  <si>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</si>
  <si>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</si>
  <si>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</si>
  <si>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</si>
  <si>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</si>
  <si>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</si>
  <si>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</si>
  <si>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</si>
  <si>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</si>
  <si>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</si>
  <si>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</si>
  <si>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</si>
  <si>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</si>
  <si>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</si>
  <si>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</si>
  <si>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</si>
  <si>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</si>
  <si>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</si>
  <si>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</si>
  <si>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</si>
  <si>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</si>
  <si>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</si>
  <si>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</si>
  <si>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</si>
  <si>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</si>
  <si>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</si>
  <si>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</si>
  <si>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</si>
  <si>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</si>
  <si>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</si>
  <si>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</si>
  <si>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</si>
  <si>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</si>
  <si>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</si>
  <si>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</si>
  <si>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</si>
  <si>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</si>
  <si>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</si>
  <si>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</si>
  <si>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</si>
  <si>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</si>
  <si>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</si>
  <si>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</si>
  <si>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</si>
  <si>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</si>
  <si>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</si>
  <si>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</si>
  <si>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</si>
  <si>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</si>
  <si>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</si>
  <si>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</si>
  <si>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</si>
  <si>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</si>
  <si>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</si>
  <si>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</si>
  <si>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</si>
  <si>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</si>
  <si>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</si>
  <si>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</si>
  <si>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</si>
  <si>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</si>
  <si>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</si>
  <si>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</si>
  <si>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</si>
  <si>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</si>
  <si>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</si>
  <si>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</si>
  <si>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</si>
  <si>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</si>
  <si>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</si>
  <si>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</si>
  <si>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</si>
  <si>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</si>
  <si>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</si>
  <si>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</si>
  <si>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</si>
  <si>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</si>
  <si>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</si>
  <si>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</si>
  <si>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</si>
  <si>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</si>
  <si>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</si>
  <si>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</si>
  <si>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</si>
  <si>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</si>
  <si>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</si>
  <si>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</si>
  <si>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</si>
  <si>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</si>
  <si>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</si>
  <si>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</si>
  <si>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</si>
  <si>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</si>
  <si>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</si>
  <si>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</si>
  <si>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</si>
  <si>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</si>
  <si>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</si>
  <si>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</si>
  <si>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</si>
  <si>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</si>
  <si>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</si>
  <si>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</si>
  <si>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</si>
  <si>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</si>
  <si>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</si>
  <si>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</si>
  <si>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</si>
  <si>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</si>
  <si>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</si>
  <si>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</si>
  <si>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</si>
  <si>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</si>
  <si>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</si>
  <si>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</si>
  <si>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</si>
  <si>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</si>
  <si>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</si>
  <si>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</si>
  <si>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</si>
  <si>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</si>
  <si>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</si>
  <si>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</si>
  <si>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</si>
  <si>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</si>
  <si>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</si>
  <si>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</si>
  <si>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</si>
  <si>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</si>
  <si>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</si>
  <si>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</si>
  <si>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</si>
  <si>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</si>
  <si>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</si>
  <si>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</si>
  <si>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</si>
  <si>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</si>
  <si>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</si>
  <si>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</si>
  <si>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</si>
  <si>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</si>
  <si>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</si>
  <si>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</si>
  <si>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</si>
  <si>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</si>
  <si>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</si>
  <si>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</si>
  <si>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</si>
  <si>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</si>
  <si>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</si>
  <si>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</si>
  <si>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</si>
  <si>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</si>
  <si>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</si>
  <si>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</si>
  <si>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</si>
  <si>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</si>
  <si>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</si>
  <si>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</si>
  <si>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</si>
  <si>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</si>
  <si>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</si>
  <si>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</si>
  <si>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</si>
  <si>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</si>
  <si>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</si>
  <si>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</si>
  <si>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</si>
  <si>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</si>
  <si>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</si>
  <si>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</si>
  <si>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</si>
  <si>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</si>
  <si>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</si>
  <si>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</si>
  <si>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</si>
  <si>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</si>
  <si>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</si>
  <si>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</si>
  <si>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</si>
  <si>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</si>
  <si>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</si>
  <si>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</si>
  <si>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</si>
  <si>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</si>
  <si>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</si>
  <si>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</si>
  <si>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</si>
  <si>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</si>
  <si>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</si>
  <si>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</si>
  <si>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</si>
  <si>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</si>
  <si>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</si>
  <si>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</si>
  <si>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</si>
  <si>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</si>
  <si>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</si>
  <si>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</si>
  <si>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</si>
  <si>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</si>
  <si>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</si>
  <si>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</si>
  <si>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</si>
  <si>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</si>
  <si>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</si>
  <si>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</si>
  <si>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</si>
  <si>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</si>
  <si>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</si>
  <si>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</si>
  <si>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</si>
  <si>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</si>
  <si>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</si>
  <si>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</si>
  <si>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</si>
  <si>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</si>
  <si>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</si>
  <si>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</si>
  <si>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</si>
  <si>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</si>
  <si>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</si>
  <si>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</si>
  <si>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</si>
  <si>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</si>
  <si>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</si>
  <si>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</si>
  <si>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</si>
  <si>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</si>
  <si>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</si>
  <si>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</si>
  <si>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</si>
  <si>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</si>
  <si>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</si>
  <si>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</si>
  <si>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</si>
  <si>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</si>
  <si>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</si>
  <si>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</si>
  <si>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</si>
  <si>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</si>
  <si>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</si>
  <si>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</si>
  <si>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</si>
  <si>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</si>
  <si>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</si>
  <si>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</si>
  <si>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</si>
  <si>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</si>
  <si>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</si>
  <si>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</si>
  <si>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</si>
  <si>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</si>
  <si>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</si>
  <si>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</si>
  <si>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</si>
  <si>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</si>
  <si>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</si>
  <si>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</si>
  <si>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</si>
  <si>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</si>
  <si>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</si>
  <si>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</si>
  <si>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</si>
  <si>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</si>
  <si>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</si>
  <si>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</si>
  <si>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</si>
  <si>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</si>
  <si>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</si>
  <si>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</si>
  <si>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</si>
  <si>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</si>
  <si>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</si>
  <si>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</si>
  <si>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</si>
  <si>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</si>
  <si>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</si>
  <si>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</si>
  <si>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</si>
  <si>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</si>
  <si>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</si>
  <si>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</si>
  <si>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</si>
  <si>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</si>
  <si>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</si>
  <si>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</si>
  <si>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</si>
  <si>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</si>
  <si>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</si>
  <si>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</si>
  <si>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</si>
  <si>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</si>
  <si>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</si>
  <si>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</si>
  <si>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</si>
  <si>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</si>
  <si>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</si>
  <si>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</si>
  <si>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</si>
  <si>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</si>
  <si>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</si>
  <si>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</si>
  <si>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</si>
  <si>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</si>
  <si>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</si>
  <si>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</si>
  <si>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</si>
  <si>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</si>
  <si>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</si>
  <si>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</si>
  <si>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</si>
  <si>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</si>
  <si>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</si>
  <si>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</si>
  <si>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</si>
  <si>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</si>
  <si>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</si>
  <si>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</si>
  <si>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</si>
  <si>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</si>
  <si>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</si>
  <si>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</si>
  <si>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</si>
  <si>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</si>
  <si>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</si>
  <si>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</si>
  <si>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</si>
  <si>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</si>
  <si>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</si>
  <si>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</si>
  <si>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</si>
  <si>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</si>
  <si>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</si>
  <si>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</si>
  <si>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</si>
  <si>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</si>
  <si>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</si>
  <si>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</si>
  <si>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</si>
  <si>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</si>
  <si>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</si>
  <si>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</si>
  <si>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</si>
  <si>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</si>
  <si>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</si>
  <si>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</si>
  <si>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</si>
  <si>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</si>
  <si>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</si>
  <si>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</si>
  <si>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</si>
  <si>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</si>
  <si>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</si>
  <si>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</si>
  <si>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</si>
  <si>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</si>
  <si>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</si>
  <si>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</si>
  <si>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</si>
  <si>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</si>
  <si>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</si>
  <si>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</si>
  <si>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</si>
  <si>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</si>
  <si>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</si>
  <si>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</si>
  <si>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</si>
  <si>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</si>
  <si>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</si>
  <si>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</si>
  <si>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</si>
  <si>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</si>
  <si>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</si>
  <si>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</si>
  <si>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</si>
  <si>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</si>
  <si>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</si>
  <si>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</si>
  <si>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</si>
  <si>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</si>
  <si>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</si>
  <si>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</si>
  <si>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</si>
  <si>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</si>
  <si>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</si>
  <si>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</si>
  <si>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</si>
  <si>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</si>
  <si>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</si>
  <si>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</si>
  <si>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</si>
  <si>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</si>
  <si>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</si>
  <si>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</si>
  <si>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</si>
  <si>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</si>
  <si>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</si>
  <si>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</si>
  <si>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</si>
  <si>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</si>
  <si>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</si>
  <si>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</si>
  <si>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</si>
  <si>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</si>
  <si>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</si>
  <si>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</si>
  <si>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</si>
  <si>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</si>
  <si>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</si>
  <si>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</si>
  <si>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</si>
  <si>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</si>
  <si>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</si>
  <si>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</si>
  <si>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</si>
  <si>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</si>
  <si>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</si>
  <si>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</si>
  <si>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</si>
  <si>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</si>
  <si>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</si>
  <si>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</si>
  <si>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</si>
  <si>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</si>
  <si>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</si>
  <si>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</si>
  <si>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</si>
  <si>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</si>
  <si>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</si>
  <si>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</si>
  <si>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</si>
  <si>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</si>
  <si>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</si>
  <si>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</si>
  <si>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</si>
  <si>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</si>
  <si>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</si>
  <si>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</si>
  <si>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</si>
  <si>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</si>
  <si>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</si>
  <si>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</si>
  <si>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</si>
  <si>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</si>
  <si>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</si>
  <si>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</si>
  <si>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</si>
  <si>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</si>
  <si>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</si>
  <si>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</si>
  <si>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</si>
  <si>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</si>
  <si>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</si>
  <si>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</si>
  <si>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</si>
  <si>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</si>
  <si>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</si>
  <si>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</si>
  <si>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</si>
  <si>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</si>
  <si>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</si>
  <si>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</si>
  <si>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</si>
  <si>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</si>
  <si>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</si>
  <si>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</si>
  <si>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</si>
  <si>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</si>
  <si>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</si>
  <si>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</si>
  <si>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</si>
  <si>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</si>
  <si>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</si>
  <si>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</si>
  <si>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</si>
  <si>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</si>
  <si>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</si>
  <si>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</si>
  <si>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</si>
  <si>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</si>
  <si>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</si>
  <si>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</si>
  <si>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</si>
  <si>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</si>
  <si>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</si>
  <si>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</si>
  <si>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</si>
  <si>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</si>
  <si>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</si>
  <si>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</si>
  <si>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</si>
  <si>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</si>
  <si>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</si>
  <si>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</si>
  <si>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</si>
  <si>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</si>
  <si>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</si>
  <si>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</si>
  <si>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</si>
  <si>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</si>
  <si>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</si>
  <si>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</si>
  <si>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</si>
  <si>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</si>
  <si>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</si>
  <si>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</si>
  <si>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</si>
  <si>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</si>
  <si>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</si>
  <si>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</si>
  <si>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</si>
  <si>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</si>
  <si>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</si>
  <si>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</si>
  <si>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</si>
  <si>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</si>
  <si>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</si>
  <si>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</si>
  <si>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</si>
  <si>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</si>
  <si>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</si>
  <si>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</si>
  <si>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</si>
  <si>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</si>
  <si>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</si>
  <si>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</si>
  <si>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</si>
  <si>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</si>
  <si>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</si>
  <si>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</si>
  <si>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</si>
  <si>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</si>
  <si>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</si>
  <si>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</si>
  <si>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</si>
  <si>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</si>
  <si>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</si>
  <si>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</si>
  <si>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</si>
  <si>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</si>
  <si>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</si>
  <si>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</si>
  <si>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</si>
  <si>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</si>
  <si>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</si>
  <si>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</si>
  <si>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</si>
  <si>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</si>
  <si>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</si>
  <si>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</si>
  <si>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</si>
  <si>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</si>
  <si>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</si>
  <si>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</si>
  <si>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</si>
  <si>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</si>
  <si>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</si>
  <si>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</si>
  <si>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</si>
  <si>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</si>
  <si>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</si>
  <si>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</si>
  <si>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</si>
  <si>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</si>
  <si>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</si>
  <si>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</si>
  <si>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</si>
  <si>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</si>
  <si>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</si>
  <si>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</si>
  <si>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</si>
  <si>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</si>
  <si>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</si>
  <si>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</si>
  <si>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</si>
  <si>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</si>
  <si>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</si>
  <si>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</si>
  <si>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</si>
  <si>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</si>
  <si>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</si>
  <si>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</si>
  <si>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</si>
  <si>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</si>
  <si>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</si>
  <si>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</si>
  <si>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</si>
  <si>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</si>
  <si>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</si>
  <si>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</si>
  <si>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</si>
  <si>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</si>
  <si>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</si>
  <si>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</si>
  <si>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</si>
  <si>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</si>
  <si>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</si>
  <si>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</si>
  <si>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</si>
  <si>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</si>
  <si>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</si>
  <si>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</si>
  <si>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</si>
  <si>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</si>
  <si>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</si>
  <si>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</si>
  <si>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</si>
  <si>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</si>
  <si>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</si>
  <si>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</si>
  <si>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</si>
  <si>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</si>
  <si>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</si>
  <si>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</si>
  <si>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</si>
  <si>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</si>
  <si>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</si>
  <si>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</si>
  <si>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</si>
  <si>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</si>
  <si>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</si>
  <si>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</si>
  <si>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</si>
  <si>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</si>
  <si>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</si>
  <si>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</si>
  <si>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</si>
  <si>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</si>
  <si>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</si>
  <si>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</si>
  <si>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</si>
  <si>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</si>
  <si>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</si>
  <si>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</si>
  <si>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</si>
  <si>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</si>
  <si>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</si>
  <si>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</si>
  <si>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</si>
  <si>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</si>
  <si>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</si>
  <si>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</si>
  <si>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</si>
  <si>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</si>
  <si>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</si>
  <si>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</si>
  <si>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</si>
  <si>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</si>
  <si>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</si>
  <si>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</si>
  <si>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</si>
  <si>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</si>
  <si>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</si>
  <si>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</si>
  <si>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</si>
  <si>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</si>
  <si>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</si>
  <si>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</si>
  <si>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</si>
  <si>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</si>
  <si>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</si>
  <si>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</si>
  <si>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</si>
  <si>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</si>
  <si>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</si>
  <si>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</si>
  <si>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</si>
  <si>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</si>
  <si>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</si>
  <si>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</si>
  <si>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</si>
  <si>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</si>
  <si>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</si>
  <si>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</si>
  <si>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</si>
  <si>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</si>
  <si>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</si>
  <si>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</si>
  <si>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</si>
  <si>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</si>
  <si>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</si>
  <si>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</si>
  <si>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</si>
  <si>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</si>
  <si>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</si>
  <si>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</si>
  <si>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</si>
  <si>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</si>
  <si>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</si>
  <si>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</si>
  <si>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</si>
  <si>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</si>
  <si>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</si>
  <si>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</si>
  <si>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</si>
  <si>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</si>
  <si>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</si>
  <si>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</si>
  <si>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</si>
  <si>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</si>
  <si>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</si>
  <si>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</si>
  <si>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</si>
  <si>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</si>
  <si>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</si>
  <si>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</si>
  <si>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</si>
  <si>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</si>
  <si>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</si>
  <si>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</si>
  <si>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</si>
  <si>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</si>
  <si>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</si>
  <si>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</si>
  <si>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</si>
  <si>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</si>
  <si>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</si>
  <si>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</si>
  <si>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</si>
  <si>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</si>
  <si>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</si>
  <si>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</si>
  <si>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</si>
  <si>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</si>
  <si>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</si>
  <si>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</si>
  <si>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</si>
  <si>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</si>
  <si>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</si>
  <si>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</si>
  <si>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</si>
  <si>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</si>
  <si>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</si>
  <si>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</si>
  <si>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</si>
  <si>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</si>
  <si>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</si>
  <si>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</si>
  <si>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</si>
  <si>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</si>
  <si>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</si>
  <si>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</si>
  <si>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</si>
  <si>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</si>
  <si>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</si>
  <si>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</si>
  <si>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</si>
  <si>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</si>
  <si>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</si>
  <si>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</si>
  <si>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</si>
  <si>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</si>
  <si>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</si>
  <si>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</si>
  <si>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</si>
  <si>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</si>
  <si>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</si>
  <si>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</si>
  <si>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</si>
  <si>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</si>
  <si>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</si>
  <si>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</si>
  <si>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</si>
  <si>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</si>
  <si>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</si>
  <si>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</si>
  <si>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</si>
  <si>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</si>
  <si>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</si>
  <si>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</si>
  <si>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</si>
  <si>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</si>
  <si>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</si>
  <si>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</si>
  <si>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</si>
  <si>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</si>
  <si>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</si>
  <si>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</si>
  <si>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</si>
  <si>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</si>
  <si>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</si>
  <si>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</si>
  <si>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</si>
  <si>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</si>
  <si>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</si>
  <si>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</si>
  <si>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</si>
  <si>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</si>
  <si>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</si>
  <si>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</si>
  <si>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</si>
  <si>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</si>
  <si>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</si>
  <si>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</si>
  <si>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</si>
  <si>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</si>
  <si>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</si>
  <si>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</si>
  <si>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</si>
  <si>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</si>
  <si>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</si>
  <si>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</si>
  <si>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</si>
  <si>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</si>
  <si>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</si>
  <si>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</si>
  <si>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</si>
  <si>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</si>
  <si>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</si>
  <si>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</si>
  <si>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</si>
  <si>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</si>
  <si>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</si>
  <si>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</si>
  <si>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</si>
  <si>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</si>
  <si>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</si>
  <si>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</si>
  <si>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</si>
  <si>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</si>
  <si>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</si>
  <si>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</si>
  <si>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</si>
  <si>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</si>
  <si>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</si>
  <si>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</si>
  <si>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</si>
  <si>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</si>
  <si>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</si>
  <si>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</si>
  <si>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</si>
  <si>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</si>
  <si>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</si>
  <si>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</si>
  <si>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</si>
  <si>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</si>
  <si>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</si>
  <si>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</si>
  <si>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</si>
  <si>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</si>
  <si>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</si>
  <si>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</si>
  <si>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</si>
  <si>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</si>
  <si>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</si>
  <si>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</si>
  <si>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</si>
  <si>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</si>
  <si>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</si>
  <si>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</si>
  <si>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</si>
  <si>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</si>
  <si>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</si>
  <si>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</si>
  <si>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</si>
  <si>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</si>
  <si>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</si>
  <si>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</si>
  <si>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</si>
  <si>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</si>
  <si>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</si>
  <si>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</si>
  <si>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</si>
  <si>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</si>
  <si>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</si>
  <si>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</si>
  <si>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</si>
  <si>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</si>
  <si>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</si>
  <si>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</si>
  <si>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</si>
  <si>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</si>
  <si>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</si>
  <si>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</si>
  <si>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</si>
  <si>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</si>
  <si>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</si>
  <si>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</si>
  <si>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</si>
  <si>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</si>
  <si>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</si>
  <si>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</si>
  <si>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</si>
  <si>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</si>
  <si>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</si>
  <si>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</si>
  <si>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</si>
  <si>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</si>
  <si>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</si>
  <si>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</si>
  <si>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</si>
  <si>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</si>
  <si>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</si>
  <si>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</si>
  <si>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</si>
  <si>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</si>
  <si>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</si>
  <si>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</si>
  <si>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</si>
  <si>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</si>
  <si>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</si>
  <si>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</si>
  <si>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</si>
  <si>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</si>
  <si>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</si>
  <si>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</si>
  <si>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</si>
  <si>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</si>
  <si>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</si>
  <si>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</si>
  <si>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</si>
  <si>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</si>
  <si>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</si>
  <si>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</si>
  <si>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</si>
  <si>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</si>
  <si>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</si>
  <si>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</si>
  <si>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</si>
  <si>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</si>
  <si>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</si>
  <si>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</si>
  <si>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</si>
  <si>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</si>
  <si>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</si>
  <si>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</si>
  <si>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</si>
  <si>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</si>
  <si>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</si>
  <si>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</si>
  <si>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</si>
  <si>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</si>
  <si>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</si>
  <si>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</si>
  <si>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</si>
  <si>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</si>
  <si>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</si>
  <si>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</si>
  <si>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</si>
  <si>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</si>
  <si>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</si>
  <si>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</si>
  <si>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</si>
  <si>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</si>
  <si>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</si>
  <si>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</si>
  <si>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</si>
  <si>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</si>
  <si>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</si>
  <si>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</si>
  <si>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</si>
  <si>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</si>
  <si>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</si>
  <si>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</si>
  <si>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</si>
  <si>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</si>
  <si>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</si>
  <si>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</si>
  <si>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</si>
  <si>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</si>
  <si>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</si>
  <si>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</si>
  <si>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</si>
  <si>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</si>
  <si>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</si>
  <si>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</si>
  <si>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</si>
  <si>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</si>
  <si>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</si>
  <si>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</si>
  <si>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</si>
  <si>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</si>
  <si>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</si>
  <si>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</si>
  <si>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</si>
  <si>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</si>
  <si>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</si>
  <si>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</si>
  <si>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</si>
  <si>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</si>
  <si>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</si>
  <si>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</si>
  <si>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</si>
  <si>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</si>
  <si>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</si>
  <si>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</si>
  <si>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</si>
  <si>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</si>
  <si>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</si>
  <si>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</si>
  <si>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</si>
  <si>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</si>
  <si>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</si>
  <si>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</si>
  <si>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</si>
  <si>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</si>
  <si>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</si>
  <si>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</si>
  <si>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</si>
  <si>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</si>
  <si>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</si>
  <si>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</si>
  <si>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</si>
  <si>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</si>
  <si>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</si>
  <si>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</si>
  <si>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</si>
  <si>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</si>
  <si>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</si>
  <si>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</si>
  <si>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</si>
  <si>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</si>
  <si>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</si>
  <si>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</si>
  <si>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</si>
  <si>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</si>
  <si>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</si>
  <si>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</si>
  <si>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</si>
  <si>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</si>
  <si>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</si>
  <si>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</si>
  <si>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</si>
  <si>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</si>
  <si>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</si>
  <si>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</si>
  <si>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</si>
  <si>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</si>
  <si>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</si>
  <si>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</si>
  <si>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</si>
  <si>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</si>
  <si>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</si>
  <si>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</si>
  <si>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</si>
  <si>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</si>
  <si>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</si>
  <si>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</si>
  <si>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</si>
  <si>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</si>
  <si>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</si>
  <si>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</si>
  <si>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</si>
  <si>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</si>
  <si>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</si>
  <si>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</si>
  <si>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</si>
  <si>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</si>
  <si>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</si>
  <si>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</si>
  <si>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</si>
  <si>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</si>
  <si>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</si>
  <si>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</si>
  <si>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</si>
  <si>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</si>
  <si>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</si>
  <si>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</si>
  <si>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</si>
  <si>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</si>
  <si>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</si>
  <si>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</si>
  <si>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</si>
  <si>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</si>
  <si>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</si>
  <si>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</si>
  <si>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</si>
  <si>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</si>
  <si>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</si>
  <si>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</si>
  <si>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</si>
  <si>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</si>
  <si>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</si>
  <si>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</si>
  <si>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</si>
  <si>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</si>
  <si>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</si>
  <si>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</si>
  <si>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</si>
  <si>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</si>
  <si>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</si>
  <si>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</si>
  <si>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</si>
  <si>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</si>
  <si>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</si>
  <si>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</si>
  <si>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</si>
  <si>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</si>
  <si>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</si>
  <si>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</si>
  <si>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</si>
  <si>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</si>
  <si>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</si>
  <si>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</si>
  <si>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</si>
  <si>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</si>
  <si>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</si>
  <si>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</si>
  <si>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</si>
  <si>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</si>
  <si>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</si>
  <si>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</si>
  <si>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</si>
  <si>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</si>
  <si>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</si>
  <si>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</si>
  <si>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</si>
  <si>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</si>
  <si>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</si>
  <si>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</si>
  <si>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</si>
  <si>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</si>
  <si>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</si>
  <si>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</si>
  <si>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</si>
  <si>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</si>
  <si>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</si>
  <si>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</si>
  <si>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</si>
  <si>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</si>
  <si>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</si>
  <si>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</si>
  <si>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</si>
  <si>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</si>
  <si>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</si>
  <si>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</si>
  <si>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</si>
  <si>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</si>
  <si>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</si>
  <si>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</si>
  <si>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</si>
  <si>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</si>
  <si>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</si>
  <si>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</si>
  <si>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</si>
  <si>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</si>
  <si>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</si>
  <si>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</si>
  <si>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</si>
  <si>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</si>
  <si>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</si>
  <si>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</si>
  <si>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</si>
  <si>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</si>
  <si>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</si>
  <si>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</si>
  <si>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</si>
  <si>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</si>
  <si>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</si>
  <si>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</si>
  <si>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</si>
  <si>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</si>
  <si>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</si>
  <si>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</si>
  <si>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</si>
  <si>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</si>
  <si>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</si>
  <si>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</si>
  <si>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</si>
  <si>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</si>
  <si>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</si>
  <si>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</si>
  <si>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</si>
  <si>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</si>
  <si>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</si>
  <si>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</si>
  <si>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</si>
  <si>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</si>
  <si>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</si>
  <si>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</si>
  <si>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</si>
  <si>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</si>
  <si>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</si>
  <si>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</si>
  <si>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</si>
  <si>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</si>
  <si>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</si>
  <si>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</si>
  <si>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</si>
  <si>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</si>
  <si>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</si>
  <si>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</si>
  <si>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</si>
  <si>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</si>
  <si>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</si>
  <si>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</si>
  <si>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</si>
  <si>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</si>
  <si>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</si>
  <si>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</si>
  <si>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</si>
  <si>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</si>
  <si>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</si>
  <si>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</si>
  <si>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</si>
  <si>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</si>
  <si>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</si>
  <si>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</si>
  <si>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</si>
  <si>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</si>
  <si>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</si>
  <si>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</si>
  <si>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</si>
  <si>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</si>
  <si>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</si>
  <si>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</si>
  <si>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</si>
  <si>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</si>
  <si>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</si>
  <si>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</si>
  <si>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</si>
  <si>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</si>
  <si>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</si>
  <si>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</si>
  <si>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</si>
  <si>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</si>
  <si>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</si>
  <si>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</si>
  <si>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</si>
  <si>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</si>
  <si>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</si>
  <si>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</si>
  <si>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</si>
  <si>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</si>
  <si>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</si>
  <si>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</si>
  <si>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</si>
  <si>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</si>
  <si>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</si>
  <si>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</si>
  <si>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</si>
  <si>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</si>
  <si>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</si>
  <si>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</si>
  <si>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</si>
  <si>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</si>
  <si>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</si>
  <si>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</si>
  <si>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</si>
  <si>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</si>
  <si>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</si>
  <si>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</si>
  <si>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</si>
  <si>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</si>
  <si>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</si>
  <si>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</si>
  <si>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</si>
  <si>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</si>
  <si>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</si>
  <si>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</si>
  <si>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</si>
  <si>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</si>
  <si>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</si>
  <si>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</si>
  <si>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</si>
  <si>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</si>
  <si>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</si>
  <si>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</si>
  <si>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</si>
  <si>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</si>
  <si>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</si>
  <si>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</si>
  <si>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</si>
  <si>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</si>
  <si>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</si>
  <si>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</si>
  <si>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</si>
  <si>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</si>
  <si>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</si>
  <si>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</si>
  <si>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</si>
  <si>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</si>
  <si>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</si>
  <si>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</si>
  <si>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</si>
  <si>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</si>
  <si>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</si>
  <si>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</si>
  <si>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</si>
  <si>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</si>
  <si>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</si>
  <si>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</si>
  <si>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</si>
  <si>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</si>
  <si>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</si>
  <si>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</si>
  <si>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</si>
  <si>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</si>
  <si>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</si>
  <si>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</si>
  <si>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</si>
  <si>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</si>
  <si>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</si>
  <si>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</si>
  <si>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</si>
  <si>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</si>
  <si>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</si>
  <si>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</si>
  <si>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</si>
  <si>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</si>
  <si>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</si>
  <si>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</si>
  <si>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</si>
  <si>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</si>
  <si>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</si>
  <si>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</si>
  <si>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</si>
  <si>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</si>
  <si>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</si>
  <si>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</si>
  <si>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</si>
  <si>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</si>
  <si>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</si>
  <si>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</si>
  <si>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</si>
  <si>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</si>
  <si>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</si>
  <si>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</si>
  <si>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</si>
  <si>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</si>
  <si>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</si>
  <si>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</si>
  <si>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</si>
  <si>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</si>
  <si>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</si>
  <si>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</si>
  <si>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</si>
  <si>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</si>
  <si>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</si>
  <si>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</si>
  <si>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</si>
  <si>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</si>
  <si>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</si>
  <si>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</si>
  <si>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</si>
  <si>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</si>
  <si>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</si>
  <si>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</si>
  <si>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</si>
  <si>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</si>
  <si>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</si>
  <si>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</si>
  <si>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</si>
  <si>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</si>
  <si>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</si>
  <si>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</si>
  <si>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</si>
  <si>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</si>
  <si>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</si>
  <si>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</si>
  <si>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</si>
  <si>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</si>
  <si>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</si>
  <si>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</si>
  <si>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</si>
  <si>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</si>
  <si>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</si>
  <si>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</si>
  <si>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</si>
  <si>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</si>
  <si>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</si>
  <si>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</si>
  <si>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</si>
  <si>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</si>
  <si>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</si>
  <si>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</si>
  <si>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</si>
  <si>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</si>
  <si>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</si>
  <si>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</si>
  <si>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</si>
  <si>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</si>
  <si>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</si>
  <si>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</si>
  <si>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</si>
  <si>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</si>
  <si>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</si>
  <si>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</si>
  <si>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</si>
  <si>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</si>
  <si>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</si>
  <si>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</si>
  <si>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</si>
  <si>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</si>
  <si>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</si>
  <si>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</si>
  <si>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</si>
  <si>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</si>
  <si>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</si>
  <si>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</si>
  <si>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</si>
  <si>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</si>
  <si>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</si>
  <si>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</si>
  <si>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</si>
  <si>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</si>
  <si>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</si>
  <si>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</si>
  <si>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</si>
  <si>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</si>
  <si>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</si>
  <si>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</si>
  <si>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</si>
  <si>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</si>
  <si>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</si>
  <si>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</si>
  <si>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</si>
  <si>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</si>
  <si>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</si>
  <si>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</si>
  <si>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</si>
  <si>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</si>
  <si>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</si>
  <si>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</si>
  <si>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</si>
  <si>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</si>
  <si>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</si>
  <si>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</si>
  <si>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</si>
  <si>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</si>
  <si>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</si>
  <si>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</si>
  <si>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</si>
  <si>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</si>
  <si>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</si>
  <si>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</si>
  <si>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</si>
  <si>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</si>
  <si>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</si>
  <si>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</si>
  <si>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</si>
  <si>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</si>
  <si>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</si>
  <si>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</si>
  <si>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</si>
  <si>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</si>
  <si>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</si>
  <si>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</si>
  <si>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</si>
  <si>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</si>
  <si>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</si>
  <si>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</si>
  <si>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</si>
  <si>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</si>
  <si>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</si>
  <si>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</si>
  <si>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</si>
  <si>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</si>
  <si>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</si>
  <si>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</si>
  <si>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</si>
  <si>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</si>
  <si>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</si>
  <si>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</si>
  <si>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</si>
  <si>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</si>
  <si>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</si>
  <si>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</si>
  <si>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</si>
  <si>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</si>
  <si>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</si>
  <si>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</si>
  <si>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</si>
  <si>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</si>
  <si>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</si>
  <si>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</si>
  <si>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</si>
  <si>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</si>
  <si>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</si>
  <si>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</si>
  <si>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</si>
  <si>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</si>
  <si>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</si>
  <si>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</si>
  <si>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</si>
  <si>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</si>
  <si>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</si>
  <si>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</si>
  <si>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</si>
  <si>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</si>
  <si>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</si>
  <si>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</si>
  <si>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</si>
  <si>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</si>
  <si>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</si>
  <si>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</si>
  <si>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</si>
  <si>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</si>
  <si>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</si>
  <si>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</si>
  <si>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</si>
  <si>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</si>
  <si>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</si>
  <si>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</si>
  <si>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</si>
  <si>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</si>
  <si>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</si>
  <si>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</si>
  <si>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</si>
  <si>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</si>
  <si>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</si>
  <si>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</si>
  <si>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</si>
  <si>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</si>
  <si>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</si>
  <si>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</si>
  <si>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</si>
  <si>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</si>
  <si>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</si>
  <si>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</si>
  <si>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</si>
  <si>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</si>
  <si>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</si>
  <si>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</si>
  <si>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</si>
  <si>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</si>
  <si>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</si>
  <si>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</si>
  <si>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</si>
  <si>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</si>
  <si>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</si>
  <si>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</si>
  <si>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</si>
  <si>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</si>
  <si>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</si>
  <si>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</si>
  <si>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</si>
  <si>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</si>
  <si>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</si>
  <si>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</si>
  <si>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</si>
  <si>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</si>
  <si>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</si>
  <si>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</si>
  <si>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</si>
  <si>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</si>
  <si>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</si>
  <si>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</si>
  <si>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</si>
  <si>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</si>
  <si>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</si>
  <si>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</si>
  <si>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</si>
  <si>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</si>
  <si>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</si>
  <si>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</si>
  <si>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</si>
  <si>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</si>
  <si>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</si>
  <si>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</si>
  <si>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</si>
  <si>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</si>
  <si>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</si>
  <si>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</si>
  <si>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</si>
  <si>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</si>
  <si>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</si>
  <si>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</si>
  <si>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</si>
  <si>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</si>
  <si>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</si>
  <si>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</si>
  <si>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</si>
  <si>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</si>
  <si>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</si>
  <si>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</si>
  <si>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</si>
  <si>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</si>
  <si>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</si>
  <si>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</si>
  <si>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</si>
  <si>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</si>
  <si>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</si>
  <si>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</si>
  <si>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</si>
  <si>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</si>
  <si>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Weight Status</t>
  </si>
  <si>
    <t>Diabetes Status</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</si>
  <si>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</si>
  <si>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</si>
  <si>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</si>
  <si>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</si>
  <si>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</si>
  <si>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</si>
  <si>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</si>
  <si>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</si>
  <si>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</si>
  <si>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</si>
  <si>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</si>
  <si>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</si>
  <si>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</si>
  <si>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</si>
  <si>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</si>
  <si>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</si>
  <si>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</si>
  <si>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</si>
  <si>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</si>
  <si>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</si>
  <si>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</si>
  <si>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</si>
  <si>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</si>
  <si>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</si>
  <si>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</si>
  <si>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</si>
  <si>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</si>
  <si>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</si>
  <si>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</si>
  <si>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</si>
  <si>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</si>
  <si>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</si>
  <si>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</si>
  <si>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</si>
  <si>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</si>
  <si>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</si>
  <si>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</si>
  <si>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</si>
  <si>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</si>
  <si>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</si>
  <si>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</si>
  <si>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</si>
  <si>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</si>
  <si>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</si>
  <si>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</si>
  <si>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</si>
  <si>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</si>
  <si>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</si>
  <si>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</si>
  <si>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</si>
  <si>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</si>
  <si>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</si>
  <si>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</si>
  <si>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</si>
  <si>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</si>
  <si>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</si>
  <si>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</si>
  <si>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</si>
  <si>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</si>
  <si>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</si>
  <si>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</si>
  <si>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</si>
  <si>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</si>
  <si>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</si>
  <si>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</si>
  <si>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</si>
  <si>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</si>
  <si>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</si>
  <si>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</si>
  <si>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</si>
  <si>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</si>
  <si>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</si>
  <si>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</si>
  <si>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</si>
  <si>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</si>
  <si>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</si>
  <si>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</si>
  <si>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</si>
  <si>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</si>
  <si>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</si>
  <si>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</si>
  <si>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</si>
  <si>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</si>
  <si>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</si>
  <si>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</si>
  <si>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</si>
  <si>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</si>
  <si>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</si>
  <si>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</si>
  <si>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</si>
  <si>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</si>
  <si>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</si>
  <si>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</si>
  <si>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</si>
  <si>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</si>
  <si>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</si>
  <si>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</si>
  <si>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</si>
  <si>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</si>
  <si>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</si>
  <si>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</si>
  <si>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</si>
  <si>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</si>
  <si>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</si>
  <si>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</si>
  <si>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</si>
  <si>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</si>
  <si>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</si>
  <si>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</si>
  <si>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</si>
  <si>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</si>
  <si>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</si>
  <si>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</si>
  <si>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</si>
  <si>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</si>
  <si>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</si>
  <si>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</si>
  <si>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</si>
  <si>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</si>
  <si>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</si>
  <si>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</si>
  <si>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</si>
  <si>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</si>
  <si>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</si>
  <si>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</si>
  <si>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</si>
  <si>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</si>
  <si>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</si>
  <si>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</si>
  <si>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</si>
  <si>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</si>
  <si>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</si>
  <si>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</si>
  <si>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</si>
  <si>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</si>
  <si>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</si>
  <si>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</si>
  <si>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</si>
  <si>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</si>
  <si>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</si>
  <si>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</si>
  <si>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</si>
  <si>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</si>
  <si>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</si>
  <si>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</si>
  <si>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</si>
  <si>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</si>
  <si>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</si>
  <si>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</si>
  <si>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</si>
  <si>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</si>
  <si>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</si>
  <si>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</si>
  <si>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</si>
  <si>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</si>
  <si>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</si>
  <si>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</si>
  <si>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</si>
  <si>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</si>
  <si>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</si>
  <si>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</si>
  <si>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</si>
  <si>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</si>
  <si>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</si>
  <si>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</si>
  <si>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</si>
  <si>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</si>
  <si>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</si>
  <si>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</si>
  <si>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</si>
  <si>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</si>
  <si>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</si>
  <si>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</si>
  <si>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</si>
  <si>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</si>
  <si>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</si>
  <si>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</si>
  <si>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</si>
  <si>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</si>
  <si>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</si>
  <si>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</si>
  <si>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</si>
  <si>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</si>
  <si>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</si>
  <si>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</si>
  <si>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</si>
  <si>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</si>
  <si>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</si>
  <si>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</si>
  <si>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</si>
  <si>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</si>
  <si>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</si>
  <si>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</si>
  <si>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</si>
  <si>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</si>
  <si>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</si>
  <si>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</si>
  <si>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</si>
  <si>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</si>
  <si>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</si>
  <si>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</si>
  <si>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</si>
  <si>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</si>
  <si>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</si>
  <si>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</si>
  <si>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</si>
  <si>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</si>
  <si>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</si>
  <si>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</si>
  <si>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</si>
  <si>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</si>
  <si>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</si>
  <si>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</si>
  <si>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</si>
  <si>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</si>
  <si>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</si>
  <si>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</si>
  <si>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</si>
  <si>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</si>
  <si>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</si>
  <si>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</si>
  <si>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</si>
  <si>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</si>
  <si>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</si>
  <si>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</si>
  <si>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</si>
  <si>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</si>
  <si>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</si>
  <si>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</si>
  <si>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</si>
  <si>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</si>
  <si>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</si>
  <si>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</si>
  <si>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</si>
  <si>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</si>
  <si>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</si>
  <si>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</si>
  <si>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</si>
  <si>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</si>
  <si>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</si>
  <si>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</si>
  <si>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</si>
  <si>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</si>
  <si>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</si>
  <si>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</si>
  <si>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</si>
  <si>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</si>
  <si>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</si>
  <si>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</si>
  <si>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</si>
  <si>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</si>
  <si>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</si>
  <si>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</si>
  <si>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</si>
  <si>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</si>
  <si>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</si>
  <si>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</si>
  <si>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</si>
  <si>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</si>
  <si>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</si>
  <si>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</si>
  <si>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</si>
  <si>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</si>
  <si>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</si>
  <si>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</si>
  <si>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</si>
  <si>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</si>
  <si>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</si>
  <si>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</si>
  <si>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</si>
  <si>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</si>
  <si>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</si>
  <si>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</si>
  <si>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</si>
  <si>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</si>
  <si>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</si>
  <si>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</si>
  <si>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</si>
  <si>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</si>
  <si>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</si>
  <si>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</si>
  <si>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</si>
  <si>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</si>
  <si>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</si>
  <si>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</si>
  <si>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</si>
  <si>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</si>
  <si>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</si>
  <si>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</si>
  <si>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</si>
  <si>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</si>
  <si>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</si>
  <si>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</si>
  <si>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</si>
  <si>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</si>
  <si>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</si>
  <si>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</si>
  <si>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</si>
  <si>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</si>
  <si>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</si>
  <si>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</si>
  <si>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</si>
  <si>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</si>
  <si>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</si>
  <si>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</si>
  <si>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</si>
  <si>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</si>
  <si>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</si>
  <si>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</si>
  <si>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</si>
  <si>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</si>
  <si>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</si>
  <si>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</si>
  <si>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</si>
  <si>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</si>
  <si>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</si>
  <si>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</si>
  <si>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</si>
  <si>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</si>
  <si>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</si>
  <si>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</si>
  <si>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</si>
  <si>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</si>
  <si>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</si>
  <si>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</si>
  <si>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</si>
  <si>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</si>
  <si>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</si>
  <si>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</si>
  <si>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</si>
  <si>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</si>
  <si>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</si>
  <si>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</si>
  <si>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</si>
  <si>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</si>
  <si>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</si>
  <si>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</si>
  <si>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</si>
  <si>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</si>
  <si>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</si>
  <si>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</si>
  <si>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</si>
  <si>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</si>
  <si>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</si>
  <si>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</si>
  <si>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</si>
  <si>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</si>
  <si>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</si>
  <si>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</si>
  <si>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</si>
  <si>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</si>
  <si>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</si>
  <si>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</si>
  <si>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</si>
  <si>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</si>
  <si>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</si>
  <si>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</si>
  <si>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</si>
  <si>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</si>
  <si>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</si>
  <si>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</si>
  <si>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</si>
  <si>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</si>
  <si>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</si>
  <si>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</si>
  <si>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</si>
  <si>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</si>
  <si>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</si>
  <si>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</si>
  <si>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</si>
  <si>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</si>
  <si>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</si>
  <si>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</si>
  <si>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</si>
  <si>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</si>
  <si>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</si>
  <si>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</si>
  <si>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</si>
  <si>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</si>
  <si>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</si>
  <si>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</si>
  <si>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</si>
  <si>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</si>
  <si>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</si>
  <si>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</si>
  <si>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</si>
  <si>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</si>
  <si>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</si>
  <si>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</si>
  <si>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</si>
  <si>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</si>
  <si>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</si>
  <si>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</si>
  <si>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</si>
  <si>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</si>
  <si>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</si>
  <si>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</si>
  <si>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</si>
  <si>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</si>
  <si>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</si>
  <si>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</si>
  <si>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</si>
  <si>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</si>
  <si>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</si>
  <si>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</si>
  <si>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</si>
  <si>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</si>
  <si>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</si>
  <si>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</si>
  <si>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</si>
  <si>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</si>
  <si>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</si>
  <si>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</si>
  <si>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</si>
  <si>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</si>
  <si>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</si>
  <si>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</si>
  <si>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</si>
  <si>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</si>
  <si>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</si>
  <si>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</si>
  <si>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</si>
  <si>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</si>
  <si>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</si>
  <si>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</si>
  <si>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</si>
  <si>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</si>
  <si>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</si>
  <si>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</si>
  <si>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</si>
  <si>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</si>
  <si>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</si>
  <si>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</si>
  <si>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</si>
  <si>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</si>
  <si>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</si>
  <si>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</si>
  <si>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</si>
  <si>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</si>
  <si>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</si>
  <si>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</si>
  <si>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</si>
  <si>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</si>
  <si>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</si>
  <si>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</si>
  <si>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</si>
  <si>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</si>
  <si>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</si>
  <si>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</si>
  <si>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</si>
  <si>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</si>
  <si>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</si>
  <si>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</si>
  <si>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</si>
  <si>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</si>
  <si>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</si>
  <si>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</si>
  <si>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</si>
  <si>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</si>
  <si>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</si>
  <si>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</si>
  <si>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</si>
  <si>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</si>
  <si>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</si>
  <si>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</si>
  <si>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</si>
  <si>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</si>
  <si>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</si>
  <si>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</si>
  <si>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</si>
  <si>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</si>
  <si>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</si>
  <si>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</si>
  <si>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</si>
  <si>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</si>
  <si>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</si>
  <si>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</si>
  <si>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</si>
  <si>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</si>
  <si>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</si>
  <si>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</si>
  <si>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</si>
  <si>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</si>
  <si>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</si>
  <si>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</si>
  <si>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</si>
  <si>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</si>
  <si>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</si>
  <si>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</si>
  <si>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</si>
  <si>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</si>
  <si>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</si>
  <si>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</si>
  <si>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</si>
  <si>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</si>
  <si>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</si>
  <si>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</si>
  <si>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</si>
  <si>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</si>
  <si>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</si>
  <si>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</si>
  <si>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</si>
  <si>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</si>
  <si>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</si>
  <si>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</si>
  <si>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</si>
  <si>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</si>
  <si>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</si>
  <si>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</si>
  <si>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</si>
  <si>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</si>
  <si>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</si>
  <si>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</si>
  <si>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</si>
  <si>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</si>
  <si>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</si>
  <si>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</si>
  <si>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</si>
  <si>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</si>
  <si>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</si>
  <si>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</si>
  <si>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</si>
  <si>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</si>
  <si>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</si>
  <si>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</si>
  <si>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</si>
  <si>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</si>
  <si>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</si>
  <si>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</si>
  <si>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</si>
  <si>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</si>
  <si>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</si>
  <si>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</si>
  <si>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</si>
  <si>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</si>
  <si>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</si>
  <si>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</si>
  <si>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</si>
  <si>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</si>
  <si>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</si>
  <si>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</si>
  <si>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</si>
  <si>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</si>
  <si>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</si>
  <si>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</si>
  <si>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</si>
  <si>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</si>
  <si>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</si>
  <si>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</si>
  <si>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</si>
  <si>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</si>
  <si>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</si>
  <si>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</si>
  <si>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</si>
  <si>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</si>
  <si>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</si>
  <si>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</si>
  <si>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</si>
  <si>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</si>
  <si>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</si>
  <si>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</si>
  <si>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</si>
  <si>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</si>
  <si>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</si>
  <si>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</si>
  <si>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</si>
  <si>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</si>
  <si>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</si>
  <si>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</si>
  <si>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</si>
  <si>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</si>
  <si>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</si>
  <si>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</si>
  <si>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</si>
  <si>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</si>
  <si>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</si>
  <si>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</si>
  <si>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</si>
  <si>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</si>
  <si>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</si>
  <si>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</si>
  <si>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</si>
  <si>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</si>
  <si>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</si>
  <si>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</si>
  <si>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</si>
  <si>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</si>
  <si>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</si>
  <si>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</si>
  <si>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</si>
  <si>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</si>
  <si>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</si>
  <si>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</si>
  <si>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</si>
  <si>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</si>
  <si>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</si>
  <si>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</si>
  <si>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</si>
  <si>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</si>
  <si>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</si>
  <si>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</si>
  <si>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</si>
  <si>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</si>
  <si>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</si>
  <si>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</si>
  <si>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</si>
  <si>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</si>
  <si>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</si>
  <si>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</si>
  <si>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</si>
  <si>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</si>
  <si>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</si>
  <si>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</si>
  <si>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</si>
  <si>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</si>
  <si>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</si>
  <si>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</si>
  <si>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</si>
  <si>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</si>
  <si>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</si>
  <si>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</si>
  <si>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</si>
  <si>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</si>
  <si>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</si>
  <si>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</si>
  <si>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</si>
  <si>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</si>
  <si>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</si>
  <si>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</si>
  <si>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</si>
  <si>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</si>
  <si>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</si>
  <si>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</si>
  <si>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</si>
  <si>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</si>
  <si>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</si>
  <si>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</si>
  <si>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</si>
  <si>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</si>
  <si>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</si>
  <si>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</si>
  <si>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</si>
  <si>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</si>
  <si>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</si>
  <si>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</si>
  <si>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</si>
  <si>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</si>
  <si>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</si>
  <si>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</si>
  <si>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</si>
  <si>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</si>
  <si>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</si>
  <si>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</si>
  <si>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</si>
  <si>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</si>
  <si>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</si>
  <si>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</si>
  <si>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</si>
  <si>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</si>
  <si>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</si>
  <si>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</si>
  <si>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</si>
  <si>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</si>
  <si>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</si>
  <si>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</si>
  <si>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</si>
  <si>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</si>
  <si>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</si>
  <si>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</si>
  <si>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</si>
  <si>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</si>
  <si>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</si>
  <si>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</si>
  <si>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</si>
  <si>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</si>
  <si>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</si>
  <si>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</si>
  <si>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</si>
  <si>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</si>
  <si>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</si>
  <si>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</si>
  <si>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</si>
  <si>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</si>
  <si>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</si>
  <si>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</si>
  <si>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</si>
  <si>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</si>
  <si>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</si>
  <si>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</si>
  <si>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</si>
  <si>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</si>
  <si>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</si>
  <si>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</si>
  <si>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</si>
  <si>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</si>
  <si>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</si>
  <si>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</si>
  <si>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</si>
  <si>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</si>
  <si>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</si>
  <si>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</si>
  <si>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</si>
  <si>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</si>
  <si>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</si>
  <si>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</si>
  <si>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</si>
  <si>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</si>
  <si>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</si>
  <si>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</si>
  <si>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</si>
  <si>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</si>
  <si>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</si>
  <si>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</si>
  <si>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</si>
  <si>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</si>
  <si>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</si>
  <si>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</si>
  <si>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</si>
  <si>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</si>
  <si>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</si>
  <si>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</si>
  <si>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</si>
  <si>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</si>
  <si>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</si>
  <si>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</si>
  <si>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</si>
  <si>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</si>
  <si>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</si>
  <si>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</si>
  <si>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</si>
  <si>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</si>
  <si>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</si>
  <si>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</si>
  <si>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</si>
  <si>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</si>
  <si>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</si>
  <si>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</si>
  <si>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</si>
  <si>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</si>
  <si>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</si>
  <si>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</si>
  <si>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</si>
  <si>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</si>
  <si>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</si>
  <si>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</si>
  <si>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</si>
  <si>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</si>
  <si>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</si>
  <si>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</si>
  <si>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</si>
  <si>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</si>
  <si>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</si>
  <si>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</si>
  <si>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</si>
  <si>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</si>
  <si>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</si>
  <si>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</si>
  <si>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</si>
  <si>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</si>
  <si>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</si>
  <si>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</si>
  <si>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</si>
  <si>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</si>
  <si>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</si>
  <si>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</si>
  <si>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</si>
  <si>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</si>
  <si>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</si>
  <si>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</si>
  <si>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</si>
  <si>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</si>
  <si>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</si>
  <si>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</si>
  <si>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</si>
  <si>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</si>
  <si>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</si>
  <si>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</si>
  <si>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</si>
  <si>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</si>
  <si>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</si>
  <si>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</si>
  <si>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</si>
  <si>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</si>
  <si>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</si>
  <si>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</si>
  <si>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</si>
  <si>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</si>
  <si>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</si>
  <si>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</si>
  <si>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</si>
  <si>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</si>
  <si>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</si>
  <si>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</si>
  <si>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</si>
  <si>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</si>
  <si>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</si>
  <si>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</si>
  <si>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</si>
  <si>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</si>
  <si>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</si>
  <si>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</si>
  <si>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</si>
  <si>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</si>
  <si>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</si>
  <si>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</si>
  <si>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</si>
  <si>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</si>
  <si>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</si>
  <si>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</si>
  <si>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</si>
  <si>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</si>
  <si>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</si>
  <si>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</si>
  <si>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</si>
  <si>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</si>
  <si>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</si>
  <si>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</si>
  <si>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</si>
  <si>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</si>
  <si>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</si>
  <si>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</si>
  <si>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</si>
  <si>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</si>
  <si>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</si>
  <si>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</si>
  <si>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</si>
  <si>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</si>
  <si>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</si>
  <si>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</si>
  <si>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</si>
  <si>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</si>
  <si>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</si>
  <si>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</si>
  <si>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</si>
  <si>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</si>
  <si>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</si>
  <si>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</si>
  <si>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</si>
  <si>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</si>
  <si>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</si>
  <si>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</si>
  <si>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</si>
  <si>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</si>
  <si>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</si>
  <si>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</si>
  <si>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</si>
  <si>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</si>
  <si>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</si>
  <si>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</si>
  <si>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</si>
  <si>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</si>
  <si>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</si>
  <si>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</si>
  <si>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</si>
  <si>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</si>
  <si>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</si>
  <si>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</si>
  <si>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</si>
  <si>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</si>
  <si>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</si>
  <si>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</si>
  <si>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</si>
  <si>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</si>
  <si>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</si>
  <si>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</si>
  <si>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</si>
  <si>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</si>
  <si>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</si>
  <si>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</si>
  <si>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</si>
  <si>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</si>
  <si>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</si>
  <si>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</si>
  <si>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</si>
  <si>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</si>
  <si>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</si>
  <si>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</si>
  <si>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</si>
  <si>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</si>
  <si>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</si>
  <si>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</si>
  <si>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</si>
  <si>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</si>
  <si>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</si>
  <si>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</si>
  <si>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</si>
  <si>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</si>
  <si>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</si>
  <si>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</si>
  <si>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</si>
  <si>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</si>
  <si>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</si>
  <si>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</si>
  <si>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</si>
  <si>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</si>
  <si>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</si>
  <si>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</si>
  <si>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</si>
  <si>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</si>
  <si>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</si>
  <si>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</si>
  <si>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</si>
  <si>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</si>
  <si>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</si>
  <si>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</si>
  <si>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</si>
  <si>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</si>
  <si>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</si>
  <si>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</si>
  <si>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</si>
  <si>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</si>
  <si>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</si>
  <si>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</si>
  <si>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</si>
  <si>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</si>
  <si>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</si>
  <si>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</si>
  <si>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</si>
  <si>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</si>
  <si>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</si>
  <si>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</si>
  <si>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</si>
  <si>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</si>
  <si>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</si>
  <si>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</si>
  <si>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</si>
  <si>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</si>
  <si>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</si>
  <si>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</si>
  <si>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</si>
  <si>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</si>
  <si>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</si>
  <si>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</si>
  <si>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</si>
  <si>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</si>
  <si>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</si>
  <si>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</si>
  <si>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</si>
  <si>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</si>
  <si>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</si>
  <si>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</si>
  <si>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</si>
  <si>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</si>
  <si>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</si>
  <si>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</si>
  <si>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</si>
  <si>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</si>
  <si>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</si>
  <si>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</si>
  <si>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</si>
  <si>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</si>
  <si>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</si>
  <si>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</si>
  <si>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</si>
  <si>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</si>
  <si>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</si>
  <si>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</si>
  <si>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</si>
  <si>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</si>
  <si>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</si>
  <si>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</si>
  <si>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</si>
  <si>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</si>
  <si>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</si>
  <si>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</si>
  <si>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</si>
  <si>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</si>
  <si>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</si>
  <si>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</si>
  <si>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</si>
  <si>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</si>
  <si>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</si>
  <si>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</si>
  <si>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</si>
  <si>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</si>
  <si>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</si>
  <si>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</si>
  <si>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</si>
  <si>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</si>
  <si>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</si>
  <si>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</si>
  <si>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</si>
  <si>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</si>
  <si>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</si>
  <si>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</si>
  <si>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</si>
  <si>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</si>
  <si>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</si>
  <si>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</si>
  <si>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</si>
  <si>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</si>
  <si>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</si>
  <si>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</si>
  <si>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</si>
  <si>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</si>
  <si>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</si>
  <si>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</si>
  <si>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</si>
  <si>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</si>
  <si>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</si>
  <si>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</si>
  <si>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</si>
  <si>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</si>
  <si>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</si>
  <si>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</si>
  <si>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</si>
  <si>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</si>
  <si>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</si>
  <si>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</si>
  <si>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</si>
  <si>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</si>
  <si>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</si>
  <si>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</si>
  <si>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</si>
  <si>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</si>
  <si>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</si>
  <si>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</si>
  <si>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</si>
  <si>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</si>
  <si>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</si>
  <si>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</si>
  <si>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</si>
  <si>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</si>
  <si>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</si>
  <si>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</si>
  <si>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</si>
  <si>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</si>
  <si>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</si>
  <si>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</si>
  <si>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</si>
  <si>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</si>
  <si>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</si>
  <si>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</si>
  <si>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</si>
  <si>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</si>
  <si>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</si>
  <si>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</si>
  <si>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</si>
  <si>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</si>
  <si>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</si>
  <si>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</si>
  <si>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</si>
  <si>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</si>
  <si>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</si>
  <si>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</si>
  <si>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</si>
  <si>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</si>
  <si>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</si>
  <si>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</si>
  <si>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</si>
  <si>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</si>
  <si>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</si>
  <si>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</si>
  <si>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</si>
  <si>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</si>
  <si>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</si>
  <si>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</si>
  <si>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</si>
  <si>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</si>
  <si>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</si>
  <si>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</si>
  <si>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</si>
  <si>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</si>
  <si>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</si>
  <si>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</si>
  <si>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</si>
  <si>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</si>
  <si>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</si>
  <si>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</si>
  <si>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</si>
  <si>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</si>
  <si>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</si>
  <si>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</si>
  <si>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</si>
  <si>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</si>
  <si>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</si>
  <si>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</si>
  <si>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</si>
  <si>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</si>
  <si>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</si>
  <si>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</si>
  <si>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</si>
  <si>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</si>
  <si>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</si>
  <si>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</si>
  <si>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</si>
  <si>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</si>
  <si>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</si>
  <si>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</si>
  <si>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</si>
  <si>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</si>
  <si>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</si>
  <si>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</si>
  <si>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</si>
  <si>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</si>
  <si>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</si>
  <si>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</si>
  <si>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</si>
  <si>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</si>
  <si>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</si>
  <si>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</si>
  <si>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</si>
  <si>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</si>
  <si>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</si>
  <si>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</si>
  <si>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</si>
  <si>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</si>
  <si>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</si>
  <si>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</si>
  <si>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</si>
  <si>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</si>
  <si>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</si>
  <si>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</si>
  <si>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</si>
  <si>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</si>
  <si>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</si>
  <si>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</si>
  <si>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</si>
  <si>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</si>
  <si>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</si>
  <si>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</si>
  <si>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</si>
  <si>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</si>
  <si>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</si>
  <si>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</si>
  <si>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</si>
  <si>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</si>
  <si>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</si>
  <si>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</si>
  <si>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</si>
  <si>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</si>
  <si>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</si>
  <si>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</si>
  <si>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</si>
  <si>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</si>
  <si>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</si>
  <si>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</si>
  <si>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</si>
  <si>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</si>
  <si>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</si>
  <si>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</si>
  <si>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</si>
  <si>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</si>
  <si>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</si>
  <si>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</si>
  <si>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</si>
  <si>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</si>
  <si>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</si>
  <si>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</si>
  <si>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</si>
  <si>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</si>
  <si>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</si>
  <si>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</si>
  <si>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</si>
  <si>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</si>
  <si>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</si>
  <si>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</si>
  <si>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</si>
  <si>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</si>
  <si>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</si>
  <si>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</si>
  <si>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</si>
  <si>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</si>
  <si>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</si>
  <si>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</si>
  <si>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</si>
  <si>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</si>
  <si>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</si>
  <si>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</si>
  <si>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</si>
  <si>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</si>
  <si>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</si>
  <si>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</si>
  <si>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</si>
  <si>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</si>
  <si>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</si>
  <si>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</si>
  <si>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</si>
  <si>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</si>
  <si>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</si>
  <si>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</si>
  <si>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</si>
  <si>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</si>
  <si>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</si>
  <si>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</si>
  <si>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</si>
  <si>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</si>
  <si>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</si>
  <si>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</si>
  <si>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</si>
  <si>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</si>
  <si>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</si>
  <si>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</si>
  <si>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</si>
  <si>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</si>
  <si>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</si>
  <si>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</si>
  <si>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</si>
  <si>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</si>
  <si>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</si>
  <si>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</si>
  <si>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</si>
  <si>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</si>
  <si>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</si>
  <si>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</si>
  <si>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</si>
  <si>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</si>
  <si>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</si>
  <si>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</si>
  <si>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</si>
  <si>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</si>
  <si>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</si>
  <si>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</si>
  <si>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</si>
  <si>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</si>
  <si>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</si>
  <si>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</si>
  <si>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</si>
  <si>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</si>
  <si>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</si>
  <si>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</si>
  <si>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</si>
  <si>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</si>
  <si>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</si>
  <si>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</si>
  <si>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</si>
  <si>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</si>
  <si>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</si>
  <si>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</si>
  <si>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</si>
  <si>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</si>
  <si>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</si>
  <si>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</si>
  <si>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</si>
  <si>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</si>
  <si>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</si>
  <si>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</si>
  <si>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</si>
  <si>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</si>
  <si>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</si>
  <si>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</si>
  <si>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</si>
  <si>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</si>
  <si>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</si>
  <si>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</si>
  <si>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</si>
  <si>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</si>
  <si>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</si>
  <si>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</si>
  <si>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</si>
  <si>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</si>
  <si>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</si>
  <si>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</si>
  <si>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</si>
  <si>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</si>
  <si>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</si>
  <si>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</si>
  <si>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</si>
  <si>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</si>
  <si>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</si>
  <si>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</si>
  <si>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</si>
  <si>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</si>
  <si>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</si>
  <si>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</si>
  <si>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</si>
  <si>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</si>
  <si>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</si>
  <si>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</si>
  <si>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</si>
  <si>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</si>
  <si>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</si>
  <si>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</si>
  <si>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</si>
  <si>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</si>
  <si>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</si>
  <si>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</si>
  <si>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</si>
  <si>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</si>
  <si>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</si>
  <si>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</si>
  <si>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</si>
  <si>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</si>
  <si>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</si>
  <si>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</si>
  <si>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</si>
  <si>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</si>
  <si>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</si>
  <si>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</si>
  <si>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</si>
  <si>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</si>
  <si>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</si>
  <si>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</si>
  <si>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</si>
  <si>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</si>
  <si>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</si>
  <si>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</si>
  <si>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</si>
  <si>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</si>
  <si>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</si>
  <si>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</si>
  <si>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</si>
  <si>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</si>
  <si>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</si>
  <si>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</si>
  <si>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</si>
  <si>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</si>
  <si>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</si>
  <si>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</si>
  <si>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</si>
  <si>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</si>
  <si>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</si>
  <si>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</si>
  <si>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</si>
  <si>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</si>
  <si>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</si>
  <si>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</si>
  <si>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</si>
  <si>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</si>
  <si>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</si>
  <si>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</si>
  <si>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</si>
  <si>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</si>
  <si>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</si>
  <si>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</si>
  <si>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</si>
  <si>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</si>
  <si>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</si>
  <si>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</si>
  <si>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</si>
  <si>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</si>
  <si>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</si>
  <si>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</si>
  <si>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</si>
  <si>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</si>
  <si>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</si>
  <si>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</si>
  <si>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</si>
  <si>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</si>
  <si>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</si>
  <si>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</si>
  <si>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</si>
  <si>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</si>
  <si>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</si>
  <si>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</si>
  <si>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</si>
  <si>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</si>
  <si>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</si>
  <si>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</si>
  <si>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</si>
  <si>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</si>
  <si>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</si>
  <si>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</si>
  <si>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</si>
  <si>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</si>
  <si>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</si>
  <si>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</si>
  <si>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</si>
  <si>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</si>
  <si>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</si>
  <si>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</si>
  <si>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</si>
  <si>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</si>
  <si>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</si>
  <si>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</si>
  <si>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</si>
  <si>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</si>
  <si>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</si>
  <si>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</si>
  <si>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</si>
  <si>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</si>
  <si>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</si>
  <si>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</si>
  <si>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</si>
  <si>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</si>
  <si>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</si>
  <si>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</si>
  <si>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</si>
  <si>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</si>
  <si>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</si>
  <si>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</si>
  <si>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</si>
  <si>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</si>
  <si>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</si>
  <si>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</si>
  <si>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</si>
  <si>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</si>
  <si>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</si>
  <si>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</si>
  <si>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</si>
  <si>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</si>
  <si>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</si>
  <si>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</si>
  <si>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</si>
  <si>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</si>
  <si>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</si>
  <si>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</si>
  <si>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</si>
  <si>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</si>
  <si>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</si>
  <si>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</si>
  <si>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</si>
  <si>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</si>
  <si>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</si>
  <si>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</si>
  <si>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</si>
  <si>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</si>
  <si>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</si>
  <si>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</si>
  <si>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</si>
  <si>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</si>
  <si>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</si>
  <si>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</si>
  <si>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</si>
  <si>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</si>
  <si>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</si>
  <si>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</si>
  <si>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</si>
  <si>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</si>
  <si>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</si>
  <si>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</si>
  <si>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</si>
  <si>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</si>
  <si>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</si>
  <si>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</si>
  <si>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</si>
  <si>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</si>
  <si>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</si>
  <si>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</si>
  <si>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</si>
  <si>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</si>
  <si>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</si>
  <si>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</si>
  <si>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</si>
  <si>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</si>
  <si>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</si>
  <si>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</si>
  <si>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</si>
  <si>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</si>
  <si>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</si>
  <si>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</si>
  <si>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</si>
  <si>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</si>
  <si>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</si>
  <si>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</si>
  <si>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</si>
  <si>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</si>
  <si>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</si>
  <si>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</si>
  <si>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</si>
  <si>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</si>
  <si>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</si>
  <si>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</si>
  <si>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</si>
  <si>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</si>
  <si>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</si>
  <si>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</si>
  <si>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</si>
  <si>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</si>
  <si>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</si>
  <si>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</si>
  <si>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</si>
  <si>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</si>
  <si>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</si>
  <si>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</si>
  <si>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</si>
  <si>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</si>
  <si>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</si>
  <si>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</si>
  <si>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</si>
  <si>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</si>
  <si>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</si>
  <si>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</si>
  <si>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</si>
  <si>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</si>
  <si>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</si>
  <si>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</si>
  <si>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</si>
  <si>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</si>
  <si>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</si>
  <si>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</si>
  <si>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</si>
  <si>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</si>
  <si>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</si>
  <si>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</si>
  <si>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</si>
  <si>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</si>
  <si>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</si>
  <si>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</si>
  <si>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</si>
  <si>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</si>
  <si>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</si>
  <si>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</si>
  <si>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</si>
  <si>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</si>
  <si>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</si>
  <si>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</si>
  <si>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</si>
  <si>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</si>
  <si>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</si>
  <si>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</si>
  <si>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</si>
  <si>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</si>
  <si>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</si>
  <si>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</si>
  <si>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</si>
  <si>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</si>
  <si>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</si>
  <si>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</si>
  <si>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</si>
  <si>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</si>
  <si>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</si>
  <si>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</si>
  <si>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</si>
  <si>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</si>
  <si>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</si>
  <si>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</si>
  <si>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</si>
  <si>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</si>
  <si>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</si>
  <si>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</si>
  <si>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</si>
  <si>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</si>
  <si>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</si>
  <si>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</si>
  <si>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</si>
  <si>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</si>
  <si>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</si>
  <si>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</si>
  <si>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</si>
  <si>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</si>
  <si>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</si>
  <si>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</si>
  <si>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</si>
  <si>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</si>
  <si>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</si>
  <si>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</si>
  <si>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</si>
  <si>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</si>
  <si>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</si>
  <si>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</si>
  <si>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</si>
  <si>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</si>
  <si>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</si>
  <si>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</si>
  <si>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</si>
  <si>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</si>
  <si>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</si>
  <si>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</si>
  <si>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</si>
  <si>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</si>
  <si>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</si>
  <si>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</si>
  <si>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</si>
  <si>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</si>
  <si>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</si>
  <si>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</si>
  <si>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</si>
  <si>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</si>
  <si>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</si>
  <si>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</si>
  <si>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</si>
  <si>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</si>
  <si>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</si>
  <si>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</si>
  <si>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</si>
  <si>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</si>
  <si>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</si>
  <si>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</si>
  <si>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</si>
  <si>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</si>
  <si>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</si>
  <si>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</si>
  <si>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</si>
  <si>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</si>
  <si>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</si>
  <si>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</si>
  <si>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</si>
  <si>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</si>
  <si>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</si>
  <si>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</si>
  <si>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</si>
  <si>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</si>
  <si>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</si>
  <si>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</si>
  <si>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</si>
  <si>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</si>
  <si>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</si>
  <si>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</si>
  <si>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</si>
  <si>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</si>
  <si>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</si>
  <si>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</si>
  <si>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</si>
  <si>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</si>
  <si>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</si>
  <si>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</si>
  <si>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</si>
  <si>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</si>
  <si>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</si>
  <si>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</si>
  <si>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</si>
  <si>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</si>
  <si>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</si>
  <si>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Date of Birth</t>
  </si>
  <si>
    <t>Age</t>
  </si>
  <si>
    <t>CustomerID</t>
  </si>
  <si>
    <t>Cancer History</t>
  </si>
  <si>
    <t>Number of major Surgeries</t>
  </si>
  <si>
    <t>Smoker</t>
  </si>
  <si>
    <t>Charges</t>
  </si>
  <si>
    <t>Row Labels</t>
  </si>
  <si>
    <t>Grand Total</t>
  </si>
  <si>
    <t>Count of Cancer History</t>
  </si>
  <si>
    <t>Sum of Number of major Surgeries</t>
  </si>
  <si>
    <t>Average of HBA1C</t>
  </si>
  <si>
    <t>NormalWeight</t>
  </si>
  <si>
    <t>Obesity</t>
  </si>
  <si>
    <t>OverWeight</t>
  </si>
  <si>
    <t>UnderWeight</t>
  </si>
  <si>
    <t>Diabetes</t>
  </si>
  <si>
    <t>Normal</t>
  </si>
  <si>
    <t>Prediabetes</t>
  </si>
  <si>
    <t>Sum of Charges</t>
  </si>
  <si>
    <t>Average of Charges</t>
  </si>
  <si>
    <t>Unknown</t>
  </si>
  <si>
    <t>Column Labels</t>
  </si>
  <si>
    <t/>
  </si>
  <si>
    <t>Average of BMI</t>
  </si>
  <si>
    <t xml:space="preserve">                                                                           </t>
  </si>
  <si>
    <t xml:space="preserve"> </t>
  </si>
  <si>
    <t>Min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</si>
</sst>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yyyy"/>
    <numFmt numFmtId="168" formatCode="[$$-C09]#,##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2"/>
        <bgColor indexed="64"/>
      </patternFill>
    </fill>
    <fill>
      <patternFill patternType="solid">
        <fgColor theme="6"/>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s>
  <borders count="1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0" fontId="1" fillId="0" borderId="0"/>
  </cellStyleXfs>
  <cellXfs count="44">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0" fillId="5" borderId="0" xfId="0" applyFill="1"/>
    <xf numFmtId="0" fontId="0" fillId="5" borderId="0" xfId="0" applyFill="1" applyAlignment="1">
      <alignment horizontal="center"/>
    </xf>
    <xf numFmtId="0" fontId="1" fillId="0" borderId="0" xfId="1" applyAlignment="1">
      <alignment horizontal="center"/>
    </xf>
    <xf numFmtId="0" fontId="0" fillId="6" borderId="0" xfId="0" applyFill="1"/>
    <xf numFmtId="0" fontId="0" fillId="7" borderId="0" xfId="0" applyFill="1"/>
    <xf numFmtId="0" fontId="2" fillId="8" borderId="2" xfId="0" applyFont="1" applyFill="1" applyBorder="1" applyAlignment="1">
      <alignment horizontal="center" vertical="center"/>
    </xf>
    <xf numFmtId="0" fontId="0" fillId="8" borderId="0" xfId="0" applyFill="1" applyAlignment="1">
      <alignment horizontal="center"/>
    </xf>
    <xf numFmtId="164" fontId="4" fillId="4" borderId="3" xfId="0" applyNumberFormat="1" applyFont="1" applyFill="1" applyBorder="1" applyAlignment="1">
      <alignment horizontal="center" vertical="center"/>
    </xf>
    <xf numFmtId="0" fontId="0" fillId="0" borderId="2" xfId="0" applyBorder="1"/>
    <xf numFmtId="0" fontId="0" fillId="9" borderId="2" xfId="0" applyFill="1" applyBorder="1"/>
    <xf numFmtId="49" fontId="0" fillId="0" borderId="0" xfId="0" applyNumberFormat="1"/>
    <xf numFmtId="0" fontId="0" fillId="6" borderId="0" xfId="0" applyFill="1" applyAlignment="1">
      <alignment horizontal="center" vertical="center"/>
    </xf>
    <xf numFmtId="0" fontId="0" fillId="7" borderId="0" xfId="0" applyFill="1" applyAlignment="1">
      <alignment horizontal="center" vertical="center"/>
    </xf>
    <xf numFmtId="0" fontId="0" fillId="9" borderId="4" xfId="0" applyFill="1" applyBorder="1" applyAlignment="1">
      <alignment horizontal="center"/>
    </xf>
    <xf numFmtId="49" fontId="2" fillId="3" borderId="0" xfId="0" applyNumberFormat="1" applyFont="1" applyFill="1" applyBorder="1" applyAlignment="1">
      <alignment horizontal="center" vertical="center"/>
    </xf>
    <xf numFmtId="0" fontId="0" fillId="9" borderId="5" xfId="0" applyFill="1" applyBorder="1" applyAlignment="1">
      <alignment horizontal="center"/>
    </xf>
    <xf numFmtId="0" fontId="0" fillId="0" borderId="0" xfId="0" applyNumberFormat="1"/>
    <xf numFmtId="0" fontId="2" fillId="3" borderId="2" xfId="0" applyNumberFormat="1" applyFont="1" applyFill="1" applyBorder="1" applyAlignment="1">
      <alignment horizontal="center" vertical="center"/>
    </xf>
    <xf numFmtId="1" fontId="0" fillId="0" borderId="0" xfId="0" applyNumberFormat="1" applyAlignment="1">
      <alignment horizontal="center"/>
    </xf>
    <xf numFmtId="168" fontId="2" fillId="3" borderId="2" xfId="0" applyNumberFormat="1" applyFont="1" applyFill="1" applyBorder="1" applyAlignment="1">
      <alignment horizontal="center" vertical="center"/>
    </xf>
    <xf numFmtId="168" fontId="0" fillId="0" borderId="0" xfId="0" applyNumberFormat="1" applyAlignment="1">
      <alignment horizontal="center"/>
    </xf>
    <xf numFmtId="0" fontId="0" fillId="3" borderId="0" xfId="0" applyFill="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pivotButton="1"/>
    <xf numFmtId="0" fontId="0" fillId="0" borderId="0" xfId="0" applyAlignment="1">
      <alignment horizontal="left"/>
    </xf>
    <xf numFmtId="0" fontId="0" fillId="3" borderId="0" xfId="0" applyFill="1" applyAlignment="1">
      <alignment horizontal="center"/>
    </xf>
    <xf numFmtId="0" fontId="0" fillId="0" borderId="0" xfId="0" applyNumberFormat="1" applyAlignment="1">
      <alignment horizontal="center"/>
    </xf>
    <xf numFmtId="0" fontId="0" fillId="3" borderId="0" xfId="0" applyFill="1" applyAlignment="1">
      <alignment horizontal="center"/>
    </xf>
    <xf numFmtId="0" fontId="0" fillId="0" borderId="15" xfId="0" applyBorder="1"/>
  </cellXfs>
  <cellStyles count="2">
    <cellStyle name="Normal" xfId="0" builtinId="0"/>
    <cellStyle name="Normal 2" xfId="1" xr:uid="{00000000-0005-0000-0000-000001000000}"/>
  </cellStyles>
  <dxfs count="23">
    <dxf>
      <fill>
        <patternFill>
          <bgColor theme="1"/>
        </patternFill>
      </fill>
      <border diagonalUp="0" diagonalDown="0">
        <left/>
        <right/>
        <top/>
        <bottom/>
        <vertical/>
        <horizontal/>
      </bord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border outline="0">
        <right style="thin">
          <color indexed="64"/>
        </right>
      </border>
    </dxf>
  </dxfs>
  <tableStyles count="1" defaultTableStyle="TableStyleMedium2" defaultPivotStyle="PivotStyleLight16">
    <tableStyle name="Rounded style" pivot="0" table="0" count="3" xr9:uid="{919DDE74-AC34-40D6-8E34-CD8E4A7660C3}">
      <tableStyleElement type="wholeTable" dxfId="0"/>
    </tableStyle>
  </tableStyles>
  <colors>
    <mruColors>
      <color rgb="FF632D09"/>
    </mruColors>
  </colors>
  <extLst>
    <ext xmlns:x14="http://schemas.microsoft.com/office/spreadsheetml/2009/9/main" uri="{46F421CA-312F-682f-3DD2-61675219B42D}">
      <x14:dxfs count="2">
        <dxf>
          <fill>
            <patternFill>
              <bgColor theme="3" tint="0.59996337778862885"/>
            </patternFill>
          </fill>
        </dxf>
        <dxf>
          <fill>
            <patternFill>
              <bgColor theme="2"/>
            </patternFill>
          </fill>
        </dxf>
      </x14:dxfs>
    </ext>
    <ext xmlns:x14="http://schemas.microsoft.com/office/spreadsheetml/2009/9/main" uri="{EB79DEF2-80B8-43e5-95BD-54CBDDF9020C}">
      <x14:slicerStyles defaultSlicerStyle="SlicerStyleLight1">
        <x14:slicerStyle name="Rounded style">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Count of Cancer History</a:t>
            </a:r>
          </a:p>
        </c:rich>
      </c:tx>
      <c:layout>
        <c:manualLayout>
          <c:xMode val="edge"/>
          <c:yMode val="edge"/>
          <c:x val="0.30839079334696418"/>
          <c:y val="8.33333333333333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2035981134542"/>
          <c:y val="0.24680336832895883"/>
          <c:w val="0.40201451111714481"/>
          <c:h val="0.58292104111985998"/>
        </c:manualLayout>
      </c:layout>
      <c:doughnutChart>
        <c:varyColors val="1"/>
        <c:ser>
          <c:idx val="0"/>
          <c:order val="0"/>
          <c:tx>
            <c:strRef>
              <c:f>'Pivot Tables'!$B$3:$B$4</c:f>
              <c:strCache>
                <c:ptCount val="1"/>
                <c:pt idx="0">
                  <c:v>No</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Tables'!$A$5:$A$7</c:f>
              <c:strCache>
                <c:ptCount val="2"/>
                <c:pt idx="0">
                  <c:v>No</c:v>
                </c:pt>
                <c:pt idx="1">
                  <c:v>Yes</c:v>
                </c:pt>
              </c:strCache>
            </c:strRef>
          </c:cat>
          <c:val>
            <c:numRef>
              <c:f>'Pivot Tables'!$B$5:$B$7</c:f>
              <c:numCache>
                <c:formatCode>General</c:formatCode>
                <c:ptCount val="2"/>
                <c:pt idx="0">
                  <c:v>1334</c:v>
                </c:pt>
                <c:pt idx="1">
                  <c:v>404</c:v>
                </c:pt>
              </c:numCache>
            </c:numRef>
          </c:val>
          <c:extLst>
            <c:ext xmlns:c16="http://schemas.microsoft.com/office/drawing/2014/chart" uri="{C3380CC4-5D6E-409C-BE32-E72D297353CC}">
              <c16:uniqueId val="{00000000-D7F4-4F0D-96BB-48C4364416B8}"/>
            </c:ext>
          </c:extLst>
        </c:ser>
        <c:ser>
          <c:idx val="1"/>
          <c:order val="1"/>
          <c:tx>
            <c:strRef>
              <c:f>'Pivot Tables'!$C$3:$C$4</c:f>
              <c:strCache>
                <c:ptCount val="1"/>
                <c:pt idx="0">
                  <c:v>Yes</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Tables'!$A$5:$A$7</c:f>
              <c:strCache>
                <c:ptCount val="2"/>
                <c:pt idx="0">
                  <c:v>No</c:v>
                </c:pt>
                <c:pt idx="1">
                  <c:v>Yes</c:v>
                </c:pt>
              </c:strCache>
            </c:strRef>
          </c:cat>
          <c:val>
            <c:numRef>
              <c:f>'Pivot Tables'!$C$5:$C$7</c:f>
              <c:numCache>
                <c:formatCode>General</c:formatCode>
                <c:ptCount val="2"/>
                <c:pt idx="0">
                  <c:v>248</c:v>
                </c:pt>
                <c:pt idx="1">
                  <c:v>84</c:v>
                </c:pt>
              </c:numCache>
            </c:numRef>
          </c:val>
          <c:extLst>
            <c:ext xmlns:c16="http://schemas.microsoft.com/office/drawing/2014/chart" uri="{C3380CC4-5D6E-409C-BE32-E72D297353CC}">
              <c16:uniqueId val="{00000005-D7F4-4F0D-96BB-48C4364416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[healthcare.xlsx]Pivot Tables!PivotTable2</c:name>
    <c:fmtId val="0"/>
  </c:pivotSource>
  <c:chart>
    <c:title>
      <c:tx>
        <c:rich>
          <a:bodyPr rot="0" spcFirstLastPara="1" vertOverflow="ellipsis" vert="horz" wrap="square" anchor="ctr" anchorCtr="1"/>
          <a:lstStyle/>
          <a:p>
            <a:pPr>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a:solidFill>
                  <a:sysClr val="window" lastClr="FFFFFF">
                    <a:lumMod val="95000"/>
                  </a:sysClr>
                </a:solidFill>
              </a:rPr>
              <a:t>Sum of Number of major Surgeries</a:t>
            </a:r>
          </a:p>
        </c:rich>
      </c:tx>
      <c:layout>
        <c:manualLayout>
          <c:xMode val="edge"/>
          <c:yMode val="edge"/>
          <c:x val="0.1973636951890709"/>
          <c:y val="0.15175707203266259"/>
        </c:manualLayout>
      </c:layout>
      <c:overlay val="0"/>
      <c:spPr>
        <a:noFill/>
        <a:ln w="12700" cmpd="dbl">
          <a:solidFill>
            <a:schemeClr val="accent1">
              <a:alpha val="63000"/>
            </a:schemeClr>
          </a:solidFill>
        </a:ln>
        <a:effectLst/>
      </c:spPr>
      <c:txPr>
        <a:bodyPr rot="0" spcFirstLastPara="1" vertOverflow="ellipsis" vert="horz" wrap="square" anchor="ctr" anchorCtr="1"/>
        <a:lstStyle/>
        <a:p>
          <a:pPr>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07178950276639"/>
          <c:y val="0.33272929425488479"/>
          <c:w val="0.35653040244969381"/>
          <c:h val="0.59421733741615634"/>
        </c:manualLayout>
      </c:layout>
      <c:pieChart>
        <c:varyColors val="1"/>
        <c:ser>
          <c:idx val="0"/>
          <c:order val="0"/>
          <c:tx>
            <c:strRef>
              <c:f>'Pivot Tables'!$B$14</c:f>
              <c:strCache>
                <c:ptCount val="1"/>
                <c:pt idx="0">
                  <c:v>Sum of Number of major Surgeries</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BF-430B-8A44-7CEE00095417}"/>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ABF-430B-8A44-7CEE00095417}"/>
              </c:ext>
            </c:extLst>
          </c:dPt>
          <c:cat>
            <c:strRef>
              <c:f>'Pivot Tables'!$A$15:$A$17</c:f>
              <c:strCache>
                <c:ptCount val="2"/>
                <c:pt idx="0">
                  <c:v>No</c:v>
                </c:pt>
                <c:pt idx="1">
                  <c:v>yes</c:v>
                </c:pt>
              </c:strCache>
            </c:strRef>
          </c:cat>
          <c:val>
            <c:numRef>
              <c:f>'Pivot Tables'!$B$15:$B$17</c:f>
              <c:numCache>
                <c:formatCode>General</c:formatCode>
                <c:ptCount val="2"/>
                <c:pt idx="0">
                  <c:v>1319</c:v>
                </c:pt>
                <c:pt idx="1">
                  <c:v>80</c:v>
                </c:pt>
              </c:numCache>
            </c:numRef>
          </c:val>
          <c:extLst>
            <c:ext xmlns:c16="http://schemas.microsoft.com/office/drawing/2014/chart" uri="{C3380CC4-5D6E-409C-BE32-E72D297353CC}">
              <c16:uniqueId val="{00000000-3ABF-430B-8A44-7CEE00095417}"/>
            </c:ext>
          </c:extLst>
        </c:ser>
        <c:ser>
          <c:idx val="1"/>
          <c:order val="1"/>
          <c:tx>
            <c:strRef>
              <c:f>'Pivot Tables'!$C$14</c:f>
              <c:strCache>
                <c:ptCount val="1"/>
                <c:pt idx="0">
                  <c:v>Average of HBA1C</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Tables'!$A$15:$A$17</c:f>
              <c:strCache>
                <c:ptCount val="2"/>
                <c:pt idx="0">
                  <c:v>No</c:v>
                </c:pt>
                <c:pt idx="1">
                  <c:v>yes</c:v>
                </c:pt>
              </c:strCache>
            </c:strRef>
          </c:cat>
          <c:val>
            <c:numRef>
              <c:f>'Pivot Tables'!$C$15:$C$17</c:f>
              <c:numCache>
                <c:formatCode>General</c:formatCode>
                <c:ptCount val="2"/>
                <c:pt idx="0">
                  <c:v>6.7436595107339006</c:v>
                </c:pt>
                <c:pt idx="1">
                  <c:v>5.1701492537313438</c:v>
                </c:pt>
              </c:numCache>
            </c:numRef>
          </c:val>
          <c:extLst>
            <c:ext xmlns:c16="http://schemas.microsoft.com/office/drawing/2014/chart" uri="{C3380CC4-5D6E-409C-BE32-E72D297353CC}">
              <c16:uniqueId val="{00000001-3ABF-430B-8A44-7CEE000954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Tables'!$B$42:$B$43</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Tables'!$A$44:$A$48</c:f>
              <c:strCache>
                <c:ptCount val="4"/>
                <c:pt idx="0">
                  <c:v>NormalWeight</c:v>
                </c:pt>
                <c:pt idx="1">
                  <c:v>Obesity</c:v>
                </c:pt>
                <c:pt idx="2">
                  <c:v>OverWeight</c:v>
                </c:pt>
                <c:pt idx="3">
                  <c:v>UnderWeight</c:v>
                </c:pt>
              </c:strCache>
            </c:strRef>
          </c:cat>
          <c:val>
            <c:numRef>
              <c:f>'Pivot Tables'!$B$44:$B$48</c:f>
              <c:numCache>
                <c:formatCode>General</c:formatCode>
                <c:ptCount val="4"/>
                <c:pt idx="0">
                  <c:v>1714193.7000000009</c:v>
                </c:pt>
                <c:pt idx="1">
                  <c:v>8348618.8999999929</c:v>
                </c:pt>
                <c:pt idx="2">
                  <c:v>2141178.75</c:v>
                </c:pt>
                <c:pt idx="3">
                  <c:v>480739.85000000003</c:v>
                </c:pt>
              </c:numCache>
            </c:numRef>
          </c:val>
          <c:extLst>
            <c:ext xmlns:c16="http://schemas.microsoft.com/office/drawing/2014/chart" uri="{C3380CC4-5D6E-409C-BE32-E72D297353CC}">
              <c16:uniqueId val="{00000000-DD5C-4FDD-B8A7-FAD32AFF9053}"/>
            </c:ext>
          </c:extLst>
        </c:ser>
        <c:ser>
          <c:idx val="1"/>
          <c:order val="1"/>
          <c:tx>
            <c:strRef>
              <c:f>'Pivot Tables'!$C$42:$C$43</c:f>
              <c:strCache>
                <c:ptCount val="1"/>
                <c:pt idx="0">
                  <c:v>Normal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Tables'!$A$44:$A$48</c:f>
              <c:strCache>
                <c:ptCount val="4"/>
                <c:pt idx="0">
                  <c:v>NormalWeight</c:v>
                </c:pt>
                <c:pt idx="1">
                  <c:v>Obesity</c:v>
                </c:pt>
                <c:pt idx="2">
                  <c:v>OverWeight</c:v>
                </c:pt>
                <c:pt idx="3">
                  <c:v>UnderWeight</c:v>
                </c:pt>
              </c:strCache>
            </c:strRef>
          </c:cat>
          <c:val>
            <c:numRef>
              <c:f>'Pivot Tables'!$C$44:$C$48</c:f>
              <c:numCache>
                <c:formatCode>General</c:formatCode>
                <c:ptCount val="4"/>
                <c:pt idx="0">
                  <c:v>1597416.4799999997</c:v>
                </c:pt>
                <c:pt idx="1">
                  <c:v>8445284.019999994</c:v>
                </c:pt>
                <c:pt idx="2">
                  <c:v>2401893.4299999988</c:v>
                </c:pt>
                <c:pt idx="3">
                  <c:v>521853.65000000008</c:v>
                </c:pt>
              </c:numCache>
            </c:numRef>
          </c:val>
          <c:extLst>
            <c:ext xmlns:c16="http://schemas.microsoft.com/office/drawing/2014/chart" uri="{C3380CC4-5D6E-409C-BE32-E72D297353CC}">
              <c16:uniqueId val="{00000009-DD5C-4FDD-B8A7-FAD32AFF9053}"/>
            </c:ext>
          </c:extLst>
        </c:ser>
        <c:ser>
          <c:idx val="2"/>
          <c:order val="2"/>
          <c:tx>
            <c:strRef>
              <c:f>'Pivot Tables'!$D$42:$D$43</c:f>
              <c:strCache>
                <c:ptCount val="1"/>
                <c:pt idx="0">
                  <c:v>Prediabetes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Tables'!$A$44:$A$48</c:f>
              <c:strCache>
                <c:ptCount val="4"/>
                <c:pt idx="0">
                  <c:v>NormalWeight</c:v>
                </c:pt>
                <c:pt idx="1">
                  <c:v>Obesity</c:v>
                </c:pt>
                <c:pt idx="2">
                  <c:v>OverWeight</c:v>
                </c:pt>
                <c:pt idx="3">
                  <c:v>UnderWeight</c:v>
                </c:pt>
              </c:strCache>
            </c:strRef>
          </c:cat>
          <c:val>
            <c:numRef>
              <c:f>'Pivot Tables'!$D$44:$D$48</c:f>
              <c:numCache>
                <c:formatCode>General</c:formatCode>
                <c:ptCount val="4"/>
                <c:pt idx="0">
                  <c:v>807630.04999999981</c:v>
                </c:pt>
                <c:pt idx="1">
                  <c:v>3578383.1399999992</c:v>
                </c:pt>
                <c:pt idx="2">
                  <c:v>979339.65</c:v>
                </c:pt>
                <c:pt idx="3">
                  <c:v>144213.94</c:v>
                </c:pt>
              </c:numCache>
            </c:numRef>
          </c:val>
          <c:extLst>
            <c:ext xmlns:c16="http://schemas.microsoft.com/office/drawing/2014/chart" uri="{C3380CC4-5D6E-409C-BE32-E72D297353CC}">
              <c16:uniqueId val="{0000000B-DD5C-4FDD-B8A7-FAD32AFF9053}"/>
            </c:ext>
          </c:extLst>
        </c:ser>
        <c:dLbls>
          <c:showLegendKey val="0"/>
          <c:showVal val="0"/>
          <c:showCatName val="0"/>
          <c:showSerName val="0"/>
          <c:showPercent val="0"/>
          <c:showBubbleSize val="0"/>
        </c:dLbls>
        <c:gapWidth val="115"/>
        <c:overlap val="-20"/>
        <c:axId val="1430197263"/>
        <c:axId val="586775023"/>
      </c:barChart>
      <c:catAx>
        <c:axId val="1430197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6775023"/>
        <c:crosses val="autoZero"/>
        <c:auto val="1"/>
        <c:lblAlgn val="ctr"/>
        <c:lblOffset val="100"/>
        <c:noMultiLvlLbl val="0"/>
      </c:catAx>
      <c:valAx>
        <c:axId val="5867750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019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Tables'!$B$51:$B$52</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Tables'!$A$53:$A$70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Tables'!$B$53:$B$70</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1CB-4D9D-B030-4893CEF91D1E}"/>
            </c:ext>
          </c:extLst>
        </c:ser>
        <c:ser>
          <c:idx val="1"/>
          <c:order val="1"/>
          <c:tx>
            <c:strRef>
              <c:f>'Pivot Tables'!$C$51:$C$52</c:f>
              <c:strCache>
                <c:ptCount val="1"/>
                <c:pt idx="0">
                  <c:v>tier - 2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Tables'!$A$53:$A$70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Tables'!$C$53:$C$70</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1CB-4D9D-B030-4893CEF91D1E}"/>
            </c:ext>
          </c:extLst>
        </c:ser>
        <c:ser>
          <c:idx val="2"/>
          <c:order val="2"/>
          <c:tx>
            <c:strRef>
              <c:f>'Pivot Tables'!$D$51:$D$52</c:f>
              <c:strCache>
                <c:ptCount val="1"/>
                <c:pt idx="0">
                  <c:v>tier - 3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Tables'!$A$53:$A$70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Tables'!$D$53:$D$70</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1CB-4D9D-B030-4893CEF91D1E}"/>
            </c:ext>
          </c:extLst>
        </c:ser>
        <c:dLbls>
          <c:dLblPos val="outEnd"/>
          <c:showLegendKey val="0"/>
          <c:showVal val="0"/>
          <c:showCatName val="0"/>
          <c:showSerName val="0"/>
          <c:showPercent val="0"/>
          <c:showBubbleSize val="0"/>
        </c:dLbls>
        <c:gapWidth val="100"/>
        <c:overlap val="-24"/>
        <c:axId val="1359993439"/>
        <c:axId val="586722703"/>
      </c:barChart>
      <c:catAx>
        <c:axId val="1359993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6722703"/>
        <c:crosses val="autoZero"/>
        <c:auto val="1"/>
        <c:lblAlgn val="ctr"/>
        <c:lblOffset val="100"/>
        <c:noMultiLvlLbl val="0"/>
      </c:catAx>
      <c:valAx>
        <c:axId val="586722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99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a:t>BMI &amp; HbA1C</a:t>
            </a:r>
          </a:p>
        </c:rich>
      </c:tx>
      <c:layout>
        <c:manualLayout>
          <c:xMode val="edge"/>
          <c:yMode val="edge"/>
          <c:x val="0.36884993285304357"/>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Tables'!$B$76</c:f>
              <c:strCache>
                <c:ptCount val="1"/>
                <c:pt idx="0">
                  <c:v>Average of BMI</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'Pivot Tables'!$A$77:$A$125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Tables'!$B$77:$B$125</c:f>
              <c:numCache>
                <c:formatCode>General</c:formatCode>
                <c:ptCount val="48"/>
                <c:pt idx="0">
                  <c:v>33.184285714285707</c:v>
                </c:pt>
                <c:pt idx="1">
                  <c:v>32.308111111111103</c:v>
                </c:pt>
                <c:pt idx="2">
                  <c:v>32.076538461538455</c:v>
                </c:pt>
                <c:pt idx="3">
                  <c:v>31.135652173913044</c:v>
                </c:pt>
                <c:pt idx="4">
                  <c:v>35.200757575757578</c:v>
                </c:pt>
                <c:pt idx="5">
                  <c:v>32.324571428571424</c:v>
                </c:pt>
                <c:pt idx="6">
                  <c:v>32.222692307692313</c:v>
                </c:pt>
                <c:pt idx="7">
                  <c:v>33.428953488372095</c:v>
                </c:pt>
                <c:pt idx="8">
                  <c:v>32.583055555555561</c:v>
                </c:pt>
                <c:pt idx="9">
                  <c:v>32.310749999999999</c:v>
                </c:pt>
                <c:pt idx="10">
                  <c:v>33.05936170212766</c:v>
                </c:pt>
                <c:pt idx="11">
                  <c:v>32.160729166666663</c:v>
                </c:pt>
                <c:pt idx="12">
                  <c:v>35.356500000000011</c:v>
                </c:pt>
                <c:pt idx="13">
                  <c:v>32.090116279069768</c:v>
                </c:pt>
                <c:pt idx="14">
                  <c:v>33.246399999999994</c:v>
                </c:pt>
                <c:pt idx="15">
                  <c:v>32.183488372093024</c:v>
                </c:pt>
                <c:pt idx="16">
                  <c:v>31.29025</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0034-41C0-ADE0-232248607E31}"/>
            </c:ext>
          </c:extLst>
        </c:ser>
        <c:ser>
          <c:idx val="1"/>
          <c:order val="1"/>
          <c:tx>
            <c:strRef>
              <c:f>'Pivot Tables'!$C$76</c:f>
              <c:strCache>
                <c:ptCount val="1"/>
                <c:pt idx="0">
                  <c:v>Average of HBA1C</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'Pivot Tables'!$A$77:$A$125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Tables'!$C$77:$C$125</c:f>
              <c:numCache>
                <c:formatCode>General</c:formatCode>
                <c:ptCount val="48"/>
                <c:pt idx="0">
                  <c:v>5.1254285714285714</c:v>
                </c:pt>
                <c:pt idx="1">
                  <c:v>5.2946666666666662</c:v>
                </c:pt>
                <c:pt idx="2">
                  <c:v>8.9053846153846177</c:v>
                </c:pt>
                <c:pt idx="3">
                  <c:v>5.2621739130434779</c:v>
                </c:pt>
                <c:pt idx="4">
                  <c:v>5.2151515151515149</c:v>
                </c:pt>
                <c:pt idx="5">
                  <c:v>5.2782857142857145</c:v>
                </c:pt>
                <c:pt idx="6">
                  <c:v>5.0784615384615384</c:v>
                </c:pt>
                <c:pt idx="7">
                  <c:v>5.2746511627906969</c:v>
                </c:pt>
                <c:pt idx="8">
                  <c:v>5.1138888888888889</c:v>
                </c:pt>
                <c:pt idx="9">
                  <c:v>4.8992500000000012</c:v>
                </c:pt>
                <c:pt idx="10">
                  <c:v>5.2251063829787228</c:v>
                </c:pt>
                <c:pt idx="11">
                  <c:v>5.1418750000000015</c:v>
                </c:pt>
                <c:pt idx="12">
                  <c:v>5.2056000000000004</c:v>
                </c:pt>
                <c:pt idx="13">
                  <c:v>5.3293023255813976</c:v>
                </c:pt>
                <c:pt idx="14">
                  <c:v>5.1798000000000002</c:v>
                </c:pt>
                <c:pt idx="15">
                  <c:v>5.0641860465116286</c:v>
                </c:pt>
                <c:pt idx="16">
                  <c:v>5.3420000000000014</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0034-41C0-ADE0-232248607E31}"/>
            </c:ext>
          </c:extLst>
        </c:ser>
        <c:dLbls>
          <c:showLegendKey val="0"/>
          <c:showVal val="0"/>
          <c:showCatName val="0"/>
          <c:showSerName val="0"/>
          <c:showPercent val="0"/>
          <c:showBubbleSize val="0"/>
        </c:dLbls>
        <c:marker val="1"/>
        <c:smooth val="0"/>
        <c:axId val="1359965599"/>
        <c:axId val="585926639"/>
      </c:lineChart>
      <c:catAx>
        <c:axId val="13599655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926639"/>
        <c:crosses val="autoZero"/>
        <c:auto val="1"/>
        <c:lblAlgn val="ctr"/>
        <c:lblOffset val="100"/>
        <c:noMultiLvlLbl val="0"/>
      </c:catAx>
      <c:valAx>
        <c:axId val="585926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96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[healthcare.xlsx]Pivot Tables!PivotTable7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&amp; Healthcare charges</a:t>
            </a:r>
          </a:p>
          <a:p>
            <a:pPr>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Tables'!$B$130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Tables'!$A$131:$A$179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Tables'!$B$131:$B$179</c:f>
              <c:numCache>
                <c:formatCode>General</c:formatCode>
                <c:ptCount val="48"/>
                <c:pt idx="0">
                  <c:v>14919.068285714286</c:v>
                </c:pt>
                <c:pt idx="1">
                  <c:v>16978.556666666664</c:v>
                </c:pt>
                <c:pt idx="2">
                  <c:v>14615.060769230766</c:v>
                </c:pt>
                <c:pt idx="3">
                  <c:v>8356.9613043478275</c:v>
                </c:pt>
                <c:pt idx="4">
                  <c:v>14377.114848484855</c:v>
                </c:pt>
                <c:pt idx="5">
                  <c:v>15143.769714285707</c:v>
                </c:pt>
                <c:pt idx="6">
                  <c:v>15926.233846153844</c:v>
                </c:pt>
                <c:pt idx="7">
                  <c:v>11686.353255813954</c:v>
                </c:pt>
                <c:pt idx="8">
                  <c:v>6907.487222222222</c:v>
                </c:pt>
                <c:pt idx="9">
                  <c:v>14658.777249999999</c:v>
                </c:pt>
                <c:pt idx="10">
                  <c:v>10701.848723404255</c:v>
                </c:pt>
                <c:pt idx="11">
                  <c:v>10862.295625000001</c:v>
                </c:pt>
                <c:pt idx="12">
                  <c:v>15339.260400000001</c:v>
                </c:pt>
                <c:pt idx="13">
                  <c:v>10905.815581395353</c:v>
                </c:pt>
                <c:pt idx="14">
                  <c:v>14698.091000000004</c:v>
                </c:pt>
                <c:pt idx="15">
                  <c:v>12341.796511627905</c:v>
                </c:pt>
                <c:pt idx="16">
                  <c:v>12045.141833333335</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E7FD-4589-B8C5-4AD73CE1FF32}"/>
            </c:ext>
          </c:extLst>
        </c:ser>
        <c:dLbls>
          <c:showLegendKey val="0"/>
          <c:showVal val="0"/>
          <c:showCatName val="0"/>
          <c:showSerName val="0"/>
          <c:showPercent val="0"/>
          <c:showBubbleSize val="0"/>
        </c:dLbls>
        <c:marker val="1"/>
        <c:smooth val="0"/>
        <c:axId val="1269070895"/>
        <c:axId val="1265654927"/>
      </c:lineChart>
      <c:catAx>
        <c:axId val="12690708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5654927"/>
        <c:crosses val="autoZero"/>
        <c:auto val="1"/>
        <c:lblAlgn val="ctr"/>
        <c:lblOffset val="100"/>
        <c:noMultiLvlLbl val="0"/>
      </c:catAx>
      <c:valAx>
        <c:axId val="1265654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0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[healthcare.xlsx]Pivot Tables!PivotTable1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Count of Cancer History</a:t>
            </a:r>
          </a:p>
        </c:rich>
      </c:tx>
      <c:layout>
        <c:manualLayout>
          <c:xMode val="edge"/>
          <c:yMode val="edge"/>
          <c:x val="0.30839079334696418"/>
          <c:y val="8.33333333333333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07148325209346"/>
          <c:y val="0.22365522018081074"/>
          <c:w val="0.40201451111714481"/>
          <c:h val="0.58292104111985998"/>
        </c:manualLayout>
      </c:layout>
      <c:doughnutChart>
        <c:varyColors val="1"/>
        <c:ser>
          <c:idx val="0"/>
          <c:order val="0"/>
          <c:tx>
            <c:strRef>
              <c:f>'Pivot Tables'!$B$3:$B$4</c:f>
              <c:strCache>
                <c:ptCount val="1"/>
                <c:pt idx="0">
                  <c:v>No</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19-4373-BD20-405699005024}"/>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19-4373-BD20-405699005024}"/>
              </c:ext>
            </c:extLst>
          </c:dPt>
          <c:cat>
            <c:strRef>
              <c:f>'Pivot Tables'!$A$5:$A$7</c:f>
              <c:strCache>
                <c:ptCount val="2"/>
                <c:pt idx="0">
                  <c:v>No</c:v>
                </c:pt>
                <c:pt idx="1">
                  <c:v>Yes</c:v>
                </c:pt>
              </c:strCache>
            </c:strRef>
          </c:cat>
          <c:val>
            <c:numRef>
              <c:f>'Pivot Tables'!$B$5:$B$7</c:f>
              <c:numCache>
                <c:formatCode>General</c:formatCode>
                <c:ptCount val="2"/>
                <c:pt idx="0">
                  <c:v>1334</c:v>
                </c:pt>
                <c:pt idx="1">
                  <c:v>404</c:v>
                </c:pt>
              </c:numCache>
            </c:numRef>
          </c:val>
          <c:extLst>
            <c:ext xmlns:c16="http://schemas.microsoft.com/office/drawing/2014/chart" uri="{C3380CC4-5D6E-409C-BE32-E72D297353CC}">
              <c16:uniqueId val="{00000004-F819-4373-BD20-405699005024}"/>
            </c:ext>
          </c:extLst>
        </c:ser>
        <c:ser>
          <c:idx val="1"/>
          <c:order val="1"/>
          <c:tx>
            <c:strRef>
              <c:f>'Pivot Tables'!$C$3:$C$4</c:f>
              <c:strCache>
                <c:ptCount val="1"/>
                <c:pt idx="0">
                  <c:v>Yes</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Tables'!$A$5:$A$7</c:f>
              <c:strCache>
                <c:ptCount val="2"/>
                <c:pt idx="0">
                  <c:v>No</c:v>
                </c:pt>
                <c:pt idx="1">
                  <c:v>Yes</c:v>
                </c:pt>
              </c:strCache>
            </c:strRef>
          </c:cat>
          <c:val>
            <c:numRef>
              <c:f>'Pivot Tables'!$C$5:$C$7</c:f>
              <c:numCache>
                <c:formatCode>General</c:formatCode>
                <c:ptCount val="2"/>
                <c:pt idx="0">
                  <c:v>248</c:v>
                </c:pt>
                <c:pt idx="1">
                  <c:v>84</c:v>
                </c:pt>
              </c:numCache>
            </c:numRef>
          </c:val>
          <c:extLst>
            <c:ext xmlns:c16="http://schemas.microsoft.com/office/drawing/2014/chart" uri="{C3380CC4-5D6E-409C-BE32-E72D297353CC}">
              <c16:uniqueId val="{0000000D-F819-4373-BD20-4056990050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solidFill>
        <a:schemeClr val="accent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15507687975785"/>
          <c:y val="0.16245370370370371"/>
          <c:w val="0.4783972405748132"/>
          <c:h val="0.72088764946048411"/>
        </c:manualLayout>
      </c:layout>
      <c:barChart>
        <c:barDir val="bar"/>
        <c:grouping val="clustered"/>
        <c:varyColors val="0"/>
        <c:ser>
          <c:idx val="0"/>
          <c:order val="0"/>
          <c:tx>
            <c:strRef>
              <c:f>'Pivot Tables'!$B$42:$B$43</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Tables'!$A$44:$A$48</c:f>
              <c:strCache>
                <c:ptCount val="4"/>
                <c:pt idx="0">
                  <c:v>NormalWeight</c:v>
                </c:pt>
                <c:pt idx="1">
                  <c:v>Obesity</c:v>
                </c:pt>
                <c:pt idx="2">
                  <c:v>OverWeight</c:v>
                </c:pt>
                <c:pt idx="3">
                  <c:v>UnderWeight</c:v>
                </c:pt>
              </c:strCache>
            </c:strRef>
          </c:cat>
          <c:val>
            <c:numRef>
              <c:f>'Pivot Tables'!$B$44:$B$48</c:f>
              <c:numCache>
                <c:formatCode>General</c:formatCode>
                <c:ptCount val="4"/>
                <c:pt idx="0">
                  <c:v>1714193.7000000009</c:v>
                </c:pt>
                <c:pt idx="1">
                  <c:v>8348618.8999999929</c:v>
                </c:pt>
                <c:pt idx="2">
                  <c:v>2141178.75</c:v>
                </c:pt>
                <c:pt idx="3">
                  <c:v>480739.85000000003</c:v>
                </c:pt>
              </c:numCache>
            </c:numRef>
          </c:val>
          <c:extLst>
            <c:ext xmlns:c16="http://schemas.microsoft.com/office/drawing/2014/chart" uri="{C3380CC4-5D6E-409C-BE32-E72D297353CC}">
              <c16:uniqueId val="{00000000-3598-4D9C-9EE1-94D882FED382}"/>
            </c:ext>
          </c:extLst>
        </c:ser>
        <c:ser>
          <c:idx val="1"/>
          <c:order val="1"/>
          <c:tx>
            <c:strRef>
              <c:f>'Pivot Tables'!$C$42:$C$43</c:f>
              <c:strCache>
                <c:ptCount val="1"/>
                <c:pt idx="0">
                  <c:v>Normal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Tables'!$A$44:$A$48</c:f>
              <c:strCache>
                <c:ptCount val="4"/>
                <c:pt idx="0">
                  <c:v>NormalWeight</c:v>
                </c:pt>
                <c:pt idx="1">
                  <c:v>Obesity</c:v>
                </c:pt>
                <c:pt idx="2">
                  <c:v>OverWeight</c:v>
                </c:pt>
                <c:pt idx="3">
                  <c:v>UnderWeight</c:v>
                </c:pt>
              </c:strCache>
            </c:strRef>
          </c:cat>
          <c:val>
            <c:numRef>
              <c:f>'Pivot Tables'!$C$44:$C$48</c:f>
              <c:numCache>
                <c:formatCode>General</c:formatCode>
                <c:ptCount val="4"/>
                <c:pt idx="0">
                  <c:v>1597416.4799999997</c:v>
                </c:pt>
                <c:pt idx="1">
                  <c:v>8445284.019999994</c:v>
                </c:pt>
                <c:pt idx="2">
                  <c:v>2401893.4299999988</c:v>
                </c:pt>
                <c:pt idx="3">
                  <c:v>521853.65000000008</c:v>
                </c:pt>
              </c:numCache>
            </c:numRef>
          </c:val>
          <c:extLst>
            <c:ext xmlns:c16="http://schemas.microsoft.com/office/drawing/2014/chart" uri="{C3380CC4-5D6E-409C-BE32-E72D297353CC}">
              <c16:uniqueId val="{00000009-3598-4D9C-9EE1-94D882FED382}"/>
            </c:ext>
          </c:extLst>
        </c:ser>
        <c:ser>
          <c:idx val="2"/>
          <c:order val="2"/>
          <c:tx>
            <c:strRef>
              <c:f>'Pivot Tables'!$D$42:$D$43</c:f>
              <c:strCache>
                <c:ptCount val="1"/>
                <c:pt idx="0">
                  <c:v>Prediabetes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Tables'!$A$44:$A$48</c:f>
              <c:strCache>
                <c:ptCount val="4"/>
                <c:pt idx="0">
                  <c:v>NormalWeight</c:v>
                </c:pt>
                <c:pt idx="1">
                  <c:v>Obesity</c:v>
                </c:pt>
                <c:pt idx="2">
                  <c:v>OverWeight</c:v>
                </c:pt>
                <c:pt idx="3">
                  <c:v>UnderWeight</c:v>
                </c:pt>
              </c:strCache>
            </c:strRef>
          </c:cat>
          <c:val>
            <c:numRef>
              <c:f>'Pivot Tables'!$D$44:$D$48</c:f>
              <c:numCache>
                <c:formatCode>General</c:formatCode>
                <c:ptCount val="4"/>
                <c:pt idx="0">
                  <c:v>807630.04999999981</c:v>
                </c:pt>
                <c:pt idx="1">
                  <c:v>3578383.1399999992</c:v>
                </c:pt>
                <c:pt idx="2">
                  <c:v>979339.65</c:v>
                </c:pt>
                <c:pt idx="3">
                  <c:v>144213.94</c:v>
                </c:pt>
              </c:numCache>
            </c:numRef>
          </c:val>
          <c:extLst>
            <c:ext xmlns:c16="http://schemas.microsoft.com/office/drawing/2014/chart" uri="{C3380CC4-5D6E-409C-BE32-E72D297353CC}">
              <c16:uniqueId val="{0000000B-3598-4D9C-9EE1-94D882FED382}"/>
            </c:ext>
          </c:extLst>
        </c:ser>
        <c:dLbls>
          <c:showLegendKey val="0"/>
          <c:showVal val="0"/>
          <c:showCatName val="0"/>
          <c:showSerName val="0"/>
          <c:showPercent val="0"/>
          <c:showBubbleSize val="0"/>
        </c:dLbls>
        <c:gapWidth val="115"/>
        <c:overlap val="-20"/>
        <c:axId val="1430197263"/>
        <c:axId val="586775023"/>
      </c:barChart>
      <c:catAx>
        <c:axId val="1430197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6775023"/>
        <c:crosses val="autoZero"/>
        <c:auto val="1"/>
        <c:lblAlgn val="ctr"/>
        <c:lblOffset val="100"/>
        <c:noMultiLvlLbl val="0"/>
      </c:catAx>
      <c:valAx>
        <c:axId val="5867750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0197263"/>
        <c:crosses val="autoZero"/>
        <c:crossBetween val="between"/>
      </c:valAx>
      <c:spPr>
        <a:noFill/>
        <a:ln w="9525" cmpd="sng">
          <a:solidFill>
            <a:schemeClr val="dk1">
              <a:shade val="15000"/>
            </a:schemeClr>
          </a:solidFill>
          <a:prstDash val="sysDot"/>
          <a:roun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solidFill>
        <a:schemeClr val="bg2">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[healthcare.xlsx]Pivot Tables!PivotTable2</c:name>
    <c:fmtId val="7"/>
  </c:pivotSource>
  <c:chart>
    <c:title>
      <c:tx>
        <c:rich>
          <a:bodyPr rot="0" spcFirstLastPara="1" vertOverflow="ellipsis" vert="horz" wrap="square" anchor="ctr" anchorCtr="1"/>
          <a:lstStyle/>
          <a:p>
            <a:pPr>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b="1">
                <a:solidFill>
                  <a:sysClr val="window" lastClr="FFFFFF">
                    <a:lumMod val="95000"/>
                  </a:sysClr>
                </a:solidFill>
              </a:rPr>
              <a:t>Sum of Number of major Surgeries</a:t>
            </a:r>
          </a:p>
        </c:rich>
      </c:tx>
      <c:layout>
        <c:manualLayout>
          <c:xMode val="edge"/>
          <c:yMode val="edge"/>
          <c:x val="0.1973636951890709"/>
          <c:y val="0.15175707203266259"/>
        </c:manualLayout>
      </c:layout>
      <c:overlay val="0"/>
      <c:spPr>
        <a:noFill/>
        <a:ln w="12700" cmpd="dbl">
          <a:solidFill>
            <a:schemeClr val="accent1">
              <a:alpha val="63000"/>
            </a:schemeClr>
          </a:solidFill>
        </a:ln>
        <a:effectLst/>
      </c:spPr>
      <c:txPr>
        <a:bodyPr rot="0" spcFirstLastPara="1" vertOverflow="ellipsis" vert="horz" wrap="square" anchor="ctr" anchorCtr="1"/>
        <a:lstStyle/>
        <a:p>
          <a:pPr>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3607178950276639"/>
          <c:y val="0.33272929425488479"/>
          <c:w val="0.35653040244969381"/>
          <c:h val="0.59421733741615634"/>
        </c:manualLayout>
      </c:layout>
      <c:pieChart>
        <c:varyColors val="1"/>
        <c:ser>
          <c:idx val="0"/>
          <c:order val="0"/>
          <c:tx>
            <c:strRef>
              <c:f>'Pivot Tables'!$B$14</c:f>
              <c:strCache>
                <c:ptCount val="1"/>
                <c:pt idx="0">
                  <c:v>Sum of Number of major Surgeries</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DD4-47F3-84E3-556DC3443D55}"/>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DD4-47F3-84E3-556DC3443D55}"/>
              </c:ext>
            </c:extLst>
          </c:dPt>
          <c:cat>
            <c:strRef>
              <c:f>'Pivot Tables'!$A$15:$A$17</c:f>
              <c:strCache>
                <c:ptCount val="2"/>
                <c:pt idx="0">
                  <c:v>No</c:v>
                </c:pt>
                <c:pt idx="1">
                  <c:v>yes</c:v>
                </c:pt>
              </c:strCache>
            </c:strRef>
          </c:cat>
          <c:val>
            <c:numRef>
              <c:f>'Pivot Tables'!$B$15:$B$17</c:f>
              <c:numCache>
                <c:formatCode>General</c:formatCode>
                <c:ptCount val="2"/>
                <c:pt idx="0">
                  <c:v>1319</c:v>
                </c:pt>
                <c:pt idx="1">
                  <c:v>80</c:v>
                </c:pt>
              </c:numCache>
            </c:numRef>
          </c:val>
          <c:extLst>
            <c:ext xmlns:c16="http://schemas.microsoft.com/office/drawing/2014/chart" uri="{C3380CC4-5D6E-409C-BE32-E72D297353CC}">
              <c16:uniqueId val="{00000004-2DD4-47F3-84E3-556DC3443D55}"/>
            </c:ext>
          </c:extLst>
        </c:ser>
        <c:ser>
          <c:idx val="1"/>
          <c:order val="1"/>
          <c:tx>
            <c:strRef>
              <c:f>'Pivot Tables'!$C$14</c:f>
              <c:strCache>
                <c:ptCount val="1"/>
                <c:pt idx="0">
                  <c:v>Average of HBA1C</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DD4-47F3-84E3-556DC3443D55}"/>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DD4-47F3-84E3-556DC3443D55}"/>
              </c:ext>
            </c:extLst>
          </c:dPt>
          <c:cat>
            <c:strRef>
              <c:f>'Pivot Tables'!$A$15:$A$17</c:f>
              <c:strCache>
                <c:ptCount val="2"/>
                <c:pt idx="0">
                  <c:v>No</c:v>
                </c:pt>
                <c:pt idx="1">
                  <c:v>yes</c:v>
                </c:pt>
              </c:strCache>
            </c:strRef>
          </c:cat>
          <c:val>
            <c:numRef>
              <c:f>'Pivot Tables'!$C$15:$C$17</c:f>
              <c:numCache>
                <c:formatCode>General</c:formatCode>
                <c:ptCount val="2"/>
                <c:pt idx="0">
                  <c:v>6.7436595107339006</c:v>
                </c:pt>
                <c:pt idx="1">
                  <c:v>5.1701492537313438</c:v>
                </c:pt>
              </c:numCache>
            </c:numRef>
          </c:val>
          <c:extLst>
            <c:ext xmlns:c16="http://schemas.microsoft.com/office/drawing/2014/chart" uri="{C3380CC4-5D6E-409C-BE32-E72D297353CC}">
              <c16:uniqueId val="{00000009-2DD4-47F3-84E3-556DC3443D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[healthcare.xlsx]Pivot Tables!PivotTable6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a:t>AGE Vs BMI &amp; HbA1C</a:t>
            </a:r>
          </a:p>
        </c:rich>
      </c:tx>
      <c:layout>
        <c:manualLayout>
          <c:xMode val="edge"/>
          <c:yMode val="edge"/>
          <c:x val="0.34137752011767752"/>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Tables'!$B$76</c:f>
              <c:strCache>
                <c:ptCount val="1"/>
                <c:pt idx="0">
                  <c:v>Average of BMI</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'Pivot Tables'!$A$77:$A$125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Tables'!$B$77:$B$125</c:f>
              <c:numCache>
                <c:formatCode>General</c:formatCode>
                <c:ptCount val="48"/>
                <c:pt idx="0">
                  <c:v>33.184285714285707</c:v>
                </c:pt>
                <c:pt idx="1">
                  <c:v>32.308111111111103</c:v>
                </c:pt>
                <c:pt idx="2">
                  <c:v>32.076538461538455</c:v>
                </c:pt>
                <c:pt idx="3">
                  <c:v>31.135652173913044</c:v>
                </c:pt>
                <c:pt idx="4">
                  <c:v>35.200757575757578</c:v>
                </c:pt>
                <c:pt idx="5">
                  <c:v>32.324571428571424</c:v>
                </c:pt>
                <c:pt idx="6">
                  <c:v>32.222692307692313</c:v>
                </c:pt>
                <c:pt idx="7">
                  <c:v>33.428953488372095</c:v>
                </c:pt>
                <c:pt idx="8">
                  <c:v>32.583055555555561</c:v>
                </c:pt>
                <c:pt idx="9">
                  <c:v>32.310749999999999</c:v>
                </c:pt>
                <c:pt idx="10">
                  <c:v>33.05936170212766</c:v>
                </c:pt>
                <c:pt idx="11">
                  <c:v>32.160729166666663</c:v>
                </c:pt>
                <c:pt idx="12">
                  <c:v>35.356500000000011</c:v>
                </c:pt>
                <c:pt idx="13">
                  <c:v>32.090116279069768</c:v>
                </c:pt>
                <c:pt idx="14">
                  <c:v>33.246399999999994</c:v>
                </c:pt>
                <c:pt idx="15">
                  <c:v>32.183488372093024</c:v>
                </c:pt>
                <c:pt idx="16">
                  <c:v>31.29025</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2939-4964-8FAC-68C05B419C51}"/>
            </c:ext>
          </c:extLst>
        </c:ser>
        <c:ser>
          <c:idx val="1"/>
          <c:order val="1"/>
          <c:tx>
            <c:strRef>
              <c:f>'Pivot Tables'!$C$76</c:f>
              <c:strCache>
                <c:ptCount val="1"/>
                <c:pt idx="0">
                  <c:v>Average of HBA1C</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'Pivot Tables'!$A$77:$A$125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Tables'!$C$77:$C$125</c:f>
              <c:numCache>
                <c:formatCode>General</c:formatCode>
                <c:ptCount val="48"/>
                <c:pt idx="0">
                  <c:v>5.1254285714285714</c:v>
                </c:pt>
                <c:pt idx="1">
                  <c:v>5.2946666666666662</c:v>
                </c:pt>
                <c:pt idx="2">
                  <c:v>8.9053846153846177</c:v>
                </c:pt>
                <c:pt idx="3">
                  <c:v>5.2621739130434779</c:v>
                </c:pt>
                <c:pt idx="4">
                  <c:v>5.2151515151515149</c:v>
                </c:pt>
                <c:pt idx="5">
                  <c:v>5.2782857142857145</c:v>
                </c:pt>
                <c:pt idx="6">
                  <c:v>5.0784615384615384</c:v>
                </c:pt>
                <c:pt idx="7">
                  <c:v>5.2746511627906969</c:v>
                </c:pt>
                <c:pt idx="8">
                  <c:v>5.1138888888888889</c:v>
                </c:pt>
                <c:pt idx="9">
                  <c:v>4.8992500000000012</c:v>
                </c:pt>
                <c:pt idx="10">
                  <c:v>5.2251063829787228</c:v>
                </c:pt>
                <c:pt idx="11">
                  <c:v>5.1418750000000015</c:v>
                </c:pt>
                <c:pt idx="12">
                  <c:v>5.2056000000000004</c:v>
                </c:pt>
                <c:pt idx="13">
                  <c:v>5.3293023255813976</c:v>
                </c:pt>
                <c:pt idx="14">
                  <c:v>5.1798000000000002</c:v>
                </c:pt>
                <c:pt idx="15">
                  <c:v>5.0641860465116286</c:v>
                </c:pt>
                <c:pt idx="16">
                  <c:v>5.3420000000000014</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2939-4964-8FAC-68C05B419C51}"/>
            </c:ext>
          </c:extLst>
        </c:ser>
        <c:dLbls>
          <c:showLegendKey val="0"/>
          <c:showVal val="0"/>
          <c:showCatName val="0"/>
          <c:showSerName val="0"/>
          <c:showPercent val="0"/>
          <c:showBubbleSize val="0"/>
        </c:dLbls>
        <c:marker val="1"/>
        <c:smooth val="0"/>
        <c:axId val="1359965599"/>
        <c:axId val="585926639"/>
      </c:lineChart>
      <c:catAx>
        <c:axId val="13599655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926639"/>
        <c:crosses val="autoZero"/>
        <c:auto val="1"/>
        <c:lblAlgn val="ctr"/>
        <c:lblOffset val="100"/>
        <c:noMultiLvlLbl val="0"/>
      </c:catAx>
      <c:valAx>
        <c:axId val="585926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96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solidFill>
        <a:schemeClr val="dk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228600</xdr:colOff>
      <xdr:row>1</xdr:row>
      <xdr:rowOff>60960</xdr:rowOff>
    </xdr:from>
    <xdr:to>
      <xdr:col>11</xdr:col>
      <xdr:colOff>617220</xdr:colOff>
      <xdr:row>16</xdr:row>
      <xdr:rowOff>60960</xdr:rowOff>
    </xdr:to>
    <xdr:graphicFrame macro="">
      <xdr:nvGraphicFramePr>
        <xdr:cNvPr id="2" name="Chart 1">
          <a:extLst>
            <a:ext uri="{FF2B5EF4-FFF2-40B4-BE49-F238E27FC236}">
              <a16:creationId xmlns:a16="http://schemas.microsoft.com/office/drawing/2014/main" id="{2ECC41E5-F250-BC27-8ADC-C9CCDD155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243840</xdr:colOff>
      <xdr:row>17</xdr:row>
      <xdr:rowOff>83820</xdr:rowOff>
    </xdr:from>
    <xdr:to>
      <xdr:col>12</xdr:col>
      <xdr:colOff>190500</xdr:colOff>
      <xdr:row>32</xdr:row>
      <xdr:rowOff>83820</xdr:rowOff>
    </xdr:to>
    <xdr:graphicFrame macro="">
      <xdr:nvGraphicFramePr>
        <xdr:cNvPr id="3" name="Chart 2">
          <a:extLst>
            <a:ext uri="{FF2B5EF4-FFF2-40B4-BE49-F238E27FC236}">
              <a16:creationId xmlns:a16="http://schemas.microsoft.com/office/drawing/2014/main" id="{456EC985-AE89-84AC-87AE-53BCD0E4C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464820</xdr:colOff>
      <xdr:row>34</xdr:row>
      <xdr:rowOff>30480</xdr:rowOff>
    </xdr:from>
    <xdr:to>
      <xdr:col>13</xdr:col>
      <xdr:colOff>541020</xdr:colOff>
      <xdr:row>49</xdr:row>
      <xdr:rowOff>30480</xdr:rowOff>
    </xdr:to>
    <xdr:graphicFrame macro="">
      <xdr:nvGraphicFramePr>
        <xdr:cNvPr id="4" name="Chart 3">
          <a:extLst>
            <a:ext uri="{FF2B5EF4-FFF2-40B4-BE49-F238E27FC236}">
              <a16:creationId xmlns:a16="http://schemas.microsoft.com/office/drawing/2014/main" id="{249E0A49-A7B3-9FA2-73E5-C991283ED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525780</xdr:colOff>
      <xdr:row>52</xdr:row>
      <xdr:rowOff>22860</xdr:rowOff>
    </xdr:from>
    <xdr:to>
      <xdr:col>13</xdr:col>
      <xdr:colOff>259080</xdr:colOff>
      <xdr:row>67</xdr:row>
      <xdr:rowOff>22860</xdr:rowOff>
    </xdr:to>
    <xdr:graphicFrame macro="">
      <xdr:nvGraphicFramePr>
        <xdr:cNvPr id="6" name="Chart 5">
          <a:extLst>
            <a:ext uri="{FF2B5EF4-FFF2-40B4-BE49-F238E27FC236}">
              <a16:creationId xmlns:a16="http://schemas.microsoft.com/office/drawing/2014/main" id="{5D14020A-1A79-CC76-4986-4EE0EE43B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381000</xdr:colOff>
      <xdr:row>76</xdr:row>
      <xdr:rowOff>15240</xdr:rowOff>
    </xdr:from>
    <xdr:to>
      <xdr:col>13</xdr:col>
      <xdr:colOff>586740</xdr:colOff>
      <xdr:row>91</xdr:row>
      <xdr:rowOff>15240</xdr:rowOff>
    </xdr:to>
    <xdr:graphicFrame macro="">
      <xdr:nvGraphicFramePr>
        <xdr:cNvPr id="7" name="Chart 6">
          <a:extLst>
            <a:ext uri="{FF2B5EF4-FFF2-40B4-BE49-F238E27FC236}">
              <a16:creationId xmlns:a16="http://schemas.microsoft.com/office/drawing/2014/main" id="{C6BCEEFC-50DF-AE1E-2730-1756FFFAD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251460</xdr:colOff>
      <xdr:row>128</xdr:row>
      <xdr:rowOff>22860</xdr:rowOff>
    </xdr:from>
    <xdr:to>
      <xdr:col>10</xdr:col>
      <xdr:colOff>91440</xdr:colOff>
      <xdr:row>143</xdr:row>
      <xdr:rowOff>22860</xdr:rowOff>
    </xdr:to>
    <xdr:graphicFrame macro="">
      <xdr:nvGraphicFramePr>
        <xdr:cNvPr id="8" name="Chart 7">
          <a:extLst>
            <a:ext uri="{FF2B5EF4-FFF2-40B4-BE49-F238E27FC236}">
              <a16:creationId xmlns:a16="http://schemas.microsoft.com/office/drawing/2014/main" id="{BB1F0623-A649-8B43-330D-209E11BC3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228600</xdr:colOff>
      <xdr:row>0</xdr:row>
      <xdr:rowOff>47625</xdr:rowOff>
    </xdr:from>
    <xdr:to>
      <xdr:col>14</xdr:col>
      <xdr:colOff>754380</xdr:colOff>
      <xdr:row>13</xdr:row>
      <xdr:rowOff>137160</xdr:rowOff>
    </xdr:to>
    <mc:AlternateContent xmlns:mc="http://schemas.openxmlformats.org/markup-compatibility/2006">
      <mc:Choice xmlns:a14="http://schemas.microsoft.com/office/drawing/2010/main" Requires="a14">
        <xdr:graphicFrame macro="">
          <xdr:nvGraphicFramePr>
            <xdr:cNvPr id="9" name="Weight Status">
              <a:extLst>
                <a:ext uri="{FF2B5EF4-FFF2-40B4-BE49-F238E27FC236}">
                  <a16:creationId xmlns:a16="http://schemas.microsoft.com/office/drawing/2014/main" id="{0A5596DA-A184-D4E0-8BAD-4AC929E24EE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0607040" y="476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297180</xdr:colOff>
      <xdr:row>11</xdr:row>
      <xdr:rowOff>154305</xdr:rowOff>
    </xdr:from>
    <xdr:to>
      <xdr:col>15</xdr:col>
      <xdr:colOff>0</xdr:colOff>
      <xdr:row>25</xdr:row>
      <xdr:rowOff>60960</xdr:rowOff>
    </xdr:to>
    <mc:AlternateContent xmlns:mc="http://schemas.openxmlformats.org/markup-compatibility/2006">
      <mc:Choice xmlns:a14="http://schemas.microsoft.com/office/drawing/2010/main" Requires="a14">
        <xdr:graphicFrame macro="">
          <xdr:nvGraphicFramePr>
            <xdr:cNvPr id="10" name="Diabetes Status">
              <a:extLst>
                <a:ext uri="{FF2B5EF4-FFF2-40B4-BE49-F238E27FC236}">
                  <a16:creationId xmlns:a16="http://schemas.microsoft.com/office/drawing/2014/main" id="{1FD189BD-D4B2-A6A6-12B4-CF81E7787EC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0675620" y="21659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18</xdr:col>
      <xdr:colOff>0</xdr:colOff>
      <xdr:row>41</xdr:row>
      <xdr:rowOff>0</xdr:rowOff>
    </xdr:to>
    <xdr:sp macro="" textlink="">
      <xdr:nvSpPr>
        <xdr:cNvPr id="2" name="Rectangle 1">
          <a:extLst>
            <a:ext uri="{FF2B5EF4-FFF2-40B4-BE49-F238E27FC236}">
              <a16:creationId xmlns:a16="http://schemas.microsoft.com/office/drawing/2014/main" id="{C5C218BF-0318-BE70-6046-78CE9A35BB29}"/>
            </a:ext>
          </a:extLst>
        </xdr:cNvPr>
        <xdr:cNvSpPr/>
      </xdr:nvSpPr>
      <xdr:spPr>
        <a:xfrm>
          <a:off x="0" y="182880"/>
          <a:ext cx="10972800" cy="731520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200">
            <a:noFill/>
          </a:endParaRPr>
        </a:p>
      </xdr:txBody>
    </xdr:sp>
    <xdr:clientData/>
  </xdr:twoCellAnchor>
  <xdr:twoCellAnchor>
    <xdr:from>
      <xdr:col>0</xdr:col>
      <xdr:colOff>144780</xdr:colOff>
      <xdr:row>0</xdr:row>
      <xdr:rowOff>0</xdr:rowOff>
    </xdr:from>
    <xdr:to>
      <xdr:col>5</xdr:col>
      <xdr:colOff>0</xdr:colOff>
      <xdr:row>3</xdr:row>
      <xdr:rowOff>0</xdr:rowOff>
    </xdr:to>
    <xdr:sp macro="" textlink="">
      <xdr:nvSpPr>
        <xdr:cNvPr id="3" name="TextBox 2">
          <a:extLst>
            <a:ext uri="{FF2B5EF4-FFF2-40B4-BE49-F238E27FC236}">
              <a16:creationId xmlns:a16="http://schemas.microsoft.com/office/drawing/2014/main" id="{67E45202-814A-A4D4-36CF-C96AEE9C2940}"/>
            </a:ext>
          </a:extLst>
        </xdr:cNvPr>
        <xdr:cNvSpPr txBox="1"/>
      </xdr:nvSpPr>
      <xdr:spPr>
        <a:xfrm>
          <a:off x="144780" y="0"/>
          <a:ext cx="2903220" cy="548640"/>
        </a:xfrm>
        <a:prstGeom prst="rect">
          <a:avLst/>
        </a:prstGeom>
        <a:noFill/>
        <a:ln w="9525"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chilly" dir="t"/>
          </a:scene3d>
          <a:sp3d>
            <a:bevelT w="19050" h="101600"/>
          </a:sp3d>
        </a:bodyPr>
        <a:lstStyle/>
        <a:p>
          <a:r>
            <a:rPr lang="en-IN" sz="2400" b="1" i="1">
              <a:solidFill>
                <a:schemeClr val="bg1"/>
              </a:solidFill>
            </a:rPr>
            <a:t>HealthCare Analysis</a:t>
          </a:r>
        </a:p>
      </xdr:txBody>
    </xdr:sp>
    <xdr:clientData/>
  </xdr:twoCellAnchor>
  <xdr:twoCellAnchor>
    <xdr:from>
      <xdr:col>3</xdr:col>
      <xdr:colOff>480060</xdr:colOff>
      <xdr:row>9</xdr:row>
      <xdr:rowOff>0</xdr:rowOff>
    </xdr:from>
    <xdr:to>
      <xdr:col>10</xdr:col>
      <xdr:colOff>121920</xdr:colOff>
      <xdr:row>23</xdr:row>
      <xdr:rowOff>152400</xdr:rowOff>
    </xdr:to>
    <xdr:graphicFrame macro="">
      <xdr:nvGraphicFramePr>
        <xdr:cNvPr id="4" name="Chart 3">
          <a:extLst>
            <a:ext uri="{FF2B5EF4-FFF2-40B4-BE49-F238E27FC236}">
              <a16:creationId xmlns:a16="http://schemas.microsoft.com/office/drawing/2014/main" id="{9897F16B-0C1D-4D6D-A392-357D1219A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198120</xdr:colOff>
      <xdr:row>9</xdr:row>
      <xdr:rowOff>0</xdr:rowOff>
    </xdr:from>
    <xdr:to>
      <xdr:col>16</xdr:col>
      <xdr:colOff>571500</xdr:colOff>
      <xdr:row>23</xdr:row>
      <xdr:rowOff>160020</xdr:rowOff>
    </xdr:to>
    <xdr:graphicFrame macro="">
      <xdr:nvGraphicFramePr>
        <xdr:cNvPr id="5" name="Chart 4">
          <a:extLst>
            <a:ext uri="{FF2B5EF4-FFF2-40B4-BE49-F238E27FC236}">
              <a16:creationId xmlns:a16="http://schemas.microsoft.com/office/drawing/2014/main" id="{0FD00295-36DE-478B-846B-FDFA88028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24</xdr:row>
      <xdr:rowOff>45720</xdr:rowOff>
    </xdr:from>
    <xdr:to>
      <xdr:col>16</xdr:col>
      <xdr:colOff>579120</xdr:colOff>
      <xdr:row>39</xdr:row>
      <xdr:rowOff>45720</xdr:rowOff>
    </xdr:to>
    <xdr:graphicFrame macro="">
      <xdr:nvGraphicFramePr>
        <xdr:cNvPr id="7" name="Chart 6">
          <a:extLst>
            <a:ext uri="{FF2B5EF4-FFF2-40B4-BE49-F238E27FC236}">
              <a16:creationId xmlns:a16="http://schemas.microsoft.com/office/drawing/2014/main" id="{8BF332AC-9610-4AA3-9AC0-FB29B8845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419100</xdr:colOff>
      <xdr:row>24</xdr:row>
      <xdr:rowOff>0</xdr:rowOff>
    </xdr:from>
    <xdr:to>
      <xdr:col>8</xdr:col>
      <xdr:colOff>556260</xdr:colOff>
      <xdr:row>39</xdr:row>
      <xdr:rowOff>0</xdr:rowOff>
    </xdr:to>
    <xdr:graphicFrame macro="">
      <xdr:nvGraphicFramePr>
        <xdr:cNvPr id="8" name="Chart 7">
          <a:extLst>
            <a:ext uri="{FF2B5EF4-FFF2-40B4-BE49-F238E27FC236}">
              <a16:creationId xmlns:a16="http://schemas.microsoft.com/office/drawing/2014/main" id="{36E6BA85-9E25-48D5-956E-335068B7A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xdr:row>
      <xdr:rowOff>0</xdr:rowOff>
    </xdr:from>
    <xdr:to>
      <xdr:col>9</xdr:col>
      <xdr:colOff>556260</xdr:colOff>
      <xdr:row>7</xdr:row>
      <xdr:rowOff>0</xdr:rowOff>
    </xdr:to>
    <xdr:sp macro="" textlink="">
      <xdr:nvSpPr>
        <xdr:cNvPr id="9" name="Rectangle: Rounded Corners 8">
          <a:extLst>
            <a:ext uri="{FF2B5EF4-FFF2-40B4-BE49-F238E27FC236}">
              <a16:creationId xmlns:a16="http://schemas.microsoft.com/office/drawing/2014/main" id="{8FE4A12E-D893-D936-22B7-FAB0CB64C38A}"/>
            </a:ext>
          </a:extLst>
        </xdr:cNvPr>
        <xdr:cNvSpPr/>
      </xdr:nvSpPr>
      <xdr:spPr>
        <a:xfrm>
          <a:off x="4267200" y="548640"/>
          <a:ext cx="177546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Major</a:t>
          </a:r>
          <a:r>
            <a:rPr lang="en-IN" sz="1100" b="1" baseline="0"/>
            <a:t> Surgeries</a:t>
          </a:r>
          <a:endParaRPr lang="en-IN" sz="1100" b="1"/>
        </a:p>
      </xdr:txBody>
    </xdr:sp>
    <xdr:clientData/>
  </xdr:twoCellAnchor>
  <xdr:twoCellAnchor>
    <xdr:from>
      <xdr:col>10</xdr:col>
      <xdr:colOff>0</xdr:colOff>
      <xdr:row>3</xdr:row>
      <xdr:rowOff>0</xdr:rowOff>
    </xdr:from>
    <xdr:to>
      <xdr:col>13</xdr:col>
      <xdr:colOff>0</xdr:colOff>
      <xdr:row>7</xdr:row>
      <xdr:rowOff>0</xdr:rowOff>
    </xdr:to>
    <xdr:sp macro="" textlink="">
      <xdr:nvSpPr>
        <xdr:cNvPr id="11" name="Rectangle: Rounded Corners 10">
          <a:extLst>
            <a:ext uri="{FF2B5EF4-FFF2-40B4-BE49-F238E27FC236}">
              <a16:creationId xmlns:a16="http://schemas.microsoft.com/office/drawing/2014/main" id="{43C4B64A-714D-4FED-957C-EC2320A91271}"/>
            </a:ext>
          </a:extLst>
        </xdr:cNvPr>
        <xdr:cNvSpPr/>
      </xdr:nvSpPr>
      <xdr:spPr>
        <a:xfrm>
          <a:off x="6096000" y="548640"/>
          <a:ext cx="182880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b="1" baseline="0"/>
            <a:t> of BMI</a:t>
          </a:r>
          <a:endParaRPr lang="en-IN" sz="1100" b="1"/>
        </a:p>
      </xdr:txBody>
    </xdr:sp>
    <xdr:clientData/>
  </xdr:twoCellAnchor>
  <xdr:twoCellAnchor>
    <xdr:from>
      <xdr:col>8</xdr:col>
      <xdr:colOff>0</xdr:colOff>
      <xdr:row>4</xdr:row>
      <xdr:rowOff>106680</xdr:rowOff>
    </xdr:from>
    <xdr:to>
      <xdr:col>9</xdr:col>
      <xdr:colOff>0</xdr:colOff>
      <xdr:row>6</xdr:row>
      <xdr:rowOff>0</xdr:rowOff>
    </xdr:to>
    <xdr:sp macro="" textlink="'Pivot Tables'!C24">
      <xdr:nvSpPr>
        <xdr:cNvPr id="12" name="TextBox 11">
          <a:extLst>
            <a:ext uri="{FF2B5EF4-FFF2-40B4-BE49-F238E27FC236}">
              <a16:creationId xmlns:a16="http://schemas.microsoft.com/office/drawing/2014/main" id="{5F6C174B-B893-4D43-286F-79DA04212611}"/>
            </a:ext>
          </a:extLst>
        </xdr:cNvPr>
        <xdr:cNvSpPr txBox="1"/>
      </xdr:nvSpPr>
      <xdr:spPr>
        <a:xfrm>
          <a:off x="4876800" y="838200"/>
          <a:ext cx="6096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C0AF49-5B34-4F40-88C9-EA1C0F04537F}" type="TxLink">
            <a:rPr lang="en-US" sz="1100" b="0"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Calibri"/>
              <a:ea typeface="Calibri"/>
              <a:cs typeface="Calibri"/>
            </a:rPr>
            <a:t>1399</a:t>
          </a:fld>
          <a:endParaRPr lang="en-IN"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ndParaRPr>
        </a:p>
      </xdr:txBody>
    </xdr:sp>
    <xdr:clientData/>
  </xdr:twoCellAnchor>
  <xdr:oneCellAnchor>
    <xdr:from>
      <xdr:col>10</xdr:col>
      <xdr:colOff>419100</xdr:colOff>
      <xdr:row>5</xdr:row>
      <xdr:rowOff>144780</xdr:rowOff>
    </xdr:from>
    <xdr:ext cx="815340" cy="264560"/>
    <xdr:sp macro="" textlink="">
      <xdr:nvSpPr>
        <xdr:cNvPr id="13" name="TextBox 12">
          <a:extLst>
            <a:ext uri="{FF2B5EF4-FFF2-40B4-BE49-F238E27FC236}">
              <a16:creationId xmlns:a16="http://schemas.microsoft.com/office/drawing/2014/main" id="{FAC5022B-9576-B8C8-84E9-2CF9F58DBE73}"/>
            </a:ext>
          </a:extLst>
        </xdr:cNvPr>
        <xdr:cNvSpPr txBox="1"/>
      </xdr:nvSpPr>
      <xdr:spPr>
        <a:xfrm>
          <a:off x="6515100" y="1059180"/>
          <a:ext cx="8153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10</xdr:col>
      <xdr:colOff>548640</xdr:colOff>
      <xdr:row>4</xdr:row>
      <xdr:rowOff>101200</xdr:rowOff>
    </xdr:from>
    <xdr:ext cx="670560" cy="264560"/>
    <xdr:sp macro="" textlink="'Pivot Tables'!C27">
      <xdr:nvSpPr>
        <xdr:cNvPr id="15" name="TextBox 14">
          <a:extLst>
            <a:ext uri="{FF2B5EF4-FFF2-40B4-BE49-F238E27FC236}">
              <a16:creationId xmlns:a16="http://schemas.microsoft.com/office/drawing/2014/main" id="{7EB69555-9736-0727-76A5-8F60B4CC7F85}"/>
            </a:ext>
          </a:extLst>
        </xdr:cNvPr>
        <xdr:cNvSpPr txBox="1"/>
      </xdr:nvSpPr>
      <xdr:spPr>
        <a:xfrm>
          <a:off x="6644640" y="832720"/>
          <a:ext cx="6705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E48A92E-132B-4879-8D30-AEA9BA08B783}" type="TxLink">
            <a:rPr lang="en-US" sz="1100" b="0"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Calibri"/>
              <a:ea typeface="Calibri"/>
              <a:cs typeface="Calibri"/>
            </a:rPr>
            <a:t>31.63477295</a:t>
          </a:fld>
          <a:endParaRPr lang="en-IN"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endParaRPr>
        </a:p>
      </xdr:txBody>
    </xdr:sp>
    <xdr:clientData/>
  </xdr:oneCellAnchor>
  <xdr:twoCellAnchor editAs="oneCell">
    <xdr:from>
      <xdr:col>0</xdr:col>
      <xdr:colOff>487680</xdr:colOff>
      <xdr:row>4</xdr:row>
      <xdr:rowOff>0</xdr:rowOff>
    </xdr:from>
    <xdr:to>
      <xdr:col>3</xdr:col>
      <xdr:colOff>458880</xdr:colOff>
      <xdr:row>12</xdr:row>
      <xdr:rowOff>68579</xdr:rowOff>
    </xdr:to>
    <mc:AlternateContent xmlns:mc="http://schemas.openxmlformats.org/markup-compatibility/2006">
      <mc:Choice xmlns:a14="http://schemas.microsoft.com/office/drawing/2010/main" Requires="a14">
        <xdr:graphicFrame macro="">
          <xdr:nvGraphicFramePr>
            <xdr:cNvPr id="16" name="Weight Status 1">
              <a:extLst>
                <a:ext uri="{FF2B5EF4-FFF2-40B4-BE49-F238E27FC236}">
                  <a16:creationId xmlns:a16="http://schemas.microsoft.com/office/drawing/2014/main" id="{B49C29BB-15AE-4D9D-8900-AC196B7B3808}"/>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487680" y="731520"/>
              <a:ext cx="180000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441960</xdr:colOff>
      <xdr:row>13</xdr:row>
      <xdr:rowOff>32385</xdr:rowOff>
    </xdr:from>
    <xdr:to>
      <xdr:col>3</xdr:col>
      <xdr:colOff>441960</xdr:colOff>
      <xdr:row>22</xdr:row>
      <xdr:rowOff>60960</xdr:rowOff>
    </xdr:to>
    <mc:AlternateContent xmlns:mc="http://schemas.openxmlformats.org/markup-compatibility/2006">
      <mc:Choice xmlns:a14="http://schemas.microsoft.com/office/drawing/2010/main" Requires="a14">
        <xdr:graphicFrame macro="">
          <xdr:nvGraphicFramePr>
            <xdr:cNvPr id="17" name="Diabetes Status 1">
              <a:extLst>
                <a:ext uri="{FF2B5EF4-FFF2-40B4-BE49-F238E27FC236}">
                  <a16:creationId xmlns:a16="http://schemas.microsoft.com/office/drawing/2014/main" id="{2A7ECDE3-28E2-47E9-9F0A-D4ADC28D47D3}"/>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441960" y="2409825"/>
              <a:ext cx="1828800" cy="1674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3.709681134256" createdVersion="8" refreshedVersion="8" minRefreshableVersion="3" recordCount="2335" xr:uid="{FC577D5E-ADE3-4EC3-9EBC-5EDB8F319F23}">
  <cacheSource type="worksheet">
    <worksheetSource name="Table2"/>
  </cacheSource>
  <cacheFields count="17">
    <cacheField name="Customer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ntainsMixedTypes="1" containsNumber="1" containsInteger="1" minValue="0" maxValue="0" count="5">
        <s v="Obesity"/>
        <s v="OverWeight"/>
        <s v="NormalWeight"/>
        <s v="UnderWeight"/>
        <n v="0"/>
      </sharedItems>
    </cacheField>
    <cacheField name="Diabetes Status" numFmtId="0">
      <sharedItems containsMixedTypes="1" containsNumber="1" containsInteger="1" minValue="0" maxValue="0" count="4">
        <s v="Diabetes"/>
        <s v="Prediabetes"/>
        <s v="Normal"/>
        <n v="0"/>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361732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x v="0"/>
    <x v="0"/>
    <x v="0"/>
    <x v="0"/>
    <x v="0"/>
    <x v="0"/>
    <x v="0"/>
    <x v="0"/>
    <s v="12-Oct-1968"/>
    <n v="63770.43"/>
    <x v="0"/>
    <s v="tier - 3"/>
    <x v="0"/>
    <x v="0"/>
  </r>
  <r>
    <x v="1"/>
    <s v="  Matthew D"/>
    <n v="30.36"/>
    <x v="1"/>
    <x v="0"/>
    <x v="0"/>
    <x v="0"/>
    <x v="0"/>
    <x v="0"/>
    <x v="0"/>
    <x v="1"/>
    <s v="8-Jun-1977"/>
    <n v="62592.87"/>
    <x v="1"/>
    <s v="tier - 3"/>
    <x v="0"/>
    <x v="1"/>
  </r>
  <r>
    <x v="2"/>
    <s v="  Phil"/>
    <n v="34.484999999999999"/>
    <x v="2"/>
    <x v="1"/>
    <x v="0"/>
    <x v="0"/>
    <x v="1"/>
    <x v="0"/>
    <x v="0"/>
    <x v="0"/>
    <s v="11-Sep-1970"/>
    <n v="60021.4"/>
    <x v="0"/>
    <s v="tier - 1"/>
    <x v="1"/>
    <x v="2"/>
  </r>
  <r>
    <x v="3"/>
    <s v="  Kelsey"/>
    <n v="38.094999999999999"/>
    <x v="3"/>
    <x v="0"/>
    <x v="0"/>
    <x v="0"/>
    <x v="0"/>
    <x v="0"/>
    <x v="0"/>
    <x v="1"/>
    <s v="6-Jun-1991"/>
    <n v="58571.07"/>
    <x v="0"/>
    <s v="tier - 3"/>
    <x v="2"/>
    <x v="3"/>
  </r>
  <r>
    <x v="4"/>
    <s v="  Kristyn"/>
    <n v="35.53"/>
    <x v="4"/>
    <x v="0"/>
    <x v="0"/>
    <x v="0"/>
    <x v="0"/>
    <x v="0"/>
    <x v="0"/>
    <x v="2"/>
    <s v="19-Jun-1989"/>
    <n v="55135.4"/>
    <x v="0"/>
    <s v="tier - 2"/>
    <x v="1"/>
    <x v="4"/>
  </r>
  <r>
    <x v="5"/>
    <s v="  Russell B"/>
    <n v="32.799999999999997"/>
    <x v="5"/>
    <x v="0"/>
    <x v="0"/>
    <x v="0"/>
    <x v="0"/>
    <x v="0"/>
    <x v="0"/>
    <x v="0"/>
    <s v="4-Aug-1962"/>
    <n v="52590.83"/>
    <x v="0"/>
    <s v="tier - 3"/>
    <x v="3"/>
    <x v="5"/>
  </r>
  <r>
    <x v="6"/>
    <s v="  Scott"/>
    <n v="36.4"/>
    <x v="6"/>
    <x v="0"/>
    <x v="0"/>
    <x v="0"/>
    <x v="0"/>
    <x v="0"/>
    <x v="0"/>
    <x v="1"/>
    <s v="27-Oct-1994"/>
    <n v="51194.559999999998"/>
    <x v="0"/>
    <s v="tier - 3"/>
    <x v="3"/>
    <x v="6"/>
  </r>
  <r>
    <x v="7"/>
    <s v="  Stephen"/>
    <n v="36.96"/>
    <x v="7"/>
    <x v="0"/>
    <x v="0"/>
    <x v="0"/>
    <x v="2"/>
    <x v="0"/>
    <x v="0"/>
    <x v="0"/>
    <s v="27-Jun-1958"/>
    <n v="49577.66"/>
    <x v="1"/>
    <s v="tier - 2"/>
    <x v="0"/>
    <x v="7"/>
  </r>
  <r>
    <x v="8"/>
    <s v="  Patrick R"/>
    <n v="41.14"/>
    <x v="8"/>
    <x v="1"/>
    <x v="0"/>
    <x v="1"/>
    <x v="3"/>
    <x v="0"/>
    <x v="0"/>
    <x v="0"/>
    <s v="4-Sep-1963"/>
    <n v="48970.25"/>
    <x v="0"/>
    <s v="tier - 2"/>
    <x v="0"/>
    <x v="8"/>
  </r>
  <r>
    <x v="9"/>
    <s v="  Brooke N"/>
    <n v="38.06"/>
    <x v="9"/>
    <x v="0"/>
    <x v="0"/>
    <x v="0"/>
    <x v="0"/>
    <x v="0"/>
    <x v="0"/>
    <x v="0"/>
    <s v="29-Dec-1978"/>
    <n v="48885.14"/>
    <x v="0"/>
    <s v="tier - 2"/>
    <x v="0"/>
    <x v="9"/>
  </r>
  <r>
    <x v="10"/>
    <s v="  Paola Andrea"/>
    <n v="37.700000000000003"/>
    <x v="10"/>
    <x v="1"/>
    <x v="0"/>
    <x v="0"/>
    <x v="1"/>
    <x v="0"/>
    <x v="0"/>
    <x v="1"/>
    <s v="22-Jul-1959"/>
    <n v="48824.45"/>
    <x v="1"/>
    <s v="tier - 1"/>
    <x v="3"/>
    <x v="10"/>
  </r>
  <r>
    <x v="11"/>
    <s v="  David"/>
    <n v="42.13"/>
    <x v="11"/>
    <x v="0"/>
    <x v="0"/>
    <x v="0"/>
    <x v="0"/>
    <x v="0"/>
    <x v="0"/>
    <x v="0"/>
    <s v="27-Oct-1965"/>
    <n v="48675.519999999997"/>
    <x v="0"/>
    <s v="tier - 2"/>
    <x v="0"/>
    <x v="11"/>
  </r>
  <r>
    <x v="12"/>
    <s v="  Wade"/>
    <n v="40.92"/>
    <x v="12"/>
    <x v="0"/>
    <x v="0"/>
    <x v="0"/>
    <x v="0"/>
    <x v="0"/>
    <x v="0"/>
    <x v="0"/>
    <s v="11-Oct-1962"/>
    <n v="48673.56"/>
    <x v="0"/>
    <s v="tier - 2"/>
    <x v="0"/>
    <x v="5"/>
  </r>
  <r>
    <x v="13"/>
    <s v="  Franklin"/>
    <n v="40.564999999999998"/>
    <x v="13"/>
    <x v="0"/>
    <x v="0"/>
    <x v="0"/>
    <x v="0"/>
    <x v="0"/>
    <x v="0"/>
    <x v="0"/>
    <s v="1-Dec-1968"/>
    <n v="48549.18"/>
    <x v="0"/>
    <s v="tier - 3"/>
    <x v="4"/>
    <x v="0"/>
  </r>
  <r>
    <x v="14"/>
    <s v="  Leilani M"/>
    <n v="36.384999999999998"/>
    <x v="14"/>
    <x v="1"/>
    <x v="0"/>
    <x v="0"/>
    <x v="1"/>
    <x v="0"/>
    <x v="0"/>
    <x v="0"/>
    <s v="21-Dec-1961"/>
    <n v="48517.56"/>
    <x v="0"/>
    <s v="tier - 3"/>
    <x v="2"/>
    <x v="12"/>
  </r>
  <r>
    <x v="15"/>
    <s v="  Philippe"/>
    <n v="39.9"/>
    <x v="15"/>
    <x v="0"/>
    <x v="0"/>
    <x v="0"/>
    <x v="0"/>
    <x v="0"/>
    <x v="0"/>
    <x v="0"/>
    <s v="27-Aug-1962"/>
    <n v="48173.36"/>
    <x v="0"/>
    <s v="tier - 3"/>
    <x v="3"/>
    <x v="5"/>
  </r>
  <r>
    <x v="16"/>
    <s v="  Jennifer A"/>
    <n v="33.799999999999997"/>
    <x v="16"/>
    <x v="0"/>
    <x v="0"/>
    <x v="0"/>
    <x v="2"/>
    <x v="0"/>
    <x v="0"/>
    <x v="0"/>
    <s v="16-Nov-1958"/>
    <n v="47928.03"/>
    <x v="1"/>
    <s v="tier - 3"/>
    <x v="3"/>
    <x v="7"/>
  </r>
  <r>
    <x v="17"/>
    <s v="  Christina M"/>
    <n v="36.765000000000001"/>
    <x v="17"/>
    <x v="1"/>
    <x v="0"/>
    <x v="1"/>
    <x v="3"/>
    <x v="0"/>
    <x v="0"/>
    <x v="0"/>
    <s v="5-Aug-1963"/>
    <n v="47896.79"/>
    <x v="0"/>
    <s v="tier - 3"/>
    <x v="2"/>
    <x v="8"/>
  </r>
  <r>
    <x v="18"/>
    <s v="  Said Sr"/>
    <n v="36.954999999999998"/>
    <x v="18"/>
    <x v="1"/>
    <x v="0"/>
    <x v="0"/>
    <x v="3"/>
    <x v="0"/>
    <x v="0"/>
    <x v="2"/>
    <s v="7-Nov-1964"/>
    <n v="47496.49"/>
    <x v="0"/>
    <s v="tier - 3"/>
    <x v="1"/>
    <x v="13"/>
  </r>
  <r>
    <x v="19"/>
    <s v="  John"/>
    <n v="42.9"/>
    <x v="19"/>
    <x v="0"/>
    <x v="0"/>
    <x v="0"/>
    <x v="0"/>
    <x v="0"/>
    <x v="0"/>
    <x v="0"/>
    <s v="27-Sep-1971"/>
    <n v="47462.89"/>
    <x v="0"/>
    <s v="tier - 2"/>
    <x v="0"/>
    <x v="14"/>
  </r>
  <r>
    <x v="20"/>
    <s v="  Myles"/>
    <n v="36.299999999999997"/>
    <x v="20"/>
    <x v="1"/>
    <x v="0"/>
    <x v="0"/>
    <x v="1"/>
    <x v="0"/>
    <x v="0"/>
    <x v="0"/>
    <s v="13-Jun-1961"/>
    <n v="47403.88"/>
    <x v="0"/>
    <s v="tier - 3"/>
    <x v="3"/>
    <x v="12"/>
  </r>
  <r>
    <x v="21"/>
    <s v="  Madelyn C"/>
    <n v="32.200000000000003"/>
    <x v="21"/>
    <x v="1"/>
    <x v="0"/>
    <x v="0"/>
    <x v="1"/>
    <x v="0"/>
    <x v="0"/>
    <x v="1"/>
    <s v="4-Oct-1959"/>
    <n v="47305.31"/>
    <x v="1"/>
    <s v="tier - 1"/>
    <x v="3"/>
    <x v="10"/>
  </r>
  <r>
    <x v="22"/>
    <s v="  Nicole"/>
    <n v="31.3"/>
    <x v="22"/>
    <x v="0"/>
    <x v="0"/>
    <x v="0"/>
    <x v="2"/>
    <x v="0"/>
    <x v="0"/>
    <x v="0"/>
    <s v="3-Sep-1958"/>
    <n v="47291.06"/>
    <x v="1"/>
    <s v="tier - 1"/>
    <x v="3"/>
    <x v="7"/>
  </r>
  <r>
    <x v="23"/>
    <s v="  Eric A"/>
    <n v="41.8"/>
    <x v="23"/>
    <x v="1"/>
    <x v="0"/>
    <x v="0"/>
    <x v="1"/>
    <x v="0"/>
    <x v="0"/>
    <x v="0"/>
    <s v="28-Dec-1970"/>
    <n v="47269.85"/>
    <x v="0"/>
    <s v="tier - 2"/>
    <x v="0"/>
    <x v="2"/>
  </r>
  <r>
    <x v="24"/>
    <s v="  Emiliano I"/>
    <n v="35.090000000000003"/>
    <x v="24"/>
    <x v="1"/>
    <x v="0"/>
    <x v="0"/>
    <x v="1"/>
    <x v="0"/>
    <x v="0"/>
    <x v="2"/>
    <s v="14-Jul-1959"/>
    <n v="47055.53"/>
    <x v="1"/>
    <s v="tier - 1"/>
    <x v="0"/>
    <x v="10"/>
  </r>
  <r>
    <x v="25"/>
    <s v="  Adam"/>
    <n v="33.880000000000003"/>
    <x v="25"/>
    <x v="0"/>
    <x v="0"/>
    <x v="0"/>
    <x v="2"/>
    <x v="0"/>
    <x v="0"/>
    <x v="0"/>
    <s v="15-Sep-1958"/>
    <n v="46889.26"/>
    <x v="1"/>
    <s v="tier - 3"/>
    <x v="0"/>
    <x v="7"/>
  </r>
  <r>
    <x v="26"/>
    <s v="  Zach"/>
    <n v="30.875"/>
    <x v="26"/>
    <x v="0"/>
    <x v="0"/>
    <x v="0"/>
    <x v="0"/>
    <x v="0"/>
    <x v="0"/>
    <x v="0"/>
    <s v="17-Nov-1960"/>
    <n v="46718.16"/>
    <x v="0"/>
    <s v="tier - 1"/>
    <x v="1"/>
    <x v="15"/>
  </r>
  <r>
    <x v="27"/>
    <s v="  Stephanie W"/>
    <n v="36.86"/>
    <x v="27"/>
    <x v="1"/>
    <x v="0"/>
    <x v="1"/>
    <x v="3"/>
    <x v="0"/>
    <x v="0"/>
    <x v="2"/>
    <s v="23-Jun-1969"/>
    <n v="46661.440000000002"/>
    <x v="0"/>
    <s v="tier - 3"/>
    <x v="1"/>
    <x v="16"/>
  </r>
  <r>
    <x v="28"/>
    <s v="  Stephen"/>
    <n v="35.86"/>
    <x v="28"/>
    <x v="1"/>
    <x v="0"/>
    <x v="0"/>
    <x v="1"/>
    <x v="0"/>
    <x v="0"/>
    <x v="0"/>
    <s v="8-Aug-1961"/>
    <n v="46599.11"/>
    <x v="0"/>
    <s v="tier - 1"/>
    <x v="0"/>
    <x v="12"/>
  </r>
  <r>
    <x v="29"/>
    <s v="  Natalie"/>
    <n v="37.049999999999997"/>
    <x v="29"/>
    <x v="0"/>
    <x v="0"/>
    <x v="0"/>
    <x v="0"/>
    <x v="0"/>
    <x v="0"/>
    <x v="0"/>
    <s v="6-Dec-1971"/>
    <n v="46255.11"/>
    <x v="0"/>
    <s v="tier - 3"/>
    <x v="2"/>
    <x v="14"/>
  </r>
  <r>
    <x v="30"/>
    <s v="  Nicole J"/>
    <n v="43.89"/>
    <x v="30"/>
    <x v="0"/>
    <x v="0"/>
    <x v="0"/>
    <x v="0"/>
    <x v="0"/>
    <x v="0"/>
    <x v="0"/>
    <s v="17-Aug-1978"/>
    <n v="46200.99"/>
    <x v="0"/>
    <s v="tier - 1"/>
    <x v="0"/>
    <x v="9"/>
  </r>
  <r>
    <x v="31"/>
    <s v="  Jefferson D"/>
    <n v="42.35"/>
    <x v="31"/>
    <x v="1"/>
    <x v="0"/>
    <x v="0"/>
    <x v="0"/>
    <x v="0"/>
    <x v="0"/>
    <x v="2"/>
    <s v="2-Dec-1976"/>
    <n v="46151.12"/>
    <x v="0"/>
    <s v="tier - 3"/>
    <x v="0"/>
    <x v="1"/>
  </r>
  <r>
    <x v="32"/>
    <s v="  Brendan D"/>
    <n v="31.35"/>
    <x v="32"/>
    <x v="0"/>
    <x v="0"/>
    <x v="0"/>
    <x v="0"/>
    <x v="0"/>
    <x v="0"/>
    <x v="0"/>
    <s v="4-Dec-1962"/>
    <n v="46130.53"/>
    <x v="0"/>
    <s v="tier - 1"/>
    <x v="1"/>
    <x v="5"/>
  </r>
  <r>
    <x v="33"/>
    <s v="  Courtney"/>
    <n v="47.6"/>
    <x v="33"/>
    <x v="1"/>
    <x v="0"/>
    <x v="0"/>
    <x v="0"/>
    <x v="0"/>
    <x v="0"/>
    <x v="1"/>
    <s v="30-Sep-1985"/>
    <n v="46113.51"/>
    <x v="1"/>
    <s v="tier - 3"/>
    <x v="3"/>
    <x v="17"/>
  </r>
  <r>
    <x v="34"/>
    <s v="  Sydney L"/>
    <n v="46.2"/>
    <x v="34"/>
    <x v="0"/>
    <x v="0"/>
    <x v="1"/>
    <x v="3"/>
    <x v="0"/>
    <x v="0"/>
    <x v="1"/>
    <s v="12-Aug-1979"/>
    <n v="45863.21"/>
    <x v="1"/>
    <s v="tier - 1"/>
    <x v="0"/>
    <x v="18"/>
  </r>
  <r>
    <x v="35"/>
    <s v="  Julien"/>
    <n v="32.015000000000001"/>
    <x v="35"/>
    <x v="0"/>
    <x v="0"/>
    <x v="0"/>
    <x v="0"/>
    <x v="0"/>
    <x v="0"/>
    <x v="0"/>
    <s v="21-Dec-1960"/>
    <n v="45710.21"/>
    <x v="1"/>
    <s v="tier - 2"/>
    <x v="4"/>
    <x v="15"/>
  </r>
  <r>
    <x v="36"/>
    <s v="  Ryan M"/>
    <n v="40.564999999999998"/>
    <x v="36"/>
    <x v="0"/>
    <x v="0"/>
    <x v="0"/>
    <x v="0"/>
    <x v="0"/>
    <x v="0"/>
    <x v="0"/>
    <s v="9-Aug-1974"/>
    <n v="45702.02"/>
    <x v="1"/>
    <s v="tier - 2"/>
    <x v="1"/>
    <x v="19"/>
  </r>
  <r>
    <x v="37"/>
    <s v="  Anna H"/>
    <n v="32.450000000000003"/>
    <x v="37"/>
    <x v="0"/>
    <x v="0"/>
    <x v="0"/>
    <x v="0"/>
    <x v="0"/>
    <x v="0"/>
    <x v="0"/>
    <s v="17-Dec-1962"/>
    <n v="45008.959999999999"/>
    <x v="1"/>
    <s v="tier - 2"/>
    <x v="0"/>
    <x v="5"/>
  </r>
  <r>
    <x v="38"/>
    <s v="  Samantha"/>
    <n v="34.96"/>
    <x v="38"/>
    <x v="0"/>
    <x v="0"/>
    <x v="0"/>
    <x v="0"/>
    <x v="0"/>
    <x v="0"/>
    <x v="0"/>
    <s v="13-Aug-1971"/>
    <n v="44641.2"/>
    <x v="1"/>
    <s v="tier - 3"/>
    <x v="2"/>
    <x v="14"/>
  </r>
  <r>
    <x v="39"/>
    <s v="  Robert"/>
    <n v="35.5"/>
    <x v="39"/>
    <x v="0"/>
    <x v="0"/>
    <x v="1"/>
    <x v="3"/>
    <x v="0"/>
    <x v="0"/>
    <x v="2"/>
    <s v="11-Oct-1993"/>
    <n v="44585.46"/>
    <x v="1"/>
    <s v="tier - 2"/>
    <x v="3"/>
    <x v="20"/>
  </r>
  <r>
    <x v="40"/>
    <s v="  James R"/>
    <n v="52.58"/>
    <x v="40"/>
    <x v="0"/>
    <x v="1"/>
    <x v="0"/>
    <x v="3"/>
    <x v="0"/>
    <x v="0"/>
    <x v="2"/>
    <s v="2-Aug-2000"/>
    <n v="44501.4"/>
    <x v="1"/>
    <s v="tier - 3"/>
    <x v="0"/>
    <x v="21"/>
  </r>
  <r>
    <x v="41"/>
    <s v="  Roseann"/>
    <n v="35.200000000000003"/>
    <x v="41"/>
    <x v="1"/>
    <x v="0"/>
    <x v="0"/>
    <x v="0"/>
    <x v="0"/>
    <x v="0"/>
    <x v="0"/>
    <s v="14-Sep-1967"/>
    <n v="44423.8"/>
    <x v="1"/>
    <s v="tier - 3"/>
    <x v="0"/>
    <x v="22"/>
  </r>
  <r>
    <x v="42"/>
    <s v="  Nicole"/>
    <n v="38.06"/>
    <x v="42"/>
    <x v="0"/>
    <x v="0"/>
    <x v="0"/>
    <x v="0"/>
    <x v="0"/>
    <x v="0"/>
    <x v="0"/>
    <s v="29-Oct-1971"/>
    <n v="44400.41"/>
    <x v="1"/>
    <s v="tier - 2"/>
    <x v="0"/>
    <x v="14"/>
  </r>
  <r>
    <x v="43"/>
    <s v="  Spencer"/>
    <n v="34.21"/>
    <x v="43"/>
    <x v="0"/>
    <x v="0"/>
    <x v="0"/>
    <x v="0"/>
    <x v="0"/>
    <x v="0"/>
    <x v="0"/>
    <s v="24-Nov-1968"/>
    <n v="44260.75"/>
    <x v="1"/>
    <s v="tier - 1"/>
    <x v="0"/>
    <x v="0"/>
  </r>
  <r>
    <x v="44"/>
    <s v="  Eric W"/>
    <n v="38.94"/>
    <x v="44"/>
    <x v="1"/>
    <x v="0"/>
    <x v="0"/>
    <x v="3"/>
    <x v="0"/>
    <x v="0"/>
    <x v="0"/>
    <s v="1-Jun-1975"/>
    <n v="44202.65"/>
    <x v="1"/>
    <s v="tier - 2"/>
    <x v="0"/>
    <x v="19"/>
  </r>
  <r>
    <x v="45"/>
    <s v="  Brianna L"/>
    <n v="30.21"/>
    <x v="45"/>
    <x v="1"/>
    <x v="0"/>
    <x v="0"/>
    <x v="3"/>
    <x v="0"/>
    <x v="0"/>
    <x v="2"/>
    <s v="16-Jul-1988"/>
    <n v="43943.88"/>
    <x v="1"/>
    <s v="tier - 1"/>
    <x v="1"/>
    <x v="23"/>
  </r>
  <r>
    <x v="46"/>
    <s v="  Thomas J"/>
    <n v="33.630000000000003"/>
    <x v="46"/>
    <x v="1"/>
    <x v="0"/>
    <x v="0"/>
    <x v="1"/>
    <x v="0"/>
    <x v="0"/>
    <x v="2"/>
    <s v="5-Oct-1966"/>
    <n v="43921.18"/>
    <x v="1"/>
    <s v="tier - 2"/>
    <x v="1"/>
    <x v="24"/>
  </r>
  <r>
    <x v="47"/>
    <s v="  Melissa L"/>
    <n v="40.369999999999997"/>
    <x v="47"/>
    <x v="0"/>
    <x v="0"/>
    <x v="0"/>
    <x v="0"/>
    <x v="0"/>
    <x v="0"/>
    <x v="2"/>
    <s v="10-Nov-1980"/>
    <n v="43896.38"/>
    <x v="1"/>
    <s v="tier - 1"/>
    <x v="0"/>
    <x v="25"/>
  </r>
  <r>
    <x v="48"/>
    <s v="  Flavio"/>
    <n v="53.09"/>
    <x v="48"/>
    <x v="1"/>
    <x v="0"/>
    <x v="0"/>
    <x v="1"/>
    <x v="0"/>
    <x v="0"/>
    <x v="2"/>
    <s v="2-Jul-1966"/>
    <n v="43817.45"/>
    <x v="1"/>
    <s v="tier - 3"/>
    <x v="1"/>
    <x v="24"/>
  </r>
  <r>
    <x v="49"/>
    <s v="  Ryan"/>
    <n v="31.79"/>
    <x v="49"/>
    <x v="1"/>
    <x v="0"/>
    <x v="0"/>
    <x v="1"/>
    <x v="0"/>
    <x v="0"/>
    <x v="2"/>
    <s v="25-Oct-1966"/>
    <n v="43813.87"/>
    <x v="1"/>
    <s v="tier - 2"/>
    <x v="0"/>
    <x v="24"/>
  </r>
  <r>
    <x v="50"/>
    <s v="  Anthony J"/>
    <n v="41.895000000000003"/>
    <x v="50"/>
    <x v="1"/>
    <x v="0"/>
    <x v="0"/>
    <x v="3"/>
    <x v="0"/>
    <x v="0"/>
    <x v="0"/>
    <s v="29-Dec-1986"/>
    <n v="43753.34"/>
    <x v="1"/>
    <s v="tier - 1"/>
    <x v="5"/>
    <x v="26"/>
  </r>
  <r>
    <x v="51"/>
    <s v="  Alex"/>
    <n v="31.16"/>
    <x v="51"/>
    <x v="0"/>
    <x v="0"/>
    <x v="0"/>
    <x v="0"/>
    <x v="0"/>
    <x v="0"/>
    <x v="0"/>
    <s v="22-Aug-1965"/>
    <n v="43578.94"/>
    <x v="1"/>
    <s v="tier - 2"/>
    <x v="1"/>
    <x v="11"/>
  </r>
  <r>
    <x v="52"/>
    <s v="  David"/>
    <n v="34.104999999999997"/>
    <x v="52"/>
    <x v="1"/>
    <x v="0"/>
    <x v="1"/>
    <x v="3"/>
    <x v="0"/>
    <x v="0"/>
    <x v="2"/>
    <s v="3-Dec-1969"/>
    <n v="43254.42"/>
    <x v="1"/>
    <s v="tier - 2"/>
    <x v="4"/>
    <x v="16"/>
  </r>
  <r>
    <x v="53"/>
    <s v="  Andrew B"/>
    <n v="51.93"/>
    <x v="53"/>
    <x v="0"/>
    <x v="0"/>
    <x v="0"/>
    <x v="0"/>
    <x v="0"/>
    <x v="0"/>
    <x v="0"/>
    <s v="29-Nov-1965"/>
    <n v="43073.760000000002"/>
    <x v="1"/>
    <s v="tier - 2"/>
    <x v="3"/>
    <x v="11"/>
  </r>
  <r>
    <x v="54"/>
    <s v="  Dara E"/>
    <n v="38.950000000000003"/>
    <x v="54"/>
    <x v="0"/>
    <x v="0"/>
    <x v="0"/>
    <x v="0"/>
    <x v="0"/>
    <x v="0"/>
    <x v="0"/>
    <s v="4-Nov-1978"/>
    <n v="42983.46"/>
    <x v="0"/>
    <s v="tier - 2"/>
    <x v="1"/>
    <x v="9"/>
  </r>
  <r>
    <x v="55"/>
    <s v="  Inna"/>
    <n v="36.630000000000003"/>
    <x v="55"/>
    <x v="1"/>
    <x v="0"/>
    <x v="0"/>
    <x v="3"/>
    <x v="0"/>
    <x v="0"/>
    <x v="0"/>
    <s v="23-Oct-1975"/>
    <n v="42969.85"/>
    <x v="0"/>
    <s v="tier - 3"/>
    <x v="0"/>
    <x v="27"/>
  </r>
  <r>
    <x v="56"/>
    <s v="  Ari"/>
    <n v="34.200000000000003"/>
    <x v="56"/>
    <x v="0"/>
    <x v="0"/>
    <x v="0"/>
    <x v="1"/>
    <x v="0"/>
    <x v="0"/>
    <x v="1"/>
    <s v="10-Sep-1972"/>
    <n v="42856.84"/>
    <x v="0"/>
    <s v="tier - 1"/>
    <x v="3"/>
    <x v="28"/>
  </r>
  <r>
    <x v="57"/>
    <s v="  Lindsey"/>
    <n v="50.63"/>
    <x v="57"/>
    <x v="0"/>
    <x v="0"/>
    <x v="0"/>
    <x v="0"/>
    <x v="0"/>
    <x v="0"/>
    <x v="0"/>
    <s v="29-Oct-1965"/>
    <n v="42764.12"/>
    <x v="0"/>
    <s v="tier - 2"/>
    <x v="3"/>
    <x v="11"/>
  </r>
  <r>
    <x v="58"/>
    <s v="  Kenny"/>
    <n v="36.479999999999997"/>
    <x v="58"/>
    <x v="0"/>
    <x v="0"/>
    <x v="0"/>
    <x v="0"/>
    <x v="0"/>
    <x v="0"/>
    <x v="1"/>
    <s v="21-Oct-1977"/>
    <n v="42760.5"/>
    <x v="0"/>
    <s v="tier - 2"/>
    <x v="1"/>
    <x v="29"/>
  </r>
  <r>
    <x v="59"/>
    <s v="  Louise"/>
    <n v="54.82"/>
    <x v="59"/>
    <x v="0"/>
    <x v="0"/>
    <x v="0"/>
    <x v="0"/>
    <x v="0"/>
    <x v="0"/>
    <x v="0"/>
    <s v="3-Nov-1971"/>
    <n v="42644.2"/>
    <x v="0"/>
    <s v="tier - 3"/>
    <x v="3"/>
    <x v="14"/>
  </r>
  <r>
    <x v="60"/>
    <s v="  Cameron"/>
    <n v="38.06"/>
    <x v="60"/>
    <x v="0"/>
    <x v="0"/>
    <x v="1"/>
    <x v="3"/>
    <x v="0"/>
    <x v="0"/>
    <x v="1"/>
    <s v="27-Dec-1979"/>
    <n v="42560.43"/>
    <x v="0"/>
    <s v="tier - 3"/>
    <x v="0"/>
    <x v="18"/>
  </r>
  <r>
    <x v="61"/>
    <s v="  Katie T"/>
    <n v="51.48"/>
    <x v="61"/>
    <x v="1"/>
    <x v="0"/>
    <x v="0"/>
    <x v="0"/>
    <x v="0"/>
    <x v="0"/>
    <x v="0"/>
    <s v="27-Jun-1967"/>
    <n v="42538.720000000001"/>
    <x v="0"/>
    <s v="tier - 3"/>
    <x v="3"/>
    <x v="22"/>
  </r>
  <r>
    <x v="62"/>
    <s v="  Casey"/>
    <n v="52.06"/>
    <x v="62"/>
    <x v="0"/>
    <x v="0"/>
    <x v="0"/>
    <x v="0"/>
    <x v="0"/>
    <x v="0"/>
    <x v="0"/>
    <s v="3-Aug-1968"/>
    <n v="42478.6"/>
    <x v="0"/>
    <s v="tier - 2"/>
    <x v="3"/>
    <x v="0"/>
  </r>
  <r>
    <x v="63"/>
    <s v="  David"/>
    <n v="30.684999999999999"/>
    <x v="13"/>
    <x v="1"/>
    <x v="0"/>
    <x v="0"/>
    <x v="0"/>
    <x v="0"/>
    <x v="0"/>
    <x v="0"/>
    <s v="28-Jun-1967"/>
    <n v="42303.69"/>
    <x v="0"/>
    <s v="tier - 2"/>
    <x v="4"/>
    <x v="22"/>
  </r>
  <r>
    <x v="64"/>
    <s v="  Bryson C"/>
    <n v="36.08"/>
    <x v="63"/>
    <x v="1"/>
    <x v="0"/>
    <x v="0"/>
    <x v="3"/>
    <x v="0"/>
    <x v="0"/>
    <x v="0"/>
    <s v="15-Aug-1975"/>
    <n v="42211.14"/>
    <x v="0"/>
    <s v="tier - 3"/>
    <x v="0"/>
    <x v="27"/>
  </r>
  <r>
    <x v="65"/>
    <s v="  Megan"/>
    <n v="54.99"/>
    <x v="64"/>
    <x v="0"/>
    <x v="0"/>
    <x v="0"/>
    <x v="1"/>
    <x v="0"/>
    <x v="0"/>
    <x v="0"/>
    <s v="18-Sep-1973"/>
    <n v="42188.15"/>
    <x v="0"/>
    <s v="tier - 1"/>
    <x v="3"/>
    <x v="30"/>
  </r>
  <r>
    <x v="66"/>
    <s v="  Daniel"/>
    <n v="35.97"/>
    <x v="65"/>
    <x v="0"/>
    <x v="0"/>
    <x v="1"/>
    <x v="3"/>
    <x v="0"/>
    <x v="0"/>
    <x v="1"/>
    <s v="3-Jul-1979"/>
    <n v="42124.52"/>
    <x v="0"/>
    <s v="tier - 1"/>
    <x v="0"/>
    <x v="18"/>
  </r>
  <r>
    <x v="67"/>
    <s v="  Steven M"/>
    <n v="45.54"/>
    <x v="66"/>
    <x v="1"/>
    <x v="0"/>
    <x v="1"/>
    <x v="3"/>
    <x v="0"/>
    <x v="0"/>
    <x v="2"/>
    <s v="9-Dec-1997"/>
    <n v="42112.24"/>
    <x v="0"/>
    <s v="tier - 3"/>
    <x v="0"/>
    <x v="31"/>
  </r>
  <r>
    <x v="68"/>
    <s v="  Jenna L"/>
    <n v="35.53"/>
    <x v="67"/>
    <x v="1"/>
    <x v="0"/>
    <x v="0"/>
    <x v="0"/>
    <x v="0"/>
    <x v="0"/>
    <x v="2"/>
    <s v="28-Nov-1976"/>
    <n v="42111.66"/>
    <x v="0"/>
    <s v="tier - 1"/>
    <x v="2"/>
    <x v="1"/>
  </r>
  <r>
    <x v="69"/>
    <s v="  Freeman"/>
    <n v="30.8"/>
    <x v="68"/>
    <x v="0"/>
    <x v="0"/>
    <x v="0"/>
    <x v="0"/>
    <x v="0"/>
    <x v="0"/>
    <x v="0"/>
    <s v="19-Dec-1968"/>
    <n v="41999.519999999997"/>
    <x v="0"/>
    <s v="tier - 3"/>
    <x v="0"/>
    <x v="0"/>
  </r>
  <r>
    <x v="70"/>
    <s v="  Jeff"/>
    <n v="38.39"/>
    <x v="69"/>
    <x v="0"/>
    <x v="0"/>
    <x v="0"/>
    <x v="3"/>
    <x v="0"/>
    <x v="0"/>
    <x v="2"/>
    <s v="10-Nov-1984"/>
    <n v="41949.24"/>
    <x v="0"/>
    <s v="tier - 1"/>
    <x v="0"/>
    <x v="32"/>
  </r>
  <r>
    <x v="71"/>
    <s v="  Elenilton V"/>
    <n v="32.299999999999997"/>
    <x v="70"/>
    <x v="0"/>
    <x v="0"/>
    <x v="0"/>
    <x v="1"/>
    <x v="0"/>
    <x v="0"/>
    <x v="2"/>
    <s v="8-Jun-1972"/>
    <n v="41919.1"/>
    <x v="0"/>
    <s v="tier - 1"/>
    <x v="4"/>
    <x v="14"/>
  </r>
  <r>
    <x v="72"/>
    <s v="  Maurya"/>
    <n v="48.8"/>
    <x v="21"/>
    <x v="1"/>
    <x v="0"/>
    <x v="0"/>
    <x v="1"/>
    <x v="0"/>
    <x v="0"/>
    <x v="1"/>
    <s v="21-Sep-1966"/>
    <n v="41886.54"/>
    <x v="0"/>
    <s v="tier - 3"/>
    <x v="3"/>
    <x v="24"/>
  </r>
  <r>
    <x v="73"/>
    <s v="  Samantha C"/>
    <n v="45.5"/>
    <x v="71"/>
    <x v="0"/>
    <x v="0"/>
    <x v="0"/>
    <x v="0"/>
    <x v="0"/>
    <x v="0"/>
    <x v="0"/>
    <s v="22-Sep-1962"/>
    <n v="41794.629999999997"/>
    <x v="0"/>
    <s v="tier - 3"/>
    <x v="3"/>
    <x v="5"/>
  </r>
  <r>
    <x v="74"/>
    <s v="  Bethany A"/>
    <n v="53.61"/>
    <x v="72"/>
    <x v="1"/>
    <x v="0"/>
    <x v="0"/>
    <x v="3"/>
    <x v="0"/>
    <x v="0"/>
    <x v="0"/>
    <s v="29-Sep-1975"/>
    <n v="41681.86"/>
    <x v="0"/>
    <s v="tier - 1"/>
    <x v="3"/>
    <x v="27"/>
  </r>
  <r>
    <x v="75"/>
    <s v="  Yves"/>
    <n v="36.19"/>
    <x v="73"/>
    <x v="1"/>
    <x v="0"/>
    <x v="0"/>
    <x v="3"/>
    <x v="0"/>
    <x v="0"/>
    <x v="0"/>
    <s v="14-Nov-1975"/>
    <n v="41676.080000000002"/>
    <x v="0"/>
    <s v="tier - 2"/>
    <x v="0"/>
    <x v="27"/>
  </r>
  <r>
    <x v="76"/>
    <s v="  Danielle"/>
    <n v="34.6"/>
    <x v="74"/>
    <x v="1"/>
    <x v="0"/>
    <x v="0"/>
    <x v="0"/>
    <x v="0"/>
    <x v="0"/>
    <x v="1"/>
    <s v="29-Oct-1976"/>
    <n v="41661.599999999999"/>
    <x v="0"/>
    <s v="tier - 3"/>
    <x v="3"/>
    <x v="1"/>
  </r>
  <r>
    <x v="77"/>
    <s v="  Julia"/>
    <n v="54.12"/>
    <x v="75"/>
    <x v="0"/>
    <x v="0"/>
    <x v="0"/>
    <x v="0"/>
    <x v="0"/>
    <x v="0"/>
    <x v="0"/>
    <s v="24-Nov-1974"/>
    <n v="41636.199999999997"/>
    <x v="0"/>
    <s v="tier - 1"/>
    <x v="3"/>
    <x v="19"/>
  </r>
  <r>
    <x v="78"/>
    <s v="  Joshua"/>
    <n v="48.82"/>
    <x v="76"/>
    <x v="1"/>
    <x v="0"/>
    <x v="0"/>
    <x v="0"/>
    <x v="0"/>
    <x v="0"/>
    <x v="0"/>
    <s v="22-Dec-1967"/>
    <n v="41505.15"/>
    <x v="0"/>
    <s v="tier - 2"/>
    <x v="3"/>
    <x v="22"/>
  </r>
  <r>
    <x v="79"/>
    <s v="  Jennifer"/>
    <n v="51.01"/>
    <x v="77"/>
    <x v="0"/>
    <x v="0"/>
    <x v="0"/>
    <x v="0"/>
    <x v="0"/>
    <x v="0"/>
    <x v="0"/>
    <s v="16-Oct-1971"/>
    <n v="41351.879999999997"/>
    <x v="0"/>
    <s v="tier - 2"/>
    <x v="3"/>
    <x v="14"/>
  </r>
  <r>
    <x v="80"/>
    <s v="  Gwen M"/>
    <n v="45.65"/>
    <x v="78"/>
    <x v="1"/>
    <x v="0"/>
    <x v="0"/>
    <x v="3"/>
    <x v="0"/>
    <x v="0"/>
    <x v="2"/>
    <s v="7-Oct-1964"/>
    <n v="41331.79"/>
    <x v="0"/>
    <s v="tier - 2"/>
    <x v="3"/>
    <x v="13"/>
  </r>
  <r>
    <x v="81"/>
    <s v="  Patrick"/>
    <n v="52.9"/>
    <x v="45"/>
    <x v="0"/>
    <x v="0"/>
    <x v="0"/>
    <x v="0"/>
    <x v="0"/>
    <x v="0"/>
    <x v="2"/>
    <s v="27-Aug-1977"/>
    <n v="41271.5"/>
    <x v="0"/>
    <s v="tier - 2"/>
    <x v="3"/>
    <x v="29"/>
  </r>
  <r>
    <x v="82"/>
    <s v="  Kate"/>
    <n v="45.41"/>
    <x v="79"/>
    <x v="1"/>
    <x v="0"/>
    <x v="0"/>
    <x v="3"/>
    <x v="0"/>
    <x v="0"/>
    <x v="2"/>
    <s v="6-Jun-1964"/>
    <n v="41250.39"/>
    <x v="0"/>
    <s v="tier - 3"/>
    <x v="3"/>
    <x v="8"/>
  </r>
  <r>
    <x v="83"/>
    <s v="  Kevin"/>
    <n v="49.41"/>
    <x v="80"/>
    <x v="1"/>
    <x v="0"/>
    <x v="1"/>
    <x v="3"/>
    <x v="0"/>
    <x v="0"/>
    <x v="2"/>
    <s v="8-Aug-1969"/>
    <n v="41191.57"/>
    <x v="0"/>
    <s v="tier - 2"/>
    <x v="3"/>
    <x v="16"/>
  </r>
  <r>
    <x v="84"/>
    <s v="  Stephen II"/>
    <n v="31.824999999999999"/>
    <x v="81"/>
    <x v="0"/>
    <x v="0"/>
    <x v="0"/>
    <x v="1"/>
    <x v="0"/>
    <x v="0"/>
    <x v="2"/>
    <s v="6-Sep-1972"/>
    <n v="41097.160000000003"/>
    <x v="0"/>
    <s v="tier - 3"/>
    <x v="4"/>
    <x v="28"/>
  </r>
  <r>
    <x v="85"/>
    <s v="  Philip"/>
    <n v="51.28"/>
    <x v="82"/>
    <x v="0"/>
    <x v="0"/>
    <x v="0"/>
    <x v="1"/>
    <x v="0"/>
    <x v="0"/>
    <x v="2"/>
    <s v="12-Aug-1972"/>
    <n v="41055.29"/>
    <x v="0"/>
    <s v="tier - 2"/>
    <x v="3"/>
    <x v="28"/>
  </r>
  <r>
    <x v="86"/>
    <s v="  Brett A"/>
    <n v="34.96"/>
    <x v="83"/>
    <x v="0"/>
    <x v="0"/>
    <x v="1"/>
    <x v="3"/>
    <x v="0"/>
    <x v="0"/>
    <x v="2"/>
    <s v="11-Oct-1979"/>
    <n v="41034.22"/>
    <x v="0"/>
    <s v="tier - 3"/>
    <x v="6"/>
    <x v="18"/>
  </r>
  <r>
    <x v="87"/>
    <s v="  Rebecca"/>
    <n v="33.11"/>
    <x v="84"/>
    <x v="0"/>
    <x v="0"/>
    <x v="0"/>
    <x v="0"/>
    <x v="0"/>
    <x v="0"/>
    <x v="0"/>
    <s v="5-Jun-1974"/>
    <n v="40974.160000000003"/>
    <x v="0"/>
    <s v="tier - 2"/>
    <x v="0"/>
    <x v="30"/>
  </r>
  <r>
    <x v="88"/>
    <s v="  Kelley"/>
    <n v="54.74"/>
    <x v="85"/>
    <x v="1"/>
    <x v="0"/>
    <x v="1"/>
    <x v="3"/>
    <x v="0"/>
    <x v="0"/>
    <x v="1"/>
    <s v="8-Sep-1983"/>
    <n v="40961.29"/>
    <x v="0"/>
    <s v="tier - 2"/>
    <x v="3"/>
    <x v="33"/>
  </r>
  <r>
    <x v="89"/>
    <s v="  Abigail K"/>
    <n v="32.56"/>
    <x v="86"/>
    <x v="0"/>
    <x v="0"/>
    <x v="1"/>
    <x v="3"/>
    <x v="0"/>
    <x v="0"/>
    <x v="2"/>
    <s v="16-Sep-1979"/>
    <n v="40941.29"/>
    <x v="0"/>
    <s v="tier - 2"/>
    <x v="0"/>
    <x v="18"/>
  </r>
  <r>
    <x v="90"/>
    <s v="  Hope"/>
    <n v="39.049999999999997"/>
    <x v="87"/>
    <x v="0"/>
    <x v="0"/>
    <x v="0"/>
    <x v="3"/>
    <x v="0"/>
    <x v="0"/>
    <x v="1"/>
    <s v="4-Aug-1992"/>
    <n v="40932.43"/>
    <x v="0"/>
    <s v="tier - 2"/>
    <x v="0"/>
    <x v="34"/>
  </r>
  <r>
    <x v="91"/>
    <s v="  Elyse M"/>
    <n v="42.75"/>
    <x v="88"/>
    <x v="0"/>
    <x v="0"/>
    <x v="0"/>
    <x v="0"/>
    <x v="0"/>
    <x v="0"/>
    <x v="2"/>
    <s v="2-Jul-1999"/>
    <n v="40904.199999999997"/>
    <x v="0"/>
    <s v="tier - 1"/>
    <x v="2"/>
    <x v="35"/>
  </r>
  <r>
    <x v="92"/>
    <s v="  Nicholas"/>
    <n v="50.58"/>
    <x v="89"/>
    <x v="0"/>
    <x v="0"/>
    <x v="0"/>
    <x v="1"/>
    <x v="0"/>
    <x v="0"/>
    <x v="2"/>
    <s v="10-Jun-1972"/>
    <n v="40817.85"/>
    <x v="0"/>
    <s v="tier - 3"/>
    <x v="3"/>
    <x v="28"/>
  </r>
  <r>
    <x v="93"/>
    <s v="  David"/>
    <n v="30.495000000000001"/>
    <x v="90"/>
    <x v="1"/>
    <x v="0"/>
    <x v="0"/>
    <x v="0"/>
    <x v="0"/>
    <x v="0"/>
    <x v="2"/>
    <s v="26-Dec-1976"/>
    <n v="40720.550000000003"/>
    <x v="0"/>
    <s v="tier - 3"/>
    <x v="1"/>
    <x v="1"/>
  </r>
  <r>
    <x v="94"/>
    <s v="  Natalie"/>
    <n v="48.31"/>
    <x v="8"/>
    <x v="1"/>
    <x v="0"/>
    <x v="0"/>
    <x v="1"/>
    <x v="0"/>
    <x v="0"/>
    <x v="0"/>
    <s v="25-Sep-1970"/>
    <n v="40692.910000000003"/>
    <x v="0"/>
    <s v="tier - 1"/>
    <x v="3"/>
    <x v="2"/>
  </r>
  <r>
    <x v="95"/>
    <s v="  Thomas"/>
    <n v="48.99"/>
    <x v="91"/>
    <x v="1"/>
    <x v="0"/>
    <x v="0"/>
    <x v="3"/>
    <x v="0"/>
    <x v="0"/>
    <x v="0"/>
    <s v="10-Jul-1975"/>
    <n v="40590.550000000003"/>
    <x v="0"/>
    <s v="tier - 3"/>
    <x v="1"/>
    <x v="27"/>
  </r>
  <r>
    <x v="96"/>
    <s v="  Pamela J"/>
    <n v="38.39"/>
    <x v="92"/>
    <x v="1"/>
    <x v="0"/>
    <x v="0"/>
    <x v="0"/>
    <x v="0"/>
    <x v="0"/>
    <x v="2"/>
    <s v="3-Nov-1985"/>
    <n v="40419.019999999997"/>
    <x v="0"/>
    <s v="tier - 2"/>
    <x v="0"/>
    <x v="17"/>
  </r>
  <r>
    <x v="97"/>
    <s v="  Jessica"/>
    <n v="44.34"/>
    <x v="93"/>
    <x v="1"/>
    <x v="0"/>
    <x v="0"/>
    <x v="1"/>
    <x v="0"/>
    <x v="0"/>
    <x v="2"/>
    <s v="12-Aug-1966"/>
    <n v="40373.74"/>
    <x v="0"/>
    <s v="tier - 3"/>
    <x v="3"/>
    <x v="24"/>
  </r>
  <r>
    <x v="98"/>
    <s v="  Ron N"/>
    <n v="41.51"/>
    <x v="94"/>
    <x v="0"/>
    <x v="0"/>
    <x v="0"/>
    <x v="0"/>
    <x v="0"/>
    <x v="0"/>
    <x v="0"/>
    <s v="4-Sep-1962"/>
    <n v="40309.93"/>
    <x v="0"/>
    <s v="tier - 3"/>
    <x v="3"/>
    <x v="5"/>
  </r>
  <r>
    <x v="99"/>
    <s v="  Daniel"/>
    <n v="48.2"/>
    <x v="95"/>
    <x v="0"/>
    <x v="0"/>
    <x v="0"/>
    <x v="0"/>
    <x v="0"/>
    <x v="0"/>
    <x v="2"/>
    <s v="27-Jun-1977"/>
    <n v="40284.379999999997"/>
    <x v="0"/>
    <s v="tier - 3"/>
    <x v="1"/>
    <x v="29"/>
  </r>
  <r>
    <x v="100"/>
    <s v="  Brian"/>
    <n v="35.75"/>
    <x v="96"/>
    <x v="1"/>
    <x v="0"/>
    <x v="0"/>
    <x v="0"/>
    <x v="0"/>
    <x v="0"/>
    <x v="0"/>
    <s v="4-Oct-1981"/>
    <n v="40273.65"/>
    <x v="0"/>
    <s v="tier - 3"/>
    <x v="0"/>
    <x v="36"/>
  </r>
  <r>
    <x v="101"/>
    <s v="  Sari"/>
    <n v="53.81"/>
    <x v="97"/>
    <x v="1"/>
    <x v="0"/>
    <x v="0"/>
    <x v="0"/>
    <x v="0"/>
    <x v="0"/>
    <x v="0"/>
    <s v="28-Jul-1981"/>
    <n v="40208.559999999998"/>
    <x v="0"/>
    <s v="tier - 2"/>
    <x v="3"/>
    <x v="36"/>
  </r>
  <r>
    <x v="102"/>
    <s v="  Robert M"/>
    <n v="49.48"/>
    <x v="98"/>
    <x v="0"/>
    <x v="0"/>
    <x v="1"/>
    <x v="3"/>
    <x v="0"/>
    <x v="0"/>
    <x v="2"/>
    <s v="18-Aug-1979"/>
    <n v="40204.83"/>
    <x v="0"/>
    <s v="tier - 3"/>
    <x v="1"/>
    <x v="18"/>
  </r>
  <r>
    <x v="103"/>
    <s v="  Ricardo"/>
    <n v="34.1"/>
    <x v="46"/>
    <x v="1"/>
    <x v="0"/>
    <x v="0"/>
    <x v="0"/>
    <x v="0"/>
    <x v="0"/>
    <x v="2"/>
    <s v="21-Oct-1985"/>
    <n v="40182.25"/>
    <x v="0"/>
    <s v="tier - 2"/>
    <x v="3"/>
    <x v="17"/>
  </r>
  <r>
    <x v="104"/>
    <s v="  Gedion"/>
    <n v="35.299999999999997"/>
    <x v="99"/>
    <x v="1"/>
    <x v="0"/>
    <x v="1"/>
    <x v="3"/>
    <x v="0"/>
    <x v="0"/>
    <x v="1"/>
    <s v="14-Oct-1983"/>
    <n v="40103.89"/>
    <x v="0"/>
    <s v="tier - 2"/>
    <x v="3"/>
    <x v="33"/>
  </r>
  <r>
    <x v="105"/>
    <s v="  Mark"/>
    <n v="43.83"/>
    <x v="100"/>
    <x v="1"/>
    <x v="0"/>
    <x v="0"/>
    <x v="1"/>
    <x v="0"/>
    <x v="0"/>
    <x v="1"/>
    <s v="12-Aug-1966"/>
    <n v="40069.440000000002"/>
    <x v="0"/>
    <s v="tier - 3"/>
    <x v="3"/>
    <x v="24"/>
  </r>
  <r>
    <x v="106"/>
    <s v="  Gamini P"/>
    <n v="50.07"/>
    <x v="101"/>
    <x v="0"/>
    <x v="0"/>
    <x v="0"/>
    <x v="0"/>
    <x v="0"/>
    <x v="0"/>
    <x v="0"/>
    <s v="20-Dec-1978"/>
    <n v="40054.730000000003"/>
    <x v="0"/>
    <s v="tier - 3"/>
    <x v="3"/>
    <x v="9"/>
  </r>
  <r>
    <x v="107"/>
    <s v="  Emily J"/>
    <n v="32.774999999999999"/>
    <x v="102"/>
    <x v="0"/>
    <x v="0"/>
    <x v="0"/>
    <x v="0"/>
    <x v="0"/>
    <x v="0"/>
    <x v="2"/>
    <s v="25-Dec-1982"/>
    <n v="40003.33"/>
    <x v="0"/>
    <s v="tier - 1"/>
    <x v="1"/>
    <x v="37"/>
  </r>
  <r>
    <x v="108"/>
    <s v="  Amanda"/>
    <n v="34.104999999999997"/>
    <x v="103"/>
    <x v="0"/>
    <x v="0"/>
    <x v="0"/>
    <x v="3"/>
    <x v="0"/>
    <x v="0"/>
    <x v="2"/>
    <s v="8-Aug-1987"/>
    <n v="39983.43"/>
    <x v="1"/>
    <s v="tier - 3"/>
    <x v="1"/>
    <x v="38"/>
  </r>
  <r>
    <x v="109"/>
    <s v="  Nicholas"/>
    <n v="48.93"/>
    <x v="104"/>
    <x v="1"/>
    <x v="0"/>
    <x v="0"/>
    <x v="3"/>
    <x v="0"/>
    <x v="0"/>
    <x v="0"/>
    <s v="2-Dec-1975"/>
    <n v="39963.120000000003"/>
    <x v="1"/>
    <s v="tier - 2"/>
    <x v="3"/>
    <x v="27"/>
  </r>
  <r>
    <x v="110"/>
    <s v="  Knox"/>
    <n v="37.07"/>
    <x v="105"/>
    <x v="1"/>
    <x v="0"/>
    <x v="0"/>
    <x v="0"/>
    <x v="0"/>
    <x v="0"/>
    <x v="1"/>
    <s v="22-Aug-1985"/>
    <n v="39871.699999999997"/>
    <x v="0"/>
    <s v="tier - 2"/>
    <x v="0"/>
    <x v="17"/>
  </r>
  <r>
    <x v="111"/>
    <s v="  Yianna"/>
    <n v="51.51"/>
    <x v="106"/>
    <x v="1"/>
    <x v="0"/>
    <x v="1"/>
    <x v="3"/>
    <x v="0"/>
    <x v="0"/>
    <x v="1"/>
    <s v="1-Jun-1983"/>
    <n v="39865.699999999997"/>
    <x v="1"/>
    <s v="tier - 2"/>
    <x v="3"/>
    <x v="37"/>
  </r>
  <r>
    <x v="112"/>
    <s v="  Roberta"/>
    <n v="34.799999999999997"/>
    <x v="18"/>
    <x v="1"/>
    <x v="0"/>
    <x v="0"/>
    <x v="0"/>
    <x v="0"/>
    <x v="0"/>
    <x v="2"/>
    <s v="17-Jul-1985"/>
    <n v="39836.519999999997"/>
    <x v="1"/>
    <s v="tier - 1"/>
    <x v="3"/>
    <x v="17"/>
  </r>
  <r>
    <x v="113"/>
    <s v="  Benjamin P"/>
    <n v="36.67"/>
    <x v="107"/>
    <x v="0"/>
    <x v="0"/>
    <x v="0"/>
    <x v="3"/>
    <x v="0"/>
    <x v="0"/>
    <x v="2"/>
    <s v="24-Jul-1987"/>
    <n v="39774.28"/>
    <x v="0"/>
    <s v="tier - 1"/>
    <x v="7"/>
    <x v="38"/>
  </r>
  <r>
    <x v="114"/>
    <s v="  Craig"/>
    <n v="30.9"/>
    <x v="108"/>
    <x v="0"/>
    <x v="0"/>
    <x v="0"/>
    <x v="1"/>
    <x v="0"/>
    <x v="0"/>
    <x v="0"/>
    <s v="17-Dec-1973"/>
    <n v="39727.61"/>
    <x v="0"/>
    <s v="tier - 2"/>
    <x v="3"/>
    <x v="30"/>
  </r>
  <r>
    <x v="115"/>
    <s v="  Ann"/>
    <n v="30.495000000000001"/>
    <x v="109"/>
    <x v="0"/>
    <x v="0"/>
    <x v="0"/>
    <x v="0"/>
    <x v="0"/>
    <x v="0"/>
    <x v="1"/>
    <s v="12-Aug-1977"/>
    <n v="39725.519999999997"/>
    <x v="1"/>
    <s v="tier - 1"/>
    <x v="1"/>
    <x v="29"/>
  </r>
  <r>
    <x v="116"/>
    <s v="  Jamie P"/>
    <n v="44.88"/>
    <x v="60"/>
    <x v="0"/>
    <x v="0"/>
    <x v="1"/>
    <x v="3"/>
    <x v="0"/>
    <x v="0"/>
    <x v="1"/>
    <s v="16-Jul-2003"/>
    <n v="39722.75"/>
    <x v="0"/>
    <s v="tier - 1"/>
    <x v="0"/>
    <x v="39"/>
  </r>
  <r>
    <x v="117"/>
    <s v="  John"/>
    <n v="44.32"/>
    <x v="110"/>
    <x v="0"/>
    <x v="0"/>
    <x v="0"/>
    <x v="0"/>
    <x v="0"/>
    <x v="0"/>
    <x v="0"/>
    <s v="29-Sep-1968"/>
    <n v="39721.93"/>
    <x v="1"/>
    <s v="tier - 2"/>
    <x v="3"/>
    <x v="0"/>
  </r>
  <r>
    <x v="118"/>
    <s v="  Charlie"/>
    <n v="46.39"/>
    <x v="111"/>
    <x v="0"/>
    <x v="0"/>
    <x v="0"/>
    <x v="0"/>
    <x v="0"/>
    <x v="0"/>
    <x v="2"/>
    <s v="17-Dec-1977"/>
    <n v="39670.44"/>
    <x v="1"/>
    <s v="tier - 1"/>
    <x v="1"/>
    <x v="29"/>
  </r>
  <r>
    <x v="119"/>
    <s v="  Meb"/>
    <n v="42.13"/>
    <x v="112"/>
    <x v="1"/>
    <x v="0"/>
    <x v="0"/>
    <x v="3"/>
    <x v="0"/>
    <x v="0"/>
    <x v="2"/>
    <s v="7-Aug-1995"/>
    <n v="39611.760000000002"/>
    <x v="0"/>
    <s v="tier - 3"/>
    <x v="0"/>
    <x v="40"/>
  </r>
  <r>
    <x v="120"/>
    <s v="  Aaqib L"/>
    <n v="30.78"/>
    <x v="113"/>
    <x v="1"/>
    <x v="0"/>
    <x v="0"/>
    <x v="0"/>
    <x v="0"/>
    <x v="0"/>
    <x v="0"/>
    <s v="5-Jul-1981"/>
    <n v="39597.410000000003"/>
    <x v="0"/>
    <s v="tier - 2"/>
    <x v="6"/>
    <x v="36"/>
  </r>
  <r>
    <x v="121"/>
    <s v="  Craig A"/>
    <n v="31.35"/>
    <x v="114"/>
    <x v="0"/>
    <x v="0"/>
    <x v="0"/>
    <x v="0"/>
    <x v="0"/>
    <x v="0"/>
    <x v="0"/>
    <s v="12-Jul-1978"/>
    <n v="39556.49"/>
    <x v="0"/>
    <s v="tier - 2"/>
    <x v="5"/>
    <x v="9"/>
  </r>
  <r>
    <x v="122"/>
    <s v="  Meredith"/>
    <n v="41.46"/>
    <x v="115"/>
    <x v="1"/>
    <x v="0"/>
    <x v="0"/>
    <x v="1"/>
    <x v="0"/>
    <x v="0"/>
    <x v="2"/>
    <s v="24-Jun-1966"/>
    <n v="39396.86"/>
    <x v="1"/>
    <s v="tier - 2"/>
    <x v="3"/>
    <x v="24"/>
  </r>
  <r>
    <x v="123"/>
    <s v="  Doug"/>
    <n v="48"/>
    <x v="116"/>
    <x v="0"/>
    <x v="0"/>
    <x v="0"/>
    <x v="0"/>
    <x v="0"/>
    <x v="0"/>
    <x v="0"/>
    <s v="5-Aug-1978"/>
    <n v="39352.6"/>
    <x v="1"/>
    <s v="tier - 3"/>
    <x v="3"/>
    <x v="9"/>
  </r>
  <r>
    <x v="124"/>
    <s v="  Elizabeth J"/>
    <n v="49.13"/>
    <x v="117"/>
    <x v="0"/>
    <x v="0"/>
    <x v="0"/>
    <x v="0"/>
    <x v="0"/>
    <x v="0"/>
    <x v="2"/>
    <s v="16-Aug-1982"/>
    <n v="39315.279999999999"/>
    <x v="1"/>
    <s v="tier - 3"/>
    <x v="3"/>
    <x v="37"/>
  </r>
  <r>
    <x v="125"/>
    <s v="  Matthew P"/>
    <n v="37.799999999999997"/>
    <x v="109"/>
    <x v="0"/>
    <x v="0"/>
    <x v="0"/>
    <x v="3"/>
    <x v="0"/>
    <x v="0"/>
    <x v="1"/>
    <s v="30-Nov-1992"/>
    <n v="39241.440000000002"/>
    <x v="0"/>
    <s v="tier - 3"/>
    <x v="3"/>
    <x v="34"/>
  </r>
  <r>
    <x v="126"/>
    <s v="  Guillermo Sr"/>
    <n v="38.299999999999997"/>
    <x v="118"/>
    <x v="0"/>
    <x v="0"/>
    <x v="0"/>
    <x v="0"/>
    <x v="0"/>
    <x v="0"/>
    <x v="0"/>
    <s v="7-Jul-1962"/>
    <n v="39221.120000000003"/>
    <x v="1"/>
    <s v="tier - 1"/>
    <x v="3"/>
    <x v="5"/>
  </r>
  <r>
    <x v="127"/>
    <s v="  Ryan C"/>
    <n v="32.774999999999999"/>
    <x v="18"/>
    <x v="0"/>
    <x v="0"/>
    <x v="0"/>
    <x v="0"/>
    <x v="0"/>
    <x v="0"/>
    <x v="2"/>
    <s v="4-Aug-1982"/>
    <n v="39125.33"/>
    <x v="0"/>
    <s v="tier - 1"/>
    <x v="4"/>
    <x v="37"/>
  </r>
  <r>
    <x v="128"/>
    <s v="  Dane"/>
    <n v="34.200000000000003"/>
    <x v="119"/>
    <x v="1"/>
    <x v="0"/>
    <x v="0"/>
    <x v="0"/>
    <x v="0"/>
    <x v="0"/>
    <x v="1"/>
    <s v="20-Sep-1985"/>
    <n v="39047.29"/>
    <x v="0"/>
    <s v="tier - 3"/>
    <x v="6"/>
    <x v="17"/>
  </r>
  <r>
    <x v="129"/>
    <s v="  Jonas"/>
    <n v="30.2"/>
    <x v="8"/>
    <x v="0"/>
    <x v="0"/>
    <x v="0"/>
    <x v="0"/>
    <x v="0"/>
    <x v="0"/>
    <x v="0"/>
    <s v="12-Oct-1978"/>
    <n v="38998.550000000003"/>
    <x v="0"/>
    <s v="tier - 1"/>
    <x v="3"/>
    <x v="9"/>
  </r>
  <r>
    <x v="130"/>
    <s v="  George E"/>
    <n v="48.32"/>
    <x v="1"/>
    <x v="0"/>
    <x v="0"/>
    <x v="0"/>
    <x v="0"/>
    <x v="0"/>
    <x v="0"/>
    <x v="1"/>
    <s v="24-Sep-1980"/>
    <n v="38947.43"/>
    <x v="1"/>
    <s v="tier - 3"/>
    <x v="3"/>
    <x v="25"/>
  </r>
  <r>
    <x v="131"/>
    <s v="  Sara S"/>
    <n v="44.86"/>
    <x v="24"/>
    <x v="1"/>
    <x v="0"/>
    <x v="0"/>
    <x v="0"/>
    <x v="0"/>
    <x v="0"/>
    <x v="2"/>
    <s v="15-Dec-1976"/>
    <n v="38932.559999999998"/>
    <x v="1"/>
    <s v="tier - 3"/>
    <x v="3"/>
    <x v="1"/>
  </r>
  <r>
    <x v="132"/>
    <s v="  Nick"/>
    <n v="52.15"/>
    <x v="120"/>
    <x v="0"/>
    <x v="0"/>
    <x v="0"/>
    <x v="3"/>
    <x v="0"/>
    <x v="0"/>
    <x v="2"/>
    <s v="16-Jun-1987"/>
    <n v="38924.04"/>
    <x v="1"/>
    <s v="tier - 2"/>
    <x v="3"/>
    <x v="38"/>
  </r>
  <r>
    <x v="133"/>
    <s v="  Timothy"/>
    <n v="41.12"/>
    <x v="121"/>
    <x v="1"/>
    <x v="0"/>
    <x v="0"/>
    <x v="0"/>
    <x v="0"/>
    <x v="0"/>
    <x v="0"/>
    <s v="30-Jul-1967"/>
    <n v="38893.360000000001"/>
    <x v="0"/>
    <s v="tier - 2"/>
    <x v="3"/>
    <x v="22"/>
  </r>
  <r>
    <x v="134"/>
    <s v="  Becky L"/>
    <n v="38.39"/>
    <x v="78"/>
    <x v="1"/>
    <x v="0"/>
    <x v="0"/>
    <x v="3"/>
    <x v="0"/>
    <x v="0"/>
    <x v="2"/>
    <s v="6-Jun-1964"/>
    <n v="38869.25"/>
    <x v="1"/>
    <s v="tier - 2"/>
    <x v="3"/>
    <x v="8"/>
  </r>
  <r>
    <x v="135"/>
    <s v="  Steph K"/>
    <n v="46.85"/>
    <x v="69"/>
    <x v="0"/>
    <x v="0"/>
    <x v="1"/>
    <x v="3"/>
    <x v="0"/>
    <x v="0"/>
    <x v="2"/>
    <s v="3-Dec-1979"/>
    <n v="38836.980000000003"/>
    <x v="1"/>
    <s v="tier - 1"/>
    <x v="3"/>
    <x v="18"/>
  </r>
  <r>
    <x v="136"/>
    <s v="  Kristine B"/>
    <n v="42.24"/>
    <x v="122"/>
    <x v="0"/>
    <x v="1"/>
    <x v="0"/>
    <x v="3"/>
    <x v="0"/>
    <x v="0"/>
    <x v="2"/>
    <s v="5-Dec-2004"/>
    <n v="38792.69"/>
    <x v="1"/>
    <s v="tier - 2"/>
    <x v="0"/>
    <x v="41"/>
  </r>
  <r>
    <x v="137"/>
    <s v="  Taylor B"/>
    <n v="34.39"/>
    <x v="123"/>
    <x v="0"/>
    <x v="0"/>
    <x v="0"/>
    <x v="0"/>
    <x v="0"/>
    <x v="0"/>
    <x v="1"/>
    <s v="8-Nov-1991"/>
    <n v="38746.36"/>
    <x v="0"/>
    <s v="tier - 2"/>
    <x v="1"/>
    <x v="42"/>
  </r>
  <r>
    <x v="138"/>
    <s v="  William"/>
    <n v="42.89"/>
    <x v="124"/>
    <x v="1"/>
    <x v="0"/>
    <x v="0"/>
    <x v="0"/>
    <x v="0"/>
    <x v="0"/>
    <x v="2"/>
    <s v="15-Jun-1976"/>
    <n v="38740.120000000003"/>
    <x v="1"/>
    <s v="tier - 2"/>
    <x v="1"/>
    <x v="1"/>
  </r>
  <r>
    <x v="139"/>
    <s v="  Sage"/>
    <n v="36.299999999999997"/>
    <x v="125"/>
    <x v="0"/>
    <x v="0"/>
    <x v="0"/>
    <x v="0"/>
    <x v="0"/>
    <x v="0"/>
    <x v="2"/>
    <s v="2-Nov-1991"/>
    <n v="38711"/>
    <x v="1"/>
    <s v="tier - 2"/>
    <x v="3"/>
    <x v="42"/>
  </r>
  <r>
    <x v="140"/>
    <s v="  Cole"/>
    <n v="35.200000000000003"/>
    <x v="126"/>
    <x v="1"/>
    <x v="0"/>
    <x v="0"/>
    <x v="3"/>
    <x v="0"/>
    <x v="0"/>
    <x v="0"/>
    <s v="20-Jul-1986"/>
    <n v="38709.18"/>
    <x v="0"/>
    <s v="tier - 3"/>
    <x v="0"/>
    <x v="26"/>
  </r>
  <r>
    <x v="141"/>
    <s v="  Jesse"/>
    <n v="53.62"/>
    <x v="127"/>
    <x v="0"/>
    <x v="0"/>
    <x v="0"/>
    <x v="0"/>
    <x v="0"/>
    <x v="0"/>
    <x v="2"/>
    <s v="13-Jul-1990"/>
    <n v="38652.089999999997"/>
    <x v="1"/>
    <s v="tier - 2"/>
    <x v="3"/>
    <x v="3"/>
  </r>
  <r>
    <x v="142"/>
    <s v="  Tammi J"/>
    <n v="36.67"/>
    <x v="128"/>
    <x v="0"/>
    <x v="0"/>
    <x v="0"/>
    <x v="0"/>
    <x v="0"/>
    <x v="0"/>
    <x v="1"/>
    <s v="12-Nov-1999"/>
    <n v="38511.629999999997"/>
    <x v="1"/>
    <s v="tier - 2"/>
    <x v="2"/>
    <x v="35"/>
  </r>
  <r>
    <x v="143"/>
    <s v="  Matthew S"/>
    <n v="33.4"/>
    <x v="129"/>
    <x v="1"/>
    <x v="0"/>
    <x v="0"/>
    <x v="3"/>
    <x v="0"/>
    <x v="0"/>
    <x v="0"/>
    <s v="21-Jun-1986"/>
    <n v="38415.47"/>
    <x v="0"/>
    <s v="tier - 2"/>
    <x v="3"/>
    <x v="26"/>
  </r>
  <r>
    <x v="144"/>
    <s v="  Eric"/>
    <n v="42.71"/>
    <x v="130"/>
    <x v="0"/>
    <x v="0"/>
    <x v="0"/>
    <x v="0"/>
    <x v="0"/>
    <x v="0"/>
    <x v="0"/>
    <s v="23-Dec-1971"/>
    <n v="38405.26"/>
    <x v="1"/>
    <s v="tier - 1"/>
    <x v="3"/>
    <x v="14"/>
  </r>
  <r>
    <x v="145"/>
    <s v="  Valeria R"/>
    <n v="41.52"/>
    <x v="131"/>
    <x v="1"/>
    <x v="0"/>
    <x v="0"/>
    <x v="1"/>
    <x v="0"/>
    <x v="0"/>
    <x v="0"/>
    <s v="22-Aug-1970"/>
    <n v="38389.79"/>
    <x v="1"/>
    <s v="tier - 3"/>
    <x v="3"/>
    <x v="2"/>
  </r>
  <r>
    <x v="146"/>
    <s v="  Michael P"/>
    <n v="39.4"/>
    <x v="132"/>
    <x v="0"/>
    <x v="0"/>
    <x v="0"/>
    <x v="0"/>
    <x v="0"/>
    <x v="0"/>
    <x v="0"/>
    <s v="17-Sep-2002"/>
    <n v="38344.57"/>
    <x v="0"/>
    <s v="tier - 3"/>
    <x v="3"/>
    <x v="43"/>
  </r>
  <r>
    <x v="147"/>
    <s v="  Rami"/>
    <n v="46.45"/>
    <x v="133"/>
    <x v="0"/>
    <x v="0"/>
    <x v="0"/>
    <x v="0"/>
    <x v="0"/>
    <x v="0"/>
    <x v="2"/>
    <s v="12-Jun-1980"/>
    <n v="38313.129999999997"/>
    <x v="0"/>
    <s v="tier - 3"/>
    <x v="3"/>
    <x v="25"/>
  </r>
  <r>
    <x v="148"/>
    <s v="  Denis"/>
    <n v="35.75"/>
    <x v="40"/>
    <x v="0"/>
    <x v="0"/>
    <x v="0"/>
    <x v="0"/>
    <x v="0"/>
    <x v="0"/>
    <x v="2"/>
    <s v="30-Oct-1989"/>
    <n v="38282.75"/>
    <x v="0"/>
    <s v="tier - 2"/>
    <x v="0"/>
    <x v="4"/>
  </r>
  <r>
    <x v="149"/>
    <s v="  Brian E"/>
    <n v="26.07"/>
    <x v="134"/>
    <x v="0"/>
    <x v="0"/>
    <x v="0"/>
    <x v="0"/>
    <x v="0"/>
    <x v="1"/>
    <x v="2"/>
    <s v="16-Aug-1980"/>
    <n v="38245.589999999997"/>
    <x v="0"/>
    <s v="tier - 2"/>
    <x v="0"/>
    <x v="25"/>
  </r>
  <r>
    <x v="150"/>
    <s v="  Bonnie"/>
    <n v="36.54"/>
    <x v="135"/>
    <x v="1"/>
    <x v="0"/>
    <x v="0"/>
    <x v="3"/>
    <x v="0"/>
    <x v="0"/>
    <x v="2"/>
    <s v="16-Jun-1964"/>
    <n v="38241.74"/>
    <x v="1"/>
    <s v="tier - 3"/>
    <x v="3"/>
    <x v="13"/>
  </r>
  <r>
    <x v="151"/>
    <s v="  Michael P"/>
    <n v="51.64"/>
    <x v="120"/>
    <x v="0"/>
    <x v="0"/>
    <x v="0"/>
    <x v="0"/>
    <x v="0"/>
    <x v="0"/>
    <x v="2"/>
    <s v="8-Sep-1989"/>
    <n v="38237.339999999997"/>
    <x v="1"/>
    <s v="tier - 3"/>
    <x v="3"/>
    <x v="4"/>
  </r>
  <r>
    <x v="152"/>
    <s v="  Paul"/>
    <n v="42.83"/>
    <x v="60"/>
    <x v="0"/>
    <x v="0"/>
    <x v="0"/>
    <x v="1"/>
    <x v="0"/>
    <x v="0"/>
    <x v="1"/>
    <s v="19-Nov-1972"/>
    <n v="38189.1"/>
    <x v="1"/>
    <s v="tier - 2"/>
    <x v="3"/>
    <x v="28"/>
  </r>
  <r>
    <x v="153"/>
    <s v="  Michael"/>
    <n v="40.15"/>
    <x v="136"/>
    <x v="0"/>
    <x v="0"/>
    <x v="0"/>
    <x v="3"/>
    <x v="0"/>
    <x v="0"/>
    <x v="1"/>
    <s v="29-Jul-1998"/>
    <n v="38126.25"/>
    <x v="0"/>
    <s v="tier - 3"/>
    <x v="0"/>
    <x v="44"/>
  </r>
  <r>
    <x v="154"/>
    <s v="  Samuel"/>
    <n v="27.8"/>
    <x v="67"/>
    <x v="0"/>
    <x v="0"/>
    <x v="1"/>
    <x v="3"/>
    <x v="0"/>
    <x v="1"/>
    <x v="2"/>
    <s v="9-Sep-1979"/>
    <n v="37829.72"/>
    <x v="0"/>
    <s v="tier - 2"/>
    <x v="3"/>
    <x v="18"/>
  </r>
  <r>
    <x v="155"/>
    <s v="  Matthew"/>
    <n v="45.81"/>
    <x v="70"/>
    <x v="1"/>
    <x v="0"/>
    <x v="1"/>
    <x v="3"/>
    <x v="0"/>
    <x v="0"/>
    <x v="2"/>
    <s v="26-Jul-1983"/>
    <n v="37800.980000000003"/>
    <x v="1"/>
    <s v="tier - 2"/>
    <x v="3"/>
    <x v="33"/>
  </r>
  <r>
    <x v="156"/>
    <s v="  Daniel"/>
    <n v="34.43"/>
    <x v="137"/>
    <x v="1"/>
    <x v="0"/>
    <x v="0"/>
    <x v="3"/>
    <x v="0"/>
    <x v="0"/>
    <x v="0"/>
    <s v="15-Aug-1986"/>
    <n v="37742.58"/>
    <x v="0"/>
    <s v="tier - 1"/>
    <x v="0"/>
    <x v="26"/>
  </r>
  <r>
    <x v="157"/>
    <s v="  Syndy"/>
    <n v="41.33"/>
    <x v="138"/>
    <x v="1"/>
    <x v="0"/>
    <x v="0"/>
    <x v="0"/>
    <x v="0"/>
    <x v="0"/>
    <x v="2"/>
    <s v="18-Sep-1976"/>
    <n v="37735.199999999997"/>
    <x v="1"/>
    <s v="tier - 2"/>
    <x v="3"/>
    <x v="1"/>
  </r>
  <r>
    <x v="158"/>
    <s v="  Aleksandra"/>
    <n v="31.92"/>
    <x v="89"/>
    <x v="1"/>
    <x v="0"/>
    <x v="0"/>
    <x v="3"/>
    <x v="0"/>
    <x v="0"/>
    <x v="2"/>
    <s v="10-Oct-1988"/>
    <n v="37701.879999999997"/>
    <x v="1"/>
    <s v="tier - 3"/>
    <x v="8"/>
    <x v="23"/>
  </r>
  <r>
    <x v="159"/>
    <s v="  Steeve T Sr"/>
    <n v="39.799999999999997"/>
    <x v="116"/>
    <x v="1"/>
    <x v="0"/>
    <x v="0"/>
    <x v="1"/>
    <x v="0"/>
    <x v="0"/>
    <x v="0"/>
    <s v="28-Oct-1970"/>
    <n v="37675.06"/>
    <x v="1"/>
    <s v="tier - 3"/>
    <x v="3"/>
    <x v="2"/>
  </r>
  <r>
    <x v="160"/>
    <s v="  Richard"/>
    <n v="42.82"/>
    <x v="139"/>
    <x v="0"/>
    <x v="0"/>
    <x v="0"/>
    <x v="0"/>
    <x v="0"/>
    <x v="0"/>
    <x v="2"/>
    <s v="20-Jun-1982"/>
    <n v="37650.74"/>
    <x v="1"/>
    <s v="tier - 2"/>
    <x v="1"/>
    <x v="37"/>
  </r>
  <r>
    <x v="161"/>
    <s v="  Aaron T"/>
    <n v="33.630000000000003"/>
    <x v="140"/>
    <x v="0"/>
    <x v="0"/>
    <x v="0"/>
    <x v="0"/>
    <x v="0"/>
    <x v="0"/>
    <x v="2"/>
    <s v="16-Nov-1990"/>
    <n v="37607.53"/>
    <x v="0"/>
    <s v="tier - 2"/>
    <x v="9"/>
    <x v="3"/>
  </r>
  <r>
    <x v="162"/>
    <s v="  Akira"/>
    <n v="37.07"/>
    <x v="141"/>
    <x v="0"/>
    <x v="1"/>
    <x v="0"/>
    <x v="3"/>
    <x v="0"/>
    <x v="0"/>
    <x v="2"/>
    <s v="12-Oct-2000"/>
    <n v="37484.449999999997"/>
    <x v="0"/>
    <s v="tier - 1"/>
    <x v="0"/>
    <x v="21"/>
  </r>
  <r>
    <x v="163"/>
    <s v="  Ben"/>
    <n v="35.625"/>
    <x v="142"/>
    <x v="0"/>
    <x v="0"/>
    <x v="0"/>
    <x v="0"/>
    <x v="0"/>
    <x v="0"/>
    <x v="0"/>
    <s v="27-Sep-2002"/>
    <n v="37465.339999999997"/>
    <x v="0"/>
    <s v="tier - 2"/>
    <x v="1"/>
    <x v="43"/>
  </r>
  <r>
    <x v="164"/>
    <s v="  Jana"/>
    <n v="42.69"/>
    <x v="143"/>
    <x v="0"/>
    <x v="0"/>
    <x v="1"/>
    <x v="3"/>
    <x v="0"/>
    <x v="0"/>
    <x v="2"/>
    <s v="3-Aug-1979"/>
    <n v="37425.94"/>
    <x v="1"/>
    <s v="tier - 1"/>
    <x v="3"/>
    <x v="18"/>
  </r>
  <r>
    <x v="165"/>
    <s v="  Jay T"/>
    <n v="37.869999999999997"/>
    <x v="144"/>
    <x v="1"/>
    <x v="0"/>
    <x v="1"/>
    <x v="3"/>
    <x v="0"/>
    <x v="0"/>
    <x v="2"/>
    <s v="30-Oct-1969"/>
    <n v="37277.269999999997"/>
    <x v="0"/>
    <s v="tier - 3"/>
    <x v="3"/>
    <x v="16"/>
  </r>
  <r>
    <x v="166"/>
    <s v="  Marie-Helene"/>
    <n v="40.61"/>
    <x v="96"/>
    <x v="1"/>
    <x v="0"/>
    <x v="0"/>
    <x v="3"/>
    <x v="0"/>
    <x v="0"/>
    <x v="0"/>
    <s v="9-Nov-1975"/>
    <n v="37272.339999999997"/>
    <x v="1"/>
    <s v="tier - 3"/>
    <x v="3"/>
    <x v="27"/>
  </r>
  <r>
    <x v="167"/>
    <s v="  Bret R"/>
    <n v="30.78"/>
    <x v="145"/>
    <x v="1"/>
    <x v="0"/>
    <x v="0"/>
    <x v="0"/>
    <x v="0"/>
    <x v="0"/>
    <x v="2"/>
    <s v="17-Nov-1985"/>
    <n v="37270.15"/>
    <x v="1"/>
    <s v="tier - 1"/>
    <x v="2"/>
    <x v="17"/>
  </r>
  <r>
    <x v="168"/>
    <s v="  Gardner L"/>
    <n v="49.49"/>
    <x v="146"/>
    <x v="0"/>
    <x v="0"/>
    <x v="0"/>
    <x v="0"/>
    <x v="0"/>
    <x v="0"/>
    <x v="2"/>
    <s v="17-Oct-1990"/>
    <n v="37251.22"/>
    <x v="1"/>
    <s v="tier - 2"/>
    <x v="3"/>
    <x v="3"/>
  </r>
  <r>
    <x v="169"/>
    <s v="  Bobby"/>
    <n v="37.619999999999997"/>
    <x v="147"/>
    <x v="1"/>
    <x v="1"/>
    <x v="0"/>
    <x v="1"/>
    <x v="0"/>
    <x v="0"/>
    <x v="1"/>
    <s v="5-Sep-2000"/>
    <n v="37165.160000000003"/>
    <x v="0"/>
    <s v="tier - 3"/>
    <x v="10"/>
    <x v="21"/>
  </r>
  <r>
    <x v="170"/>
    <s v="  Natalie"/>
    <n v="36.08"/>
    <x v="148"/>
    <x v="1"/>
    <x v="0"/>
    <x v="0"/>
    <x v="3"/>
    <x v="0"/>
    <x v="0"/>
    <x v="1"/>
    <s v="30-Oct-1995"/>
    <n v="37133.9"/>
    <x v="1"/>
    <s v="tier - 2"/>
    <x v="0"/>
    <x v="40"/>
  </r>
  <r>
    <x v="171"/>
    <s v="  Lina"/>
    <n v="33.5"/>
    <x v="66"/>
    <x v="0"/>
    <x v="0"/>
    <x v="0"/>
    <x v="0"/>
    <x v="0"/>
    <x v="0"/>
    <x v="2"/>
    <s v="10-Jun-1989"/>
    <n v="37079.370000000003"/>
    <x v="1"/>
    <s v="tier - 3"/>
    <x v="3"/>
    <x v="4"/>
  </r>
  <r>
    <x v="172"/>
    <s v="  Zebulon"/>
    <n v="47.46"/>
    <x v="149"/>
    <x v="1"/>
    <x v="0"/>
    <x v="0"/>
    <x v="3"/>
    <x v="0"/>
    <x v="0"/>
    <x v="1"/>
    <s v="17-Dec-1988"/>
    <n v="37076.370000000003"/>
    <x v="1"/>
    <s v="tier - 1"/>
    <x v="3"/>
    <x v="23"/>
  </r>
  <r>
    <x v="173"/>
    <s v="  Amanda"/>
    <n v="49.24"/>
    <x v="150"/>
    <x v="0"/>
    <x v="0"/>
    <x v="0"/>
    <x v="0"/>
    <x v="0"/>
    <x v="0"/>
    <x v="2"/>
    <s v="1-Nov-1991"/>
    <n v="37040.879999999997"/>
    <x v="1"/>
    <s v="tier - 2"/>
    <x v="3"/>
    <x v="42"/>
  </r>
  <r>
    <x v="174"/>
    <s v="  Greg"/>
    <n v="54.4"/>
    <x v="151"/>
    <x v="0"/>
    <x v="0"/>
    <x v="0"/>
    <x v="3"/>
    <x v="0"/>
    <x v="0"/>
    <x v="2"/>
    <s v="13-Sep-1992"/>
    <n v="36976.449999999997"/>
    <x v="1"/>
    <s v="tier - 3"/>
    <x v="3"/>
    <x v="34"/>
  </r>
  <r>
    <x v="175"/>
    <s v="  John"/>
    <n v="35.53"/>
    <x v="152"/>
    <x v="0"/>
    <x v="0"/>
    <x v="0"/>
    <x v="3"/>
    <x v="0"/>
    <x v="0"/>
    <x v="2"/>
    <s v="25-Aug-1992"/>
    <n v="36950.26"/>
    <x v="0"/>
    <s v="tier - 1"/>
    <x v="0"/>
    <x v="34"/>
  </r>
  <r>
    <x v="176"/>
    <s v="  Kelsey A"/>
    <n v="39.729999999999997"/>
    <x v="149"/>
    <x v="0"/>
    <x v="0"/>
    <x v="0"/>
    <x v="0"/>
    <x v="0"/>
    <x v="0"/>
    <x v="1"/>
    <s v="13-Aug-1977"/>
    <n v="36935.64"/>
    <x v="1"/>
    <s v="tier - 1"/>
    <x v="3"/>
    <x v="29"/>
  </r>
  <r>
    <x v="177"/>
    <s v="  Bronwen L"/>
    <n v="35.68"/>
    <x v="153"/>
    <x v="0"/>
    <x v="0"/>
    <x v="0"/>
    <x v="0"/>
    <x v="0"/>
    <x v="0"/>
    <x v="0"/>
    <s v="22-Oct-1968"/>
    <n v="36922.61"/>
    <x v="1"/>
    <s v="tier - 1"/>
    <x v="3"/>
    <x v="0"/>
  </r>
  <r>
    <x v="178"/>
    <s v="  Manuela"/>
    <n v="48.86"/>
    <x v="34"/>
    <x v="0"/>
    <x v="0"/>
    <x v="0"/>
    <x v="0"/>
    <x v="0"/>
    <x v="0"/>
    <x v="1"/>
    <s v="10-Jun-1991"/>
    <n v="36911.99"/>
    <x v="1"/>
    <s v="tier - 2"/>
    <x v="3"/>
    <x v="42"/>
  </r>
  <r>
    <x v="179"/>
    <s v="  Jennifer L"/>
    <n v="34.799999999999997"/>
    <x v="154"/>
    <x v="1"/>
    <x v="0"/>
    <x v="1"/>
    <x v="3"/>
    <x v="1"/>
    <x v="0"/>
    <x v="0"/>
    <s v="24-Jul-1963"/>
    <n v="36910.61"/>
    <x v="1"/>
    <s v="tier - 2"/>
    <x v="3"/>
    <x v="8"/>
  </r>
  <r>
    <x v="180"/>
    <s v="  Abby W"/>
    <n v="32.49"/>
    <x v="144"/>
    <x v="0"/>
    <x v="0"/>
    <x v="1"/>
    <x v="3"/>
    <x v="0"/>
    <x v="0"/>
    <x v="2"/>
    <s v="21-Jun-2003"/>
    <n v="36898.730000000003"/>
    <x v="1"/>
    <s v="tier - 1"/>
    <x v="1"/>
    <x v="39"/>
  </r>
  <r>
    <x v="181"/>
    <s v="  Tyler"/>
    <n v="39"/>
    <x v="155"/>
    <x v="0"/>
    <x v="0"/>
    <x v="0"/>
    <x v="1"/>
    <x v="0"/>
    <x v="0"/>
    <x v="1"/>
    <s v="5-Dec-1972"/>
    <n v="36889.99"/>
    <x v="0"/>
    <s v="tier - 3"/>
    <x v="3"/>
    <x v="28"/>
  </r>
  <r>
    <x v="182"/>
    <s v="  Jeffrey"/>
    <n v="35.299999999999997"/>
    <x v="34"/>
    <x v="0"/>
    <x v="0"/>
    <x v="0"/>
    <x v="3"/>
    <x v="0"/>
    <x v="0"/>
    <x v="1"/>
    <s v="4-Jul-1992"/>
    <n v="36837.47"/>
    <x v="1"/>
    <s v="tier - 3"/>
    <x v="3"/>
    <x v="34"/>
  </r>
  <r>
    <x v="183"/>
    <s v="  Matthew F"/>
    <n v="33.42"/>
    <x v="156"/>
    <x v="0"/>
    <x v="0"/>
    <x v="0"/>
    <x v="0"/>
    <x v="0"/>
    <x v="0"/>
    <x v="0"/>
    <s v="28-Dec-1965"/>
    <n v="36795.29"/>
    <x v="1"/>
    <s v="tier - 1"/>
    <x v="3"/>
    <x v="11"/>
  </r>
  <r>
    <x v="184"/>
    <s v="  Ryan J"/>
    <n v="37.18"/>
    <x v="157"/>
    <x v="1"/>
    <x v="0"/>
    <x v="0"/>
    <x v="1"/>
    <x v="0"/>
    <x v="0"/>
    <x v="0"/>
    <s v="14-Jul-1970"/>
    <n v="36786.370000000003"/>
    <x v="0"/>
    <s v="tier - 1"/>
    <x v="3"/>
    <x v="2"/>
  </r>
  <r>
    <x v="185"/>
    <s v="  Amy"/>
    <n v="33.33"/>
    <x v="158"/>
    <x v="1"/>
    <x v="0"/>
    <x v="0"/>
    <x v="1"/>
    <x v="1"/>
    <x v="0"/>
    <x v="0"/>
    <s v="29-Jul-1961"/>
    <n v="36580.28"/>
    <x v="1"/>
    <s v="tier - 2"/>
    <x v="0"/>
    <x v="12"/>
  </r>
  <r>
    <x v="186"/>
    <s v="  Andrew P"/>
    <n v="53.21"/>
    <x v="159"/>
    <x v="0"/>
    <x v="0"/>
    <x v="0"/>
    <x v="3"/>
    <x v="0"/>
    <x v="0"/>
    <x v="2"/>
    <s v="9-Oct-1992"/>
    <n v="36572.800000000003"/>
    <x v="0"/>
    <s v="tier - 2"/>
    <x v="3"/>
    <x v="34"/>
  </r>
  <r>
    <x v="187"/>
    <s v="  George M"/>
    <n v="38.729999999999997"/>
    <x v="73"/>
    <x v="0"/>
    <x v="0"/>
    <x v="0"/>
    <x v="1"/>
    <x v="0"/>
    <x v="0"/>
    <x v="0"/>
    <s v="9-Aug-1973"/>
    <n v="36541.550000000003"/>
    <x v="1"/>
    <s v="tier - 3"/>
    <x v="3"/>
    <x v="30"/>
  </r>
  <r>
    <x v="188"/>
    <s v="  Sarah"/>
    <n v="29.73"/>
    <x v="160"/>
    <x v="0"/>
    <x v="0"/>
    <x v="0"/>
    <x v="0"/>
    <x v="0"/>
    <x v="1"/>
    <x v="0"/>
    <s v="19-Nov-1962"/>
    <n v="36445.550000000003"/>
    <x v="1"/>
    <s v="tier - 2"/>
    <x v="3"/>
    <x v="5"/>
  </r>
  <r>
    <x v="189"/>
    <s v="  Lara"/>
    <n v="34.700000000000003"/>
    <x v="161"/>
    <x v="0"/>
    <x v="0"/>
    <x v="1"/>
    <x v="3"/>
    <x v="0"/>
    <x v="0"/>
    <x v="2"/>
    <s v="9-Dec-2003"/>
    <n v="36397.58"/>
    <x v="1"/>
    <s v="tier - 3"/>
    <x v="3"/>
    <x v="39"/>
  </r>
  <r>
    <x v="190"/>
    <s v="  Sebastien"/>
    <n v="38.28"/>
    <x v="162"/>
    <x v="1"/>
    <x v="0"/>
    <x v="0"/>
    <x v="3"/>
    <x v="0"/>
    <x v="0"/>
    <x v="0"/>
    <s v="5-Jun-1975"/>
    <n v="36350.71"/>
    <x v="0"/>
    <s v="tier - 2"/>
    <x v="3"/>
    <x v="19"/>
  </r>
  <r>
    <x v="191"/>
    <s v="  Padraig"/>
    <n v="33.57"/>
    <x v="163"/>
    <x v="1"/>
    <x v="0"/>
    <x v="0"/>
    <x v="0"/>
    <x v="0"/>
    <x v="0"/>
    <x v="0"/>
    <s v="18-Oct-1967"/>
    <n v="36332.449999999997"/>
    <x v="0"/>
    <s v="tier - 3"/>
    <x v="3"/>
    <x v="22"/>
  </r>
  <r>
    <x v="192"/>
    <s v="  Heather"/>
    <n v="52.06"/>
    <x v="164"/>
    <x v="0"/>
    <x v="0"/>
    <x v="0"/>
    <x v="3"/>
    <x v="0"/>
    <x v="0"/>
    <x v="2"/>
    <s v="16-Jun-1992"/>
    <n v="36314.050000000003"/>
    <x v="1"/>
    <s v="tier - 2"/>
    <x v="3"/>
    <x v="34"/>
  </r>
  <r>
    <x v="193"/>
    <s v="  Jorge"/>
    <n v="38.17"/>
    <x v="165"/>
    <x v="0"/>
    <x v="1"/>
    <x v="0"/>
    <x v="3"/>
    <x v="0"/>
    <x v="0"/>
    <x v="2"/>
    <s v="25-Dec-2004"/>
    <n v="36307.800000000003"/>
    <x v="0"/>
    <s v="tier - 2"/>
    <x v="0"/>
    <x v="41"/>
  </r>
  <r>
    <x v="194"/>
    <s v="  Jack R"/>
    <n v="36.954999999999998"/>
    <x v="85"/>
    <x v="0"/>
    <x v="0"/>
    <x v="1"/>
    <x v="3"/>
    <x v="0"/>
    <x v="0"/>
    <x v="1"/>
    <s v="5-Sep-2003"/>
    <n v="36219.410000000003"/>
    <x v="0"/>
    <s v="tier - 1"/>
    <x v="1"/>
    <x v="39"/>
  </r>
  <r>
    <x v="195"/>
    <s v="  Felix"/>
    <n v="34.4"/>
    <x v="166"/>
    <x v="0"/>
    <x v="0"/>
    <x v="1"/>
    <x v="3"/>
    <x v="0"/>
    <x v="0"/>
    <x v="2"/>
    <s v="28-Dec-1993"/>
    <n v="36197.699999999997"/>
    <x v="0"/>
    <s v="tier - 3"/>
    <x v="3"/>
    <x v="20"/>
  </r>
  <r>
    <x v="196"/>
    <s v="  Christopher C"/>
    <n v="31.73"/>
    <x v="167"/>
    <x v="0"/>
    <x v="0"/>
    <x v="0"/>
    <x v="0"/>
    <x v="0"/>
    <x v="0"/>
    <x v="2"/>
    <s v="1-Oct-1999"/>
    <n v="36189.1"/>
    <x v="0"/>
    <s v="tier - 3"/>
    <x v="4"/>
    <x v="35"/>
  </r>
  <r>
    <x v="197"/>
    <s v="  Jesse"/>
    <n v="36.64"/>
    <x v="168"/>
    <x v="0"/>
    <x v="0"/>
    <x v="0"/>
    <x v="0"/>
    <x v="0"/>
    <x v="0"/>
    <x v="0"/>
    <s v="6-Dec-1974"/>
    <n v="36182.870000000003"/>
    <x v="1"/>
    <s v="tier - 3"/>
    <x v="1"/>
    <x v="19"/>
  </r>
  <r>
    <x v="198"/>
    <s v="  Jill"/>
    <n v="36.85"/>
    <x v="169"/>
    <x v="0"/>
    <x v="1"/>
    <x v="0"/>
    <x v="3"/>
    <x v="0"/>
    <x v="0"/>
    <x v="1"/>
    <s v="30-Aug-2004"/>
    <n v="36149.480000000003"/>
    <x v="1"/>
    <s v="tier - 2"/>
    <x v="0"/>
    <x v="41"/>
  </r>
  <r>
    <x v="199"/>
    <s v="  William"/>
    <n v="33.33"/>
    <x v="170"/>
    <x v="1"/>
    <x v="0"/>
    <x v="1"/>
    <x v="3"/>
    <x v="0"/>
    <x v="0"/>
    <x v="2"/>
    <s v="12-Jun-1997"/>
    <n v="36124.57"/>
    <x v="0"/>
    <s v="tier - 3"/>
    <x v="0"/>
    <x v="31"/>
  </r>
  <r>
    <x v="200"/>
    <s v="  Alejandro"/>
    <n v="39.14"/>
    <x v="171"/>
    <x v="0"/>
    <x v="0"/>
    <x v="1"/>
    <x v="3"/>
    <x v="0"/>
    <x v="0"/>
    <x v="2"/>
    <s v="4-Nov-1979"/>
    <n v="36090.49"/>
    <x v="1"/>
    <s v="tier - 2"/>
    <x v="3"/>
    <x v="18"/>
  </r>
  <r>
    <x v="201"/>
    <s v="  Ian E"/>
    <n v="32.9"/>
    <x v="106"/>
    <x v="1"/>
    <x v="0"/>
    <x v="0"/>
    <x v="0"/>
    <x v="0"/>
    <x v="0"/>
    <x v="1"/>
    <s v="20-Aug-1996"/>
    <n v="36085.22"/>
    <x v="0"/>
    <s v="tier - 1"/>
    <x v="3"/>
    <x v="45"/>
  </r>
  <r>
    <x v="202"/>
    <s v="  Hector Sr"/>
    <n v="29.78"/>
    <x v="172"/>
    <x v="1"/>
    <x v="0"/>
    <x v="1"/>
    <x v="3"/>
    <x v="0"/>
    <x v="1"/>
    <x v="0"/>
    <s v="22-Jul-1963"/>
    <n v="36074.339999999997"/>
    <x v="1"/>
    <s v="tier - 1"/>
    <x v="3"/>
    <x v="8"/>
  </r>
  <r>
    <x v="203"/>
    <s v="  Rebecca"/>
    <n v="32.78"/>
    <x v="173"/>
    <x v="0"/>
    <x v="0"/>
    <x v="0"/>
    <x v="0"/>
    <x v="0"/>
    <x v="0"/>
    <x v="2"/>
    <s v="4-Sep-1999"/>
    <n v="36021.01"/>
    <x v="1"/>
    <s v="tier - 3"/>
    <x v="0"/>
    <x v="35"/>
  </r>
  <r>
    <x v="204"/>
    <s v="  Matt"/>
    <n v="41.65"/>
    <x v="129"/>
    <x v="1"/>
    <x v="0"/>
    <x v="0"/>
    <x v="0"/>
    <x v="0"/>
    <x v="0"/>
    <x v="0"/>
    <s v="22-Nov-1981"/>
    <n v="35952.65"/>
    <x v="0"/>
    <s v="tier - 3"/>
    <x v="3"/>
    <x v="36"/>
  </r>
  <r>
    <x v="205"/>
    <s v="  Elizabeth H"/>
    <n v="50.79"/>
    <x v="150"/>
    <x v="0"/>
    <x v="0"/>
    <x v="0"/>
    <x v="3"/>
    <x v="0"/>
    <x v="0"/>
    <x v="2"/>
    <s v="18-Jun-1992"/>
    <n v="35883.269999999997"/>
    <x v="1"/>
    <s v="tier - 1"/>
    <x v="3"/>
    <x v="34"/>
  </r>
  <r>
    <x v="206"/>
    <s v="  Grace"/>
    <n v="35.43"/>
    <x v="174"/>
    <x v="1"/>
    <x v="0"/>
    <x v="0"/>
    <x v="0"/>
    <x v="0"/>
    <x v="0"/>
    <x v="2"/>
    <s v="4-Oct-1976"/>
    <n v="35733.96"/>
    <x v="1"/>
    <s v="tier - 2"/>
    <x v="3"/>
    <x v="1"/>
  </r>
  <r>
    <x v="207"/>
    <s v="  Jaime"/>
    <n v="35.25"/>
    <x v="118"/>
    <x v="0"/>
    <x v="0"/>
    <x v="0"/>
    <x v="0"/>
    <x v="0"/>
    <x v="0"/>
    <x v="0"/>
    <s v="15-Jul-1974"/>
    <n v="35711.39"/>
    <x v="1"/>
    <s v="tier - 3"/>
    <x v="1"/>
    <x v="19"/>
  </r>
  <r>
    <x v="208"/>
    <s v="  Calesse"/>
    <n v="36.85"/>
    <x v="175"/>
    <x v="0"/>
    <x v="0"/>
    <x v="0"/>
    <x v="0"/>
    <x v="0"/>
    <x v="0"/>
    <x v="0"/>
    <s v="19-Dec-1978"/>
    <n v="35701.9"/>
    <x v="1"/>
    <s v="tier - 1"/>
    <x v="3"/>
    <x v="9"/>
  </r>
  <r>
    <x v="209"/>
    <s v="  Kate L"/>
    <n v="31.02"/>
    <x v="176"/>
    <x v="0"/>
    <x v="1"/>
    <x v="0"/>
    <x v="3"/>
    <x v="0"/>
    <x v="0"/>
    <x v="2"/>
    <s v="17-Dec-2000"/>
    <n v="35595.589999999997"/>
    <x v="1"/>
    <s v="tier - 3"/>
    <x v="0"/>
    <x v="21"/>
  </r>
  <r>
    <x v="210"/>
    <s v="  Sergey"/>
    <n v="35.6"/>
    <x v="93"/>
    <x v="1"/>
    <x v="1"/>
    <x v="0"/>
    <x v="1"/>
    <x v="0"/>
    <x v="0"/>
    <x v="2"/>
    <s v="19-Nov-2000"/>
    <n v="35585.58"/>
    <x v="1"/>
    <s v="tier - 3"/>
    <x v="3"/>
    <x v="21"/>
  </r>
  <r>
    <x v="211"/>
    <s v="  Timothy V"/>
    <n v="34.39"/>
    <x v="177"/>
    <x v="0"/>
    <x v="0"/>
    <x v="0"/>
    <x v="0"/>
    <x v="0"/>
    <x v="0"/>
    <x v="0"/>
    <s v="10-Aug-1971"/>
    <n v="35583.17"/>
    <x v="0"/>
    <s v="tier - 3"/>
    <x v="3"/>
    <x v="14"/>
  </r>
  <r>
    <x v="212"/>
    <s v="  Andrew S"/>
    <n v="29.06"/>
    <x v="178"/>
    <x v="1"/>
    <x v="0"/>
    <x v="0"/>
    <x v="3"/>
    <x v="0"/>
    <x v="1"/>
    <x v="1"/>
    <s v="29-Aug-1964"/>
    <n v="35573.26"/>
    <x v="1"/>
    <s v="tier - 1"/>
    <x v="3"/>
    <x v="13"/>
  </r>
  <r>
    <x v="213"/>
    <s v="  Matthew D"/>
    <n v="35.799999999999997"/>
    <x v="179"/>
    <x v="0"/>
    <x v="0"/>
    <x v="0"/>
    <x v="1"/>
    <x v="0"/>
    <x v="0"/>
    <x v="0"/>
    <s v="27-Oct-1973"/>
    <n v="35547.72"/>
    <x v="0"/>
    <s v="tier - 1"/>
    <x v="3"/>
    <x v="30"/>
  </r>
  <r>
    <x v="214"/>
    <s v="  Jessica"/>
    <n v="49.8"/>
    <x v="180"/>
    <x v="0"/>
    <x v="0"/>
    <x v="0"/>
    <x v="3"/>
    <x v="0"/>
    <x v="0"/>
    <x v="2"/>
    <s v="13-Sep-1992"/>
    <n v="35547.47"/>
    <x v="1"/>
    <s v="tier - 3"/>
    <x v="3"/>
    <x v="34"/>
  </r>
  <r>
    <x v="215"/>
    <s v="  Lawrence"/>
    <n v="35.71"/>
    <x v="181"/>
    <x v="0"/>
    <x v="0"/>
    <x v="0"/>
    <x v="1"/>
    <x v="0"/>
    <x v="0"/>
    <x v="0"/>
    <s v="16-Dec-1973"/>
    <n v="35517.19"/>
    <x v="1"/>
    <s v="tier - 2"/>
    <x v="3"/>
    <x v="30"/>
  </r>
  <r>
    <x v="216"/>
    <s v="  Alex"/>
    <n v="30.8"/>
    <x v="182"/>
    <x v="1"/>
    <x v="0"/>
    <x v="0"/>
    <x v="3"/>
    <x v="0"/>
    <x v="0"/>
    <x v="2"/>
    <s v="20-Nov-1988"/>
    <n v="35491.64"/>
    <x v="0"/>
    <s v="tier - 2"/>
    <x v="3"/>
    <x v="23"/>
  </r>
  <r>
    <x v="217"/>
    <s v="  Kevin"/>
    <n v="33.69"/>
    <x v="183"/>
    <x v="0"/>
    <x v="0"/>
    <x v="0"/>
    <x v="0"/>
    <x v="0"/>
    <x v="0"/>
    <x v="0"/>
    <s v="22-Sep-1971"/>
    <n v="35345.730000000003"/>
    <x v="1"/>
    <s v="tier - 3"/>
    <x v="3"/>
    <x v="14"/>
  </r>
  <r>
    <x v="218"/>
    <s v="  Gavin M"/>
    <n v="42.27"/>
    <x v="3"/>
    <x v="1"/>
    <x v="0"/>
    <x v="0"/>
    <x v="3"/>
    <x v="0"/>
    <x v="0"/>
    <x v="1"/>
    <s v="19-Sep-1988"/>
    <n v="35315.96"/>
    <x v="1"/>
    <s v="tier - 1"/>
    <x v="3"/>
    <x v="23"/>
  </r>
  <r>
    <x v="219"/>
    <s v="  Rick E"/>
    <n v="53.25"/>
    <x v="184"/>
    <x v="1"/>
    <x v="0"/>
    <x v="1"/>
    <x v="3"/>
    <x v="0"/>
    <x v="0"/>
    <x v="1"/>
    <s v="9-Jul-1997"/>
    <n v="35302.089999999997"/>
    <x v="0"/>
    <s v="tier - 2"/>
    <x v="3"/>
    <x v="31"/>
  </r>
  <r>
    <x v="220"/>
    <s v="  Andrea H"/>
    <n v="26.8"/>
    <x v="185"/>
    <x v="1"/>
    <x v="0"/>
    <x v="0"/>
    <x v="0"/>
    <x v="1"/>
    <x v="1"/>
    <x v="0"/>
    <s v="30-Dec-1967"/>
    <n v="35160.129999999997"/>
    <x v="1"/>
    <s v="tier - 2"/>
    <x v="3"/>
    <x v="22"/>
  </r>
  <r>
    <x v="221"/>
    <s v="  Anthony S"/>
    <n v="28.5"/>
    <x v="89"/>
    <x v="0"/>
    <x v="0"/>
    <x v="0"/>
    <x v="3"/>
    <x v="0"/>
    <x v="1"/>
    <x v="2"/>
    <s v="22-Dec-1998"/>
    <n v="35147.53"/>
    <x v="0"/>
    <s v="tier - 1"/>
    <x v="4"/>
    <x v="44"/>
  </r>
  <r>
    <x v="222"/>
    <s v="  Erik"/>
    <n v="22.895"/>
    <x v="186"/>
    <x v="0"/>
    <x v="0"/>
    <x v="0"/>
    <x v="0"/>
    <x v="0"/>
    <x v="2"/>
    <x v="1"/>
    <s v="29-Jun-1977"/>
    <n v="35069.370000000003"/>
    <x v="0"/>
    <s v="tier - 1"/>
    <x v="6"/>
    <x v="29"/>
  </r>
  <r>
    <x v="223"/>
    <s v="  Kiley D"/>
    <n v="34.06"/>
    <x v="187"/>
    <x v="1"/>
    <x v="0"/>
    <x v="0"/>
    <x v="3"/>
    <x v="0"/>
    <x v="0"/>
    <x v="0"/>
    <s v="29-Aug-1975"/>
    <n v="35050.620000000003"/>
    <x v="1"/>
    <s v="tier - 1"/>
    <x v="3"/>
    <x v="27"/>
  </r>
  <r>
    <x v="224"/>
    <s v="  Jennifer"/>
    <n v="36.409999999999997"/>
    <x v="188"/>
    <x v="0"/>
    <x v="0"/>
    <x v="0"/>
    <x v="0"/>
    <x v="0"/>
    <x v="0"/>
    <x v="2"/>
    <s v="5-Jul-1982"/>
    <n v="35000.730000000003"/>
    <x v="1"/>
    <s v="tier - 3"/>
    <x v="3"/>
    <x v="37"/>
  </r>
  <r>
    <x v="225"/>
    <s v="  Chris"/>
    <n v="52.3"/>
    <x v="189"/>
    <x v="1"/>
    <x v="0"/>
    <x v="1"/>
    <x v="3"/>
    <x v="0"/>
    <x v="0"/>
    <x v="2"/>
    <s v="22-Aug-1997"/>
    <n v="34979.86"/>
    <x v="1"/>
    <s v="tier - 2"/>
    <x v="3"/>
    <x v="31"/>
  </r>
  <r>
    <x v="226"/>
    <s v="  Marian M"/>
    <n v="52.66"/>
    <x v="150"/>
    <x v="0"/>
    <x v="0"/>
    <x v="0"/>
    <x v="3"/>
    <x v="0"/>
    <x v="0"/>
    <x v="2"/>
    <s v="22-Aug-1998"/>
    <n v="34976.42"/>
    <x v="1"/>
    <s v="tier - 1"/>
    <x v="3"/>
    <x v="44"/>
  </r>
  <r>
    <x v="227"/>
    <s v="  Jeremy"/>
    <n v="29.57"/>
    <x v="190"/>
    <x v="1"/>
    <x v="0"/>
    <x v="0"/>
    <x v="0"/>
    <x v="0"/>
    <x v="1"/>
    <x v="0"/>
    <s v="7-Oct-1967"/>
    <n v="34975.68"/>
    <x v="1"/>
    <s v="tier - 2"/>
    <x v="3"/>
    <x v="22"/>
  </r>
  <r>
    <x v="228"/>
    <s v="  Allison H"/>
    <n v="36.99"/>
    <x v="191"/>
    <x v="1"/>
    <x v="0"/>
    <x v="1"/>
    <x v="3"/>
    <x v="0"/>
    <x v="0"/>
    <x v="2"/>
    <s v="29-Jul-1983"/>
    <n v="34940.61"/>
    <x v="1"/>
    <s v="tier - 3"/>
    <x v="3"/>
    <x v="33"/>
  </r>
  <r>
    <x v="229"/>
    <s v="  Elizabeth"/>
    <n v="31.4"/>
    <x v="192"/>
    <x v="1"/>
    <x v="0"/>
    <x v="0"/>
    <x v="3"/>
    <x v="0"/>
    <x v="0"/>
    <x v="2"/>
    <s v="17-Oct-1995"/>
    <n v="34838.870000000003"/>
    <x v="1"/>
    <s v="tier - 3"/>
    <x v="3"/>
    <x v="40"/>
  </r>
  <r>
    <x v="230"/>
    <s v="  Andrew"/>
    <n v="34.9"/>
    <x v="21"/>
    <x v="0"/>
    <x v="0"/>
    <x v="1"/>
    <x v="3"/>
    <x v="0"/>
    <x v="0"/>
    <x v="1"/>
    <s v="17-Sep-2003"/>
    <n v="34828.65"/>
    <x v="0"/>
    <s v="tier - 3"/>
    <x v="3"/>
    <x v="39"/>
  </r>
  <r>
    <x v="231"/>
    <s v="  Anders J"/>
    <n v="31.13"/>
    <x v="193"/>
    <x v="1"/>
    <x v="0"/>
    <x v="0"/>
    <x v="3"/>
    <x v="0"/>
    <x v="0"/>
    <x v="2"/>
    <s v="27-Dec-1995"/>
    <n v="34806.47"/>
    <x v="0"/>
    <s v="tier - 2"/>
    <x v="0"/>
    <x v="40"/>
  </r>
  <r>
    <x v="232"/>
    <s v="  Sean"/>
    <n v="34.799999999999997"/>
    <x v="194"/>
    <x v="0"/>
    <x v="0"/>
    <x v="1"/>
    <x v="3"/>
    <x v="0"/>
    <x v="0"/>
    <x v="1"/>
    <s v="3-Jul-2003"/>
    <n v="34779.620000000003"/>
    <x v="0"/>
    <s v="tier - 2"/>
    <x v="3"/>
    <x v="39"/>
  </r>
  <r>
    <x v="233"/>
    <s v="  Brian M"/>
    <n v="31.68"/>
    <x v="171"/>
    <x v="0"/>
    <x v="0"/>
    <x v="0"/>
    <x v="0"/>
    <x v="0"/>
    <x v="0"/>
    <x v="2"/>
    <s v="7-Jul-1994"/>
    <n v="34672.15"/>
    <x v="0"/>
    <s v="tier - 3"/>
    <x v="0"/>
    <x v="6"/>
  </r>
  <r>
    <x v="234"/>
    <s v="  Jeremy"/>
    <n v="33.534999999999997"/>
    <x v="195"/>
    <x v="0"/>
    <x v="1"/>
    <x v="0"/>
    <x v="3"/>
    <x v="0"/>
    <x v="0"/>
    <x v="1"/>
    <s v="9-Oct-2004"/>
    <n v="34617.839999999997"/>
    <x v="0"/>
    <s v="tier - 3"/>
    <x v="4"/>
    <x v="41"/>
  </r>
  <r>
    <x v="235"/>
    <s v="  Susannah"/>
    <n v="31.92"/>
    <x v="196"/>
    <x v="1"/>
    <x v="0"/>
    <x v="0"/>
    <x v="0"/>
    <x v="0"/>
    <x v="0"/>
    <x v="2"/>
    <s v="25-Nov-1976"/>
    <n v="34543.39"/>
    <x v="1"/>
    <s v="tier - 3"/>
    <x v="3"/>
    <x v="1"/>
  </r>
  <r>
    <x v="236"/>
    <s v="  Randy"/>
    <n v="32.700000000000003"/>
    <x v="197"/>
    <x v="0"/>
    <x v="0"/>
    <x v="0"/>
    <x v="3"/>
    <x v="0"/>
    <x v="0"/>
    <x v="2"/>
    <s v="24-Jun-1998"/>
    <n v="34472.839999999997"/>
    <x v="0"/>
    <s v="tier - 3"/>
    <x v="3"/>
    <x v="44"/>
  </r>
  <r>
    <x v="237"/>
    <s v="  Leslie"/>
    <n v="41.25"/>
    <x v="27"/>
    <x v="0"/>
    <x v="0"/>
    <x v="0"/>
    <x v="0"/>
    <x v="0"/>
    <x v="0"/>
    <x v="2"/>
    <s v="24-Sep-1990"/>
    <n v="34456.269999999997"/>
    <x v="0"/>
    <s v="tier - 2"/>
    <x v="3"/>
    <x v="3"/>
  </r>
  <r>
    <x v="238"/>
    <s v="  Brittany L"/>
    <n v="33.11"/>
    <x v="198"/>
    <x v="0"/>
    <x v="0"/>
    <x v="1"/>
    <x v="3"/>
    <x v="0"/>
    <x v="0"/>
    <x v="2"/>
    <s v="5-Oct-2003"/>
    <n v="34439.86"/>
    <x v="1"/>
    <s v="tier - 1"/>
    <x v="0"/>
    <x v="39"/>
  </r>
  <r>
    <x v="239"/>
    <s v="  Cassie J"/>
    <n v="36.159999999999997"/>
    <x v="199"/>
    <x v="0"/>
    <x v="0"/>
    <x v="0"/>
    <x v="3"/>
    <x v="0"/>
    <x v="0"/>
    <x v="2"/>
    <s v="1-Oct-1984"/>
    <n v="34402.22"/>
    <x v="1"/>
    <s v="tier - 3"/>
    <x v="3"/>
    <x v="32"/>
  </r>
  <r>
    <x v="240"/>
    <s v="  Peter W"/>
    <n v="33.72"/>
    <x v="200"/>
    <x v="1"/>
    <x v="0"/>
    <x v="1"/>
    <x v="3"/>
    <x v="0"/>
    <x v="0"/>
    <x v="1"/>
    <s v="2-Oct-1983"/>
    <n v="34307.22"/>
    <x v="1"/>
    <s v="tier - 2"/>
    <x v="1"/>
    <x v="33"/>
  </r>
  <r>
    <x v="241"/>
    <s v="  Douglas"/>
    <n v="37.74"/>
    <x v="201"/>
    <x v="1"/>
    <x v="0"/>
    <x v="0"/>
    <x v="3"/>
    <x v="0"/>
    <x v="0"/>
    <x v="0"/>
    <s v="11-Oct-1986"/>
    <n v="34293.120000000003"/>
    <x v="0"/>
    <s v="tier - 2"/>
    <x v="3"/>
    <x v="26"/>
  </r>
  <r>
    <x v="242"/>
    <s v="  Dan"/>
    <n v="48.75"/>
    <x v="202"/>
    <x v="1"/>
    <x v="0"/>
    <x v="0"/>
    <x v="3"/>
    <x v="0"/>
    <x v="0"/>
    <x v="2"/>
    <s v="30-Oct-1995"/>
    <n v="34289.43"/>
    <x v="0"/>
    <s v="tier - 1"/>
    <x v="3"/>
    <x v="40"/>
  </r>
  <r>
    <x v="243"/>
    <s v="  Dan M"/>
    <n v="31.065000000000001"/>
    <x v="203"/>
    <x v="0"/>
    <x v="0"/>
    <x v="0"/>
    <x v="3"/>
    <x v="0"/>
    <x v="0"/>
    <x v="2"/>
    <s v="11-Jun-1998"/>
    <n v="34254.050000000003"/>
    <x v="0"/>
    <s v="tier - 3"/>
    <x v="9"/>
    <x v="44"/>
  </r>
  <r>
    <x v="244"/>
    <s v="  Eric L"/>
    <n v="23.55"/>
    <x v="204"/>
    <x v="0"/>
    <x v="0"/>
    <x v="0"/>
    <x v="0"/>
    <x v="0"/>
    <x v="2"/>
    <x v="0"/>
    <s v="5-Jul-1962"/>
    <n v="34218.019999999997"/>
    <x v="0"/>
    <s v="tier - 1"/>
    <x v="3"/>
    <x v="5"/>
  </r>
  <r>
    <x v="245"/>
    <s v="  Les J"/>
    <n v="30.18"/>
    <x v="205"/>
    <x v="1"/>
    <x v="0"/>
    <x v="0"/>
    <x v="3"/>
    <x v="0"/>
    <x v="0"/>
    <x v="0"/>
    <s v="21-Jul-1975"/>
    <n v="34210.33"/>
    <x v="1"/>
    <s v="tier - 1"/>
    <x v="1"/>
    <x v="27"/>
  </r>
  <r>
    <x v="246"/>
    <s v="  Stephanie"/>
    <n v="29.94"/>
    <x v="14"/>
    <x v="0"/>
    <x v="0"/>
    <x v="0"/>
    <x v="0"/>
    <x v="0"/>
    <x v="0"/>
    <x v="0"/>
    <s v="25-Aug-1971"/>
    <n v="34205.07"/>
    <x v="1"/>
    <s v="tier - 2"/>
    <x v="3"/>
    <x v="14"/>
  </r>
  <r>
    <x v="247"/>
    <s v="  Melissa Y"/>
    <n v="31.4"/>
    <x v="206"/>
    <x v="0"/>
    <x v="0"/>
    <x v="0"/>
    <x v="0"/>
    <x v="0"/>
    <x v="0"/>
    <x v="2"/>
    <s v="6-Nov-1999"/>
    <n v="34166.269999999997"/>
    <x v="1"/>
    <s v="tier - 3"/>
    <x v="3"/>
    <x v="35"/>
  </r>
  <r>
    <x v="248"/>
    <s v="  Ashley"/>
    <n v="53.06"/>
    <x v="41"/>
    <x v="0"/>
    <x v="0"/>
    <x v="0"/>
    <x v="0"/>
    <x v="0"/>
    <x v="0"/>
    <x v="0"/>
    <s v="26-Dec-2002"/>
    <n v="34084.68"/>
    <x v="1"/>
    <s v="tier - 3"/>
    <x v="3"/>
    <x v="43"/>
  </r>
  <r>
    <x v="249"/>
    <s v="  Stephanie M"/>
    <n v="30.25"/>
    <x v="40"/>
    <x v="0"/>
    <x v="0"/>
    <x v="0"/>
    <x v="1"/>
    <x v="0"/>
    <x v="0"/>
    <x v="2"/>
    <s v="26-Jul-1972"/>
    <n v="34053.360000000001"/>
    <x v="1"/>
    <s v="tier - 2"/>
    <x v="3"/>
    <x v="28"/>
  </r>
  <r>
    <x v="250"/>
    <s v="  Kylie"/>
    <n v="46.68"/>
    <x v="138"/>
    <x v="0"/>
    <x v="0"/>
    <x v="0"/>
    <x v="0"/>
    <x v="0"/>
    <x v="0"/>
    <x v="2"/>
    <s v="25-Sep-1994"/>
    <n v="33975.47"/>
    <x v="1"/>
    <s v="tier - 2"/>
    <x v="3"/>
    <x v="6"/>
  </r>
  <r>
    <x v="251"/>
    <s v="  Kelly"/>
    <n v="30.4"/>
    <x v="119"/>
    <x v="0"/>
    <x v="1"/>
    <x v="0"/>
    <x v="1"/>
    <x v="0"/>
    <x v="0"/>
    <x v="1"/>
    <s v="27-Dec-2000"/>
    <n v="33907.550000000003"/>
    <x v="1"/>
    <s v="tier - 2"/>
    <x v="1"/>
    <x v="21"/>
  </r>
  <r>
    <x v="252"/>
    <s v="  Carrie"/>
    <n v="30.2"/>
    <x v="47"/>
    <x v="1"/>
    <x v="0"/>
    <x v="1"/>
    <x v="3"/>
    <x v="0"/>
    <x v="0"/>
    <x v="2"/>
    <s v="9-Aug-1997"/>
    <n v="33900.65"/>
    <x v="1"/>
    <s v="tier - 3"/>
    <x v="3"/>
    <x v="31"/>
  </r>
  <r>
    <x v="253"/>
    <s v="  Alex"/>
    <n v="51.18"/>
    <x v="176"/>
    <x v="1"/>
    <x v="1"/>
    <x v="0"/>
    <x v="1"/>
    <x v="0"/>
    <x v="0"/>
    <x v="2"/>
    <s v="26-Oct-2000"/>
    <n v="33829.39"/>
    <x v="1"/>
    <s v="tier - 3"/>
    <x v="3"/>
    <x v="21"/>
  </r>
  <r>
    <x v="254"/>
    <s v="  Zach S"/>
    <n v="22.18"/>
    <x v="207"/>
    <x v="0"/>
    <x v="0"/>
    <x v="0"/>
    <x v="0"/>
    <x v="0"/>
    <x v="2"/>
    <x v="0"/>
    <s v="11-Dec-1962"/>
    <n v="33753.32"/>
    <x v="0"/>
    <s v="tier - 3"/>
    <x v="3"/>
    <x v="5"/>
  </r>
  <r>
    <x v="255"/>
    <s v="  Alan"/>
    <n v="31.92"/>
    <x v="78"/>
    <x v="0"/>
    <x v="0"/>
    <x v="1"/>
    <x v="3"/>
    <x v="0"/>
    <x v="0"/>
    <x v="2"/>
    <s v="12-Sep-2003"/>
    <n v="33750.29"/>
    <x v="0"/>
    <s v="tier - 3"/>
    <x v="1"/>
    <x v="39"/>
  </r>
  <r>
    <x v="256"/>
    <s v="  Nate"/>
    <n v="31.73"/>
    <x v="208"/>
    <x v="0"/>
    <x v="1"/>
    <x v="0"/>
    <x v="3"/>
    <x v="0"/>
    <x v="0"/>
    <x v="1"/>
    <s v="1-Nov-2004"/>
    <n v="33732.69"/>
    <x v="0"/>
    <s v="tier - 1"/>
    <x v="6"/>
    <x v="41"/>
  </r>
  <r>
    <x v="257"/>
    <s v="  Jesse G"/>
    <n v="45.52"/>
    <x v="60"/>
    <x v="0"/>
    <x v="0"/>
    <x v="1"/>
    <x v="3"/>
    <x v="0"/>
    <x v="0"/>
    <x v="1"/>
    <s v="28-Nov-1993"/>
    <n v="33707.550000000003"/>
    <x v="1"/>
    <s v="tier - 2"/>
    <x v="3"/>
    <x v="20"/>
  </r>
  <r>
    <x v="258"/>
    <s v="  Jason"/>
    <n v="52.81"/>
    <x v="27"/>
    <x v="0"/>
    <x v="0"/>
    <x v="1"/>
    <x v="3"/>
    <x v="0"/>
    <x v="0"/>
    <x v="2"/>
    <s v="9-Sep-2003"/>
    <n v="33611.71"/>
    <x v="0"/>
    <s v="tier - 2"/>
    <x v="3"/>
    <x v="39"/>
  </r>
  <r>
    <x v="259"/>
    <s v="  Megan A"/>
    <n v="33.58"/>
    <x v="209"/>
    <x v="0"/>
    <x v="0"/>
    <x v="0"/>
    <x v="3"/>
    <x v="0"/>
    <x v="0"/>
    <x v="2"/>
    <s v="22-Jul-1984"/>
    <n v="33527.1"/>
    <x v="1"/>
    <s v="tier - 3"/>
    <x v="3"/>
    <x v="32"/>
  </r>
  <r>
    <x v="260"/>
    <s v="  Luke M"/>
    <n v="30.684999999999999"/>
    <x v="210"/>
    <x v="0"/>
    <x v="0"/>
    <x v="0"/>
    <x v="0"/>
    <x v="0"/>
    <x v="0"/>
    <x v="0"/>
    <s v="25-Aug-2002"/>
    <n v="33475.82"/>
    <x v="0"/>
    <s v="tier - 1"/>
    <x v="11"/>
    <x v="43"/>
  </r>
  <r>
    <x v="261"/>
    <s v="  Jacy D"/>
    <n v="37.524999999999999"/>
    <x v="211"/>
    <x v="1"/>
    <x v="0"/>
    <x v="0"/>
    <x v="1"/>
    <x v="1"/>
    <x v="0"/>
    <x v="0"/>
    <s v="18-Jun-1970"/>
    <n v="33471.97"/>
    <x v="1"/>
    <s v="tier - 2"/>
    <x v="1"/>
    <x v="2"/>
  </r>
  <r>
    <x v="262"/>
    <s v="  Simon G"/>
    <n v="34.5"/>
    <x v="212"/>
    <x v="1"/>
    <x v="0"/>
    <x v="0"/>
    <x v="0"/>
    <x v="0"/>
    <x v="0"/>
    <x v="2"/>
    <s v="7-Dec-1985"/>
    <n v="33450.99"/>
    <x v="1"/>
    <s v="tier - 2"/>
    <x v="3"/>
    <x v="17"/>
  </r>
  <r>
    <x v="263"/>
    <s v="  Ainsley E"/>
    <n v="28.16"/>
    <x v="1"/>
    <x v="0"/>
    <x v="0"/>
    <x v="0"/>
    <x v="1"/>
    <x v="0"/>
    <x v="1"/>
    <x v="1"/>
    <s v="5-Sep-1972"/>
    <n v="33344.449999999997"/>
    <x v="1"/>
    <s v="tier - 3"/>
    <x v="3"/>
    <x v="28"/>
  </r>
  <r>
    <x v="264"/>
    <s v="  Erica A"/>
    <n v="30.02"/>
    <x v="213"/>
    <x v="0"/>
    <x v="0"/>
    <x v="1"/>
    <x v="3"/>
    <x v="0"/>
    <x v="0"/>
    <x v="1"/>
    <s v="28-Nov-2003"/>
    <n v="33307.550000000003"/>
    <x v="1"/>
    <s v="tier - 3"/>
    <x v="1"/>
    <x v="39"/>
  </r>
  <r>
    <x v="265"/>
    <s v="  Erik"/>
    <n v="37.82"/>
    <x v="214"/>
    <x v="0"/>
    <x v="0"/>
    <x v="0"/>
    <x v="0"/>
    <x v="0"/>
    <x v="0"/>
    <x v="1"/>
    <s v="12-Oct-1990"/>
    <n v="33292.83"/>
    <x v="1"/>
    <s v="tier - 1"/>
    <x v="3"/>
    <x v="3"/>
  </r>
  <r>
    <x v="266"/>
    <s v="  Erin C"/>
    <n v="33.14"/>
    <x v="215"/>
    <x v="1"/>
    <x v="0"/>
    <x v="0"/>
    <x v="0"/>
    <x v="0"/>
    <x v="0"/>
    <x v="2"/>
    <s v="15-Jul-1985"/>
    <n v="33121"/>
    <x v="1"/>
    <s v="tier - 1"/>
    <x v="3"/>
    <x v="17"/>
  </r>
  <r>
    <x v="267"/>
    <s v="  Adrienne"/>
    <n v="25.14"/>
    <x v="216"/>
    <x v="1"/>
    <x v="0"/>
    <x v="1"/>
    <x v="3"/>
    <x v="0"/>
    <x v="1"/>
    <x v="1"/>
    <s v="30-Oct-1969"/>
    <n v="33090.660000000003"/>
    <x v="1"/>
    <s v="tier - 2"/>
    <x v="3"/>
    <x v="16"/>
  </r>
  <r>
    <x v="268"/>
    <s v="  Adam"/>
    <n v="20.18"/>
    <x v="217"/>
    <x v="0"/>
    <x v="0"/>
    <x v="0"/>
    <x v="0"/>
    <x v="0"/>
    <x v="2"/>
    <x v="0"/>
    <s v="1-Jul-1962"/>
    <n v="33074.94"/>
    <x v="0"/>
    <s v="tier - 2"/>
    <x v="3"/>
    <x v="5"/>
  </r>
  <r>
    <x v="269"/>
    <s v="  Yutaka"/>
    <n v="44.36"/>
    <x v="78"/>
    <x v="0"/>
    <x v="0"/>
    <x v="0"/>
    <x v="0"/>
    <x v="0"/>
    <x v="0"/>
    <x v="2"/>
    <s v="28-Jul-1994"/>
    <n v="33057.230000000003"/>
    <x v="0"/>
    <s v="tier - 2"/>
    <x v="3"/>
    <x v="6"/>
  </r>
  <r>
    <x v="270"/>
    <s v="  Tyler M"/>
    <n v="23.82"/>
    <x v="218"/>
    <x v="1"/>
    <x v="0"/>
    <x v="0"/>
    <x v="0"/>
    <x v="0"/>
    <x v="2"/>
    <x v="0"/>
    <s v="10-Jul-1967"/>
    <n v="33025.32"/>
    <x v="1"/>
    <s v="tier - 3"/>
    <x v="3"/>
    <x v="22"/>
  </r>
  <r>
    <x v="271"/>
    <s v="  Stephen"/>
    <n v="45"/>
    <x v="219"/>
    <x v="1"/>
    <x v="0"/>
    <x v="0"/>
    <x v="3"/>
    <x v="0"/>
    <x v="0"/>
    <x v="2"/>
    <s v="8-Jul-1995"/>
    <n v="33017.46"/>
    <x v="0"/>
    <s v="tier - 1"/>
    <x v="3"/>
    <x v="40"/>
  </r>
  <r>
    <x v="272"/>
    <s v="  Andrew B"/>
    <n v="26.62"/>
    <x v="220"/>
    <x v="0"/>
    <x v="0"/>
    <x v="0"/>
    <x v="0"/>
    <x v="0"/>
    <x v="1"/>
    <x v="0"/>
    <s v="24-Aug-1971"/>
    <n v="32947.629999999997"/>
    <x v="1"/>
    <s v="tier - 1"/>
    <x v="3"/>
    <x v="14"/>
  </r>
  <r>
    <x v="273"/>
    <s v="  James"/>
    <n v="32.67"/>
    <x v="221"/>
    <x v="1"/>
    <x v="0"/>
    <x v="0"/>
    <x v="0"/>
    <x v="0"/>
    <x v="0"/>
    <x v="0"/>
    <s v="17-Nov-1981"/>
    <n v="32906.69"/>
    <x v="1"/>
    <s v="tier - 3"/>
    <x v="3"/>
    <x v="36"/>
  </r>
  <r>
    <x v="274"/>
    <s v="  Shawn P"/>
    <n v="44.44"/>
    <x v="166"/>
    <x v="1"/>
    <x v="0"/>
    <x v="0"/>
    <x v="3"/>
    <x v="0"/>
    <x v="0"/>
    <x v="2"/>
    <s v="4-Dec-1995"/>
    <n v="32827.51"/>
    <x v="0"/>
    <s v="tier - 2"/>
    <x v="3"/>
    <x v="40"/>
  </r>
  <r>
    <x v="275"/>
    <s v="  Matt"/>
    <n v="28.31"/>
    <x v="196"/>
    <x v="0"/>
    <x v="0"/>
    <x v="0"/>
    <x v="0"/>
    <x v="0"/>
    <x v="1"/>
    <x v="2"/>
    <s v="12-Dec-1980"/>
    <n v="32787.46"/>
    <x v="0"/>
    <s v="tier - 3"/>
    <x v="1"/>
    <x v="25"/>
  </r>
  <r>
    <x v="276"/>
    <s v="  Nathaniel"/>
    <n v="25.05"/>
    <x v="152"/>
    <x v="0"/>
    <x v="0"/>
    <x v="0"/>
    <x v="1"/>
    <x v="0"/>
    <x v="1"/>
    <x v="2"/>
    <s v="7-Nov-1972"/>
    <n v="32765.33"/>
    <x v="1"/>
    <s v="tier - 2"/>
    <x v="1"/>
    <x v="28"/>
  </r>
  <r>
    <x v="277"/>
    <s v="  Kevin D"/>
    <n v="28.34"/>
    <x v="222"/>
    <x v="0"/>
    <x v="0"/>
    <x v="0"/>
    <x v="0"/>
    <x v="0"/>
    <x v="1"/>
    <x v="0"/>
    <s v="6-Dec-1974"/>
    <n v="32760.48"/>
    <x v="0"/>
    <s v="tier - 1"/>
    <x v="3"/>
    <x v="19"/>
  </r>
  <r>
    <x v="278"/>
    <s v="  Joan"/>
    <n v="17.765000000000001"/>
    <x v="133"/>
    <x v="0"/>
    <x v="0"/>
    <x v="0"/>
    <x v="0"/>
    <x v="0"/>
    <x v="3"/>
    <x v="2"/>
    <s v="9-Jul-1990"/>
    <n v="32734.19"/>
    <x v="1"/>
    <s v="tier - 1"/>
    <x v="1"/>
    <x v="3"/>
  </r>
  <r>
    <x v="279"/>
    <s v="  Christopher A"/>
    <n v="36.119999999999997"/>
    <x v="99"/>
    <x v="0"/>
    <x v="0"/>
    <x v="0"/>
    <x v="0"/>
    <x v="0"/>
    <x v="0"/>
    <x v="1"/>
    <s v="30-Sep-1990"/>
    <n v="32716.2"/>
    <x v="0"/>
    <s v="tier - 2"/>
    <x v="3"/>
    <x v="3"/>
  </r>
  <r>
    <x v="280"/>
    <s v="  Kacy L"/>
    <n v="23.19"/>
    <x v="223"/>
    <x v="0"/>
    <x v="0"/>
    <x v="0"/>
    <x v="0"/>
    <x v="0"/>
    <x v="2"/>
    <x v="0"/>
    <s v="1-Nov-1968"/>
    <n v="32686.080000000002"/>
    <x v="1"/>
    <s v="tier - 3"/>
    <x v="3"/>
    <x v="0"/>
  </r>
  <r>
    <x v="281"/>
    <s v="  Benjamin H"/>
    <n v="35.99"/>
    <x v="80"/>
    <x v="0"/>
    <x v="0"/>
    <x v="0"/>
    <x v="0"/>
    <x v="0"/>
    <x v="0"/>
    <x v="2"/>
    <s v="13-Jul-1990"/>
    <n v="32672.11"/>
    <x v="0"/>
    <s v="tier - 1"/>
    <x v="3"/>
    <x v="3"/>
  </r>
  <r>
    <x v="282"/>
    <s v="  Xaviour J"/>
    <n v="30.25"/>
    <x v="224"/>
    <x v="0"/>
    <x v="0"/>
    <x v="1"/>
    <x v="3"/>
    <x v="0"/>
    <x v="0"/>
    <x v="2"/>
    <s v="8-Oct-2003"/>
    <n v="32548.34"/>
    <x v="0"/>
    <s v="tier - 2"/>
    <x v="0"/>
    <x v="39"/>
  </r>
  <r>
    <x v="283"/>
    <s v="  Michael T"/>
    <n v="26.24"/>
    <x v="106"/>
    <x v="1"/>
    <x v="0"/>
    <x v="0"/>
    <x v="0"/>
    <x v="0"/>
    <x v="1"/>
    <x v="1"/>
    <s v="19-Sep-1976"/>
    <n v="32485.46"/>
    <x v="1"/>
    <s v="tier - 1"/>
    <x v="3"/>
    <x v="1"/>
  </r>
  <r>
    <x v="284"/>
    <s v="  Bradley"/>
    <n v="31.36"/>
    <x v="225"/>
    <x v="1"/>
    <x v="0"/>
    <x v="0"/>
    <x v="0"/>
    <x v="0"/>
    <x v="0"/>
    <x v="0"/>
    <s v="27-Sep-1981"/>
    <n v="32462.35"/>
    <x v="1"/>
    <s v="tier - 2"/>
    <x v="3"/>
    <x v="36"/>
  </r>
  <r>
    <x v="285"/>
    <s v="  Andrea"/>
    <n v="25.69"/>
    <x v="226"/>
    <x v="1"/>
    <x v="0"/>
    <x v="0"/>
    <x v="0"/>
    <x v="0"/>
    <x v="1"/>
    <x v="2"/>
    <s v="9-Aug-1976"/>
    <n v="32430.22"/>
    <x v="1"/>
    <s v="tier - 3"/>
    <x v="3"/>
    <x v="1"/>
  </r>
  <r>
    <x v="286"/>
    <s v="  Nancy M"/>
    <n v="25.46"/>
    <x v="100"/>
    <x v="0"/>
    <x v="0"/>
    <x v="0"/>
    <x v="1"/>
    <x v="0"/>
    <x v="1"/>
    <x v="1"/>
    <s v="19-Oct-1972"/>
    <n v="32428.63"/>
    <x v="1"/>
    <s v="tier - 2"/>
    <x v="3"/>
    <x v="28"/>
  </r>
  <r>
    <x v="287"/>
    <s v="  Matt"/>
    <n v="31.83"/>
    <x v="227"/>
    <x v="1"/>
    <x v="0"/>
    <x v="0"/>
    <x v="3"/>
    <x v="0"/>
    <x v="0"/>
    <x v="0"/>
    <s v="2-Dec-1986"/>
    <n v="32288.49"/>
    <x v="1"/>
    <s v="tier - 2"/>
    <x v="3"/>
    <x v="26"/>
  </r>
  <r>
    <x v="288"/>
    <s v="  Lee"/>
    <n v="24.43"/>
    <x v="14"/>
    <x v="1"/>
    <x v="0"/>
    <x v="0"/>
    <x v="3"/>
    <x v="0"/>
    <x v="2"/>
    <x v="0"/>
    <s v="17-Dec-1975"/>
    <n v="32259.96"/>
    <x v="1"/>
    <s v="tier - 3"/>
    <x v="1"/>
    <x v="27"/>
  </r>
  <r>
    <x v="289"/>
    <s v="  Chris"/>
    <n v="41.9"/>
    <x v="228"/>
    <x v="0"/>
    <x v="0"/>
    <x v="0"/>
    <x v="0"/>
    <x v="0"/>
    <x v="0"/>
    <x v="2"/>
    <s v="8-Sep-1994"/>
    <n v="32222.81"/>
    <x v="1"/>
    <s v="tier - 1"/>
    <x v="3"/>
    <x v="6"/>
  </r>
  <r>
    <x v="290"/>
    <s v="  Erik T"/>
    <n v="22.88"/>
    <x v="229"/>
    <x v="1"/>
    <x v="0"/>
    <x v="1"/>
    <x v="3"/>
    <x v="0"/>
    <x v="2"/>
    <x v="1"/>
    <s v="11-Sep-1969"/>
    <n v="32192.76"/>
    <x v="0"/>
    <s v="tier - 2"/>
    <x v="3"/>
    <x v="16"/>
  </r>
  <r>
    <x v="291"/>
    <s v="  Rod W"/>
    <n v="29.734999999999999"/>
    <x v="230"/>
    <x v="0"/>
    <x v="0"/>
    <x v="0"/>
    <x v="0"/>
    <x v="1"/>
    <x v="1"/>
    <x v="0"/>
    <s v="10-Nov-1978"/>
    <n v="32108.66"/>
    <x v="0"/>
    <s v="tier - 3"/>
    <x v="6"/>
    <x v="9"/>
  </r>
  <r>
    <x v="292"/>
    <s v="  Joey"/>
    <n v="40.74"/>
    <x v="124"/>
    <x v="0"/>
    <x v="0"/>
    <x v="1"/>
    <x v="3"/>
    <x v="0"/>
    <x v="0"/>
    <x v="2"/>
    <s v="13-Sep-1993"/>
    <n v="32086.21"/>
    <x v="0"/>
    <s v="tier - 3"/>
    <x v="3"/>
    <x v="20"/>
  </r>
  <r>
    <x v="293"/>
    <s v="  Hillary L"/>
    <n v="24.14"/>
    <x v="231"/>
    <x v="0"/>
    <x v="0"/>
    <x v="0"/>
    <x v="1"/>
    <x v="0"/>
    <x v="2"/>
    <x v="1"/>
    <s v="21-Sep-1972"/>
    <n v="31980.89"/>
    <x v="1"/>
    <s v="tier - 1"/>
    <x v="3"/>
    <x v="28"/>
  </r>
  <r>
    <x v="294"/>
    <s v="  Eric J"/>
    <n v="25.15"/>
    <x v="232"/>
    <x v="1"/>
    <x v="0"/>
    <x v="0"/>
    <x v="3"/>
    <x v="0"/>
    <x v="1"/>
    <x v="0"/>
    <s v="25-Sep-1975"/>
    <n v="31897.1"/>
    <x v="1"/>
    <s v="tier - 3"/>
    <x v="3"/>
    <x v="27"/>
  </r>
  <r>
    <x v="295"/>
    <s v="  Nicolas"/>
    <n v="28.71"/>
    <x v="112"/>
    <x v="0"/>
    <x v="0"/>
    <x v="0"/>
    <x v="3"/>
    <x v="0"/>
    <x v="1"/>
    <x v="2"/>
    <s v="10-Sep-1984"/>
    <n v="31743.919999999998"/>
    <x v="1"/>
    <s v="tier - 1"/>
    <x v="3"/>
    <x v="32"/>
  </r>
  <r>
    <x v="296"/>
    <s v="  Marcel"/>
    <n v="23"/>
    <x v="233"/>
    <x v="0"/>
    <x v="0"/>
    <x v="0"/>
    <x v="0"/>
    <x v="0"/>
    <x v="2"/>
    <x v="2"/>
    <s v="14-Oct-1977"/>
    <n v="31736.7"/>
    <x v="1"/>
    <s v="tier - 2"/>
    <x v="1"/>
    <x v="29"/>
  </r>
  <r>
    <x v="297"/>
    <s v="  Ashley N"/>
    <n v="36.86"/>
    <x v="54"/>
    <x v="0"/>
    <x v="0"/>
    <x v="0"/>
    <x v="0"/>
    <x v="1"/>
    <x v="0"/>
    <x v="0"/>
    <s v="13-Dec-1960"/>
    <n v="31620"/>
    <x v="1"/>
    <s v="tier - 1"/>
    <x v="2"/>
    <x v="15"/>
  </r>
  <r>
    <x v="298"/>
    <s v="  Evan D"/>
    <n v="24.25"/>
    <x v="234"/>
    <x v="1"/>
    <x v="0"/>
    <x v="0"/>
    <x v="3"/>
    <x v="0"/>
    <x v="2"/>
    <x v="0"/>
    <s v="29-Oct-1975"/>
    <n v="31591.82"/>
    <x v="1"/>
    <s v="tier - 1"/>
    <x v="3"/>
    <x v="27"/>
  </r>
  <r>
    <x v="299"/>
    <s v="  Krisana"/>
    <n v="23.85"/>
    <x v="235"/>
    <x v="0"/>
    <x v="0"/>
    <x v="0"/>
    <x v="0"/>
    <x v="0"/>
    <x v="2"/>
    <x v="0"/>
    <s v="8-Oct-1974"/>
    <n v="31368.81"/>
    <x v="1"/>
    <s v="tier - 3"/>
    <x v="3"/>
    <x v="19"/>
  </r>
  <r>
    <x v="300"/>
    <s v="  Kyle"/>
    <n v="40.020000000000003"/>
    <x v="27"/>
    <x v="1"/>
    <x v="0"/>
    <x v="0"/>
    <x v="3"/>
    <x v="0"/>
    <x v="0"/>
    <x v="2"/>
    <s v="27-Sep-1995"/>
    <n v="31328.27"/>
    <x v="1"/>
    <s v="tier - 2"/>
    <x v="3"/>
    <x v="40"/>
  </r>
  <r>
    <x v="301"/>
    <s v="  Kate"/>
    <n v="19.170000000000002"/>
    <x v="12"/>
    <x v="0"/>
    <x v="0"/>
    <x v="0"/>
    <x v="0"/>
    <x v="0"/>
    <x v="2"/>
    <x v="0"/>
    <s v="9-Jul-1968"/>
    <n v="31322.53"/>
    <x v="1"/>
    <s v="tier - 1"/>
    <x v="3"/>
    <x v="0"/>
  </r>
  <r>
    <x v="302"/>
    <s v="  Martin A"/>
    <n v="43.53"/>
    <x v="236"/>
    <x v="1"/>
    <x v="1"/>
    <x v="0"/>
    <x v="1"/>
    <x v="0"/>
    <x v="0"/>
    <x v="1"/>
    <s v="22-Jul-2000"/>
    <n v="31234.560000000001"/>
    <x v="0"/>
    <s v="tier - 1"/>
    <x v="3"/>
    <x v="21"/>
  </r>
  <r>
    <x v="303"/>
    <s v="  Stacey"/>
    <n v="46.06"/>
    <x v="237"/>
    <x v="0"/>
    <x v="1"/>
    <x v="0"/>
    <x v="3"/>
    <x v="0"/>
    <x v="0"/>
    <x v="2"/>
    <s v="9-Nov-2004"/>
    <n v="31196.61"/>
    <x v="1"/>
    <s v="tier - 1"/>
    <x v="3"/>
    <x v="41"/>
  </r>
  <r>
    <x v="304"/>
    <s v="  Christine"/>
    <n v="29.92"/>
    <x v="238"/>
    <x v="1"/>
    <x v="0"/>
    <x v="0"/>
    <x v="1"/>
    <x v="0"/>
    <x v="0"/>
    <x v="0"/>
    <s v="9-Sep-1961"/>
    <n v="30942.19"/>
    <x v="1"/>
    <s v="tier - 2"/>
    <x v="0"/>
    <x v="12"/>
  </r>
  <r>
    <x v="305"/>
    <s v="  Sarah C"/>
    <n v="28.46"/>
    <x v="239"/>
    <x v="1"/>
    <x v="0"/>
    <x v="0"/>
    <x v="3"/>
    <x v="0"/>
    <x v="1"/>
    <x v="2"/>
    <s v="5-Sep-1988"/>
    <n v="30763.01"/>
    <x v="1"/>
    <s v="tier - 1"/>
    <x v="3"/>
    <x v="23"/>
  </r>
  <r>
    <x v="306"/>
    <s v="  Megan"/>
    <n v="24.56"/>
    <x v="194"/>
    <x v="1"/>
    <x v="0"/>
    <x v="1"/>
    <x v="3"/>
    <x v="0"/>
    <x v="2"/>
    <x v="1"/>
    <s v="21-Dec-1983"/>
    <n v="30724.44"/>
    <x v="1"/>
    <s v="tier - 3"/>
    <x v="3"/>
    <x v="33"/>
  </r>
  <r>
    <x v="307"/>
    <s v="  Jason W"/>
    <n v="41.19"/>
    <x v="240"/>
    <x v="0"/>
    <x v="0"/>
    <x v="0"/>
    <x v="0"/>
    <x v="0"/>
    <x v="0"/>
    <x v="1"/>
    <s v="21-Sep-1999"/>
    <n v="30697.71"/>
    <x v="0"/>
    <s v="tier - 2"/>
    <x v="3"/>
    <x v="35"/>
  </r>
  <r>
    <x v="308"/>
    <s v="  Michele"/>
    <n v="18.63"/>
    <x v="241"/>
    <x v="1"/>
    <x v="0"/>
    <x v="0"/>
    <x v="1"/>
    <x v="0"/>
    <x v="2"/>
    <x v="0"/>
    <s v="11-Nov-1970"/>
    <n v="30625.65"/>
    <x v="1"/>
    <s v="tier - 3"/>
    <x v="3"/>
    <x v="2"/>
  </r>
  <r>
    <x v="309"/>
    <s v="  Nikki"/>
    <n v="26.26"/>
    <x v="242"/>
    <x v="1"/>
    <x v="0"/>
    <x v="0"/>
    <x v="3"/>
    <x v="0"/>
    <x v="1"/>
    <x v="0"/>
    <s v="10-Aug-1986"/>
    <n v="30530.5"/>
    <x v="1"/>
    <s v="tier - 1"/>
    <x v="3"/>
    <x v="26"/>
  </r>
  <r>
    <x v="310"/>
    <s v="  Philip J"/>
    <n v="22.37"/>
    <x v="236"/>
    <x v="1"/>
    <x v="0"/>
    <x v="1"/>
    <x v="3"/>
    <x v="0"/>
    <x v="2"/>
    <x v="1"/>
    <s v="3-Sep-1983"/>
    <n v="30457.37"/>
    <x v="1"/>
    <s v="tier - 1"/>
    <x v="1"/>
    <x v="33"/>
  </r>
  <r>
    <x v="311"/>
    <s v="  Bryan L"/>
    <n v="39.619999999999997"/>
    <x v="141"/>
    <x v="0"/>
    <x v="0"/>
    <x v="0"/>
    <x v="3"/>
    <x v="0"/>
    <x v="0"/>
    <x v="2"/>
    <s v="28-Oct-1998"/>
    <n v="30422.03"/>
    <x v="1"/>
    <s v="tier - 3"/>
    <x v="3"/>
    <x v="44"/>
  </r>
  <r>
    <x v="312"/>
    <s v="  Timothy F"/>
    <n v="18.329999999999998"/>
    <x v="243"/>
    <x v="1"/>
    <x v="0"/>
    <x v="0"/>
    <x v="0"/>
    <x v="0"/>
    <x v="3"/>
    <x v="2"/>
    <s v="3-Sep-1976"/>
    <n v="30409.53"/>
    <x v="1"/>
    <s v="tier - 3"/>
    <x v="1"/>
    <x v="1"/>
  </r>
  <r>
    <x v="313"/>
    <s v="  Angielyn M"/>
    <n v="17.11"/>
    <x v="244"/>
    <x v="1"/>
    <x v="0"/>
    <x v="1"/>
    <x v="3"/>
    <x v="0"/>
    <x v="3"/>
    <x v="2"/>
    <s v="30-Jul-1969"/>
    <n v="30366.93"/>
    <x v="1"/>
    <s v="tier - 2"/>
    <x v="3"/>
    <x v="16"/>
  </r>
  <r>
    <x v="314"/>
    <s v="  Jeanie M"/>
    <n v="43.5"/>
    <x v="245"/>
    <x v="0"/>
    <x v="1"/>
    <x v="0"/>
    <x v="3"/>
    <x v="0"/>
    <x v="0"/>
    <x v="1"/>
    <s v="1-Jun-2004"/>
    <n v="30328.27"/>
    <x v="1"/>
    <s v="tier - 2"/>
    <x v="3"/>
    <x v="39"/>
  </r>
  <r>
    <x v="315"/>
    <s v="  Greg"/>
    <n v="25.364999999999998"/>
    <x v="27"/>
    <x v="0"/>
    <x v="0"/>
    <x v="0"/>
    <x v="1"/>
    <x v="1"/>
    <x v="1"/>
    <x v="2"/>
    <s v="24-Jul-1972"/>
    <n v="30284.639999999999"/>
    <x v="0"/>
    <s v="tier - 1"/>
    <x v="1"/>
    <x v="28"/>
  </r>
  <r>
    <x v="316"/>
    <s v="  John"/>
    <n v="28.594999999999999"/>
    <x v="246"/>
    <x v="0"/>
    <x v="0"/>
    <x v="0"/>
    <x v="0"/>
    <x v="1"/>
    <x v="1"/>
    <x v="0"/>
    <s v="15-Sep-1962"/>
    <n v="30260"/>
    <x v="0"/>
    <s v="tier - 1"/>
    <x v="7"/>
    <x v="5"/>
  </r>
  <r>
    <x v="317"/>
    <s v="  Aliaksandr"/>
    <n v="29.83"/>
    <x v="247"/>
    <x v="1"/>
    <x v="0"/>
    <x v="1"/>
    <x v="3"/>
    <x v="0"/>
    <x v="1"/>
    <x v="0"/>
    <s v="13-Sep-1963"/>
    <n v="30184.94"/>
    <x v="0"/>
    <s v="tier - 1"/>
    <x v="7"/>
    <x v="8"/>
  </r>
  <r>
    <x v="318"/>
    <s v="  Jason M"/>
    <n v="24.7"/>
    <x v="248"/>
    <x v="0"/>
    <x v="0"/>
    <x v="0"/>
    <x v="2"/>
    <x v="1"/>
    <x v="2"/>
    <x v="0"/>
    <s v="11-Aug-1958"/>
    <n v="30166.62"/>
    <x v="0"/>
    <s v="tier - 3"/>
    <x v="1"/>
    <x v="7"/>
  </r>
  <r>
    <x v="319"/>
    <s v="  Sheera K"/>
    <n v="17.940000000000001"/>
    <x v="68"/>
    <x v="0"/>
    <x v="0"/>
    <x v="0"/>
    <x v="0"/>
    <x v="0"/>
    <x v="3"/>
    <x v="0"/>
    <s v="25-Dec-1971"/>
    <n v="30134.75"/>
    <x v="1"/>
    <s v="tier - 3"/>
    <x v="3"/>
    <x v="14"/>
  </r>
  <r>
    <x v="320"/>
    <s v="  Janice"/>
    <n v="21.08"/>
    <x v="249"/>
    <x v="0"/>
    <x v="0"/>
    <x v="1"/>
    <x v="3"/>
    <x v="0"/>
    <x v="2"/>
    <x v="2"/>
    <s v="2-Sep-1979"/>
    <n v="30095.97"/>
    <x v="1"/>
    <s v="tier - 3"/>
    <x v="3"/>
    <x v="18"/>
  </r>
  <r>
    <x v="321"/>
    <s v="  Timothy G"/>
    <n v="37.715000000000003"/>
    <x v="250"/>
    <x v="1"/>
    <x v="0"/>
    <x v="0"/>
    <x v="0"/>
    <x v="1"/>
    <x v="0"/>
    <x v="0"/>
    <s v="16-Jun-1967"/>
    <n v="30063.58"/>
    <x v="0"/>
    <s v="tier - 1"/>
    <x v="1"/>
    <x v="22"/>
  </r>
  <r>
    <x v="322"/>
    <s v="  Alan R"/>
    <n v="22.39"/>
    <x v="201"/>
    <x v="1"/>
    <x v="0"/>
    <x v="0"/>
    <x v="0"/>
    <x v="0"/>
    <x v="2"/>
    <x v="0"/>
    <s v="4-Aug-1981"/>
    <n v="30026.87"/>
    <x v="1"/>
    <s v="tier - 3"/>
    <x v="1"/>
    <x v="36"/>
  </r>
  <r>
    <x v="323"/>
    <s v="  Michael"/>
    <n v="28.78"/>
    <x v="251"/>
    <x v="0"/>
    <x v="0"/>
    <x v="0"/>
    <x v="0"/>
    <x v="0"/>
    <x v="1"/>
    <x v="2"/>
    <s v="5-Oct-1991"/>
    <n v="29969.67"/>
    <x v="0"/>
    <s v="tier - 1"/>
    <x v="3"/>
    <x v="42"/>
  </r>
  <r>
    <x v="324"/>
    <s v="  Marie-France"/>
    <n v="18.329999999999998"/>
    <x v="252"/>
    <x v="1"/>
    <x v="0"/>
    <x v="0"/>
    <x v="0"/>
    <x v="0"/>
    <x v="3"/>
    <x v="2"/>
    <s v="12-Jun-1976"/>
    <n v="29933.75"/>
    <x v="0"/>
    <s v="tier - 1"/>
    <x v="3"/>
    <x v="1"/>
  </r>
  <r>
    <x v="325"/>
    <s v="  Erik F"/>
    <n v="26.39"/>
    <x v="253"/>
    <x v="1"/>
    <x v="0"/>
    <x v="0"/>
    <x v="3"/>
    <x v="0"/>
    <x v="1"/>
    <x v="2"/>
    <s v="30-Dec-1988"/>
    <n v="29929.56"/>
    <x v="0"/>
    <s v="tier - 1"/>
    <x v="3"/>
    <x v="23"/>
  </r>
  <r>
    <x v="326"/>
    <s v="  Andrew"/>
    <n v="19.260000000000002"/>
    <x v="254"/>
    <x v="1"/>
    <x v="0"/>
    <x v="0"/>
    <x v="3"/>
    <x v="0"/>
    <x v="2"/>
    <x v="0"/>
    <s v="19-Aug-1975"/>
    <n v="29899.25"/>
    <x v="0"/>
    <s v="tier - 3"/>
    <x v="3"/>
    <x v="27"/>
  </r>
  <r>
    <x v="327"/>
    <s v="  Anthony"/>
    <n v="26.92"/>
    <x v="34"/>
    <x v="0"/>
    <x v="0"/>
    <x v="0"/>
    <x v="0"/>
    <x v="0"/>
    <x v="1"/>
    <x v="1"/>
    <s v="30-Dec-1989"/>
    <n v="29852.48"/>
    <x v="0"/>
    <s v="tier - 3"/>
    <x v="3"/>
    <x v="4"/>
  </r>
  <r>
    <x v="328"/>
    <s v="  Chris"/>
    <n v="19.73"/>
    <x v="67"/>
    <x v="0"/>
    <x v="0"/>
    <x v="0"/>
    <x v="0"/>
    <x v="0"/>
    <x v="2"/>
    <x v="2"/>
    <s v="29-Oct-1982"/>
    <n v="29818.76"/>
    <x v="0"/>
    <s v="tier - 1"/>
    <x v="1"/>
    <x v="37"/>
  </r>
  <r>
    <x v="329"/>
    <s v="  Yu"/>
    <n v="23.56"/>
    <x v="255"/>
    <x v="1"/>
    <x v="0"/>
    <x v="0"/>
    <x v="0"/>
    <x v="0"/>
    <x v="2"/>
    <x v="0"/>
    <s v="13-Aug-1981"/>
    <n v="29816.639999999999"/>
    <x v="0"/>
    <s v="tier - 2"/>
    <x v="3"/>
    <x v="36"/>
  </r>
  <r>
    <x v="330"/>
    <s v="  Caleb N"/>
    <n v="37.67"/>
    <x v="256"/>
    <x v="0"/>
    <x v="0"/>
    <x v="0"/>
    <x v="3"/>
    <x v="0"/>
    <x v="0"/>
    <x v="1"/>
    <s v="20-Jun-1998"/>
    <n v="29760.6"/>
    <x v="0"/>
    <s v="tier - 2"/>
    <x v="3"/>
    <x v="44"/>
  </r>
  <r>
    <x v="331"/>
    <s v="  Jason M"/>
    <n v="18.73"/>
    <x v="257"/>
    <x v="0"/>
    <x v="0"/>
    <x v="0"/>
    <x v="1"/>
    <x v="0"/>
    <x v="2"/>
    <x v="0"/>
    <s v="23-Aug-1973"/>
    <n v="29757.69"/>
    <x v="0"/>
    <s v="tier - 3"/>
    <x v="3"/>
    <x v="30"/>
  </r>
  <r>
    <x v="332"/>
    <s v="  Angela R"/>
    <n v="33.090000000000003"/>
    <x v="87"/>
    <x v="0"/>
    <x v="0"/>
    <x v="1"/>
    <x v="3"/>
    <x v="0"/>
    <x v="0"/>
    <x v="1"/>
    <s v="27-Jul-1993"/>
    <n v="29622.69"/>
    <x v="0"/>
    <s v="tier - 1"/>
    <x v="3"/>
    <x v="20"/>
  </r>
  <r>
    <x v="333"/>
    <s v="  Keith J"/>
    <n v="18.329999999999998"/>
    <x v="258"/>
    <x v="1"/>
    <x v="0"/>
    <x v="0"/>
    <x v="3"/>
    <x v="0"/>
    <x v="3"/>
    <x v="0"/>
    <s v="3-Nov-1975"/>
    <n v="29583.8"/>
    <x v="0"/>
    <s v="tier - 1"/>
    <x v="3"/>
    <x v="27"/>
  </r>
  <r>
    <x v="334"/>
    <s v="  Emma"/>
    <n v="27.74"/>
    <x v="82"/>
    <x v="1"/>
    <x v="0"/>
    <x v="0"/>
    <x v="1"/>
    <x v="0"/>
    <x v="1"/>
    <x v="2"/>
    <s v="20-Oct-1959"/>
    <n v="29523.17"/>
    <x v="0"/>
    <s v="tier - 2"/>
    <x v="2"/>
    <x v="10"/>
  </r>
  <r>
    <x v="335"/>
    <s v="  Nathan A"/>
    <n v="24.2"/>
    <x v="259"/>
    <x v="0"/>
    <x v="0"/>
    <x v="0"/>
    <x v="3"/>
    <x v="0"/>
    <x v="2"/>
    <x v="1"/>
    <s v="16-Jul-1987"/>
    <n v="29443.59"/>
    <x v="0"/>
    <s v="tier - 1"/>
    <x v="3"/>
    <x v="38"/>
  </r>
  <r>
    <x v="336"/>
    <s v="  Kathryn"/>
    <n v="22.03"/>
    <x v="141"/>
    <x v="1"/>
    <x v="0"/>
    <x v="0"/>
    <x v="0"/>
    <x v="0"/>
    <x v="2"/>
    <x v="2"/>
    <s v="7-Nov-1985"/>
    <n v="29352.560000000001"/>
    <x v="0"/>
    <s v="tier - 1"/>
    <x v="3"/>
    <x v="17"/>
  </r>
  <r>
    <x v="337"/>
    <s v="  Elizabeth H"/>
    <n v="26.885000000000002"/>
    <x v="260"/>
    <x v="0"/>
    <x v="0"/>
    <x v="0"/>
    <x v="2"/>
    <x v="0"/>
    <x v="1"/>
    <x v="0"/>
    <s v="5-Jun-1958"/>
    <n v="29330.98"/>
    <x v="0"/>
    <s v="tier - 2"/>
    <x v="1"/>
    <x v="46"/>
  </r>
  <r>
    <x v="338"/>
    <s v="  Ben"/>
    <n v="16.36"/>
    <x v="217"/>
    <x v="0"/>
    <x v="0"/>
    <x v="0"/>
    <x v="0"/>
    <x v="0"/>
    <x v="3"/>
    <x v="0"/>
    <s v="21-Jul-1978"/>
    <n v="29227.599999999999"/>
    <x v="0"/>
    <s v="tier - 3"/>
    <x v="1"/>
    <x v="9"/>
  </r>
  <r>
    <x v="339"/>
    <s v="  Cheryl A"/>
    <n v="32.299999999999997"/>
    <x v="143"/>
    <x v="1"/>
    <x v="0"/>
    <x v="1"/>
    <x v="3"/>
    <x v="1"/>
    <x v="0"/>
    <x v="2"/>
    <s v="9-Jul-1969"/>
    <n v="29186.48"/>
    <x v="0"/>
    <s v="tier - 3"/>
    <x v="2"/>
    <x v="16"/>
  </r>
  <r>
    <x v="340"/>
    <s v="  Kimberly A"/>
    <n v="16.05"/>
    <x v="261"/>
    <x v="1"/>
    <x v="0"/>
    <x v="0"/>
    <x v="0"/>
    <x v="0"/>
    <x v="3"/>
    <x v="2"/>
    <s v="8-Nov-1976"/>
    <n v="29160.39"/>
    <x v="0"/>
    <s v="tier - 2"/>
    <x v="3"/>
    <x v="1"/>
  </r>
  <r>
    <x v="341"/>
    <s v="  Cynthia"/>
    <n v="29.07"/>
    <x v="262"/>
    <x v="1"/>
    <x v="0"/>
    <x v="0"/>
    <x v="1"/>
    <x v="0"/>
    <x v="1"/>
    <x v="0"/>
    <s v="24-Dec-1961"/>
    <n v="29141.360000000001"/>
    <x v="0"/>
    <s v="tier - 3"/>
    <x v="1"/>
    <x v="12"/>
  </r>
  <r>
    <x v="342"/>
    <s v="  Jessica"/>
    <n v="17.43"/>
    <x v="263"/>
    <x v="0"/>
    <x v="0"/>
    <x v="0"/>
    <x v="0"/>
    <x v="0"/>
    <x v="3"/>
    <x v="0"/>
    <s v="29-Nov-1978"/>
    <n v="29114.77"/>
    <x v="0"/>
    <s v="tier - 1"/>
    <x v="3"/>
    <x v="9"/>
  </r>
  <r>
    <x v="343"/>
    <s v="  Bruce"/>
    <n v="19.329999999999998"/>
    <x v="159"/>
    <x v="0"/>
    <x v="0"/>
    <x v="0"/>
    <x v="0"/>
    <x v="0"/>
    <x v="2"/>
    <x v="2"/>
    <s v="14-Jul-1980"/>
    <n v="29114.21"/>
    <x v="0"/>
    <s v="tier - 3"/>
    <x v="3"/>
    <x v="25"/>
  </r>
  <r>
    <x v="344"/>
    <s v="  Allison"/>
    <n v="30.52"/>
    <x v="139"/>
    <x v="0"/>
    <x v="0"/>
    <x v="0"/>
    <x v="3"/>
    <x v="0"/>
    <x v="0"/>
    <x v="2"/>
    <s v="7-Jul-1992"/>
    <n v="29007.82"/>
    <x v="0"/>
    <s v="tier - 3"/>
    <x v="3"/>
    <x v="34"/>
  </r>
  <r>
    <x v="345"/>
    <s v="  Alex"/>
    <n v="39.21"/>
    <x v="264"/>
    <x v="0"/>
    <x v="0"/>
    <x v="1"/>
    <x v="3"/>
    <x v="0"/>
    <x v="0"/>
    <x v="2"/>
    <s v="1-Sep-2003"/>
    <n v="28998.68"/>
    <x v="0"/>
    <s v="tier - 3"/>
    <x v="3"/>
    <x v="39"/>
  </r>
  <r>
    <x v="346"/>
    <s v="  Gabriela"/>
    <n v="26.98"/>
    <x v="127"/>
    <x v="1"/>
    <x v="0"/>
    <x v="0"/>
    <x v="1"/>
    <x v="0"/>
    <x v="1"/>
    <x v="2"/>
    <s v="5-Dec-1959"/>
    <n v="28950.47"/>
    <x v="0"/>
    <s v="tier - 1"/>
    <x v="1"/>
    <x v="10"/>
  </r>
  <r>
    <x v="347"/>
    <s v="  Sharon"/>
    <n v="25.84"/>
    <x v="265"/>
    <x v="0"/>
    <x v="0"/>
    <x v="0"/>
    <x v="0"/>
    <x v="1"/>
    <x v="1"/>
    <x v="0"/>
    <s v="25-Jul-1962"/>
    <n v="28923.14"/>
    <x v="0"/>
    <s v="tier - 1"/>
    <x v="1"/>
    <x v="5"/>
  </r>
  <r>
    <x v="348"/>
    <s v="  Jason A"/>
    <n v="28.31"/>
    <x v="266"/>
    <x v="1"/>
    <x v="0"/>
    <x v="0"/>
    <x v="1"/>
    <x v="0"/>
    <x v="1"/>
    <x v="0"/>
    <s v="3-Aug-1961"/>
    <n v="28868.66"/>
    <x v="0"/>
    <s v="tier - 2"/>
    <x v="1"/>
    <x v="12"/>
  </r>
  <r>
    <x v="349"/>
    <s v="  Chelsey C"/>
    <n v="23.94"/>
    <x v="267"/>
    <x v="0"/>
    <x v="0"/>
    <x v="0"/>
    <x v="0"/>
    <x v="0"/>
    <x v="2"/>
    <x v="2"/>
    <s v="5-Dec-1990"/>
    <n v="28716.14"/>
    <x v="0"/>
    <s v="tier - 3"/>
    <x v="3"/>
    <x v="3"/>
  </r>
  <r>
    <x v="350"/>
    <s v="  Devon A"/>
    <n v="20.03"/>
    <x v="105"/>
    <x v="1"/>
    <x v="0"/>
    <x v="0"/>
    <x v="0"/>
    <x v="0"/>
    <x v="2"/>
    <x v="1"/>
    <s v="27-Sep-1985"/>
    <n v="28542.86"/>
    <x v="0"/>
    <s v="tier - 3"/>
    <x v="3"/>
    <x v="17"/>
  </r>
  <r>
    <x v="351"/>
    <s v="  Joni L"/>
    <n v="41.42"/>
    <x v="6"/>
    <x v="0"/>
    <x v="0"/>
    <x v="0"/>
    <x v="0"/>
    <x v="1"/>
    <x v="0"/>
    <x v="1"/>
    <s v="11-Dec-1982"/>
    <n v="28476.73"/>
    <x v="0"/>
    <s v="tier - 2"/>
    <x v="1"/>
    <x v="37"/>
  </r>
  <r>
    <x v="352"/>
    <s v="  Colin"/>
    <n v="36.67"/>
    <x v="246"/>
    <x v="0"/>
    <x v="0"/>
    <x v="0"/>
    <x v="0"/>
    <x v="1"/>
    <x v="0"/>
    <x v="0"/>
    <s v="16-Sep-1974"/>
    <n v="28468.92"/>
    <x v="0"/>
    <s v="tier - 1"/>
    <x v="1"/>
    <x v="19"/>
  </r>
  <r>
    <x v="353"/>
    <s v="  Rachael"/>
    <n v="27.645"/>
    <x v="164"/>
    <x v="0"/>
    <x v="0"/>
    <x v="0"/>
    <x v="0"/>
    <x v="1"/>
    <x v="1"/>
    <x v="2"/>
    <s v="2-Dec-1977"/>
    <n v="28340.19"/>
    <x v="0"/>
    <s v="tier - 2"/>
    <x v="1"/>
    <x v="29"/>
  </r>
  <r>
    <x v="354"/>
    <s v="  Maricela"/>
    <n v="22.72"/>
    <x v="268"/>
    <x v="0"/>
    <x v="0"/>
    <x v="0"/>
    <x v="0"/>
    <x v="0"/>
    <x v="2"/>
    <x v="1"/>
    <s v="24-Dec-1990"/>
    <n v="28302.33"/>
    <x v="0"/>
    <s v="tier - 2"/>
    <x v="3"/>
    <x v="3"/>
  </r>
  <r>
    <x v="355"/>
    <s v="  Marie"/>
    <n v="36.520000000000003"/>
    <x v="269"/>
    <x v="1"/>
    <x v="0"/>
    <x v="1"/>
    <x v="3"/>
    <x v="1"/>
    <x v="0"/>
    <x v="0"/>
    <s v="25-Nov-1963"/>
    <n v="28287.9"/>
    <x v="0"/>
    <s v="tier - 1"/>
    <x v="0"/>
    <x v="8"/>
  </r>
  <r>
    <x v="356"/>
    <s v="  Frank"/>
    <n v="33.96"/>
    <x v="115"/>
    <x v="0"/>
    <x v="0"/>
    <x v="0"/>
    <x v="0"/>
    <x v="0"/>
    <x v="0"/>
    <x v="2"/>
    <s v="6-Sep-1999"/>
    <n v="28245.34"/>
    <x v="0"/>
    <s v="tier - 3"/>
    <x v="3"/>
    <x v="35"/>
  </r>
  <r>
    <x v="357"/>
    <s v="  Jeffry"/>
    <n v="26.695"/>
    <x v="205"/>
    <x v="0"/>
    <x v="0"/>
    <x v="0"/>
    <x v="0"/>
    <x v="0"/>
    <x v="1"/>
    <x v="0"/>
    <s v="22-Nov-1960"/>
    <n v="28101.33"/>
    <x v="0"/>
    <s v="tier - 2"/>
    <x v="9"/>
    <x v="15"/>
  </r>
  <r>
    <x v="358"/>
    <s v="  Mike"/>
    <n v="18.45"/>
    <x v="103"/>
    <x v="1"/>
    <x v="0"/>
    <x v="0"/>
    <x v="0"/>
    <x v="0"/>
    <x v="3"/>
    <x v="2"/>
    <s v="29-Nov-1985"/>
    <n v="28006.94"/>
    <x v="0"/>
    <s v="tier - 2"/>
    <x v="3"/>
    <x v="17"/>
  </r>
  <r>
    <x v="359"/>
    <s v="  Rick"/>
    <n v="33.18"/>
    <x v="270"/>
    <x v="0"/>
    <x v="0"/>
    <x v="0"/>
    <x v="0"/>
    <x v="0"/>
    <x v="0"/>
    <x v="2"/>
    <s v="21-Dec-1999"/>
    <n v="27980.77"/>
    <x v="0"/>
    <s v="tier - 1"/>
    <x v="3"/>
    <x v="35"/>
  </r>
  <r>
    <x v="360"/>
    <s v="  Pierre-Michel"/>
    <n v="36.1"/>
    <x v="271"/>
    <x v="1"/>
    <x v="0"/>
    <x v="0"/>
    <x v="1"/>
    <x v="1"/>
    <x v="0"/>
    <x v="0"/>
    <s v="28-Jul-1961"/>
    <n v="27941.29"/>
    <x v="0"/>
    <s v="tier - 3"/>
    <x v="3"/>
    <x v="12"/>
  </r>
  <r>
    <x v="361"/>
    <s v="  Daniel"/>
    <n v="22.77"/>
    <x v="272"/>
    <x v="0"/>
    <x v="0"/>
    <x v="0"/>
    <x v="0"/>
    <x v="0"/>
    <x v="2"/>
    <x v="1"/>
    <s v="4-Jun-1991"/>
    <n v="27931.11"/>
    <x v="0"/>
    <s v="tier - 3"/>
    <x v="3"/>
    <x v="3"/>
  </r>
  <r>
    <x v="362"/>
    <s v="  Brian L"/>
    <n v="21.24"/>
    <x v="273"/>
    <x v="0"/>
    <x v="0"/>
    <x v="0"/>
    <x v="0"/>
    <x v="0"/>
    <x v="2"/>
    <x v="2"/>
    <s v="21-Nov-1989"/>
    <n v="27925.86"/>
    <x v="0"/>
    <s v="tier - 2"/>
    <x v="3"/>
    <x v="4"/>
  </r>
  <r>
    <x v="363"/>
    <s v="  Morgan M"/>
    <n v="17.600000000000001"/>
    <x v="274"/>
    <x v="1"/>
    <x v="0"/>
    <x v="0"/>
    <x v="0"/>
    <x v="0"/>
    <x v="3"/>
    <x v="2"/>
    <s v="4-Dec-1985"/>
    <n v="27849.94"/>
    <x v="0"/>
    <s v="tier - 1"/>
    <x v="3"/>
    <x v="17"/>
  </r>
  <r>
    <x v="364"/>
    <s v="  Caroline"/>
    <n v="26.29"/>
    <x v="181"/>
    <x v="0"/>
    <x v="0"/>
    <x v="0"/>
    <x v="0"/>
    <x v="0"/>
    <x v="1"/>
    <x v="0"/>
    <s v="6-Jul-1960"/>
    <n v="27808.73"/>
    <x v="0"/>
    <s v="tier - 1"/>
    <x v="0"/>
    <x v="15"/>
  </r>
  <r>
    <x v="365"/>
    <s v="  Drew T"/>
    <n v="35.31"/>
    <x v="275"/>
    <x v="0"/>
    <x v="0"/>
    <x v="0"/>
    <x v="0"/>
    <x v="1"/>
    <x v="0"/>
    <x v="0"/>
    <s v="6-Dec-2002"/>
    <n v="27724.29"/>
    <x v="0"/>
    <s v="tier - 3"/>
    <x v="0"/>
    <x v="43"/>
  </r>
  <r>
    <x v="366"/>
    <s v="  Austin W"/>
    <n v="27.04"/>
    <x v="276"/>
    <x v="0"/>
    <x v="0"/>
    <x v="0"/>
    <x v="3"/>
    <x v="0"/>
    <x v="1"/>
    <x v="2"/>
    <s v="3-Jul-1992"/>
    <n v="27696.11"/>
    <x v="0"/>
    <s v="tier - 2"/>
    <x v="3"/>
    <x v="34"/>
  </r>
  <r>
    <x v="367"/>
    <s v="  Berenice"/>
    <n v="30.23"/>
    <x v="80"/>
    <x v="1"/>
    <x v="0"/>
    <x v="1"/>
    <x v="3"/>
    <x v="0"/>
    <x v="0"/>
    <x v="2"/>
    <s v="7-Oct-1997"/>
    <n v="27625.17"/>
    <x v="0"/>
    <s v="tier - 1"/>
    <x v="3"/>
    <x v="31"/>
  </r>
  <r>
    <x v="368"/>
    <s v="  Kenneth A"/>
    <n v="30.6"/>
    <x v="277"/>
    <x v="1"/>
    <x v="0"/>
    <x v="1"/>
    <x v="3"/>
    <x v="0"/>
    <x v="0"/>
    <x v="0"/>
    <s v="9-Sep-1997"/>
    <n v="27619.360000000001"/>
    <x v="1"/>
    <s v="tier - 3"/>
    <x v="3"/>
    <x v="31"/>
  </r>
  <r>
    <x v="369"/>
    <s v="  Miguel"/>
    <n v="26.8"/>
    <x v="102"/>
    <x v="0"/>
    <x v="0"/>
    <x v="0"/>
    <x v="3"/>
    <x v="0"/>
    <x v="1"/>
    <x v="2"/>
    <s v="11-Jun-1992"/>
    <n v="27614.71"/>
    <x v="1"/>
    <s v="tier - 3"/>
    <x v="3"/>
    <x v="34"/>
  </r>
  <r>
    <x v="370"/>
    <s v="  Hadley T"/>
    <n v="16.86"/>
    <x v="212"/>
    <x v="1"/>
    <x v="0"/>
    <x v="0"/>
    <x v="0"/>
    <x v="0"/>
    <x v="3"/>
    <x v="2"/>
    <s v="6-Nov-1985"/>
    <n v="27598.93"/>
    <x v="1"/>
    <s v="tier - 1"/>
    <x v="3"/>
    <x v="17"/>
  </r>
  <r>
    <x v="371"/>
    <s v="  Taylor"/>
    <n v="16.3"/>
    <x v="49"/>
    <x v="0"/>
    <x v="0"/>
    <x v="0"/>
    <x v="3"/>
    <x v="0"/>
    <x v="3"/>
    <x v="2"/>
    <s v="22-Jul-1984"/>
    <n v="27534.53"/>
    <x v="1"/>
    <s v="tier - 2"/>
    <x v="3"/>
    <x v="32"/>
  </r>
  <r>
    <x v="372"/>
    <s v="  Tenielle M"/>
    <n v="29.81"/>
    <x v="278"/>
    <x v="0"/>
    <x v="0"/>
    <x v="0"/>
    <x v="0"/>
    <x v="0"/>
    <x v="1"/>
    <x v="0"/>
    <s v="19-Oct-1965"/>
    <n v="27533.91"/>
    <x v="1"/>
    <s v="tier - 3"/>
    <x v="0"/>
    <x v="11"/>
  </r>
  <r>
    <x v="373"/>
    <s v="  Andrea"/>
    <n v="16.329999999999998"/>
    <x v="279"/>
    <x v="1"/>
    <x v="0"/>
    <x v="0"/>
    <x v="0"/>
    <x v="0"/>
    <x v="3"/>
    <x v="0"/>
    <s v="3-Oct-1981"/>
    <n v="27495.59"/>
    <x v="1"/>
    <s v="tier - 1"/>
    <x v="3"/>
    <x v="36"/>
  </r>
  <r>
    <x v="374"/>
    <s v="  Nora P"/>
    <n v="16.37"/>
    <x v="270"/>
    <x v="1"/>
    <x v="0"/>
    <x v="0"/>
    <x v="0"/>
    <x v="0"/>
    <x v="3"/>
    <x v="2"/>
    <s v="5-Dec-1985"/>
    <n v="27432.73"/>
    <x v="1"/>
    <s v="tier - 1"/>
    <x v="3"/>
    <x v="17"/>
  </r>
  <r>
    <x v="375"/>
    <s v="  Zachary"/>
    <n v="22.42"/>
    <x v="82"/>
    <x v="1"/>
    <x v="0"/>
    <x v="0"/>
    <x v="3"/>
    <x v="1"/>
    <x v="2"/>
    <x v="2"/>
    <s v="15-Sep-1988"/>
    <n v="27375.9"/>
    <x v="1"/>
    <s v="tier - 3"/>
    <x v="5"/>
    <x v="23"/>
  </r>
  <r>
    <x v="376"/>
    <s v="  Michael"/>
    <n v="31.35"/>
    <x v="280"/>
    <x v="1"/>
    <x v="0"/>
    <x v="1"/>
    <x v="3"/>
    <x v="1"/>
    <x v="0"/>
    <x v="2"/>
    <s v="16-Oct-1969"/>
    <n v="27346.04"/>
    <x v="1"/>
    <s v="tier - 2"/>
    <x v="0"/>
    <x v="16"/>
  </r>
  <r>
    <x v="377"/>
    <s v="  Alyssa K"/>
    <n v="31.9"/>
    <x v="57"/>
    <x v="0"/>
    <x v="0"/>
    <x v="0"/>
    <x v="0"/>
    <x v="1"/>
    <x v="0"/>
    <x v="0"/>
    <s v="6-Jun-1968"/>
    <n v="27322.73"/>
    <x v="1"/>
    <s v="tier - 2"/>
    <x v="0"/>
    <x v="22"/>
  </r>
  <r>
    <x v="378"/>
    <s v="  Heather"/>
    <n v="30.6"/>
    <x v="219"/>
    <x v="0"/>
    <x v="0"/>
    <x v="0"/>
    <x v="0"/>
    <x v="0"/>
    <x v="0"/>
    <x v="2"/>
    <s v="2-Dec-1999"/>
    <n v="27236.959999999999"/>
    <x v="1"/>
    <s v="tier - 1"/>
    <x v="3"/>
    <x v="35"/>
  </r>
  <r>
    <x v="379"/>
    <s v="  Dante"/>
    <n v="28.975000000000001"/>
    <x v="281"/>
    <x v="0"/>
    <x v="0"/>
    <x v="0"/>
    <x v="0"/>
    <x v="0"/>
    <x v="1"/>
    <x v="0"/>
    <s v="21-Dec-1965"/>
    <n v="27218.44"/>
    <x v="1"/>
    <s v="tier - 1"/>
    <x v="6"/>
    <x v="11"/>
  </r>
  <r>
    <x v="380"/>
    <s v="  Sara E"/>
    <n v="24.86"/>
    <x v="282"/>
    <x v="1"/>
    <x v="0"/>
    <x v="0"/>
    <x v="1"/>
    <x v="1"/>
    <x v="2"/>
    <x v="0"/>
    <s v="2-Oct-1970"/>
    <n v="27117.99"/>
    <x v="1"/>
    <s v="tier - 2"/>
    <x v="0"/>
    <x v="2"/>
  </r>
  <r>
    <x v="381"/>
    <s v="  Scott"/>
    <n v="19.54"/>
    <x v="191"/>
    <x v="0"/>
    <x v="0"/>
    <x v="0"/>
    <x v="0"/>
    <x v="0"/>
    <x v="2"/>
    <x v="2"/>
    <s v="13-Dec-1990"/>
    <n v="27092.38"/>
    <x v="1"/>
    <s v="tier - 3"/>
    <x v="3"/>
    <x v="3"/>
  </r>
  <r>
    <x v="382"/>
    <s v="  Sean"/>
    <n v="26.74"/>
    <x v="283"/>
    <x v="0"/>
    <x v="0"/>
    <x v="0"/>
    <x v="0"/>
    <x v="0"/>
    <x v="1"/>
    <x v="2"/>
    <s v="2-Jul-1994"/>
    <n v="27080.639999999999"/>
    <x v="1"/>
    <s v="tier - 2"/>
    <x v="3"/>
    <x v="6"/>
  </r>
  <r>
    <x v="383"/>
    <s v="  Danielle"/>
    <n v="22.99"/>
    <x v="284"/>
    <x v="0"/>
    <x v="0"/>
    <x v="0"/>
    <x v="2"/>
    <x v="0"/>
    <x v="2"/>
    <x v="0"/>
    <s v="30-Jun-1958"/>
    <n v="27037.91"/>
    <x v="1"/>
    <s v="tier - 2"/>
    <x v="0"/>
    <x v="7"/>
  </r>
  <r>
    <x v="384"/>
    <s v="  Andrew D"/>
    <n v="31.46"/>
    <x v="285"/>
    <x v="0"/>
    <x v="0"/>
    <x v="0"/>
    <x v="0"/>
    <x v="1"/>
    <x v="0"/>
    <x v="0"/>
    <s v="9-Jul-1960"/>
    <n v="27000.98"/>
    <x v="1"/>
    <s v="tier - 2"/>
    <x v="0"/>
    <x v="15"/>
  </r>
  <r>
    <x v="385"/>
    <s v="  Joel D"/>
    <n v="30.86"/>
    <x v="194"/>
    <x v="0"/>
    <x v="1"/>
    <x v="0"/>
    <x v="1"/>
    <x v="0"/>
    <x v="0"/>
    <x v="1"/>
    <s v="9-Nov-2000"/>
    <n v="26936.98"/>
    <x v="1"/>
    <s v="tier - 3"/>
    <x v="3"/>
    <x v="21"/>
  </r>
  <r>
    <x v="386"/>
    <s v="  Michelle"/>
    <n v="31.96"/>
    <x v="286"/>
    <x v="0"/>
    <x v="0"/>
    <x v="0"/>
    <x v="0"/>
    <x v="0"/>
    <x v="0"/>
    <x v="0"/>
    <s v="17-Jun-2002"/>
    <n v="26927.69"/>
    <x v="1"/>
    <s v="tier - 2"/>
    <x v="3"/>
    <x v="43"/>
  </r>
  <r>
    <x v="387"/>
    <s v="  Michael J"/>
    <n v="23.76"/>
    <x v="287"/>
    <x v="0"/>
    <x v="0"/>
    <x v="0"/>
    <x v="2"/>
    <x v="0"/>
    <x v="2"/>
    <x v="0"/>
    <s v="25-Dec-1958"/>
    <n v="26926.51"/>
    <x v="1"/>
    <s v="tier - 1"/>
    <x v="0"/>
    <x v="7"/>
  </r>
  <r>
    <x v="388"/>
    <s v="  Nikki"/>
    <n v="19.38"/>
    <x v="288"/>
    <x v="0"/>
    <x v="0"/>
    <x v="0"/>
    <x v="0"/>
    <x v="0"/>
    <x v="2"/>
    <x v="1"/>
    <s v="22-Aug-1991"/>
    <n v="26912.560000000001"/>
    <x v="1"/>
    <s v="tier - 2"/>
    <x v="3"/>
    <x v="42"/>
  </r>
  <r>
    <x v="389"/>
    <s v="  Summer B"/>
    <n v="16.21"/>
    <x v="109"/>
    <x v="1"/>
    <x v="0"/>
    <x v="0"/>
    <x v="3"/>
    <x v="0"/>
    <x v="3"/>
    <x v="1"/>
    <s v="22-Jul-1988"/>
    <n v="26607.89"/>
    <x v="1"/>
    <s v="tier - 1"/>
    <x v="3"/>
    <x v="23"/>
  </r>
  <r>
    <x v="390"/>
    <s v="  Edward"/>
    <n v="32.54"/>
    <x v="93"/>
    <x v="0"/>
    <x v="1"/>
    <x v="0"/>
    <x v="3"/>
    <x v="0"/>
    <x v="0"/>
    <x v="2"/>
    <s v="5-Sep-2004"/>
    <n v="26479.4"/>
    <x v="1"/>
    <s v="tier - 2"/>
    <x v="3"/>
    <x v="41"/>
  </r>
  <r>
    <x v="391"/>
    <s v="  Ryan"/>
    <n v="36.765000000000001"/>
    <x v="54"/>
    <x v="1"/>
    <x v="0"/>
    <x v="0"/>
    <x v="1"/>
    <x v="1"/>
    <x v="0"/>
    <x v="0"/>
    <s v="27-Aug-1970"/>
    <n v="26467.1"/>
    <x v="1"/>
    <s v="tier - 3"/>
    <x v="1"/>
    <x v="2"/>
  </r>
  <r>
    <x v="392"/>
    <s v="  Kacee"/>
    <n v="35.909999999999997"/>
    <x v="30"/>
    <x v="0"/>
    <x v="0"/>
    <x v="0"/>
    <x v="0"/>
    <x v="1"/>
    <x v="0"/>
    <x v="0"/>
    <s v="21-Sep-1974"/>
    <n v="26392.26"/>
    <x v="1"/>
    <s v="tier - 2"/>
    <x v="2"/>
    <x v="19"/>
  </r>
  <r>
    <x v="393"/>
    <s v="  Dave"/>
    <n v="32.06"/>
    <x v="145"/>
    <x v="0"/>
    <x v="1"/>
    <x v="0"/>
    <x v="3"/>
    <x v="0"/>
    <x v="0"/>
    <x v="2"/>
    <s v="5-Dec-2004"/>
    <n v="26316.59"/>
    <x v="1"/>
    <s v="tier - 3"/>
    <x v="3"/>
    <x v="41"/>
  </r>
  <r>
    <x v="394"/>
    <s v="  Maryanna"/>
    <n v="24.1"/>
    <x v="289"/>
    <x v="1"/>
    <x v="0"/>
    <x v="0"/>
    <x v="3"/>
    <x v="1"/>
    <x v="2"/>
    <x v="0"/>
    <s v="4-Jun-1975"/>
    <n v="26236.58"/>
    <x v="1"/>
    <s v="tier - 1"/>
    <x v="3"/>
    <x v="19"/>
  </r>
  <r>
    <x v="395"/>
    <s v="  Jessica H"/>
    <n v="27.1"/>
    <x v="290"/>
    <x v="0"/>
    <x v="0"/>
    <x v="0"/>
    <x v="1"/>
    <x v="1"/>
    <x v="1"/>
    <x v="0"/>
    <s v="7-Jul-1973"/>
    <n v="26140.36"/>
    <x v="1"/>
    <s v="tier - 3"/>
    <x v="3"/>
    <x v="30"/>
  </r>
  <r>
    <x v="396"/>
    <s v="  Deanna"/>
    <n v="24.42"/>
    <x v="291"/>
    <x v="0"/>
    <x v="0"/>
    <x v="0"/>
    <x v="0"/>
    <x v="0"/>
    <x v="2"/>
    <x v="0"/>
    <s v="11-Oct-2002"/>
    <n v="26125.67"/>
    <x v="1"/>
    <s v="tier - 1"/>
    <x v="0"/>
    <x v="43"/>
  </r>
  <r>
    <x v="397"/>
    <s v="  Peter"/>
    <n v="26.695"/>
    <x v="82"/>
    <x v="1"/>
    <x v="0"/>
    <x v="0"/>
    <x v="1"/>
    <x v="0"/>
    <x v="1"/>
    <x v="2"/>
    <s v="9-Jul-1966"/>
    <n v="26109.33"/>
    <x v="1"/>
    <s v="tier - 3"/>
    <x v="1"/>
    <x v="24"/>
  </r>
  <r>
    <x v="398"/>
    <s v="  Rebecca"/>
    <n v="27.79"/>
    <x v="3"/>
    <x v="1"/>
    <x v="1"/>
    <x v="0"/>
    <x v="3"/>
    <x v="0"/>
    <x v="1"/>
    <x v="1"/>
    <s v="26-Dec-2000"/>
    <n v="26026.97"/>
    <x v="1"/>
    <s v="tier - 3"/>
    <x v="3"/>
    <x v="21"/>
  </r>
  <r>
    <x v="399"/>
    <s v="  Elizabeth M"/>
    <n v="32.68"/>
    <x v="82"/>
    <x v="1"/>
    <x v="0"/>
    <x v="0"/>
    <x v="0"/>
    <x v="1"/>
    <x v="0"/>
    <x v="2"/>
    <s v="5-Jun-2001"/>
    <n v="26018.95"/>
    <x v="1"/>
    <s v="tier - 2"/>
    <x v="1"/>
    <x v="21"/>
  </r>
  <r>
    <x v="400"/>
    <s v="  Gregory"/>
    <n v="26.4"/>
    <x v="292"/>
    <x v="1"/>
    <x v="0"/>
    <x v="0"/>
    <x v="1"/>
    <x v="1"/>
    <x v="1"/>
    <x v="0"/>
    <s v="3-Dec-1970"/>
    <n v="25992.82"/>
    <x v="1"/>
    <s v="tier - 2"/>
    <x v="0"/>
    <x v="2"/>
  </r>
  <r>
    <x v="401"/>
    <s v="  Sarah E"/>
    <n v="23.655000000000001"/>
    <x v="293"/>
    <x v="1"/>
    <x v="0"/>
    <x v="1"/>
    <x v="3"/>
    <x v="0"/>
    <x v="2"/>
    <x v="0"/>
    <s v="21-Aug-1963"/>
    <n v="25678.78"/>
    <x v="1"/>
    <s v="tier - 3"/>
    <x v="1"/>
    <x v="8"/>
  </r>
  <r>
    <x v="402"/>
    <s v="  Anne Elise"/>
    <n v="27.36"/>
    <x v="169"/>
    <x v="0"/>
    <x v="0"/>
    <x v="0"/>
    <x v="1"/>
    <x v="1"/>
    <x v="1"/>
    <x v="1"/>
    <s v="17-Jul-1972"/>
    <n v="25656.58"/>
    <x v="1"/>
    <s v="tier - 3"/>
    <x v="2"/>
    <x v="28"/>
  </r>
  <r>
    <x v="403"/>
    <s v="  Christopher R"/>
    <n v="27.82"/>
    <x v="219"/>
    <x v="1"/>
    <x v="0"/>
    <x v="0"/>
    <x v="0"/>
    <x v="0"/>
    <x v="1"/>
    <x v="2"/>
    <s v="2-Aug-2001"/>
    <n v="25648.98"/>
    <x v="1"/>
    <s v="tier - 1"/>
    <x v="3"/>
    <x v="47"/>
  </r>
  <r>
    <x v="404"/>
    <s v="  Elliot"/>
    <n v="25.46"/>
    <x v="35"/>
    <x v="0"/>
    <x v="0"/>
    <x v="0"/>
    <x v="0"/>
    <x v="1"/>
    <x v="1"/>
    <x v="0"/>
    <s v="11-Dec-1968"/>
    <n v="25517.11"/>
    <x v="1"/>
    <s v="tier - 3"/>
    <x v="6"/>
    <x v="0"/>
  </r>
  <r>
    <x v="405"/>
    <s v="  Christopher D"/>
    <n v="25.1"/>
    <x v="294"/>
    <x v="0"/>
    <x v="0"/>
    <x v="0"/>
    <x v="0"/>
    <x v="0"/>
    <x v="1"/>
    <x v="0"/>
    <s v="22-Aug-1968"/>
    <n v="25382.3"/>
    <x v="1"/>
    <s v="tier - 2"/>
    <x v="3"/>
    <x v="0"/>
  </r>
  <r>
    <x v="406"/>
    <s v="  Corey"/>
    <n v="32.11"/>
    <x v="70"/>
    <x v="0"/>
    <x v="0"/>
    <x v="0"/>
    <x v="1"/>
    <x v="1"/>
    <x v="0"/>
    <x v="2"/>
    <s v="26-Sep-1972"/>
    <n v="25333.33"/>
    <x v="1"/>
    <s v="tier - 2"/>
    <x v="6"/>
    <x v="28"/>
  </r>
  <r>
    <x v="407"/>
    <s v="  Patrick D"/>
    <n v="29.8"/>
    <x v="295"/>
    <x v="1"/>
    <x v="0"/>
    <x v="0"/>
    <x v="3"/>
    <x v="0"/>
    <x v="1"/>
    <x v="0"/>
    <s v="14-Dec-1975"/>
    <n v="25309.49"/>
    <x v="1"/>
    <s v="tier - 1"/>
    <x v="3"/>
    <x v="27"/>
  </r>
  <r>
    <x v="408"/>
    <s v="  Anthony D"/>
    <n v="24.01"/>
    <x v="70"/>
    <x v="0"/>
    <x v="0"/>
    <x v="0"/>
    <x v="3"/>
    <x v="0"/>
    <x v="2"/>
    <x v="2"/>
    <s v="24-Nov-1998"/>
    <n v="25127.22"/>
    <x v="1"/>
    <s v="tier - 3"/>
    <x v="3"/>
    <x v="44"/>
  </r>
  <r>
    <x v="409"/>
    <s v="  Melissa"/>
    <n v="23.21"/>
    <x v="100"/>
    <x v="0"/>
    <x v="0"/>
    <x v="0"/>
    <x v="3"/>
    <x v="1"/>
    <x v="2"/>
    <x v="1"/>
    <s v="14-Jun-1998"/>
    <n v="25081.77"/>
    <x v="1"/>
    <s v="tier - 2"/>
    <x v="0"/>
    <x v="44"/>
  </r>
  <r>
    <x v="410"/>
    <s v="  Raven"/>
    <n v="21.2"/>
    <x v="212"/>
    <x v="1"/>
    <x v="0"/>
    <x v="0"/>
    <x v="3"/>
    <x v="0"/>
    <x v="2"/>
    <x v="2"/>
    <s v="4-Dec-1995"/>
    <n v="25075.97"/>
    <x v="1"/>
    <s v="tier - 2"/>
    <x v="3"/>
    <x v="40"/>
  </r>
  <r>
    <x v="411"/>
    <s v="  Christopher"/>
    <n v="28.215"/>
    <x v="296"/>
    <x v="1"/>
    <x v="0"/>
    <x v="0"/>
    <x v="3"/>
    <x v="0"/>
    <x v="1"/>
    <x v="0"/>
    <s v="14-Nov-1975"/>
    <n v="24915.22"/>
    <x v="1"/>
    <s v="tier - 3"/>
    <x v="1"/>
    <x v="27"/>
  </r>
  <r>
    <x v="412"/>
    <s v="  Kendra A"/>
    <n v="38.094999999999999"/>
    <x v="70"/>
    <x v="0"/>
    <x v="0"/>
    <x v="0"/>
    <x v="3"/>
    <x v="1"/>
    <x v="0"/>
    <x v="2"/>
    <s v="14-Jun-1987"/>
    <n v="24915.05"/>
    <x v="1"/>
    <s v="tier - 1"/>
    <x v="2"/>
    <x v="38"/>
  </r>
  <r>
    <x v="413"/>
    <s v="  Jordan"/>
    <n v="22.61"/>
    <x v="297"/>
    <x v="1"/>
    <x v="0"/>
    <x v="1"/>
    <x v="3"/>
    <x v="0"/>
    <x v="2"/>
    <x v="1"/>
    <s v="23-Jul-1969"/>
    <n v="24873.38"/>
    <x v="1"/>
    <s v="tier - 1"/>
    <x v="2"/>
    <x v="16"/>
  </r>
  <r>
    <x v="414"/>
    <s v="  Nils"/>
    <n v="24.32"/>
    <x v="298"/>
    <x v="1"/>
    <x v="0"/>
    <x v="0"/>
    <x v="1"/>
    <x v="0"/>
    <x v="2"/>
    <x v="0"/>
    <s v="26-Nov-1970"/>
    <n v="24869.84"/>
    <x v="1"/>
    <s v="tier - 2"/>
    <x v="4"/>
    <x v="2"/>
  </r>
  <r>
    <x v="415"/>
    <s v="  Scott"/>
    <n v="20.96"/>
    <x v="299"/>
    <x v="1"/>
    <x v="0"/>
    <x v="0"/>
    <x v="3"/>
    <x v="0"/>
    <x v="2"/>
    <x v="2"/>
    <s v="10-Jun-1995"/>
    <n v="24863.25"/>
    <x v="1"/>
    <s v="tier - 3"/>
    <x v="3"/>
    <x v="40"/>
  </r>
  <r>
    <x v="416"/>
    <s v="  Angela"/>
    <n v="19.68"/>
    <x v="300"/>
    <x v="0"/>
    <x v="0"/>
    <x v="0"/>
    <x v="0"/>
    <x v="0"/>
    <x v="2"/>
    <x v="1"/>
    <s v="9-Sep-1994"/>
    <n v="24817.25"/>
    <x v="1"/>
    <s v="tier - 2"/>
    <x v="3"/>
    <x v="6"/>
  </r>
  <r>
    <x v="417"/>
    <s v="  Allison"/>
    <n v="18.100000000000001"/>
    <x v="301"/>
    <x v="0"/>
    <x v="0"/>
    <x v="0"/>
    <x v="3"/>
    <x v="0"/>
    <x v="3"/>
    <x v="1"/>
    <s v="11-Oct-1992"/>
    <n v="24795.040000000001"/>
    <x v="1"/>
    <s v="tier - 3"/>
    <x v="3"/>
    <x v="34"/>
  </r>
  <r>
    <x v="418"/>
    <s v="  Caitlin O"/>
    <n v="29.64"/>
    <x v="141"/>
    <x v="1"/>
    <x v="0"/>
    <x v="0"/>
    <x v="0"/>
    <x v="1"/>
    <x v="1"/>
    <x v="2"/>
    <s v="28-Aug-1996"/>
    <n v="24671.66"/>
    <x v="1"/>
    <s v="tier - 1"/>
    <x v="2"/>
    <x v="45"/>
  </r>
  <r>
    <x v="419"/>
    <s v="  Tracy M"/>
    <n v="25.3"/>
    <x v="302"/>
    <x v="1"/>
    <x v="0"/>
    <x v="0"/>
    <x v="1"/>
    <x v="0"/>
    <x v="1"/>
    <x v="0"/>
    <s v="12-Jun-1970"/>
    <n v="24667.42"/>
    <x v="1"/>
    <s v="tier - 3"/>
    <x v="0"/>
    <x v="2"/>
  </r>
  <r>
    <x v="420"/>
    <s v="  Dustin M"/>
    <n v="27.6"/>
    <x v="239"/>
    <x v="1"/>
    <x v="0"/>
    <x v="0"/>
    <x v="0"/>
    <x v="1"/>
    <x v="1"/>
    <x v="2"/>
    <s v="12-Oct-1976"/>
    <n v="24603.05"/>
    <x v="1"/>
    <s v="tier - 2"/>
    <x v="3"/>
    <x v="1"/>
  </r>
  <r>
    <x v="421"/>
    <s v="  Jenny"/>
    <n v="27.645"/>
    <x v="303"/>
    <x v="1"/>
    <x v="0"/>
    <x v="0"/>
    <x v="3"/>
    <x v="0"/>
    <x v="1"/>
    <x v="0"/>
    <s v="13-Jun-1975"/>
    <n v="24535.7"/>
    <x v="1"/>
    <s v="tier - 2"/>
    <x v="1"/>
    <x v="27"/>
  </r>
  <r>
    <x v="422"/>
    <s v="  Emily"/>
    <n v="27.6"/>
    <x v="151"/>
    <x v="0"/>
    <x v="0"/>
    <x v="0"/>
    <x v="1"/>
    <x v="0"/>
    <x v="1"/>
    <x v="2"/>
    <s v="14-Sep-1972"/>
    <n v="24520.26"/>
    <x v="1"/>
    <s v="tier - 3"/>
    <x v="3"/>
    <x v="28"/>
  </r>
  <r>
    <x v="423"/>
    <s v="  Fabienne"/>
    <n v="25.08"/>
    <x v="304"/>
    <x v="1"/>
    <x v="0"/>
    <x v="0"/>
    <x v="1"/>
    <x v="1"/>
    <x v="1"/>
    <x v="0"/>
    <s v="21-Oct-1961"/>
    <n v="24513.09"/>
    <x v="1"/>
    <s v="tier - 2"/>
    <x v="0"/>
    <x v="12"/>
  </r>
  <r>
    <x v="424"/>
    <s v="  Jordan"/>
    <n v="30.02"/>
    <x v="305"/>
    <x v="0"/>
    <x v="0"/>
    <x v="0"/>
    <x v="0"/>
    <x v="1"/>
    <x v="0"/>
    <x v="0"/>
    <s v="6-Jul-1968"/>
    <n v="24476.48"/>
    <x v="1"/>
    <s v="tier - 2"/>
    <x v="1"/>
    <x v="0"/>
  </r>
  <r>
    <x v="425"/>
    <s v="  Matt"/>
    <n v="27.36"/>
    <x v="306"/>
    <x v="1"/>
    <x v="0"/>
    <x v="0"/>
    <x v="1"/>
    <x v="0"/>
    <x v="1"/>
    <x v="0"/>
    <s v="30-Nov-1970"/>
    <n v="24393.62"/>
    <x v="1"/>
    <s v="tier - 3"/>
    <x v="1"/>
    <x v="2"/>
  </r>
  <r>
    <x v="426"/>
    <s v="  Taryn L"/>
    <n v="22.2"/>
    <x v="49"/>
    <x v="0"/>
    <x v="0"/>
    <x v="0"/>
    <x v="0"/>
    <x v="0"/>
    <x v="2"/>
    <x v="2"/>
    <s v="7-Oct-1999"/>
    <n v="24387.74"/>
    <x v="1"/>
    <s v="tier - 1"/>
    <x v="3"/>
    <x v="35"/>
  </r>
  <r>
    <x v="427"/>
    <s v="  Temima"/>
    <n v="25.71"/>
    <x v="237"/>
    <x v="0"/>
    <x v="1"/>
    <x v="0"/>
    <x v="3"/>
    <x v="0"/>
    <x v="1"/>
    <x v="2"/>
    <s v="3-Aug-2004"/>
    <n v="24294.02"/>
    <x v="1"/>
    <s v="tier - 1"/>
    <x v="3"/>
    <x v="41"/>
  </r>
  <r>
    <x v="428"/>
    <s v="  Jennifer"/>
    <n v="41.91"/>
    <x v="213"/>
    <x v="1"/>
    <x v="0"/>
    <x v="0"/>
    <x v="3"/>
    <x v="1"/>
    <x v="0"/>
    <x v="1"/>
    <s v="16-Dec-1964"/>
    <n v="24227.34"/>
    <x v="1"/>
    <s v="tier - 1"/>
    <x v="0"/>
    <x v="13"/>
  </r>
  <r>
    <x v="429"/>
    <s v="  Serena M"/>
    <n v="25.85"/>
    <x v="307"/>
    <x v="0"/>
    <x v="0"/>
    <x v="0"/>
    <x v="0"/>
    <x v="0"/>
    <x v="1"/>
    <x v="0"/>
    <s v="10-Sep-1974"/>
    <n v="24180.93"/>
    <x v="1"/>
    <s v="tier - 1"/>
    <x v="0"/>
    <x v="19"/>
  </r>
  <r>
    <x v="430"/>
    <s v="  Victoria M"/>
    <n v="23.844999999999999"/>
    <x v="308"/>
    <x v="0"/>
    <x v="0"/>
    <x v="0"/>
    <x v="1"/>
    <x v="0"/>
    <x v="2"/>
    <x v="0"/>
    <s v="13-Jun-1973"/>
    <n v="24106.91"/>
    <x v="1"/>
    <s v="tier - 2"/>
    <x v="2"/>
    <x v="30"/>
  </r>
  <r>
    <x v="431"/>
    <s v="  Phoebe"/>
    <n v="30.59"/>
    <x v="182"/>
    <x v="0"/>
    <x v="0"/>
    <x v="1"/>
    <x v="3"/>
    <x v="1"/>
    <x v="0"/>
    <x v="2"/>
    <s v="30-Dec-2003"/>
    <n v="24059.68"/>
    <x v="1"/>
    <s v="tier - 2"/>
    <x v="1"/>
    <x v="39"/>
  </r>
  <r>
    <x v="432"/>
    <s v="  Corey"/>
    <n v="24.795000000000002"/>
    <x v="309"/>
    <x v="0"/>
    <x v="0"/>
    <x v="0"/>
    <x v="0"/>
    <x v="0"/>
    <x v="2"/>
    <x v="0"/>
    <s v="10-Jul-1971"/>
    <n v="23967.38"/>
    <x v="1"/>
    <s v="tier - 2"/>
    <x v="1"/>
    <x v="14"/>
  </r>
  <r>
    <x v="433"/>
    <s v="  Rebecca"/>
    <n v="24.13"/>
    <x v="310"/>
    <x v="1"/>
    <x v="0"/>
    <x v="0"/>
    <x v="1"/>
    <x v="0"/>
    <x v="2"/>
    <x v="0"/>
    <s v="8-Aug-1970"/>
    <n v="23887.66"/>
    <x v="1"/>
    <s v="tier - 3"/>
    <x v="1"/>
    <x v="2"/>
  </r>
  <r>
    <x v="434"/>
    <s v="  Nicholas D"/>
    <n v="25.84"/>
    <x v="311"/>
    <x v="0"/>
    <x v="0"/>
    <x v="0"/>
    <x v="1"/>
    <x v="0"/>
    <x v="1"/>
    <x v="0"/>
    <s v="27-Jun-1973"/>
    <n v="23807.24"/>
    <x v="1"/>
    <s v="tier - 3"/>
    <x v="1"/>
    <x v="30"/>
  </r>
  <r>
    <x v="435"/>
    <s v="  Christian"/>
    <n v="28"/>
    <x v="130"/>
    <x v="0"/>
    <x v="0"/>
    <x v="0"/>
    <x v="0"/>
    <x v="0"/>
    <x v="1"/>
    <x v="0"/>
    <s v="2-Jun-1974"/>
    <n v="23568.27"/>
    <x v="1"/>
    <s v="tier - 2"/>
    <x v="3"/>
    <x v="30"/>
  </r>
  <r>
    <x v="436"/>
    <s v="  Jonathon S"/>
    <n v="34.1"/>
    <x v="138"/>
    <x v="1"/>
    <x v="0"/>
    <x v="1"/>
    <x v="3"/>
    <x v="1"/>
    <x v="0"/>
    <x v="2"/>
    <s v="26-Aug-1983"/>
    <n v="23563.02"/>
    <x v="1"/>
    <s v="tier - 2"/>
    <x v="0"/>
    <x v="33"/>
  </r>
  <r>
    <x v="437"/>
    <s v="  Caroline"/>
    <n v="26.125"/>
    <x v="312"/>
    <x v="1"/>
    <x v="0"/>
    <x v="0"/>
    <x v="3"/>
    <x v="0"/>
    <x v="1"/>
    <x v="0"/>
    <s v="13-Nov-1975"/>
    <n v="23401.31"/>
    <x v="1"/>
    <s v="tier - 3"/>
    <x v="2"/>
    <x v="27"/>
  </r>
  <r>
    <x v="438"/>
    <s v="  Joshua D"/>
    <n v="25.6"/>
    <x v="313"/>
    <x v="0"/>
    <x v="0"/>
    <x v="0"/>
    <x v="1"/>
    <x v="0"/>
    <x v="1"/>
    <x v="0"/>
    <s v="22-Oct-1973"/>
    <n v="23306.55"/>
    <x v="1"/>
    <s v="tier - 2"/>
    <x v="3"/>
    <x v="30"/>
  </r>
  <r>
    <x v="439"/>
    <s v="  Nichole"/>
    <n v="24.32"/>
    <x v="314"/>
    <x v="0"/>
    <x v="0"/>
    <x v="0"/>
    <x v="0"/>
    <x v="1"/>
    <x v="2"/>
    <x v="1"/>
    <s v="3-Oct-1994"/>
    <n v="23288.93"/>
    <x v="1"/>
    <s v="tier - 3"/>
    <x v="2"/>
    <x v="6"/>
  </r>
  <r>
    <x v="440"/>
    <s v="  Denise M"/>
    <n v="22.88"/>
    <x v="268"/>
    <x v="1"/>
    <x v="0"/>
    <x v="1"/>
    <x v="3"/>
    <x v="0"/>
    <x v="2"/>
    <x v="1"/>
    <s v="14-Nov-1969"/>
    <n v="23244.79"/>
    <x v="1"/>
    <s v="tier - 3"/>
    <x v="0"/>
    <x v="16"/>
  </r>
  <r>
    <x v="441"/>
    <s v="  Peter R"/>
    <n v="24.984999999999999"/>
    <x v="46"/>
    <x v="1"/>
    <x v="0"/>
    <x v="1"/>
    <x v="3"/>
    <x v="1"/>
    <x v="1"/>
    <x v="2"/>
    <s v="7-Aug-1997"/>
    <n v="23241.47"/>
    <x v="1"/>
    <s v="tier - 3"/>
    <x v="11"/>
    <x v="31"/>
  </r>
  <r>
    <x v="442"/>
    <s v="  Johnson K"/>
    <n v="33.1"/>
    <x v="315"/>
    <x v="0"/>
    <x v="0"/>
    <x v="1"/>
    <x v="3"/>
    <x v="1"/>
    <x v="0"/>
    <x v="2"/>
    <s v="14-Dec-2003"/>
    <n v="23082.959999999999"/>
    <x v="1"/>
    <s v="tier - 2"/>
    <x v="3"/>
    <x v="39"/>
  </r>
  <r>
    <x v="443"/>
    <s v="  Katherine"/>
    <n v="27.83"/>
    <x v="77"/>
    <x v="1"/>
    <x v="0"/>
    <x v="0"/>
    <x v="3"/>
    <x v="0"/>
    <x v="1"/>
    <x v="0"/>
    <s v="9-Sep-1975"/>
    <n v="23065.42"/>
    <x v="1"/>
    <s v="tier - 2"/>
    <x v="0"/>
    <x v="27"/>
  </r>
  <r>
    <x v="444"/>
    <s v="  Lynda"/>
    <n v="30.875"/>
    <x v="221"/>
    <x v="1"/>
    <x v="0"/>
    <x v="0"/>
    <x v="1"/>
    <x v="1"/>
    <x v="0"/>
    <x v="0"/>
    <s v="9-Nov-1970"/>
    <n v="23045.57"/>
    <x v="1"/>
    <s v="tier - 2"/>
    <x v="2"/>
    <x v="2"/>
  </r>
  <r>
    <x v="445"/>
    <s v="  Anthony"/>
    <n v="27.265000000000001"/>
    <x v="69"/>
    <x v="0"/>
    <x v="0"/>
    <x v="1"/>
    <x v="3"/>
    <x v="1"/>
    <x v="1"/>
    <x v="2"/>
    <s v="25-Jul-2003"/>
    <n v="22493.66"/>
    <x v="1"/>
    <s v="tier - 1"/>
    <x v="1"/>
    <x v="39"/>
  </r>
  <r>
    <x v="446"/>
    <s v="  Linnea C"/>
    <n v="26.7"/>
    <x v="182"/>
    <x v="0"/>
    <x v="0"/>
    <x v="1"/>
    <x v="3"/>
    <x v="0"/>
    <x v="1"/>
    <x v="2"/>
    <s v="14-Nov-1979"/>
    <n v="22478.6"/>
    <x v="2"/>
    <s v="tier - 2"/>
    <x v="3"/>
    <x v="18"/>
  </r>
  <r>
    <x v="447"/>
    <s v="  Massimiliano A"/>
    <n v="29.925000000000001"/>
    <x v="10"/>
    <x v="1"/>
    <x v="0"/>
    <x v="1"/>
    <x v="3"/>
    <x v="0"/>
    <x v="0"/>
    <x v="1"/>
    <s v="21-Dec-1983"/>
    <n v="22462.04"/>
    <x v="2"/>
    <s v="tier - 1"/>
    <x v="9"/>
    <x v="33"/>
  </r>
  <r>
    <x v="448"/>
    <s v="  James M"/>
    <n v="19.95"/>
    <x v="144"/>
    <x v="1"/>
    <x v="0"/>
    <x v="0"/>
    <x v="1"/>
    <x v="0"/>
    <x v="2"/>
    <x v="2"/>
    <s v="18-Aug-1966"/>
    <n v="22412.65"/>
    <x v="2"/>
    <s v="tier - 3"/>
    <x v="7"/>
    <x v="24"/>
  </r>
  <r>
    <x v="449"/>
    <s v="  Lauren"/>
    <n v="24.225000000000001"/>
    <x v="197"/>
    <x v="0"/>
    <x v="0"/>
    <x v="0"/>
    <x v="0"/>
    <x v="1"/>
    <x v="2"/>
    <x v="2"/>
    <s v="26-Aug-1999"/>
    <n v="22395.74"/>
    <x v="2"/>
    <s v="tier - 2"/>
    <x v="2"/>
    <x v="35"/>
  </r>
  <r>
    <x v="450"/>
    <s v="  Michele V"/>
    <n v="28.12"/>
    <x v="316"/>
    <x v="0"/>
    <x v="0"/>
    <x v="0"/>
    <x v="0"/>
    <x v="0"/>
    <x v="1"/>
    <x v="2"/>
    <s v="27-Dec-1982"/>
    <n v="22331.57"/>
    <x v="1"/>
    <s v="tier - 3"/>
    <x v="2"/>
    <x v="37"/>
  </r>
  <r>
    <x v="451"/>
    <s v="  Xiao"/>
    <n v="23.21"/>
    <x v="132"/>
    <x v="0"/>
    <x v="0"/>
    <x v="0"/>
    <x v="0"/>
    <x v="0"/>
    <x v="2"/>
    <x v="0"/>
    <s v="16-Jun-1971"/>
    <n v="22218.11"/>
    <x v="1"/>
    <s v="tier - 3"/>
    <x v="0"/>
    <x v="14"/>
  </r>
  <r>
    <x v="452"/>
    <s v="  Harper L"/>
    <n v="23.98"/>
    <x v="156"/>
    <x v="0"/>
    <x v="0"/>
    <x v="0"/>
    <x v="0"/>
    <x v="1"/>
    <x v="2"/>
    <x v="0"/>
    <s v="24-Aug-1965"/>
    <n v="22192.44"/>
    <x v="2"/>
    <s v="tier - 1"/>
    <x v="0"/>
    <x v="11"/>
  </r>
  <r>
    <x v="453"/>
    <s v="  Nick"/>
    <n v="30"/>
    <x v="200"/>
    <x v="0"/>
    <x v="0"/>
    <x v="0"/>
    <x v="0"/>
    <x v="0"/>
    <x v="0"/>
    <x v="1"/>
    <s v="12-Sep-1980"/>
    <n v="22144.03"/>
    <x v="1"/>
    <s v="tier - 2"/>
    <x v="3"/>
    <x v="25"/>
  </r>
  <r>
    <x v="454"/>
    <s v="  Scott"/>
    <n v="17.350000000000001"/>
    <x v="52"/>
    <x v="1"/>
    <x v="0"/>
    <x v="0"/>
    <x v="0"/>
    <x v="0"/>
    <x v="3"/>
    <x v="2"/>
    <s v="28-Aug-2001"/>
    <n v="22097.62"/>
    <x v="2"/>
    <s v="tier - 1"/>
    <x v="3"/>
    <x v="47"/>
  </r>
  <r>
    <x v="455"/>
    <s v="  Wilson"/>
    <n v="22.704999999999998"/>
    <x v="173"/>
    <x v="0"/>
    <x v="0"/>
    <x v="0"/>
    <x v="0"/>
    <x v="1"/>
    <x v="2"/>
    <x v="2"/>
    <s v="14-Oct-1989"/>
    <n v="21984.47"/>
    <x v="2"/>
    <s v="tier - 1"/>
    <x v="1"/>
    <x v="4"/>
  </r>
  <r>
    <x v="456"/>
    <s v="  Lee"/>
    <n v="25.41"/>
    <x v="317"/>
    <x v="1"/>
    <x v="0"/>
    <x v="0"/>
    <x v="3"/>
    <x v="0"/>
    <x v="1"/>
    <x v="0"/>
    <s v="19-Dec-1975"/>
    <n v="21978.68"/>
    <x v="2"/>
    <s v="tier - 3"/>
    <x v="0"/>
    <x v="27"/>
  </r>
  <r>
    <x v="457"/>
    <s v="  Shizhong"/>
    <n v="18.23"/>
    <x v="123"/>
    <x v="0"/>
    <x v="0"/>
    <x v="1"/>
    <x v="3"/>
    <x v="0"/>
    <x v="3"/>
    <x v="1"/>
    <s v="28-Sep-2003"/>
    <n v="21882.400000000001"/>
    <x v="1"/>
    <s v="tier - 1"/>
    <x v="3"/>
    <x v="39"/>
  </r>
  <r>
    <x v="458"/>
    <s v="  Marie-Claire"/>
    <n v="24.7"/>
    <x v="67"/>
    <x v="0"/>
    <x v="0"/>
    <x v="1"/>
    <x v="3"/>
    <x v="0"/>
    <x v="2"/>
    <x v="2"/>
    <s v="17-Aug-1979"/>
    <n v="21880.82"/>
    <x v="2"/>
    <s v="tier - 1"/>
    <x v="1"/>
    <x v="18"/>
  </r>
  <r>
    <x v="459"/>
    <s v="  Todd J"/>
    <n v="37.4"/>
    <x v="318"/>
    <x v="1"/>
    <x v="0"/>
    <x v="1"/>
    <x v="3"/>
    <x v="1"/>
    <x v="0"/>
    <x v="0"/>
    <s v="27-Aug-1963"/>
    <n v="21797"/>
    <x v="2"/>
    <s v="tier - 1"/>
    <x v="3"/>
    <x v="8"/>
  </r>
  <r>
    <x v="460"/>
    <s v="  Carolyn"/>
    <n v="26.885000000000002"/>
    <x v="107"/>
    <x v="0"/>
    <x v="0"/>
    <x v="1"/>
    <x v="3"/>
    <x v="0"/>
    <x v="1"/>
    <x v="2"/>
    <s v="28-Sep-1979"/>
    <n v="21774.32"/>
    <x v="2"/>
    <s v="tier - 2"/>
    <x v="1"/>
    <x v="18"/>
  </r>
  <r>
    <x v="461"/>
    <s v="  Lindsey"/>
    <n v="25.27"/>
    <x v="319"/>
    <x v="0"/>
    <x v="0"/>
    <x v="1"/>
    <x v="3"/>
    <x v="0"/>
    <x v="1"/>
    <x v="2"/>
    <s v="20-Sep-1979"/>
    <n v="21771.34"/>
    <x v="2"/>
    <s v="tier - 1"/>
    <x v="2"/>
    <x v="18"/>
  </r>
  <r>
    <x v="462"/>
    <s v="  Marissa D"/>
    <n v="23.655000000000001"/>
    <x v="320"/>
    <x v="1"/>
    <x v="0"/>
    <x v="0"/>
    <x v="0"/>
    <x v="0"/>
    <x v="2"/>
    <x v="2"/>
    <s v="18-Jul-1976"/>
    <n v="21677.279999999999"/>
    <x v="2"/>
    <s v="tier - 1"/>
    <x v="1"/>
    <x v="1"/>
  </r>
  <r>
    <x v="463"/>
    <s v="  Jean Luc"/>
    <n v="55.05"/>
    <x v="223"/>
    <x v="0"/>
    <x v="0"/>
    <x v="0"/>
    <x v="0"/>
    <x v="1"/>
    <x v="0"/>
    <x v="0"/>
    <s v="16-Nov-1962"/>
    <n v="21661.16"/>
    <x v="1"/>
    <s v="tier - 2"/>
    <x v="1"/>
    <x v="5"/>
  </r>
  <r>
    <x v="464"/>
    <s v="  Danielle"/>
    <n v="24.89"/>
    <x v="148"/>
    <x v="1"/>
    <x v="0"/>
    <x v="1"/>
    <x v="3"/>
    <x v="0"/>
    <x v="2"/>
    <x v="1"/>
    <s v="25-Dec-1983"/>
    <n v="21659.93"/>
    <x v="2"/>
    <s v="tier - 3"/>
    <x v="2"/>
    <x v="33"/>
  </r>
  <r>
    <x v="465"/>
    <s v="  Jim"/>
    <n v="18.715"/>
    <x v="321"/>
    <x v="0"/>
    <x v="0"/>
    <x v="0"/>
    <x v="0"/>
    <x v="1"/>
    <x v="2"/>
    <x v="2"/>
    <s v="12-Jun-1999"/>
    <n v="21595.38"/>
    <x v="1"/>
    <s v="tier - 3"/>
    <x v="1"/>
    <x v="35"/>
  </r>
  <r>
    <x v="466"/>
    <s v="  Matthew T"/>
    <n v="28.12"/>
    <x v="259"/>
    <x v="0"/>
    <x v="0"/>
    <x v="0"/>
    <x v="0"/>
    <x v="0"/>
    <x v="1"/>
    <x v="1"/>
    <s v="21-Nov-1990"/>
    <n v="21472.48"/>
    <x v="1"/>
    <s v="tier - 2"/>
    <x v="1"/>
    <x v="3"/>
  </r>
  <r>
    <x v="467"/>
    <s v="  Rachel L"/>
    <n v="26.6"/>
    <x v="165"/>
    <x v="0"/>
    <x v="0"/>
    <x v="0"/>
    <x v="0"/>
    <x v="0"/>
    <x v="1"/>
    <x v="2"/>
    <s v="4-Sep-1980"/>
    <n v="21348.71"/>
    <x v="1"/>
    <s v="tier - 1"/>
    <x v="1"/>
    <x v="25"/>
  </r>
  <r>
    <x v="468"/>
    <s v="  Corina"/>
    <n v="30.114999999999998"/>
    <x v="233"/>
    <x v="0"/>
    <x v="1"/>
    <x v="0"/>
    <x v="3"/>
    <x v="1"/>
    <x v="0"/>
    <x v="2"/>
    <s v="4-Aug-2004"/>
    <n v="21344.85"/>
    <x v="2"/>
    <s v="tier - 1"/>
    <x v="2"/>
    <x v="41"/>
  </r>
  <r>
    <x v="469"/>
    <s v="  Guannan"/>
    <n v="24.605"/>
    <x v="233"/>
    <x v="0"/>
    <x v="0"/>
    <x v="0"/>
    <x v="0"/>
    <x v="0"/>
    <x v="2"/>
    <x v="2"/>
    <s v="10-Dec-1980"/>
    <n v="21259.38"/>
    <x v="2"/>
    <s v="tier - 3"/>
    <x v="9"/>
    <x v="25"/>
  </r>
  <r>
    <x v="470"/>
    <s v="  Don"/>
    <n v="29.6"/>
    <x v="322"/>
    <x v="0"/>
    <x v="0"/>
    <x v="0"/>
    <x v="0"/>
    <x v="1"/>
    <x v="1"/>
    <x v="0"/>
    <s v="3-Sep-1974"/>
    <n v="21232.18"/>
    <x v="2"/>
    <s v="tier - 2"/>
    <x v="3"/>
    <x v="19"/>
  </r>
  <r>
    <x v="471"/>
    <s v="  Chris"/>
    <n v="24.42"/>
    <x v="323"/>
    <x v="0"/>
    <x v="0"/>
    <x v="0"/>
    <x v="0"/>
    <x v="0"/>
    <x v="2"/>
    <x v="0"/>
    <s v="14-Oct-1974"/>
    <n v="21223.68"/>
    <x v="2"/>
    <s v="tier - 2"/>
    <x v="0"/>
    <x v="19"/>
  </r>
  <r>
    <x v="472"/>
    <s v="  Gavin V"/>
    <n v="20.9"/>
    <x v="188"/>
    <x v="1"/>
    <x v="0"/>
    <x v="1"/>
    <x v="3"/>
    <x v="0"/>
    <x v="2"/>
    <x v="2"/>
    <s v="26-Aug-1969"/>
    <n v="21195.82"/>
    <x v="2"/>
    <s v="tier - 1"/>
    <x v="0"/>
    <x v="16"/>
  </r>
  <r>
    <x v="473"/>
    <s v="  David"/>
    <n v="22.895"/>
    <x v="100"/>
    <x v="0"/>
    <x v="0"/>
    <x v="0"/>
    <x v="0"/>
    <x v="0"/>
    <x v="2"/>
    <x v="1"/>
    <s v="23-Nov-1977"/>
    <n v="21098.55"/>
    <x v="2"/>
    <s v="tier - 3"/>
    <x v="1"/>
    <x v="29"/>
  </r>
  <r>
    <x v="474"/>
    <s v="  Jatin"/>
    <n v="28.3"/>
    <x v="324"/>
    <x v="1"/>
    <x v="0"/>
    <x v="1"/>
    <x v="3"/>
    <x v="0"/>
    <x v="1"/>
    <x v="2"/>
    <s v="2-Jul-1983"/>
    <n v="21082.16"/>
    <x v="2"/>
    <s v="tier - 2"/>
    <x v="3"/>
    <x v="33"/>
  </r>
  <r>
    <x v="475"/>
    <s v="  J P"/>
    <n v="54.3"/>
    <x v="325"/>
    <x v="1"/>
    <x v="0"/>
    <x v="0"/>
    <x v="3"/>
    <x v="1"/>
    <x v="0"/>
    <x v="2"/>
    <s v="19-Nov-1964"/>
    <n v="20893.060000000001"/>
    <x v="1"/>
    <s v="tier - 3"/>
    <x v="1"/>
    <x v="13"/>
  </r>
  <r>
    <x v="476"/>
    <s v="  Angela M"/>
    <n v="33.344999999999999"/>
    <x v="15"/>
    <x v="1"/>
    <x v="0"/>
    <x v="0"/>
    <x v="3"/>
    <x v="1"/>
    <x v="0"/>
    <x v="0"/>
    <s v="8-Dec-1975"/>
    <n v="20878.78"/>
    <x v="1"/>
    <s v="tier - 1"/>
    <x v="2"/>
    <x v="27"/>
  </r>
  <r>
    <x v="477"/>
    <s v="  Blake K"/>
    <n v="33"/>
    <x v="118"/>
    <x v="1"/>
    <x v="0"/>
    <x v="0"/>
    <x v="0"/>
    <x v="1"/>
    <x v="0"/>
    <x v="0"/>
    <s v="8-Sep-1967"/>
    <n v="20781.490000000002"/>
    <x v="1"/>
    <s v="tier - 3"/>
    <x v="0"/>
    <x v="22"/>
  </r>
  <r>
    <x v="478"/>
    <s v="  Brian T"/>
    <n v="28.024999999999999"/>
    <x v="16"/>
    <x v="1"/>
    <x v="0"/>
    <x v="0"/>
    <x v="3"/>
    <x v="0"/>
    <x v="1"/>
    <x v="0"/>
    <s v="4-Aug-1986"/>
    <n v="20773.63"/>
    <x v="1"/>
    <s v="tier - 3"/>
    <x v="6"/>
    <x v="26"/>
  </r>
  <r>
    <x v="479"/>
    <s v="  Damon"/>
    <n v="28.69"/>
    <x v="195"/>
    <x v="0"/>
    <x v="0"/>
    <x v="0"/>
    <x v="3"/>
    <x v="0"/>
    <x v="1"/>
    <x v="1"/>
    <s v="14-Sep-1992"/>
    <n v="20745.990000000002"/>
    <x v="2"/>
    <s v="tier - 1"/>
    <x v="1"/>
    <x v="34"/>
  </r>
  <r>
    <x v="480"/>
    <s v="  Jeffrey"/>
    <n v="40.28"/>
    <x v="142"/>
    <x v="0"/>
    <x v="0"/>
    <x v="0"/>
    <x v="0"/>
    <x v="1"/>
    <x v="0"/>
    <x v="0"/>
    <s v="1-Aug-1965"/>
    <n v="20709.02"/>
    <x v="2"/>
    <s v="tier - 2"/>
    <x v="9"/>
    <x v="11"/>
  </r>
  <r>
    <x v="481"/>
    <s v="  Malcolm J"/>
    <n v="37.299999999999997"/>
    <x v="230"/>
    <x v="1"/>
    <x v="0"/>
    <x v="0"/>
    <x v="0"/>
    <x v="1"/>
    <x v="0"/>
    <x v="0"/>
    <s v="17-Dec-1967"/>
    <n v="20630.28"/>
    <x v="1"/>
    <s v="tier - 3"/>
    <x v="3"/>
    <x v="22"/>
  </r>
  <r>
    <x v="482"/>
    <s v="  Margaret B"/>
    <n v="54.47"/>
    <x v="326"/>
    <x v="1"/>
    <x v="0"/>
    <x v="0"/>
    <x v="1"/>
    <x v="1"/>
    <x v="0"/>
    <x v="2"/>
    <s v="9-Jul-1966"/>
    <n v="20568.32"/>
    <x v="2"/>
    <s v="tier - 2"/>
    <x v="1"/>
    <x v="24"/>
  </r>
  <r>
    <x v="483"/>
    <s v="  Helen"/>
    <n v="38.06"/>
    <x v="219"/>
    <x v="1"/>
    <x v="0"/>
    <x v="1"/>
    <x v="3"/>
    <x v="1"/>
    <x v="0"/>
    <x v="2"/>
    <s v="13-Oct-1969"/>
    <n v="20463"/>
    <x v="1"/>
    <s v="tier - 2"/>
    <x v="0"/>
    <x v="16"/>
  </r>
  <r>
    <x v="484"/>
    <s v="  Matthew"/>
    <n v="51.47"/>
    <x v="327"/>
    <x v="0"/>
    <x v="0"/>
    <x v="0"/>
    <x v="0"/>
    <x v="1"/>
    <x v="0"/>
    <x v="0"/>
    <s v="18-Oct-1962"/>
    <n v="20446.849999999999"/>
    <x v="1"/>
    <s v="tier - 1"/>
    <x v="1"/>
    <x v="5"/>
  </r>
  <r>
    <x v="485"/>
    <s v="  Jeff"/>
    <n v="29.8"/>
    <x v="123"/>
    <x v="1"/>
    <x v="0"/>
    <x v="0"/>
    <x v="0"/>
    <x v="1"/>
    <x v="1"/>
    <x v="1"/>
    <s v="12-Jul-1985"/>
    <n v="20420.599999999999"/>
    <x v="2"/>
    <s v="tier - 2"/>
    <x v="3"/>
    <x v="17"/>
  </r>
  <r>
    <x v="486"/>
    <s v="  Tara R"/>
    <n v="49.77"/>
    <x v="13"/>
    <x v="0"/>
    <x v="0"/>
    <x v="0"/>
    <x v="0"/>
    <x v="1"/>
    <x v="0"/>
    <x v="0"/>
    <s v="2-Jul-1962"/>
    <n v="20354.5"/>
    <x v="2"/>
    <s v="tier - 2"/>
    <x v="12"/>
    <x v="5"/>
  </r>
  <r>
    <x v="487"/>
    <s v="  Kristin"/>
    <n v="25.555"/>
    <x v="197"/>
    <x v="1"/>
    <x v="0"/>
    <x v="0"/>
    <x v="0"/>
    <x v="0"/>
    <x v="1"/>
    <x v="2"/>
    <s v="17-Sep-1985"/>
    <n v="20296.86"/>
    <x v="2"/>
    <s v="tier - 1"/>
    <x v="2"/>
    <x v="17"/>
  </r>
  <r>
    <x v="488"/>
    <s v="  Timothy"/>
    <n v="29.64"/>
    <x v="328"/>
    <x v="0"/>
    <x v="0"/>
    <x v="1"/>
    <x v="3"/>
    <x v="1"/>
    <x v="1"/>
    <x v="2"/>
    <s v="7-Sep-1993"/>
    <n v="20277.810000000001"/>
    <x v="2"/>
    <s v="tier - 3"/>
    <x v="4"/>
    <x v="20"/>
  </r>
  <r>
    <x v="489"/>
    <s v="  Scott"/>
    <n v="53.93"/>
    <x v="45"/>
    <x v="1"/>
    <x v="0"/>
    <x v="0"/>
    <x v="1"/>
    <x v="1"/>
    <x v="0"/>
    <x v="2"/>
    <s v="22-Aug-1966"/>
    <n v="20253.84"/>
    <x v="1"/>
    <s v="tier - 3"/>
    <x v="1"/>
    <x v="24"/>
  </r>
  <r>
    <x v="490"/>
    <s v="  Carly E"/>
    <n v="28.024999999999999"/>
    <x v="120"/>
    <x v="0"/>
    <x v="0"/>
    <x v="0"/>
    <x v="3"/>
    <x v="0"/>
    <x v="1"/>
    <x v="2"/>
    <s v="17-Oct-1987"/>
    <n v="20234.849999999999"/>
    <x v="1"/>
    <s v="tier - 3"/>
    <x v="1"/>
    <x v="38"/>
  </r>
  <r>
    <x v="491"/>
    <s v="  Lisa"/>
    <n v="27.5"/>
    <x v="326"/>
    <x v="0"/>
    <x v="0"/>
    <x v="0"/>
    <x v="0"/>
    <x v="1"/>
    <x v="1"/>
    <x v="2"/>
    <s v="8-Jun-1994"/>
    <n v="20177.669999999998"/>
    <x v="1"/>
    <s v="tier - 1"/>
    <x v="3"/>
    <x v="20"/>
  </r>
  <r>
    <x v="492"/>
    <s v="  Stacey"/>
    <n v="21.8"/>
    <x v="110"/>
    <x v="0"/>
    <x v="0"/>
    <x v="0"/>
    <x v="0"/>
    <x v="0"/>
    <x v="2"/>
    <x v="0"/>
    <s v="9-Jul-2002"/>
    <n v="20167.34"/>
    <x v="2"/>
    <s v="tier - 3"/>
    <x v="3"/>
    <x v="43"/>
  </r>
  <r>
    <x v="493"/>
    <s v="  Louis"/>
    <n v="26.41"/>
    <x v="329"/>
    <x v="1"/>
    <x v="0"/>
    <x v="1"/>
    <x v="3"/>
    <x v="0"/>
    <x v="1"/>
    <x v="2"/>
    <s v="6-Oct-1983"/>
    <n v="20149.32"/>
    <x v="1"/>
    <s v="tier - 1"/>
    <x v="4"/>
    <x v="33"/>
  </r>
  <r>
    <x v="494"/>
    <s v="  Brian R"/>
    <n v="27.835000000000001"/>
    <x v="229"/>
    <x v="1"/>
    <x v="0"/>
    <x v="0"/>
    <x v="3"/>
    <x v="0"/>
    <x v="1"/>
    <x v="1"/>
    <s v="25-Jul-1988"/>
    <n v="20009.63"/>
    <x v="1"/>
    <s v="tier - 1"/>
    <x v="1"/>
    <x v="23"/>
  </r>
  <r>
    <x v="495"/>
    <s v="  Jessica"/>
    <n v="51.74"/>
    <x v="244"/>
    <x v="1"/>
    <x v="0"/>
    <x v="0"/>
    <x v="1"/>
    <x v="1"/>
    <x v="0"/>
    <x v="2"/>
    <s v="10-Aug-1966"/>
    <n v="19995.29"/>
    <x v="0"/>
    <s v="tier - 3"/>
    <x v="12"/>
    <x v="24"/>
  </r>
  <r>
    <x v="496"/>
    <s v="  Dawn M"/>
    <n v="23.37"/>
    <x v="330"/>
    <x v="0"/>
    <x v="0"/>
    <x v="0"/>
    <x v="0"/>
    <x v="0"/>
    <x v="2"/>
    <x v="1"/>
    <s v="9-Oct-1980"/>
    <n v="19964.75"/>
    <x v="0"/>
    <s v="tier - 2"/>
    <x v="2"/>
    <x v="25"/>
  </r>
  <r>
    <x v="497"/>
    <s v="  Chris"/>
    <n v="29.7"/>
    <x v="200"/>
    <x v="1"/>
    <x v="0"/>
    <x v="1"/>
    <x v="3"/>
    <x v="0"/>
    <x v="1"/>
    <x v="1"/>
    <s v="18-Oct-1997"/>
    <n v="19933.46"/>
    <x v="0"/>
    <s v="tier - 3"/>
    <x v="3"/>
    <x v="31"/>
  </r>
  <r>
    <x v="498"/>
    <s v="  Karen"/>
    <n v="20.045000000000002"/>
    <x v="331"/>
    <x v="0"/>
    <x v="0"/>
    <x v="1"/>
    <x v="3"/>
    <x v="0"/>
    <x v="2"/>
    <x v="1"/>
    <s v="30-Oct-1979"/>
    <n v="19798.05"/>
    <x v="0"/>
    <s v="tier - 1"/>
    <x v="2"/>
    <x v="18"/>
  </r>
  <r>
    <x v="499"/>
    <s v="  Jessica"/>
    <n v="27.83"/>
    <x v="332"/>
    <x v="0"/>
    <x v="0"/>
    <x v="0"/>
    <x v="1"/>
    <x v="1"/>
    <x v="1"/>
    <x v="2"/>
    <s v="14-Jun-1972"/>
    <n v="19749.38"/>
    <x v="0"/>
    <s v="tier - 3"/>
    <x v="0"/>
    <x v="28"/>
  </r>
  <r>
    <x v="500"/>
    <s v="  Mathieu"/>
    <n v="28.93"/>
    <x v="112"/>
    <x v="0"/>
    <x v="0"/>
    <x v="0"/>
    <x v="0"/>
    <x v="0"/>
    <x v="1"/>
    <x v="2"/>
    <s v="8-Aug-1990"/>
    <n v="19719.689999999999"/>
    <x v="0"/>
    <s v="tier - 2"/>
    <x v="0"/>
    <x v="3"/>
  </r>
  <r>
    <x v="501"/>
    <s v="  Kam S"/>
    <n v="33.82"/>
    <x v="140"/>
    <x v="0"/>
    <x v="0"/>
    <x v="0"/>
    <x v="0"/>
    <x v="1"/>
    <x v="0"/>
    <x v="2"/>
    <s v="27-Aug-1994"/>
    <n v="19673.34"/>
    <x v="0"/>
    <s v="tier - 2"/>
    <x v="1"/>
    <x v="6"/>
  </r>
  <r>
    <x v="502"/>
    <s v="  Valerie A"/>
    <n v="20.234999999999999"/>
    <x v="181"/>
    <x v="0"/>
    <x v="0"/>
    <x v="0"/>
    <x v="0"/>
    <x v="0"/>
    <x v="2"/>
    <x v="0"/>
    <s v="24-Sep-1978"/>
    <n v="19594.810000000001"/>
    <x v="0"/>
    <s v="tier - 1"/>
    <x v="2"/>
    <x v="9"/>
  </r>
  <r>
    <x v="503"/>
    <s v="  Freya R"/>
    <n v="49.2"/>
    <x v="333"/>
    <x v="1"/>
    <x v="0"/>
    <x v="1"/>
    <x v="3"/>
    <x v="1"/>
    <x v="0"/>
    <x v="0"/>
    <s v="14-Jul-1963"/>
    <n v="19551.34"/>
    <x v="0"/>
    <s v="tier - 3"/>
    <x v="1"/>
    <x v="8"/>
  </r>
  <r>
    <x v="504"/>
    <s v="  Jennifer"/>
    <n v="26.4"/>
    <x v="189"/>
    <x v="1"/>
    <x v="0"/>
    <x v="0"/>
    <x v="0"/>
    <x v="0"/>
    <x v="1"/>
    <x v="2"/>
    <s v="17-Sep-1985"/>
    <n v="19539.240000000002"/>
    <x v="0"/>
    <s v="tier - 1"/>
    <x v="0"/>
    <x v="17"/>
  </r>
  <r>
    <x v="505"/>
    <s v="  Kara"/>
    <n v="28.38"/>
    <x v="6"/>
    <x v="0"/>
    <x v="0"/>
    <x v="0"/>
    <x v="3"/>
    <x v="0"/>
    <x v="1"/>
    <x v="1"/>
    <s v="19-Aug-1992"/>
    <n v="19521.97"/>
    <x v="0"/>
    <s v="tier - 2"/>
    <x v="0"/>
    <x v="34"/>
  </r>
  <r>
    <x v="506"/>
    <s v="  Bradley A"/>
    <n v="24.64"/>
    <x v="280"/>
    <x v="0"/>
    <x v="0"/>
    <x v="0"/>
    <x v="0"/>
    <x v="0"/>
    <x v="2"/>
    <x v="2"/>
    <s v="8-Nov-1980"/>
    <n v="19515.54"/>
    <x v="0"/>
    <s v="tier - 1"/>
    <x v="0"/>
    <x v="25"/>
  </r>
  <r>
    <x v="507"/>
    <s v="  Brendan"/>
    <n v="39.71"/>
    <x v="334"/>
    <x v="0"/>
    <x v="0"/>
    <x v="0"/>
    <x v="3"/>
    <x v="1"/>
    <x v="0"/>
    <x v="1"/>
    <s v="30-Nov-1987"/>
    <n v="19496.72"/>
    <x v="0"/>
    <s v="tier - 3"/>
    <x v="9"/>
    <x v="38"/>
  </r>
  <r>
    <x v="508"/>
    <s v="  Amber R"/>
    <n v="22.22"/>
    <x v="335"/>
    <x v="0"/>
    <x v="0"/>
    <x v="0"/>
    <x v="0"/>
    <x v="0"/>
    <x v="2"/>
    <x v="2"/>
    <s v="15-Dec-1982"/>
    <n v="19444.27"/>
    <x v="0"/>
    <s v="tier - 1"/>
    <x v="0"/>
    <x v="37"/>
  </r>
  <r>
    <x v="509"/>
    <s v="  Sean K"/>
    <n v="33.344999999999999"/>
    <x v="270"/>
    <x v="0"/>
    <x v="0"/>
    <x v="1"/>
    <x v="3"/>
    <x v="1"/>
    <x v="0"/>
    <x v="2"/>
    <s v="6-Sep-1993"/>
    <n v="19442.349999999999"/>
    <x v="0"/>
    <s v="tier - 3"/>
    <x v="1"/>
    <x v="20"/>
  </r>
  <r>
    <x v="510"/>
    <s v="  Rick"/>
    <n v="24.42"/>
    <x v="336"/>
    <x v="0"/>
    <x v="0"/>
    <x v="0"/>
    <x v="3"/>
    <x v="0"/>
    <x v="2"/>
    <x v="1"/>
    <s v="30-Jun-1987"/>
    <n v="19362"/>
    <x v="0"/>
    <s v="tier - 3"/>
    <x v="0"/>
    <x v="38"/>
  </r>
  <r>
    <x v="511"/>
    <s v="  Matthew"/>
    <n v="29.81"/>
    <x v="224"/>
    <x v="0"/>
    <x v="0"/>
    <x v="0"/>
    <x v="0"/>
    <x v="0"/>
    <x v="1"/>
    <x v="2"/>
    <s v="24-Aug-1991"/>
    <n v="19350.37"/>
    <x v="0"/>
    <s v="tier - 3"/>
    <x v="0"/>
    <x v="42"/>
  </r>
  <r>
    <x v="512"/>
    <s v="  Brady"/>
    <n v="51.18"/>
    <x v="171"/>
    <x v="1"/>
    <x v="0"/>
    <x v="0"/>
    <x v="1"/>
    <x v="1"/>
    <x v="0"/>
    <x v="2"/>
    <s v="15-Nov-1966"/>
    <n v="19321.060000000001"/>
    <x v="0"/>
    <s v="tier - 1"/>
    <x v="1"/>
    <x v="24"/>
  </r>
  <r>
    <x v="513"/>
    <s v="  Kameko"/>
    <n v="51.37"/>
    <x v="222"/>
    <x v="1"/>
    <x v="0"/>
    <x v="0"/>
    <x v="0"/>
    <x v="1"/>
    <x v="0"/>
    <x v="0"/>
    <s v="29-Jul-1967"/>
    <n v="19259.96"/>
    <x v="0"/>
    <s v="tier - 1"/>
    <x v="1"/>
    <x v="22"/>
  </r>
  <r>
    <x v="514"/>
    <s v="  Jeremy A"/>
    <n v="36.19"/>
    <x v="315"/>
    <x v="1"/>
    <x v="0"/>
    <x v="0"/>
    <x v="0"/>
    <x v="1"/>
    <x v="0"/>
    <x v="2"/>
    <s v="28-Dec-1985"/>
    <n v="19214.71"/>
    <x v="0"/>
    <s v="tier - 3"/>
    <x v="0"/>
    <x v="17"/>
  </r>
  <r>
    <x v="515"/>
    <s v="  Daniel"/>
    <n v="25.9"/>
    <x v="95"/>
    <x v="0"/>
    <x v="0"/>
    <x v="0"/>
    <x v="0"/>
    <x v="0"/>
    <x v="1"/>
    <x v="2"/>
    <s v="16-Sep-1991"/>
    <n v="19199.939999999999"/>
    <x v="0"/>
    <s v="tier - 3"/>
    <x v="3"/>
    <x v="42"/>
  </r>
  <r>
    <x v="516"/>
    <s v="  Amanda"/>
    <n v="35.72"/>
    <x v="337"/>
    <x v="0"/>
    <x v="0"/>
    <x v="1"/>
    <x v="3"/>
    <x v="1"/>
    <x v="0"/>
    <x v="2"/>
    <s v="2-Jul-1979"/>
    <n v="19144.580000000002"/>
    <x v="0"/>
    <s v="tier - 1"/>
    <x v="2"/>
    <x v="18"/>
  </r>
  <r>
    <x v="517"/>
    <s v="  Karen"/>
    <n v="27.94"/>
    <x v="338"/>
    <x v="0"/>
    <x v="0"/>
    <x v="1"/>
    <x v="3"/>
    <x v="0"/>
    <x v="1"/>
    <x v="2"/>
    <s v="28-Sep-1993"/>
    <n v="19107.78"/>
    <x v="0"/>
    <s v="tier - 2"/>
    <x v="0"/>
    <x v="20"/>
  </r>
  <r>
    <x v="518"/>
    <s v="  Gregory"/>
    <n v="27.1"/>
    <x v="208"/>
    <x v="0"/>
    <x v="0"/>
    <x v="0"/>
    <x v="0"/>
    <x v="0"/>
    <x v="1"/>
    <x v="1"/>
    <s v="5-Jun-1989"/>
    <n v="19040.88"/>
    <x v="0"/>
    <s v="tier - 3"/>
    <x v="3"/>
    <x v="23"/>
  </r>
  <r>
    <x v="519"/>
    <s v="  Sabine"/>
    <n v="18.3"/>
    <x v="339"/>
    <x v="1"/>
    <x v="0"/>
    <x v="1"/>
    <x v="3"/>
    <x v="0"/>
    <x v="3"/>
    <x v="2"/>
    <s v="19-Dec-1983"/>
    <n v="19023.259999999998"/>
    <x v="0"/>
    <s v="tier - 3"/>
    <x v="3"/>
    <x v="33"/>
  </r>
  <r>
    <x v="520"/>
    <s v="  Joseph"/>
    <n v="25.3"/>
    <x v="340"/>
    <x v="1"/>
    <x v="0"/>
    <x v="0"/>
    <x v="3"/>
    <x v="0"/>
    <x v="1"/>
    <x v="2"/>
    <s v="24-Oct-1988"/>
    <n v="18972.5"/>
    <x v="0"/>
    <s v="tier - 3"/>
    <x v="0"/>
    <x v="23"/>
  </r>
  <r>
    <x v="521"/>
    <s v="  Adam"/>
    <n v="38.83"/>
    <x v="341"/>
    <x v="0"/>
    <x v="0"/>
    <x v="0"/>
    <x v="3"/>
    <x v="1"/>
    <x v="0"/>
    <x v="1"/>
    <s v="30-Nov-1992"/>
    <n v="18963.169999999998"/>
    <x v="0"/>
    <s v="tier - 1"/>
    <x v="0"/>
    <x v="34"/>
  </r>
  <r>
    <x v="522"/>
    <s v="  Karolyn A"/>
    <n v="27.6"/>
    <x v="332"/>
    <x v="0"/>
    <x v="0"/>
    <x v="0"/>
    <x v="3"/>
    <x v="1"/>
    <x v="1"/>
    <x v="2"/>
    <s v="6-Aug-1998"/>
    <n v="18955.22"/>
    <x v="0"/>
    <s v="tier - 3"/>
    <x v="3"/>
    <x v="44"/>
  </r>
  <r>
    <x v="523"/>
    <s v="  Anita L"/>
    <n v="46.4"/>
    <x v="342"/>
    <x v="1"/>
    <x v="0"/>
    <x v="1"/>
    <x v="3"/>
    <x v="1"/>
    <x v="0"/>
    <x v="0"/>
    <s v="20-Oct-1963"/>
    <n v="18954.560000000001"/>
    <x v="0"/>
    <s v="tier - 1"/>
    <x v="12"/>
    <x v="8"/>
  </r>
  <r>
    <x v="524"/>
    <s v="  Laura E"/>
    <n v="51.92"/>
    <x v="107"/>
    <x v="1"/>
    <x v="0"/>
    <x v="1"/>
    <x v="3"/>
    <x v="1"/>
    <x v="0"/>
    <x v="2"/>
    <s v="3-Aug-1969"/>
    <n v="18932.810000000001"/>
    <x v="0"/>
    <s v="tier - 3"/>
    <x v="1"/>
    <x v="16"/>
  </r>
  <r>
    <x v="525"/>
    <s v="  Sarah"/>
    <n v="32.395000000000003"/>
    <x v="251"/>
    <x v="1"/>
    <x v="0"/>
    <x v="0"/>
    <x v="3"/>
    <x v="1"/>
    <x v="0"/>
    <x v="2"/>
    <s v="27-Sep-1995"/>
    <n v="18903.490000000002"/>
    <x v="0"/>
    <s v="tier - 2"/>
    <x v="2"/>
    <x v="40"/>
  </r>
  <r>
    <x v="526"/>
    <s v="  Ashley E"/>
    <n v="46.19"/>
    <x v="343"/>
    <x v="1"/>
    <x v="0"/>
    <x v="1"/>
    <x v="3"/>
    <x v="1"/>
    <x v="0"/>
    <x v="0"/>
    <s v="6-Dec-1963"/>
    <n v="18883.330000000002"/>
    <x v="0"/>
    <s v="tier - 1"/>
    <x v="12"/>
    <x v="8"/>
  </r>
  <r>
    <x v="527"/>
    <s v="  Lindsey"/>
    <n v="27.93"/>
    <x v="145"/>
    <x v="0"/>
    <x v="0"/>
    <x v="1"/>
    <x v="3"/>
    <x v="1"/>
    <x v="1"/>
    <x v="2"/>
    <s v="24-Jul-2003"/>
    <n v="18838.7"/>
    <x v="0"/>
    <s v="tier - 3"/>
    <x v="1"/>
    <x v="39"/>
  </r>
  <r>
    <x v="528"/>
    <s v="  Alan"/>
    <n v="45.62"/>
    <x v="344"/>
    <x v="0"/>
    <x v="0"/>
    <x v="0"/>
    <x v="0"/>
    <x v="1"/>
    <x v="0"/>
    <x v="0"/>
    <s v="18-Dec-1962"/>
    <n v="18815.53"/>
    <x v="0"/>
    <s v="tier - 1"/>
    <x v="8"/>
    <x v="5"/>
  </r>
  <r>
    <x v="529"/>
    <s v="  Dan R"/>
    <n v="35.31"/>
    <x v="231"/>
    <x v="0"/>
    <x v="0"/>
    <x v="1"/>
    <x v="3"/>
    <x v="1"/>
    <x v="0"/>
    <x v="1"/>
    <s v="15-Oct-1979"/>
    <n v="18806.150000000001"/>
    <x v="0"/>
    <s v="tier - 2"/>
    <x v="0"/>
    <x v="18"/>
  </r>
  <r>
    <x v="530"/>
    <s v="  Katie"/>
    <n v="30.4"/>
    <x v="212"/>
    <x v="1"/>
    <x v="0"/>
    <x v="0"/>
    <x v="3"/>
    <x v="1"/>
    <x v="0"/>
    <x v="2"/>
    <s v="28-Nov-1995"/>
    <n v="18804.75"/>
    <x v="0"/>
    <s v="tier - 1"/>
    <x v="1"/>
    <x v="40"/>
  </r>
  <r>
    <x v="531"/>
    <s v="  Eric"/>
    <n v="20.13"/>
    <x v="345"/>
    <x v="0"/>
    <x v="0"/>
    <x v="1"/>
    <x v="3"/>
    <x v="0"/>
    <x v="2"/>
    <x v="0"/>
    <s v="19-Nov-1979"/>
    <n v="18767.740000000002"/>
    <x v="0"/>
    <s v="tier - 1"/>
    <x v="0"/>
    <x v="18"/>
  </r>
  <r>
    <x v="532"/>
    <s v="  Cathryn"/>
    <n v="23.655000000000001"/>
    <x v="39"/>
    <x v="0"/>
    <x v="0"/>
    <x v="0"/>
    <x v="3"/>
    <x v="0"/>
    <x v="2"/>
    <x v="2"/>
    <s v="27-Dec-1992"/>
    <n v="18765.88"/>
    <x v="0"/>
    <s v="tier - 2"/>
    <x v="1"/>
    <x v="34"/>
  </r>
  <r>
    <x v="533"/>
    <s v="  Brendan"/>
    <n v="49.05"/>
    <x v="68"/>
    <x v="1"/>
    <x v="0"/>
    <x v="0"/>
    <x v="0"/>
    <x v="1"/>
    <x v="0"/>
    <x v="0"/>
    <s v="30-Aug-1967"/>
    <n v="18694.689999999999"/>
    <x v="0"/>
    <s v="tier - 1"/>
    <x v="8"/>
    <x v="22"/>
  </r>
  <r>
    <x v="534"/>
    <s v="  Shauna"/>
    <n v="51.94"/>
    <x v="63"/>
    <x v="1"/>
    <x v="0"/>
    <x v="0"/>
    <x v="1"/>
    <x v="1"/>
    <x v="0"/>
    <x v="0"/>
    <s v="17-Oct-1970"/>
    <n v="18682.740000000002"/>
    <x v="0"/>
    <s v="tier - 3"/>
    <x v="1"/>
    <x v="2"/>
  </r>
  <r>
    <x v="535"/>
    <s v="  Terence"/>
    <n v="29.83"/>
    <x v="85"/>
    <x v="0"/>
    <x v="0"/>
    <x v="0"/>
    <x v="3"/>
    <x v="0"/>
    <x v="1"/>
    <x v="1"/>
    <s v="23-Sep-1998"/>
    <n v="18648.419999999998"/>
    <x v="0"/>
    <s v="tier - 1"/>
    <x v="9"/>
    <x v="44"/>
  </r>
  <r>
    <x v="536"/>
    <s v="  Marisol"/>
    <n v="22.6"/>
    <x v="346"/>
    <x v="1"/>
    <x v="0"/>
    <x v="0"/>
    <x v="3"/>
    <x v="0"/>
    <x v="2"/>
    <x v="0"/>
    <s v="12-Aug-1986"/>
    <n v="18608.259999999998"/>
    <x v="0"/>
    <s v="tier - 3"/>
    <x v="3"/>
    <x v="26"/>
  </r>
  <r>
    <x v="537"/>
    <s v="  Lindsay"/>
    <n v="46.69"/>
    <x v="69"/>
    <x v="1"/>
    <x v="0"/>
    <x v="0"/>
    <x v="3"/>
    <x v="1"/>
    <x v="0"/>
    <x v="2"/>
    <s v="26-Sep-1964"/>
    <n v="18443.11"/>
    <x v="0"/>
    <s v="tier - 2"/>
    <x v="1"/>
    <x v="13"/>
  </r>
  <r>
    <x v="538"/>
    <s v="  Katie"/>
    <n v="28.49"/>
    <x v="143"/>
    <x v="0"/>
    <x v="0"/>
    <x v="0"/>
    <x v="0"/>
    <x v="0"/>
    <x v="1"/>
    <x v="2"/>
    <s v="15-Dec-1999"/>
    <n v="18328.240000000002"/>
    <x v="0"/>
    <s v="tier - 2"/>
    <x v="0"/>
    <x v="35"/>
  </r>
  <r>
    <x v="539"/>
    <s v="  Daniel"/>
    <n v="28.5"/>
    <x v="122"/>
    <x v="1"/>
    <x v="0"/>
    <x v="0"/>
    <x v="3"/>
    <x v="0"/>
    <x v="1"/>
    <x v="2"/>
    <s v="4-Jul-1995"/>
    <n v="18310.740000000002"/>
    <x v="0"/>
    <s v="tier - 3"/>
    <x v="1"/>
    <x v="40"/>
  </r>
  <r>
    <x v="540"/>
    <s v="  Brett W"/>
    <n v="24.4"/>
    <x v="193"/>
    <x v="0"/>
    <x v="0"/>
    <x v="0"/>
    <x v="3"/>
    <x v="0"/>
    <x v="2"/>
    <x v="2"/>
    <s v="25-Dec-1992"/>
    <n v="18259.22"/>
    <x v="0"/>
    <s v="tier - 3"/>
    <x v="3"/>
    <x v="34"/>
  </r>
  <r>
    <x v="541"/>
    <s v="  Dylan J"/>
    <n v="29.15"/>
    <x v="150"/>
    <x v="1"/>
    <x v="0"/>
    <x v="0"/>
    <x v="3"/>
    <x v="0"/>
    <x v="1"/>
    <x v="2"/>
    <s v="3-Aug-1995"/>
    <n v="18246.5"/>
    <x v="0"/>
    <s v="tier - 1"/>
    <x v="0"/>
    <x v="40"/>
  </r>
  <r>
    <x v="542"/>
    <s v="  Elizabeth"/>
    <n v="27.28"/>
    <x v="18"/>
    <x v="0"/>
    <x v="1"/>
    <x v="0"/>
    <x v="3"/>
    <x v="0"/>
    <x v="1"/>
    <x v="2"/>
    <s v="10-Sep-2004"/>
    <n v="18223.45"/>
    <x v="0"/>
    <s v="tier - 3"/>
    <x v="0"/>
    <x v="41"/>
  </r>
  <r>
    <x v="543"/>
    <s v="  Brooke M"/>
    <n v="32.229999999999997"/>
    <x v="347"/>
    <x v="1"/>
    <x v="0"/>
    <x v="1"/>
    <x v="3"/>
    <x v="1"/>
    <x v="0"/>
    <x v="2"/>
    <s v="15-Jun-1997"/>
    <n v="18218.16"/>
    <x v="0"/>
    <s v="tier - 1"/>
    <x v="0"/>
    <x v="31"/>
  </r>
  <r>
    <x v="544"/>
    <s v="  Teiko"/>
    <n v="44.2"/>
    <x v="168"/>
    <x v="1"/>
    <x v="0"/>
    <x v="1"/>
    <x v="3"/>
    <x v="1"/>
    <x v="0"/>
    <x v="0"/>
    <s v="4-Jul-1963"/>
    <n v="18208.34"/>
    <x v="0"/>
    <s v="tier - 2"/>
    <x v="12"/>
    <x v="8"/>
  </r>
  <r>
    <x v="545"/>
    <s v="  Zachary"/>
    <n v="29.734999999999999"/>
    <x v="165"/>
    <x v="0"/>
    <x v="0"/>
    <x v="1"/>
    <x v="3"/>
    <x v="1"/>
    <x v="1"/>
    <x v="2"/>
    <s v="12-Jul-1993"/>
    <n v="18157.88"/>
    <x v="0"/>
    <s v="tier - 1"/>
    <x v="1"/>
    <x v="20"/>
  </r>
  <r>
    <x v="546"/>
    <s v="  Johannah"/>
    <n v="28.31"/>
    <x v="348"/>
    <x v="0"/>
    <x v="0"/>
    <x v="0"/>
    <x v="0"/>
    <x v="0"/>
    <x v="1"/>
    <x v="1"/>
    <s v="24-Oct-1999"/>
    <n v="18033.97"/>
    <x v="0"/>
    <s v="tier - 1"/>
    <x v="1"/>
    <x v="35"/>
  </r>
  <r>
    <x v="547"/>
    <s v="  Ryan A"/>
    <n v="46.62"/>
    <x v="349"/>
    <x v="0"/>
    <x v="0"/>
    <x v="0"/>
    <x v="0"/>
    <x v="1"/>
    <x v="0"/>
    <x v="0"/>
    <s v="17-Oct-1965"/>
    <n v="18031.189999999999"/>
    <x v="0"/>
    <s v="tier - 2"/>
    <x v="1"/>
    <x v="11"/>
  </r>
  <r>
    <x v="548"/>
    <s v="  Andres Sr"/>
    <n v="51.75"/>
    <x v="350"/>
    <x v="1"/>
    <x v="0"/>
    <x v="0"/>
    <x v="3"/>
    <x v="1"/>
    <x v="0"/>
    <x v="0"/>
    <s v="27-Jun-1975"/>
    <n v="18031.16"/>
    <x v="0"/>
    <s v="tier - 3"/>
    <x v="8"/>
    <x v="27"/>
  </r>
  <r>
    <x v="549"/>
    <s v="  Bryan"/>
    <n v="25.7"/>
    <x v="351"/>
    <x v="1"/>
    <x v="0"/>
    <x v="0"/>
    <x v="0"/>
    <x v="0"/>
    <x v="1"/>
    <x v="2"/>
    <s v="28-Sep-2001"/>
    <n v="17942.11"/>
    <x v="0"/>
    <s v="tier - 2"/>
    <x v="3"/>
    <x v="47"/>
  </r>
  <r>
    <x v="550"/>
    <s v="  Lizette"/>
    <n v="31.79"/>
    <x v="188"/>
    <x v="0"/>
    <x v="0"/>
    <x v="0"/>
    <x v="0"/>
    <x v="1"/>
    <x v="0"/>
    <x v="2"/>
    <s v="17-Oct-1977"/>
    <n v="17929.3"/>
    <x v="0"/>
    <s v="tier - 2"/>
    <x v="0"/>
    <x v="29"/>
  </r>
  <r>
    <x v="551"/>
    <s v="  Don"/>
    <n v="24.795000000000002"/>
    <x v="193"/>
    <x v="0"/>
    <x v="0"/>
    <x v="0"/>
    <x v="0"/>
    <x v="0"/>
    <x v="2"/>
    <x v="2"/>
    <s v="4-Dec-1989"/>
    <n v="17904.53"/>
    <x v="0"/>
    <s v="tier - 2"/>
    <x v="6"/>
    <x v="4"/>
  </r>
  <r>
    <x v="552"/>
    <s v="  Jeb"/>
    <n v="53.98"/>
    <x v="103"/>
    <x v="0"/>
    <x v="0"/>
    <x v="1"/>
    <x v="3"/>
    <x v="1"/>
    <x v="0"/>
    <x v="2"/>
    <s v="12-Nov-1979"/>
    <n v="17882.669999999998"/>
    <x v="0"/>
    <s v="tier - 3"/>
    <x v="1"/>
    <x v="18"/>
  </r>
  <r>
    <x v="553"/>
    <s v="  Amy R"/>
    <n v="41.325000000000003"/>
    <x v="299"/>
    <x v="1"/>
    <x v="0"/>
    <x v="1"/>
    <x v="3"/>
    <x v="1"/>
    <x v="0"/>
    <x v="2"/>
    <s v="26-Aug-1997"/>
    <n v="17878.900000000001"/>
    <x v="0"/>
    <s v="tier - 2"/>
    <x v="2"/>
    <x v="31"/>
  </r>
  <r>
    <x v="554"/>
    <s v="  Brian"/>
    <n v="51.65"/>
    <x v="352"/>
    <x v="1"/>
    <x v="0"/>
    <x v="0"/>
    <x v="0"/>
    <x v="1"/>
    <x v="0"/>
    <x v="2"/>
    <s v="12-Dec-1976"/>
    <n v="17862.919999999998"/>
    <x v="0"/>
    <s v="tier - 2"/>
    <x v="1"/>
    <x v="1"/>
  </r>
  <r>
    <x v="555"/>
    <s v="  Mike G"/>
    <n v="44.52"/>
    <x v="263"/>
    <x v="1"/>
    <x v="0"/>
    <x v="1"/>
    <x v="3"/>
    <x v="1"/>
    <x v="0"/>
    <x v="0"/>
    <s v="8-Dec-1963"/>
    <n v="17832.599999999999"/>
    <x v="0"/>
    <s v="tier - 2"/>
    <x v="1"/>
    <x v="8"/>
  </r>
  <r>
    <x v="556"/>
    <s v="  Simonezitrone Sr"/>
    <n v="53.29"/>
    <x v="79"/>
    <x v="0"/>
    <x v="0"/>
    <x v="1"/>
    <x v="3"/>
    <x v="1"/>
    <x v="0"/>
    <x v="2"/>
    <s v="10-Oct-1979"/>
    <n v="17779.939999999999"/>
    <x v="0"/>
    <s v="tier - 2"/>
    <x v="1"/>
    <x v="18"/>
  </r>
  <r>
    <x v="557"/>
    <s v="  Nicholas"/>
    <n v="46.63"/>
    <x v="228"/>
    <x v="1"/>
    <x v="0"/>
    <x v="0"/>
    <x v="1"/>
    <x v="1"/>
    <x v="0"/>
    <x v="2"/>
    <s v="21-Jun-1966"/>
    <n v="17777.73"/>
    <x v="0"/>
    <s v="tier - 3"/>
    <x v="1"/>
    <x v="24"/>
  </r>
  <r>
    <x v="558"/>
    <s v="  Angela M"/>
    <n v="28.88"/>
    <x v="353"/>
    <x v="0"/>
    <x v="0"/>
    <x v="1"/>
    <x v="3"/>
    <x v="0"/>
    <x v="1"/>
    <x v="2"/>
    <s v="14-Jul-2003"/>
    <n v="17748.509999999998"/>
    <x v="0"/>
    <s v="tier - 1"/>
    <x v="1"/>
    <x v="39"/>
  </r>
  <r>
    <x v="559"/>
    <s v="  Oz"/>
    <n v="23.98"/>
    <x v="166"/>
    <x v="0"/>
    <x v="0"/>
    <x v="0"/>
    <x v="0"/>
    <x v="1"/>
    <x v="2"/>
    <x v="2"/>
    <s v="1-Jul-1994"/>
    <n v="17663.14"/>
    <x v="0"/>
    <s v="tier - 3"/>
    <x v="0"/>
    <x v="6"/>
  </r>
  <r>
    <x v="560"/>
    <s v="  Erin M"/>
    <n v="23.65"/>
    <x v="146"/>
    <x v="0"/>
    <x v="0"/>
    <x v="0"/>
    <x v="0"/>
    <x v="1"/>
    <x v="2"/>
    <x v="2"/>
    <s v="25-Oct-1990"/>
    <n v="17626.240000000002"/>
    <x v="0"/>
    <s v="tier - 3"/>
    <x v="0"/>
    <x v="3"/>
  </r>
  <r>
    <x v="561"/>
    <s v="  Bobby E"/>
    <n v="49.09"/>
    <x v="354"/>
    <x v="1"/>
    <x v="0"/>
    <x v="0"/>
    <x v="1"/>
    <x v="1"/>
    <x v="0"/>
    <x v="0"/>
    <s v="26-Jul-1970"/>
    <n v="17584.72"/>
    <x v="0"/>
    <s v="tier - 3"/>
    <x v="1"/>
    <x v="2"/>
  </r>
  <r>
    <x v="562"/>
    <s v="  Daniel P"/>
    <n v="28.024999999999999"/>
    <x v="355"/>
    <x v="0"/>
    <x v="0"/>
    <x v="0"/>
    <x v="0"/>
    <x v="0"/>
    <x v="1"/>
    <x v="0"/>
    <s v="25-Aug-2002"/>
    <n v="17560.38"/>
    <x v="0"/>
    <s v="tier - 1"/>
    <x v="1"/>
    <x v="43"/>
  </r>
  <r>
    <x v="563"/>
    <s v="  Marie E"/>
    <n v="43.32"/>
    <x v="356"/>
    <x v="1"/>
    <x v="0"/>
    <x v="1"/>
    <x v="3"/>
    <x v="1"/>
    <x v="0"/>
    <x v="0"/>
    <s v="16-Nov-1963"/>
    <n v="17556.88"/>
    <x v="0"/>
    <s v="tier - 2"/>
    <x v="1"/>
    <x v="8"/>
  </r>
  <r>
    <x v="564"/>
    <s v="  Katie"/>
    <n v="45.92"/>
    <x v="118"/>
    <x v="0"/>
    <x v="0"/>
    <x v="0"/>
    <x v="0"/>
    <x v="1"/>
    <x v="0"/>
    <x v="0"/>
    <s v="12-Jul-1968"/>
    <n v="17507.47"/>
    <x v="0"/>
    <s v="tier - 1"/>
    <x v="12"/>
    <x v="0"/>
  </r>
  <r>
    <x v="565"/>
    <s v="  Eric D"/>
    <n v="44.03"/>
    <x v="357"/>
    <x v="0"/>
    <x v="0"/>
    <x v="0"/>
    <x v="0"/>
    <x v="1"/>
    <x v="0"/>
    <x v="0"/>
    <s v="16-Jun-1965"/>
    <n v="17505.650000000001"/>
    <x v="0"/>
    <s v="tier - 2"/>
    <x v="8"/>
    <x v="11"/>
  </r>
  <r>
    <x v="566"/>
    <s v="  Tara"/>
    <n v="24.6"/>
    <x v="358"/>
    <x v="0"/>
    <x v="0"/>
    <x v="0"/>
    <x v="0"/>
    <x v="0"/>
    <x v="2"/>
    <x v="2"/>
    <s v="29-Dec-1990"/>
    <n v="17496.310000000001"/>
    <x v="0"/>
    <s v="tier - 2"/>
    <x v="3"/>
    <x v="3"/>
  </r>
  <r>
    <x v="567"/>
    <s v="  Haley L"/>
    <n v="49.15"/>
    <x v="359"/>
    <x v="0"/>
    <x v="0"/>
    <x v="0"/>
    <x v="0"/>
    <x v="1"/>
    <x v="0"/>
    <x v="0"/>
    <s v="8-Jun-1971"/>
    <n v="17479.53"/>
    <x v="0"/>
    <s v="tier - 1"/>
    <x v="1"/>
    <x v="2"/>
  </r>
  <r>
    <x v="568"/>
    <s v="  Kayla B"/>
    <n v="28.31"/>
    <x v="109"/>
    <x v="0"/>
    <x v="0"/>
    <x v="1"/>
    <x v="3"/>
    <x v="0"/>
    <x v="1"/>
    <x v="1"/>
    <s v="2-Nov-2003"/>
    <n v="17468.98"/>
    <x v="1"/>
    <s v="tier - 1"/>
    <x v="1"/>
    <x v="39"/>
  </r>
  <r>
    <x v="569"/>
    <s v="  Mark D"/>
    <n v="22.99"/>
    <x v="109"/>
    <x v="0"/>
    <x v="0"/>
    <x v="0"/>
    <x v="3"/>
    <x v="0"/>
    <x v="2"/>
    <x v="1"/>
    <s v="18-Oct-1992"/>
    <n v="17361.77"/>
    <x v="1"/>
    <s v="tier - 1"/>
    <x v="1"/>
    <x v="34"/>
  </r>
  <r>
    <x v="570"/>
    <s v="  Patrick J"/>
    <n v="29.07"/>
    <x v="89"/>
    <x v="0"/>
    <x v="0"/>
    <x v="1"/>
    <x v="3"/>
    <x v="0"/>
    <x v="1"/>
    <x v="2"/>
    <s v="1-Nov-2003"/>
    <n v="17352.68"/>
    <x v="1"/>
    <s v="tier - 3"/>
    <x v="1"/>
    <x v="39"/>
  </r>
  <r>
    <x v="571"/>
    <s v="  Alejandro"/>
    <n v="42.02"/>
    <x v="360"/>
    <x v="1"/>
    <x v="0"/>
    <x v="1"/>
    <x v="3"/>
    <x v="1"/>
    <x v="0"/>
    <x v="0"/>
    <s v="12-Jul-1963"/>
    <n v="17337.580000000002"/>
    <x v="1"/>
    <s v="tier - 3"/>
    <x v="8"/>
    <x v="8"/>
  </r>
  <r>
    <x v="572"/>
    <s v="  Beth A"/>
    <n v="49.07"/>
    <x v="232"/>
    <x v="1"/>
    <x v="0"/>
    <x v="0"/>
    <x v="3"/>
    <x v="1"/>
    <x v="0"/>
    <x v="0"/>
    <s v="25-Aug-1975"/>
    <n v="17253.43"/>
    <x v="1"/>
    <s v="tier - 3"/>
    <x v="12"/>
    <x v="27"/>
  </r>
  <r>
    <x v="573"/>
    <s v="  Jason R"/>
    <n v="19.8"/>
    <x v="48"/>
    <x v="0"/>
    <x v="0"/>
    <x v="0"/>
    <x v="0"/>
    <x v="0"/>
    <x v="2"/>
    <x v="2"/>
    <s v="22-Oct-1982"/>
    <n v="17179.52"/>
    <x v="1"/>
    <s v="tier - 1"/>
    <x v="0"/>
    <x v="37"/>
  </r>
  <r>
    <x v="574"/>
    <s v="  Yoshinori"/>
    <n v="27.36"/>
    <x v="347"/>
    <x v="0"/>
    <x v="1"/>
    <x v="0"/>
    <x v="3"/>
    <x v="0"/>
    <x v="1"/>
    <x v="2"/>
    <s v="18-Aug-2004"/>
    <n v="17178.68"/>
    <x v="1"/>
    <s v="tier - 2"/>
    <x v="9"/>
    <x v="41"/>
  </r>
  <r>
    <x v="575"/>
    <s v="  Adrienne G"/>
    <n v="42.95"/>
    <x v="361"/>
    <x v="1"/>
    <x v="0"/>
    <x v="0"/>
    <x v="3"/>
    <x v="1"/>
    <x v="0"/>
    <x v="2"/>
    <s v="7-Jun-1964"/>
    <n v="17174.52"/>
    <x v="1"/>
    <s v="tier - 2"/>
    <x v="1"/>
    <x v="8"/>
  </r>
  <r>
    <x v="576"/>
    <s v="  Meredith"/>
    <n v="42.66"/>
    <x v="362"/>
    <x v="0"/>
    <x v="0"/>
    <x v="0"/>
    <x v="0"/>
    <x v="1"/>
    <x v="0"/>
    <x v="0"/>
    <s v="16-Sep-1965"/>
    <n v="17172.27"/>
    <x v="1"/>
    <s v="tier - 2"/>
    <x v="12"/>
    <x v="11"/>
  </r>
  <r>
    <x v="577"/>
    <s v="  Junyong"/>
    <n v="33.630000000000003"/>
    <x v="363"/>
    <x v="0"/>
    <x v="0"/>
    <x v="0"/>
    <x v="3"/>
    <x v="1"/>
    <x v="0"/>
    <x v="2"/>
    <s v="3-Jun-1998"/>
    <n v="17128.43"/>
    <x v="1"/>
    <s v="tier - 3"/>
    <x v="4"/>
    <x v="31"/>
  </r>
  <r>
    <x v="578"/>
    <s v="  Kristen A"/>
    <n v="26.84"/>
    <x v="364"/>
    <x v="0"/>
    <x v="0"/>
    <x v="0"/>
    <x v="0"/>
    <x v="0"/>
    <x v="1"/>
    <x v="0"/>
    <s v="28-Jun-2002"/>
    <n v="17085.27"/>
    <x v="1"/>
    <s v="tier - 3"/>
    <x v="0"/>
    <x v="43"/>
  </r>
  <r>
    <x v="579"/>
    <s v="  Maria I"/>
    <n v="28.3"/>
    <x v="208"/>
    <x v="0"/>
    <x v="0"/>
    <x v="1"/>
    <x v="3"/>
    <x v="0"/>
    <x v="1"/>
    <x v="1"/>
    <s v="26-Dec-2003"/>
    <n v="17081.080000000002"/>
    <x v="1"/>
    <s v="tier - 2"/>
    <x v="3"/>
    <x v="39"/>
  </r>
  <r>
    <x v="580"/>
    <s v="  Jonathan"/>
    <n v="27.06"/>
    <x v="300"/>
    <x v="1"/>
    <x v="0"/>
    <x v="0"/>
    <x v="0"/>
    <x v="0"/>
    <x v="1"/>
    <x v="1"/>
    <s v="10-Jun-1996"/>
    <n v="17043.34"/>
    <x v="1"/>
    <s v="tier - 3"/>
    <x v="0"/>
    <x v="45"/>
  </r>
  <r>
    <x v="581"/>
    <s v="  Phil"/>
    <n v="47.13"/>
    <x v="234"/>
    <x v="0"/>
    <x v="0"/>
    <x v="0"/>
    <x v="0"/>
    <x v="1"/>
    <x v="0"/>
    <x v="0"/>
    <s v="22-Aug-1971"/>
    <n v="17016.009999999998"/>
    <x v="1"/>
    <s v="tier - 2"/>
    <x v="8"/>
    <x v="14"/>
  </r>
  <r>
    <x v="582"/>
    <s v="  Benjamina C"/>
    <n v="51.72"/>
    <x v="111"/>
    <x v="0"/>
    <x v="0"/>
    <x v="0"/>
    <x v="0"/>
    <x v="1"/>
    <x v="0"/>
    <x v="2"/>
    <s v="16-Jul-1980"/>
    <n v="16990.55"/>
    <x v="1"/>
    <s v="tier - 3"/>
    <x v="1"/>
    <x v="25"/>
  </r>
  <r>
    <x v="583"/>
    <s v="  Christopher"/>
    <n v="48.59"/>
    <x v="252"/>
    <x v="0"/>
    <x v="0"/>
    <x v="0"/>
    <x v="0"/>
    <x v="1"/>
    <x v="0"/>
    <x v="2"/>
    <s v="25-Aug-1977"/>
    <n v="16921.09"/>
    <x v="1"/>
    <s v="tier - 3"/>
    <x v="8"/>
    <x v="29"/>
  </r>
  <r>
    <x v="584"/>
    <s v="  Alison B"/>
    <n v="45.18"/>
    <x v="50"/>
    <x v="0"/>
    <x v="0"/>
    <x v="0"/>
    <x v="0"/>
    <x v="1"/>
    <x v="0"/>
    <x v="0"/>
    <s v="21-Oct-1968"/>
    <n v="16903.5"/>
    <x v="1"/>
    <s v="tier - 3"/>
    <x v="1"/>
    <x v="0"/>
  </r>
  <r>
    <x v="585"/>
    <s v="  Caroline"/>
    <n v="27.9"/>
    <x v="216"/>
    <x v="0"/>
    <x v="0"/>
    <x v="1"/>
    <x v="3"/>
    <x v="0"/>
    <x v="1"/>
    <x v="1"/>
    <s v="10-Sep-2003"/>
    <n v="16884.919999999998"/>
    <x v="1"/>
    <s v="tier - 2"/>
    <x v="3"/>
    <x v="39"/>
  </r>
  <r>
    <x v="586"/>
    <s v="  Alexis N"/>
    <n v="51.33"/>
    <x v="365"/>
    <x v="0"/>
    <x v="0"/>
    <x v="0"/>
    <x v="0"/>
    <x v="1"/>
    <x v="0"/>
    <x v="0"/>
    <s v="8-Aug-1974"/>
    <n v="16841.32"/>
    <x v="1"/>
    <s v="tier - 3"/>
    <x v="3"/>
    <x v="19"/>
  </r>
  <r>
    <x v="587"/>
    <s v="  Shanda L"/>
    <n v="30.59"/>
    <x v="209"/>
    <x v="1"/>
    <x v="0"/>
    <x v="0"/>
    <x v="3"/>
    <x v="1"/>
    <x v="0"/>
    <x v="2"/>
    <s v="19-Oct-1995"/>
    <n v="16796.41"/>
    <x v="1"/>
    <s v="tier - 3"/>
    <x v="2"/>
    <x v="40"/>
  </r>
  <r>
    <x v="588"/>
    <s v="  Lacey"/>
    <n v="39.229999999999997"/>
    <x v="113"/>
    <x v="0"/>
    <x v="0"/>
    <x v="0"/>
    <x v="0"/>
    <x v="1"/>
    <x v="0"/>
    <x v="0"/>
    <s v="29-Jul-1962"/>
    <n v="16779.400000000001"/>
    <x v="1"/>
    <s v="tier - 2"/>
    <x v="12"/>
    <x v="5"/>
  </r>
  <r>
    <x v="589"/>
    <s v="  Laurette"/>
    <n v="19.094999999999999"/>
    <x v="366"/>
    <x v="0"/>
    <x v="0"/>
    <x v="0"/>
    <x v="0"/>
    <x v="0"/>
    <x v="2"/>
    <x v="1"/>
    <s v="23-Sep-1989"/>
    <n v="16776.3"/>
    <x v="1"/>
    <s v="tier - 2"/>
    <x v="2"/>
    <x v="4"/>
  </r>
  <r>
    <x v="590"/>
    <s v="  Jason"/>
    <n v="49.72"/>
    <x v="367"/>
    <x v="0"/>
    <x v="0"/>
    <x v="0"/>
    <x v="0"/>
    <x v="1"/>
    <x v="0"/>
    <x v="0"/>
    <s v="28-Aug-1974"/>
    <n v="16770.990000000002"/>
    <x v="1"/>
    <s v="tier - 1"/>
    <x v="1"/>
    <x v="19"/>
  </r>
  <r>
    <x v="591"/>
    <s v="  Mary"/>
    <n v="21.754999999999999"/>
    <x v="368"/>
    <x v="0"/>
    <x v="0"/>
    <x v="1"/>
    <x v="3"/>
    <x v="0"/>
    <x v="2"/>
    <x v="2"/>
    <s v="5-Nov-1993"/>
    <n v="16657.72"/>
    <x v="1"/>
    <s v="tier - 1"/>
    <x v="2"/>
    <x v="20"/>
  </r>
  <r>
    <x v="592"/>
    <s v="  Kati A"/>
    <n v="48.39"/>
    <x v="152"/>
    <x v="0"/>
    <x v="0"/>
    <x v="0"/>
    <x v="0"/>
    <x v="1"/>
    <x v="0"/>
    <x v="2"/>
    <s v="25-Sep-1977"/>
    <n v="16631.61"/>
    <x v="1"/>
    <s v="tier - 1"/>
    <x v="1"/>
    <x v="29"/>
  </r>
  <r>
    <x v="593"/>
    <s v="  Kelly J"/>
    <n v="47.15"/>
    <x v="201"/>
    <x v="1"/>
    <x v="0"/>
    <x v="0"/>
    <x v="3"/>
    <x v="1"/>
    <x v="0"/>
    <x v="0"/>
    <s v="24-Jul-1975"/>
    <n v="16602.18"/>
    <x v="1"/>
    <s v="tier - 1"/>
    <x v="12"/>
    <x v="27"/>
  </r>
  <r>
    <x v="594"/>
    <s v="  Greer D"/>
    <n v="47.59"/>
    <x v="369"/>
    <x v="1"/>
    <x v="0"/>
    <x v="0"/>
    <x v="1"/>
    <x v="1"/>
    <x v="0"/>
    <x v="0"/>
    <s v="10-Jul-1970"/>
    <n v="16600.16"/>
    <x v="1"/>
    <s v="tier - 2"/>
    <x v="3"/>
    <x v="2"/>
  </r>
  <r>
    <x v="595"/>
    <s v="  Brent"/>
    <n v="39.81"/>
    <x v="370"/>
    <x v="1"/>
    <x v="0"/>
    <x v="1"/>
    <x v="3"/>
    <x v="1"/>
    <x v="0"/>
    <x v="0"/>
    <s v="25-Jun-1963"/>
    <n v="16587.96"/>
    <x v="1"/>
    <s v="tier - 2"/>
    <x v="8"/>
    <x v="8"/>
  </r>
  <r>
    <x v="596"/>
    <s v="  Eugene M"/>
    <n v="31.02"/>
    <x v="231"/>
    <x v="1"/>
    <x v="0"/>
    <x v="0"/>
    <x v="0"/>
    <x v="1"/>
    <x v="0"/>
    <x v="1"/>
    <s v="25-Jun-2001"/>
    <n v="16586.5"/>
    <x v="1"/>
    <s v="tier - 1"/>
    <x v="0"/>
    <x v="47"/>
  </r>
  <r>
    <x v="597"/>
    <s v="  Erin D"/>
    <n v="24.75"/>
    <x v="67"/>
    <x v="1"/>
    <x v="0"/>
    <x v="0"/>
    <x v="3"/>
    <x v="0"/>
    <x v="2"/>
    <x v="2"/>
    <s v="23-Dec-1995"/>
    <n v="16577.78"/>
    <x v="1"/>
    <s v="tier - 1"/>
    <x v="0"/>
    <x v="40"/>
  </r>
  <r>
    <x v="598"/>
    <s v="  Kamilla"/>
    <n v="30.114999999999998"/>
    <x v="371"/>
    <x v="0"/>
    <x v="0"/>
    <x v="0"/>
    <x v="2"/>
    <x v="1"/>
    <x v="0"/>
    <x v="0"/>
    <s v="10-Oct-1958"/>
    <n v="16455.71"/>
    <x v="1"/>
    <s v="tier - 2"/>
    <x v="1"/>
    <x v="7"/>
  </r>
  <r>
    <x v="599"/>
    <s v="  Wayne I"/>
    <n v="26.03"/>
    <x v="138"/>
    <x v="0"/>
    <x v="0"/>
    <x v="1"/>
    <x v="3"/>
    <x v="0"/>
    <x v="1"/>
    <x v="2"/>
    <s v="20-Dec-2003"/>
    <n v="16450.89"/>
    <x v="1"/>
    <s v="tier - 1"/>
    <x v="1"/>
    <x v="39"/>
  </r>
  <r>
    <x v="600"/>
    <s v="  Tracy L"/>
    <n v="20.045000000000002"/>
    <x v="372"/>
    <x v="1"/>
    <x v="0"/>
    <x v="0"/>
    <x v="3"/>
    <x v="0"/>
    <x v="2"/>
    <x v="2"/>
    <s v="28-Sep-1995"/>
    <n v="16420.490000000002"/>
    <x v="1"/>
    <s v="tier - 3"/>
    <x v="1"/>
    <x v="40"/>
  </r>
  <r>
    <x v="601"/>
    <s v="  Heather"/>
    <n v="40.24"/>
    <x v="373"/>
    <x v="0"/>
    <x v="0"/>
    <x v="0"/>
    <x v="0"/>
    <x v="1"/>
    <x v="0"/>
    <x v="0"/>
    <s v="5-Dec-1965"/>
    <n v="16351.42"/>
    <x v="1"/>
    <s v="tier - 3"/>
    <x v="12"/>
    <x v="11"/>
  </r>
  <r>
    <x v="602"/>
    <s v="  Megan C"/>
    <n v="43.15"/>
    <x v="105"/>
    <x v="1"/>
    <x v="0"/>
    <x v="1"/>
    <x v="3"/>
    <x v="1"/>
    <x v="0"/>
    <x v="1"/>
    <s v="8-Aug-1969"/>
    <n v="16311.05"/>
    <x v="1"/>
    <s v="tier - 3"/>
    <x v="12"/>
    <x v="16"/>
  </r>
  <r>
    <x v="603"/>
    <s v="  Jonathan"/>
    <n v="27.7"/>
    <x v="374"/>
    <x v="0"/>
    <x v="0"/>
    <x v="1"/>
    <x v="3"/>
    <x v="0"/>
    <x v="1"/>
    <x v="2"/>
    <s v="24-Aug-2003"/>
    <n v="16297.85"/>
    <x v="1"/>
    <s v="tier - 3"/>
    <x v="3"/>
    <x v="39"/>
  </r>
  <r>
    <x v="604"/>
    <s v="  Greg D"/>
    <n v="45.68"/>
    <x v="375"/>
    <x v="0"/>
    <x v="0"/>
    <x v="0"/>
    <x v="1"/>
    <x v="1"/>
    <x v="0"/>
    <x v="2"/>
    <s v="30-Jul-1972"/>
    <n v="16267.32"/>
    <x v="1"/>
    <s v="tier - 2"/>
    <x v="8"/>
    <x v="28"/>
  </r>
  <r>
    <x v="605"/>
    <s v="  Steven L"/>
    <n v="27.3"/>
    <x v="57"/>
    <x v="0"/>
    <x v="0"/>
    <x v="0"/>
    <x v="0"/>
    <x v="0"/>
    <x v="1"/>
    <x v="0"/>
    <s v="8-Sep-2002"/>
    <n v="16232.85"/>
    <x v="1"/>
    <s v="tier - 1"/>
    <x v="3"/>
    <x v="43"/>
  </r>
  <r>
    <x v="606"/>
    <s v="  Gianfilippo"/>
    <n v="54.45"/>
    <x v="376"/>
    <x v="1"/>
    <x v="0"/>
    <x v="0"/>
    <x v="3"/>
    <x v="1"/>
    <x v="0"/>
    <x v="2"/>
    <s v="21-Aug-1988"/>
    <n v="16205.88"/>
    <x v="1"/>
    <s v="tier - 1"/>
    <x v="1"/>
    <x v="23"/>
  </r>
  <r>
    <x v="607"/>
    <s v="  Hector"/>
    <n v="54.43"/>
    <x v="152"/>
    <x v="1"/>
    <x v="0"/>
    <x v="0"/>
    <x v="3"/>
    <x v="1"/>
    <x v="0"/>
    <x v="2"/>
    <s v="6-Aug-1988"/>
    <n v="16199.1"/>
    <x v="1"/>
    <s v="tier - 2"/>
    <x v="1"/>
    <x v="23"/>
  </r>
  <r>
    <x v="608"/>
    <s v="  Mark W"/>
    <n v="48.01"/>
    <x v="377"/>
    <x v="0"/>
    <x v="0"/>
    <x v="0"/>
    <x v="0"/>
    <x v="1"/>
    <x v="0"/>
    <x v="0"/>
    <s v="11-Sep-1974"/>
    <n v="16190.97"/>
    <x v="1"/>
    <s v="tier - 3"/>
    <x v="1"/>
    <x v="19"/>
  </r>
  <r>
    <x v="609"/>
    <s v="  Aubri"/>
    <n v="48.32"/>
    <x v="169"/>
    <x v="0"/>
    <x v="0"/>
    <x v="0"/>
    <x v="0"/>
    <x v="1"/>
    <x v="0"/>
    <x v="1"/>
    <s v="6-Jul-1982"/>
    <n v="16152.04"/>
    <x v="1"/>
    <s v="tier - 1"/>
    <x v="12"/>
    <x v="37"/>
  </r>
  <r>
    <x v="610"/>
    <s v="  Justin"/>
    <n v="22.895"/>
    <x v="81"/>
    <x v="0"/>
    <x v="0"/>
    <x v="1"/>
    <x v="3"/>
    <x v="0"/>
    <x v="2"/>
    <x v="2"/>
    <s v="12-Dec-1993"/>
    <n v="16138.76"/>
    <x v="1"/>
    <s v="tier - 3"/>
    <x v="6"/>
    <x v="20"/>
  </r>
  <r>
    <x v="611"/>
    <s v="  Megan A"/>
    <n v="54.85"/>
    <x v="166"/>
    <x v="0"/>
    <x v="0"/>
    <x v="0"/>
    <x v="3"/>
    <x v="1"/>
    <x v="0"/>
    <x v="2"/>
    <s v="6-Oct-1987"/>
    <n v="16122.65"/>
    <x v="1"/>
    <s v="tier - 1"/>
    <x v="3"/>
    <x v="38"/>
  </r>
  <r>
    <x v="612"/>
    <s v="  Erika M"/>
    <n v="21.85"/>
    <x v="315"/>
    <x v="0"/>
    <x v="0"/>
    <x v="1"/>
    <x v="3"/>
    <x v="0"/>
    <x v="2"/>
    <x v="2"/>
    <s v="8-Aug-1993"/>
    <n v="16115.3"/>
    <x v="1"/>
    <s v="tier - 1"/>
    <x v="2"/>
    <x v="20"/>
  </r>
  <r>
    <x v="613"/>
    <s v="  Daniel G"/>
    <n v="51.86"/>
    <x v="112"/>
    <x v="1"/>
    <x v="0"/>
    <x v="0"/>
    <x v="0"/>
    <x v="1"/>
    <x v="0"/>
    <x v="2"/>
    <s v="27-Aug-1985"/>
    <n v="16097.94"/>
    <x v="1"/>
    <s v="tier - 3"/>
    <x v="1"/>
    <x v="17"/>
  </r>
  <r>
    <x v="614"/>
    <s v="  Devin C"/>
    <n v="39.049999999999997"/>
    <x v="14"/>
    <x v="0"/>
    <x v="0"/>
    <x v="0"/>
    <x v="2"/>
    <x v="1"/>
    <x v="0"/>
    <x v="0"/>
    <s v="21-Jun-1958"/>
    <n v="16085.13"/>
    <x v="1"/>
    <s v="tier - 2"/>
    <x v="0"/>
    <x v="7"/>
  </r>
  <r>
    <x v="615"/>
    <s v="  Louise A"/>
    <n v="31.824999999999999"/>
    <x v="378"/>
    <x v="0"/>
    <x v="0"/>
    <x v="0"/>
    <x v="2"/>
    <x v="1"/>
    <x v="0"/>
    <x v="0"/>
    <s v="22-Oct-1958"/>
    <n v="16069.08"/>
    <x v="1"/>
    <s v="tier - 2"/>
    <x v="2"/>
    <x v="7"/>
  </r>
  <r>
    <x v="616"/>
    <s v="  Sarah"/>
    <n v="46.43"/>
    <x v="379"/>
    <x v="0"/>
    <x v="0"/>
    <x v="0"/>
    <x v="0"/>
    <x v="1"/>
    <x v="0"/>
    <x v="0"/>
    <s v="16-Sep-1978"/>
    <n v="16062.89"/>
    <x v="1"/>
    <s v="tier - 2"/>
    <x v="12"/>
    <x v="9"/>
  </r>
  <r>
    <x v="617"/>
    <s v="  Amy"/>
    <n v="53.63"/>
    <x v="324"/>
    <x v="1"/>
    <x v="0"/>
    <x v="0"/>
    <x v="3"/>
    <x v="1"/>
    <x v="0"/>
    <x v="2"/>
    <s v="5-Dec-1988"/>
    <n v="16059.06"/>
    <x v="1"/>
    <s v="tier - 3"/>
    <x v="1"/>
    <x v="23"/>
  </r>
  <r>
    <x v="618"/>
    <s v="  Brittany L"/>
    <n v="48.7"/>
    <x v="380"/>
    <x v="0"/>
    <x v="0"/>
    <x v="0"/>
    <x v="0"/>
    <x v="1"/>
    <x v="0"/>
    <x v="2"/>
    <s v="19-Sep-1980"/>
    <n v="15966.19"/>
    <x v="1"/>
    <s v="tier - 2"/>
    <x v="1"/>
    <x v="25"/>
  </r>
  <r>
    <x v="619"/>
    <s v="  Jessica L"/>
    <n v="48.81"/>
    <x v="206"/>
    <x v="0"/>
    <x v="0"/>
    <x v="0"/>
    <x v="0"/>
    <x v="1"/>
    <x v="0"/>
    <x v="2"/>
    <s v="24-Jul-1982"/>
    <n v="15965.29"/>
    <x v="1"/>
    <s v="tier - 1"/>
    <x v="1"/>
    <x v="37"/>
  </r>
  <r>
    <x v="620"/>
    <s v="  Kristina K"/>
    <n v="47.53"/>
    <x v="18"/>
    <x v="0"/>
    <x v="0"/>
    <x v="0"/>
    <x v="0"/>
    <x v="1"/>
    <x v="0"/>
    <x v="2"/>
    <s v="12-Oct-1980"/>
    <n v="15922.29"/>
    <x v="1"/>
    <s v="tier - 3"/>
    <x v="12"/>
    <x v="25"/>
  </r>
  <r>
    <x v="621"/>
    <s v="  Brad"/>
    <n v="36.85"/>
    <x v="381"/>
    <x v="0"/>
    <x v="0"/>
    <x v="0"/>
    <x v="0"/>
    <x v="1"/>
    <x v="0"/>
    <x v="0"/>
    <s v="25-Dec-1962"/>
    <n v="15840.81"/>
    <x v="1"/>
    <s v="tier - 1"/>
    <x v="13"/>
    <x v="5"/>
  </r>
  <r>
    <x v="622"/>
    <s v="  Margaret O"/>
    <n v="29.3"/>
    <x v="335"/>
    <x v="0"/>
    <x v="0"/>
    <x v="0"/>
    <x v="0"/>
    <x v="1"/>
    <x v="1"/>
    <x v="2"/>
    <s v="11-Nov-1982"/>
    <n v="15828.82"/>
    <x v="1"/>
    <s v="tier - 3"/>
    <x v="3"/>
    <x v="37"/>
  </r>
  <r>
    <x v="623"/>
    <s v="  Craig R"/>
    <n v="19.3"/>
    <x v="135"/>
    <x v="0"/>
    <x v="0"/>
    <x v="0"/>
    <x v="3"/>
    <x v="0"/>
    <x v="2"/>
    <x v="2"/>
    <s v="26-Jun-1984"/>
    <n v="15820.7"/>
    <x v="1"/>
    <s v="tier - 3"/>
    <x v="3"/>
    <x v="32"/>
  </r>
  <r>
    <x v="624"/>
    <s v="  Simo"/>
    <n v="24.13"/>
    <x v="319"/>
    <x v="1"/>
    <x v="0"/>
    <x v="1"/>
    <x v="3"/>
    <x v="0"/>
    <x v="2"/>
    <x v="2"/>
    <s v="9-Oct-1997"/>
    <n v="15817.99"/>
    <x v="1"/>
    <s v="tier - 2"/>
    <x v="1"/>
    <x v="31"/>
  </r>
  <r>
    <x v="625"/>
    <s v="  Christopher J"/>
    <n v="46.7"/>
    <x v="382"/>
    <x v="0"/>
    <x v="0"/>
    <x v="0"/>
    <x v="0"/>
    <x v="1"/>
    <x v="0"/>
    <x v="0"/>
    <s v="29-Aug-1974"/>
    <n v="15746.62"/>
    <x v="1"/>
    <s v="tier - 1"/>
    <x v="1"/>
    <x v="19"/>
  </r>
  <r>
    <x v="626"/>
    <s v="  Mario Sr"/>
    <n v="45.27"/>
    <x v="112"/>
    <x v="1"/>
    <x v="0"/>
    <x v="0"/>
    <x v="0"/>
    <x v="1"/>
    <x v="0"/>
    <x v="2"/>
    <s v="20-Sep-1976"/>
    <n v="15698.86"/>
    <x v="1"/>
    <s v="tier - 2"/>
    <x v="1"/>
    <x v="1"/>
  </r>
  <r>
    <x v="627"/>
    <s v="  Meghann R"/>
    <n v="44.29"/>
    <x v="383"/>
    <x v="0"/>
    <x v="0"/>
    <x v="0"/>
    <x v="1"/>
    <x v="1"/>
    <x v="0"/>
    <x v="0"/>
    <s v="26-Jun-1973"/>
    <n v="15670.3"/>
    <x v="1"/>
    <s v="tier - 2"/>
    <x v="12"/>
    <x v="30"/>
  </r>
  <r>
    <x v="628"/>
    <s v="  Scott M"/>
    <n v="54.59"/>
    <x v="88"/>
    <x v="1"/>
    <x v="0"/>
    <x v="0"/>
    <x v="3"/>
    <x v="1"/>
    <x v="0"/>
    <x v="2"/>
    <s v="22-Dec-1988"/>
    <n v="15646.28"/>
    <x v="1"/>
    <s v="tier - 2"/>
    <x v="3"/>
    <x v="23"/>
  </r>
  <r>
    <x v="629"/>
    <s v="  Caitlin E"/>
    <n v="32.965000000000003"/>
    <x v="384"/>
    <x v="0"/>
    <x v="0"/>
    <x v="0"/>
    <x v="0"/>
    <x v="1"/>
    <x v="0"/>
    <x v="0"/>
    <s v="6-Jun-1960"/>
    <n v="15612.19"/>
    <x v="1"/>
    <s v="tier - 2"/>
    <x v="1"/>
    <x v="10"/>
  </r>
  <r>
    <x v="630"/>
    <s v="  Samantha A"/>
    <n v="38.049999999999997"/>
    <x v="385"/>
    <x v="0"/>
    <x v="0"/>
    <x v="0"/>
    <x v="0"/>
    <x v="1"/>
    <x v="0"/>
    <x v="0"/>
    <s v="28-Oct-1965"/>
    <n v="15608.58"/>
    <x v="1"/>
    <s v="tier - 2"/>
    <x v="12"/>
    <x v="11"/>
  </r>
  <r>
    <x v="631"/>
    <s v="  Erik"/>
    <n v="46.14"/>
    <x v="386"/>
    <x v="0"/>
    <x v="0"/>
    <x v="0"/>
    <x v="0"/>
    <x v="1"/>
    <x v="0"/>
    <x v="0"/>
    <s v="30-Jul-1974"/>
    <n v="15556.67"/>
    <x v="1"/>
    <s v="tier - 2"/>
    <x v="1"/>
    <x v="19"/>
  </r>
  <r>
    <x v="632"/>
    <s v="  Christopher"/>
    <n v="41.325000000000003"/>
    <x v="78"/>
    <x v="1"/>
    <x v="0"/>
    <x v="0"/>
    <x v="1"/>
    <x v="1"/>
    <x v="0"/>
    <x v="2"/>
    <s v="2-Oct-1959"/>
    <n v="15555.19"/>
    <x v="1"/>
    <s v="tier - 3"/>
    <x v="1"/>
    <x v="10"/>
  </r>
  <r>
    <x v="633"/>
    <s v="  Maya"/>
    <n v="44.64"/>
    <x v="387"/>
    <x v="0"/>
    <x v="0"/>
    <x v="0"/>
    <x v="0"/>
    <x v="1"/>
    <x v="0"/>
    <x v="0"/>
    <s v="28-Jun-1974"/>
    <n v="15532.16"/>
    <x v="1"/>
    <s v="tier - 2"/>
    <x v="12"/>
    <x v="19"/>
  </r>
  <r>
    <x v="634"/>
    <s v="  Zachary T"/>
    <n v="25.175000000000001"/>
    <x v="98"/>
    <x v="0"/>
    <x v="1"/>
    <x v="0"/>
    <x v="3"/>
    <x v="1"/>
    <x v="1"/>
    <x v="2"/>
    <s v="17-Jul-2004"/>
    <n v="15518.18"/>
    <x v="1"/>
    <s v="tier - 3"/>
    <x v="5"/>
    <x v="41"/>
  </r>
  <r>
    <x v="635"/>
    <s v="  Hilda"/>
    <n v="43.11"/>
    <x v="145"/>
    <x v="1"/>
    <x v="0"/>
    <x v="0"/>
    <x v="0"/>
    <x v="1"/>
    <x v="0"/>
    <x v="2"/>
    <s v="20-Jul-1976"/>
    <n v="15450.48"/>
    <x v="1"/>
    <s v="tier - 1"/>
    <x v="12"/>
    <x v="1"/>
  </r>
  <r>
    <x v="636"/>
    <s v="  Stephanie"/>
    <n v="53.32"/>
    <x v="388"/>
    <x v="0"/>
    <x v="0"/>
    <x v="0"/>
    <x v="0"/>
    <x v="1"/>
    <x v="0"/>
    <x v="2"/>
    <s v="25-Oct-1990"/>
    <n v="15440.2"/>
    <x v="1"/>
    <s v="tier - 1"/>
    <x v="1"/>
    <x v="3"/>
  </r>
  <r>
    <x v="637"/>
    <s v="  Doug"/>
    <n v="38.04"/>
    <x v="340"/>
    <x v="1"/>
    <x v="0"/>
    <x v="0"/>
    <x v="3"/>
    <x v="1"/>
    <x v="0"/>
    <x v="2"/>
    <s v="4-Sep-1964"/>
    <n v="15377.77"/>
    <x v="1"/>
    <s v="tier - 2"/>
    <x v="1"/>
    <x v="13"/>
  </r>
  <r>
    <x v="638"/>
    <s v="  Bethany N"/>
    <n v="37.9"/>
    <x v="389"/>
    <x v="0"/>
    <x v="0"/>
    <x v="0"/>
    <x v="0"/>
    <x v="1"/>
    <x v="0"/>
    <x v="0"/>
    <s v="6-Sep-1962"/>
    <n v="15368.22"/>
    <x v="1"/>
    <s v="tier - 2"/>
    <x v="3"/>
    <x v="5"/>
  </r>
  <r>
    <x v="639"/>
    <s v="  Sandra H"/>
    <n v="39.6"/>
    <x v="390"/>
    <x v="0"/>
    <x v="0"/>
    <x v="0"/>
    <x v="0"/>
    <x v="1"/>
    <x v="0"/>
    <x v="0"/>
    <s v="18-Jul-1968"/>
    <n v="15363.77"/>
    <x v="1"/>
    <s v="tier - 1"/>
    <x v="12"/>
    <x v="0"/>
  </r>
  <r>
    <x v="640"/>
    <s v="  Takuo"/>
    <n v="50.92"/>
    <x v="391"/>
    <x v="1"/>
    <x v="0"/>
    <x v="0"/>
    <x v="3"/>
    <x v="1"/>
    <x v="0"/>
    <x v="2"/>
    <s v="17-Dec-1988"/>
    <n v="15361.5"/>
    <x v="1"/>
    <s v="tier - 3"/>
    <x v="8"/>
    <x v="23"/>
  </r>
  <r>
    <x v="641"/>
    <s v="  Kelly A"/>
    <n v="21.85"/>
    <x v="209"/>
    <x v="1"/>
    <x v="0"/>
    <x v="0"/>
    <x v="0"/>
    <x v="0"/>
    <x v="2"/>
    <x v="2"/>
    <s v="14-Jul-2001"/>
    <n v="15359.1"/>
    <x v="1"/>
    <s v="tier - 3"/>
    <x v="2"/>
    <x v="47"/>
  </r>
  <r>
    <x v="642"/>
    <s v="  Scott"/>
    <n v="36.08"/>
    <x v="392"/>
    <x v="1"/>
    <x v="0"/>
    <x v="1"/>
    <x v="3"/>
    <x v="1"/>
    <x v="0"/>
    <x v="0"/>
    <s v="13-Dec-1963"/>
    <n v="15322.77"/>
    <x v="1"/>
    <s v="tier - 3"/>
    <x v="14"/>
    <x v="8"/>
  </r>
  <r>
    <x v="643"/>
    <s v="  Benoit"/>
    <n v="40.44"/>
    <x v="273"/>
    <x v="1"/>
    <x v="0"/>
    <x v="1"/>
    <x v="3"/>
    <x v="1"/>
    <x v="0"/>
    <x v="2"/>
    <s v="16-Sep-1969"/>
    <n v="15260.52"/>
    <x v="1"/>
    <s v="tier - 2"/>
    <x v="8"/>
    <x v="16"/>
  </r>
  <r>
    <x v="644"/>
    <s v="  Elizabeth M"/>
    <n v="38.094999999999999"/>
    <x v="393"/>
    <x v="0"/>
    <x v="0"/>
    <x v="0"/>
    <x v="0"/>
    <x v="1"/>
    <x v="0"/>
    <x v="0"/>
    <s v="25-Jul-1960"/>
    <n v="15230.32"/>
    <x v="1"/>
    <s v="tier - 2"/>
    <x v="2"/>
    <x v="15"/>
  </r>
  <r>
    <x v="645"/>
    <s v="  Jessica A"/>
    <n v="44.95"/>
    <x v="394"/>
    <x v="0"/>
    <x v="0"/>
    <x v="0"/>
    <x v="0"/>
    <x v="1"/>
    <x v="0"/>
    <x v="0"/>
    <s v="23-Nov-1978"/>
    <n v="15207.92"/>
    <x v="1"/>
    <s v="tier - 1"/>
    <x v="1"/>
    <x v="9"/>
  </r>
  <r>
    <x v="646"/>
    <s v="  Monica K"/>
    <n v="35.54"/>
    <x v="156"/>
    <x v="0"/>
    <x v="0"/>
    <x v="0"/>
    <x v="0"/>
    <x v="1"/>
    <x v="0"/>
    <x v="0"/>
    <s v="17-Jun-1962"/>
    <n v="15174.81"/>
    <x v="1"/>
    <s v="tier - 1"/>
    <x v="1"/>
    <x v="5"/>
  </r>
  <r>
    <x v="647"/>
    <s v="  Kevin L"/>
    <n v="39.799999999999997"/>
    <x v="347"/>
    <x v="1"/>
    <x v="0"/>
    <x v="0"/>
    <x v="1"/>
    <x v="1"/>
    <x v="0"/>
    <x v="2"/>
    <s v="3-Dec-1959"/>
    <n v="15170.07"/>
    <x v="1"/>
    <s v="tier - 3"/>
    <x v="3"/>
    <x v="10"/>
  </r>
  <r>
    <x v="648"/>
    <s v="  Gregory"/>
    <n v="33.659999999999997"/>
    <x v="120"/>
    <x v="1"/>
    <x v="0"/>
    <x v="0"/>
    <x v="1"/>
    <x v="1"/>
    <x v="0"/>
    <x v="2"/>
    <s v="4-Jun-1959"/>
    <n v="15161.53"/>
    <x v="1"/>
    <s v="tier - 1"/>
    <x v="0"/>
    <x v="7"/>
  </r>
  <r>
    <x v="649"/>
    <s v="  Della"/>
    <n v="35.5"/>
    <x v="395"/>
    <x v="0"/>
    <x v="0"/>
    <x v="0"/>
    <x v="0"/>
    <x v="1"/>
    <x v="0"/>
    <x v="0"/>
    <s v="25-Oct-1962"/>
    <n v="15161.25"/>
    <x v="1"/>
    <s v="tier - 2"/>
    <x v="1"/>
    <x v="5"/>
  </r>
  <r>
    <x v="650"/>
    <s v="  David"/>
    <n v="41.63"/>
    <x v="396"/>
    <x v="0"/>
    <x v="0"/>
    <x v="0"/>
    <x v="0"/>
    <x v="1"/>
    <x v="0"/>
    <x v="0"/>
    <s v="25-Nov-1971"/>
    <n v="15150.44"/>
    <x v="1"/>
    <s v="tier - 1"/>
    <x v="8"/>
    <x v="14"/>
  </r>
  <r>
    <x v="651"/>
    <s v="  Victoria"/>
    <n v="46.49"/>
    <x v="397"/>
    <x v="0"/>
    <x v="0"/>
    <x v="0"/>
    <x v="0"/>
    <x v="1"/>
    <x v="0"/>
    <x v="0"/>
    <s v="5-Sep-1978"/>
    <n v="15123.19"/>
    <x v="1"/>
    <s v="tier - 1"/>
    <x v="3"/>
    <x v="9"/>
  </r>
  <r>
    <x v="652"/>
    <s v="  Tasos"/>
    <n v="43.29"/>
    <x v="353"/>
    <x v="0"/>
    <x v="0"/>
    <x v="0"/>
    <x v="1"/>
    <x v="1"/>
    <x v="0"/>
    <x v="2"/>
    <s v="7-Nov-1972"/>
    <n v="15103.69"/>
    <x v="1"/>
    <s v="tier - 1"/>
    <x v="1"/>
    <x v="28"/>
  </r>
  <r>
    <x v="653"/>
    <s v="  Thomas"/>
    <n v="43.08"/>
    <x v="254"/>
    <x v="1"/>
    <x v="0"/>
    <x v="0"/>
    <x v="3"/>
    <x v="1"/>
    <x v="0"/>
    <x v="0"/>
    <s v="26-Oct-1975"/>
    <n v="15090.35"/>
    <x v="1"/>
    <s v="tier - 1"/>
    <x v="8"/>
    <x v="27"/>
  </r>
  <r>
    <x v="654"/>
    <s v="  Lukasz"/>
    <n v="39.07"/>
    <x v="398"/>
    <x v="0"/>
    <x v="0"/>
    <x v="0"/>
    <x v="0"/>
    <x v="1"/>
    <x v="0"/>
    <x v="0"/>
    <s v="12-Jun-1968"/>
    <n v="15052.68"/>
    <x v="1"/>
    <s v="tier - 2"/>
    <x v="13"/>
    <x v="0"/>
  </r>
  <r>
    <x v="655"/>
    <s v="  Matthew A"/>
    <n v="41.3"/>
    <x v="399"/>
    <x v="0"/>
    <x v="0"/>
    <x v="0"/>
    <x v="0"/>
    <x v="1"/>
    <x v="0"/>
    <x v="0"/>
    <s v="15-Aug-1971"/>
    <n v="15038.51"/>
    <x v="1"/>
    <s v="tier - 3"/>
    <x v="8"/>
    <x v="14"/>
  </r>
  <r>
    <x v="656"/>
    <s v="  Meta"/>
    <n v="42.95"/>
    <x v="26"/>
    <x v="1"/>
    <x v="0"/>
    <x v="0"/>
    <x v="1"/>
    <x v="1"/>
    <x v="0"/>
    <x v="0"/>
    <s v="11-Sep-1970"/>
    <n v="15026.3"/>
    <x v="1"/>
    <s v="tier - 3"/>
    <x v="3"/>
    <x v="2"/>
  </r>
  <r>
    <x v="657"/>
    <s v="  Rachel E"/>
    <n v="46.96"/>
    <x v="202"/>
    <x v="0"/>
    <x v="0"/>
    <x v="1"/>
    <x v="3"/>
    <x v="1"/>
    <x v="0"/>
    <x v="2"/>
    <s v="25-Nov-1979"/>
    <n v="15025.76"/>
    <x v="1"/>
    <s v="tier - 1"/>
    <x v="3"/>
    <x v="18"/>
  </r>
  <r>
    <x v="658"/>
    <s v="  Angelica"/>
    <n v="30.495000000000001"/>
    <x v="201"/>
    <x v="0"/>
    <x v="0"/>
    <x v="0"/>
    <x v="0"/>
    <x v="1"/>
    <x v="0"/>
    <x v="0"/>
    <s v="8-Aug-1960"/>
    <n v="15019.76"/>
    <x v="1"/>
    <s v="tier - 2"/>
    <x v="1"/>
    <x v="15"/>
  </r>
  <r>
    <x v="659"/>
    <s v="  Kathleen"/>
    <n v="17.954999999999998"/>
    <x v="319"/>
    <x v="1"/>
    <x v="0"/>
    <x v="0"/>
    <x v="3"/>
    <x v="0"/>
    <x v="3"/>
    <x v="2"/>
    <s v="2-Aug-1995"/>
    <n v="15006.58"/>
    <x v="1"/>
    <s v="tier - 2"/>
    <x v="2"/>
    <x v="40"/>
  </r>
  <r>
    <x v="660"/>
    <s v="  Gabriel D"/>
    <n v="25.6"/>
    <x v="400"/>
    <x v="0"/>
    <x v="0"/>
    <x v="0"/>
    <x v="2"/>
    <x v="1"/>
    <x v="1"/>
    <x v="0"/>
    <s v="29-Jul-1958"/>
    <n v="14988.43"/>
    <x v="1"/>
    <s v="tier - 3"/>
    <x v="3"/>
    <x v="7"/>
  </r>
  <r>
    <x v="661"/>
    <s v="  Jeff T"/>
    <n v="34.21"/>
    <x v="401"/>
    <x v="0"/>
    <x v="0"/>
    <x v="0"/>
    <x v="0"/>
    <x v="1"/>
    <x v="0"/>
    <x v="0"/>
    <s v="29-Nov-1962"/>
    <n v="14945.34"/>
    <x v="1"/>
    <s v="tier - 1"/>
    <x v="14"/>
    <x v="5"/>
  </r>
  <r>
    <x v="662"/>
    <s v="  Neil D"/>
    <n v="39.74"/>
    <x v="285"/>
    <x v="0"/>
    <x v="0"/>
    <x v="0"/>
    <x v="0"/>
    <x v="1"/>
    <x v="0"/>
    <x v="0"/>
    <s v="8-Nov-1968"/>
    <n v="14926.97"/>
    <x v="1"/>
    <s v="tier - 2"/>
    <x v="1"/>
    <x v="0"/>
  </r>
  <r>
    <x v="663"/>
    <s v="  Katherine L"/>
    <n v="49.53"/>
    <x v="402"/>
    <x v="1"/>
    <x v="0"/>
    <x v="0"/>
    <x v="0"/>
    <x v="1"/>
    <x v="0"/>
    <x v="0"/>
    <s v="4-Jul-1981"/>
    <n v="14908.27"/>
    <x v="1"/>
    <s v="tier - 1"/>
    <x v="3"/>
    <x v="36"/>
  </r>
  <r>
    <x v="664"/>
    <s v="  Ariel E"/>
    <n v="39.33"/>
    <x v="394"/>
    <x v="0"/>
    <x v="0"/>
    <x v="0"/>
    <x v="2"/>
    <x v="1"/>
    <x v="0"/>
    <x v="0"/>
    <s v="17-Oct-1958"/>
    <n v="14901.52"/>
    <x v="1"/>
    <s v="tier - 2"/>
    <x v="2"/>
    <x v="7"/>
  </r>
  <r>
    <x v="665"/>
    <s v="  Christopher P"/>
    <n v="39.979999999999997"/>
    <x v="403"/>
    <x v="1"/>
    <x v="0"/>
    <x v="0"/>
    <x v="1"/>
    <x v="1"/>
    <x v="0"/>
    <x v="0"/>
    <s v="11-Nov-1970"/>
    <n v="14847.63"/>
    <x v="1"/>
    <s v="tier - 2"/>
    <x v="8"/>
    <x v="2"/>
  </r>
  <r>
    <x v="666"/>
    <s v="  Erin M"/>
    <n v="46.51"/>
    <x v="404"/>
    <x v="1"/>
    <x v="0"/>
    <x v="0"/>
    <x v="0"/>
    <x v="1"/>
    <x v="0"/>
    <x v="0"/>
    <s v="5-Jun-1981"/>
    <n v="14843.96"/>
    <x v="1"/>
    <s v="tier - 3"/>
    <x v="12"/>
    <x v="25"/>
  </r>
  <r>
    <x v="667"/>
    <s v="  Molly K"/>
    <n v="43.58"/>
    <x v="80"/>
    <x v="0"/>
    <x v="0"/>
    <x v="1"/>
    <x v="3"/>
    <x v="1"/>
    <x v="0"/>
    <x v="2"/>
    <s v="18-Oct-1979"/>
    <n v="14839.34"/>
    <x v="1"/>
    <s v="tier - 3"/>
    <x v="12"/>
    <x v="18"/>
  </r>
  <r>
    <x v="668"/>
    <s v="  Ryan J"/>
    <n v="42.28"/>
    <x v="405"/>
    <x v="1"/>
    <x v="0"/>
    <x v="0"/>
    <x v="3"/>
    <x v="1"/>
    <x v="0"/>
    <x v="0"/>
    <s v="10-Dec-1975"/>
    <n v="14819"/>
    <x v="1"/>
    <s v="tier - 3"/>
    <x v="8"/>
    <x v="27"/>
  </r>
  <r>
    <x v="669"/>
    <s v="  Jennifer"/>
    <n v="35.520000000000003"/>
    <x v="296"/>
    <x v="0"/>
    <x v="0"/>
    <x v="0"/>
    <x v="0"/>
    <x v="1"/>
    <x v="0"/>
    <x v="0"/>
    <s v="27-Jul-1965"/>
    <n v="14750.42"/>
    <x v="1"/>
    <s v="tier - 2"/>
    <x v="12"/>
    <x v="11"/>
  </r>
  <r>
    <x v="670"/>
    <s v="  Daniel M"/>
    <n v="33.6"/>
    <x v="406"/>
    <x v="0"/>
    <x v="0"/>
    <x v="0"/>
    <x v="0"/>
    <x v="1"/>
    <x v="0"/>
    <x v="0"/>
    <s v="29-Jul-1962"/>
    <n v="14738.43"/>
    <x v="1"/>
    <s v="tier - 3"/>
    <x v="14"/>
    <x v="5"/>
  </r>
  <r>
    <x v="671"/>
    <s v="  Hiruni"/>
    <n v="22.42"/>
    <x v="28"/>
    <x v="0"/>
    <x v="0"/>
    <x v="0"/>
    <x v="0"/>
    <x v="0"/>
    <x v="2"/>
    <x v="0"/>
    <s v="24-Sep-2002"/>
    <n v="14711.74"/>
    <x v="1"/>
    <s v="tier - 2"/>
    <x v="1"/>
    <x v="43"/>
  </r>
  <r>
    <x v="672"/>
    <s v="  Reina H"/>
    <n v="46.86"/>
    <x v="189"/>
    <x v="0"/>
    <x v="0"/>
    <x v="0"/>
    <x v="0"/>
    <x v="1"/>
    <x v="0"/>
    <x v="2"/>
    <s v="4-Sep-1982"/>
    <n v="14696.77"/>
    <x v="1"/>
    <s v="tier - 2"/>
    <x v="3"/>
    <x v="37"/>
  </r>
  <r>
    <x v="673"/>
    <s v="  Kristi"/>
    <n v="32.965000000000003"/>
    <x v="407"/>
    <x v="0"/>
    <x v="0"/>
    <x v="0"/>
    <x v="2"/>
    <x v="1"/>
    <x v="0"/>
    <x v="0"/>
    <s v="23-Jul-1958"/>
    <n v="14692.67"/>
    <x v="1"/>
    <s v="tier - 1"/>
    <x v="1"/>
    <x v="7"/>
  </r>
  <r>
    <x v="674"/>
    <s v="  Meredith L"/>
    <n v="39.340000000000003"/>
    <x v="340"/>
    <x v="1"/>
    <x v="0"/>
    <x v="1"/>
    <x v="3"/>
    <x v="1"/>
    <x v="0"/>
    <x v="2"/>
    <s v="20-Oct-1969"/>
    <n v="14665.75"/>
    <x v="1"/>
    <s v="tier - 1"/>
    <x v="1"/>
    <x v="16"/>
  </r>
  <r>
    <x v="675"/>
    <s v="  Jocelyn"/>
    <n v="47"/>
    <x v="257"/>
    <x v="1"/>
    <x v="0"/>
    <x v="0"/>
    <x v="0"/>
    <x v="1"/>
    <x v="0"/>
    <x v="0"/>
    <s v="13-Nov-1981"/>
    <n v="14657.2"/>
    <x v="1"/>
    <s v="tier - 1"/>
    <x v="1"/>
    <x v="36"/>
  </r>
  <r>
    <x v="676"/>
    <s v="  Daphne"/>
    <n v="36.71"/>
    <x v="408"/>
    <x v="1"/>
    <x v="0"/>
    <x v="0"/>
    <x v="0"/>
    <x v="1"/>
    <x v="0"/>
    <x v="0"/>
    <s v="1-Sep-1967"/>
    <n v="14640.35"/>
    <x v="1"/>
    <s v="tier - 3"/>
    <x v="12"/>
    <x v="22"/>
  </r>
  <r>
    <x v="677"/>
    <s v="  Margaret E"/>
    <n v="53.48"/>
    <x v="409"/>
    <x v="0"/>
    <x v="0"/>
    <x v="0"/>
    <x v="0"/>
    <x v="1"/>
    <x v="0"/>
    <x v="2"/>
    <s v="21-Aug-1991"/>
    <n v="14630.52"/>
    <x v="1"/>
    <s v="tier - 3"/>
    <x v="3"/>
    <x v="42"/>
  </r>
  <r>
    <x v="678"/>
    <s v="  Mario J"/>
    <n v="35.5"/>
    <x v="410"/>
    <x v="0"/>
    <x v="0"/>
    <x v="0"/>
    <x v="0"/>
    <x v="1"/>
    <x v="0"/>
    <x v="0"/>
    <s v="8-Nov-1965"/>
    <n v="14612.33"/>
    <x v="1"/>
    <s v="tier - 3"/>
    <x v="14"/>
    <x v="11"/>
  </r>
  <r>
    <x v="679"/>
    <s v="  Peter"/>
    <n v="36.979999999999997"/>
    <x v="411"/>
    <x v="1"/>
    <x v="0"/>
    <x v="0"/>
    <x v="0"/>
    <x v="1"/>
    <x v="0"/>
    <x v="0"/>
    <s v="18-Jul-1967"/>
    <n v="14600.62"/>
    <x v="1"/>
    <s v="tier - 3"/>
    <x v="13"/>
    <x v="22"/>
  </r>
  <r>
    <x v="680"/>
    <s v="  Carolina"/>
    <n v="32.395000000000003"/>
    <x v="210"/>
    <x v="1"/>
    <x v="0"/>
    <x v="1"/>
    <x v="3"/>
    <x v="1"/>
    <x v="0"/>
    <x v="0"/>
    <s v="14-Oct-1963"/>
    <n v="14590.63"/>
    <x v="1"/>
    <s v="tier - 1"/>
    <x v="2"/>
    <x v="8"/>
  </r>
  <r>
    <x v="681"/>
    <s v="  Jenny K"/>
    <n v="32.729999999999997"/>
    <x v="355"/>
    <x v="0"/>
    <x v="0"/>
    <x v="0"/>
    <x v="0"/>
    <x v="1"/>
    <x v="0"/>
    <x v="0"/>
    <s v="3-Dec-1962"/>
    <n v="14574.64"/>
    <x v="1"/>
    <s v="tier - 1"/>
    <x v="15"/>
    <x v="5"/>
  </r>
  <r>
    <x v="682"/>
    <s v="  Jessica"/>
    <n v="20.52"/>
    <x v="4"/>
    <x v="0"/>
    <x v="0"/>
    <x v="0"/>
    <x v="3"/>
    <x v="0"/>
    <x v="2"/>
    <x v="2"/>
    <s v="12-Sep-1998"/>
    <n v="14571.89"/>
    <x v="1"/>
    <s v="tier - 1"/>
    <x v="2"/>
    <x v="44"/>
  </r>
  <r>
    <x v="683"/>
    <s v="  Kimberly D"/>
    <n v="51.72"/>
    <x v="136"/>
    <x v="0"/>
    <x v="0"/>
    <x v="0"/>
    <x v="0"/>
    <x v="1"/>
    <x v="0"/>
    <x v="1"/>
    <s v="14-Jul-1989"/>
    <n v="14547.26"/>
    <x v="1"/>
    <s v="tier - 3"/>
    <x v="3"/>
    <x v="4"/>
  </r>
  <r>
    <x v="684"/>
    <s v="  Marc-Olivier"/>
    <n v="50.2"/>
    <x v="66"/>
    <x v="0"/>
    <x v="0"/>
    <x v="0"/>
    <x v="0"/>
    <x v="1"/>
    <x v="0"/>
    <x v="2"/>
    <s v="22-Jul-1989"/>
    <n v="14507.46"/>
    <x v="1"/>
    <s v="tier - 3"/>
    <x v="1"/>
    <x v="4"/>
  </r>
  <r>
    <x v="685"/>
    <s v="  Russell J"/>
    <n v="25.52"/>
    <x v="348"/>
    <x v="0"/>
    <x v="0"/>
    <x v="1"/>
    <x v="3"/>
    <x v="1"/>
    <x v="1"/>
    <x v="1"/>
    <s v="20-Oct-1979"/>
    <n v="14478.33"/>
    <x v="1"/>
    <s v="tier - 2"/>
    <x v="0"/>
    <x v="18"/>
  </r>
  <r>
    <x v="686"/>
    <s v="  Karine"/>
    <n v="35.200000000000003"/>
    <x v="106"/>
    <x v="1"/>
    <x v="0"/>
    <x v="0"/>
    <x v="1"/>
    <x v="1"/>
    <x v="0"/>
    <x v="1"/>
    <s v="20-Nov-1959"/>
    <n v="14474.68"/>
    <x v="1"/>
    <s v="tier - 2"/>
    <x v="0"/>
    <x v="10"/>
  </r>
  <r>
    <x v="687"/>
    <s v="  Cheryl"/>
    <n v="41.26"/>
    <x v="412"/>
    <x v="1"/>
    <x v="0"/>
    <x v="0"/>
    <x v="0"/>
    <x v="1"/>
    <x v="0"/>
    <x v="1"/>
    <s v="27-Nov-1976"/>
    <n v="14470.01"/>
    <x v="1"/>
    <s v="tier - 3"/>
    <x v="1"/>
    <x v="1"/>
  </r>
  <r>
    <x v="688"/>
    <s v="  Allison M"/>
    <n v="17.195"/>
    <x v="319"/>
    <x v="1"/>
    <x v="0"/>
    <x v="0"/>
    <x v="0"/>
    <x v="0"/>
    <x v="3"/>
    <x v="2"/>
    <s v="10-Nov-1996"/>
    <n v="14455.64"/>
    <x v="1"/>
    <s v="tier - 3"/>
    <x v="2"/>
    <x v="45"/>
  </r>
  <r>
    <x v="689"/>
    <s v="  Adriana"/>
    <n v="23.085000000000001"/>
    <x v="159"/>
    <x v="1"/>
    <x v="0"/>
    <x v="0"/>
    <x v="1"/>
    <x v="1"/>
    <x v="2"/>
    <x v="2"/>
    <s v="3-Aug-1959"/>
    <n v="14451.84"/>
    <x v="1"/>
    <s v="tier - 3"/>
    <x v="8"/>
    <x v="10"/>
  </r>
  <r>
    <x v="690"/>
    <s v="  Miranda J"/>
    <n v="21.66"/>
    <x v="112"/>
    <x v="1"/>
    <x v="0"/>
    <x v="0"/>
    <x v="1"/>
    <x v="1"/>
    <x v="2"/>
    <x v="2"/>
    <s v="29-Jun-1959"/>
    <n v="14449.85"/>
    <x v="1"/>
    <s v="tier - 1"/>
    <x v="2"/>
    <x v="10"/>
  </r>
  <r>
    <x v="691"/>
    <s v="  Roberto"/>
    <n v="36.47"/>
    <x v="210"/>
    <x v="1"/>
    <x v="0"/>
    <x v="0"/>
    <x v="0"/>
    <x v="1"/>
    <x v="0"/>
    <x v="0"/>
    <s v="4-Nov-1967"/>
    <n v="14427.63"/>
    <x v="1"/>
    <s v="tier - 2"/>
    <x v="14"/>
    <x v="22"/>
  </r>
  <r>
    <x v="692"/>
    <s v="  Rebecca B"/>
    <n v="36.08"/>
    <x v="413"/>
    <x v="1"/>
    <x v="0"/>
    <x v="0"/>
    <x v="0"/>
    <x v="1"/>
    <x v="0"/>
    <x v="0"/>
    <s v="15-Aug-1967"/>
    <n v="14426.66"/>
    <x v="1"/>
    <s v="tier - 2"/>
    <x v="12"/>
    <x v="22"/>
  </r>
  <r>
    <x v="693"/>
    <s v="  Tiffany"/>
    <n v="23.18"/>
    <x v="297"/>
    <x v="0"/>
    <x v="0"/>
    <x v="0"/>
    <x v="0"/>
    <x v="1"/>
    <x v="2"/>
    <x v="1"/>
    <s v="10-Aug-1999"/>
    <n v="14426.07"/>
    <x v="1"/>
    <s v="tier - 1"/>
    <x v="1"/>
    <x v="35"/>
  </r>
  <r>
    <x v="694"/>
    <s v="  Alexander"/>
    <n v="39.159999999999997"/>
    <x v="359"/>
    <x v="0"/>
    <x v="0"/>
    <x v="0"/>
    <x v="2"/>
    <x v="1"/>
    <x v="0"/>
    <x v="0"/>
    <s v="20-Sep-1958"/>
    <n v="14418.28"/>
    <x v="1"/>
    <s v="tier - 3"/>
    <x v="0"/>
    <x v="7"/>
  </r>
  <r>
    <x v="695"/>
    <s v="  Rich M"/>
    <n v="38.19"/>
    <x v="414"/>
    <x v="0"/>
    <x v="0"/>
    <x v="0"/>
    <x v="2"/>
    <x v="1"/>
    <x v="0"/>
    <x v="0"/>
    <s v="29-Jul-1958"/>
    <n v="14410.93"/>
    <x v="1"/>
    <s v="tier - 2"/>
    <x v="4"/>
    <x v="7"/>
  </r>
  <r>
    <x v="696"/>
    <s v="  Aaron C"/>
    <n v="26.41"/>
    <x v="415"/>
    <x v="0"/>
    <x v="0"/>
    <x v="0"/>
    <x v="2"/>
    <x v="1"/>
    <x v="1"/>
    <x v="0"/>
    <s v="14-Sep-1958"/>
    <n v="14394.56"/>
    <x v="1"/>
    <s v="tier - 1"/>
    <x v="11"/>
    <x v="7"/>
  </r>
  <r>
    <x v="697"/>
    <s v="  Kate"/>
    <n v="28.785"/>
    <x v="416"/>
    <x v="0"/>
    <x v="0"/>
    <x v="0"/>
    <x v="0"/>
    <x v="1"/>
    <x v="1"/>
    <x v="0"/>
    <s v="22-Jun-1965"/>
    <n v="14394.4"/>
    <x v="1"/>
    <s v="tier - 3"/>
    <x v="2"/>
    <x v="11"/>
  </r>
  <r>
    <x v="698"/>
    <s v="  Maria M"/>
    <n v="26.695"/>
    <x v="417"/>
    <x v="1"/>
    <x v="0"/>
    <x v="1"/>
    <x v="3"/>
    <x v="1"/>
    <x v="1"/>
    <x v="0"/>
    <s v="16-Jul-1963"/>
    <n v="14382.71"/>
    <x v="1"/>
    <s v="tier - 2"/>
    <x v="1"/>
    <x v="8"/>
  </r>
  <r>
    <x v="699"/>
    <s v="  Daven W"/>
    <n v="32.799999999999997"/>
    <x v="87"/>
    <x v="1"/>
    <x v="0"/>
    <x v="0"/>
    <x v="3"/>
    <x v="1"/>
    <x v="0"/>
    <x v="1"/>
    <s v="16-Nov-1988"/>
    <n v="14358.36"/>
    <x v="1"/>
    <s v="tier - 2"/>
    <x v="3"/>
    <x v="23"/>
  </r>
  <r>
    <x v="700"/>
    <s v="  Brianne"/>
    <n v="35.869999999999997"/>
    <x v="418"/>
    <x v="1"/>
    <x v="0"/>
    <x v="0"/>
    <x v="0"/>
    <x v="1"/>
    <x v="0"/>
    <x v="0"/>
    <s v="10-Oct-1967"/>
    <n v="14355.43"/>
    <x v="1"/>
    <s v="tier - 1"/>
    <x v="12"/>
    <x v="22"/>
  </r>
  <r>
    <x v="701"/>
    <s v="  Hiroki"/>
    <n v="21.66"/>
    <x v="419"/>
    <x v="1"/>
    <x v="0"/>
    <x v="0"/>
    <x v="1"/>
    <x v="1"/>
    <x v="2"/>
    <x v="2"/>
    <s v="24-Dec-1959"/>
    <n v="14349.85"/>
    <x v="1"/>
    <s v="tier - 2"/>
    <x v="1"/>
    <x v="10"/>
  </r>
  <r>
    <x v="702"/>
    <s v="  Anders"/>
    <n v="37.72"/>
    <x v="24"/>
    <x v="1"/>
    <x v="0"/>
    <x v="1"/>
    <x v="3"/>
    <x v="1"/>
    <x v="0"/>
    <x v="2"/>
    <s v="26-Sep-1969"/>
    <n v="14337.91"/>
    <x v="1"/>
    <s v="tier - 3"/>
    <x v="13"/>
    <x v="16"/>
  </r>
  <r>
    <x v="703"/>
    <s v="  Danielle"/>
    <n v="39.700000000000003"/>
    <x v="420"/>
    <x v="0"/>
    <x v="0"/>
    <x v="0"/>
    <x v="2"/>
    <x v="1"/>
    <x v="0"/>
    <x v="0"/>
    <s v="10-Jul-1958"/>
    <n v="14319.03"/>
    <x v="1"/>
    <s v="tier - 2"/>
    <x v="3"/>
    <x v="7"/>
  </r>
  <r>
    <x v="704"/>
    <s v="  Candace N"/>
    <n v="35.97"/>
    <x v="421"/>
    <x v="0"/>
    <x v="0"/>
    <x v="0"/>
    <x v="2"/>
    <x v="1"/>
    <x v="0"/>
    <x v="0"/>
    <s v="15-Oct-1958"/>
    <n v="14313.85"/>
    <x v="1"/>
    <s v="tier - 3"/>
    <x v="0"/>
    <x v="7"/>
  </r>
  <r>
    <x v="705"/>
    <s v="  Bruno F"/>
    <n v="37.85"/>
    <x v="422"/>
    <x v="0"/>
    <x v="0"/>
    <x v="0"/>
    <x v="0"/>
    <x v="1"/>
    <x v="0"/>
    <x v="0"/>
    <s v="15-Dec-1968"/>
    <n v="14285.9"/>
    <x v="1"/>
    <s v="tier - 3"/>
    <x v="1"/>
    <x v="0"/>
  </r>
  <r>
    <x v="706"/>
    <s v="  Emily"/>
    <n v="21.66"/>
    <x v="161"/>
    <x v="0"/>
    <x v="1"/>
    <x v="0"/>
    <x v="3"/>
    <x v="0"/>
    <x v="2"/>
    <x v="2"/>
    <s v="6-Sep-2004"/>
    <n v="14283.46"/>
    <x v="1"/>
    <s v="tier - 2"/>
    <x v="2"/>
    <x v="41"/>
  </r>
  <r>
    <x v="707"/>
    <s v="  Katie"/>
    <n v="39.369999999999997"/>
    <x v="119"/>
    <x v="0"/>
    <x v="0"/>
    <x v="0"/>
    <x v="1"/>
    <x v="1"/>
    <x v="0"/>
    <x v="1"/>
    <s v="13-Jul-1972"/>
    <n v="14258.33"/>
    <x v="1"/>
    <s v="tier - 2"/>
    <x v="12"/>
    <x v="28"/>
  </r>
  <r>
    <x v="708"/>
    <s v="  Sally"/>
    <n v="40.880000000000003"/>
    <x v="370"/>
    <x v="0"/>
    <x v="0"/>
    <x v="0"/>
    <x v="0"/>
    <x v="1"/>
    <x v="0"/>
    <x v="0"/>
    <s v="26-Dec-1974"/>
    <n v="14256.79"/>
    <x v="1"/>
    <s v="tier - 2"/>
    <x v="12"/>
    <x v="19"/>
  </r>
  <r>
    <x v="709"/>
    <s v="  Meaghan J"/>
    <n v="26.22"/>
    <x v="191"/>
    <x v="1"/>
    <x v="0"/>
    <x v="0"/>
    <x v="1"/>
    <x v="1"/>
    <x v="1"/>
    <x v="2"/>
    <s v="8-Nov-1959"/>
    <n v="14256.19"/>
    <x v="1"/>
    <s v="tier - 3"/>
    <x v="1"/>
    <x v="10"/>
  </r>
  <r>
    <x v="710"/>
    <s v="  Rina"/>
    <n v="25.08"/>
    <x v="56"/>
    <x v="1"/>
    <x v="0"/>
    <x v="0"/>
    <x v="1"/>
    <x v="1"/>
    <x v="1"/>
    <x v="1"/>
    <s v="10-Oct-1959"/>
    <n v="14254.61"/>
    <x v="1"/>
    <s v="tier - 1"/>
    <x v="1"/>
    <x v="10"/>
  </r>
  <r>
    <x v="711"/>
    <s v="  Kristin P"/>
    <n v="39.1"/>
    <x v="423"/>
    <x v="1"/>
    <x v="0"/>
    <x v="0"/>
    <x v="1"/>
    <x v="1"/>
    <x v="0"/>
    <x v="0"/>
    <s v="25-Sep-1961"/>
    <n v="14235.07"/>
    <x v="1"/>
    <s v="tier - 1"/>
    <x v="3"/>
    <x v="12"/>
  </r>
  <r>
    <x v="712"/>
    <s v="  Albert"/>
    <n v="37.905000000000001"/>
    <x v="355"/>
    <x v="0"/>
    <x v="0"/>
    <x v="0"/>
    <x v="2"/>
    <x v="1"/>
    <x v="0"/>
    <x v="0"/>
    <s v="21-Sep-1958"/>
    <n v="14210.54"/>
    <x v="1"/>
    <s v="tier - 2"/>
    <x v="1"/>
    <x v="7"/>
  </r>
  <r>
    <x v="713"/>
    <s v="  Ashley"/>
    <n v="43.35"/>
    <x v="86"/>
    <x v="1"/>
    <x v="0"/>
    <x v="1"/>
    <x v="3"/>
    <x v="1"/>
    <x v="0"/>
    <x v="2"/>
    <s v="17-Nov-1983"/>
    <n v="14209.4"/>
    <x v="1"/>
    <s v="tier - 1"/>
    <x v="12"/>
    <x v="33"/>
  </r>
  <r>
    <x v="714"/>
    <s v="  Shannon L"/>
    <n v="36.15"/>
    <x v="424"/>
    <x v="0"/>
    <x v="0"/>
    <x v="0"/>
    <x v="0"/>
    <x v="1"/>
    <x v="0"/>
    <x v="0"/>
    <s v="25-Dec-1968"/>
    <n v="14193.55"/>
    <x v="1"/>
    <s v="tier - 1"/>
    <x v="12"/>
    <x v="0"/>
  </r>
  <r>
    <x v="715"/>
    <s v="  Amy B"/>
    <n v="44.98"/>
    <x v="425"/>
    <x v="0"/>
    <x v="0"/>
    <x v="0"/>
    <x v="3"/>
    <x v="1"/>
    <x v="0"/>
    <x v="1"/>
    <s v="7-Jul-1984"/>
    <n v="14152.46"/>
    <x v="1"/>
    <s v="tier - 1"/>
    <x v="1"/>
    <x v="32"/>
  </r>
  <r>
    <x v="716"/>
    <s v="  A Danielle"/>
    <n v="38.28"/>
    <x v="49"/>
    <x v="0"/>
    <x v="1"/>
    <x v="0"/>
    <x v="3"/>
    <x v="1"/>
    <x v="0"/>
    <x v="2"/>
    <s v="6-Jul-2004"/>
    <n v="14133.04"/>
    <x v="1"/>
    <s v="tier - 3"/>
    <x v="0"/>
    <x v="41"/>
  </r>
  <r>
    <x v="717"/>
    <s v="  Conrad F"/>
    <n v="32.299999999999997"/>
    <x v="426"/>
    <x v="1"/>
    <x v="0"/>
    <x v="0"/>
    <x v="1"/>
    <x v="1"/>
    <x v="0"/>
    <x v="0"/>
    <s v="14-Jun-1961"/>
    <n v="14119.62"/>
    <x v="1"/>
    <s v="tier - 1"/>
    <x v="1"/>
    <x v="12"/>
  </r>
  <r>
    <x v="718"/>
    <s v="  Josh"/>
    <n v="39.51"/>
    <x v="427"/>
    <x v="1"/>
    <x v="0"/>
    <x v="0"/>
    <x v="0"/>
    <x v="1"/>
    <x v="0"/>
    <x v="1"/>
    <s v="26-Sep-1976"/>
    <n v="14098.07"/>
    <x v="1"/>
    <s v="tier - 3"/>
    <x v="8"/>
    <x v="1"/>
  </r>
  <r>
    <x v="719"/>
    <s v="  Maxime"/>
    <n v="50.46"/>
    <x v="176"/>
    <x v="0"/>
    <x v="0"/>
    <x v="0"/>
    <x v="0"/>
    <x v="1"/>
    <x v="0"/>
    <x v="2"/>
    <s v="12-Sep-1991"/>
    <n v="14081.93"/>
    <x v="1"/>
    <s v="tier - 3"/>
    <x v="1"/>
    <x v="42"/>
  </r>
  <r>
    <x v="720"/>
    <s v="  Natalie"/>
    <n v="31.73"/>
    <x v="365"/>
    <x v="0"/>
    <x v="0"/>
    <x v="0"/>
    <x v="0"/>
    <x v="1"/>
    <x v="0"/>
    <x v="0"/>
    <s v="8-Nov-1960"/>
    <n v="14043.48"/>
    <x v="1"/>
    <s v="tier - 3"/>
    <x v="2"/>
    <x v="15"/>
  </r>
  <r>
    <x v="721"/>
    <s v="  Melissa"/>
    <n v="32.1"/>
    <x v="428"/>
    <x v="1"/>
    <x v="0"/>
    <x v="1"/>
    <x v="3"/>
    <x v="1"/>
    <x v="0"/>
    <x v="0"/>
    <s v="8-Jul-1963"/>
    <n v="14007.22"/>
    <x v="1"/>
    <s v="tier - 3"/>
    <x v="3"/>
    <x v="8"/>
  </r>
  <r>
    <x v="722"/>
    <s v="  Laura P"/>
    <n v="27.83"/>
    <x v="429"/>
    <x v="1"/>
    <x v="0"/>
    <x v="1"/>
    <x v="3"/>
    <x v="1"/>
    <x v="1"/>
    <x v="0"/>
    <s v="6-Jul-1963"/>
    <n v="14001.29"/>
    <x v="1"/>
    <s v="tier - 2"/>
    <x v="0"/>
    <x v="8"/>
  </r>
  <r>
    <x v="723"/>
    <s v="  Lisa"/>
    <n v="27.72"/>
    <x v="430"/>
    <x v="1"/>
    <x v="0"/>
    <x v="1"/>
    <x v="3"/>
    <x v="1"/>
    <x v="1"/>
    <x v="0"/>
    <s v="23-Dec-1963"/>
    <n v="14001.13"/>
    <x v="1"/>
    <s v="tier - 1"/>
    <x v="0"/>
    <x v="8"/>
  </r>
  <r>
    <x v="724"/>
    <s v="  William D"/>
    <n v="36.765000000000001"/>
    <x v="338"/>
    <x v="1"/>
    <x v="0"/>
    <x v="0"/>
    <x v="1"/>
    <x v="1"/>
    <x v="0"/>
    <x v="2"/>
    <s v="6-Sep-1959"/>
    <n v="13981.85"/>
    <x v="1"/>
    <s v="tier - 1"/>
    <x v="4"/>
    <x v="10"/>
  </r>
  <r>
    <x v="725"/>
    <s v="  James"/>
    <n v="48.36"/>
    <x v="337"/>
    <x v="0"/>
    <x v="0"/>
    <x v="0"/>
    <x v="0"/>
    <x v="1"/>
    <x v="0"/>
    <x v="2"/>
    <s v="13-Jul-1990"/>
    <n v="13979.45"/>
    <x v="1"/>
    <s v="tier - 1"/>
    <x v="8"/>
    <x v="3"/>
  </r>
  <r>
    <x v="726"/>
    <s v="  John"/>
    <n v="31.445"/>
    <x v="171"/>
    <x v="1"/>
    <x v="0"/>
    <x v="0"/>
    <x v="1"/>
    <x v="1"/>
    <x v="0"/>
    <x v="2"/>
    <s v="29-Aug-1959"/>
    <n v="13974.46"/>
    <x v="1"/>
    <s v="tier - 2"/>
    <x v="9"/>
    <x v="10"/>
  </r>
  <r>
    <x v="727"/>
    <s v="  Adam S"/>
    <n v="27.55"/>
    <x v="431"/>
    <x v="0"/>
    <x v="0"/>
    <x v="0"/>
    <x v="0"/>
    <x v="1"/>
    <x v="1"/>
    <x v="0"/>
    <s v="18-Jun-1960"/>
    <n v="13937.67"/>
    <x v="1"/>
    <s v="tier - 1"/>
    <x v="1"/>
    <x v="15"/>
  </r>
  <r>
    <x v="728"/>
    <s v="  Armando"/>
    <n v="33.11"/>
    <x v="432"/>
    <x v="0"/>
    <x v="0"/>
    <x v="0"/>
    <x v="0"/>
    <x v="1"/>
    <x v="0"/>
    <x v="0"/>
    <s v="27-Jul-1962"/>
    <n v="13919.82"/>
    <x v="1"/>
    <s v="tier - 2"/>
    <x v="0"/>
    <x v="5"/>
  </r>
  <r>
    <x v="729"/>
    <s v="  Dana"/>
    <n v="36.85"/>
    <x v="200"/>
    <x v="1"/>
    <x v="0"/>
    <x v="0"/>
    <x v="1"/>
    <x v="1"/>
    <x v="0"/>
    <x v="1"/>
    <s v="7-Jul-1959"/>
    <n v="13887.97"/>
    <x v="1"/>
    <s v="tier - 2"/>
    <x v="0"/>
    <x v="10"/>
  </r>
  <r>
    <x v="730"/>
    <s v="  Jennifer L"/>
    <n v="36.299999999999997"/>
    <x v="427"/>
    <x v="1"/>
    <x v="0"/>
    <x v="0"/>
    <x v="1"/>
    <x v="1"/>
    <x v="0"/>
    <x v="1"/>
    <s v="29-Dec-1959"/>
    <n v="13887.2"/>
    <x v="1"/>
    <s v="tier - 3"/>
    <x v="0"/>
    <x v="10"/>
  </r>
  <r>
    <x v="731"/>
    <s v="  Benjamin"/>
    <n v="45.34"/>
    <x v="363"/>
    <x v="1"/>
    <x v="0"/>
    <x v="0"/>
    <x v="0"/>
    <x v="1"/>
    <x v="0"/>
    <x v="2"/>
    <s v="25-Sep-1985"/>
    <n v="13886.4"/>
    <x v="1"/>
    <s v="tier - 2"/>
    <x v="1"/>
    <x v="17"/>
  </r>
  <r>
    <x v="732"/>
    <s v="  Tanya"/>
    <n v="31.8"/>
    <x v="332"/>
    <x v="1"/>
    <x v="0"/>
    <x v="0"/>
    <x v="1"/>
    <x v="1"/>
    <x v="0"/>
    <x v="2"/>
    <s v="5-Oct-1959"/>
    <n v="13880.95"/>
    <x v="1"/>
    <s v="tier - 2"/>
    <x v="3"/>
    <x v="10"/>
  </r>
  <r>
    <x v="733"/>
    <s v="  Tracy"/>
    <n v="41.02"/>
    <x v="433"/>
    <x v="0"/>
    <x v="0"/>
    <x v="0"/>
    <x v="0"/>
    <x v="1"/>
    <x v="0"/>
    <x v="0"/>
    <s v="19-Dec-1978"/>
    <n v="13874.89"/>
    <x v="1"/>
    <s v="tier - 1"/>
    <x v="1"/>
    <x v="9"/>
  </r>
  <r>
    <x v="734"/>
    <s v="  Emily S"/>
    <n v="32.68"/>
    <x v="2"/>
    <x v="0"/>
    <x v="0"/>
    <x v="0"/>
    <x v="0"/>
    <x v="1"/>
    <x v="0"/>
    <x v="0"/>
    <s v="21-Jul-1960"/>
    <n v="13844.8"/>
    <x v="1"/>
    <s v="tier - 2"/>
    <x v="1"/>
    <x v="15"/>
  </r>
  <r>
    <x v="735"/>
    <s v="  Kelly R"/>
    <n v="21.7"/>
    <x v="166"/>
    <x v="0"/>
    <x v="0"/>
    <x v="1"/>
    <x v="3"/>
    <x v="0"/>
    <x v="2"/>
    <x v="2"/>
    <s v="7-Jun-2003"/>
    <n v="13844.51"/>
    <x v="1"/>
    <s v="tier - 1"/>
    <x v="3"/>
    <x v="43"/>
  </r>
  <r>
    <x v="736"/>
    <s v="  Kyle"/>
    <n v="40.479999999999997"/>
    <x v="381"/>
    <x v="0"/>
    <x v="0"/>
    <x v="0"/>
    <x v="2"/>
    <x v="1"/>
    <x v="0"/>
    <x v="0"/>
    <s v="10-Dec-1958"/>
    <n v="13831.12"/>
    <x v="2"/>
    <s v="tier - 1"/>
    <x v="0"/>
    <x v="7"/>
  </r>
  <r>
    <x v="737"/>
    <s v="  Bruce A Jr"/>
    <n v="34.5"/>
    <x v="434"/>
    <x v="0"/>
    <x v="0"/>
    <x v="0"/>
    <x v="2"/>
    <x v="1"/>
    <x v="0"/>
    <x v="0"/>
    <s v="25-Nov-1958"/>
    <n v="13822.8"/>
    <x v="2"/>
    <s v="tier - 3"/>
    <x v="3"/>
    <x v="7"/>
  </r>
  <r>
    <x v="738"/>
    <s v="  Cary J"/>
    <n v="45.9"/>
    <x v="289"/>
    <x v="1"/>
    <x v="0"/>
    <x v="0"/>
    <x v="3"/>
    <x v="1"/>
    <x v="0"/>
    <x v="0"/>
    <s v="8-Dec-1986"/>
    <n v="13819.49"/>
    <x v="2"/>
    <s v="tier - 2"/>
    <x v="1"/>
    <x v="26"/>
  </r>
  <r>
    <x v="739"/>
    <s v="  Jill M"/>
    <n v="33.479999999999997"/>
    <x v="435"/>
    <x v="1"/>
    <x v="0"/>
    <x v="0"/>
    <x v="1"/>
    <x v="1"/>
    <x v="0"/>
    <x v="2"/>
    <s v="10-Nov-1966"/>
    <n v="13801.61"/>
    <x v="2"/>
    <s v="tier - 3"/>
    <x v="12"/>
    <x v="24"/>
  </r>
  <r>
    <x v="740"/>
    <s v="  Chris"/>
    <n v="28.31"/>
    <x v="10"/>
    <x v="1"/>
    <x v="0"/>
    <x v="0"/>
    <x v="1"/>
    <x v="1"/>
    <x v="1"/>
    <x v="1"/>
    <s v="6-Aug-1959"/>
    <n v="13770.1"/>
    <x v="2"/>
    <s v="tier - 1"/>
    <x v="1"/>
    <x v="10"/>
  </r>
  <r>
    <x v="741"/>
    <s v="  Michael E"/>
    <n v="21.565000000000001"/>
    <x v="436"/>
    <x v="0"/>
    <x v="1"/>
    <x v="0"/>
    <x v="3"/>
    <x v="0"/>
    <x v="2"/>
    <x v="2"/>
    <s v="16-Jul-2004"/>
    <n v="13747.87"/>
    <x v="2"/>
    <s v="tier - 2"/>
    <x v="11"/>
    <x v="41"/>
  </r>
  <r>
    <x v="742"/>
    <s v="  Lauren"/>
    <n v="35.590000000000003"/>
    <x v="127"/>
    <x v="1"/>
    <x v="0"/>
    <x v="1"/>
    <x v="3"/>
    <x v="1"/>
    <x v="0"/>
    <x v="2"/>
    <s v="23-Oct-1969"/>
    <n v="13746.74"/>
    <x v="2"/>
    <s v="tier - 2"/>
    <x v="12"/>
    <x v="16"/>
  </r>
  <r>
    <x v="743"/>
    <s v="  Kathryn E"/>
    <n v="43.44"/>
    <x v="320"/>
    <x v="1"/>
    <x v="0"/>
    <x v="0"/>
    <x v="0"/>
    <x v="1"/>
    <x v="0"/>
    <x v="2"/>
    <s v="29-Aug-1985"/>
    <n v="13726.21"/>
    <x v="2"/>
    <s v="tier - 3"/>
    <x v="12"/>
    <x v="17"/>
  </r>
  <r>
    <x v="744"/>
    <s v="  Polly"/>
    <n v="21.754999999999999"/>
    <x v="230"/>
    <x v="1"/>
    <x v="0"/>
    <x v="0"/>
    <x v="0"/>
    <x v="1"/>
    <x v="2"/>
    <x v="0"/>
    <s v="2-Aug-1981"/>
    <n v="13725.47"/>
    <x v="2"/>
    <s v="tier - 2"/>
    <x v="2"/>
    <x v="36"/>
  </r>
  <r>
    <x v="745"/>
    <s v="  Mark H"/>
    <n v="44.55"/>
    <x v="437"/>
    <x v="1"/>
    <x v="0"/>
    <x v="0"/>
    <x v="3"/>
    <x v="1"/>
    <x v="0"/>
    <x v="0"/>
    <s v="24-Nov-1986"/>
    <n v="13714.55"/>
    <x v="2"/>
    <s v="tier - 2"/>
    <x v="8"/>
    <x v="26"/>
  </r>
  <r>
    <x v="746"/>
    <s v="  Jessie M"/>
    <n v="43.32"/>
    <x v="145"/>
    <x v="1"/>
    <x v="0"/>
    <x v="0"/>
    <x v="0"/>
    <x v="1"/>
    <x v="0"/>
    <x v="2"/>
    <s v="14-Sep-1985"/>
    <n v="13685.51"/>
    <x v="2"/>
    <s v="tier - 1"/>
    <x v="12"/>
    <x v="17"/>
  </r>
  <r>
    <x v="747"/>
    <s v="  Chris"/>
    <n v="31.23"/>
    <x v="438"/>
    <x v="1"/>
    <x v="0"/>
    <x v="1"/>
    <x v="3"/>
    <x v="1"/>
    <x v="0"/>
    <x v="0"/>
    <s v="4-Aug-1963"/>
    <n v="13677.68"/>
    <x v="2"/>
    <s v="tier - 2"/>
    <x v="14"/>
    <x v="8"/>
  </r>
  <r>
    <x v="748"/>
    <s v="  Daniel"/>
    <n v="42.81"/>
    <x v="325"/>
    <x v="0"/>
    <x v="0"/>
    <x v="0"/>
    <x v="3"/>
    <x v="1"/>
    <x v="0"/>
    <x v="2"/>
    <s v="20-Jul-1984"/>
    <n v="13638.06"/>
    <x v="2"/>
    <s v="tier - 3"/>
    <x v="8"/>
    <x v="32"/>
  </r>
  <r>
    <x v="749"/>
    <s v="  Megan"/>
    <n v="35.909999999999997"/>
    <x v="379"/>
    <x v="1"/>
    <x v="0"/>
    <x v="0"/>
    <x v="1"/>
    <x v="1"/>
    <x v="0"/>
    <x v="0"/>
    <s v="24-Dec-1961"/>
    <n v="13635.64"/>
    <x v="2"/>
    <s v="tier - 3"/>
    <x v="2"/>
    <x v="12"/>
  </r>
  <r>
    <x v="750"/>
    <s v="  Kevin"/>
    <n v="36.65"/>
    <x v="170"/>
    <x v="1"/>
    <x v="0"/>
    <x v="1"/>
    <x v="3"/>
    <x v="1"/>
    <x v="0"/>
    <x v="2"/>
    <s v="26-Jul-1969"/>
    <n v="13622.01"/>
    <x v="2"/>
    <s v="tier - 3"/>
    <x v="1"/>
    <x v="16"/>
  </r>
  <r>
    <x v="751"/>
    <s v="  Caroline S"/>
    <n v="22.04"/>
    <x v="333"/>
    <x v="1"/>
    <x v="0"/>
    <x v="0"/>
    <x v="1"/>
    <x v="1"/>
    <x v="2"/>
    <x v="0"/>
    <s v="18-Nov-1961"/>
    <n v="13616.36"/>
    <x v="2"/>
    <s v="tier - 3"/>
    <x v="2"/>
    <x v="12"/>
  </r>
  <r>
    <x v="752"/>
    <s v="  Nuta"/>
    <n v="31.824999999999999"/>
    <x v="315"/>
    <x v="1"/>
    <x v="0"/>
    <x v="0"/>
    <x v="3"/>
    <x v="1"/>
    <x v="0"/>
    <x v="2"/>
    <s v="10-Sep-1964"/>
    <n v="13607.37"/>
    <x v="2"/>
    <s v="tier - 1"/>
    <x v="2"/>
    <x v="13"/>
  </r>
  <r>
    <x v="753"/>
    <s v="  Margie"/>
    <n v="53.58"/>
    <x v="188"/>
    <x v="0"/>
    <x v="0"/>
    <x v="0"/>
    <x v="3"/>
    <x v="1"/>
    <x v="0"/>
    <x v="2"/>
    <s v="14-Aug-1992"/>
    <n v="13588.17"/>
    <x v="2"/>
    <s v="tier - 1"/>
    <x v="1"/>
    <x v="34"/>
  </r>
  <r>
    <x v="754"/>
    <s v="  Heidi"/>
    <n v="34.299999999999997"/>
    <x v="439"/>
    <x v="0"/>
    <x v="0"/>
    <x v="0"/>
    <x v="0"/>
    <x v="1"/>
    <x v="0"/>
    <x v="0"/>
    <s v="15-Jul-1968"/>
    <n v="13566.04"/>
    <x v="2"/>
    <s v="tier - 3"/>
    <x v="12"/>
    <x v="0"/>
  </r>
  <r>
    <x v="755"/>
    <s v="  Diego J"/>
    <n v="32.11"/>
    <x v="440"/>
    <x v="0"/>
    <x v="0"/>
    <x v="0"/>
    <x v="0"/>
    <x v="1"/>
    <x v="0"/>
    <x v="0"/>
    <s v="11-Jul-1960"/>
    <n v="13555"/>
    <x v="2"/>
    <s v="tier - 3"/>
    <x v="6"/>
    <x v="15"/>
  </r>
  <r>
    <x v="756"/>
    <s v="  Enrique M Sr"/>
    <n v="31.78"/>
    <x v="441"/>
    <x v="1"/>
    <x v="0"/>
    <x v="1"/>
    <x v="3"/>
    <x v="1"/>
    <x v="0"/>
    <x v="0"/>
    <s v="14-Oct-1963"/>
    <n v="13511.28"/>
    <x v="2"/>
    <s v="tier - 1"/>
    <x v="1"/>
    <x v="8"/>
  </r>
  <r>
    <x v="757"/>
    <s v="  Greg"/>
    <n v="46.89"/>
    <x v="315"/>
    <x v="0"/>
    <x v="0"/>
    <x v="0"/>
    <x v="0"/>
    <x v="1"/>
    <x v="0"/>
    <x v="2"/>
    <s v="30-Aug-1990"/>
    <n v="13480.83"/>
    <x v="2"/>
    <s v="tier - 2"/>
    <x v="8"/>
    <x v="3"/>
  </r>
  <r>
    <x v="758"/>
    <s v="  Filip"/>
    <n v="39.35"/>
    <x v="442"/>
    <x v="1"/>
    <x v="0"/>
    <x v="0"/>
    <x v="3"/>
    <x v="1"/>
    <x v="0"/>
    <x v="0"/>
    <s v="7-Aug-1975"/>
    <n v="13472.19"/>
    <x v="2"/>
    <s v="tier - 2"/>
    <x v="1"/>
    <x v="27"/>
  </r>
  <r>
    <x v="759"/>
    <s v="  Rosemary E"/>
    <n v="39.200000000000003"/>
    <x v="22"/>
    <x v="0"/>
    <x v="0"/>
    <x v="0"/>
    <x v="0"/>
    <x v="1"/>
    <x v="0"/>
    <x v="0"/>
    <s v="24-Jul-1960"/>
    <n v="13470.86"/>
    <x v="2"/>
    <s v="tier - 3"/>
    <x v="3"/>
    <x v="15"/>
  </r>
  <r>
    <x v="760"/>
    <s v="  Lisa"/>
    <n v="39.159999999999997"/>
    <x v="443"/>
    <x v="0"/>
    <x v="0"/>
    <x v="0"/>
    <x v="0"/>
    <x v="1"/>
    <x v="0"/>
    <x v="0"/>
    <s v="28-Jul-1960"/>
    <n v="13470.8"/>
    <x v="2"/>
    <s v="tier - 2"/>
    <x v="0"/>
    <x v="15"/>
  </r>
  <r>
    <x v="761"/>
    <s v="  Jason"/>
    <n v="44.1"/>
    <x v="264"/>
    <x v="1"/>
    <x v="0"/>
    <x v="0"/>
    <x v="0"/>
    <x v="1"/>
    <x v="0"/>
    <x v="2"/>
    <s v="19-Aug-1985"/>
    <n v="13465.8"/>
    <x v="2"/>
    <s v="tier - 1"/>
    <x v="1"/>
    <x v="17"/>
  </r>
  <r>
    <x v="762"/>
    <s v="  Courtney"/>
    <n v="33.200000000000003"/>
    <x v="444"/>
    <x v="0"/>
    <x v="0"/>
    <x v="0"/>
    <x v="0"/>
    <x v="1"/>
    <x v="0"/>
    <x v="0"/>
    <s v="16-Dec-1960"/>
    <n v="13462.52"/>
    <x v="2"/>
    <s v="tier - 2"/>
    <x v="3"/>
    <x v="15"/>
  </r>
  <r>
    <x v="763"/>
    <s v="  Jennifer R"/>
    <n v="29.92"/>
    <x v="445"/>
    <x v="0"/>
    <x v="0"/>
    <x v="0"/>
    <x v="0"/>
    <x v="1"/>
    <x v="0"/>
    <x v="0"/>
    <s v="11-Jul-1960"/>
    <n v="13457.96"/>
    <x v="2"/>
    <s v="tier - 1"/>
    <x v="0"/>
    <x v="15"/>
  </r>
  <r>
    <x v="764"/>
    <s v="  Lauren E"/>
    <n v="25"/>
    <x v="446"/>
    <x v="0"/>
    <x v="0"/>
    <x v="0"/>
    <x v="0"/>
    <x v="1"/>
    <x v="1"/>
    <x v="0"/>
    <s v="13-Aug-1960"/>
    <n v="13451.12"/>
    <x v="2"/>
    <s v="tier - 1"/>
    <x v="3"/>
    <x v="15"/>
  </r>
  <r>
    <x v="765"/>
    <s v="  Ashley M"/>
    <n v="38.869999999999997"/>
    <x v="447"/>
    <x v="1"/>
    <x v="0"/>
    <x v="0"/>
    <x v="3"/>
    <x v="1"/>
    <x v="0"/>
    <x v="0"/>
    <s v="29-Jun-1975"/>
    <n v="13440.7"/>
    <x v="2"/>
    <s v="tier - 2"/>
    <x v="1"/>
    <x v="27"/>
  </r>
  <r>
    <x v="766"/>
    <s v="  Alison R"/>
    <n v="32.299999999999997"/>
    <x v="124"/>
    <x v="1"/>
    <x v="0"/>
    <x v="0"/>
    <x v="1"/>
    <x v="1"/>
    <x v="0"/>
    <x v="2"/>
    <s v="14-Nov-1966"/>
    <n v="13430.27"/>
    <x v="2"/>
    <s v="tier - 3"/>
    <x v="2"/>
    <x v="24"/>
  </r>
  <r>
    <x v="767"/>
    <s v="  Madeleine"/>
    <n v="31.16"/>
    <x v="448"/>
    <x v="1"/>
    <x v="0"/>
    <x v="0"/>
    <x v="1"/>
    <x v="1"/>
    <x v="0"/>
    <x v="0"/>
    <s v="3-Nov-1961"/>
    <n v="13429.04"/>
    <x v="2"/>
    <s v="tier - 3"/>
    <x v="1"/>
    <x v="12"/>
  </r>
  <r>
    <x v="768"/>
    <s v="  Stacey"/>
    <n v="54.59"/>
    <x v="159"/>
    <x v="0"/>
    <x v="0"/>
    <x v="0"/>
    <x v="0"/>
    <x v="1"/>
    <x v="0"/>
    <x v="2"/>
    <s v="17-Jun-1994"/>
    <n v="13417.05"/>
    <x v="2"/>
    <s v="tier - 3"/>
    <x v="1"/>
    <x v="6"/>
  </r>
  <r>
    <x v="769"/>
    <s v="  Kimberly"/>
    <n v="21.09"/>
    <x v="449"/>
    <x v="1"/>
    <x v="0"/>
    <x v="0"/>
    <x v="1"/>
    <x v="1"/>
    <x v="2"/>
    <x v="0"/>
    <s v="22-Jul-1961"/>
    <n v="13415.04"/>
    <x v="2"/>
    <s v="tier - 2"/>
    <x v="1"/>
    <x v="12"/>
  </r>
  <r>
    <x v="770"/>
    <s v="  Matthew D"/>
    <n v="52.41"/>
    <x v="74"/>
    <x v="0"/>
    <x v="0"/>
    <x v="0"/>
    <x v="3"/>
    <x v="1"/>
    <x v="0"/>
    <x v="1"/>
    <s v="19-Dec-1992"/>
    <n v="13412.97"/>
    <x v="2"/>
    <s v="tier - 3"/>
    <x v="8"/>
    <x v="34"/>
  </r>
  <r>
    <x v="771"/>
    <s v="  Michael"/>
    <n v="41.47"/>
    <x v="236"/>
    <x v="1"/>
    <x v="0"/>
    <x v="0"/>
    <x v="1"/>
    <x v="1"/>
    <x v="0"/>
    <x v="1"/>
    <s v="20-Dec-1959"/>
    <n v="13405.39"/>
    <x v="2"/>
    <s v="tier - 3"/>
    <x v="0"/>
    <x v="10"/>
  </r>
  <r>
    <x v="772"/>
    <s v="  Ben"/>
    <n v="33.1"/>
    <x v="27"/>
    <x v="1"/>
    <x v="0"/>
    <x v="0"/>
    <x v="1"/>
    <x v="1"/>
    <x v="0"/>
    <x v="2"/>
    <s v="25-Nov-1959"/>
    <n v="13393.76"/>
    <x v="2"/>
    <s v="tier - 1"/>
    <x v="3"/>
    <x v="10"/>
  </r>
  <r>
    <x v="773"/>
    <s v="  Chris"/>
    <n v="30.8"/>
    <x v="161"/>
    <x v="1"/>
    <x v="0"/>
    <x v="0"/>
    <x v="1"/>
    <x v="1"/>
    <x v="0"/>
    <x v="2"/>
    <s v="9-Dec-1959"/>
    <n v="13390.56"/>
    <x v="2"/>
    <s v="tier - 3"/>
    <x v="3"/>
    <x v="10"/>
  </r>
  <r>
    <x v="774"/>
    <s v="  Jeremy J"/>
    <n v="42.06"/>
    <x v="134"/>
    <x v="0"/>
    <x v="0"/>
    <x v="0"/>
    <x v="3"/>
    <x v="1"/>
    <x v="0"/>
    <x v="2"/>
    <s v="6-Jun-1984"/>
    <n v="13383.67"/>
    <x v="2"/>
    <s v="tier - 2"/>
    <x v="8"/>
    <x v="33"/>
  </r>
  <r>
    <x v="775"/>
    <s v="  Amy L"/>
    <n v="39.270000000000003"/>
    <x v="409"/>
    <x v="0"/>
    <x v="0"/>
    <x v="1"/>
    <x v="3"/>
    <x v="1"/>
    <x v="0"/>
    <x v="2"/>
    <s v="30-Sep-1979"/>
    <n v="13377.41"/>
    <x v="2"/>
    <s v="tier - 3"/>
    <x v="12"/>
    <x v="18"/>
  </r>
  <r>
    <x v="776"/>
    <s v="  Karen L"/>
    <n v="30.71"/>
    <x v="450"/>
    <x v="1"/>
    <x v="0"/>
    <x v="0"/>
    <x v="3"/>
    <x v="1"/>
    <x v="0"/>
    <x v="2"/>
    <s v="24-Sep-1964"/>
    <n v="13375.76"/>
    <x v="2"/>
    <s v="tier - 2"/>
    <x v="15"/>
    <x v="13"/>
  </r>
  <r>
    <x v="777"/>
    <s v="  Tennille"/>
    <n v="47.19"/>
    <x v="319"/>
    <x v="0"/>
    <x v="0"/>
    <x v="0"/>
    <x v="0"/>
    <x v="1"/>
    <x v="0"/>
    <x v="2"/>
    <s v="2-Oct-1990"/>
    <n v="13360.94"/>
    <x v="2"/>
    <s v="tier - 1"/>
    <x v="1"/>
    <x v="3"/>
  </r>
  <r>
    <x v="778"/>
    <s v="  Matt"/>
    <n v="30.02"/>
    <x v="451"/>
    <x v="0"/>
    <x v="0"/>
    <x v="0"/>
    <x v="0"/>
    <x v="1"/>
    <x v="0"/>
    <x v="0"/>
    <s v="11-Nov-1960"/>
    <n v="13352.1"/>
    <x v="2"/>
    <s v="tier - 1"/>
    <x v="1"/>
    <x v="15"/>
  </r>
  <r>
    <x v="779"/>
    <s v="  Emily"/>
    <n v="37.909999999999997"/>
    <x v="251"/>
    <x v="1"/>
    <x v="0"/>
    <x v="0"/>
    <x v="0"/>
    <x v="1"/>
    <x v="0"/>
    <x v="2"/>
    <s v="23-Aug-1976"/>
    <n v="13333.71"/>
    <x v="2"/>
    <s v="tier - 2"/>
    <x v="1"/>
    <x v="1"/>
  </r>
  <r>
    <x v="780"/>
    <s v="  Justin E"/>
    <n v="54.61"/>
    <x v="326"/>
    <x v="0"/>
    <x v="0"/>
    <x v="0"/>
    <x v="0"/>
    <x v="1"/>
    <x v="0"/>
    <x v="2"/>
    <s v="1-Jul-1994"/>
    <n v="13292.52"/>
    <x v="2"/>
    <s v="tier - 3"/>
    <x v="1"/>
    <x v="6"/>
  </r>
  <r>
    <x v="781"/>
    <s v="  Shalane"/>
    <n v="36.005000000000003"/>
    <x v="452"/>
    <x v="0"/>
    <x v="0"/>
    <x v="0"/>
    <x v="0"/>
    <x v="1"/>
    <x v="0"/>
    <x v="0"/>
    <s v="11-Oct-1962"/>
    <n v="13228.85"/>
    <x v="2"/>
    <s v="tier - 3"/>
    <x v="8"/>
    <x v="5"/>
  </r>
  <r>
    <x v="782"/>
    <s v="  Jessica N"/>
    <n v="28.7"/>
    <x v="453"/>
    <x v="0"/>
    <x v="0"/>
    <x v="0"/>
    <x v="0"/>
    <x v="1"/>
    <x v="1"/>
    <x v="0"/>
    <s v="24-Nov-1962"/>
    <n v="13224.69"/>
    <x v="2"/>
    <s v="tier - 2"/>
    <x v="3"/>
    <x v="5"/>
  </r>
  <r>
    <x v="783"/>
    <s v="  Melanie"/>
    <n v="34.295000000000002"/>
    <x v="454"/>
    <x v="0"/>
    <x v="0"/>
    <x v="0"/>
    <x v="0"/>
    <x v="1"/>
    <x v="0"/>
    <x v="0"/>
    <s v="13-Nov-1965"/>
    <n v="13224.06"/>
    <x v="2"/>
    <s v="tier - 3"/>
    <x v="2"/>
    <x v="11"/>
  </r>
  <r>
    <x v="784"/>
    <s v="  Ruth Angelica"/>
    <n v="27.55"/>
    <x v="455"/>
    <x v="0"/>
    <x v="0"/>
    <x v="0"/>
    <x v="0"/>
    <x v="1"/>
    <x v="1"/>
    <x v="0"/>
    <s v="7-Dec-1962"/>
    <n v="13217.09"/>
    <x v="2"/>
    <s v="tier - 1"/>
    <x v="2"/>
    <x v="5"/>
  </r>
  <r>
    <x v="785"/>
    <s v="  Una M"/>
    <n v="40.700000000000003"/>
    <x v="140"/>
    <x v="0"/>
    <x v="0"/>
    <x v="0"/>
    <x v="0"/>
    <x v="1"/>
    <x v="0"/>
    <x v="2"/>
    <s v="15-Oct-1982"/>
    <n v="13214.43"/>
    <x v="2"/>
    <s v="tier - 2"/>
    <x v="1"/>
    <x v="37"/>
  </r>
  <r>
    <x v="786"/>
    <s v="  Taralyn"/>
    <n v="18.335000000000001"/>
    <x v="221"/>
    <x v="0"/>
    <x v="0"/>
    <x v="0"/>
    <x v="0"/>
    <x v="1"/>
    <x v="3"/>
    <x v="0"/>
    <s v="5-Aug-1962"/>
    <n v="13204.29"/>
    <x v="2"/>
    <s v="tier - 1"/>
    <x v="2"/>
    <x v="5"/>
  </r>
  <r>
    <x v="787"/>
    <s v="  James A"/>
    <n v="33.914999999999999"/>
    <x v="411"/>
    <x v="1"/>
    <x v="0"/>
    <x v="0"/>
    <x v="1"/>
    <x v="1"/>
    <x v="0"/>
    <x v="0"/>
    <s v="6-Dec-1961"/>
    <n v="13143.86"/>
    <x v="2"/>
    <s v="tier - 2"/>
    <x v="4"/>
    <x v="12"/>
  </r>
  <r>
    <x v="788"/>
    <s v="  Ning"/>
    <n v="33.534999999999997"/>
    <x v="108"/>
    <x v="1"/>
    <x v="0"/>
    <x v="0"/>
    <x v="1"/>
    <x v="1"/>
    <x v="0"/>
    <x v="0"/>
    <s v="6-Dec-1961"/>
    <n v="13143.34"/>
    <x v="2"/>
    <s v="tier - 2"/>
    <x v="16"/>
    <x v="12"/>
  </r>
  <r>
    <x v="789"/>
    <s v="  Joel"/>
    <n v="23.655000000000001"/>
    <x v="456"/>
    <x v="1"/>
    <x v="0"/>
    <x v="0"/>
    <x v="1"/>
    <x v="1"/>
    <x v="2"/>
    <x v="0"/>
    <s v="7-Sep-1961"/>
    <n v="13129.6"/>
    <x v="2"/>
    <s v="tier - 2"/>
    <x v="6"/>
    <x v="12"/>
  </r>
  <r>
    <x v="790"/>
    <s v="  Pamela J"/>
    <n v="28"/>
    <x v="252"/>
    <x v="0"/>
    <x v="0"/>
    <x v="0"/>
    <x v="0"/>
    <x v="1"/>
    <x v="1"/>
    <x v="2"/>
    <s v="16-Aug-1999"/>
    <n v="13126.68"/>
    <x v="2"/>
    <s v="tier - 3"/>
    <x v="3"/>
    <x v="35"/>
  </r>
  <r>
    <x v="791"/>
    <s v="  Brittney"/>
    <n v="30.23"/>
    <x v="457"/>
    <x v="1"/>
    <x v="0"/>
    <x v="1"/>
    <x v="3"/>
    <x v="1"/>
    <x v="0"/>
    <x v="0"/>
    <s v="14-Sep-1963"/>
    <n v="13116.84"/>
    <x v="2"/>
    <s v="tier - 1"/>
    <x v="1"/>
    <x v="8"/>
  </r>
  <r>
    <x v="792"/>
    <s v="  Sheila"/>
    <n v="51.14"/>
    <x v="458"/>
    <x v="0"/>
    <x v="0"/>
    <x v="0"/>
    <x v="3"/>
    <x v="1"/>
    <x v="0"/>
    <x v="2"/>
    <s v="12-Aug-1992"/>
    <n v="13113.51"/>
    <x v="2"/>
    <s v="tier - 2"/>
    <x v="12"/>
    <x v="34"/>
  </r>
  <r>
    <x v="793"/>
    <s v="  Koji"/>
    <n v="24.32"/>
    <x v="459"/>
    <x v="0"/>
    <x v="0"/>
    <x v="0"/>
    <x v="0"/>
    <x v="1"/>
    <x v="2"/>
    <x v="0"/>
    <s v="2-Aug-1962"/>
    <n v="13112.6"/>
    <x v="2"/>
    <s v="tier - 3"/>
    <x v="1"/>
    <x v="5"/>
  </r>
  <r>
    <x v="794"/>
    <s v="  Sarah"/>
    <n v="38.06"/>
    <x v="460"/>
    <x v="0"/>
    <x v="0"/>
    <x v="0"/>
    <x v="0"/>
    <x v="1"/>
    <x v="0"/>
    <x v="0"/>
    <s v="30-Oct-1971"/>
    <n v="13110.79"/>
    <x v="2"/>
    <s v="tier - 2"/>
    <x v="3"/>
    <x v="14"/>
  </r>
  <r>
    <x v="795"/>
    <s v="  Colleen M"/>
    <n v="37.700000000000003"/>
    <x v="461"/>
    <x v="0"/>
    <x v="0"/>
    <x v="0"/>
    <x v="0"/>
    <x v="1"/>
    <x v="0"/>
    <x v="0"/>
    <s v="17-Jul-1978"/>
    <n v="13101.74"/>
    <x v="2"/>
    <s v="tier - 2"/>
    <x v="12"/>
    <x v="9"/>
  </r>
  <r>
    <x v="796"/>
    <s v="  Deedra G"/>
    <n v="44"/>
    <x v="390"/>
    <x v="1"/>
    <x v="0"/>
    <x v="0"/>
    <x v="1"/>
    <x v="1"/>
    <x v="0"/>
    <x v="0"/>
    <s v="6-Nov-1961"/>
    <n v="13063.88"/>
    <x v="2"/>
    <s v="tier - 2"/>
    <x v="3"/>
    <x v="12"/>
  </r>
  <r>
    <x v="797"/>
    <s v="  Kulwinder"/>
    <n v="41.45"/>
    <x v="65"/>
    <x v="1"/>
    <x v="0"/>
    <x v="0"/>
    <x v="0"/>
    <x v="1"/>
    <x v="0"/>
    <x v="1"/>
    <s v="26-Oct-1985"/>
    <n v="13051.22"/>
    <x v="2"/>
    <s v="tier - 1"/>
    <x v="12"/>
    <x v="17"/>
  </r>
  <r>
    <x v="798"/>
    <s v="  Ann M"/>
    <n v="25.364999999999998"/>
    <x v="462"/>
    <x v="1"/>
    <x v="0"/>
    <x v="0"/>
    <x v="0"/>
    <x v="1"/>
    <x v="1"/>
    <x v="0"/>
    <s v="6-Aug-1967"/>
    <n v="13047.33"/>
    <x v="2"/>
    <s v="tier - 3"/>
    <x v="2"/>
    <x v="22"/>
  </r>
  <r>
    <x v="799"/>
    <s v="  Sarah E"/>
    <n v="34.56"/>
    <x v="85"/>
    <x v="1"/>
    <x v="0"/>
    <x v="1"/>
    <x v="3"/>
    <x v="1"/>
    <x v="0"/>
    <x v="1"/>
    <s v="23-Sep-1969"/>
    <n v="13044.41"/>
    <x v="2"/>
    <s v="tier - 1"/>
    <x v="1"/>
    <x v="16"/>
  </r>
  <r>
    <x v="800"/>
    <s v="  Apryl J"/>
    <n v="28.2"/>
    <x v="463"/>
    <x v="1"/>
    <x v="0"/>
    <x v="0"/>
    <x v="1"/>
    <x v="1"/>
    <x v="1"/>
    <x v="0"/>
    <s v="9-Nov-1961"/>
    <n v="13041.92"/>
    <x v="2"/>
    <s v="tier - 1"/>
    <x v="3"/>
    <x v="12"/>
  </r>
  <r>
    <x v="801"/>
    <s v="  Ilana"/>
    <n v="30.43"/>
    <x v="464"/>
    <x v="0"/>
    <x v="0"/>
    <x v="0"/>
    <x v="0"/>
    <x v="1"/>
    <x v="0"/>
    <x v="0"/>
    <s v="4-Nov-1965"/>
    <n v="13023.93"/>
    <x v="2"/>
    <s v="tier - 2"/>
    <x v="15"/>
    <x v="11"/>
  </r>
  <r>
    <x v="802"/>
    <s v="  Katherine"/>
    <n v="32.395000000000003"/>
    <x v="159"/>
    <x v="1"/>
    <x v="0"/>
    <x v="0"/>
    <x v="3"/>
    <x v="1"/>
    <x v="0"/>
    <x v="2"/>
    <s v="23-Sep-1964"/>
    <n v="13019.16"/>
    <x v="2"/>
    <s v="tier - 1"/>
    <x v="2"/>
    <x v="13"/>
  </r>
  <r>
    <x v="803"/>
    <s v="  Katherine"/>
    <n v="24.035"/>
    <x v="308"/>
    <x v="0"/>
    <x v="0"/>
    <x v="0"/>
    <x v="0"/>
    <x v="1"/>
    <x v="2"/>
    <x v="0"/>
    <s v="20-Jul-1962"/>
    <n v="13012.21"/>
    <x v="2"/>
    <s v="tier - 1"/>
    <x v="1"/>
    <x v="5"/>
  </r>
  <r>
    <x v="804"/>
    <s v="  Karl"/>
    <n v="37.119999999999997"/>
    <x v="319"/>
    <x v="0"/>
    <x v="0"/>
    <x v="0"/>
    <x v="1"/>
    <x v="1"/>
    <x v="0"/>
    <x v="2"/>
    <s v="27-Sep-1972"/>
    <n v="13010.86"/>
    <x v="2"/>
    <s v="tier - 2"/>
    <x v="1"/>
    <x v="28"/>
  </r>
  <r>
    <x v="805"/>
    <s v="  Stephen"/>
    <n v="34.840000000000003"/>
    <x v="272"/>
    <x v="1"/>
    <x v="0"/>
    <x v="1"/>
    <x v="3"/>
    <x v="1"/>
    <x v="0"/>
    <x v="1"/>
    <s v="13-Dec-1969"/>
    <n v="13008.07"/>
    <x v="2"/>
    <s v="tier - 3"/>
    <x v="1"/>
    <x v="16"/>
  </r>
  <r>
    <x v="806"/>
    <s v="  Will"/>
    <n v="29.53"/>
    <x v="257"/>
    <x v="0"/>
    <x v="0"/>
    <x v="0"/>
    <x v="0"/>
    <x v="1"/>
    <x v="1"/>
    <x v="0"/>
    <s v="24-Jun-1962"/>
    <n v="13004.95"/>
    <x v="2"/>
    <s v="tier - 1"/>
    <x v="1"/>
    <x v="5"/>
  </r>
  <r>
    <x v="807"/>
    <s v="  Bradley D"/>
    <n v="42.51"/>
    <x v="465"/>
    <x v="1"/>
    <x v="0"/>
    <x v="0"/>
    <x v="0"/>
    <x v="1"/>
    <x v="0"/>
    <x v="0"/>
    <s v="30-Oct-1981"/>
    <n v="13002.91"/>
    <x v="2"/>
    <s v="tier - 1"/>
    <x v="1"/>
    <x v="36"/>
  </r>
  <r>
    <x v="808"/>
    <s v="  Amy M"/>
    <n v="38.14"/>
    <x v="224"/>
    <x v="0"/>
    <x v="0"/>
    <x v="1"/>
    <x v="3"/>
    <x v="1"/>
    <x v="0"/>
    <x v="2"/>
    <s v="27-Nov-1979"/>
    <n v="12994.12"/>
    <x v="2"/>
    <s v="tier - 2"/>
    <x v="12"/>
    <x v="18"/>
  </r>
  <r>
    <x v="809"/>
    <s v="  Matthew W"/>
    <n v="39.93"/>
    <x v="356"/>
    <x v="0"/>
    <x v="0"/>
    <x v="0"/>
    <x v="0"/>
    <x v="1"/>
    <x v="0"/>
    <x v="0"/>
    <s v="28-Nov-1960"/>
    <n v="12982.87"/>
    <x v="2"/>
    <s v="tier - 1"/>
    <x v="0"/>
    <x v="15"/>
  </r>
  <r>
    <x v="810"/>
    <s v="  Doug"/>
    <n v="38.83"/>
    <x v="466"/>
    <x v="0"/>
    <x v="0"/>
    <x v="0"/>
    <x v="0"/>
    <x v="1"/>
    <x v="0"/>
    <x v="0"/>
    <s v="23-Sep-1960"/>
    <n v="12981.35"/>
    <x v="2"/>
    <s v="tier - 3"/>
    <x v="0"/>
    <x v="15"/>
  </r>
  <r>
    <x v="811"/>
    <s v="  Tom"/>
    <n v="37.4"/>
    <x v="467"/>
    <x v="0"/>
    <x v="0"/>
    <x v="0"/>
    <x v="0"/>
    <x v="1"/>
    <x v="0"/>
    <x v="0"/>
    <s v="22-Jun-1960"/>
    <n v="12979.36"/>
    <x v="2"/>
    <s v="tier - 1"/>
    <x v="3"/>
    <x v="15"/>
  </r>
  <r>
    <x v="812"/>
    <s v="  Jonathan"/>
    <n v="21.4"/>
    <x v="211"/>
    <x v="0"/>
    <x v="0"/>
    <x v="0"/>
    <x v="0"/>
    <x v="1"/>
    <x v="2"/>
    <x v="0"/>
    <s v="4-Nov-1960"/>
    <n v="12957.12"/>
    <x v="2"/>
    <s v="tier - 1"/>
    <x v="3"/>
    <x v="15"/>
  </r>
  <r>
    <x v="813"/>
    <s v="  Wayne A"/>
    <n v="38.380000000000003"/>
    <x v="296"/>
    <x v="1"/>
    <x v="0"/>
    <x v="0"/>
    <x v="1"/>
    <x v="1"/>
    <x v="0"/>
    <x v="0"/>
    <s v="20-Aug-1961"/>
    <n v="12950.07"/>
    <x v="2"/>
    <s v="tier - 1"/>
    <x v="1"/>
    <x v="12"/>
  </r>
  <r>
    <x v="814"/>
    <s v="  Nobuyori"/>
    <n v="33.659999999999997"/>
    <x v="140"/>
    <x v="1"/>
    <x v="0"/>
    <x v="0"/>
    <x v="1"/>
    <x v="1"/>
    <x v="0"/>
    <x v="2"/>
    <s v="22-Dec-1966"/>
    <n v="12949.16"/>
    <x v="2"/>
    <s v="tier - 3"/>
    <x v="0"/>
    <x v="24"/>
  </r>
  <r>
    <x v="815"/>
    <s v="  Rich"/>
    <n v="31.79"/>
    <x v="468"/>
    <x v="1"/>
    <x v="0"/>
    <x v="1"/>
    <x v="3"/>
    <x v="1"/>
    <x v="0"/>
    <x v="0"/>
    <s v="14-Aug-1963"/>
    <n v="12928.79"/>
    <x v="2"/>
    <s v="tier - 2"/>
    <x v="0"/>
    <x v="8"/>
  </r>
  <r>
    <x v="816"/>
    <s v="  Marcos S"/>
    <n v="29.7"/>
    <x v="469"/>
    <x v="1"/>
    <x v="0"/>
    <x v="1"/>
    <x v="3"/>
    <x v="1"/>
    <x v="1"/>
    <x v="0"/>
    <s v="1-Sep-1963"/>
    <n v="12925.89"/>
    <x v="2"/>
    <s v="tier - 2"/>
    <x v="0"/>
    <x v="8"/>
  </r>
  <r>
    <x v="817"/>
    <s v="  Dave"/>
    <n v="25.46"/>
    <x v="97"/>
    <x v="1"/>
    <x v="0"/>
    <x v="1"/>
    <x v="3"/>
    <x v="1"/>
    <x v="1"/>
    <x v="0"/>
    <s v="16-Aug-1963"/>
    <n v="12913.99"/>
    <x v="2"/>
    <s v="tier - 2"/>
    <x v="4"/>
    <x v="8"/>
  </r>
  <r>
    <x v="818"/>
    <s v="  Andy"/>
    <n v="39.14"/>
    <x v="470"/>
    <x v="0"/>
    <x v="1"/>
    <x v="0"/>
    <x v="3"/>
    <x v="1"/>
    <x v="0"/>
    <x v="2"/>
    <s v="9-Jul-2004"/>
    <n v="12890.06"/>
    <x v="2"/>
    <s v="tier - 1"/>
    <x v="9"/>
    <x v="41"/>
  </r>
  <r>
    <x v="819"/>
    <s v="  Mary"/>
    <n v="41.2"/>
    <x v="436"/>
    <x v="0"/>
    <x v="0"/>
    <x v="0"/>
    <x v="3"/>
    <x v="1"/>
    <x v="0"/>
    <x v="2"/>
    <s v="6-Aug-1984"/>
    <n v="12870.31"/>
    <x v="2"/>
    <s v="tier - 3"/>
    <x v="1"/>
    <x v="32"/>
  </r>
  <r>
    <x v="820"/>
    <s v="  Marcus B"/>
    <n v="28.81"/>
    <x v="471"/>
    <x v="1"/>
    <x v="0"/>
    <x v="1"/>
    <x v="3"/>
    <x v="1"/>
    <x v="1"/>
    <x v="0"/>
    <s v="27-Sep-1963"/>
    <n v="12856.84"/>
    <x v="2"/>
    <s v="tier - 3"/>
    <x v="14"/>
    <x v="8"/>
  </r>
  <r>
    <x v="821"/>
    <s v="  Thomas K"/>
    <n v="37.409999999999997"/>
    <x v="472"/>
    <x v="0"/>
    <x v="0"/>
    <x v="0"/>
    <x v="1"/>
    <x v="1"/>
    <x v="0"/>
    <x v="0"/>
    <s v="22-Sep-1973"/>
    <n v="12852.37"/>
    <x v="2"/>
    <s v="tier - 1"/>
    <x v="1"/>
    <x v="30"/>
  </r>
  <r>
    <x v="822"/>
    <s v="  Robert"/>
    <n v="52.54"/>
    <x v="89"/>
    <x v="0"/>
    <x v="0"/>
    <x v="1"/>
    <x v="3"/>
    <x v="1"/>
    <x v="0"/>
    <x v="2"/>
    <s v="27-Sep-1993"/>
    <n v="12847.24"/>
    <x v="2"/>
    <s v="tier - 2"/>
    <x v="1"/>
    <x v="20"/>
  </r>
  <r>
    <x v="823"/>
    <s v="  Geoff"/>
    <n v="17.29"/>
    <x v="473"/>
    <x v="0"/>
    <x v="1"/>
    <x v="0"/>
    <x v="3"/>
    <x v="0"/>
    <x v="3"/>
    <x v="2"/>
    <s v="9-Nov-2004"/>
    <n v="12829.46"/>
    <x v="2"/>
    <s v="tier - 3"/>
    <x v="4"/>
    <x v="41"/>
  </r>
  <r>
    <x v="824"/>
    <s v="  Chris J"/>
    <n v="31.74"/>
    <x v="474"/>
    <x v="1"/>
    <x v="0"/>
    <x v="0"/>
    <x v="0"/>
    <x v="1"/>
    <x v="0"/>
    <x v="0"/>
    <s v="25-Sep-1967"/>
    <n v="12823.25"/>
    <x v="2"/>
    <s v="tier - 3"/>
    <x v="14"/>
    <x v="22"/>
  </r>
  <r>
    <x v="825"/>
    <s v="  Kate A"/>
    <n v="26.504999999999999"/>
    <x v="423"/>
    <x v="1"/>
    <x v="0"/>
    <x v="1"/>
    <x v="3"/>
    <x v="1"/>
    <x v="1"/>
    <x v="0"/>
    <s v="20-Jul-1963"/>
    <n v="12815.44"/>
    <x v="2"/>
    <s v="tier - 3"/>
    <x v="2"/>
    <x v="8"/>
  </r>
  <r>
    <x v="826"/>
    <s v="  Kelli"/>
    <n v="36.479999999999997"/>
    <x v="305"/>
    <x v="0"/>
    <x v="0"/>
    <x v="0"/>
    <x v="0"/>
    <x v="1"/>
    <x v="0"/>
    <x v="0"/>
    <s v="24-Jul-1978"/>
    <n v="12797.21"/>
    <x v="2"/>
    <s v="tier - 1"/>
    <x v="2"/>
    <x v="9"/>
  </r>
  <r>
    <x v="827"/>
    <s v="  Maggie M"/>
    <n v="39.159999999999997"/>
    <x v="219"/>
    <x v="1"/>
    <x v="0"/>
    <x v="1"/>
    <x v="3"/>
    <x v="1"/>
    <x v="0"/>
    <x v="2"/>
    <s v="29-Oct-1983"/>
    <n v="12788.18"/>
    <x v="2"/>
    <s v="tier - 1"/>
    <x v="12"/>
    <x v="33"/>
  </r>
  <r>
    <x v="828"/>
    <s v="  Michelle L"/>
    <n v="28.22"/>
    <x v="475"/>
    <x v="1"/>
    <x v="0"/>
    <x v="1"/>
    <x v="3"/>
    <x v="1"/>
    <x v="1"/>
    <x v="0"/>
    <s v="5-Dec-1963"/>
    <n v="12788.03"/>
    <x v="2"/>
    <s v="tier - 3"/>
    <x v="15"/>
    <x v="8"/>
  </r>
  <r>
    <x v="829"/>
    <s v="  Ashley K"/>
    <n v="35"/>
    <x v="351"/>
    <x v="0"/>
    <x v="0"/>
    <x v="0"/>
    <x v="1"/>
    <x v="1"/>
    <x v="0"/>
    <x v="2"/>
    <s v="7-Oct-1972"/>
    <n v="12776.05"/>
    <x v="2"/>
    <s v="tier - 3"/>
    <x v="12"/>
    <x v="28"/>
  </r>
  <r>
    <x v="830"/>
    <s v="  Michael"/>
    <n v="36.24"/>
    <x v="354"/>
    <x v="1"/>
    <x v="0"/>
    <x v="0"/>
    <x v="3"/>
    <x v="1"/>
    <x v="0"/>
    <x v="0"/>
    <s v="25-Sep-1975"/>
    <n v="12770.27"/>
    <x v="2"/>
    <s v="tier - 3"/>
    <x v="14"/>
    <x v="27"/>
  </r>
  <r>
    <x v="831"/>
    <s v="  Ryan K"/>
    <n v="36.954999999999998"/>
    <x v="476"/>
    <x v="0"/>
    <x v="0"/>
    <x v="0"/>
    <x v="0"/>
    <x v="1"/>
    <x v="0"/>
    <x v="0"/>
    <s v="1-Oct-1962"/>
    <n v="12741.17"/>
    <x v="2"/>
    <s v="tier - 1"/>
    <x v="6"/>
    <x v="5"/>
  </r>
  <r>
    <x v="832"/>
    <s v="  Matthew J"/>
    <n v="29.64"/>
    <x v="477"/>
    <x v="0"/>
    <x v="0"/>
    <x v="0"/>
    <x v="0"/>
    <x v="1"/>
    <x v="1"/>
    <x v="0"/>
    <s v="2-Sep-1962"/>
    <n v="12731"/>
    <x v="2"/>
    <s v="tier - 3"/>
    <x v="4"/>
    <x v="5"/>
  </r>
  <r>
    <x v="833"/>
    <s v="  Karine"/>
    <n v="42.74"/>
    <x v="478"/>
    <x v="1"/>
    <x v="0"/>
    <x v="0"/>
    <x v="3"/>
    <x v="1"/>
    <x v="0"/>
    <x v="1"/>
    <s v="17-Jul-1988"/>
    <n v="12718.21"/>
    <x v="2"/>
    <s v="tier - 1"/>
    <x v="12"/>
    <x v="23"/>
  </r>
  <r>
    <x v="834"/>
    <s v="  Antonia G"/>
    <n v="36.130000000000003"/>
    <x v="463"/>
    <x v="1"/>
    <x v="0"/>
    <x v="0"/>
    <x v="1"/>
    <x v="1"/>
    <x v="0"/>
    <x v="0"/>
    <s v="8-Jul-1970"/>
    <n v="12713"/>
    <x v="2"/>
    <s v="tier - 1"/>
    <x v="3"/>
    <x v="2"/>
  </r>
  <r>
    <x v="835"/>
    <s v="  Casondra L"/>
    <n v="31.55"/>
    <x v="184"/>
    <x v="1"/>
    <x v="0"/>
    <x v="0"/>
    <x v="3"/>
    <x v="1"/>
    <x v="0"/>
    <x v="1"/>
    <s v="28-Nov-1964"/>
    <n v="12700.63"/>
    <x v="2"/>
    <s v="tier - 3"/>
    <x v="3"/>
    <x v="13"/>
  </r>
  <r>
    <x v="836"/>
    <s v="  Wendy"/>
    <n v="52.75"/>
    <x v="216"/>
    <x v="0"/>
    <x v="0"/>
    <x v="0"/>
    <x v="3"/>
    <x v="1"/>
    <x v="0"/>
    <x v="1"/>
    <s v="7-Jul-1992"/>
    <n v="12699.56"/>
    <x v="2"/>
    <s v="tier - 2"/>
    <x v="3"/>
    <x v="34"/>
  </r>
  <r>
    <x v="837"/>
    <s v="  Eric D"/>
    <n v="36.67"/>
    <x v="466"/>
    <x v="0"/>
    <x v="0"/>
    <x v="0"/>
    <x v="0"/>
    <x v="1"/>
    <x v="0"/>
    <x v="0"/>
    <s v="24-Sep-1974"/>
    <n v="12697.48"/>
    <x v="2"/>
    <s v="tier - 3"/>
    <x v="14"/>
    <x v="19"/>
  </r>
  <r>
    <x v="838"/>
    <s v="  Elizabeth"/>
    <n v="38.06"/>
    <x v="479"/>
    <x v="0"/>
    <x v="0"/>
    <x v="0"/>
    <x v="0"/>
    <x v="1"/>
    <x v="0"/>
    <x v="0"/>
    <s v="27-Aug-1962"/>
    <n v="12648.7"/>
    <x v="2"/>
    <s v="tier - 2"/>
    <x v="0"/>
    <x v="5"/>
  </r>
  <r>
    <x v="839"/>
    <s v="  Laura F"/>
    <n v="38"/>
    <x v="480"/>
    <x v="0"/>
    <x v="0"/>
    <x v="0"/>
    <x v="0"/>
    <x v="1"/>
    <x v="0"/>
    <x v="0"/>
    <s v="14-Sep-1965"/>
    <n v="12646.21"/>
    <x v="2"/>
    <s v="tier - 2"/>
    <x v="3"/>
    <x v="11"/>
  </r>
  <r>
    <x v="840"/>
    <s v="  Amelia F"/>
    <n v="35.1"/>
    <x v="481"/>
    <x v="0"/>
    <x v="0"/>
    <x v="0"/>
    <x v="0"/>
    <x v="1"/>
    <x v="0"/>
    <x v="0"/>
    <s v="11-Jul-1962"/>
    <n v="12644.59"/>
    <x v="2"/>
    <s v="tier - 2"/>
    <x v="3"/>
    <x v="5"/>
  </r>
  <r>
    <x v="841"/>
    <s v="  Amy L"/>
    <n v="33.82"/>
    <x v="256"/>
    <x v="1"/>
    <x v="0"/>
    <x v="0"/>
    <x v="1"/>
    <x v="1"/>
    <x v="0"/>
    <x v="1"/>
    <s v="17-Dec-1966"/>
    <n v="12643.38"/>
    <x v="2"/>
    <s v="tier - 1"/>
    <x v="1"/>
    <x v="24"/>
  </r>
  <r>
    <x v="842"/>
    <s v="  Katie J"/>
    <n v="37.43"/>
    <x v="482"/>
    <x v="0"/>
    <x v="0"/>
    <x v="0"/>
    <x v="1"/>
    <x v="1"/>
    <x v="0"/>
    <x v="2"/>
    <s v="5-Sep-1972"/>
    <n v="12640.24"/>
    <x v="2"/>
    <s v="tier - 1"/>
    <x v="3"/>
    <x v="28"/>
  </r>
  <r>
    <x v="843"/>
    <s v="  Laura E"/>
    <n v="30.5"/>
    <x v="207"/>
    <x v="0"/>
    <x v="0"/>
    <x v="0"/>
    <x v="0"/>
    <x v="1"/>
    <x v="0"/>
    <x v="0"/>
    <s v="22-Jul-1962"/>
    <n v="12638.2"/>
    <x v="2"/>
    <s v="tier - 1"/>
    <x v="3"/>
    <x v="5"/>
  </r>
  <r>
    <x v="844"/>
    <s v="  Mayumi"/>
    <n v="24.53"/>
    <x v="290"/>
    <x v="0"/>
    <x v="0"/>
    <x v="0"/>
    <x v="0"/>
    <x v="1"/>
    <x v="2"/>
    <x v="0"/>
    <s v="22-Nov-1962"/>
    <n v="12629.9"/>
    <x v="2"/>
    <s v="tier - 3"/>
    <x v="0"/>
    <x v="5"/>
  </r>
  <r>
    <x v="845"/>
    <s v="  Vanessa"/>
    <n v="25.74"/>
    <x v="185"/>
    <x v="0"/>
    <x v="0"/>
    <x v="0"/>
    <x v="0"/>
    <x v="1"/>
    <x v="1"/>
    <x v="0"/>
    <s v="4-Oct-1965"/>
    <n v="12629.17"/>
    <x v="2"/>
    <s v="tier - 1"/>
    <x v="0"/>
    <x v="11"/>
  </r>
  <r>
    <x v="846"/>
    <s v="  Natali N"/>
    <n v="34.08"/>
    <x v="483"/>
    <x v="1"/>
    <x v="0"/>
    <x v="0"/>
    <x v="1"/>
    <x v="1"/>
    <x v="0"/>
    <x v="0"/>
    <s v="28-Dec-1970"/>
    <n v="12624.74"/>
    <x v="2"/>
    <s v="tier - 1"/>
    <x v="1"/>
    <x v="2"/>
  </r>
  <r>
    <x v="847"/>
    <s v="  Beth"/>
    <n v="31.35"/>
    <x v="484"/>
    <x v="1"/>
    <x v="0"/>
    <x v="1"/>
    <x v="3"/>
    <x v="1"/>
    <x v="0"/>
    <x v="0"/>
    <s v="19-Aug-1963"/>
    <n v="12622.18"/>
    <x v="2"/>
    <s v="tier - 1"/>
    <x v="1"/>
    <x v="8"/>
  </r>
  <r>
    <x v="848"/>
    <s v="  Alex"/>
    <n v="26.79"/>
    <x v="388"/>
    <x v="0"/>
    <x v="0"/>
    <x v="0"/>
    <x v="3"/>
    <x v="1"/>
    <x v="1"/>
    <x v="2"/>
    <s v="18-Nov-1998"/>
    <n v="12609.89"/>
    <x v="2"/>
    <s v="tier - 3"/>
    <x v="1"/>
    <x v="44"/>
  </r>
  <r>
    <x v="849"/>
    <s v="  Spencer"/>
    <n v="42.78"/>
    <x v="184"/>
    <x v="1"/>
    <x v="0"/>
    <x v="0"/>
    <x v="3"/>
    <x v="1"/>
    <x v="0"/>
    <x v="1"/>
    <s v="11-Aug-1988"/>
    <n v="12600.46"/>
    <x v="2"/>
    <s v="tier - 1"/>
    <x v="8"/>
    <x v="23"/>
  </r>
  <r>
    <x v="850"/>
    <s v="  Andee W"/>
    <n v="46.75"/>
    <x v="485"/>
    <x v="1"/>
    <x v="0"/>
    <x v="0"/>
    <x v="1"/>
    <x v="1"/>
    <x v="0"/>
    <x v="0"/>
    <s v="18-Jun-1970"/>
    <n v="12592.53"/>
    <x v="2"/>
    <s v="tier - 2"/>
    <x v="0"/>
    <x v="2"/>
  </r>
  <r>
    <x v="851"/>
    <s v="  Amy"/>
    <n v="32.15"/>
    <x v="93"/>
    <x v="1"/>
    <x v="0"/>
    <x v="1"/>
    <x v="3"/>
    <x v="1"/>
    <x v="0"/>
    <x v="2"/>
    <s v="26-Nov-1969"/>
    <n v="12579.92"/>
    <x v="2"/>
    <s v="tier - 1"/>
    <x v="15"/>
    <x v="16"/>
  </r>
  <r>
    <x v="852"/>
    <s v="  Joshua"/>
    <n v="43.4"/>
    <x v="486"/>
    <x v="1"/>
    <x v="0"/>
    <x v="0"/>
    <x v="1"/>
    <x v="1"/>
    <x v="0"/>
    <x v="0"/>
    <s v="28-Nov-1961"/>
    <n v="12574.05"/>
    <x v="2"/>
    <s v="tier - 1"/>
    <x v="3"/>
    <x v="12"/>
  </r>
  <r>
    <x v="853"/>
    <s v="  C Fred"/>
    <n v="31.57"/>
    <x v="487"/>
    <x v="1"/>
    <x v="0"/>
    <x v="0"/>
    <x v="1"/>
    <x v="1"/>
    <x v="0"/>
    <x v="0"/>
    <s v="28-Nov-1961"/>
    <n v="12557.61"/>
    <x v="2"/>
    <s v="tier - 3"/>
    <x v="0"/>
    <x v="12"/>
  </r>
  <r>
    <x v="854"/>
    <s v="  Jeremy"/>
    <n v="24.32"/>
    <x v="488"/>
    <x v="0"/>
    <x v="0"/>
    <x v="0"/>
    <x v="0"/>
    <x v="1"/>
    <x v="2"/>
    <x v="0"/>
    <s v="16-Oct-1962"/>
    <n v="12523.6"/>
    <x v="2"/>
    <s v="tier - 3"/>
    <x v="1"/>
    <x v="5"/>
  </r>
  <r>
    <x v="855"/>
    <s v="  Patrick Sr"/>
    <n v="31.07"/>
    <x v="473"/>
    <x v="1"/>
    <x v="0"/>
    <x v="0"/>
    <x v="1"/>
    <x v="1"/>
    <x v="0"/>
    <x v="2"/>
    <s v="12-Jul-1966"/>
    <n v="12499.88"/>
    <x v="2"/>
    <s v="tier - 2"/>
    <x v="1"/>
    <x v="24"/>
  </r>
  <r>
    <x v="856"/>
    <s v="  Kelly M"/>
    <n v="35.814999999999998"/>
    <x v="266"/>
    <x v="0"/>
    <x v="0"/>
    <x v="0"/>
    <x v="0"/>
    <x v="1"/>
    <x v="0"/>
    <x v="0"/>
    <s v="3-Dec-1968"/>
    <n v="12495.29"/>
    <x v="2"/>
    <s v="tier - 3"/>
    <x v="1"/>
    <x v="0"/>
  </r>
  <r>
    <x v="857"/>
    <s v="  Katherine"/>
    <n v="40.81"/>
    <x v="489"/>
    <x v="1"/>
    <x v="0"/>
    <x v="0"/>
    <x v="0"/>
    <x v="1"/>
    <x v="0"/>
    <x v="0"/>
    <s v="1-Sep-1967"/>
    <n v="12485.8"/>
    <x v="2"/>
    <s v="tier - 3"/>
    <x v="0"/>
    <x v="22"/>
  </r>
  <r>
    <x v="858"/>
    <s v="  Keila L"/>
    <n v="24.605"/>
    <x v="488"/>
    <x v="0"/>
    <x v="0"/>
    <x v="0"/>
    <x v="0"/>
    <x v="1"/>
    <x v="2"/>
    <x v="0"/>
    <s v="12-Nov-1968"/>
    <n v="12479.71"/>
    <x v="2"/>
    <s v="tier - 3"/>
    <x v="1"/>
    <x v="0"/>
  </r>
  <r>
    <x v="859"/>
    <s v="  Zanae E"/>
    <n v="21.47"/>
    <x v="490"/>
    <x v="0"/>
    <x v="0"/>
    <x v="0"/>
    <x v="0"/>
    <x v="1"/>
    <x v="2"/>
    <x v="0"/>
    <s v="26-Nov-1968"/>
    <n v="12475.35"/>
    <x v="2"/>
    <s v="tier - 1"/>
    <x v="1"/>
    <x v="0"/>
  </r>
  <r>
    <x v="860"/>
    <s v="  Alex"/>
    <n v="52.89"/>
    <x v="98"/>
    <x v="1"/>
    <x v="0"/>
    <x v="0"/>
    <x v="3"/>
    <x v="1"/>
    <x v="0"/>
    <x v="2"/>
    <s v="9-Aug-1995"/>
    <n v="12452.25"/>
    <x v="2"/>
    <s v="tier - 3"/>
    <x v="1"/>
    <x v="40"/>
  </r>
  <r>
    <x v="861"/>
    <s v="  Kathryn"/>
    <n v="32.965000000000003"/>
    <x v="259"/>
    <x v="1"/>
    <x v="0"/>
    <x v="0"/>
    <x v="3"/>
    <x v="1"/>
    <x v="0"/>
    <x v="1"/>
    <s v="4-Aug-1964"/>
    <n v="12430.95"/>
    <x v="2"/>
    <s v="tier - 3"/>
    <x v="2"/>
    <x v="13"/>
  </r>
  <r>
    <x v="862"/>
    <s v="  Jason L"/>
    <n v="36.799999999999997"/>
    <x v="473"/>
    <x v="0"/>
    <x v="0"/>
    <x v="1"/>
    <x v="3"/>
    <x v="1"/>
    <x v="0"/>
    <x v="2"/>
    <s v="14-Jul-1979"/>
    <n v="12408.29"/>
    <x v="2"/>
    <s v="tier - 1"/>
    <x v="13"/>
    <x v="18"/>
  </r>
  <r>
    <x v="863"/>
    <s v="  Benjamin J"/>
    <n v="34.299999999999997"/>
    <x v="189"/>
    <x v="0"/>
    <x v="0"/>
    <x v="0"/>
    <x v="1"/>
    <x v="1"/>
    <x v="0"/>
    <x v="2"/>
    <s v="21-Aug-1972"/>
    <n v="12407.3"/>
    <x v="2"/>
    <s v="tier - 2"/>
    <x v="14"/>
    <x v="28"/>
  </r>
  <r>
    <x v="864"/>
    <s v="  Steven M"/>
    <n v="35.244999999999997"/>
    <x v="368"/>
    <x v="0"/>
    <x v="0"/>
    <x v="0"/>
    <x v="0"/>
    <x v="1"/>
    <x v="0"/>
    <x v="2"/>
    <s v="29-Dec-1989"/>
    <n v="12404.88"/>
    <x v="2"/>
    <s v="tier - 3"/>
    <x v="4"/>
    <x v="4"/>
  </r>
  <r>
    <x v="865"/>
    <s v="  Erika"/>
    <n v="26.23"/>
    <x v="398"/>
    <x v="0"/>
    <x v="0"/>
    <x v="0"/>
    <x v="0"/>
    <x v="1"/>
    <x v="1"/>
    <x v="0"/>
    <s v="26-Sep-1962"/>
    <n v="12369.89"/>
    <x v="2"/>
    <s v="tier - 2"/>
    <x v="2"/>
    <x v="5"/>
  </r>
  <r>
    <x v="866"/>
    <s v="  Chad"/>
    <n v="36.1"/>
    <x v="120"/>
    <x v="1"/>
    <x v="0"/>
    <x v="0"/>
    <x v="1"/>
    <x v="1"/>
    <x v="0"/>
    <x v="2"/>
    <s v="29-Dec-1966"/>
    <n v="12363.55"/>
    <x v="2"/>
    <s v="tier - 3"/>
    <x v="3"/>
    <x v="24"/>
  </r>
  <r>
    <x v="867"/>
    <s v="  Mark"/>
    <n v="37.1"/>
    <x v="491"/>
    <x v="1"/>
    <x v="0"/>
    <x v="1"/>
    <x v="3"/>
    <x v="1"/>
    <x v="0"/>
    <x v="0"/>
    <s v="22-Sep-1963"/>
    <n v="12347.17"/>
    <x v="2"/>
    <s v="tier - 3"/>
    <x v="3"/>
    <x v="8"/>
  </r>
  <r>
    <x v="868"/>
    <s v="  David"/>
    <n v="27.5"/>
    <x v="492"/>
    <x v="1"/>
    <x v="0"/>
    <x v="1"/>
    <x v="3"/>
    <x v="1"/>
    <x v="1"/>
    <x v="0"/>
    <s v="2-Aug-1963"/>
    <n v="12333.83"/>
    <x v="2"/>
    <s v="tier - 2"/>
    <x v="3"/>
    <x v="8"/>
  </r>
  <r>
    <x v="869"/>
    <s v="  Matthew R"/>
    <n v="24.7"/>
    <x v="493"/>
    <x v="1"/>
    <x v="0"/>
    <x v="1"/>
    <x v="3"/>
    <x v="1"/>
    <x v="2"/>
    <x v="0"/>
    <s v="29-Aug-1963"/>
    <n v="12323.94"/>
    <x v="2"/>
    <s v="tier - 3"/>
    <x v="6"/>
    <x v="8"/>
  </r>
  <r>
    <x v="870"/>
    <s v="  Orla"/>
    <n v="26.78"/>
    <x v="494"/>
    <x v="1"/>
    <x v="0"/>
    <x v="1"/>
    <x v="3"/>
    <x v="1"/>
    <x v="1"/>
    <x v="0"/>
    <s v="28-Oct-1963"/>
    <n v="12299.59"/>
    <x v="2"/>
    <s v="tier - 1"/>
    <x v="15"/>
    <x v="8"/>
  </r>
  <r>
    <x v="871"/>
    <s v="  Shaista S"/>
    <n v="45.8"/>
    <x v="239"/>
    <x v="0"/>
    <x v="0"/>
    <x v="0"/>
    <x v="0"/>
    <x v="1"/>
    <x v="0"/>
    <x v="2"/>
    <s v="29-Oct-1990"/>
    <n v="12282.38"/>
    <x v="2"/>
    <s v="tier - 1"/>
    <x v="3"/>
    <x v="3"/>
  </r>
  <r>
    <x v="872"/>
    <s v="  Emily"/>
    <n v="29"/>
    <x v="495"/>
    <x v="1"/>
    <x v="0"/>
    <x v="0"/>
    <x v="1"/>
    <x v="1"/>
    <x v="1"/>
    <x v="2"/>
    <s v="16-Nov-1966"/>
    <n v="12282.03"/>
    <x v="2"/>
    <s v="tier - 1"/>
    <x v="15"/>
    <x v="24"/>
  </r>
  <r>
    <x v="873"/>
    <s v="  Julie A"/>
    <n v="33.534999999999997"/>
    <x v="295"/>
    <x v="1"/>
    <x v="0"/>
    <x v="0"/>
    <x v="0"/>
    <x v="1"/>
    <x v="0"/>
    <x v="0"/>
    <s v="28-Aug-1967"/>
    <n v="12269.69"/>
    <x v="2"/>
    <s v="tier - 2"/>
    <x v="1"/>
    <x v="22"/>
  </r>
  <r>
    <x v="874"/>
    <s v="  Megumi"/>
    <n v="32.774999999999999"/>
    <x v="68"/>
    <x v="1"/>
    <x v="0"/>
    <x v="0"/>
    <x v="0"/>
    <x v="1"/>
    <x v="0"/>
    <x v="0"/>
    <s v="30-Dec-1967"/>
    <n v="12268.63"/>
    <x v="2"/>
    <s v="tier - 1"/>
    <x v="1"/>
    <x v="22"/>
  </r>
  <r>
    <x v="875"/>
    <s v="  Skylar"/>
    <n v="37.51"/>
    <x v="335"/>
    <x v="1"/>
    <x v="0"/>
    <x v="0"/>
    <x v="1"/>
    <x v="1"/>
    <x v="0"/>
    <x v="2"/>
    <s v="6-Dec-1966"/>
    <n v="12265.51"/>
    <x v="2"/>
    <s v="tier - 3"/>
    <x v="0"/>
    <x v="24"/>
  </r>
  <r>
    <x v="876"/>
    <s v="  Victoria"/>
    <n v="39.86"/>
    <x v="496"/>
    <x v="1"/>
    <x v="0"/>
    <x v="0"/>
    <x v="3"/>
    <x v="1"/>
    <x v="0"/>
    <x v="0"/>
    <s v="13-Aug-1986"/>
    <n v="12255.04"/>
    <x v="2"/>
    <s v="tier - 2"/>
    <x v="12"/>
    <x v="26"/>
  </r>
  <r>
    <x v="877"/>
    <s v="  Amanda L"/>
    <n v="42.13"/>
    <x v="497"/>
    <x v="0"/>
    <x v="0"/>
    <x v="0"/>
    <x v="0"/>
    <x v="1"/>
    <x v="0"/>
    <x v="2"/>
    <s v="23-Nov-1989"/>
    <n v="12254.44"/>
    <x v="2"/>
    <s v="tier - 3"/>
    <x v="12"/>
    <x v="4"/>
  </r>
  <r>
    <x v="878"/>
    <s v="  Renee"/>
    <n v="35.99"/>
    <x v="498"/>
    <x v="0"/>
    <x v="0"/>
    <x v="0"/>
    <x v="0"/>
    <x v="1"/>
    <x v="0"/>
    <x v="0"/>
    <s v="23-Jun-1974"/>
    <n v="12245.17"/>
    <x v="2"/>
    <s v="tier - 1"/>
    <x v="1"/>
    <x v="19"/>
  </r>
  <r>
    <x v="879"/>
    <s v="  Nellie A"/>
    <n v="35.200000000000003"/>
    <x v="55"/>
    <x v="1"/>
    <x v="0"/>
    <x v="1"/>
    <x v="3"/>
    <x v="1"/>
    <x v="0"/>
    <x v="0"/>
    <s v="17-Jul-1963"/>
    <n v="12244.53"/>
    <x v="2"/>
    <s v="tier - 1"/>
    <x v="0"/>
    <x v="8"/>
  </r>
  <r>
    <x v="880"/>
    <s v="  Tamara"/>
    <n v="29.91"/>
    <x v="122"/>
    <x v="1"/>
    <x v="0"/>
    <x v="0"/>
    <x v="1"/>
    <x v="1"/>
    <x v="0"/>
    <x v="2"/>
    <s v="29-Jul-1966"/>
    <n v="12237.73"/>
    <x v="2"/>
    <s v="tier - 3"/>
    <x v="1"/>
    <x v="24"/>
  </r>
  <r>
    <x v="881"/>
    <s v="  Joan"/>
    <n v="36.479999999999997"/>
    <x v="203"/>
    <x v="1"/>
    <x v="0"/>
    <x v="0"/>
    <x v="3"/>
    <x v="1"/>
    <x v="0"/>
    <x v="2"/>
    <s v="15-Oct-1964"/>
    <n v="12235.84"/>
    <x v="2"/>
    <s v="tier - 3"/>
    <x v="1"/>
    <x v="13"/>
  </r>
  <r>
    <x v="882"/>
    <s v="  Aimee J"/>
    <n v="27.5"/>
    <x v="404"/>
    <x v="1"/>
    <x v="0"/>
    <x v="1"/>
    <x v="3"/>
    <x v="1"/>
    <x v="1"/>
    <x v="0"/>
    <s v="19-Jul-1963"/>
    <n v="12233.83"/>
    <x v="2"/>
    <s v="tier - 1"/>
    <x v="3"/>
    <x v="8"/>
  </r>
  <r>
    <x v="883"/>
    <s v="  Suzanne"/>
    <n v="33.44"/>
    <x v="229"/>
    <x v="1"/>
    <x v="0"/>
    <x v="0"/>
    <x v="3"/>
    <x v="1"/>
    <x v="0"/>
    <x v="1"/>
    <s v="24-Jun-1964"/>
    <n v="12231.61"/>
    <x v="2"/>
    <s v="tier - 3"/>
    <x v="1"/>
    <x v="13"/>
  </r>
  <r>
    <x v="884"/>
    <s v="  Kristin A"/>
    <n v="28.215"/>
    <x v="109"/>
    <x v="1"/>
    <x v="0"/>
    <x v="0"/>
    <x v="3"/>
    <x v="1"/>
    <x v="1"/>
    <x v="1"/>
    <s v="2-Jul-1964"/>
    <n v="12224.35"/>
    <x v="2"/>
    <s v="tier - 1"/>
    <x v="1"/>
    <x v="13"/>
  </r>
  <r>
    <x v="885"/>
    <s v="  Bronwyn"/>
    <n v="27.17"/>
    <x v="85"/>
    <x v="1"/>
    <x v="0"/>
    <x v="0"/>
    <x v="3"/>
    <x v="1"/>
    <x v="1"/>
    <x v="1"/>
    <s v="20-Jul-1964"/>
    <n v="12222.9"/>
    <x v="2"/>
    <s v="tier - 2"/>
    <x v="1"/>
    <x v="13"/>
  </r>
  <r>
    <x v="886"/>
    <s v="  Taylor J"/>
    <n v="35.380000000000003"/>
    <x v="65"/>
    <x v="0"/>
    <x v="0"/>
    <x v="0"/>
    <x v="0"/>
    <x v="1"/>
    <x v="0"/>
    <x v="1"/>
    <s v="14-Aug-1977"/>
    <n v="12218.7"/>
    <x v="2"/>
    <s v="tier - 1"/>
    <x v="1"/>
    <x v="29"/>
  </r>
  <r>
    <x v="887"/>
    <s v="  Kimberly M"/>
    <n v="43.48"/>
    <x v="149"/>
    <x v="0"/>
    <x v="0"/>
    <x v="0"/>
    <x v="0"/>
    <x v="1"/>
    <x v="0"/>
    <x v="1"/>
    <s v="29-Aug-1991"/>
    <n v="12198.64"/>
    <x v="2"/>
    <s v="tier - 3"/>
    <x v="12"/>
    <x v="42"/>
  </r>
  <r>
    <x v="888"/>
    <s v="  Joshua E"/>
    <n v="41.73"/>
    <x v="178"/>
    <x v="0"/>
    <x v="0"/>
    <x v="0"/>
    <x v="3"/>
    <x v="1"/>
    <x v="0"/>
    <x v="1"/>
    <s v="5-Oct-1987"/>
    <n v="12148.2"/>
    <x v="2"/>
    <s v="tier - 3"/>
    <x v="1"/>
    <x v="38"/>
  </r>
  <r>
    <x v="889"/>
    <s v="  Jeffrey"/>
    <n v="28.9"/>
    <x v="499"/>
    <x v="0"/>
    <x v="0"/>
    <x v="0"/>
    <x v="0"/>
    <x v="1"/>
    <x v="1"/>
    <x v="0"/>
    <s v="15-Sep-1962"/>
    <n v="12146.97"/>
    <x v="2"/>
    <s v="tier - 3"/>
    <x v="3"/>
    <x v="5"/>
  </r>
  <r>
    <x v="890"/>
    <s v="  Andrew R"/>
    <n v="25.74"/>
    <x v="469"/>
    <x v="0"/>
    <x v="0"/>
    <x v="0"/>
    <x v="0"/>
    <x v="1"/>
    <x v="1"/>
    <x v="0"/>
    <s v="4-Nov-1962"/>
    <n v="12142.58"/>
    <x v="2"/>
    <s v="tier - 2"/>
    <x v="0"/>
    <x v="5"/>
  </r>
  <r>
    <x v="891"/>
    <s v="  Francisco J"/>
    <n v="36.06"/>
    <x v="265"/>
    <x v="0"/>
    <x v="0"/>
    <x v="0"/>
    <x v="0"/>
    <x v="1"/>
    <x v="0"/>
    <x v="0"/>
    <s v="16-Sep-1974"/>
    <n v="12137.6"/>
    <x v="2"/>
    <s v="tier - 3"/>
    <x v="1"/>
    <x v="19"/>
  </r>
  <r>
    <x v="892"/>
    <s v="  Rhonda"/>
    <n v="43.28"/>
    <x v="500"/>
    <x v="0"/>
    <x v="0"/>
    <x v="0"/>
    <x v="0"/>
    <x v="1"/>
    <x v="0"/>
    <x v="2"/>
    <s v="6-Nov-1991"/>
    <n v="12130.8"/>
    <x v="2"/>
    <s v="tier - 3"/>
    <x v="12"/>
    <x v="42"/>
  </r>
  <r>
    <x v="893"/>
    <s v="  John"/>
    <n v="28.785"/>
    <x v="501"/>
    <x v="1"/>
    <x v="0"/>
    <x v="1"/>
    <x v="3"/>
    <x v="1"/>
    <x v="1"/>
    <x v="0"/>
    <s v="4-Jun-1963"/>
    <n v="12129.61"/>
    <x v="2"/>
    <s v="tier - 1"/>
    <x v="1"/>
    <x v="5"/>
  </r>
  <r>
    <x v="894"/>
    <s v="  Miles J"/>
    <n v="25.46"/>
    <x v="453"/>
    <x v="1"/>
    <x v="0"/>
    <x v="1"/>
    <x v="3"/>
    <x v="1"/>
    <x v="1"/>
    <x v="0"/>
    <s v="20-Jul-1963"/>
    <n v="12124.99"/>
    <x v="2"/>
    <s v="tier - 1"/>
    <x v="1"/>
    <x v="8"/>
  </r>
  <r>
    <x v="895"/>
    <s v="  Justyna I"/>
    <n v="30.8"/>
    <x v="400"/>
    <x v="0"/>
    <x v="0"/>
    <x v="0"/>
    <x v="0"/>
    <x v="1"/>
    <x v="0"/>
    <x v="0"/>
    <s v="25-Oct-1968"/>
    <n v="12105.32"/>
    <x v="2"/>
    <s v="tier - 3"/>
    <x v="3"/>
    <x v="0"/>
  </r>
  <r>
    <x v="896"/>
    <s v="  Lucille"/>
    <n v="28.88"/>
    <x v="20"/>
    <x v="0"/>
    <x v="0"/>
    <x v="0"/>
    <x v="0"/>
    <x v="1"/>
    <x v="1"/>
    <x v="0"/>
    <s v="9-Dec-1968"/>
    <n v="12096.65"/>
    <x v="2"/>
    <s v="tier - 1"/>
    <x v="2"/>
    <x v="0"/>
  </r>
  <r>
    <x v="897"/>
    <s v="  April"/>
    <n v="23"/>
    <x v="502"/>
    <x v="0"/>
    <x v="0"/>
    <x v="0"/>
    <x v="0"/>
    <x v="1"/>
    <x v="2"/>
    <x v="0"/>
    <s v="21-Jun-1968"/>
    <n v="12094.48"/>
    <x v="2"/>
    <s v="tier - 3"/>
    <x v="3"/>
    <x v="0"/>
  </r>
  <r>
    <x v="898"/>
    <s v="  Robert"/>
    <n v="38.25"/>
    <x v="58"/>
    <x v="0"/>
    <x v="0"/>
    <x v="0"/>
    <x v="3"/>
    <x v="1"/>
    <x v="0"/>
    <x v="1"/>
    <s v="2-Sep-1984"/>
    <n v="12091.34"/>
    <x v="2"/>
    <s v="tier - 2"/>
    <x v="13"/>
    <x v="32"/>
  </r>
  <r>
    <x v="899"/>
    <s v="  Alyssa"/>
    <n v="39.25"/>
    <x v="12"/>
    <x v="1"/>
    <x v="0"/>
    <x v="0"/>
    <x v="3"/>
    <x v="1"/>
    <x v="0"/>
    <x v="0"/>
    <s v="7-Sep-1986"/>
    <n v="12048.13"/>
    <x v="2"/>
    <s v="tier - 2"/>
    <x v="12"/>
    <x v="26"/>
  </r>
  <r>
    <x v="900"/>
    <s v="  Jessica E"/>
    <n v="26.6"/>
    <x v="103"/>
    <x v="1"/>
    <x v="0"/>
    <x v="0"/>
    <x v="1"/>
    <x v="1"/>
    <x v="1"/>
    <x v="2"/>
    <s v="24-Nov-1966"/>
    <n v="12044.34"/>
    <x v="2"/>
    <s v="tier - 1"/>
    <x v="1"/>
    <x v="24"/>
  </r>
  <r>
    <x v="901"/>
    <s v="  Patrick J"/>
    <n v="35.700000000000003"/>
    <x v="81"/>
    <x v="0"/>
    <x v="0"/>
    <x v="1"/>
    <x v="3"/>
    <x v="1"/>
    <x v="0"/>
    <x v="2"/>
    <s v="16-Oct-1979"/>
    <n v="12035.18"/>
    <x v="2"/>
    <s v="tier - 3"/>
    <x v="14"/>
    <x v="18"/>
  </r>
  <r>
    <x v="902"/>
    <s v="  Emilie"/>
    <n v="20.100000000000001"/>
    <x v="130"/>
    <x v="0"/>
    <x v="0"/>
    <x v="0"/>
    <x v="0"/>
    <x v="1"/>
    <x v="2"/>
    <x v="0"/>
    <s v="29-Oct-1965"/>
    <n v="12032.33"/>
    <x v="2"/>
    <s v="tier - 1"/>
    <x v="3"/>
    <x v="11"/>
  </r>
  <r>
    <x v="903"/>
    <s v="  Caitlin B"/>
    <n v="22.23"/>
    <x v="503"/>
    <x v="0"/>
    <x v="0"/>
    <x v="0"/>
    <x v="0"/>
    <x v="1"/>
    <x v="2"/>
    <x v="0"/>
    <s v="9-Jun-1965"/>
    <n v="12029.29"/>
    <x v="2"/>
    <s v="tier - 2"/>
    <x v="2"/>
    <x v="11"/>
  </r>
  <r>
    <x v="904"/>
    <s v="  Joseph W"/>
    <n v="36.47"/>
    <x v="200"/>
    <x v="0"/>
    <x v="0"/>
    <x v="0"/>
    <x v="0"/>
    <x v="1"/>
    <x v="0"/>
    <x v="1"/>
    <s v="17-Oct-1982"/>
    <n v="12001.29"/>
    <x v="2"/>
    <s v="tier - 3"/>
    <x v="14"/>
    <x v="37"/>
  </r>
  <r>
    <x v="905"/>
    <s v="  Wendy"/>
    <n v="49.64"/>
    <x v="70"/>
    <x v="0"/>
    <x v="0"/>
    <x v="1"/>
    <x v="3"/>
    <x v="1"/>
    <x v="0"/>
    <x v="2"/>
    <s v="12-Dec-1993"/>
    <n v="11994.89"/>
    <x v="2"/>
    <s v="tier - 2"/>
    <x v="1"/>
    <x v="20"/>
  </r>
  <r>
    <x v="906"/>
    <s v="  Leah L"/>
    <n v="36.799999999999997"/>
    <x v="208"/>
    <x v="1"/>
    <x v="0"/>
    <x v="1"/>
    <x v="3"/>
    <x v="1"/>
    <x v="0"/>
    <x v="1"/>
    <s v="4-Jul-1983"/>
    <n v="11987.68"/>
    <x v="2"/>
    <s v="tier - 2"/>
    <x v="12"/>
    <x v="33"/>
  </r>
  <r>
    <x v="907"/>
    <s v="  Wayne L"/>
    <n v="33.880000000000003"/>
    <x v="386"/>
    <x v="1"/>
    <x v="0"/>
    <x v="0"/>
    <x v="0"/>
    <x v="1"/>
    <x v="0"/>
    <x v="0"/>
    <s v="22-Dec-1967"/>
    <n v="11987.17"/>
    <x v="2"/>
    <s v="tier - 3"/>
    <x v="0"/>
    <x v="22"/>
  </r>
  <r>
    <x v="908"/>
    <s v="  Jason M"/>
    <n v="32.01"/>
    <x v="31"/>
    <x v="1"/>
    <x v="0"/>
    <x v="0"/>
    <x v="3"/>
    <x v="1"/>
    <x v="0"/>
    <x v="2"/>
    <s v="29-Sep-1964"/>
    <n v="11946.63"/>
    <x v="2"/>
    <s v="tier - 2"/>
    <x v="0"/>
    <x v="13"/>
  </r>
  <r>
    <x v="909"/>
    <s v="  Floris"/>
    <n v="33.630000000000003"/>
    <x v="271"/>
    <x v="0"/>
    <x v="0"/>
    <x v="0"/>
    <x v="0"/>
    <x v="1"/>
    <x v="0"/>
    <x v="0"/>
    <s v="1-Nov-1965"/>
    <n v="11945.13"/>
    <x v="2"/>
    <s v="tier - 2"/>
    <x v="1"/>
    <x v="11"/>
  </r>
  <r>
    <x v="910"/>
    <s v="  Marc"/>
    <n v="34.865000000000002"/>
    <x v="353"/>
    <x v="1"/>
    <x v="0"/>
    <x v="0"/>
    <x v="3"/>
    <x v="1"/>
    <x v="0"/>
    <x v="2"/>
    <s v="25-Dec-1964"/>
    <n v="11944.59"/>
    <x v="2"/>
    <s v="tier - 2"/>
    <x v="4"/>
    <x v="13"/>
  </r>
  <r>
    <x v="911"/>
    <s v="  Christopher"/>
    <n v="43.11"/>
    <x v="374"/>
    <x v="0"/>
    <x v="0"/>
    <x v="0"/>
    <x v="0"/>
    <x v="1"/>
    <x v="0"/>
    <x v="2"/>
    <s v="19-Oct-1991"/>
    <n v="11941.83"/>
    <x v="2"/>
    <s v="tier - 1"/>
    <x v="8"/>
    <x v="42"/>
  </r>
  <r>
    <x v="912"/>
    <s v="  Kevin"/>
    <n v="30.305"/>
    <x v="159"/>
    <x v="1"/>
    <x v="0"/>
    <x v="0"/>
    <x v="3"/>
    <x v="1"/>
    <x v="0"/>
    <x v="2"/>
    <s v="2-Aug-1964"/>
    <n v="11938.26"/>
    <x v="2"/>
    <s v="tier - 3"/>
    <x v="9"/>
    <x v="13"/>
  </r>
  <r>
    <x v="913"/>
    <s v="  Aharon N"/>
    <n v="25.175000000000001"/>
    <x v="252"/>
    <x v="1"/>
    <x v="0"/>
    <x v="0"/>
    <x v="3"/>
    <x v="1"/>
    <x v="1"/>
    <x v="2"/>
    <s v="20-Dec-1964"/>
    <n v="11931.13"/>
    <x v="2"/>
    <s v="tier - 1"/>
    <x v="9"/>
    <x v="13"/>
  </r>
  <r>
    <x v="914"/>
    <s v="  Lawrence D"/>
    <n v="26.8"/>
    <x v="251"/>
    <x v="1"/>
    <x v="0"/>
    <x v="0"/>
    <x v="3"/>
    <x v="1"/>
    <x v="1"/>
    <x v="2"/>
    <s v="19-Nov-1964"/>
    <n v="11918.2"/>
    <x v="2"/>
    <s v="tier - 1"/>
    <x v="14"/>
    <x v="13"/>
  </r>
  <r>
    <x v="915"/>
    <s v="  Malcolm"/>
    <n v="21.78"/>
    <x v="352"/>
    <x v="0"/>
    <x v="1"/>
    <x v="0"/>
    <x v="3"/>
    <x v="1"/>
    <x v="2"/>
    <x v="2"/>
    <s v="2-Jun-2004"/>
    <n v="11884.05"/>
    <x v="2"/>
    <s v="tier - 3"/>
    <x v="0"/>
    <x v="39"/>
  </r>
  <r>
    <x v="916"/>
    <s v="  Anna E"/>
    <n v="30.14"/>
    <x v="306"/>
    <x v="1"/>
    <x v="0"/>
    <x v="0"/>
    <x v="0"/>
    <x v="1"/>
    <x v="0"/>
    <x v="0"/>
    <s v="29-Oct-1967"/>
    <n v="11881.97"/>
    <x v="2"/>
    <s v="tier - 1"/>
    <x v="0"/>
    <x v="22"/>
  </r>
  <r>
    <x v="917"/>
    <s v="  Jenny"/>
    <n v="29.7"/>
    <x v="423"/>
    <x v="1"/>
    <x v="0"/>
    <x v="0"/>
    <x v="0"/>
    <x v="1"/>
    <x v="1"/>
    <x v="0"/>
    <s v="14-Jul-1967"/>
    <n v="11881.36"/>
    <x v="2"/>
    <s v="tier - 2"/>
    <x v="3"/>
    <x v="22"/>
  </r>
  <r>
    <x v="918"/>
    <s v="  Melissa L"/>
    <n v="32.395000000000003"/>
    <x v="504"/>
    <x v="1"/>
    <x v="0"/>
    <x v="0"/>
    <x v="0"/>
    <x v="1"/>
    <x v="0"/>
    <x v="0"/>
    <s v="24-Aug-1967"/>
    <n v="11879.1"/>
    <x v="2"/>
    <s v="tier - 3"/>
    <x v="2"/>
    <x v="22"/>
  </r>
  <r>
    <x v="919"/>
    <s v="  Chia J"/>
    <n v="36.64"/>
    <x v="279"/>
    <x v="0"/>
    <x v="0"/>
    <x v="0"/>
    <x v="0"/>
    <x v="1"/>
    <x v="0"/>
    <x v="0"/>
    <s v="7-Jul-1974"/>
    <n v="11858.56"/>
    <x v="2"/>
    <s v="tier - 3"/>
    <x v="3"/>
    <x v="19"/>
  </r>
  <r>
    <x v="920"/>
    <s v="  Laura A"/>
    <n v="39.049999999999997"/>
    <x v="173"/>
    <x v="1"/>
    <x v="0"/>
    <x v="0"/>
    <x v="3"/>
    <x v="1"/>
    <x v="0"/>
    <x v="2"/>
    <s v="29-Sep-1964"/>
    <n v="11856.41"/>
    <x v="2"/>
    <s v="tier - 2"/>
    <x v="0"/>
    <x v="13"/>
  </r>
  <r>
    <x v="921"/>
    <s v="  Aditi"/>
    <n v="33.1"/>
    <x v="339"/>
    <x v="1"/>
    <x v="0"/>
    <x v="0"/>
    <x v="3"/>
    <x v="1"/>
    <x v="0"/>
    <x v="2"/>
    <s v="27-Jun-1964"/>
    <n v="11848.14"/>
    <x v="2"/>
    <s v="tier - 2"/>
    <x v="3"/>
    <x v="13"/>
  </r>
  <r>
    <x v="922"/>
    <s v="  Leah A"/>
    <n v="31.824999999999999"/>
    <x v="480"/>
    <x v="0"/>
    <x v="0"/>
    <x v="0"/>
    <x v="0"/>
    <x v="1"/>
    <x v="0"/>
    <x v="0"/>
    <s v="10-Nov-1965"/>
    <n v="11842.62"/>
    <x v="2"/>
    <s v="tier - 3"/>
    <x v="1"/>
    <x v="11"/>
  </r>
  <r>
    <x v="923"/>
    <s v="  Marianne"/>
    <n v="29"/>
    <x v="69"/>
    <x v="1"/>
    <x v="0"/>
    <x v="0"/>
    <x v="3"/>
    <x v="1"/>
    <x v="1"/>
    <x v="2"/>
    <s v="11-Jul-1964"/>
    <n v="11842.44"/>
    <x v="2"/>
    <s v="tier - 2"/>
    <x v="3"/>
    <x v="13"/>
  </r>
  <r>
    <x v="924"/>
    <s v="  Carla"/>
    <n v="30.495000000000001"/>
    <x v="64"/>
    <x v="0"/>
    <x v="0"/>
    <x v="0"/>
    <x v="0"/>
    <x v="1"/>
    <x v="0"/>
    <x v="0"/>
    <s v="25-Sep-1965"/>
    <n v="11840.78"/>
    <x v="2"/>
    <s v="tier - 2"/>
    <x v="1"/>
    <x v="11"/>
  </r>
  <r>
    <x v="925"/>
    <s v="  Oksana"/>
    <n v="25.2"/>
    <x v="178"/>
    <x v="1"/>
    <x v="0"/>
    <x v="0"/>
    <x v="3"/>
    <x v="1"/>
    <x v="1"/>
    <x v="1"/>
    <s v="11-Sep-1964"/>
    <n v="11837.16"/>
    <x v="2"/>
    <s v="tier - 3"/>
    <x v="3"/>
    <x v="13"/>
  </r>
  <r>
    <x v="926"/>
    <s v="  Rebecca B"/>
    <n v="22.77"/>
    <x v="47"/>
    <x v="1"/>
    <x v="0"/>
    <x v="0"/>
    <x v="3"/>
    <x v="1"/>
    <x v="2"/>
    <x v="2"/>
    <s v="27-Jun-1964"/>
    <n v="11833.78"/>
    <x v="2"/>
    <s v="tier - 3"/>
    <x v="0"/>
    <x v="13"/>
  </r>
  <r>
    <x v="927"/>
    <s v="  Maria A"/>
    <n v="23.18"/>
    <x v="205"/>
    <x v="0"/>
    <x v="0"/>
    <x v="0"/>
    <x v="0"/>
    <x v="1"/>
    <x v="2"/>
    <x v="0"/>
    <s v="3-Oct-1965"/>
    <n v="11830.61"/>
    <x v="2"/>
    <s v="tier - 1"/>
    <x v="1"/>
    <x v="11"/>
  </r>
  <r>
    <x v="928"/>
    <s v="  Lisa M"/>
    <n v="35.409999999999997"/>
    <x v="251"/>
    <x v="0"/>
    <x v="0"/>
    <x v="0"/>
    <x v="0"/>
    <x v="1"/>
    <x v="0"/>
    <x v="2"/>
    <s v="20-Nov-1982"/>
    <n v="11773.06"/>
    <x v="2"/>
    <s v="tier - 3"/>
    <x v="12"/>
    <x v="37"/>
  </r>
  <r>
    <x v="929"/>
    <s v="  Steve Jr"/>
    <n v="32.11"/>
    <x v="505"/>
    <x v="1"/>
    <x v="0"/>
    <x v="0"/>
    <x v="1"/>
    <x v="1"/>
    <x v="0"/>
    <x v="2"/>
    <s v="25-Jul-1966"/>
    <n v="11763"/>
    <x v="2"/>
    <s v="tier - 3"/>
    <x v="4"/>
    <x v="24"/>
  </r>
  <r>
    <x v="930"/>
    <s v="  Tiffany"/>
    <n v="34.479999999999997"/>
    <x v="478"/>
    <x v="0"/>
    <x v="0"/>
    <x v="1"/>
    <x v="3"/>
    <x v="1"/>
    <x v="0"/>
    <x v="1"/>
    <s v="6-Nov-1979"/>
    <n v="11752.68"/>
    <x v="2"/>
    <s v="tier - 1"/>
    <x v="12"/>
    <x v="18"/>
  </r>
  <r>
    <x v="931"/>
    <s v="  Greg"/>
    <n v="34.39"/>
    <x v="288"/>
    <x v="1"/>
    <x v="0"/>
    <x v="0"/>
    <x v="3"/>
    <x v="1"/>
    <x v="0"/>
    <x v="1"/>
    <s v="2-Dec-1964"/>
    <n v="11743.93"/>
    <x v="2"/>
    <s v="tier - 1"/>
    <x v="1"/>
    <x v="13"/>
  </r>
  <r>
    <x v="932"/>
    <s v="  Dale"/>
    <n v="26.4"/>
    <x v="506"/>
    <x v="1"/>
    <x v="0"/>
    <x v="1"/>
    <x v="3"/>
    <x v="1"/>
    <x v="1"/>
    <x v="0"/>
    <s v="9-Jun-1963"/>
    <n v="11743.3"/>
    <x v="2"/>
    <s v="tier - 3"/>
    <x v="0"/>
    <x v="8"/>
  </r>
  <r>
    <x v="933"/>
    <s v="  Brittany A"/>
    <n v="28.1"/>
    <x v="427"/>
    <x v="1"/>
    <x v="0"/>
    <x v="1"/>
    <x v="3"/>
    <x v="1"/>
    <x v="1"/>
    <x v="1"/>
    <s v="12-Nov-1969"/>
    <n v="11741.73"/>
    <x v="2"/>
    <s v="tier - 1"/>
    <x v="3"/>
    <x v="16"/>
  </r>
  <r>
    <x v="934"/>
    <s v="  Robert S"/>
    <n v="27"/>
    <x v="117"/>
    <x v="1"/>
    <x v="0"/>
    <x v="0"/>
    <x v="3"/>
    <x v="1"/>
    <x v="1"/>
    <x v="2"/>
    <s v="5-Sep-1988"/>
    <n v="11737.85"/>
    <x v="2"/>
    <s v="tier - 1"/>
    <x v="3"/>
    <x v="23"/>
  </r>
  <r>
    <x v="935"/>
    <s v="  Cameron"/>
    <n v="28.594999999999999"/>
    <x v="82"/>
    <x v="1"/>
    <x v="0"/>
    <x v="0"/>
    <x v="3"/>
    <x v="1"/>
    <x v="1"/>
    <x v="2"/>
    <s v="9-Nov-1964"/>
    <n v="11735.88"/>
    <x v="2"/>
    <s v="tier - 1"/>
    <x v="1"/>
    <x v="13"/>
  </r>
  <r>
    <x v="936"/>
    <s v="  Ulrike"/>
    <n v="36.799999999999997"/>
    <x v="169"/>
    <x v="0"/>
    <x v="0"/>
    <x v="0"/>
    <x v="3"/>
    <x v="1"/>
    <x v="0"/>
    <x v="1"/>
    <s v="26-Nov-1984"/>
    <n v="11730.82"/>
    <x v="2"/>
    <s v="tier - 3"/>
    <x v="12"/>
    <x v="32"/>
  </r>
  <r>
    <x v="937"/>
    <s v="  Katlyn A"/>
    <n v="23.75"/>
    <x v="140"/>
    <x v="1"/>
    <x v="0"/>
    <x v="1"/>
    <x v="3"/>
    <x v="1"/>
    <x v="2"/>
    <x v="2"/>
    <s v="12-Oct-1969"/>
    <n v="11729.68"/>
    <x v="2"/>
    <s v="tier - 1"/>
    <x v="2"/>
    <x v="16"/>
  </r>
  <r>
    <x v="938"/>
    <s v="  Morgan B"/>
    <n v="35.619999999999997"/>
    <x v="243"/>
    <x v="0"/>
    <x v="0"/>
    <x v="0"/>
    <x v="0"/>
    <x v="1"/>
    <x v="0"/>
    <x v="2"/>
    <s v="21-Oct-1982"/>
    <n v="11712.97"/>
    <x v="2"/>
    <s v="tier - 2"/>
    <x v="14"/>
    <x v="37"/>
  </r>
  <r>
    <x v="939"/>
    <s v="  Peter"/>
    <n v="30.69"/>
    <x v="310"/>
    <x v="1"/>
    <x v="0"/>
    <x v="0"/>
    <x v="1"/>
    <x v="1"/>
    <x v="0"/>
    <x v="0"/>
    <s v="1-Dec-1970"/>
    <n v="11696.52"/>
    <x v="2"/>
    <s v="tier - 1"/>
    <x v="14"/>
    <x v="2"/>
  </r>
  <r>
    <x v="940"/>
    <s v="  Chandler"/>
    <n v="35.799999999999997"/>
    <x v="507"/>
    <x v="1"/>
    <x v="0"/>
    <x v="0"/>
    <x v="1"/>
    <x v="1"/>
    <x v="0"/>
    <x v="2"/>
    <s v="9-Nov-1966"/>
    <n v="11674.13"/>
    <x v="2"/>
    <s v="tier - 1"/>
    <x v="3"/>
    <x v="24"/>
  </r>
  <r>
    <x v="941"/>
    <s v="  Silvana M"/>
    <n v="28.785"/>
    <x v="180"/>
    <x v="1"/>
    <x v="0"/>
    <x v="0"/>
    <x v="1"/>
    <x v="1"/>
    <x v="1"/>
    <x v="2"/>
    <s v="23-Aug-1966"/>
    <n v="11658.38"/>
    <x v="2"/>
    <s v="tier - 3"/>
    <x v="2"/>
    <x v="24"/>
  </r>
  <r>
    <x v="942"/>
    <s v="  Natty"/>
    <n v="28.594999999999999"/>
    <x v="98"/>
    <x v="1"/>
    <x v="0"/>
    <x v="0"/>
    <x v="1"/>
    <x v="1"/>
    <x v="1"/>
    <x v="2"/>
    <s v="6-Jul-1966"/>
    <n v="11658.12"/>
    <x v="2"/>
    <s v="tier - 1"/>
    <x v="2"/>
    <x v="24"/>
  </r>
  <r>
    <x v="943"/>
    <s v="  Nicholas T"/>
    <n v="48.75"/>
    <x v="83"/>
    <x v="0"/>
    <x v="0"/>
    <x v="0"/>
    <x v="0"/>
    <x v="1"/>
    <x v="0"/>
    <x v="2"/>
    <s v="20-Jul-1994"/>
    <n v="11657.81"/>
    <x v="2"/>
    <s v="tier - 2"/>
    <x v="8"/>
    <x v="6"/>
  </r>
  <r>
    <x v="944"/>
    <s v="  Rebecca"/>
    <n v="28.31"/>
    <x v="508"/>
    <x v="1"/>
    <x v="0"/>
    <x v="0"/>
    <x v="1"/>
    <x v="1"/>
    <x v="1"/>
    <x v="2"/>
    <s v="4-Oct-1966"/>
    <n v="11657.72"/>
    <x v="2"/>
    <s v="tier - 2"/>
    <x v="2"/>
    <x v="24"/>
  </r>
  <r>
    <x v="945"/>
    <s v="  John"/>
    <n v="38.39"/>
    <x v="509"/>
    <x v="1"/>
    <x v="0"/>
    <x v="0"/>
    <x v="3"/>
    <x v="1"/>
    <x v="0"/>
    <x v="0"/>
    <s v="17-Jul-1986"/>
    <n v="11625.11"/>
    <x v="2"/>
    <s v="tier - 3"/>
    <x v="13"/>
    <x v="26"/>
  </r>
  <r>
    <x v="946"/>
    <s v="  Antony G"/>
    <n v="25.87"/>
    <x v="507"/>
    <x v="1"/>
    <x v="0"/>
    <x v="0"/>
    <x v="3"/>
    <x v="1"/>
    <x v="1"/>
    <x v="2"/>
    <s v="20-Jun-1964"/>
    <n v="11602.75"/>
    <x v="2"/>
    <s v="tier - 1"/>
    <x v="16"/>
    <x v="13"/>
  </r>
  <r>
    <x v="947"/>
    <s v="  Eric"/>
    <n v="43.7"/>
    <x v="510"/>
    <x v="0"/>
    <x v="0"/>
    <x v="0"/>
    <x v="0"/>
    <x v="1"/>
    <x v="0"/>
    <x v="0"/>
    <s v="6-Nov-1965"/>
    <n v="11576.13"/>
    <x v="2"/>
    <s v="tier - 3"/>
    <x v="3"/>
    <x v="11"/>
  </r>
  <r>
    <x v="948"/>
    <s v="  Erik"/>
    <n v="40.945"/>
    <x v="511"/>
    <x v="0"/>
    <x v="0"/>
    <x v="0"/>
    <x v="0"/>
    <x v="1"/>
    <x v="0"/>
    <x v="0"/>
    <s v="25-Dec-1965"/>
    <n v="11566.3"/>
    <x v="2"/>
    <s v="tier - 3"/>
    <x v="4"/>
    <x v="11"/>
  </r>
  <r>
    <x v="949"/>
    <s v="  Matthew T"/>
    <n v="27.94"/>
    <x v="487"/>
    <x v="0"/>
    <x v="0"/>
    <x v="0"/>
    <x v="0"/>
    <x v="1"/>
    <x v="1"/>
    <x v="0"/>
    <s v="27-Oct-1965"/>
    <n v="11554.22"/>
    <x v="2"/>
    <s v="tier - 1"/>
    <x v="0"/>
    <x v="11"/>
  </r>
  <r>
    <x v="950"/>
    <s v="  Cassandra"/>
    <n v="31.9"/>
    <x v="371"/>
    <x v="0"/>
    <x v="0"/>
    <x v="0"/>
    <x v="1"/>
    <x v="1"/>
    <x v="0"/>
    <x v="0"/>
    <s v="23-Jul-1973"/>
    <n v="11552.9"/>
    <x v="2"/>
    <s v="tier - 2"/>
    <x v="3"/>
    <x v="30"/>
  </r>
  <r>
    <x v="951"/>
    <s v="  Rosemary C"/>
    <n v="31.64"/>
    <x v="512"/>
    <x v="0"/>
    <x v="0"/>
    <x v="0"/>
    <x v="0"/>
    <x v="1"/>
    <x v="0"/>
    <x v="0"/>
    <s v="1-Dec-1971"/>
    <n v="11540.25"/>
    <x v="2"/>
    <s v="tier - 1"/>
    <x v="1"/>
    <x v="14"/>
  </r>
  <r>
    <x v="952"/>
    <s v="  Carrie A"/>
    <n v="46.7"/>
    <x v="333"/>
    <x v="0"/>
    <x v="0"/>
    <x v="0"/>
    <x v="0"/>
    <x v="1"/>
    <x v="0"/>
    <x v="0"/>
    <s v="14-Nov-1968"/>
    <n v="11538.42"/>
    <x v="2"/>
    <s v="tier - 1"/>
    <x v="3"/>
    <x v="0"/>
  </r>
  <r>
    <x v="953"/>
    <s v="  Gerardo Sr"/>
    <n v="18.335000000000001"/>
    <x v="187"/>
    <x v="0"/>
    <x v="0"/>
    <x v="0"/>
    <x v="0"/>
    <x v="1"/>
    <x v="3"/>
    <x v="0"/>
    <s v="3-Oct-1965"/>
    <n v="11534.87"/>
    <x v="2"/>
    <s v="tier - 1"/>
    <x v="6"/>
    <x v="11"/>
  </r>
  <r>
    <x v="954"/>
    <s v="  Matthew R"/>
    <n v="31.24"/>
    <x v="513"/>
    <x v="1"/>
    <x v="0"/>
    <x v="0"/>
    <x v="1"/>
    <x v="1"/>
    <x v="0"/>
    <x v="0"/>
    <s v="23-Jul-1970"/>
    <n v="11530.12"/>
    <x v="2"/>
    <s v="tier - 1"/>
    <x v="1"/>
    <x v="2"/>
  </r>
  <r>
    <x v="955"/>
    <s v="  Meghan E"/>
    <n v="39.22"/>
    <x v="133"/>
    <x v="1"/>
    <x v="0"/>
    <x v="0"/>
    <x v="3"/>
    <x v="1"/>
    <x v="0"/>
    <x v="2"/>
    <s v="12-Jun-1988"/>
    <n v="11524.25"/>
    <x v="2"/>
    <s v="tier - 1"/>
    <x v="12"/>
    <x v="23"/>
  </r>
  <r>
    <x v="956"/>
    <s v="  Eric"/>
    <n v="24.414999999999999"/>
    <x v="323"/>
    <x v="0"/>
    <x v="0"/>
    <x v="0"/>
    <x v="0"/>
    <x v="1"/>
    <x v="2"/>
    <x v="0"/>
    <s v="19-Dec-1971"/>
    <n v="11520.1"/>
    <x v="2"/>
    <s v="tier - 1"/>
    <x v="1"/>
    <x v="14"/>
  </r>
  <r>
    <x v="957"/>
    <s v="  Lisa B"/>
    <n v="32.299999999999997"/>
    <x v="514"/>
    <x v="0"/>
    <x v="0"/>
    <x v="0"/>
    <x v="0"/>
    <x v="1"/>
    <x v="0"/>
    <x v="0"/>
    <s v="24-Jun-1968"/>
    <n v="11512.41"/>
    <x v="2"/>
    <s v="tier - 1"/>
    <x v="2"/>
    <x v="0"/>
  </r>
  <r>
    <x v="958"/>
    <s v="  Jane R"/>
    <n v="39.94"/>
    <x v="39"/>
    <x v="0"/>
    <x v="0"/>
    <x v="0"/>
    <x v="0"/>
    <x v="1"/>
    <x v="0"/>
    <x v="2"/>
    <s v="6-Oct-1989"/>
    <n v="11511.61"/>
    <x v="2"/>
    <s v="tier - 3"/>
    <x v="12"/>
    <x v="4"/>
  </r>
  <r>
    <x v="959"/>
    <s v="  Allison M"/>
    <n v="30"/>
    <x v="515"/>
    <x v="1"/>
    <x v="0"/>
    <x v="1"/>
    <x v="3"/>
    <x v="1"/>
    <x v="0"/>
    <x v="2"/>
    <s v="11-Aug-1969"/>
    <n v="11497.69"/>
    <x v="2"/>
    <s v="tier - 1"/>
    <x v="1"/>
    <x v="16"/>
  </r>
  <r>
    <x v="960"/>
    <s v="  Sarah E"/>
    <n v="35.340000000000003"/>
    <x v="49"/>
    <x v="1"/>
    <x v="0"/>
    <x v="1"/>
    <x v="3"/>
    <x v="1"/>
    <x v="0"/>
    <x v="2"/>
    <s v="7-Jun-1983"/>
    <n v="11492.46"/>
    <x v="2"/>
    <s v="tier - 3"/>
    <x v="12"/>
    <x v="37"/>
  </r>
  <r>
    <x v="961"/>
    <s v="  Philip J"/>
    <n v="32.204999999999998"/>
    <x v="354"/>
    <x v="1"/>
    <x v="0"/>
    <x v="0"/>
    <x v="1"/>
    <x v="1"/>
    <x v="0"/>
    <x v="0"/>
    <s v="13-Oct-1970"/>
    <n v="11488.32"/>
    <x v="2"/>
    <s v="tier - 1"/>
    <x v="7"/>
    <x v="2"/>
  </r>
  <r>
    <x v="962"/>
    <s v="  Jillian A"/>
    <n v="33.880000000000003"/>
    <x v="82"/>
    <x v="0"/>
    <x v="1"/>
    <x v="0"/>
    <x v="3"/>
    <x v="1"/>
    <x v="0"/>
    <x v="2"/>
    <s v="10-Sep-2004"/>
    <n v="11482.63"/>
    <x v="2"/>
    <s v="tier - 2"/>
    <x v="0"/>
    <x v="41"/>
  </r>
  <r>
    <x v="963"/>
    <s v="  Laura D"/>
    <n v="26.63"/>
    <x v="67"/>
    <x v="1"/>
    <x v="0"/>
    <x v="0"/>
    <x v="1"/>
    <x v="1"/>
    <x v="1"/>
    <x v="2"/>
    <s v="7-Sep-1966"/>
    <n v="11478.14"/>
    <x v="2"/>
    <s v="tier - 2"/>
    <x v="15"/>
    <x v="24"/>
  </r>
  <r>
    <x v="964"/>
    <s v="  Megan E"/>
    <n v="28.7"/>
    <x v="516"/>
    <x v="0"/>
    <x v="0"/>
    <x v="0"/>
    <x v="0"/>
    <x v="1"/>
    <x v="1"/>
    <x v="0"/>
    <s v="23-Jun-1965"/>
    <n v="11455.28"/>
    <x v="2"/>
    <s v="tier - 2"/>
    <x v="3"/>
    <x v="11"/>
  </r>
  <r>
    <x v="965"/>
    <s v="  Shannon J"/>
    <n v="25.65"/>
    <x v="458"/>
    <x v="1"/>
    <x v="0"/>
    <x v="0"/>
    <x v="1"/>
    <x v="1"/>
    <x v="1"/>
    <x v="2"/>
    <s v="14-Jun-1966"/>
    <n v="11454.02"/>
    <x v="2"/>
    <s v="tier - 1"/>
    <x v="1"/>
    <x v="24"/>
  </r>
  <r>
    <x v="966"/>
    <s v="  Rachelle M"/>
    <n v="36.384999999999998"/>
    <x v="517"/>
    <x v="0"/>
    <x v="0"/>
    <x v="0"/>
    <x v="0"/>
    <x v="1"/>
    <x v="0"/>
    <x v="0"/>
    <s v="12-Sep-1971"/>
    <n v="11436.74"/>
    <x v="2"/>
    <s v="tier - 3"/>
    <x v="1"/>
    <x v="14"/>
  </r>
  <r>
    <x v="967"/>
    <s v="  Casey"/>
    <n v="34.69"/>
    <x v="120"/>
    <x v="0"/>
    <x v="0"/>
    <x v="0"/>
    <x v="0"/>
    <x v="1"/>
    <x v="0"/>
    <x v="2"/>
    <s v="17-Jul-1980"/>
    <n v="11435.74"/>
    <x v="2"/>
    <s v="tier - 3"/>
    <x v="14"/>
    <x v="25"/>
  </r>
  <r>
    <x v="968"/>
    <s v="  Jessica L"/>
    <n v="37.68"/>
    <x v="144"/>
    <x v="1"/>
    <x v="0"/>
    <x v="0"/>
    <x v="0"/>
    <x v="1"/>
    <x v="0"/>
    <x v="2"/>
    <s v="9-Jun-1985"/>
    <n v="11419.49"/>
    <x v="2"/>
    <s v="tier - 1"/>
    <x v="1"/>
    <x v="17"/>
  </r>
  <r>
    <x v="969"/>
    <s v="  Brandon F"/>
    <n v="35.49"/>
    <x v="435"/>
    <x v="1"/>
    <x v="0"/>
    <x v="1"/>
    <x v="3"/>
    <x v="1"/>
    <x v="0"/>
    <x v="2"/>
    <s v="23-Oct-1983"/>
    <n v="11412.02"/>
    <x v="2"/>
    <s v="tier - 1"/>
    <x v="14"/>
    <x v="33"/>
  </r>
  <r>
    <x v="970"/>
    <s v="  Melissa"/>
    <n v="44.7"/>
    <x v="518"/>
    <x v="1"/>
    <x v="0"/>
    <x v="0"/>
    <x v="1"/>
    <x v="1"/>
    <x v="0"/>
    <x v="0"/>
    <s v="7-Oct-1970"/>
    <n v="11411.69"/>
    <x v="2"/>
    <s v="tier - 2"/>
    <x v="3"/>
    <x v="2"/>
  </r>
  <r>
    <x v="971"/>
    <s v="  Danielle N"/>
    <n v="38.380000000000003"/>
    <x v="519"/>
    <x v="1"/>
    <x v="0"/>
    <x v="0"/>
    <x v="1"/>
    <x v="1"/>
    <x v="0"/>
    <x v="0"/>
    <s v="2-Oct-1970"/>
    <n v="11396.9"/>
    <x v="2"/>
    <s v="tier - 3"/>
    <x v="2"/>
    <x v="2"/>
  </r>
  <r>
    <x v="972"/>
    <s v="  Matthew"/>
    <n v="35.244999999999997"/>
    <x v="520"/>
    <x v="1"/>
    <x v="0"/>
    <x v="0"/>
    <x v="0"/>
    <x v="1"/>
    <x v="0"/>
    <x v="0"/>
    <s v="19-Dec-1967"/>
    <n v="11394.07"/>
    <x v="2"/>
    <s v="tier - 1"/>
    <x v="11"/>
    <x v="22"/>
  </r>
  <r>
    <x v="973"/>
    <s v="  Bettina"/>
    <n v="49.84"/>
    <x v="199"/>
    <x v="1"/>
    <x v="0"/>
    <x v="1"/>
    <x v="3"/>
    <x v="1"/>
    <x v="0"/>
    <x v="2"/>
    <s v="28-Jul-1997"/>
    <n v="11388.27"/>
    <x v="2"/>
    <s v="tier - 2"/>
    <x v="12"/>
    <x v="31"/>
  </r>
  <r>
    <x v="974"/>
    <s v="  Alexander"/>
    <n v="49.06"/>
    <x v="508"/>
    <x v="1"/>
    <x v="0"/>
    <x v="0"/>
    <x v="3"/>
    <x v="1"/>
    <x v="0"/>
    <x v="2"/>
    <s v="13-Jun-1964"/>
    <n v="11381.33"/>
    <x v="2"/>
    <s v="tier - 2"/>
    <x v="0"/>
    <x v="13"/>
  </r>
  <r>
    <x v="975"/>
    <s v="  Holli"/>
    <n v="30.88"/>
    <x v="99"/>
    <x v="0"/>
    <x v="0"/>
    <x v="0"/>
    <x v="1"/>
    <x v="1"/>
    <x v="0"/>
    <x v="1"/>
    <s v="6-Dec-1972"/>
    <n v="11378.57"/>
    <x v="2"/>
    <s v="tier - 2"/>
    <x v="15"/>
    <x v="28"/>
  </r>
  <r>
    <x v="976"/>
    <s v="  Heather C"/>
    <n v="33.35"/>
    <x v="3"/>
    <x v="0"/>
    <x v="0"/>
    <x v="1"/>
    <x v="3"/>
    <x v="1"/>
    <x v="0"/>
    <x v="1"/>
    <s v="7-Jun-1979"/>
    <n v="11369.39"/>
    <x v="2"/>
    <s v="tier - 1"/>
    <x v="12"/>
    <x v="9"/>
  </r>
  <r>
    <x v="977"/>
    <s v="  Kyle"/>
    <n v="38"/>
    <x v="245"/>
    <x v="1"/>
    <x v="0"/>
    <x v="0"/>
    <x v="3"/>
    <x v="1"/>
    <x v="0"/>
    <x v="1"/>
    <s v="13-Dec-1964"/>
    <n v="11365.95"/>
    <x v="2"/>
    <s v="tier - 2"/>
    <x v="3"/>
    <x v="13"/>
  </r>
  <r>
    <x v="978"/>
    <s v="  Thomas J"/>
    <n v="36.08"/>
    <x v="208"/>
    <x v="1"/>
    <x v="0"/>
    <x v="0"/>
    <x v="3"/>
    <x v="1"/>
    <x v="0"/>
    <x v="1"/>
    <s v="3-Jul-1964"/>
    <n v="11363.28"/>
    <x v="2"/>
    <s v="tier - 1"/>
    <x v="0"/>
    <x v="13"/>
  </r>
  <r>
    <x v="979"/>
    <s v="  Chris"/>
    <n v="35.700000000000003"/>
    <x v="324"/>
    <x v="1"/>
    <x v="0"/>
    <x v="0"/>
    <x v="3"/>
    <x v="1"/>
    <x v="0"/>
    <x v="2"/>
    <s v="4-Jul-1964"/>
    <n v="11362.76"/>
    <x v="2"/>
    <s v="tier - 1"/>
    <x v="3"/>
    <x v="13"/>
  </r>
  <r>
    <x v="980"/>
    <s v="  Graham"/>
    <n v="34.01"/>
    <x v="521"/>
    <x v="0"/>
    <x v="0"/>
    <x v="0"/>
    <x v="0"/>
    <x v="1"/>
    <x v="0"/>
    <x v="0"/>
    <s v="26-Sep-1965"/>
    <n v="11356.66"/>
    <x v="2"/>
    <s v="tier - 3"/>
    <x v="1"/>
    <x v="11"/>
  </r>
  <r>
    <x v="981"/>
    <s v="  Garrett"/>
    <n v="31.54"/>
    <x v="379"/>
    <x v="0"/>
    <x v="0"/>
    <x v="0"/>
    <x v="0"/>
    <x v="1"/>
    <x v="0"/>
    <x v="0"/>
    <s v="29-Nov-1965"/>
    <n v="11353.23"/>
    <x v="2"/>
    <s v="tier - 1"/>
    <x v="1"/>
    <x v="11"/>
  </r>
  <r>
    <x v="982"/>
    <s v="  Andrew"/>
    <n v="23.3"/>
    <x v="332"/>
    <x v="1"/>
    <x v="0"/>
    <x v="0"/>
    <x v="3"/>
    <x v="1"/>
    <x v="2"/>
    <x v="2"/>
    <s v="12-Jul-1964"/>
    <n v="11345.52"/>
    <x v="2"/>
    <s v="tier - 3"/>
    <x v="3"/>
    <x v="13"/>
  </r>
  <r>
    <x v="983"/>
    <s v="  Annabelle M"/>
    <n v="27.75"/>
    <x v="502"/>
    <x v="0"/>
    <x v="0"/>
    <x v="0"/>
    <x v="0"/>
    <x v="1"/>
    <x v="1"/>
    <x v="0"/>
    <s v="2-Nov-1968"/>
    <n v="11344.32"/>
    <x v="2"/>
    <s v="tier - 2"/>
    <x v="15"/>
    <x v="0"/>
  </r>
  <r>
    <x v="984"/>
    <s v="  Daniel T"/>
    <n v="42.46"/>
    <x v="92"/>
    <x v="0"/>
    <x v="0"/>
    <x v="0"/>
    <x v="0"/>
    <x v="1"/>
    <x v="0"/>
    <x v="2"/>
    <s v="19-Aug-1989"/>
    <n v="11326.71"/>
    <x v="2"/>
    <s v="tier - 3"/>
    <x v="0"/>
    <x v="4"/>
  </r>
  <r>
    <x v="985"/>
    <s v="  Deanne"/>
    <n v="54.47"/>
    <x v="488"/>
    <x v="0"/>
    <x v="0"/>
    <x v="0"/>
    <x v="0"/>
    <x v="1"/>
    <x v="0"/>
    <x v="0"/>
    <s v="20-Sep-2002"/>
    <n v="11321.49"/>
    <x v="2"/>
    <s v="tier - 3"/>
    <x v="1"/>
    <x v="43"/>
  </r>
  <r>
    <x v="986"/>
    <s v="  Carrie"/>
    <n v="24.93"/>
    <x v="522"/>
    <x v="1"/>
    <x v="0"/>
    <x v="1"/>
    <x v="3"/>
    <x v="1"/>
    <x v="1"/>
    <x v="0"/>
    <s v="11-Jul-1963"/>
    <n v="11319.12"/>
    <x v="2"/>
    <s v="tier - 1"/>
    <x v="1"/>
    <x v="8"/>
  </r>
  <r>
    <x v="987"/>
    <s v="  Suzanne"/>
    <n v="48.12"/>
    <x v="523"/>
    <x v="1"/>
    <x v="0"/>
    <x v="0"/>
    <x v="3"/>
    <x v="1"/>
    <x v="0"/>
    <x v="2"/>
    <s v="10-Dec-1995"/>
    <n v="11318.57"/>
    <x v="2"/>
    <s v="tier - 2"/>
    <x v="12"/>
    <x v="40"/>
  </r>
  <r>
    <x v="988"/>
    <s v="  Jasmine P"/>
    <n v="24.91"/>
    <x v="524"/>
    <x v="1"/>
    <x v="0"/>
    <x v="1"/>
    <x v="3"/>
    <x v="1"/>
    <x v="1"/>
    <x v="0"/>
    <s v="22-Nov-1963"/>
    <n v="11312.33"/>
    <x v="2"/>
    <s v="tier - 3"/>
    <x v="1"/>
    <x v="8"/>
  </r>
  <r>
    <x v="989"/>
    <s v="  Jennifer"/>
    <n v="27.645"/>
    <x v="525"/>
    <x v="0"/>
    <x v="0"/>
    <x v="0"/>
    <x v="0"/>
    <x v="1"/>
    <x v="1"/>
    <x v="0"/>
    <s v="6-Oct-1968"/>
    <n v="11305.93"/>
    <x v="2"/>
    <s v="tier - 1"/>
    <x v="1"/>
    <x v="0"/>
  </r>
  <r>
    <x v="990"/>
    <s v="  Tracie"/>
    <n v="33.700000000000003"/>
    <x v="138"/>
    <x v="0"/>
    <x v="0"/>
    <x v="0"/>
    <x v="1"/>
    <x v="1"/>
    <x v="0"/>
    <x v="2"/>
    <s v="25-Sep-1972"/>
    <n v="11299.34"/>
    <x v="2"/>
    <s v="tier - 2"/>
    <x v="3"/>
    <x v="28"/>
  </r>
  <r>
    <x v="991"/>
    <s v="  Tristan D"/>
    <n v="38.93"/>
    <x v="409"/>
    <x v="1"/>
    <x v="0"/>
    <x v="0"/>
    <x v="3"/>
    <x v="1"/>
    <x v="0"/>
    <x v="2"/>
    <s v="14-Nov-1988"/>
    <n v="11294.57"/>
    <x v="2"/>
    <s v="tier - 1"/>
    <x v="13"/>
    <x v="23"/>
  </r>
  <r>
    <x v="992"/>
    <s v="  Peiweng"/>
    <n v="32.774999999999999"/>
    <x v="526"/>
    <x v="1"/>
    <x v="0"/>
    <x v="0"/>
    <x v="1"/>
    <x v="1"/>
    <x v="0"/>
    <x v="0"/>
    <s v="22-Jun-1970"/>
    <n v="11289.11"/>
    <x v="2"/>
    <s v="tier - 1"/>
    <x v="1"/>
    <x v="2"/>
  </r>
  <r>
    <x v="993"/>
    <s v="  Theresa M"/>
    <n v="29.83"/>
    <x v="527"/>
    <x v="1"/>
    <x v="0"/>
    <x v="0"/>
    <x v="0"/>
    <x v="1"/>
    <x v="1"/>
    <x v="0"/>
    <s v="14-Jun-1967"/>
    <n v="11286.54"/>
    <x v="2"/>
    <s v="tier - 3"/>
    <x v="2"/>
    <x v="22"/>
  </r>
  <r>
    <x v="994"/>
    <s v="  Daniel J"/>
    <n v="28.31"/>
    <x v="188"/>
    <x v="0"/>
    <x v="1"/>
    <x v="0"/>
    <x v="3"/>
    <x v="1"/>
    <x v="1"/>
    <x v="2"/>
    <s v="4-Oct-2004"/>
    <n v="11272.33"/>
    <x v="2"/>
    <s v="tier - 2"/>
    <x v="9"/>
    <x v="41"/>
  </r>
  <r>
    <x v="995"/>
    <s v="  Courtney M"/>
    <n v="29.79"/>
    <x v="211"/>
    <x v="0"/>
    <x v="0"/>
    <x v="0"/>
    <x v="0"/>
    <x v="1"/>
    <x v="1"/>
    <x v="0"/>
    <s v="26-Dec-1971"/>
    <n v="11265.71"/>
    <x v="2"/>
    <s v="tier - 1"/>
    <x v="15"/>
    <x v="14"/>
  </r>
  <r>
    <x v="996"/>
    <s v="  Jose A"/>
    <n v="36.6"/>
    <x v="112"/>
    <x v="1"/>
    <x v="0"/>
    <x v="1"/>
    <x v="3"/>
    <x v="1"/>
    <x v="0"/>
    <x v="2"/>
    <s v="11-Oct-1969"/>
    <n v="11264.54"/>
    <x v="2"/>
    <s v="tier - 2"/>
    <x v="3"/>
    <x v="16"/>
  </r>
  <r>
    <x v="997"/>
    <s v="  Lauren"/>
    <n v="35.93"/>
    <x v="528"/>
    <x v="1"/>
    <x v="0"/>
    <x v="0"/>
    <x v="0"/>
    <x v="1"/>
    <x v="0"/>
    <x v="0"/>
    <s v="2-Oct-1981"/>
    <n v="11255.29"/>
    <x v="2"/>
    <s v="tier - 1"/>
    <x v="12"/>
    <x v="36"/>
  </r>
  <r>
    <x v="998"/>
    <s v="  Jonathon M"/>
    <n v="28.6"/>
    <x v="209"/>
    <x v="1"/>
    <x v="0"/>
    <x v="1"/>
    <x v="3"/>
    <x v="1"/>
    <x v="1"/>
    <x v="2"/>
    <s v="20-Aug-1969"/>
    <n v="11253.42"/>
    <x v="2"/>
    <s v="tier - 1"/>
    <x v="3"/>
    <x v="16"/>
  </r>
  <r>
    <x v="999"/>
    <s v="  Stephanie A"/>
    <n v="39.17"/>
    <x v="325"/>
    <x v="0"/>
    <x v="0"/>
    <x v="0"/>
    <x v="0"/>
    <x v="1"/>
    <x v="0"/>
    <x v="2"/>
    <s v="17-Dec-1989"/>
    <n v="11250.43"/>
    <x v="2"/>
    <s v="tier - 2"/>
    <x v="12"/>
    <x v="4"/>
  </r>
  <r>
    <x v="1000"/>
    <s v="  Patrick"/>
    <n v="26.41"/>
    <x v="74"/>
    <x v="1"/>
    <x v="0"/>
    <x v="1"/>
    <x v="3"/>
    <x v="1"/>
    <x v="1"/>
    <x v="1"/>
    <s v="30-Dec-1969"/>
    <n v="11244.38"/>
    <x v="2"/>
    <s v="tier - 1"/>
    <x v="4"/>
    <x v="16"/>
  </r>
  <r>
    <x v="1001"/>
    <s v="  Krista"/>
    <n v="30.63"/>
    <x v="330"/>
    <x v="1"/>
    <x v="0"/>
    <x v="0"/>
    <x v="0"/>
    <x v="1"/>
    <x v="0"/>
    <x v="1"/>
    <s v="28-Jun-1976"/>
    <n v="11217.35"/>
    <x v="2"/>
    <s v="tier - 2"/>
    <x v="15"/>
    <x v="1"/>
  </r>
  <r>
    <x v="1002"/>
    <s v="  Jenessa"/>
    <n v="31.73"/>
    <x v="179"/>
    <x v="1"/>
    <x v="0"/>
    <x v="0"/>
    <x v="1"/>
    <x v="1"/>
    <x v="0"/>
    <x v="0"/>
    <s v="14-Jun-1970"/>
    <n v="11187.66"/>
    <x v="2"/>
    <s v="tier - 2"/>
    <x v="1"/>
    <x v="2"/>
  </r>
  <r>
    <x v="1003"/>
    <s v="  Ryan M"/>
    <n v="30.7"/>
    <x v="361"/>
    <x v="0"/>
    <x v="0"/>
    <x v="0"/>
    <x v="1"/>
    <x v="1"/>
    <x v="0"/>
    <x v="2"/>
    <s v="3-Sep-1972"/>
    <n v="11186.2"/>
    <x v="2"/>
    <s v="tier - 2"/>
    <x v="14"/>
    <x v="28"/>
  </r>
  <r>
    <x v="1004"/>
    <s v="  Thomas"/>
    <n v="25.934999999999999"/>
    <x v="10"/>
    <x v="1"/>
    <x v="0"/>
    <x v="0"/>
    <x v="1"/>
    <x v="1"/>
    <x v="1"/>
    <x v="1"/>
    <s v="6-Aug-1966"/>
    <n v="11165.42"/>
    <x v="2"/>
    <s v="tier - 1"/>
    <x v="4"/>
    <x v="24"/>
  </r>
  <r>
    <x v="1005"/>
    <s v="  Amanda N"/>
    <n v="35.9"/>
    <x v="239"/>
    <x v="1"/>
    <x v="0"/>
    <x v="1"/>
    <x v="3"/>
    <x v="1"/>
    <x v="0"/>
    <x v="2"/>
    <s v="25-Jun-1969"/>
    <n v="11163.57"/>
    <x v="2"/>
    <s v="tier - 2"/>
    <x v="3"/>
    <x v="16"/>
  </r>
  <r>
    <x v="1006"/>
    <s v="  Teresa P"/>
    <n v="26.7"/>
    <x v="111"/>
    <x v="1"/>
    <x v="0"/>
    <x v="1"/>
    <x v="3"/>
    <x v="1"/>
    <x v="1"/>
    <x v="2"/>
    <s v="30-Nov-1969"/>
    <n v="11150.78"/>
    <x v="2"/>
    <s v="tier - 2"/>
    <x v="3"/>
    <x v="16"/>
  </r>
  <r>
    <x v="1007"/>
    <s v="  Dorian"/>
    <n v="33.71"/>
    <x v="529"/>
    <x v="0"/>
    <x v="0"/>
    <x v="0"/>
    <x v="0"/>
    <x v="1"/>
    <x v="0"/>
    <x v="2"/>
    <s v="20-Aug-1980"/>
    <n v="11103.33"/>
    <x v="2"/>
    <s v="tier - 1"/>
    <x v="14"/>
    <x v="25"/>
  </r>
  <r>
    <x v="1008"/>
    <s v="  Amy"/>
    <n v="41.91"/>
    <x v="329"/>
    <x v="1"/>
    <x v="0"/>
    <x v="0"/>
    <x v="1"/>
    <x v="1"/>
    <x v="0"/>
    <x v="2"/>
    <s v="5-Jul-1966"/>
    <n v="11093.62"/>
    <x v="2"/>
    <s v="tier - 1"/>
    <x v="0"/>
    <x v="24"/>
  </r>
  <r>
    <x v="1009"/>
    <s v="  Aberu"/>
    <n v="39.82"/>
    <x v="3"/>
    <x v="1"/>
    <x v="0"/>
    <x v="0"/>
    <x v="1"/>
    <x v="1"/>
    <x v="0"/>
    <x v="1"/>
    <s v="9-Sep-1966"/>
    <n v="11090.72"/>
    <x v="2"/>
    <s v="tier - 1"/>
    <x v="0"/>
    <x v="24"/>
  </r>
  <r>
    <x v="1010"/>
    <s v="  Ashley"/>
    <n v="28.12"/>
    <x v="145"/>
    <x v="0"/>
    <x v="0"/>
    <x v="0"/>
    <x v="1"/>
    <x v="1"/>
    <x v="1"/>
    <x v="2"/>
    <s v="7-Oct-1972"/>
    <n v="11085.59"/>
    <x v="2"/>
    <s v="tier - 2"/>
    <x v="1"/>
    <x v="28"/>
  </r>
  <r>
    <x v="1011"/>
    <s v="  Anna E"/>
    <n v="26.98"/>
    <x v="241"/>
    <x v="1"/>
    <x v="0"/>
    <x v="0"/>
    <x v="0"/>
    <x v="1"/>
    <x v="1"/>
    <x v="0"/>
    <s v="4-Sep-1967"/>
    <n v="11082.58"/>
    <x v="2"/>
    <s v="tier - 2"/>
    <x v="1"/>
    <x v="22"/>
  </r>
  <r>
    <x v="1012"/>
    <s v="  Tania K"/>
    <n v="27.2"/>
    <x v="87"/>
    <x v="1"/>
    <x v="0"/>
    <x v="0"/>
    <x v="1"/>
    <x v="1"/>
    <x v="1"/>
    <x v="1"/>
    <s v="20-Nov-1966"/>
    <n v="11073.18"/>
    <x v="2"/>
    <s v="tier - 3"/>
    <x v="3"/>
    <x v="24"/>
  </r>
  <r>
    <x v="1013"/>
    <s v="  Ashley E"/>
    <n v="25.3"/>
    <x v="27"/>
    <x v="1"/>
    <x v="0"/>
    <x v="0"/>
    <x v="1"/>
    <x v="1"/>
    <x v="1"/>
    <x v="2"/>
    <s v="7-Nov-1966"/>
    <n v="11070.54"/>
    <x v="2"/>
    <s v="tier - 3"/>
    <x v="3"/>
    <x v="24"/>
  </r>
  <r>
    <x v="1014"/>
    <s v="  Aleksandra"/>
    <n v="30.25"/>
    <x v="307"/>
    <x v="0"/>
    <x v="0"/>
    <x v="0"/>
    <x v="0"/>
    <x v="1"/>
    <x v="0"/>
    <x v="0"/>
    <s v="9-Nov-1971"/>
    <n v="11068.77"/>
    <x v="2"/>
    <s v="tier - 2"/>
    <x v="1"/>
    <x v="14"/>
  </r>
  <r>
    <x v="1015"/>
    <s v="  Valery L"/>
    <n v="54"/>
    <x v="82"/>
    <x v="1"/>
    <x v="1"/>
    <x v="0"/>
    <x v="1"/>
    <x v="1"/>
    <x v="0"/>
    <x v="2"/>
    <s v="18-Sep-2000"/>
    <n v="11068.7"/>
    <x v="2"/>
    <s v="tier - 1"/>
    <x v="3"/>
    <x v="21"/>
  </r>
  <r>
    <x v="1016"/>
    <s v="  Joanna G"/>
    <n v="51.86"/>
    <x v="134"/>
    <x v="1"/>
    <x v="0"/>
    <x v="0"/>
    <x v="0"/>
    <x v="1"/>
    <x v="0"/>
    <x v="2"/>
    <s v="17-Dec-2001"/>
    <n v="11046.02"/>
    <x v="2"/>
    <s v="tier - 1"/>
    <x v="12"/>
    <x v="47"/>
  </r>
  <r>
    <x v="1017"/>
    <s v="  Stefanie F"/>
    <n v="31.39"/>
    <x v="530"/>
    <x v="0"/>
    <x v="0"/>
    <x v="0"/>
    <x v="0"/>
    <x v="1"/>
    <x v="0"/>
    <x v="0"/>
    <s v="30-Aug-1974"/>
    <n v="11037.85"/>
    <x v="2"/>
    <s v="tier - 2"/>
    <x v="15"/>
    <x v="19"/>
  </r>
  <r>
    <x v="1018"/>
    <s v="  Stephen"/>
    <n v="39.97"/>
    <x v="122"/>
    <x v="0"/>
    <x v="0"/>
    <x v="0"/>
    <x v="0"/>
    <x v="1"/>
    <x v="0"/>
    <x v="2"/>
    <s v="25-Oct-1989"/>
    <n v="11037.51"/>
    <x v="2"/>
    <s v="tier - 1"/>
    <x v="1"/>
    <x v="4"/>
  </r>
  <r>
    <x v="1019"/>
    <s v="  Liza J"/>
    <n v="41.23"/>
    <x v="457"/>
    <x v="0"/>
    <x v="0"/>
    <x v="0"/>
    <x v="0"/>
    <x v="1"/>
    <x v="0"/>
    <x v="0"/>
    <s v="10-Dec-1974"/>
    <n v="11033.66"/>
    <x v="2"/>
    <s v="tier - 3"/>
    <x v="1"/>
    <x v="19"/>
  </r>
  <r>
    <x v="1020"/>
    <s v="  Ian M"/>
    <n v="49.45"/>
    <x v="267"/>
    <x v="1"/>
    <x v="0"/>
    <x v="0"/>
    <x v="0"/>
    <x v="1"/>
    <x v="0"/>
    <x v="2"/>
    <s v="21-Jul-1996"/>
    <n v="11028.56"/>
    <x v="2"/>
    <s v="tier - 3"/>
    <x v="1"/>
    <x v="45"/>
  </r>
  <r>
    <x v="1021"/>
    <s v="  Claudia L"/>
    <n v="41.04"/>
    <x v="450"/>
    <x v="0"/>
    <x v="0"/>
    <x v="0"/>
    <x v="0"/>
    <x v="1"/>
    <x v="0"/>
    <x v="2"/>
    <s v="26-Jun-1991"/>
    <n v="11018.05"/>
    <x v="2"/>
    <s v="tier - 2"/>
    <x v="1"/>
    <x v="42"/>
  </r>
  <r>
    <x v="1022"/>
    <s v="  Jessica M"/>
    <n v="27.93"/>
    <x v="531"/>
    <x v="0"/>
    <x v="0"/>
    <x v="0"/>
    <x v="0"/>
    <x v="1"/>
    <x v="1"/>
    <x v="0"/>
    <s v="15-Dec-1974"/>
    <n v="11015.17"/>
    <x v="2"/>
    <s v="tier - 1"/>
    <x v="1"/>
    <x v="19"/>
  </r>
  <r>
    <x v="1023"/>
    <s v="  Billy Jr"/>
    <n v="21.01"/>
    <x v="36"/>
    <x v="0"/>
    <x v="0"/>
    <x v="0"/>
    <x v="0"/>
    <x v="1"/>
    <x v="2"/>
    <x v="0"/>
    <s v="24-Oct-1968"/>
    <n v="11013.71"/>
    <x v="2"/>
    <s v="tier - 1"/>
    <x v="0"/>
    <x v="0"/>
  </r>
  <r>
    <x v="1024"/>
    <s v="  David"/>
    <n v="52.37"/>
    <x v="388"/>
    <x v="1"/>
    <x v="1"/>
    <x v="0"/>
    <x v="1"/>
    <x v="1"/>
    <x v="0"/>
    <x v="2"/>
    <s v="17-Sep-2000"/>
    <n v="10991.58"/>
    <x v="2"/>
    <s v="tier - 3"/>
    <x v="1"/>
    <x v="21"/>
  </r>
  <r>
    <x v="1025"/>
    <s v="  Tim"/>
    <n v="40.369999999999997"/>
    <x v="465"/>
    <x v="0"/>
    <x v="0"/>
    <x v="0"/>
    <x v="0"/>
    <x v="1"/>
    <x v="0"/>
    <x v="0"/>
    <s v="18-Dec-1965"/>
    <n v="10982.5"/>
    <x v="2"/>
    <s v="tier - 3"/>
    <x v="0"/>
    <x v="11"/>
  </r>
  <r>
    <x v="1026"/>
    <s v="  Emma M"/>
    <n v="41.47"/>
    <x v="532"/>
    <x v="0"/>
    <x v="0"/>
    <x v="0"/>
    <x v="1"/>
    <x v="1"/>
    <x v="0"/>
    <x v="0"/>
    <s v="21-Oct-1973"/>
    <n v="10977.21"/>
    <x v="2"/>
    <s v="tier - 1"/>
    <x v="0"/>
    <x v="30"/>
  </r>
  <r>
    <x v="1027"/>
    <s v="  Tim"/>
    <n v="33.725000000000001"/>
    <x v="49"/>
    <x v="1"/>
    <x v="0"/>
    <x v="0"/>
    <x v="1"/>
    <x v="1"/>
    <x v="0"/>
    <x v="2"/>
    <s v="9-Jul-1966"/>
    <n v="10976.25"/>
    <x v="2"/>
    <s v="tier - 2"/>
    <x v="1"/>
    <x v="24"/>
  </r>
  <r>
    <x v="1028"/>
    <s v="  Patrick"/>
    <n v="28.1"/>
    <x v="533"/>
    <x v="0"/>
    <x v="0"/>
    <x v="0"/>
    <x v="0"/>
    <x v="1"/>
    <x v="1"/>
    <x v="0"/>
    <s v="19-Jun-1965"/>
    <n v="10965.45"/>
    <x v="2"/>
    <s v="tier - 2"/>
    <x v="3"/>
    <x v="11"/>
  </r>
  <r>
    <x v="1029"/>
    <s v="  Bridget K"/>
    <n v="37.43"/>
    <x v="261"/>
    <x v="1"/>
    <x v="0"/>
    <x v="1"/>
    <x v="3"/>
    <x v="1"/>
    <x v="0"/>
    <x v="2"/>
    <s v="14-Aug-1969"/>
    <n v="10959.69"/>
    <x v="2"/>
    <s v="tier - 3"/>
    <x v="1"/>
    <x v="16"/>
  </r>
  <r>
    <x v="1030"/>
    <s v="  Gabriel"/>
    <n v="23.7"/>
    <x v="446"/>
    <x v="0"/>
    <x v="0"/>
    <x v="0"/>
    <x v="0"/>
    <x v="1"/>
    <x v="2"/>
    <x v="0"/>
    <s v="4-Dec-1965"/>
    <n v="10959.33"/>
    <x v="2"/>
    <s v="tier - 3"/>
    <x v="3"/>
    <x v="11"/>
  </r>
  <r>
    <x v="1031"/>
    <s v="  Natasha"/>
    <n v="24.795000000000002"/>
    <x v="212"/>
    <x v="1"/>
    <x v="0"/>
    <x v="1"/>
    <x v="3"/>
    <x v="1"/>
    <x v="2"/>
    <x v="2"/>
    <s v="10-Nov-1969"/>
    <n v="10942.13"/>
    <x v="2"/>
    <s v="tier - 3"/>
    <x v="1"/>
    <x v="16"/>
  </r>
  <r>
    <x v="1032"/>
    <s v="  Abby A"/>
    <n v="31.9"/>
    <x v="43"/>
    <x v="0"/>
    <x v="0"/>
    <x v="0"/>
    <x v="0"/>
    <x v="1"/>
    <x v="0"/>
    <x v="0"/>
    <s v="12-Nov-1968"/>
    <n v="10928.85"/>
    <x v="2"/>
    <s v="tier - 3"/>
    <x v="0"/>
    <x v="0"/>
  </r>
  <r>
    <x v="1033"/>
    <s v="  Michelle"/>
    <n v="32.68"/>
    <x v="534"/>
    <x v="0"/>
    <x v="0"/>
    <x v="0"/>
    <x v="0"/>
    <x v="1"/>
    <x v="0"/>
    <x v="0"/>
    <s v="13-Nov-1968"/>
    <n v="10923.93"/>
    <x v="2"/>
    <s v="tier - 1"/>
    <x v="2"/>
    <x v="0"/>
  </r>
  <r>
    <x v="1034"/>
    <s v="  Mckendree"/>
    <n v="47.13"/>
    <x v="283"/>
    <x v="0"/>
    <x v="0"/>
    <x v="0"/>
    <x v="0"/>
    <x v="1"/>
    <x v="0"/>
    <x v="2"/>
    <s v="6-Sep-1994"/>
    <n v="10886.66"/>
    <x v="2"/>
    <s v="tier - 3"/>
    <x v="1"/>
    <x v="6"/>
  </r>
  <r>
    <x v="1035"/>
    <s v="  Tara"/>
    <n v="36.67"/>
    <x v="535"/>
    <x v="0"/>
    <x v="0"/>
    <x v="0"/>
    <x v="0"/>
    <x v="1"/>
    <x v="0"/>
    <x v="0"/>
    <s v="20-Dec-1971"/>
    <n v="10848.13"/>
    <x v="2"/>
    <s v="tier - 3"/>
    <x v="1"/>
    <x v="14"/>
  </r>
  <r>
    <x v="1036"/>
    <s v="  Daniel"/>
    <n v="33.630000000000003"/>
    <x v="291"/>
    <x v="0"/>
    <x v="0"/>
    <x v="0"/>
    <x v="0"/>
    <x v="1"/>
    <x v="0"/>
    <x v="0"/>
    <s v="28-Jul-1968"/>
    <n v="10825.25"/>
    <x v="2"/>
    <s v="tier - 3"/>
    <x v="1"/>
    <x v="0"/>
  </r>
  <r>
    <x v="1037"/>
    <s v="  Joshua P"/>
    <n v="32.67"/>
    <x v="536"/>
    <x v="1"/>
    <x v="0"/>
    <x v="0"/>
    <x v="0"/>
    <x v="1"/>
    <x v="0"/>
    <x v="0"/>
    <s v="2-Oct-1967"/>
    <n v="10807.49"/>
    <x v="2"/>
    <s v="tier - 2"/>
    <x v="0"/>
    <x v="22"/>
  </r>
  <r>
    <x v="1038"/>
    <s v="  Erin C"/>
    <n v="33.299999999999997"/>
    <x v="296"/>
    <x v="1"/>
    <x v="0"/>
    <x v="0"/>
    <x v="1"/>
    <x v="1"/>
    <x v="0"/>
    <x v="0"/>
    <s v="18-Dec-1970"/>
    <n v="10806.84"/>
    <x v="2"/>
    <s v="tier - 2"/>
    <x v="3"/>
    <x v="2"/>
  </r>
  <r>
    <x v="1039"/>
    <s v="  Shure"/>
    <n v="30.78"/>
    <x v="537"/>
    <x v="1"/>
    <x v="0"/>
    <x v="0"/>
    <x v="1"/>
    <x v="1"/>
    <x v="0"/>
    <x v="0"/>
    <s v="28-Oct-1970"/>
    <n v="10797.34"/>
    <x v="2"/>
    <s v="tier - 2"/>
    <x v="8"/>
    <x v="2"/>
  </r>
  <r>
    <x v="1040"/>
    <s v="  Richard"/>
    <n v="28.975000000000001"/>
    <x v="469"/>
    <x v="1"/>
    <x v="0"/>
    <x v="0"/>
    <x v="0"/>
    <x v="1"/>
    <x v="1"/>
    <x v="0"/>
    <s v="23-Oct-1967"/>
    <n v="10796.35"/>
    <x v="2"/>
    <s v="tier - 1"/>
    <x v="9"/>
    <x v="22"/>
  </r>
  <r>
    <x v="1041"/>
    <s v="  Brenda"/>
    <n v="33.4"/>
    <x v="95"/>
    <x v="0"/>
    <x v="0"/>
    <x v="0"/>
    <x v="0"/>
    <x v="1"/>
    <x v="0"/>
    <x v="2"/>
    <s v="24-Dec-1999"/>
    <n v="10795.94"/>
    <x v="2"/>
    <s v="tier - 1"/>
    <x v="3"/>
    <x v="35"/>
  </r>
  <r>
    <x v="1042"/>
    <s v="  Joseph M"/>
    <n v="21.5"/>
    <x v="68"/>
    <x v="1"/>
    <x v="0"/>
    <x v="0"/>
    <x v="0"/>
    <x v="1"/>
    <x v="2"/>
    <x v="0"/>
    <s v="11-Nov-1967"/>
    <n v="10791.96"/>
    <x v="2"/>
    <s v="tier - 2"/>
    <x v="3"/>
    <x v="22"/>
  </r>
  <r>
    <x v="1043"/>
    <s v="  Stephen J"/>
    <n v="38.14"/>
    <x v="85"/>
    <x v="0"/>
    <x v="0"/>
    <x v="0"/>
    <x v="0"/>
    <x v="1"/>
    <x v="0"/>
    <x v="1"/>
    <s v="25-Nov-1989"/>
    <n v="10769.75"/>
    <x v="2"/>
    <s v="tier - 2"/>
    <x v="13"/>
    <x v="4"/>
  </r>
  <r>
    <x v="1044"/>
    <s v="  Kathya"/>
    <n v="35.42"/>
    <x v="234"/>
    <x v="1"/>
    <x v="0"/>
    <x v="0"/>
    <x v="3"/>
    <x v="1"/>
    <x v="0"/>
    <x v="0"/>
    <s v="29-Aug-1986"/>
    <n v="10749.02"/>
    <x v="2"/>
    <s v="tier - 1"/>
    <x v="12"/>
    <x v="26"/>
  </r>
  <r>
    <x v="1045"/>
    <s v="  Wesley"/>
    <n v="35.625"/>
    <x v="9"/>
    <x v="0"/>
    <x v="0"/>
    <x v="0"/>
    <x v="0"/>
    <x v="1"/>
    <x v="0"/>
    <x v="0"/>
    <s v="9-Dec-1974"/>
    <n v="10736.87"/>
    <x v="2"/>
    <s v="tier - 1"/>
    <x v="4"/>
    <x v="19"/>
  </r>
  <r>
    <x v="1046"/>
    <s v="  Tim"/>
    <n v="45.51"/>
    <x v="538"/>
    <x v="0"/>
    <x v="0"/>
    <x v="0"/>
    <x v="3"/>
    <x v="1"/>
    <x v="0"/>
    <x v="2"/>
    <s v="25-Jun-1992"/>
    <n v="10719.57"/>
    <x v="2"/>
    <s v="tier - 1"/>
    <x v="1"/>
    <x v="34"/>
  </r>
  <r>
    <x v="1047"/>
    <s v="  Jamie L"/>
    <n v="37.1"/>
    <x v="463"/>
    <x v="1"/>
    <x v="0"/>
    <x v="0"/>
    <x v="0"/>
    <x v="1"/>
    <x v="0"/>
    <x v="0"/>
    <s v="5-Oct-1967"/>
    <n v="10713.64"/>
    <x v="2"/>
    <s v="tier - 3"/>
    <x v="3"/>
    <x v="22"/>
  </r>
  <r>
    <x v="1048"/>
    <s v="  Alexandra"/>
    <n v="30.5"/>
    <x v="539"/>
    <x v="1"/>
    <x v="0"/>
    <x v="0"/>
    <x v="0"/>
    <x v="1"/>
    <x v="0"/>
    <x v="0"/>
    <s v="30-Jul-1967"/>
    <n v="10704.47"/>
    <x v="2"/>
    <s v="tier - 2"/>
    <x v="3"/>
    <x v="22"/>
  </r>
  <r>
    <x v="1049"/>
    <s v="  Tiffany"/>
    <n v="28.16"/>
    <x v="209"/>
    <x v="0"/>
    <x v="0"/>
    <x v="0"/>
    <x v="1"/>
    <x v="1"/>
    <x v="1"/>
    <x v="2"/>
    <s v="24-Oct-1972"/>
    <n v="10702.64"/>
    <x v="2"/>
    <s v="tier - 3"/>
    <x v="0"/>
    <x v="28"/>
  </r>
  <r>
    <x v="1050"/>
    <s v="  Rebecca J"/>
    <n v="29.1"/>
    <x v="409"/>
    <x v="1"/>
    <x v="0"/>
    <x v="0"/>
    <x v="0"/>
    <x v="1"/>
    <x v="1"/>
    <x v="2"/>
    <s v="30-Sep-1976"/>
    <n v="10698.38"/>
    <x v="2"/>
    <s v="tier - 1"/>
    <x v="15"/>
    <x v="1"/>
  </r>
  <r>
    <x v="1051"/>
    <s v="  Austin T"/>
    <n v="30.22"/>
    <x v="347"/>
    <x v="0"/>
    <x v="0"/>
    <x v="0"/>
    <x v="0"/>
    <x v="1"/>
    <x v="0"/>
    <x v="2"/>
    <s v="2-Aug-1977"/>
    <n v="10690.11"/>
    <x v="2"/>
    <s v="tier - 2"/>
    <x v="14"/>
    <x v="29"/>
  </r>
  <r>
    <x v="1052"/>
    <s v="  Jamie T"/>
    <n v="24.29"/>
    <x v="290"/>
    <x v="0"/>
    <x v="0"/>
    <x v="0"/>
    <x v="0"/>
    <x v="1"/>
    <x v="2"/>
    <x v="0"/>
    <s v="7-Sep-1962"/>
    <n v="10676.83"/>
    <x v="2"/>
    <s v="tier - 3"/>
    <x v="0"/>
    <x v="5"/>
  </r>
  <r>
    <x v="1053"/>
    <s v="  Matthew T"/>
    <n v="29.39"/>
    <x v="193"/>
    <x v="1"/>
    <x v="0"/>
    <x v="0"/>
    <x v="0"/>
    <x v="1"/>
    <x v="1"/>
    <x v="2"/>
    <s v="22-Nov-1976"/>
    <n v="10665.44"/>
    <x v="2"/>
    <s v="tier - 2"/>
    <x v="14"/>
    <x v="1"/>
  </r>
  <r>
    <x v="1054"/>
    <s v="  Emily"/>
    <n v="25.66"/>
    <x v="473"/>
    <x v="1"/>
    <x v="0"/>
    <x v="0"/>
    <x v="3"/>
    <x v="1"/>
    <x v="1"/>
    <x v="2"/>
    <s v="8-Aug-1964"/>
    <n v="10627.81"/>
    <x v="2"/>
    <s v="tier - 3"/>
    <x v="0"/>
    <x v="13"/>
  </r>
  <r>
    <x v="1055"/>
    <s v="  Gillian"/>
    <n v="39.11"/>
    <x v="231"/>
    <x v="0"/>
    <x v="0"/>
    <x v="0"/>
    <x v="0"/>
    <x v="1"/>
    <x v="0"/>
    <x v="1"/>
    <s v="6-Jul-1990"/>
    <n v="10620.26"/>
    <x v="2"/>
    <s v="tier - 3"/>
    <x v="1"/>
    <x v="3"/>
  </r>
  <r>
    <x v="1056"/>
    <s v="  Brenn E"/>
    <n v="43.78"/>
    <x v="268"/>
    <x v="0"/>
    <x v="0"/>
    <x v="0"/>
    <x v="3"/>
    <x v="1"/>
    <x v="0"/>
    <x v="1"/>
    <s v="23-Jul-1992"/>
    <n v="10617.04"/>
    <x v="2"/>
    <s v="tier - 3"/>
    <x v="12"/>
    <x v="34"/>
  </r>
  <r>
    <x v="1057"/>
    <s v="  Lisa M"/>
    <n v="24.35"/>
    <x v="232"/>
    <x v="0"/>
    <x v="0"/>
    <x v="0"/>
    <x v="0"/>
    <x v="1"/>
    <x v="2"/>
    <x v="0"/>
    <s v="27-Jun-1965"/>
    <n v="10608.67"/>
    <x v="2"/>
    <s v="tier - 3"/>
    <x v="1"/>
    <x v="11"/>
  </r>
  <r>
    <x v="1058"/>
    <s v="  Matt"/>
    <n v="40.299999999999997"/>
    <x v="352"/>
    <x v="1"/>
    <x v="0"/>
    <x v="0"/>
    <x v="1"/>
    <x v="1"/>
    <x v="0"/>
    <x v="2"/>
    <s v="2-Jul-1966"/>
    <n v="10602.39"/>
    <x v="2"/>
    <s v="tier - 3"/>
    <x v="3"/>
    <x v="24"/>
  </r>
  <r>
    <x v="1059"/>
    <s v="  Thomas A"/>
    <n v="32.774999999999999"/>
    <x v="439"/>
    <x v="1"/>
    <x v="0"/>
    <x v="0"/>
    <x v="0"/>
    <x v="1"/>
    <x v="0"/>
    <x v="0"/>
    <s v="23-Jun-1967"/>
    <n v="10601.63"/>
    <x v="2"/>
    <s v="tier - 2"/>
    <x v="1"/>
    <x v="22"/>
  </r>
  <r>
    <x v="1060"/>
    <s v="  Kevin J"/>
    <n v="39.6"/>
    <x v="78"/>
    <x v="1"/>
    <x v="0"/>
    <x v="0"/>
    <x v="1"/>
    <x v="1"/>
    <x v="0"/>
    <x v="2"/>
    <s v="20-Jul-1966"/>
    <n v="10601.41"/>
    <x v="2"/>
    <s v="tier - 2"/>
    <x v="3"/>
    <x v="24"/>
  </r>
  <r>
    <x v="1061"/>
    <s v="  William H"/>
    <n v="30.97"/>
    <x v="540"/>
    <x v="0"/>
    <x v="0"/>
    <x v="0"/>
    <x v="1"/>
    <x v="1"/>
    <x v="0"/>
    <x v="2"/>
    <s v="14-Dec-1972"/>
    <n v="10600.55"/>
    <x v="2"/>
    <s v="tier - 1"/>
    <x v="1"/>
    <x v="28"/>
  </r>
  <r>
    <x v="1062"/>
    <s v="  Gal"/>
    <n v="27.645"/>
    <x v="541"/>
    <x v="1"/>
    <x v="0"/>
    <x v="0"/>
    <x v="0"/>
    <x v="1"/>
    <x v="1"/>
    <x v="0"/>
    <s v="29-Nov-1967"/>
    <n v="10594.5"/>
    <x v="2"/>
    <s v="tier - 1"/>
    <x v="1"/>
    <x v="22"/>
  </r>
  <r>
    <x v="1063"/>
    <s v="  Anton"/>
    <n v="34.43"/>
    <x v="10"/>
    <x v="1"/>
    <x v="0"/>
    <x v="0"/>
    <x v="1"/>
    <x v="1"/>
    <x v="0"/>
    <x v="1"/>
    <s v="3-Nov-1966"/>
    <n v="10594.23"/>
    <x v="2"/>
    <s v="tier - 3"/>
    <x v="0"/>
    <x v="24"/>
  </r>
  <r>
    <x v="1064"/>
    <s v="  Yazmin"/>
    <n v="39.6"/>
    <x v="321"/>
    <x v="1"/>
    <x v="0"/>
    <x v="1"/>
    <x v="3"/>
    <x v="1"/>
    <x v="0"/>
    <x v="2"/>
    <s v="25-Dec-1969"/>
    <n v="10579.71"/>
    <x v="2"/>
    <s v="tier - 3"/>
    <x v="0"/>
    <x v="16"/>
  </r>
  <r>
    <x v="1065"/>
    <s v="  Florian"/>
    <n v="22.1"/>
    <x v="347"/>
    <x v="1"/>
    <x v="0"/>
    <x v="0"/>
    <x v="1"/>
    <x v="1"/>
    <x v="2"/>
    <x v="2"/>
    <s v="11-Dec-1966"/>
    <n v="10577.09"/>
    <x v="2"/>
    <s v="tier - 3"/>
    <x v="3"/>
    <x v="24"/>
  </r>
  <r>
    <x v="1066"/>
    <s v="  Karen L"/>
    <n v="33.25"/>
    <x v="409"/>
    <x v="1"/>
    <x v="0"/>
    <x v="1"/>
    <x v="3"/>
    <x v="1"/>
    <x v="0"/>
    <x v="2"/>
    <s v="17-Jul-1969"/>
    <n v="10564.88"/>
    <x v="2"/>
    <s v="tier - 1"/>
    <x v="2"/>
    <x v="16"/>
  </r>
  <r>
    <x v="1067"/>
    <s v="  Scott"/>
    <n v="33.33"/>
    <x v="542"/>
    <x v="0"/>
    <x v="0"/>
    <x v="0"/>
    <x v="0"/>
    <x v="1"/>
    <x v="0"/>
    <x v="0"/>
    <s v="29-Jun-1971"/>
    <n v="10560.49"/>
    <x v="2"/>
    <s v="tier - 2"/>
    <x v="0"/>
    <x v="14"/>
  </r>
  <r>
    <x v="1068"/>
    <s v="  Claire"/>
    <n v="30.5"/>
    <x v="9"/>
    <x v="0"/>
    <x v="0"/>
    <x v="0"/>
    <x v="0"/>
    <x v="1"/>
    <x v="0"/>
    <x v="0"/>
    <s v="26-Sep-1971"/>
    <n v="10546.48"/>
    <x v="2"/>
    <s v="tier - 3"/>
    <x v="3"/>
    <x v="14"/>
  </r>
  <r>
    <x v="1069"/>
    <s v="  Lynn M"/>
    <n v="30.3"/>
    <x v="180"/>
    <x v="0"/>
    <x v="0"/>
    <x v="0"/>
    <x v="0"/>
    <x v="1"/>
    <x v="0"/>
    <x v="2"/>
    <s v="25-Oct-1977"/>
    <n v="10495.6"/>
    <x v="2"/>
    <s v="tier - 1"/>
    <x v="1"/>
    <x v="29"/>
  </r>
  <r>
    <x v="1070"/>
    <s v="  Sharon"/>
    <n v="26.22"/>
    <x v="334"/>
    <x v="0"/>
    <x v="0"/>
    <x v="0"/>
    <x v="1"/>
    <x v="1"/>
    <x v="1"/>
    <x v="1"/>
    <s v="19-Oct-1972"/>
    <n v="10493.95"/>
    <x v="2"/>
    <s v="tier - 1"/>
    <x v="1"/>
    <x v="28"/>
  </r>
  <r>
    <x v="1071"/>
    <s v="  Candice"/>
    <n v="29.99"/>
    <x v="543"/>
    <x v="0"/>
    <x v="0"/>
    <x v="0"/>
    <x v="0"/>
    <x v="1"/>
    <x v="0"/>
    <x v="0"/>
    <s v="21-Aug-1978"/>
    <n v="10486.55"/>
    <x v="2"/>
    <s v="tier - 3"/>
    <x v="15"/>
    <x v="9"/>
  </r>
  <r>
    <x v="1072"/>
    <s v="  Jennifer D"/>
    <n v="36.380000000000003"/>
    <x v="213"/>
    <x v="0"/>
    <x v="0"/>
    <x v="0"/>
    <x v="3"/>
    <x v="1"/>
    <x v="0"/>
    <x v="1"/>
    <s v="28-Jun-1987"/>
    <n v="10464.83"/>
    <x v="2"/>
    <s v="tier - 1"/>
    <x v="1"/>
    <x v="38"/>
  </r>
  <r>
    <x v="1073"/>
    <s v="  Eric"/>
    <n v="31.16"/>
    <x v="228"/>
    <x v="1"/>
    <x v="0"/>
    <x v="1"/>
    <x v="3"/>
    <x v="1"/>
    <x v="0"/>
    <x v="2"/>
    <s v="22-Sep-1969"/>
    <n v="10461.98"/>
    <x v="2"/>
    <s v="tier - 1"/>
    <x v="1"/>
    <x v="16"/>
  </r>
  <r>
    <x v="1074"/>
    <s v="  Bryan"/>
    <n v="25.55"/>
    <x v="98"/>
    <x v="1"/>
    <x v="0"/>
    <x v="0"/>
    <x v="3"/>
    <x v="1"/>
    <x v="1"/>
    <x v="2"/>
    <s v="27-Jul-1964"/>
    <n v="10459.19"/>
    <x v="2"/>
    <s v="tier - 1"/>
    <x v="0"/>
    <x v="13"/>
  </r>
  <r>
    <x v="1075"/>
    <s v="  Devon R"/>
    <n v="28.77"/>
    <x v="544"/>
    <x v="1"/>
    <x v="0"/>
    <x v="0"/>
    <x v="0"/>
    <x v="1"/>
    <x v="1"/>
    <x v="2"/>
    <s v="3-Aug-1976"/>
    <n v="10455.14"/>
    <x v="2"/>
    <s v="tier - 2"/>
    <x v="14"/>
    <x v="1"/>
  </r>
  <r>
    <x v="1076"/>
    <s v="  Elena"/>
    <n v="23.14"/>
    <x v="325"/>
    <x v="1"/>
    <x v="0"/>
    <x v="0"/>
    <x v="3"/>
    <x v="1"/>
    <x v="2"/>
    <x v="2"/>
    <s v="14-Oct-1964"/>
    <n v="10455.1"/>
    <x v="2"/>
    <s v="tier - 1"/>
    <x v="1"/>
    <x v="13"/>
  </r>
  <r>
    <x v="1077"/>
    <s v="  Chris"/>
    <n v="39.6"/>
    <x v="545"/>
    <x v="0"/>
    <x v="0"/>
    <x v="0"/>
    <x v="0"/>
    <x v="1"/>
    <x v="0"/>
    <x v="0"/>
    <s v="8-Nov-1968"/>
    <n v="10450.549999999999"/>
    <x v="2"/>
    <s v="tier - 1"/>
    <x v="3"/>
    <x v="0"/>
  </r>
  <r>
    <x v="1078"/>
    <s v="  Bert"/>
    <n v="29.2"/>
    <x v="546"/>
    <x v="0"/>
    <x v="0"/>
    <x v="0"/>
    <x v="0"/>
    <x v="1"/>
    <x v="1"/>
    <x v="0"/>
    <s v="29-Aug-1968"/>
    <n v="10436.1"/>
    <x v="2"/>
    <s v="tier - 3"/>
    <x v="3"/>
    <x v="0"/>
  </r>
  <r>
    <x v="1079"/>
    <s v="  John P"/>
    <n v="32.774999999999999"/>
    <x v="547"/>
    <x v="0"/>
    <x v="0"/>
    <x v="0"/>
    <x v="0"/>
    <x v="1"/>
    <x v="0"/>
    <x v="0"/>
    <s v="23-Aug-1968"/>
    <n v="10435.07"/>
    <x v="2"/>
    <s v="tier - 1"/>
    <x v="4"/>
    <x v="0"/>
  </r>
  <r>
    <x v="1080"/>
    <s v="  Daniel P"/>
    <n v="24.035"/>
    <x v="519"/>
    <x v="0"/>
    <x v="0"/>
    <x v="0"/>
    <x v="0"/>
    <x v="1"/>
    <x v="2"/>
    <x v="0"/>
    <s v="27-Dec-1968"/>
    <n v="10422.92"/>
    <x v="2"/>
    <s v="tier - 1"/>
    <x v="6"/>
    <x v="0"/>
  </r>
  <r>
    <x v="1081"/>
    <s v="  Lisa K"/>
    <n v="30.55"/>
    <x v="256"/>
    <x v="0"/>
    <x v="0"/>
    <x v="1"/>
    <x v="3"/>
    <x v="1"/>
    <x v="0"/>
    <x v="1"/>
    <s v="25-Nov-1979"/>
    <n v="10419.65"/>
    <x v="2"/>
    <s v="tier - 2"/>
    <x v="15"/>
    <x v="18"/>
  </r>
  <r>
    <x v="1082"/>
    <s v="  Kristine"/>
    <n v="28.81"/>
    <x v="548"/>
    <x v="0"/>
    <x v="0"/>
    <x v="0"/>
    <x v="1"/>
    <x v="1"/>
    <x v="1"/>
    <x v="0"/>
    <s v="11-Oct-1973"/>
    <n v="10419.59"/>
    <x v="2"/>
    <s v="tier - 2"/>
    <x v="15"/>
    <x v="30"/>
  </r>
  <r>
    <x v="1083"/>
    <s v="  Paul A"/>
    <n v="31.66"/>
    <x v="92"/>
    <x v="0"/>
    <x v="0"/>
    <x v="0"/>
    <x v="0"/>
    <x v="1"/>
    <x v="0"/>
    <x v="2"/>
    <s v="24-Oct-1980"/>
    <n v="10407.98"/>
    <x v="2"/>
    <s v="tier - 1"/>
    <x v="14"/>
    <x v="25"/>
  </r>
  <r>
    <x v="1084"/>
    <s v="  Bryan"/>
    <n v="28.215"/>
    <x v="549"/>
    <x v="1"/>
    <x v="0"/>
    <x v="0"/>
    <x v="3"/>
    <x v="1"/>
    <x v="1"/>
    <x v="0"/>
    <s v="5-Jun-1975"/>
    <n v="10407.09"/>
    <x v="2"/>
    <s v="tier - 1"/>
    <x v="5"/>
    <x v="19"/>
  </r>
  <r>
    <x v="1085"/>
    <s v="  Chris"/>
    <n v="26.12"/>
    <x v="550"/>
    <x v="1"/>
    <x v="0"/>
    <x v="1"/>
    <x v="3"/>
    <x v="1"/>
    <x v="1"/>
    <x v="2"/>
    <s v="7-Jul-1969"/>
    <n v="10403.27"/>
    <x v="2"/>
    <s v="tier - 2"/>
    <x v="16"/>
    <x v="16"/>
  </r>
  <r>
    <x v="1086"/>
    <s v="  Milah B"/>
    <n v="36.630000000000003"/>
    <x v="551"/>
    <x v="0"/>
    <x v="0"/>
    <x v="0"/>
    <x v="1"/>
    <x v="1"/>
    <x v="0"/>
    <x v="0"/>
    <s v="19-Sep-1973"/>
    <n v="10381.48"/>
    <x v="2"/>
    <s v="tier - 3"/>
    <x v="0"/>
    <x v="30"/>
  </r>
  <r>
    <x v="1087"/>
    <s v="  Annette M"/>
    <n v="33.344999999999999"/>
    <x v="524"/>
    <x v="0"/>
    <x v="0"/>
    <x v="0"/>
    <x v="1"/>
    <x v="1"/>
    <x v="0"/>
    <x v="0"/>
    <s v="29-Sep-1973"/>
    <n v="10370.91"/>
    <x v="2"/>
    <s v="tier - 3"/>
    <x v="2"/>
    <x v="30"/>
  </r>
  <r>
    <x v="1088"/>
    <s v="  Yoko"/>
    <n v="27.11"/>
    <x v="381"/>
    <x v="0"/>
    <x v="0"/>
    <x v="0"/>
    <x v="0"/>
    <x v="1"/>
    <x v="1"/>
    <x v="0"/>
    <s v="6-Sep-1971"/>
    <n v="10356.67"/>
    <x v="2"/>
    <s v="tier - 1"/>
    <x v="15"/>
    <x v="14"/>
  </r>
  <r>
    <x v="1089"/>
    <s v="  Laura"/>
    <n v="26.6"/>
    <x v="173"/>
    <x v="1"/>
    <x v="0"/>
    <x v="1"/>
    <x v="3"/>
    <x v="1"/>
    <x v="1"/>
    <x v="2"/>
    <s v="17-Jun-1969"/>
    <n v="10355.64"/>
    <x v="2"/>
    <s v="tier - 1"/>
    <x v="1"/>
    <x v="16"/>
  </r>
  <r>
    <x v="1090"/>
    <s v="  Tess A"/>
    <n v="30.41"/>
    <x v="55"/>
    <x v="0"/>
    <x v="0"/>
    <x v="0"/>
    <x v="0"/>
    <x v="1"/>
    <x v="0"/>
    <x v="0"/>
    <s v="29-Sep-1974"/>
    <n v="10352.48"/>
    <x v="2"/>
    <s v="tier - 1"/>
    <x v="1"/>
    <x v="19"/>
  </r>
  <r>
    <x v="1091"/>
    <s v="  William G"/>
    <n v="28.98"/>
    <x v="64"/>
    <x v="0"/>
    <x v="0"/>
    <x v="0"/>
    <x v="1"/>
    <x v="1"/>
    <x v="1"/>
    <x v="0"/>
    <s v="8-Aug-1973"/>
    <n v="10345.93"/>
    <x v="2"/>
    <s v="tier - 2"/>
    <x v="14"/>
    <x v="30"/>
  </r>
  <r>
    <x v="1092"/>
    <s v="  Paige"/>
    <n v="31.24"/>
    <x v="552"/>
    <x v="0"/>
    <x v="0"/>
    <x v="0"/>
    <x v="0"/>
    <x v="1"/>
    <x v="0"/>
    <x v="0"/>
    <s v="19-Jul-1968"/>
    <n v="10338.93"/>
    <x v="2"/>
    <s v="tier - 1"/>
    <x v="0"/>
    <x v="0"/>
  </r>
  <r>
    <x v="1093"/>
    <s v="  Matthew J"/>
    <n v="31.54"/>
    <x v="321"/>
    <x v="0"/>
    <x v="0"/>
    <x v="0"/>
    <x v="0"/>
    <x v="1"/>
    <x v="0"/>
    <x v="2"/>
    <s v="21-Jul-1982"/>
    <n v="10329.06"/>
    <x v="2"/>
    <s v="tier - 1"/>
    <x v="14"/>
    <x v="37"/>
  </r>
  <r>
    <x v="1094"/>
    <s v="  Matthew"/>
    <n v="38.6"/>
    <x v="463"/>
    <x v="1"/>
    <x v="0"/>
    <x v="0"/>
    <x v="1"/>
    <x v="1"/>
    <x v="0"/>
    <x v="0"/>
    <s v="1-Dec-1970"/>
    <n v="10325.209999999999"/>
    <x v="2"/>
    <s v="tier - 3"/>
    <x v="3"/>
    <x v="2"/>
  </r>
  <r>
    <x v="1095"/>
    <s v="  Maria"/>
    <n v="37.950000000000003"/>
    <x v="87"/>
    <x v="0"/>
    <x v="0"/>
    <x v="0"/>
    <x v="0"/>
    <x v="1"/>
    <x v="0"/>
    <x v="1"/>
    <s v="21-Aug-1991"/>
    <n v="10322.9"/>
    <x v="2"/>
    <s v="tier - 1"/>
    <x v="12"/>
    <x v="42"/>
  </r>
  <r>
    <x v="1096"/>
    <s v="  Stephanie D"/>
    <n v="38.97"/>
    <x v="89"/>
    <x v="0"/>
    <x v="0"/>
    <x v="0"/>
    <x v="0"/>
    <x v="1"/>
    <x v="0"/>
    <x v="2"/>
    <s v="17-Nov-1991"/>
    <n v="10315.91"/>
    <x v="2"/>
    <s v="tier - 2"/>
    <x v="1"/>
    <x v="42"/>
  </r>
  <r>
    <x v="1097"/>
    <s v="  Tiffany"/>
    <n v="21.2"/>
    <x v="553"/>
    <x v="0"/>
    <x v="0"/>
    <x v="0"/>
    <x v="0"/>
    <x v="1"/>
    <x v="2"/>
    <x v="0"/>
    <s v="12-Jul-1962"/>
    <n v="10310.780000000001"/>
    <x v="2"/>
    <s v="tier - 3"/>
    <x v="1"/>
    <x v="5"/>
  </r>
  <r>
    <x v="1098"/>
    <s v="  Sara M"/>
    <n v="23.96"/>
    <x v="8"/>
    <x v="1"/>
    <x v="0"/>
    <x v="1"/>
    <x v="3"/>
    <x v="1"/>
    <x v="2"/>
    <x v="0"/>
    <s v="24-Sep-1963"/>
    <n v="10308.040000000001"/>
    <x v="2"/>
    <s v="tier - 1"/>
    <x v="0"/>
    <x v="8"/>
  </r>
  <r>
    <x v="1099"/>
    <s v="  Scott A"/>
    <n v="35.93"/>
    <x v="554"/>
    <x v="1"/>
    <x v="0"/>
    <x v="0"/>
    <x v="3"/>
    <x v="1"/>
    <x v="0"/>
    <x v="0"/>
    <s v="14-Sep-1988"/>
    <n v="10276.99"/>
    <x v="2"/>
    <s v="tier - 1"/>
    <x v="14"/>
    <x v="23"/>
  </r>
  <r>
    <x v="1100"/>
    <s v="  Lauren"/>
    <n v="26.11"/>
    <x v="555"/>
    <x v="1"/>
    <x v="0"/>
    <x v="0"/>
    <x v="1"/>
    <x v="1"/>
    <x v="1"/>
    <x v="0"/>
    <s v="21-Jun-1970"/>
    <n v="10274.33"/>
    <x v="2"/>
    <s v="tier - 1"/>
    <x v="2"/>
    <x v="2"/>
  </r>
  <r>
    <x v="1101"/>
    <s v="  Scott"/>
    <n v="32.299999999999997"/>
    <x v="556"/>
    <x v="0"/>
    <x v="0"/>
    <x v="0"/>
    <x v="1"/>
    <x v="1"/>
    <x v="0"/>
    <x v="0"/>
    <s v="27-Nov-1973"/>
    <n v="10269.459999999999"/>
    <x v="2"/>
    <s v="tier - 3"/>
    <x v="1"/>
    <x v="30"/>
  </r>
  <r>
    <x v="1102"/>
    <s v="  Brian A"/>
    <n v="28.69"/>
    <x v="557"/>
    <x v="0"/>
    <x v="0"/>
    <x v="0"/>
    <x v="1"/>
    <x v="1"/>
    <x v="1"/>
    <x v="0"/>
    <s v="5-Sep-1973"/>
    <n v="10264.44"/>
    <x v="2"/>
    <s v="tier - 2"/>
    <x v="1"/>
    <x v="30"/>
  </r>
  <r>
    <x v="1103"/>
    <s v="  Kaitlin R"/>
    <n v="31.28"/>
    <x v="457"/>
    <x v="1"/>
    <x v="0"/>
    <x v="0"/>
    <x v="3"/>
    <x v="1"/>
    <x v="0"/>
    <x v="0"/>
    <s v="15-Aug-1975"/>
    <n v="10259.129999999999"/>
    <x v="2"/>
    <s v="tier - 2"/>
    <x v="3"/>
    <x v="27"/>
  </r>
  <r>
    <x v="1104"/>
    <s v="  Mohammad"/>
    <n v="30.21"/>
    <x v="558"/>
    <x v="0"/>
    <x v="0"/>
    <x v="0"/>
    <x v="0"/>
    <x v="1"/>
    <x v="0"/>
    <x v="0"/>
    <s v="23-Sep-1968"/>
    <n v="10231.5"/>
    <x v="2"/>
    <s v="tier - 1"/>
    <x v="1"/>
    <x v="0"/>
  </r>
  <r>
    <x v="1105"/>
    <s v="  Charlie"/>
    <n v="38.28"/>
    <x v="559"/>
    <x v="1"/>
    <x v="0"/>
    <x v="0"/>
    <x v="0"/>
    <x v="1"/>
    <x v="0"/>
    <x v="0"/>
    <s v="28-Jun-1967"/>
    <n v="10226.280000000001"/>
    <x v="2"/>
    <s v="tier - 3"/>
    <x v="0"/>
    <x v="22"/>
  </r>
  <r>
    <x v="1106"/>
    <s v="  Brent"/>
    <n v="29.9"/>
    <x v="254"/>
    <x v="1"/>
    <x v="0"/>
    <x v="0"/>
    <x v="0"/>
    <x v="1"/>
    <x v="0"/>
    <x v="0"/>
    <s v="26-Sep-1967"/>
    <n v="10214.64"/>
    <x v="2"/>
    <s v="tier - 2"/>
    <x v="3"/>
    <x v="22"/>
  </r>
  <r>
    <x v="1107"/>
    <s v="  Kelli M"/>
    <n v="23.18"/>
    <x v="560"/>
    <x v="1"/>
    <x v="0"/>
    <x v="0"/>
    <x v="1"/>
    <x v="1"/>
    <x v="2"/>
    <x v="0"/>
    <s v="24-Dec-1970"/>
    <n v="10197.77"/>
    <x v="2"/>
    <s v="tier - 1"/>
    <x v="2"/>
    <x v="2"/>
  </r>
  <r>
    <x v="1108"/>
    <s v="  Sheridan H"/>
    <n v="33.020000000000003"/>
    <x v="103"/>
    <x v="1"/>
    <x v="0"/>
    <x v="0"/>
    <x v="0"/>
    <x v="1"/>
    <x v="0"/>
    <x v="2"/>
    <s v="16-Oct-1985"/>
    <n v="10191.82"/>
    <x v="2"/>
    <s v="tier - 2"/>
    <x v="12"/>
    <x v="17"/>
  </r>
  <r>
    <x v="1109"/>
    <s v="  Sarah M"/>
    <n v="27.29"/>
    <x v="561"/>
    <x v="0"/>
    <x v="0"/>
    <x v="0"/>
    <x v="1"/>
    <x v="1"/>
    <x v="1"/>
    <x v="1"/>
    <s v="10-Jul-1972"/>
    <n v="10160.870000000001"/>
    <x v="2"/>
    <s v="tier - 3"/>
    <x v="15"/>
    <x v="28"/>
  </r>
  <r>
    <x v="1110"/>
    <s v="  Jennifer"/>
    <n v="23.18"/>
    <x v="525"/>
    <x v="0"/>
    <x v="0"/>
    <x v="0"/>
    <x v="1"/>
    <x v="1"/>
    <x v="2"/>
    <x v="0"/>
    <s v="13-Oct-1973"/>
    <n v="10156.780000000001"/>
    <x v="2"/>
    <s v="tier - 2"/>
    <x v="1"/>
    <x v="30"/>
  </r>
  <r>
    <x v="1111"/>
    <s v="  Laura J"/>
    <n v="32.659999999999997"/>
    <x v="282"/>
    <x v="1"/>
    <x v="0"/>
    <x v="0"/>
    <x v="0"/>
    <x v="1"/>
    <x v="0"/>
    <x v="0"/>
    <s v="12-Jun-1981"/>
    <n v="10146.129999999999"/>
    <x v="2"/>
    <s v="tier - 1"/>
    <x v="15"/>
    <x v="36"/>
  </r>
  <r>
    <x v="1112"/>
    <s v="  Thomas"/>
    <n v="30.78"/>
    <x v="447"/>
    <x v="0"/>
    <x v="0"/>
    <x v="0"/>
    <x v="0"/>
    <x v="1"/>
    <x v="0"/>
    <x v="0"/>
    <s v="30-Dec-1974"/>
    <n v="10141.14"/>
    <x v="2"/>
    <s v="tier - 1"/>
    <x v="4"/>
    <x v="19"/>
  </r>
  <r>
    <x v="1113"/>
    <s v="  Gisele"/>
    <n v="47.2"/>
    <x v="109"/>
    <x v="1"/>
    <x v="0"/>
    <x v="1"/>
    <x v="3"/>
    <x v="1"/>
    <x v="0"/>
    <x v="1"/>
    <s v="5-Sep-1997"/>
    <n v="10139.84"/>
    <x v="2"/>
    <s v="tier - 2"/>
    <x v="1"/>
    <x v="31"/>
  </r>
  <r>
    <x v="1114"/>
    <s v="  Myra L"/>
    <n v="31.6"/>
    <x v="56"/>
    <x v="0"/>
    <x v="0"/>
    <x v="0"/>
    <x v="1"/>
    <x v="1"/>
    <x v="0"/>
    <x v="1"/>
    <s v="16-Nov-1972"/>
    <n v="10118.42"/>
    <x v="2"/>
    <s v="tier - 3"/>
    <x v="3"/>
    <x v="28"/>
  </r>
  <r>
    <x v="1115"/>
    <s v="  Melissa M"/>
    <n v="33.914999999999999"/>
    <x v="485"/>
    <x v="1"/>
    <x v="0"/>
    <x v="0"/>
    <x v="3"/>
    <x v="1"/>
    <x v="0"/>
    <x v="0"/>
    <s v="2-Jul-1975"/>
    <n v="10115.01"/>
    <x v="2"/>
    <s v="tier - 3"/>
    <x v="1"/>
    <x v="27"/>
  </r>
  <r>
    <x v="1116"/>
    <s v="  Eleanor F"/>
    <n v="23.54"/>
    <x v="199"/>
    <x v="0"/>
    <x v="0"/>
    <x v="0"/>
    <x v="1"/>
    <x v="1"/>
    <x v="2"/>
    <x v="2"/>
    <s v="8-Aug-1972"/>
    <n v="10107.219999999999"/>
    <x v="2"/>
    <s v="tier - 1"/>
    <x v="0"/>
    <x v="28"/>
  </r>
  <r>
    <x v="1117"/>
    <s v="  Elizabeth"/>
    <n v="27.074999999999999"/>
    <x v="500"/>
    <x v="0"/>
    <x v="0"/>
    <x v="0"/>
    <x v="1"/>
    <x v="1"/>
    <x v="1"/>
    <x v="2"/>
    <s v="19-Oct-1972"/>
    <n v="10106.129999999999"/>
    <x v="2"/>
    <s v="tier - 1"/>
    <x v="2"/>
    <x v="28"/>
  </r>
  <r>
    <x v="1118"/>
    <s v="  Kenneth"/>
    <n v="25.8"/>
    <x v="315"/>
    <x v="1"/>
    <x v="0"/>
    <x v="0"/>
    <x v="0"/>
    <x v="1"/>
    <x v="1"/>
    <x v="2"/>
    <s v="19-Dec-1976"/>
    <n v="10096.969999999999"/>
    <x v="2"/>
    <s v="tier - 2"/>
    <x v="3"/>
    <x v="1"/>
  </r>
  <r>
    <x v="1119"/>
    <s v="  Robert G"/>
    <n v="36.1"/>
    <x v="473"/>
    <x v="1"/>
    <x v="0"/>
    <x v="1"/>
    <x v="3"/>
    <x v="1"/>
    <x v="0"/>
    <x v="2"/>
    <s v="3-Jul-1969"/>
    <n v="10085.85"/>
    <x v="2"/>
    <s v="tier - 3"/>
    <x v="3"/>
    <x v="16"/>
  </r>
  <r>
    <x v="1120"/>
    <s v="  Thomas C"/>
    <n v="30.495000000000001"/>
    <x v="300"/>
    <x v="1"/>
    <x v="0"/>
    <x v="1"/>
    <x v="3"/>
    <x v="1"/>
    <x v="0"/>
    <x v="1"/>
    <s v="27-Oct-1969"/>
    <n v="10072.06"/>
    <x v="2"/>
    <s v="tier - 1"/>
    <x v="6"/>
    <x v="16"/>
  </r>
  <r>
    <x v="1121"/>
    <s v="  Matthew J"/>
    <n v="21.4"/>
    <x v="562"/>
    <x v="1"/>
    <x v="0"/>
    <x v="1"/>
    <x v="3"/>
    <x v="1"/>
    <x v="2"/>
    <x v="1"/>
    <s v="22-Aug-1969"/>
    <n v="10065.41"/>
    <x v="2"/>
    <s v="tier - 2"/>
    <x v="3"/>
    <x v="16"/>
  </r>
  <r>
    <x v="1122"/>
    <s v="  Mallory D"/>
    <n v="32.299999999999997"/>
    <x v="172"/>
    <x v="0"/>
    <x v="0"/>
    <x v="0"/>
    <x v="0"/>
    <x v="1"/>
    <x v="0"/>
    <x v="0"/>
    <s v="30-Aug-1974"/>
    <n v="10043.25"/>
    <x v="2"/>
    <s v="tier - 2"/>
    <x v="2"/>
    <x v="19"/>
  </r>
  <r>
    <x v="1123"/>
    <s v="  Christopher D"/>
    <n v="29.78"/>
    <x v="561"/>
    <x v="0"/>
    <x v="0"/>
    <x v="1"/>
    <x v="3"/>
    <x v="1"/>
    <x v="1"/>
    <x v="1"/>
    <s v="28-Dec-1979"/>
    <n v="10027.15"/>
    <x v="2"/>
    <s v="tier - 1"/>
    <x v="14"/>
    <x v="18"/>
  </r>
  <r>
    <x v="1124"/>
    <s v="  Jamie"/>
    <n v="34.76"/>
    <x v="563"/>
    <x v="1"/>
    <x v="0"/>
    <x v="0"/>
    <x v="3"/>
    <x v="1"/>
    <x v="0"/>
    <x v="1"/>
    <s v="3-Jul-1988"/>
    <n v="10011.44"/>
    <x v="2"/>
    <s v="tier - 3"/>
    <x v="12"/>
    <x v="23"/>
  </r>
  <r>
    <x v="1125"/>
    <s v="  Ariell"/>
    <n v="18.335000000000001"/>
    <x v="564"/>
    <x v="1"/>
    <x v="0"/>
    <x v="0"/>
    <x v="1"/>
    <x v="1"/>
    <x v="3"/>
    <x v="0"/>
    <s v="11-Aug-1970"/>
    <n v="9991.0400000000009"/>
    <x v="1"/>
    <s v="tier - 3"/>
    <x v="1"/>
    <x v="2"/>
  </r>
  <r>
    <x v="1126"/>
    <s v="  Christopher"/>
    <n v="32.299999999999997"/>
    <x v="399"/>
    <x v="0"/>
    <x v="0"/>
    <x v="0"/>
    <x v="0"/>
    <x v="1"/>
    <x v="0"/>
    <x v="0"/>
    <s v="6-Oct-1971"/>
    <n v="9964.06"/>
    <x v="1"/>
    <s v="tier - 2"/>
    <x v="9"/>
    <x v="14"/>
  </r>
  <r>
    <x v="1127"/>
    <s v="  Ryan"/>
    <n v="27.74"/>
    <x v="410"/>
    <x v="0"/>
    <x v="0"/>
    <x v="0"/>
    <x v="0"/>
    <x v="1"/>
    <x v="1"/>
    <x v="0"/>
    <s v="26-Dec-1971"/>
    <n v="9957.7199999999993"/>
    <x v="1"/>
    <s v="tier - 3"/>
    <x v="11"/>
    <x v="14"/>
  </r>
  <r>
    <x v="1128"/>
    <s v="  Thomas B"/>
    <n v="24"/>
    <x v="138"/>
    <x v="1"/>
    <x v="0"/>
    <x v="0"/>
    <x v="3"/>
    <x v="1"/>
    <x v="2"/>
    <x v="2"/>
    <s v="11-Sep-1964"/>
    <n v="9933.44"/>
    <x v="2"/>
    <s v="tier - 3"/>
    <x v="0"/>
    <x v="13"/>
  </r>
  <r>
    <x v="1129"/>
    <s v="  Katie"/>
    <n v="31.78"/>
    <x v="180"/>
    <x v="1"/>
    <x v="0"/>
    <x v="1"/>
    <x v="3"/>
    <x v="1"/>
    <x v="0"/>
    <x v="2"/>
    <s v="3-Dec-1983"/>
    <n v="9931.9599999999991"/>
    <x v="1"/>
    <s v="tier - 2"/>
    <x v="1"/>
    <x v="33"/>
  </r>
  <r>
    <x v="1130"/>
    <s v="  Rachelle L"/>
    <n v="32.25"/>
    <x v="332"/>
    <x v="1"/>
    <x v="0"/>
    <x v="0"/>
    <x v="0"/>
    <x v="1"/>
    <x v="0"/>
    <x v="2"/>
    <s v="19-Aug-1985"/>
    <n v="9930.64"/>
    <x v="1"/>
    <s v="tier - 3"/>
    <x v="15"/>
    <x v="17"/>
  </r>
  <r>
    <x v="1131"/>
    <s v="  Colleen"/>
    <n v="30.114999999999998"/>
    <x v="115"/>
    <x v="0"/>
    <x v="0"/>
    <x v="0"/>
    <x v="1"/>
    <x v="1"/>
    <x v="0"/>
    <x v="2"/>
    <s v="14-Sep-1972"/>
    <n v="9910.36"/>
    <x v="1"/>
    <s v="tier - 3"/>
    <x v="1"/>
    <x v="28"/>
  </r>
  <r>
    <x v="1132"/>
    <s v="  Gregory A"/>
    <n v="22.41"/>
    <x v="64"/>
    <x v="0"/>
    <x v="0"/>
    <x v="0"/>
    <x v="0"/>
    <x v="1"/>
    <x v="2"/>
    <x v="0"/>
    <s v="17-Aug-1962"/>
    <n v="9907.83"/>
    <x v="2"/>
    <s v="tier - 2"/>
    <x v="0"/>
    <x v="5"/>
  </r>
  <r>
    <x v="1133"/>
    <s v="  Lara"/>
    <n v="45.72"/>
    <x v="80"/>
    <x v="1"/>
    <x v="0"/>
    <x v="0"/>
    <x v="0"/>
    <x v="1"/>
    <x v="0"/>
    <x v="2"/>
    <s v="8-Jul-1996"/>
    <n v="9894.69"/>
    <x v="1"/>
    <s v="tier - 3"/>
    <x v="1"/>
    <x v="45"/>
  </r>
  <r>
    <x v="1134"/>
    <s v="  Megan"/>
    <n v="25"/>
    <x v="134"/>
    <x v="1"/>
    <x v="0"/>
    <x v="0"/>
    <x v="1"/>
    <x v="1"/>
    <x v="1"/>
    <x v="2"/>
    <s v="5-Nov-1966"/>
    <n v="9890.23"/>
    <x v="2"/>
    <s v="tier - 3"/>
    <x v="0"/>
    <x v="24"/>
  </r>
  <r>
    <x v="1135"/>
    <s v="  Sara"/>
    <n v="39.5"/>
    <x v="485"/>
    <x v="0"/>
    <x v="0"/>
    <x v="0"/>
    <x v="0"/>
    <x v="1"/>
    <x v="0"/>
    <x v="0"/>
    <s v="8-Nov-1971"/>
    <n v="9880.07"/>
    <x v="1"/>
    <s v="tier - 3"/>
    <x v="3"/>
    <x v="14"/>
  </r>
  <r>
    <x v="1136"/>
    <s v="  Lucie J"/>
    <n v="37.729999999999997"/>
    <x v="565"/>
    <x v="0"/>
    <x v="0"/>
    <x v="0"/>
    <x v="0"/>
    <x v="1"/>
    <x v="0"/>
    <x v="0"/>
    <s v="3-Oct-1971"/>
    <n v="9877.61"/>
    <x v="1"/>
    <s v="tier - 1"/>
    <x v="0"/>
    <x v="14"/>
  </r>
  <r>
    <x v="1137"/>
    <s v="  Elizabeth S"/>
    <n v="40.659999999999997"/>
    <x v="220"/>
    <x v="0"/>
    <x v="0"/>
    <x v="0"/>
    <x v="0"/>
    <x v="1"/>
    <x v="0"/>
    <x v="0"/>
    <s v="3-Jul-1971"/>
    <n v="9875.68"/>
    <x v="1"/>
    <s v="tier - 3"/>
    <x v="2"/>
    <x v="14"/>
  </r>
  <r>
    <x v="1138"/>
    <s v="  Carma S"/>
    <n v="34.200000000000003"/>
    <x v="566"/>
    <x v="0"/>
    <x v="0"/>
    <x v="0"/>
    <x v="0"/>
    <x v="1"/>
    <x v="0"/>
    <x v="0"/>
    <s v="22-Dec-1971"/>
    <n v="9872.7000000000007"/>
    <x v="1"/>
    <s v="tier - 2"/>
    <x v="3"/>
    <x v="14"/>
  </r>
  <r>
    <x v="1139"/>
    <s v="  Ryan"/>
    <n v="46.51"/>
    <x v="85"/>
    <x v="0"/>
    <x v="0"/>
    <x v="0"/>
    <x v="3"/>
    <x v="1"/>
    <x v="0"/>
    <x v="1"/>
    <s v="6-Jul-1998"/>
    <n v="9870.59"/>
    <x v="1"/>
    <s v="tier - 2"/>
    <x v="8"/>
    <x v="44"/>
  </r>
  <r>
    <x v="1140"/>
    <s v="  Daniel"/>
    <n v="28.88"/>
    <x v="320"/>
    <x v="1"/>
    <x v="0"/>
    <x v="1"/>
    <x v="3"/>
    <x v="1"/>
    <x v="1"/>
    <x v="2"/>
    <s v="13-Aug-1969"/>
    <n v="9869.81"/>
    <x v="2"/>
    <s v="tier - 3"/>
    <x v="1"/>
    <x v="16"/>
  </r>
  <r>
    <x v="1141"/>
    <s v="  Sarah"/>
    <n v="33.914999999999999"/>
    <x v="453"/>
    <x v="0"/>
    <x v="0"/>
    <x v="0"/>
    <x v="0"/>
    <x v="1"/>
    <x v="0"/>
    <x v="0"/>
    <s v="9-Nov-1971"/>
    <n v="9866.2999999999993"/>
    <x v="1"/>
    <s v="tier - 3"/>
    <x v="2"/>
    <x v="14"/>
  </r>
  <r>
    <x v="1142"/>
    <s v="  Matthew J"/>
    <n v="24.32"/>
    <x v="259"/>
    <x v="1"/>
    <x v="0"/>
    <x v="1"/>
    <x v="3"/>
    <x v="1"/>
    <x v="2"/>
    <x v="1"/>
    <s v="20-Oct-1969"/>
    <n v="9863.4699999999993"/>
    <x v="2"/>
    <s v="tier - 3"/>
    <x v="1"/>
    <x v="16"/>
  </r>
  <r>
    <x v="1143"/>
    <s v="  Francesca"/>
    <n v="25.8"/>
    <x v="567"/>
    <x v="0"/>
    <x v="0"/>
    <x v="0"/>
    <x v="0"/>
    <x v="1"/>
    <x v="1"/>
    <x v="0"/>
    <s v="17-Jul-1971"/>
    <n v="9861.0300000000007"/>
    <x v="1"/>
    <s v="tier - 2"/>
    <x v="3"/>
    <x v="14"/>
  </r>
  <r>
    <x v="1144"/>
    <s v="  Nicole"/>
    <n v="21.56"/>
    <x v="525"/>
    <x v="0"/>
    <x v="0"/>
    <x v="0"/>
    <x v="0"/>
    <x v="1"/>
    <x v="2"/>
    <x v="0"/>
    <s v="23-Oct-1971"/>
    <n v="9855.1299999999992"/>
    <x v="1"/>
    <s v="tier - 3"/>
    <x v="0"/>
    <x v="14"/>
  </r>
  <r>
    <x v="1145"/>
    <s v="  Toshiyuki"/>
    <n v="31.6"/>
    <x v="423"/>
    <x v="0"/>
    <x v="0"/>
    <x v="0"/>
    <x v="0"/>
    <x v="1"/>
    <x v="0"/>
    <x v="0"/>
    <s v="4-Nov-1968"/>
    <n v="9850.43"/>
    <x v="2"/>
    <s v="tier - 3"/>
    <x v="3"/>
    <x v="0"/>
  </r>
  <r>
    <x v="1146"/>
    <s v="  Tom L"/>
    <n v="42.93"/>
    <x v="375"/>
    <x v="0"/>
    <x v="0"/>
    <x v="0"/>
    <x v="3"/>
    <x v="1"/>
    <x v="0"/>
    <x v="2"/>
    <s v="13-Aug-1992"/>
    <n v="9844.4500000000007"/>
    <x v="1"/>
    <s v="tier - 1"/>
    <x v="1"/>
    <x v="34"/>
  </r>
  <r>
    <x v="1147"/>
    <s v="  Brian"/>
    <n v="26.72"/>
    <x v="56"/>
    <x v="0"/>
    <x v="0"/>
    <x v="0"/>
    <x v="1"/>
    <x v="1"/>
    <x v="1"/>
    <x v="1"/>
    <s v="26-Sep-1972"/>
    <n v="9836.2099999999991"/>
    <x v="1"/>
    <s v="tier - 3"/>
    <x v="14"/>
    <x v="28"/>
  </r>
  <r>
    <x v="1148"/>
    <s v="  Matthew"/>
    <n v="26.67"/>
    <x v="336"/>
    <x v="0"/>
    <x v="0"/>
    <x v="0"/>
    <x v="1"/>
    <x v="1"/>
    <x v="1"/>
    <x v="1"/>
    <s v="28-Jun-1972"/>
    <n v="9819.25"/>
    <x v="1"/>
    <s v="tier - 2"/>
    <x v="14"/>
    <x v="28"/>
  </r>
  <r>
    <x v="1149"/>
    <s v="  Julee"/>
    <n v="42.68"/>
    <x v="568"/>
    <x v="0"/>
    <x v="0"/>
    <x v="0"/>
    <x v="1"/>
    <x v="1"/>
    <x v="0"/>
    <x v="0"/>
    <s v="17-Sep-1973"/>
    <n v="9800.89"/>
    <x v="1"/>
    <s v="tier - 1"/>
    <x v="0"/>
    <x v="30"/>
  </r>
  <r>
    <x v="1150"/>
    <s v="  Christopher M"/>
    <n v="24.31"/>
    <x v="240"/>
    <x v="0"/>
    <x v="0"/>
    <x v="0"/>
    <x v="0"/>
    <x v="1"/>
    <x v="2"/>
    <x v="1"/>
    <s v="7-Jun-1977"/>
    <n v="9788.8700000000008"/>
    <x v="2"/>
    <s v="tier - 2"/>
    <x v="0"/>
    <x v="1"/>
  </r>
  <r>
    <x v="1151"/>
    <s v="  Ciaran"/>
    <n v="44.75"/>
    <x v="111"/>
    <x v="1"/>
    <x v="0"/>
    <x v="0"/>
    <x v="0"/>
    <x v="1"/>
    <x v="0"/>
    <x v="2"/>
    <s v="8-Aug-1996"/>
    <n v="9787.32"/>
    <x v="1"/>
    <s v="tier - 3"/>
    <x v="8"/>
    <x v="45"/>
  </r>
  <r>
    <x v="1152"/>
    <s v="  Kara"/>
    <n v="30.78"/>
    <x v="569"/>
    <x v="0"/>
    <x v="0"/>
    <x v="0"/>
    <x v="1"/>
    <x v="1"/>
    <x v="0"/>
    <x v="0"/>
    <s v="7-Jul-1973"/>
    <n v="9778.35"/>
    <x v="1"/>
    <s v="tier - 2"/>
    <x v="2"/>
    <x v="30"/>
  </r>
  <r>
    <x v="1153"/>
    <s v="  Makie"/>
    <n v="21.86"/>
    <x v="400"/>
    <x v="0"/>
    <x v="0"/>
    <x v="0"/>
    <x v="0"/>
    <x v="1"/>
    <x v="2"/>
    <x v="0"/>
    <s v="5-Sep-1965"/>
    <n v="9764.08"/>
    <x v="2"/>
    <s v="tier - 1"/>
    <x v="1"/>
    <x v="11"/>
  </r>
  <r>
    <x v="1154"/>
    <s v="  Emily E"/>
    <n v="49.09"/>
    <x v="562"/>
    <x v="1"/>
    <x v="0"/>
    <x v="0"/>
    <x v="0"/>
    <x v="1"/>
    <x v="0"/>
    <x v="1"/>
    <s v="14-Jul-2001"/>
    <n v="9753.49"/>
    <x v="1"/>
    <s v="tier - 2"/>
    <x v="1"/>
    <x v="47"/>
  </r>
  <r>
    <x v="1155"/>
    <s v="  Cary"/>
    <n v="47.74"/>
    <x v="424"/>
    <x v="1"/>
    <x v="0"/>
    <x v="0"/>
    <x v="1"/>
    <x v="1"/>
    <x v="0"/>
    <x v="0"/>
    <s v="4-Jul-1970"/>
    <n v="9748.91"/>
    <x v="1"/>
    <s v="tier - 1"/>
    <x v="0"/>
    <x v="2"/>
  </r>
  <r>
    <x v="1156"/>
    <s v="  Steven"/>
    <n v="30.2"/>
    <x v="502"/>
    <x v="1"/>
    <x v="0"/>
    <x v="0"/>
    <x v="1"/>
    <x v="1"/>
    <x v="0"/>
    <x v="0"/>
    <s v="18-Aug-1970"/>
    <n v="9724.5300000000007"/>
    <x v="2"/>
    <s v="tier - 1"/>
    <x v="3"/>
    <x v="2"/>
  </r>
  <r>
    <x v="1157"/>
    <s v="  Jose Antonio Sr"/>
    <n v="33.25"/>
    <x v="513"/>
    <x v="1"/>
    <x v="0"/>
    <x v="0"/>
    <x v="1"/>
    <x v="1"/>
    <x v="0"/>
    <x v="0"/>
    <s v="12-Sep-1970"/>
    <n v="9722.77"/>
    <x v="2"/>
    <s v="tier - 1"/>
    <x v="4"/>
    <x v="2"/>
  </r>
  <r>
    <x v="1158"/>
    <s v="  Tatiana"/>
    <n v="26.6"/>
    <x v="113"/>
    <x v="1"/>
    <x v="0"/>
    <x v="0"/>
    <x v="3"/>
    <x v="1"/>
    <x v="1"/>
    <x v="0"/>
    <s v="27-Jun-1975"/>
    <n v="9715.84"/>
    <x v="1"/>
    <s v="tier - 1"/>
    <x v="2"/>
    <x v="27"/>
  </r>
  <r>
    <x v="1159"/>
    <s v="  Dan T"/>
    <n v="26.35"/>
    <x v="200"/>
    <x v="0"/>
    <x v="0"/>
    <x v="0"/>
    <x v="1"/>
    <x v="1"/>
    <x v="1"/>
    <x v="1"/>
    <s v="10-Jul-1972"/>
    <n v="9710.7099999999991"/>
    <x v="1"/>
    <s v="tier - 1"/>
    <x v="14"/>
    <x v="28"/>
  </r>
  <r>
    <x v="1160"/>
    <s v="  Liisa A"/>
    <n v="39.994999999999997"/>
    <x v="347"/>
    <x v="0"/>
    <x v="0"/>
    <x v="0"/>
    <x v="0"/>
    <x v="1"/>
    <x v="0"/>
    <x v="2"/>
    <s v="19-Sep-1977"/>
    <n v="9704.67"/>
    <x v="1"/>
    <s v="tier - 3"/>
    <x v="2"/>
    <x v="29"/>
  </r>
  <r>
    <x v="1161"/>
    <s v="  Kathryn E"/>
    <n v="22.92"/>
    <x v="231"/>
    <x v="1"/>
    <x v="0"/>
    <x v="0"/>
    <x v="3"/>
    <x v="1"/>
    <x v="2"/>
    <x v="1"/>
    <s v="7-Nov-1964"/>
    <n v="9698.42"/>
    <x v="2"/>
    <s v="tier - 3"/>
    <x v="0"/>
    <x v="13"/>
  </r>
  <r>
    <x v="1162"/>
    <s v="  Maxwell"/>
    <n v="24.78"/>
    <x v="180"/>
    <x v="1"/>
    <x v="0"/>
    <x v="0"/>
    <x v="1"/>
    <x v="1"/>
    <x v="2"/>
    <x v="2"/>
    <s v="16-Sep-1966"/>
    <n v="9684.2900000000009"/>
    <x v="2"/>
    <s v="tier - 2"/>
    <x v="0"/>
    <x v="24"/>
  </r>
  <r>
    <x v="1163"/>
    <s v="  Pascale"/>
    <n v="34.07"/>
    <x v="570"/>
    <x v="1"/>
    <x v="0"/>
    <x v="0"/>
    <x v="0"/>
    <x v="1"/>
    <x v="0"/>
    <x v="0"/>
    <s v="8-Aug-1981"/>
    <n v="9664.34"/>
    <x v="1"/>
    <s v="tier - 3"/>
    <x v="3"/>
    <x v="36"/>
  </r>
  <r>
    <x v="1164"/>
    <s v="  Becca"/>
    <n v="30.14"/>
    <x v="571"/>
    <x v="0"/>
    <x v="0"/>
    <x v="0"/>
    <x v="0"/>
    <x v="1"/>
    <x v="0"/>
    <x v="0"/>
    <s v="8-Jul-1974"/>
    <n v="9653.81"/>
    <x v="1"/>
    <s v="tier - 2"/>
    <x v="3"/>
    <x v="19"/>
  </r>
  <r>
    <x v="1165"/>
    <s v="  Grace"/>
    <n v="18.05"/>
    <x v="457"/>
    <x v="0"/>
    <x v="0"/>
    <x v="0"/>
    <x v="0"/>
    <x v="1"/>
    <x v="3"/>
    <x v="0"/>
    <s v="19-Jul-1971"/>
    <n v="9644.25"/>
    <x v="1"/>
    <s v="tier - 1"/>
    <x v="1"/>
    <x v="14"/>
  </r>
  <r>
    <x v="1166"/>
    <s v="  Samantha"/>
    <n v="37.4"/>
    <x v="521"/>
    <x v="1"/>
    <x v="0"/>
    <x v="0"/>
    <x v="1"/>
    <x v="1"/>
    <x v="0"/>
    <x v="0"/>
    <s v="30-Sep-1970"/>
    <n v="9634.5400000000009"/>
    <x v="1"/>
    <s v="tier - 2"/>
    <x v="3"/>
    <x v="2"/>
  </r>
  <r>
    <x v="1167"/>
    <s v="  Nicole R"/>
    <n v="25.75"/>
    <x v="572"/>
    <x v="0"/>
    <x v="0"/>
    <x v="0"/>
    <x v="0"/>
    <x v="1"/>
    <x v="1"/>
    <x v="0"/>
    <s v="22-Jun-1968"/>
    <n v="9630.91"/>
    <x v="2"/>
    <s v="tier - 2"/>
    <x v="0"/>
    <x v="0"/>
  </r>
  <r>
    <x v="1168"/>
    <s v="  David W"/>
    <n v="32.299999999999997"/>
    <x v="161"/>
    <x v="0"/>
    <x v="0"/>
    <x v="0"/>
    <x v="1"/>
    <x v="1"/>
    <x v="0"/>
    <x v="2"/>
    <s v="23-Oct-1972"/>
    <n v="9630.4"/>
    <x v="1"/>
    <s v="tier - 2"/>
    <x v="3"/>
    <x v="28"/>
  </r>
  <r>
    <x v="1169"/>
    <s v="  Grant"/>
    <n v="28.61"/>
    <x v="136"/>
    <x v="0"/>
    <x v="0"/>
    <x v="1"/>
    <x v="3"/>
    <x v="1"/>
    <x v="1"/>
    <x v="1"/>
    <s v="19-Dec-1979"/>
    <n v="9630.2999999999993"/>
    <x v="1"/>
    <s v="tier - 2"/>
    <x v="14"/>
    <x v="18"/>
  </r>
  <r>
    <x v="1170"/>
    <s v="  Sophia"/>
    <n v="45.41"/>
    <x v="98"/>
    <x v="0"/>
    <x v="0"/>
    <x v="0"/>
    <x v="3"/>
    <x v="1"/>
    <x v="0"/>
    <x v="2"/>
    <s v="23-Jun-1998"/>
    <n v="9628.7900000000009"/>
    <x v="1"/>
    <s v="tier - 2"/>
    <x v="12"/>
    <x v="44"/>
  </r>
  <r>
    <x v="1171"/>
    <s v="  Christina"/>
    <n v="31.2"/>
    <x v="573"/>
    <x v="1"/>
    <x v="0"/>
    <x v="0"/>
    <x v="1"/>
    <x v="1"/>
    <x v="0"/>
    <x v="0"/>
    <s v="16-Dec-1970"/>
    <n v="9625.92"/>
    <x v="1"/>
    <s v="tier - 3"/>
    <x v="3"/>
    <x v="2"/>
  </r>
  <r>
    <x v="1172"/>
    <s v="  Sam L"/>
    <n v="29.83"/>
    <x v="570"/>
    <x v="1"/>
    <x v="0"/>
    <x v="0"/>
    <x v="3"/>
    <x v="1"/>
    <x v="1"/>
    <x v="0"/>
    <s v="29-Oct-1975"/>
    <n v="9620.33"/>
    <x v="2"/>
    <s v="tier - 3"/>
    <x v="1"/>
    <x v="27"/>
  </r>
  <r>
    <x v="1173"/>
    <s v="  Haley R"/>
    <n v="29.06"/>
    <x v="188"/>
    <x v="0"/>
    <x v="0"/>
    <x v="0"/>
    <x v="0"/>
    <x v="1"/>
    <x v="1"/>
    <x v="2"/>
    <s v="29-Aug-1982"/>
    <n v="9619.18"/>
    <x v="1"/>
    <s v="tier - 1"/>
    <x v="15"/>
    <x v="37"/>
  </r>
  <r>
    <x v="1174"/>
    <s v="  Ethan"/>
    <n v="27.454999999999998"/>
    <x v="297"/>
    <x v="0"/>
    <x v="0"/>
    <x v="0"/>
    <x v="1"/>
    <x v="1"/>
    <x v="1"/>
    <x v="1"/>
    <s v="27-Dec-1972"/>
    <n v="9617.66"/>
    <x v="2"/>
    <s v="tier - 3"/>
    <x v="4"/>
    <x v="28"/>
  </r>
  <r>
    <x v="1175"/>
    <s v="  Andrew W"/>
    <n v="23.01"/>
    <x v="60"/>
    <x v="1"/>
    <x v="0"/>
    <x v="0"/>
    <x v="3"/>
    <x v="1"/>
    <x v="2"/>
    <x v="1"/>
    <s v="15-Dec-1964"/>
    <n v="9597.6299999999992"/>
    <x v="2"/>
    <s v="tier - 3"/>
    <x v="0"/>
    <x v="13"/>
  </r>
  <r>
    <x v="1176"/>
    <s v="  Mark G"/>
    <n v="31.39"/>
    <x v="574"/>
    <x v="1"/>
    <x v="0"/>
    <x v="0"/>
    <x v="0"/>
    <x v="1"/>
    <x v="0"/>
    <x v="0"/>
    <s v="18-Oct-1981"/>
    <n v="9584.0400000000009"/>
    <x v="1"/>
    <s v="tier - 1"/>
    <x v="14"/>
    <x v="36"/>
  </r>
  <r>
    <x v="1177"/>
    <s v="  Kasey E"/>
    <n v="34.770000000000003"/>
    <x v="116"/>
    <x v="0"/>
    <x v="0"/>
    <x v="0"/>
    <x v="1"/>
    <x v="1"/>
    <x v="0"/>
    <x v="0"/>
    <s v="28-Nov-1973"/>
    <n v="9583.89"/>
    <x v="1"/>
    <s v="tier - 3"/>
    <x v="1"/>
    <x v="30"/>
  </r>
  <r>
    <x v="1178"/>
    <s v="  Jeff"/>
    <n v="24.48"/>
    <x v="161"/>
    <x v="1"/>
    <x v="0"/>
    <x v="0"/>
    <x v="1"/>
    <x v="1"/>
    <x v="2"/>
    <x v="2"/>
    <s v="4-Dec-1966"/>
    <n v="9582.5400000000009"/>
    <x v="2"/>
    <s v="tier - 2"/>
    <x v="0"/>
    <x v="24"/>
  </r>
  <r>
    <x v="1179"/>
    <s v="  Amy"/>
    <n v="22.61"/>
    <x v="575"/>
    <x v="0"/>
    <x v="0"/>
    <x v="0"/>
    <x v="1"/>
    <x v="1"/>
    <x v="2"/>
    <x v="0"/>
    <s v="1-Dec-1973"/>
    <n v="9566.99"/>
    <x v="1"/>
    <s v="tier - 1"/>
    <x v="1"/>
    <x v="30"/>
  </r>
  <r>
    <x v="1180"/>
    <s v="  Adam"/>
    <n v="34.299999999999997"/>
    <x v="410"/>
    <x v="0"/>
    <x v="0"/>
    <x v="0"/>
    <x v="0"/>
    <x v="1"/>
    <x v="0"/>
    <x v="0"/>
    <s v="14-Aug-1974"/>
    <n v="9563.0300000000007"/>
    <x v="2"/>
    <s v="tier - 1"/>
    <x v="3"/>
    <x v="19"/>
  </r>
  <r>
    <x v="1181"/>
    <s v="  Kristin M"/>
    <n v="46.09"/>
    <x v="576"/>
    <x v="0"/>
    <x v="0"/>
    <x v="0"/>
    <x v="1"/>
    <x v="1"/>
    <x v="0"/>
    <x v="2"/>
    <s v="22-Sep-1972"/>
    <n v="9549.57"/>
    <x v="1"/>
    <s v="tier - 1"/>
    <x v="0"/>
    <x v="28"/>
  </r>
  <r>
    <x v="1182"/>
    <s v="  Mary-Lynn B"/>
    <n v="44.744999999999997"/>
    <x v="27"/>
    <x v="0"/>
    <x v="0"/>
    <x v="0"/>
    <x v="1"/>
    <x v="1"/>
    <x v="0"/>
    <x v="2"/>
    <s v="22-Sep-1972"/>
    <n v="9541.7000000000007"/>
    <x v="1"/>
    <s v="tier - 1"/>
    <x v="2"/>
    <x v="28"/>
  </r>
  <r>
    <x v="1183"/>
    <s v="  Jamie A"/>
    <n v="26.33"/>
    <x v="242"/>
    <x v="1"/>
    <x v="0"/>
    <x v="0"/>
    <x v="3"/>
    <x v="1"/>
    <x v="1"/>
    <x v="0"/>
    <s v="28-Jul-1975"/>
    <n v="9540.17"/>
    <x v="1"/>
    <s v="tier - 2"/>
    <x v="2"/>
    <x v="27"/>
  </r>
  <r>
    <x v="1184"/>
    <s v="  Jeffrey A"/>
    <n v="26.6"/>
    <x v="354"/>
    <x v="0"/>
    <x v="0"/>
    <x v="0"/>
    <x v="1"/>
    <x v="1"/>
    <x v="1"/>
    <x v="0"/>
    <s v="21-Dec-1973"/>
    <n v="9538.65"/>
    <x v="1"/>
    <s v="tier - 3"/>
    <x v="14"/>
    <x v="30"/>
  </r>
  <r>
    <x v="1185"/>
    <s v="  Nicole"/>
    <n v="27.5"/>
    <x v="483"/>
    <x v="0"/>
    <x v="0"/>
    <x v="0"/>
    <x v="0"/>
    <x v="1"/>
    <x v="1"/>
    <x v="0"/>
    <s v="29-Nov-1971"/>
    <n v="9528.9"/>
    <x v="1"/>
    <s v="tier - 2"/>
    <x v="3"/>
    <x v="14"/>
  </r>
  <r>
    <x v="1186"/>
    <s v="  Audrey"/>
    <n v="41.55"/>
    <x v="152"/>
    <x v="0"/>
    <x v="0"/>
    <x v="0"/>
    <x v="3"/>
    <x v="1"/>
    <x v="0"/>
    <x v="2"/>
    <s v="22-Aug-1992"/>
    <n v="9507.68"/>
    <x v="1"/>
    <s v="tier - 1"/>
    <x v="1"/>
    <x v="34"/>
  </r>
  <r>
    <x v="1187"/>
    <s v="  Jacob"/>
    <n v="41.47"/>
    <x v="577"/>
    <x v="1"/>
    <x v="0"/>
    <x v="1"/>
    <x v="3"/>
    <x v="1"/>
    <x v="0"/>
    <x v="2"/>
    <s v="24-Aug-1969"/>
    <n v="9504.31"/>
    <x v="2"/>
    <s v="tier - 2"/>
    <x v="0"/>
    <x v="16"/>
  </r>
  <r>
    <x v="1188"/>
    <s v="  Daniel S"/>
    <n v="24.795000000000002"/>
    <x v="3"/>
    <x v="1"/>
    <x v="0"/>
    <x v="0"/>
    <x v="0"/>
    <x v="1"/>
    <x v="2"/>
    <x v="1"/>
    <s v="28-Nov-1976"/>
    <n v="9500.57"/>
    <x v="1"/>
    <s v="tier - 3"/>
    <x v="6"/>
    <x v="1"/>
  </r>
  <r>
    <x v="1189"/>
    <s v="  Marc C"/>
    <n v="29.48"/>
    <x v="507"/>
    <x v="1"/>
    <x v="0"/>
    <x v="1"/>
    <x v="3"/>
    <x v="1"/>
    <x v="1"/>
    <x v="2"/>
    <s v="4-Jun-1969"/>
    <n v="9487.64"/>
    <x v="1"/>
    <s v="tier - 2"/>
    <x v="0"/>
    <x v="0"/>
  </r>
  <r>
    <x v="1190"/>
    <s v="  Mark S"/>
    <n v="28.09"/>
    <x v="87"/>
    <x v="0"/>
    <x v="0"/>
    <x v="1"/>
    <x v="3"/>
    <x v="1"/>
    <x v="1"/>
    <x v="1"/>
    <s v="17-Jul-1979"/>
    <n v="9453.92"/>
    <x v="1"/>
    <s v="tier - 2"/>
    <x v="14"/>
    <x v="18"/>
  </r>
  <r>
    <x v="1191"/>
    <s v="  Dan"/>
    <n v="32.729999999999997"/>
    <x v="27"/>
    <x v="0"/>
    <x v="0"/>
    <x v="0"/>
    <x v="3"/>
    <x v="1"/>
    <x v="0"/>
    <x v="2"/>
    <s v="14-Nov-1987"/>
    <n v="9448.42"/>
    <x v="1"/>
    <s v="tier - 3"/>
    <x v="14"/>
    <x v="38"/>
  </r>
  <r>
    <x v="1192"/>
    <s v="  Gabriela"/>
    <n v="27.36"/>
    <x v="254"/>
    <x v="0"/>
    <x v="0"/>
    <x v="0"/>
    <x v="0"/>
    <x v="1"/>
    <x v="1"/>
    <x v="0"/>
    <s v="8-Jun-1974"/>
    <n v="9447.3799999999992"/>
    <x v="1"/>
    <s v="tier - 3"/>
    <x v="2"/>
    <x v="30"/>
  </r>
  <r>
    <x v="1193"/>
    <s v="  Amanda"/>
    <n v="27.265000000000001"/>
    <x v="271"/>
    <x v="0"/>
    <x v="0"/>
    <x v="0"/>
    <x v="0"/>
    <x v="1"/>
    <x v="1"/>
    <x v="0"/>
    <s v="27-Nov-1974"/>
    <n v="9447.25"/>
    <x v="1"/>
    <s v="tier - 1"/>
    <x v="2"/>
    <x v="19"/>
  </r>
  <r>
    <x v="1194"/>
    <s v="  Dara"/>
    <n v="48.07"/>
    <x v="81"/>
    <x v="1"/>
    <x v="0"/>
    <x v="0"/>
    <x v="0"/>
    <x v="1"/>
    <x v="0"/>
    <x v="2"/>
    <s v="3-Nov-1976"/>
    <n v="9432.93"/>
    <x v="1"/>
    <s v="tier - 1"/>
    <x v="2"/>
    <x v="1"/>
  </r>
  <r>
    <x v="1195"/>
    <s v="  Rachelle R"/>
    <n v="30.8"/>
    <x v="182"/>
    <x v="1"/>
    <x v="0"/>
    <x v="0"/>
    <x v="0"/>
    <x v="1"/>
    <x v="0"/>
    <x v="2"/>
    <s v="30-Oct-1976"/>
    <n v="9414.92"/>
    <x v="1"/>
    <s v="tier - 2"/>
    <x v="3"/>
    <x v="1"/>
  </r>
  <r>
    <x v="1196"/>
    <s v="  Brenda J"/>
    <n v="32.299999999999997"/>
    <x v="203"/>
    <x v="1"/>
    <x v="0"/>
    <x v="0"/>
    <x v="0"/>
    <x v="1"/>
    <x v="0"/>
    <x v="2"/>
    <s v="17-Oct-1976"/>
    <n v="9411.01"/>
    <x v="1"/>
    <s v="tier - 3"/>
    <x v="2"/>
    <x v="1"/>
  </r>
  <r>
    <x v="1197"/>
    <s v="  Tim"/>
    <n v="39.700000000000003"/>
    <x v="578"/>
    <x v="0"/>
    <x v="0"/>
    <x v="0"/>
    <x v="0"/>
    <x v="1"/>
    <x v="0"/>
    <x v="0"/>
    <s v="20-Oct-1971"/>
    <n v="9391.35"/>
    <x v="2"/>
    <s v="tier - 3"/>
    <x v="3"/>
    <x v="14"/>
  </r>
  <r>
    <x v="1198"/>
    <s v="  Sylvain"/>
    <n v="35.97"/>
    <x v="480"/>
    <x v="0"/>
    <x v="0"/>
    <x v="0"/>
    <x v="0"/>
    <x v="1"/>
    <x v="0"/>
    <x v="0"/>
    <s v="29-Dec-1971"/>
    <n v="9386.16"/>
    <x v="2"/>
    <s v="tier - 2"/>
    <x v="0"/>
    <x v="14"/>
  </r>
  <r>
    <x v="1199"/>
    <s v="  Lisa M"/>
    <n v="25.86"/>
    <x v="407"/>
    <x v="1"/>
    <x v="0"/>
    <x v="0"/>
    <x v="3"/>
    <x v="1"/>
    <x v="1"/>
    <x v="0"/>
    <s v="2-Dec-1975"/>
    <n v="9380.75"/>
    <x v="1"/>
    <s v="tier - 2"/>
    <x v="2"/>
    <x v="27"/>
  </r>
  <r>
    <x v="1200"/>
    <s v="  Ryan"/>
    <n v="30.03"/>
    <x v="73"/>
    <x v="0"/>
    <x v="0"/>
    <x v="0"/>
    <x v="0"/>
    <x v="1"/>
    <x v="0"/>
    <x v="0"/>
    <s v="26-Nov-1971"/>
    <n v="9377.9"/>
    <x v="1"/>
    <s v="tier - 1"/>
    <x v="0"/>
    <x v="14"/>
  </r>
  <r>
    <x v="1201"/>
    <s v="  Kaitlin M"/>
    <n v="25.76"/>
    <x v="216"/>
    <x v="1"/>
    <x v="0"/>
    <x v="1"/>
    <x v="3"/>
    <x v="1"/>
    <x v="1"/>
    <x v="1"/>
    <s v="24-Nov-1969"/>
    <n v="9377.4500000000007"/>
    <x v="1"/>
    <s v="tier - 3"/>
    <x v="0"/>
    <x v="16"/>
  </r>
  <r>
    <x v="1202"/>
    <s v="  William R"/>
    <n v="22.42"/>
    <x v="71"/>
    <x v="0"/>
    <x v="0"/>
    <x v="0"/>
    <x v="0"/>
    <x v="1"/>
    <x v="2"/>
    <x v="0"/>
    <s v="8-Oct-1971"/>
    <n v="9361.33"/>
    <x v="2"/>
    <s v="tier - 1"/>
    <x v="4"/>
    <x v="14"/>
  </r>
  <r>
    <x v="1203"/>
    <s v="  Bruce"/>
    <n v="33.18"/>
    <x v="214"/>
    <x v="1"/>
    <x v="0"/>
    <x v="0"/>
    <x v="3"/>
    <x v="1"/>
    <x v="0"/>
    <x v="1"/>
    <s v="1-Jul-1988"/>
    <n v="9344.2000000000007"/>
    <x v="1"/>
    <s v="tier - 1"/>
    <x v="14"/>
    <x v="23"/>
  </r>
  <r>
    <x v="1204"/>
    <s v="  Veronica"/>
    <n v="43.04"/>
    <x v="229"/>
    <x v="1"/>
    <x v="0"/>
    <x v="0"/>
    <x v="0"/>
    <x v="1"/>
    <x v="0"/>
    <x v="1"/>
    <s v="12-Oct-1996"/>
    <n v="9338.61"/>
    <x v="1"/>
    <s v="tier - 1"/>
    <x v="12"/>
    <x v="45"/>
  </r>
  <r>
    <x v="1205"/>
    <s v="  Warren"/>
    <n v="34.15"/>
    <x v="326"/>
    <x v="1"/>
    <x v="0"/>
    <x v="0"/>
    <x v="3"/>
    <x v="1"/>
    <x v="0"/>
    <x v="2"/>
    <s v="9-Jul-1988"/>
    <n v="9320.26"/>
    <x v="1"/>
    <s v="tier - 1"/>
    <x v="1"/>
    <x v="23"/>
  </r>
  <r>
    <x v="1206"/>
    <s v="  Daniela"/>
    <n v="25.78"/>
    <x v="178"/>
    <x v="0"/>
    <x v="0"/>
    <x v="0"/>
    <x v="0"/>
    <x v="1"/>
    <x v="1"/>
    <x v="1"/>
    <s v="12-Oct-1977"/>
    <n v="9315.41"/>
    <x v="1"/>
    <s v="tier - 1"/>
    <x v="2"/>
    <x v="29"/>
  </r>
  <r>
    <x v="1207"/>
    <s v="  Deirdre A"/>
    <n v="21.02"/>
    <x v="385"/>
    <x v="1"/>
    <x v="0"/>
    <x v="1"/>
    <x v="3"/>
    <x v="1"/>
    <x v="2"/>
    <x v="0"/>
    <s v="8-Jun-1963"/>
    <n v="9310.81"/>
    <x v="2"/>
    <s v="tier - 1"/>
    <x v="0"/>
    <x v="5"/>
  </r>
  <r>
    <x v="1208"/>
    <s v="  Mathias"/>
    <n v="37.51"/>
    <x v="579"/>
    <x v="0"/>
    <x v="0"/>
    <x v="0"/>
    <x v="1"/>
    <x v="1"/>
    <x v="0"/>
    <x v="0"/>
    <s v="16-Oct-1973"/>
    <n v="9304.7000000000007"/>
    <x v="2"/>
    <s v="tier - 3"/>
    <x v="0"/>
    <x v="30"/>
  </r>
  <r>
    <x v="1209"/>
    <s v="  Matthew"/>
    <n v="25.745000000000001"/>
    <x v="184"/>
    <x v="1"/>
    <x v="0"/>
    <x v="0"/>
    <x v="0"/>
    <x v="1"/>
    <x v="1"/>
    <x v="1"/>
    <s v="3-Nov-1976"/>
    <n v="9301.89"/>
    <x v="1"/>
    <s v="tier - 1"/>
    <x v="1"/>
    <x v="1"/>
  </r>
  <r>
    <x v="1210"/>
    <s v="  Kurt"/>
    <n v="31.35"/>
    <x v="517"/>
    <x v="0"/>
    <x v="0"/>
    <x v="0"/>
    <x v="1"/>
    <x v="1"/>
    <x v="0"/>
    <x v="0"/>
    <s v="18-Sep-1973"/>
    <n v="9290.14"/>
    <x v="2"/>
    <s v="tier - 3"/>
    <x v="4"/>
    <x v="30"/>
  </r>
  <r>
    <x v="1211"/>
    <s v="  Samuel"/>
    <n v="29.83"/>
    <x v="64"/>
    <x v="0"/>
    <x v="0"/>
    <x v="0"/>
    <x v="1"/>
    <x v="1"/>
    <x v="1"/>
    <x v="0"/>
    <s v="16-Oct-1973"/>
    <n v="9288.0300000000007"/>
    <x v="1"/>
    <s v="tier - 3"/>
    <x v="11"/>
    <x v="30"/>
  </r>
  <r>
    <x v="1212"/>
    <s v="  Emily"/>
    <n v="25.49"/>
    <x v="251"/>
    <x v="1"/>
    <x v="0"/>
    <x v="1"/>
    <x v="3"/>
    <x v="1"/>
    <x v="1"/>
    <x v="2"/>
    <s v="26-Nov-1969"/>
    <n v="9285.8700000000008"/>
    <x v="1"/>
    <s v="tier - 3"/>
    <x v="0"/>
    <x v="16"/>
  </r>
  <r>
    <x v="1213"/>
    <s v="  Tiffany"/>
    <n v="34.1"/>
    <x v="113"/>
    <x v="0"/>
    <x v="0"/>
    <x v="0"/>
    <x v="0"/>
    <x v="1"/>
    <x v="0"/>
    <x v="0"/>
    <s v="2-Jul-1971"/>
    <n v="9283.56"/>
    <x v="1"/>
    <s v="tier - 3"/>
    <x v="0"/>
    <x v="14"/>
  </r>
  <r>
    <x v="1214"/>
    <s v="  Alex F"/>
    <n v="25.84"/>
    <x v="349"/>
    <x v="0"/>
    <x v="0"/>
    <x v="0"/>
    <x v="1"/>
    <x v="1"/>
    <x v="1"/>
    <x v="0"/>
    <s v="27-Oct-1973"/>
    <n v="9282.48"/>
    <x v="2"/>
    <s v="tier - 2"/>
    <x v="4"/>
    <x v="30"/>
  </r>
  <r>
    <x v="1215"/>
    <s v="  Alice"/>
    <n v="20.6"/>
    <x v="580"/>
    <x v="0"/>
    <x v="0"/>
    <x v="0"/>
    <x v="0"/>
    <x v="1"/>
    <x v="2"/>
    <x v="0"/>
    <s v="6-Aug-1971"/>
    <n v="9264.7999999999993"/>
    <x v="1"/>
    <s v="tier - 1"/>
    <x v="3"/>
    <x v="14"/>
  </r>
  <r>
    <x v="1216"/>
    <s v="  Allison M"/>
    <n v="28.88"/>
    <x v="581"/>
    <x v="0"/>
    <x v="0"/>
    <x v="0"/>
    <x v="0"/>
    <x v="1"/>
    <x v="1"/>
    <x v="0"/>
    <s v="21-Aug-1974"/>
    <n v="9249.5"/>
    <x v="1"/>
    <s v="tier - 1"/>
    <x v="1"/>
    <x v="19"/>
  </r>
  <r>
    <x v="1217"/>
    <s v="  Johannes Fiskerstand"/>
    <n v="28.24"/>
    <x v="332"/>
    <x v="0"/>
    <x v="0"/>
    <x v="0"/>
    <x v="0"/>
    <x v="1"/>
    <x v="1"/>
    <x v="2"/>
    <s v="5-Oct-1980"/>
    <n v="9247.94"/>
    <x v="1"/>
    <s v="tier - 1"/>
    <x v="14"/>
    <x v="25"/>
  </r>
  <r>
    <x v="1218"/>
    <s v="  Stephen"/>
    <n v="25.46"/>
    <x v="384"/>
    <x v="1"/>
    <x v="0"/>
    <x v="0"/>
    <x v="3"/>
    <x v="1"/>
    <x v="1"/>
    <x v="0"/>
    <s v="6-Dec-1975"/>
    <n v="9225.26"/>
    <x v="2"/>
    <s v="tier - 3"/>
    <x v="5"/>
    <x v="27"/>
  </r>
  <r>
    <x v="1219"/>
    <s v="  Jon M"/>
    <n v="29.64"/>
    <x v="137"/>
    <x v="1"/>
    <x v="0"/>
    <x v="0"/>
    <x v="0"/>
    <x v="1"/>
    <x v="1"/>
    <x v="0"/>
    <s v="5-Dec-1981"/>
    <n v="9222.4"/>
    <x v="1"/>
    <s v="tier - 3"/>
    <x v="9"/>
    <x v="36"/>
  </r>
  <r>
    <x v="1220"/>
    <s v="  Fasil"/>
    <n v="31.27"/>
    <x v="582"/>
    <x v="1"/>
    <x v="0"/>
    <x v="0"/>
    <x v="3"/>
    <x v="1"/>
    <x v="0"/>
    <x v="0"/>
    <s v="25-Dec-1986"/>
    <n v="9210.06"/>
    <x v="1"/>
    <s v="tier - 3"/>
    <x v="14"/>
    <x v="26"/>
  </r>
  <r>
    <x v="1221"/>
    <s v="  Megan C"/>
    <n v="19.95"/>
    <x v="149"/>
    <x v="1"/>
    <x v="0"/>
    <x v="0"/>
    <x v="0"/>
    <x v="1"/>
    <x v="2"/>
    <x v="1"/>
    <s v="10-Sep-1976"/>
    <n v="9193.84"/>
    <x v="1"/>
    <s v="tier - 1"/>
    <x v="1"/>
    <x v="1"/>
  </r>
  <r>
    <x v="1222"/>
    <s v="  Lisa J"/>
    <n v="21.3"/>
    <x v="583"/>
    <x v="0"/>
    <x v="0"/>
    <x v="0"/>
    <x v="1"/>
    <x v="1"/>
    <x v="2"/>
    <x v="0"/>
    <s v="25-Dec-1973"/>
    <n v="9182.17"/>
    <x v="1"/>
    <s v="tier - 3"/>
    <x v="3"/>
    <x v="30"/>
  </r>
  <r>
    <x v="1223"/>
    <s v="  Doron P"/>
    <n v="31.635000000000002"/>
    <x v="498"/>
    <x v="0"/>
    <x v="0"/>
    <x v="0"/>
    <x v="0"/>
    <x v="1"/>
    <x v="0"/>
    <x v="0"/>
    <s v="29-Dec-1971"/>
    <n v="9174.14"/>
    <x v="2"/>
    <s v="tier - 1"/>
    <x v="1"/>
    <x v="14"/>
  </r>
  <r>
    <x v="1224"/>
    <s v="  Katharina"/>
    <n v="23.9"/>
    <x v="16"/>
    <x v="1"/>
    <x v="0"/>
    <x v="0"/>
    <x v="1"/>
    <x v="1"/>
    <x v="2"/>
    <x v="0"/>
    <s v="24-Oct-1970"/>
    <n v="9171.75"/>
    <x v="1"/>
    <s v="tier - 2"/>
    <x v="1"/>
    <x v="2"/>
  </r>
  <r>
    <x v="1225"/>
    <s v="  Carl"/>
    <n v="34.15"/>
    <x v="259"/>
    <x v="0"/>
    <x v="0"/>
    <x v="0"/>
    <x v="0"/>
    <x v="1"/>
    <x v="0"/>
    <x v="1"/>
    <s v="23-Aug-1990"/>
    <n v="9159.51"/>
    <x v="1"/>
    <s v="tier - 2"/>
    <x v="14"/>
    <x v="3"/>
  </r>
  <r>
    <x v="1226"/>
    <s v="  Kelsey J"/>
    <n v="28.71"/>
    <x v="268"/>
    <x v="0"/>
    <x v="0"/>
    <x v="0"/>
    <x v="0"/>
    <x v="1"/>
    <x v="1"/>
    <x v="1"/>
    <s v="8-Dec-1982"/>
    <n v="9147.5"/>
    <x v="1"/>
    <s v="tier - 1"/>
    <x v="1"/>
    <x v="37"/>
  </r>
  <r>
    <x v="1227"/>
    <s v="  Stephen A"/>
    <n v="36.700000000000003"/>
    <x v="234"/>
    <x v="1"/>
    <x v="0"/>
    <x v="0"/>
    <x v="1"/>
    <x v="1"/>
    <x v="0"/>
    <x v="0"/>
    <s v="18-Oct-1970"/>
    <n v="9144.57"/>
    <x v="2"/>
    <s v="tier - 2"/>
    <x v="3"/>
    <x v="2"/>
  </r>
  <r>
    <x v="1228"/>
    <s v="  Dan"/>
    <n v="34.1"/>
    <x v="275"/>
    <x v="1"/>
    <x v="0"/>
    <x v="0"/>
    <x v="1"/>
    <x v="1"/>
    <x v="0"/>
    <x v="0"/>
    <s v="12-Aug-1970"/>
    <n v="9140.9500000000007"/>
    <x v="2"/>
    <s v="tier - 3"/>
    <x v="0"/>
    <x v="2"/>
  </r>
  <r>
    <x v="1229"/>
    <s v="  Katie C"/>
    <n v="25.7"/>
    <x v="515"/>
    <x v="0"/>
    <x v="0"/>
    <x v="0"/>
    <x v="0"/>
    <x v="1"/>
    <x v="1"/>
    <x v="2"/>
    <s v="2-Dec-1977"/>
    <n v="9101.7999999999993"/>
    <x v="1"/>
    <s v="tier - 1"/>
    <x v="3"/>
    <x v="29"/>
  </r>
  <r>
    <x v="1230"/>
    <s v="  Melissa K"/>
    <n v="21.68"/>
    <x v="584"/>
    <x v="0"/>
    <x v="0"/>
    <x v="0"/>
    <x v="0"/>
    <x v="1"/>
    <x v="2"/>
    <x v="0"/>
    <s v="9-Nov-1965"/>
    <n v="9095.94"/>
    <x v="2"/>
    <s v="tier - 1"/>
    <x v="3"/>
    <x v="11"/>
  </r>
  <r>
    <x v="1231"/>
    <s v="  Kara H"/>
    <n v="25.175000000000001"/>
    <x v="435"/>
    <x v="0"/>
    <x v="0"/>
    <x v="0"/>
    <x v="0"/>
    <x v="1"/>
    <x v="1"/>
    <x v="2"/>
    <s v="4-Nov-1977"/>
    <n v="9095.07"/>
    <x v="1"/>
    <s v="tier - 2"/>
    <x v="2"/>
    <x v="29"/>
  </r>
  <r>
    <x v="1232"/>
    <s v="  Juan Carlos"/>
    <n v="44.77"/>
    <x v="81"/>
    <x v="0"/>
    <x v="0"/>
    <x v="0"/>
    <x v="1"/>
    <x v="1"/>
    <x v="0"/>
    <x v="2"/>
    <s v="2-Dec-1972"/>
    <n v="9058.73"/>
    <x v="2"/>
    <s v="tier - 2"/>
    <x v="0"/>
    <x v="28"/>
  </r>
  <r>
    <x v="1233"/>
    <s v="  John III"/>
    <n v="37.07"/>
    <x v="363"/>
    <x v="0"/>
    <x v="0"/>
    <x v="0"/>
    <x v="1"/>
    <x v="1"/>
    <x v="0"/>
    <x v="2"/>
    <s v="7-Dec-1972"/>
    <n v="9048.0300000000007"/>
    <x v="1"/>
    <s v="tier - 2"/>
    <x v="0"/>
    <x v="28"/>
  </r>
  <r>
    <x v="1234"/>
    <s v="  Sarah M"/>
    <n v="39.799999999999997"/>
    <x v="585"/>
    <x v="0"/>
    <x v="0"/>
    <x v="1"/>
    <x v="3"/>
    <x v="1"/>
    <x v="0"/>
    <x v="2"/>
    <s v="1-Dec-1993"/>
    <n v="9010.2000000000007"/>
    <x v="1"/>
    <s v="tier - 3"/>
    <x v="12"/>
    <x v="20"/>
  </r>
  <r>
    <x v="1235"/>
    <s v="  Kristin C"/>
    <n v="26.36"/>
    <x v="538"/>
    <x v="0"/>
    <x v="0"/>
    <x v="1"/>
    <x v="3"/>
    <x v="1"/>
    <x v="1"/>
    <x v="2"/>
    <s v="16-Dec-1979"/>
    <n v="8998.43"/>
    <x v="1"/>
    <s v="tier - 1"/>
    <x v="15"/>
    <x v="18"/>
  </r>
  <r>
    <x v="1236"/>
    <s v="  Casey M"/>
    <n v="29.925000000000001"/>
    <x v="586"/>
    <x v="0"/>
    <x v="0"/>
    <x v="0"/>
    <x v="1"/>
    <x v="1"/>
    <x v="0"/>
    <x v="0"/>
    <s v="11-Oct-1973"/>
    <n v="8988.16"/>
    <x v="1"/>
    <s v="tier - 1"/>
    <x v="1"/>
    <x v="30"/>
  </r>
  <r>
    <x v="1237"/>
    <s v="  Samuel"/>
    <n v="37.29"/>
    <x v="284"/>
    <x v="0"/>
    <x v="0"/>
    <x v="0"/>
    <x v="0"/>
    <x v="1"/>
    <x v="0"/>
    <x v="0"/>
    <s v="21-Jul-1974"/>
    <n v="8978.19"/>
    <x v="1"/>
    <s v="tier - 2"/>
    <x v="0"/>
    <x v="19"/>
  </r>
  <r>
    <x v="1238"/>
    <s v="  Braulio"/>
    <n v="30.2"/>
    <x v="499"/>
    <x v="0"/>
    <x v="0"/>
    <x v="0"/>
    <x v="0"/>
    <x v="1"/>
    <x v="0"/>
    <x v="0"/>
    <s v="8-Sep-1974"/>
    <n v="8968.33"/>
    <x v="2"/>
    <s v="tier - 2"/>
    <x v="3"/>
    <x v="19"/>
  </r>
  <r>
    <x v="1239"/>
    <s v="  Anne-Marie"/>
    <n v="24.225000000000001"/>
    <x v="69"/>
    <x v="1"/>
    <x v="0"/>
    <x v="1"/>
    <x v="3"/>
    <x v="1"/>
    <x v="2"/>
    <x v="2"/>
    <s v="15-Jul-1983"/>
    <n v="8965.7999999999993"/>
    <x v="1"/>
    <s v="tier - 3"/>
    <x v="1"/>
    <x v="33"/>
  </r>
  <r>
    <x v="1240"/>
    <s v="  Samuel K"/>
    <n v="31.445"/>
    <x v="509"/>
    <x v="0"/>
    <x v="0"/>
    <x v="0"/>
    <x v="0"/>
    <x v="1"/>
    <x v="0"/>
    <x v="0"/>
    <s v="17-Aug-1974"/>
    <n v="8964.06"/>
    <x v="2"/>
    <s v="tier - 2"/>
    <x v="4"/>
    <x v="19"/>
  </r>
  <r>
    <x v="1241"/>
    <s v="  Yuki"/>
    <n v="38.880000000000003"/>
    <x v="144"/>
    <x v="0"/>
    <x v="0"/>
    <x v="0"/>
    <x v="3"/>
    <x v="1"/>
    <x v="0"/>
    <x v="2"/>
    <s v="27-Sep-1992"/>
    <n v="8954.99"/>
    <x v="1"/>
    <s v="tier - 3"/>
    <x v="12"/>
    <x v="34"/>
  </r>
  <r>
    <x v="1242"/>
    <s v="  Rafer"/>
    <n v="43.89"/>
    <x v="147"/>
    <x v="1"/>
    <x v="0"/>
    <x v="0"/>
    <x v="0"/>
    <x v="1"/>
    <x v="0"/>
    <x v="1"/>
    <s v="25-Dec-1976"/>
    <n v="8944.1200000000008"/>
    <x v="2"/>
    <s v="tier - 2"/>
    <x v="0"/>
    <x v="1"/>
  </r>
  <r>
    <x v="1243"/>
    <s v="  Claire"/>
    <n v="25.6"/>
    <x v="120"/>
    <x v="0"/>
    <x v="0"/>
    <x v="0"/>
    <x v="1"/>
    <x v="1"/>
    <x v="1"/>
    <x v="2"/>
    <s v="6-Jun-1972"/>
    <n v="8932.08"/>
    <x v="1"/>
    <s v="tier - 1"/>
    <x v="3"/>
    <x v="14"/>
  </r>
  <r>
    <x v="1244"/>
    <s v="  Erynn J"/>
    <n v="29.545000000000002"/>
    <x v="12"/>
    <x v="1"/>
    <x v="0"/>
    <x v="0"/>
    <x v="3"/>
    <x v="1"/>
    <x v="1"/>
    <x v="0"/>
    <s v="7-Jul-1975"/>
    <n v="8930.93"/>
    <x v="1"/>
    <s v="tier - 2"/>
    <x v="1"/>
    <x v="27"/>
  </r>
  <r>
    <x v="1245"/>
    <s v="  Mahesh"/>
    <n v="23.25"/>
    <x v="499"/>
    <x v="1"/>
    <x v="0"/>
    <x v="0"/>
    <x v="0"/>
    <x v="1"/>
    <x v="2"/>
    <x v="0"/>
    <s v="6-Sep-1967"/>
    <n v="8908.4699999999993"/>
    <x v="2"/>
    <s v="tier - 2"/>
    <x v="0"/>
    <x v="22"/>
  </r>
  <r>
    <x v="1246"/>
    <s v="  Stanley"/>
    <n v="43.95"/>
    <x v="587"/>
    <x v="1"/>
    <x v="0"/>
    <x v="1"/>
    <x v="3"/>
    <x v="1"/>
    <x v="0"/>
    <x v="2"/>
    <s v="28-Nov-1997"/>
    <n v="8906.14"/>
    <x v="1"/>
    <s v="tier - 2"/>
    <x v="1"/>
    <x v="31"/>
  </r>
  <r>
    <x v="1247"/>
    <s v="  Gregory"/>
    <n v="21.85"/>
    <x v="548"/>
    <x v="0"/>
    <x v="0"/>
    <x v="0"/>
    <x v="0"/>
    <x v="1"/>
    <x v="2"/>
    <x v="0"/>
    <s v="16-Dec-1978"/>
    <n v="8891.14"/>
    <x v="1"/>
    <s v="tier - 3"/>
    <x v="6"/>
    <x v="9"/>
  </r>
  <r>
    <x v="1248"/>
    <s v="  Eric"/>
    <n v="25.73"/>
    <x v="588"/>
    <x v="0"/>
    <x v="0"/>
    <x v="0"/>
    <x v="1"/>
    <x v="1"/>
    <x v="1"/>
    <x v="0"/>
    <s v="9-Sep-1973"/>
    <n v="8890.59"/>
    <x v="1"/>
    <s v="tier - 3"/>
    <x v="1"/>
    <x v="30"/>
  </r>
  <r>
    <x v="1249"/>
    <s v="  Rachel M"/>
    <n v="32.229999999999997"/>
    <x v="350"/>
    <x v="0"/>
    <x v="0"/>
    <x v="0"/>
    <x v="0"/>
    <x v="1"/>
    <x v="0"/>
    <x v="0"/>
    <s v="18-Jun-1974"/>
    <n v="8871.15"/>
    <x v="1"/>
    <s v="tier - 3"/>
    <x v="0"/>
    <x v="19"/>
  </r>
  <r>
    <x v="1250"/>
    <s v="  Fritz"/>
    <n v="32.204999999999998"/>
    <x v="105"/>
    <x v="0"/>
    <x v="0"/>
    <x v="0"/>
    <x v="1"/>
    <x v="1"/>
    <x v="0"/>
    <x v="1"/>
    <s v="22-Nov-1972"/>
    <n v="8835.26"/>
    <x v="2"/>
    <s v="tier - 2"/>
    <x v="1"/>
    <x v="28"/>
  </r>
  <r>
    <x v="1251"/>
    <s v="  Brad"/>
    <n v="26.41"/>
    <x v="337"/>
    <x v="0"/>
    <x v="0"/>
    <x v="0"/>
    <x v="1"/>
    <x v="1"/>
    <x v="1"/>
    <x v="2"/>
    <s v="14-Nov-1972"/>
    <n v="8827.2099999999991"/>
    <x v="2"/>
    <s v="tier - 1"/>
    <x v="1"/>
    <x v="28"/>
  </r>
  <r>
    <x v="1252"/>
    <s v="  Claire M"/>
    <n v="30.2"/>
    <x v="178"/>
    <x v="1"/>
    <x v="0"/>
    <x v="0"/>
    <x v="0"/>
    <x v="1"/>
    <x v="0"/>
    <x v="1"/>
    <s v="14-Jul-1976"/>
    <n v="8825.09"/>
    <x v="1"/>
    <s v="tier - 3"/>
    <x v="3"/>
    <x v="1"/>
  </r>
  <r>
    <x v="1253"/>
    <s v="  Jennifer"/>
    <n v="31.26"/>
    <x v="425"/>
    <x v="1"/>
    <x v="0"/>
    <x v="0"/>
    <x v="3"/>
    <x v="1"/>
    <x v="0"/>
    <x v="1"/>
    <s v="22-Aug-1988"/>
    <n v="8824.27"/>
    <x v="1"/>
    <s v="tier - 1"/>
    <x v="15"/>
    <x v="23"/>
  </r>
  <r>
    <x v="1254"/>
    <s v="  Maria S"/>
    <n v="33.725000000000001"/>
    <x v="589"/>
    <x v="1"/>
    <x v="0"/>
    <x v="0"/>
    <x v="0"/>
    <x v="1"/>
    <x v="0"/>
    <x v="0"/>
    <s v="19-Oct-1976"/>
    <n v="8823.99"/>
    <x v="1"/>
    <s v="tier - 3"/>
    <x v="2"/>
    <x v="1"/>
  </r>
  <r>
    <x v="1255"/>
    <s v="  Katherine E"/>
    <n v="28.9"/>
    <x v="300"/>
    <x v="1"/>
    <x v="0"/>
    <x v="0"/>
    <x v="0"/>
    <x v="1"/>
    <x v="1"/>
    <x v="1"/>
    <s v="14-Jun-1976"/>
    <n v="8823.2800000000007"/>
    <x v="1"/>
    <s v="tier - 1"/>
    <x v="3"/>
    <x v="1"/>
  </r>
  <r>
    <x v="1256"/>
    <s v="  Michael"/>
    <n v="45.69"/>
    <x v="46"/>
    <x v="1"/>
    <x v="0"/>
    <x v="0"/>
    <x v="0"/>
    <x v="1"/>
    <x v="0"/>
    <x v="2"/>
    <s v="7-Nov-2001"/>
    <n v="8821.8799999999992"/>
    <x v="1"/>
    <s v="tier - 3"/>
    <x v="8"/>
    <x v="47"/>
  </r>
  <r>
    <x v="1257"/>
    <s v="  Roxanne"/>
    <n v="21.03"/>
    <x v="364"/>
    <x v="0"/>
    <x v="0"/>
    <x v="0"/>
    <x v="0"/>
    <x v="1"/>
    <x v="2"/>
    <x v="0"/>
    <s v="29-Aug-1965"/>
    <n v="8800.49"/>
    <x v="2"/>
    <s v="tier - 2"/>
    <x v="0"/>
    <x v="11"/>
  </r>
  <r>
    <x v="1258"/>
    <s v="  Israel"/>
    <n v="37"/>
    <x v="356"/>
    <x v="0"/>
    <x v="0"/>
    <x v="0"/>
    <x v="0"/>
    <x v="1"/>
    <x v="0"/>
    <x v="0"/>
    <s v="18-Jun-1971"/>
    <n v="8798.59"/>
    <x v="1"/>
    <s v="tier - 1"/>
    <x v="3"/>
    <x v="14"/>
  </r>
  <r>
    <x v="1259"/>
    <s v="  Samalya"/>
    <n v="25.4"/>
    <x v="499"/>
    <x v="0"/>
    <x v="0"/>
    <x v="0"/>
    <x v="0"/>
    <x v="1"/>
    <x v="1"/>
    <x v="0"/>
    <s v="23-Aug-1971"/>
    <n v="8782.4699999999993"/>
    <x v="1"/>
    <s v="tier - 3"/>
    <x v="3"/>
    <x v="14"/>
  </r>
  <r>
    <x v="1260"/>
    <s v="  Peter"/>
    <n v="32.299999999999997"/>
    <x v="116"/>
    <x v="0"/>
    <x v="0"/>
    <x v="0"/>
    <x v="0"/>
    <x v="1"/>
    <x v="0"/>
    <x v="0"/>
    <s v="6-Sep-1974"/>
    <n v="8765.25"/>
    <x v="1"/>
    <s v="tier - 3"/>
    <x v="1"/>
    <x v="19"/>
  </r>
  <r>
    <x v="1261"/>
    <s v="  Alicia"/>
    <n v="23.94"/>
    <x v="117"/>
    <x v="1"/>
    <x v="0"/>
    <x v="1"/>
    <x v="3"/>
    <x v="1"/>
    <x v="2"/>
    <x v="2"/>
    <s v="9-Sep-1969"/>
    <n v="8760.1200000000008"/>
    <x v="1"/>
    <s v="tier - 1"/>
    <x v="0"/>
    <x v="16"/>
  </r>
  <r>
    <x v="1262"/>
    <s v="  Sarah K"/>
    <n v="46.4"/>
    <x v="268"/>
    <x v="0"/>
    <x v="0"/>
    <x v="0"/>
    <x v="0"/>
    <x v="1"/>
    <x v="0"/>
    <x v="1"/>
    <s v="23-Aug-1999"/>
    <n v="8747.68"/>
    <x v="1"/>
    <s v="tier - 3"/>
    <x v="3"/>
    <x v="35"/>
  </r>
  <r>
    <x v="1263"/>
    <s v="  Guomin"/>
    <n v="40.375"/>
    <x v="178"/>
    <x v="1"/>
    <x v="0"/>
    <x v="0"/>
    <x v="0"/>
    <x v="1"/>
    <x v="0"/>
    <x v="1"/>
    <s v="17-Jun-1976"/>
    <n v="8733.23"/>
    <x v="1"/>
    <s v="tier - 3"/>
    <x v="1"/>
    <x v="1"/>
  </r>
  <r>
    <x v="1264"/>
    <s v="  Javier"/>
    <n v="28.7"/>
    <x v="302"/>
    <x v="0"/>
    <x v="0"/>
    <x v="0"/>
    <x v="1"/>
    <x v="1"/>
    <x v="1"/>
    <x v="0"/>
    <s v="25-Jun-1973"/>
    <n v="8703.4599999999991"/>
    <x v="2"/>
    <s v="tier - 3"/>
    <x v="3"/>
    <x v="30"/>
  </r>
  <r>
    <x v="1265"/>
    <s v="  Matt"/>
    <n v="26.63"/>
    <x v="155"/>
    <x v="0"/>
    <x v="0"/>
    <x v="0"/>
    <x v="0"/>
    <x v="1"/>
    <x v="1"/>
    <x v="1"/>
    <s v="28-Oct-1980"/>
    <n v="8701.84"/>
    <x v="1"/>
    <s v="tier - 3"/>
    <x v="14"/>
    <x v="25"/>
  </r>
  <r>
    <x v="1266"/>
    <s v="  Thomas S"/>
    <n v="22.515000000000001"/>
    <x v="590"/>
    <x v="0"/>
    <x v="0"/>
    <x v="0"/>
    <x v="1"/>
    <x v="1"/>
    <x v="2"/>
    <x v="0"/>
    <s v="11-Oct-1973"/>
    <n v="8688.86"/>
    <x v="1"/>
    <s v="tier - 1"/>
    <x v="6"/>
    <x v="30"/>
  </r>
  <r>
    <x v="1267"/>
    <s v="  Martha Patricia"/>
    <n v="36.575000000000003"/>
    <x v="455"/>
    <x v="0"/>
    <x v="0"/>
    <x v="0"/>
    <x v="0"/>
    <x v="1"/>
    <x v="0"/>
    <x v="0"/>
    <s v="16-Aug-1974"/>
    <n v="8671.19"/>
    <x v="1"/>
    <s v="tier - 1"/>
    <x v="1"/>
    <x v="19"/>
  </r>
  <r>
    <x v="1268"/>
    <s v="  Alicia"/>
    <n v="23.66"/>
    <x v="78"/>
    <x v="1"/>
    <x v="0"/>
    <x v="1"/>
    <x v="3"/>
    <x v="1"/>
    <x v="2"/>
    <x v="2"/>
    <s v="10-Aug-1969"/>
    <n v="8665.14"/>
    <x v="1"/>
    <s v="tier - 3"/>
    <x v="0"/>
    <x v="16"/>
  </r>
  <r>
    <x v="1269"/>
    <s v="  Jennifer V"/>
    <n v="18.62"/>
    <x v="591"/>
    <x v="0"/>
    <x v="0"/>
    <x v="0"/>
    <x v="0"/>
    <x v="1"/>
    <x v="2"/>
    <x v="0"/>
    <s v="21-Oct-1965"/>
    <n v="8665.09"/>
    <x v="2"/>
    <s v="tier - 2"/>
    <x v="1"/>
    <x v="11"/>
  </r>
  <r>
    <x v="1270"/>
    <s v="  Michael W"/>
    <n v="19.190000000000001"/>
    <x v="367"/>
    <x v="1"/>
    <x v="0"/>
    <x v="0"/>
    <x v="3"/>
    <x v="1"/>
    <x v="2"/>
    <x v="0"/>
    <s v="3-Aug-1975"/>
    <n v="8627.5400000000009"/>
    <x v="1"/>
    <s v="tier - 2"/>
    <x v="6"/>
    <x v="27"/>
  </r>
  <r>
    <x v="1271"/>
    <s v="  Eddie C"/>
    <n v="27.5"/>
    <x v="100"/>
    <x v="0"/>
    <x v="0"/>
    <x v="0"/>
    <x v="0"/>
    <x v="1"/>
    <x v="1"/>
    <x v="1"/>
    <s v="2-Sep-1977"/>
    <n v="8615.2999999999993"/>
    <x v="1"/>
    <s v="tier - 3"/>
    <x v="3"/>
    <x v="29"/>
  </r>
  <r>
    <x v="1272"/>
    <s v="  Maxime M"/>
    <n v="27.36"/>
    <x v="10"/>
    <x v="0"/>
    <x v="0"/>
    <x v="1"/>
    <x v="3"/>
    <x v="1"/>
    <x v="1"/>
    <x v="1"/>
    <s v="17-Jul-1979"/>
    <n v="8606.2199999999993"/>
    <x v="0"/>
    <s v="tier - 2"/>
    <x v="7"/>
    <x v="18"/>
  </r>
  <r>
    <x v="1273"/>
    <s v="  Mark D"/>
    <n v="20.350000000000001"/>
    <x v="243"/>
    <x v="0"/>
    <x v="0"/>
    <x v="0"/>
    <x v="0"/>
    <x v="1"/>
    <x v="2"/>
    <x v="2"/>
    <s v="15-Oct-1977"/>
    <n v="8605.36"/>
    <x v="1"/>
    <s v="tier - 2"/>
    <x v="0"/>
    <x v="29"/>
  </r>
  <r>
    <x v="1274"/>
    <s v="  Adam"/>
    <n v="24.035"/>
    <x v="184"/>
    <x v="0"/>
    <x v="0"/>
    <x v="0"/>
    <x v="0"/>
    <x v="1"/>
    <x v="2"/>
    <x v="1"/>
    <s v="12-Nov-1977"/>
    <n v="8604.48"/>
    <x v="2"/>
    <s v="tier - 2"/>
    <x v="4"/>
    <x v="29"/>
  </r>
  <r>
    <x v="1275"/>
    <s v="  Justin M"/>
    <n v="23.56"/>
    <x v="412"/>
    <x v="0"/>
    <x v="0"/>
    <x v="0"/>
    <x v="0"/>
    <x v="1"/>
    <x v="2"/>
    <x v="1"/>
    <s v="24-Sep-1977"/>
    <n v="8603.82"/>
    <x v="1"/>
    <s v="tier - 1"/>
    <x v="9"/>
    <x v="29"/>
  </r>
  <r>
    <x v="1276"/>
    <s v="  Svetlana V"/>
    <n v="27.17"/>
    <x v="592"/>
    <x v="0"/>
    <x v="0"/>
    <x v="0"/>
    <x v="1"/>
    <x v="1"/>
    <x v="1"/>
    <x v="0"/>
    <s v="11-Jul-1973"/>
    <n v="8601.33"/>
    <x v="1"/>
    <s v="tier - 1"/>
    <x v="0"/>
    <x v="30"/>
  </r>
  <r>
    <x v="1277"/>
    <s v="  Jana L"/>
    <n v="34.32"/>
    <x v="155"/>
    <x v="1"/>
    <x v="0"/>
    <x v="1"/>
    <x v="3"/>
    <x v="1"/>
    <x v="0"/>
    <x v="1"/>
    <s v="25-Jul-1983"/>
    <n v="8596.83"/>
    <x v="1"/>
    <s v="tier - 3"/>
    <x v="0"/>
    <x v="33"/>
  </r>
  <r>
    <x v="1278"/>
    <s v="  Laura"/>
    <n v="23.87"/>
    <x v="372"/>
    <x v="1"/>
    <x v="0"/>
    <x v="1"/>
    <x v="3"/>
    <x v="1"/>
    <x v="2"/>
    <x v="2"/>
    <s v="30-Dec-1983"/>
    <n v="8582.2999999999993"/>
    <x v="1"/>
    <s v="tier - 1"/>
    <x v="0"/>
    <x v="33"/>
  </r>
  <r>
    <x v="1279"/>
    <s v="  Torrey C III"/>
    <n v="30.15"/>
    <x v="69"/>
    <x v="0"/>
    <x v="0"/>
    <x v="0"/>
    <x v="3"/>
    <x v="1"/>
    <x v="0"/>
    <x v="2"/>
    <s v="11-Nov-1987"/>
    <n v="8573.2999999999993"/>
    <x v="1"/>
    <s v="tier - 2"/>
    <x v="14"/>
    <x v="38"/>
  </r>
  <r>
    <x v="1280"/>
    <s v="  Paul"/>
    <n v="26.36"/>
    <x v="315"/>
    <x v="0"/>
    <x v="0"/>
    <x v="0"/>
    <x v="0"/>
    <x v="1"/>
    <x v="1"/>
    <x v="2"/>
    <s v="6-Dec-1982"/>
    <n v="8572.0400000000009"/>
    <x v="1"/>
    <s v="tier - 2"/>
    <x v="14"/>
    <x v="37"/>
  </r>
  <r>
    <x v="1281"/>
    <s v="  Jennifer D"/>
    <n v="45.32"/>
    <x v="593"/>
    <x v="1"/>
    <x v="0"/>
    <x v="0"/>
    <x v="3"/>
    <x v="1"/>
    <x v="0"/>
    <x v="0"/>
    <s v="26-Sep-1975"/>
    <n v="8569.86"/>
    <x v="1"/>
    <s v="tier - 3"/>
    <x v="0"/>
    <x v="27"/>
  </r>
  <r>
    <x v="1282"/>
    <s v="  Erik"/>
    <n v="31.93"/>
    <x v="48"/>
    <x v="1"/>
    <x v="0"/>
    <x v="0"/>
    <x v="3"/>
    <x v="1"/>
    <x v="0"/>
    <x v="2"/>
    <s v="21-Sep-1988"/>
    <n v="8567.25"/>
    <x v="1"/>
    <s v="tier - 1"/>
    <x v="1"/>
    <x v="23"/>
  </r>
  <r>
    <x v="1283"/>
    <s v="  Lana J"/>
    <n v="36"/>
    <x v="539"/>
    <x v="1"/>
    <x v="0"/>
    <x v="0"/>
    <x v="3"/>
    <x v="1"/>
    <x v="0"/>
    <x v="0"/>
    <s v="21-Aug-1975"/>
    <n v="8556.91"/>
    <x v="1"/>
    <s v="tier - 1"/>
    <x v="3"/>
    <x v="27"/>
  </r>
  <r>
    <x v="1284"/>
    <s v="  Rebecca E"/>
    <n v="32"/>
    <x v="594"/>
    <x v="1"/>
    <x v="0"/>
    <x v="0"/>
    <x v="3"/>
    <x v="1"/>
    <x v="0"/>
    <x v="0"/>
    <s v="6-Aug-1975"/>
    <n v="8551.35"/>
    <x v="1"/>
    <s v="tier - 2"/>
    <x v="3"/>
    <x v="27"/>
  </r>
  <r>
    <x v="1285"/>
    <s v="  Katie M"/>
    <n v="29.37"/>
    <x v="126"/>
    <x v="1"/>
    <x v="0"/>
    <x v="0"/>
    <x v="3"/>
    <x v="1"/>
    <x v="1"/>
    <x v="0"/>
    <s v="12-Dec-1983"/>
    <n v="8547.69"/>
    <x v="1"/>
    <s v="tier - 1"/>
    <x v="0"/>
    <x v="33"/>
  </r>
  <r>
    <x v="1286"/>
    <s v="  Elizabeth A"/>
    <n v="23.6"/>
    <x v="565"/>
    <x v="1"/>
    <x v="0"/>
    <x v="0"/>
    <x v="3"/>
    <x v="1"/>
    <x v="2"/>
    <x v="0"/>
    <s v="6-Nov-1975"/>
    <n v="8539.67"/>
    <x v="1"/>
    <s v="tier - 3"/>
    <x v="3"/>
    <x v="27"/>
  </r>
  <r>
    <x v="1287"/>
    <s v="  Sarah"/>
    <n v="33.155000000000001"/>
    <x v="354"/>
    <x v="1"/>
    <x v="0"/>
    <x v="0"/>
    <x v="0"/>
    <x v="1"/>
    <x v="0"/>
    <x v="0"/>
    <s v="27-Dec-1981"/>
    <n v="8538.2900000000009"/>
    <x v="1"/>
    <s v="tier - 3"/>
    <x v="2"/>
    <x v="36"/>
  </r>
  <r>
    <x v="1288"/>
    <s v="  Annie J"/>
    <n v="24.32"/>
    <x v="162"/>
    <x v="1"/>
    <x v="0"/>
    <x v="0"/>
    <x v="3"/>
    <x v="1"/>
    <x v="2"/>
    <x v="0"/>
    <s v="24-Jul-1983"/>
    <n v="8534.67"/>
    <x v="1"/>
    <s v="tier - 3"/>
    <x v="2"/>
    <x v="33"/>
  </r>
  <r>
    <x v="1289"/>
    <s v="  Annie"/>
    <n v="36.299999999999997"/>
    <x v="152"/>
    <x v="0"/>
    <x v="0"/>
    <x v="0"/>
    <x v="0"/>
    <x v="1"/>
    <x v="0"/>
    <x v="2"/>
    <s v="26-Jul-1977"/>
    <n v="8527.5300000000007"/>
    <x v="1"/>
    <s v="tier - 2"/>
    <x v="0"/>
    <x v="29"/>
  </r>
  <r>
    <x v="1290"/>
    <s v="  Lindsey"/>
    <n v="34.4"/>
    <x v="436"/>
    <x v="0"/>
    <x v="0"/>
    <x v="1"/>
    <x v="3"/>
    <x v="1"/>
    <x v="0"/>
    <x v="2"/>
    <s v="13-Aug-1979"/>
    <n v="8522"/>
    <x v="1"/>
    <s v="tier - 2"/>
    <x v="3"/>
    <x v="18"/>
  </r>
  <r>
    <x v="1291"/>
    <s v="  Laura"/>
    <n v="30.9"/>
    <x v="264"/>
    <x v="0"/>
    <x v="0"/>
    <x v="0"/>
    <x v="0"/>
    <x v="1"/>
    <x v="0"/>
    <x v="2"/>
    <s v="29-Dec-1977"/>
    <n v="8520.0300000000007"/>
    <x v="1"/>
    <s v="tier - 3"/>
    <x v="3"/>
    <x v="29"/>
  </r>
  <r>
    <x v="1292"/>
    <s v="  Amy T"/>
    <n v="28.6"/>
    <x v="140"/>
    <x v="0"/>
    <x v="0"/>
    <x v="0"/>
    <x v="0"/>
    <x v="1"/>
    <x v="1"/>
    <x v="2"/>
    <s v="21-Jun-1977"/>
    <n v="8516.83"/>
    <x v="1"/>
    <s v="tier - 1"/>
    <x v="0"/>
    <x v="29"/>
  </r>
  <r>
    <x v="1293"/>
    <s v="  Katarina D"/>
    <n v="27.83"/>
    <x v="125"/>
    <x v="0"/>
    <x v="0"/>
    <x v="0"/>
    <x v="0"/>
    <x v="1"/>
    <x v="1"/>
    <x v="2"/>
    <s v="26-Dec-1977"/>
    <n v="8515.76"/>
    <x v="1"/>
    <s v="tier - 2"/>
    <x v="0"/>
    <x v="29"/>
  </r>
  <r>
    <x v="1294"/>
    <s v="  B"/>
    <n v="39.64"/>
    <x v="272"/>
    <x v="0"/>
    <x v="0"/>
    <x v="1"/>
    <x v="3"/>
    <x v="1"/>
    <x v="0"/>
    <x v="1"/>
    <s v="10-Nov-1993"/>
    <n v="8471.65"/>
    <x v="1"/>
    <s v="tier - 1"/>
    <x v="1"/>
    <x v="20"/>
  </r>
  <r>
    <x v="1295"/>
    <s v="  Alison"/>
    <n v="38.479999999999997"/>
    <x v="216"/>
    <x v="0"/>
    <x v="0"/>
    <x v="0"/>
    <x v="3"/>
    <x v="1"/>
    <x v="0"/>
    <x v="1"/>
    <s v="9-Sep-1992"/>
    <n v="8466.35"/>
    <x v="1"/>
    <s v="tier - 2"/>
    <x v="1"/>
    <x v="34"/>
  </r>
  <r>
    <x v="1296"/>
    <s v="  Neil K"/>
    <n v="36.200000000000003"/>
    <x v="473"/>
    <x v="0"/>
    <x v="0"/>
    <x v="0"/>
    <x v="1"/>
    <x v="1"/>
    <x v="0"/>
    <x v="2"/>
    <s v="26-Dec-1972"/>
    <n v="8457.82"/>
    <x v="1"/>
    <s v="tier - 3"/>
    <x v="3"/>
    <x v="28"/>
  </r>
  <r>
    <x v="1297"/>
    <s v="  Anne Hunter"/>
    <n v="27.13"/>
    <x v="450"/>
    <x v="0"/>
    <x v="0"/>
    <x v="0"/>
    <x v="3"/>
    <x v="1"/>
    <x v="1"/>
    <x v="2"/>
    <s v="19-Jun-1984"/>
    <n v="8450.82"/>
    <x v="1"/>
    <s v="tier - 2"/>
    <x v="15"/>
    <x v="32"/>
  </r>
  <r>
    <x v="1298"/>
    <s v="  Sandra"/>
    <n v="20.75"/>
    <x v="107"/>
    <x v="1"/>
    <x v="0"/>
    <x v="0"/>
    <x v="1"/>
    <x v="1"/>
    <x v="2"/>
    <x v="2"/>
    <s v="12-Jun-1966"/>
    <n v="8448.66"/>
    <x v="2"/>
    <s v="tier - 1"/>
    <x v="0"/>
    <x v="24"/>
  </r>
  <r>
    <x v="1299"/>
    <s v="  Robert"/>
    <n v="26.6"/>
    <x v="109"/>
    <x v="0"/>
    <x v="0"/>
    <x v="0"/>
    <x v="1"/>
    <x v="1"/>
    <x v="1"/>
    <x v="1"/>
    <s v="4-Sep-1972"/>
    <n v="8444.4699999999993"/>
    <x v="2"/>
    <s v="tier - 1"/>
    <x v="3"/>
    <x v="28"/>
  </r>
  <r>
    <x v="1300"/>
    <s v="  Rodney"/>
    <n v="25.3"/>
    <x v="326"/>
    <x v="0"/>
    <x v="0"/>
    <x v="0"/>
    <x v="1"/>
    <x v="1"/>
    <x v="1"/>
    <x v="2"/>
    <s v="9-Sep-1972"/>
    <n v="8442.67"/>
    <x v="1"/>
    <s v="tier - 3"/>
    <x v="0"/>
    <x v="28"/>
  </r>
  <r>
    <x v="1301"/>
    <s v="  Carl R"/>
    <n v="18.84"/>
    <x v="131"/>
    <x v="1"/>
    <x v="0"/>
    <x v="1"/>
    <x v="3"/>
    <x v="1"/>
    <x v="2"/>
    <x v="0"/>
    <s v="24-Sep-1963"/>
    <n v="8440.0499999999993"/>
    <x v="2"/>
    <s v="tier - 2"/>
    <x v="0"/>
    <x v="8"/>
  </r>
  <r>
    <x v="1302"/>
    <s v="  Maximilian"/>
    <n v="19.57"/>
    <x v="534"/>
    <x v="1"/>
    <x v="0"/>
    <x v="0"/>
    <x v="3"/>
    <x v="1"/>
    <x v="2"/>
    <x v="0"/>
    <s v="28-Sep-1975"/>
    <n v="8428.07"/>
    <x v="2"/>
    <s v="tier - 2"/>
    <x v="1"/>
    <x v="27"/>
  </r>
  <r>
    <x v="1303"/>
    <s v="  Erik"/>
    <n v="30.495000000000001"/>
    <x v="412"/>
    <x v="0"/>
    <x v="0"/>
    <x v="0"/>
    <x v="0"/>
    <x v="1"/>
    <x v="0"/>
    <x v="1"/>
    <s v="4-Sep-1977"/>
    <n v="8413.4599999999991"/>
    <x v="2"/>
    <s v="tier - 1"/>
    <x v="1"/>
    <x v="29"/>
  </r>
  <r>
    <x v="1304"/>
    <s v="  Christopher"/>
    <n v="30.114999999999998"/>
    <x v="300"/>
    <x v="0"/>
    <x v="0"/>
    <x v="1"/>
    <x v="3"/>
    <x v="1"/>
    <x v="0"/>
    <x v="1"/>
    <s v="11-Jun-1979"/>
    <n v="8410.0499999999993"/>
    <x v="1"/>
    <s v="tier - 2"/>
    <x v="1"/>
    <x v="18"/>
  </r>
  <r>
    <x v="1305"/>
    <s v="  Eirik"/>
    <n v="24.78"/>
    <x v="571"/>
    <x v="0"/>
    <x v="0"/>
    <x v="0"/>
    <x v="0"/>
    <x v="1"/>
    <x v="2"/>
    <x v="0"/>
    <s v="18-Sep-1971"/>
    <n v="8400.01"/>
    <x v="1"/>
    <s v="tier - 3"/>
    <x v="0"/>
    <x v="14"/>
  </r>
  <r>
    <x v="1306"/>
    <s v="  Rik"/>
    <n v="24.77"/>
    <x v="14"/>
    <x v="0"/>
    <x v="0"/>
    <x v="0"/>
    <x v="0"/>
    <x v="1"/>
    <x v="2"/>
    <x v="0"/>
    <s v="4-Sep-1971"/>
    <n v="8396.6200000000008"/>
    <x v="1"/>
    <s v="tier - 3"/>
    <x v="0"/>
    <x v="14"/>
  </r>
  <r>
    <x v="1307"/>
    <s v="  Matthew R"/>
    <n v="16.579999999999998"/>
    <x v="42"/>
    <x v="1"/>
    <x v="0"/>
    <x v="1"/>
    <x v="3"/>
    <x v="1"/>
    <x v="3"/>
    <x v="0"/>
    <s v="21-Sep-1963"/>
    <n v="8355.5400000000009"/>
    <x v="2"/>
    <s v="tier - 3"/>
    <x v="1"/>
    <x v="8"/>
  </r>
  <r>
    <x v="1308"/>
    <s v="  Daniel G"/>
    <n v="38.17"/>
    <x v="376"/>
    <x v="1"/>
    <x v="0"/>
    <x v="0"/>
    <x v="0"/>
    <x v="1"/>
    <x v="0"/>
    <x v="2"/>
    <s v="12-Jun-1976"/>
    <n v="8347.16"/>
    <x v="1"/>
    <s v="tier - 1"/>
    <x v="0"/>
    <x v="1"/>
  </r>
  <r>
    <x v="1309"/>
    <s v="  Yannick"/>
    <n v="39.424999999999997"/>
    <x v="70"/>
    <x v="1"/>
    <x v="0"/>
    <x v="0"/>
    <x v="0"/>
    <x v="1"/>
    <x v="0"/>
    <x v="2"/>
    <s v="7-Jul-1976"/>
    <n v="8342.91"/>
    <x v="2"/>
    <s v="tier - 1"/>
    <x v="4"/>
    <x v="1"/>
  </r>
  <r>
    <x v="1310"/>
    <s v="  Sean R"/>
    <n v="33.44"/>
    <x v="149"/>
    <x v="1"/>
    <x v="0"/>
    <x v="0"/>
    <x v="0"/>
    <x v="1"/>
    <x v="0"/>
    <x v="1"/>
    <s v="20-Jul-1976"/>
    <n v="8334.59"/>
    <x v="2"/>
    <s v="tier - 2"/>
    <x v="4"/>
    <x v="1"/>
  </r>
  <r>
    <x v="1311"/>
    <s v="  Peter"/>
    <n v="33.344999999999999"/>
    <x v="576"/>
    <x v="1"/>
    <x v="0"/>
    <x v="0"/>
    <x v="0"/>
    <x v="1"/>
    <x v="0"/>
    <x v="2"/>
    <s v="12-Jul-1976"/>
    <n v="8334.4599999999991"/>
    <x v="2"/>
    <s v="tier - 2"/>
    <x v="4"/>
    <x v="1"/>
  </r>
  <r>
    <x v="1312"/>
    <s v="  Sara A"/>
    <n v="38.79"/>
    <x v="31"/>
    <x v="0"/>
    <x v="0"/>
    <x v="1"/>
    <x v="3"/>
    <x v="1"/>
    <x v="0"/>
    <x v="2"/>
    <s v="22-Jun-1993"/>
    <n v="8314.65"/>
    <x v="1"/>
    <s v="tier - 1"/>
    <x v="1"/>
    <x v="20"/>
  </r>
  <r>
    <x v="1313"/>
    <s v="  Erin C"/>
    <n v="30.684999999999999"/>
    <x v="189"/>
    <x v="0"/>
    <x v="0"/>
    <x v="1"/>
    <x v="3"/>
    <x v="1"/>
    <x v="0"/>
    <x v="2"/>
    <s v="7-Aug-1979"/>
    <n v="8310.84"/>
    <x v="1"/>
    <s v="tier - 2"/>
    <x v="1"/>
    <x v="18"/>
  </r>
  <r>
    <x v="1314"/>
    <s v="  Thibaud"/>
    <n v="22.135000000000002"/>
    <x v="595"/>
    <x v="0"/>
    <x v="0"/>
    <x v="0"/>
    <x v="0"/>
    <x v="1"/>
    <x v="2"/>
    <x v="0"/>
    <s v="26-Jun-1978"/>
    <n v="8302.5400000000009"/>
    <x v="2"/>
    <s v="tier - 3"/>
    <x v="4"/>
    <x v="9"/>
  </r>
  <r>
    <x v="1315"/>
    <s v="  Lisa"/>
    <n v="33.33"/>
    <x v="596"/>
    <x v="0"/>
    <x v="0"/>
    <x v="0"/>
    <x v="0"/>
    <x v="1"/>
    <x v="0"/>
    <x v="0"/>
    <s v="6-Jun-1974"/>
    <n v="8283.68"/>
    <x v="1"/>
    <s v="tier - 3"/>
    <x v="0"/>
    <x v="30"/>
  </r>
  <r>
    <x v="1316"/>
    <s v="  Gretchen K"/>
    <n v="31.13"/>
    <x v="481"/>
    <x v="0"/>
    <x v="0"/>
    <x v="0"/>
    <x v="0"/>
    <x v="1"/>
    <x v="0"/>
    <x v="0"/>
    <s v="22-Dec-1974"/>
    <n v="8280.6200000000008"/>
    <x v="1"/>
    <s v="tier - 2"/>
    <x v="0"/>
    <x v="19"/>
  </r>
  <r>
    <x v="1317"/>
    <s v="  Martina"/>
    <n v="28.9"/>
    <x v="454"/>
    <x v="0"/>
    <x v="0"/>
    <x v="0"/>
    <x v="0"/>
    <x v="1"/>
    <x v="1"/>
    <x v="0"/>
    <s v="26-Sep-1974"/>
    <n v="8277.52"/>
    <x v="1"/>
    <s v="tier - 2"/>
    <x v="3"/>
    <x v="19"/>
  </r>
  <r>
    <x v="1318"/>
    <s v="  Dustin J"/>
    <n v="43.31"/>
    <x v="148"/>
    <x v="1"/>
    <x v="1"/>
    <x v="0"/>
    <x v="3"/>
    <x v="1"/>
    <x v="0"/>
    <x v="1"/>
    <s v="28-Nov-2000"/>
    <n v="8271.4599999999991"/>
    <x v="1"/>
    <s v="tier - 1"/>
    <x v="8"/>
    <x v="21"/>
  </r>
  <r>
    <x v="1319"/>
    <s v="  Kelsey"/>
    <n v="22.8"/>
    <x v="42"/>
    <x v="0"/>
    <x v="0"/>
    <x v="0"/>
    <x v="0"/>
    <x v="1"/>
    <x v="2"/>
    <x v="0"/>
    <s v="5-Aug-1974"/>
    <n v="8269.0400000000009"/>
    <x v="1"/>
    <s v="tier - 1"/>
    <x v="3"/>
    <x v="19"/>
  </r>
  <r>
    <x v="1320"/>
    <s v="  Daniel V"/>
    <n v="19.09"/>
    <x v="544"/>
    <x v="1"/>
    <x v="0"/>
    <x v="0"/>
    <x v="3"/>
    <x v="1"/>
    <x v="2"/>
    <x v="2"/>
    <s v="5-Sep-1964"/>
    <n v="8268"/>
    <x v="2"/>
    <s v="tier - 3"/>
    <x v="0"/>
    <x v="13"/>
  </r>
  <r>
    <x v="1321"/>
    <s v="  Saeger"/>
    <n v="23.37"/>
    <x v="80"/>
    <x v="0"/>
    <x v="0"/>
    <x v="0"/>
    <x v="0"/>
    <x v="1"/>
    <x v="2"/>
    <x v="2"/>
    <s v="27-Sep-1982"/>
    <n v="8252.2800000000007"/>
    <x v="1"/>
    <s v="tier - 2"/>
    <x v="2"/>
    <x v="37"/>
  </r>
  <r>
    <x v="1322"/>
    <s v="  Buzunesh"/>
    <n v="33.44"/>
    <x v="18"/>
    <x v="1"/>
    <x v="0"/>
    <x v="0"/>
    <x v="0"/>
    <x v="1"/>
    <x v="0"/>
    <x v="2"/>
    <s v="2-Sep-1976"/>
    <n v="8240.59"/>
    <x v="1"/>
    <s v="tier - 2"/>
    <x v="0"/>
    <x v="1"/>
  </r>
  <r>
    <x v="1323"/>
    <s v="  Mirte"/>
    <n v="28.05"/>
    <x v="507"/>
    <x v="1"/>
    <x v="0"/>
    <x v="0"/>
    <x v="0"/>
    <x v="1"/>
    <x v="1"/>
    <x v="2"/>
    <s v="30-Jun-1976"/>
    <n v="8233.1"/>
    <x v="1"/>
    <s v="tier - 2"/>
    <x v="0"/>
    <x v="1"/>
  </r>
  <r>
    <x v="1324"/>
    <s v="  Megan"/>
    <n v="27.72"/>
    <x v="334"/>
    <x v="1"/>
    <x v="0"/>
    <x v="0"/>
    <x v="0"/>
    <x v="1"/>
    <x v="1"/>
    <x v="1"/>
    <s v="3-Sep-1976"/>
    <n v="8232.64"/>
    <x v="1"/>
    <s v="tier - 3"/>
    <x v="0"/>
    <x v="1"/>
  </r>
  <r>
    <x v="1325"/>
    <s v="  Kerry A"/>
    <n v="29.81"/>
    <x v="572"/>
    <x v="0"/>
    <x v="0"/>
    <x v="0"/>
    <x v="0"/>
    <x v="1"/>
    <x v="1"/>
    <x v="0"/>
    <s v="30-Jun-1978"/>
    <n v="8219.2000000000007"/>
    <x v="1"/>
    <s v="tier - 2"/>
    <x v="0"/>
    <x v="9"/>
  </r>
  <r>
    <x v="1326"/>
    <s v="  Kristin"/>
    <n v="23.98"/>
    <x v="514"/>
    <x v="0"/>
    <x v="0"/>
    <x v="0"/>
    <x v="0"/>
    <x v="1"/>
    <x v="2"/>
    <x v="0"/>
    <s v="24-Oct-1978"/>
    <n v="8211.1"/>
    <x v="1"/>
    <s v="tier - 3"/>
    <x v="0"/>
    <x v="9"/>
  </r>
  <r>
    <x v="1327"/>
    <s v="  Christopher R"/>
    <n v="17.34"/>
    <x v="597"/>
    <x v="0"/>
    <x v="0"/>
    <x v="0"/>
    <x v="0"/>
    <x v="1"/>
    <x v="3"/>
    <x v="0"/>
    <s v="23-Nov-1962"/>
    <n v="8188.12"/>
    <x v="2"/>
    <s v="tier - 3"/>
    <x v="0"/>
    <x v="5"/>
  </r>
  <r>
    <x v="1328"/>
    <s v="  Elizabeth A"/>
    <n v="40.39"/>
    <x v="180"/>
    <x v="1"/>
    <x v="0"/>
    <x v="1"/>
    <x v="3"/>
    <x v="1"/>
    <x v="0"/>
    <x v="2"/>
    <s v="21-Oct-1997"/>
    <n v="8182.89"/>
    <x v="1"/>
    <s v="tier - 1"/>
    <x v="12"/>
    <x v="31"/>
  </r>
  <r>
    <x v="1329"/>
    <s v="  Andrew"/>
    <n v="25.96"/>
    <x v="82"/>
    <x v="1"/>
    <x v="0"/>
    <x v="1"/>
    <x v="3"/>
    <x v="1"/>
    <x v="1"/>
    <x v="2"/>
    <s v="8-Jun-1983"/>
    <n v="8179.51"/>
    <x v="1"/>
    <s v="tier - 2"/>
    <x v="16"/>
    <x v="37"/>
  </r>
  <r>
    <x v="1330"/>
    <s v="  Dawn M"/>
    <n v="17.68"/>
    <x v="598"/>
    <x v="1"/>
    <x v="0"/>
    <x v="1"/>
    <x v="3"/>
    <x v="1"/>
    <x v="3"/>
    <x v="0"/>
    <s v="5-Nov-1963"/>
    <n v="8177.9"/>
    <x v="2"/>
    <s v="tier - 1"/>
    <x v="0"/>
    <x v="8"/>
  </r>
  <r>
    <x v="1331"/>
    <s v="  Jonathan P"/>
    <n v="30.875"/>
    <x v="276"/>
    <x v="0"/>
    <x v="0"/>
    <x v="0"/>
    <x v="0"/>
    <x v="1"/>
    <x v="0"/>
    <x v="2"/>
    <s v="28-Jun-1982"/>
    <n v="8162.72"/>
    <x v="2"/>
    <s v="tier - 3"/>
    <x v="1"/>
    <x v="37"/>
  </r>
  <r>
    <x v="1332"/>
    <s v="  Gina"/>
    <n v="30.81"/>
    <x v="326"/>
    <x v="0"/>
    <x v="0"/>
    <x v="0"/>
    <x v="0"/>
    <x v="1"/>
    <x v="0"/>
    <x v="2"/>
    <s v="21-Jun-1990"/>
    <n v="8157.92"/>
    <x v="1"/>
    <s v="tier - 3"/>
    <x v="15"/>
    <x v="3"/>
  </r>
  <r>
    <x v="1333"/>
    <s v="  Dino"/>
    <n v="36.85"/>
    <x v="63"/>
    <x v="0"/>
    <x v="0"/>
    <x v="0"/>
    <x v="1"/>
    <x v="1"/>
    <x v="0"/>
    <x v="0"/>
    <s v="3-Sep-1973"/>
    <n v="8125.78"/>
    <x v="1"/>
    <s v="tier - 2"/>
    <x v="0"/>
    <x v="30"/>
  </r>
  <r>
    <x v="1334"/>
    <s v="  Jan"/>
    <n v="35.86"/>
    <x v="7"/>
    <x v="0"/>
    <x v="0"/>
    <x v="0"/>
    <x v="1"/>
    <x v="1"/>
    <x v="0"/>
    <x v="0"/>
    <s v="30-Aug-1973"/>
    <n v="8124.41"/>
    <x v="2"/>
    <s v="tier - 1"/>
    <x v="0"/>
    <x v="30"/>
  </r>
  <r>
    <x v="1335"/>
    <s v="  Jonathan E"/>
    <n v="30.3"/>
    <x v="306"/>
    <x v="0"/>
    <x v="0"/>
    <x v="0"/>
    <x v="1"/>
    <x v="1"/>
    <x v="0"/>
    <x v="0"/>
    <s v="16-Dec-1973"/>
    <n v="8116.68"/>
    <x v="2"/>
    <s v="tier - 1"/>
    <x v="3"/>
    <x v="30"/>
  </r>
  <r>
    <x v="1336"/>
    <s v="  Mark A"/>
    <n v="32.015000000000001"/>
    <x v="16"/>
    <x v="0"/>
    <x v="0"/>
    <x v="0"/>
    <x v="0"/>
    <x v="1"/>
    <x v="0"/>
    <x v="0"/>
    <s v="1-Sep-1978"/>
    <n v="8116.27"/>
    <x v="2"/>
    <s v="tier - 1"/>
    <x v="1"/>
    <x v="9"/>
  </r>
  <r>
    <x v="1337"/>
    <s v="  Mary"/>
    <n v="25.06"/>
    <x v="317"/>
    <x v="0"/>
    <x v="0"/>
    <x v="0"/>
    <x v="1"/>
    <x v="1"/>
    <x v="1"/>
    <x v="0"/>
    <s v="11-Oct-1973"/>
    <n v="8112.59"/>
    <x v="1"/>
    <s v="tier - 2"/>
    <x v="0"/>
    <x v="30"/>
  </r>
  <r>
    <x v="1338"/>
    <s v="  Samuel"/>
    <n v="18.829999999999998"/>
    <x v="220"/>
    <x v="1"/>
    <x v="0"/>
    <x v="0"/>
    <x v="0"/>
    <x v="1"/>
    <x v="2"/>
    <x v="0"/>
    <s v="10-Jun-1967"/>
    <n v="8091.3"/>
    <x v="2"/>
    <s v="tier - 1"/>
    <x v="1"/>
    <x v="22"/>
  </r>
  <r>
    <x v="1339"/>
    <s v="  Stan J"/>
    <n v="47.52"/>
    <x v="271"/>
    <x v="1"/>
    <x v="0"/>
    <x v="0"/>
    <x v="3"/>
    <x v="1"/>
    <x v="0"/>
    <x v="0"/>
    <s v="21-Dec-1975"/>
    <n v="8083.92"/>
    <x v="2"/>
    <s v="tier - 3"/>
    <x v="0"/>
    <x v="27"/>
  </r>
  <r>
    <x v="1340"/>
    <s v="  Jessica L"/>
    <n v="37.82"/>
    <x v="341"/>
    <x v="0"/>
    <x v="0"/>
    <x v="0"/>
    <x v="0"/>
    <x v="1"/>
    <x v="0"/>
    <x v="1"/>
    <s v="12-Oct-1994"/>
    <n v="8081.74"/>
    <x v="1"/>
    <s v="tier - 2"/>
    <x v="12"/>
    <x v="6"/>
  </r>
  <r>
    <x v="1341"/>
    <s v="  Krysta"/>
    <n v="44.16"/>
    <x v="391"/>
    <x v="1"/>
    <x v="0"/>
    <x v="0"/>
    <x v="0"/>
    <x v="1"/>
    <x v="0"/>
    <x v="2"/>
    <s v="28-Aug-2001"/>
    <n v="8081.26"/>
    <x v="1"/>
    <s v="tier - 2"/>
    <x v="1"/>
    <x v="47"/>
  </r>
  <r>
    <x v="1342"/>
    <s v="  Natascia"/>
    <n v="37.049999999999997"/>
    <x v="435"/>
    <x v="0"/>
    <x v="0"/>
    <x v="1"/>
    <x v="3"/>
    <x v="1"/>
    <x v="0"/>
    <x v="2"/>
    <s v="7-Nov-1993"/>
    <n v="8077.41"/>
    <x v="1"/>
    <s v="tier - 1"/>
    <x v="12"/>
    <x v="20"/>
  </r>
  <r>
    <x v="1343"/>
    <s v="  Jenny"/>
    <n v="18.66"/>
    <x v="441"/>
    <x v="0"/>
    <x v="0"/>
    <x v="0"/>
    <x v="0"/>
    <x v="1"/>
    <x v="2"/>
    <x v="0"/>
    <s v="21-Oct-1965"/>
    <n v="8071.57"/>
    <x v="2"/>
    <s v="tier - 1"/>
    <x v="3"/>
    <x v="11"/>
  </r>
  <r>
    <x v="1344"/>
    <s v="  Brian"/>
    <n v="36.200000000000003"/>
    <x v="599"/>
    <x v="1"/>
    <x v="0"/>
    <x v="0"/>
    <x v="3"/>
    <x v="1"/>
    <x v="0"/>
    <x v="0"/>
    <s v="15-Dec-1975"/>
    <n v="8068.19"/>
    <x v="2"/>
    <s v="tier - 2"/>
    <x v="3"/>
    <x v="27"/>
  </r>
  <r>
    <x v="1345"/>
    <s v="  Monica"/>
    <n v="18.87"/>
    <x v="432"/>
    <x v="0"/>
    <x v="0"/>
    <x v="0"/>
    <x v="0"/>
    <x v="1"/>
    <x v="2"/>
    <x v="0"/>
    <s v="11-Aug-1965"/>
    <n v="8067.83"/>
    <x v="2"/>
    <s v="tier - 1"/>
    <x v="0"/>
    <x v="11"/>
  </r>
  <r>
    <x v="1346"/>
    <s v="  Tyler"/>
    <n v="32.299999999999997"/>
    <x v="28"/>
    <x v="1"/>
    <x v="0"/>
    <x v="0"/>
    <x v="3"/>
    <x v="1"/>
    <x v="0"/>
    <x v="0"/>
    <s v="28-Jun-1975"/>
    <n v="8062.76"/>
    <x v="2"/>
    <s v="tier - 3"/>
    <x v="3"/>
    <x v="27"/>
  </r>
  <r>
    <x v="1347"/>
    <s v="  Kelly C"/>
    <n v="22.64"/>
    <x v="600"/>
    <x v="1"/>
    <x v="0"/>
    <x v="0"/>
    <x v="1"/>
    <x v="1"/>
    <x v="2"/>
    <x v="0"/>
    <s v="12-Dec-1970"/>
    <n v="8062.31"/>
    <x v="1"/>
    <s v="tier - 1"/>
    <x v="0"/>
    <x v="2"/>
  </r>
  <r>
    <x v="1348"/>
    <s v="  Emily"/>
    <n v="28.69"/>
    <x v="66"/>
    <x v="0"/>
    <x v="0"/>
    <x v="0"/>
    <x v="0"/>
    <x v="1"/>
    <x v="1"/>
    <x v="2"/>
    <s v="27-Dec-1982"/>
    <n v="8059.68"/>
    <x v="1"/>
    <s v="tier - 3"/>
    <x v="1"/>
    <x v="37"/>
  </r>
  <r>
    <x v="1349"/>
    <s v="  James V"/>
    <n v="28.16"/>
    <x v="224"/>
    <x v="1"/>
    <x v="0"/>
    <x v="0"/>
    <x v="0"/>
    <x v="1"/>
    <x v="1"/>
    <x v="2"/>
    <s v="28-Nov-1985"/>
    <n v="8059.06"/>
    <x v="1"/>
    <s v="tier - 3"/>
    <x v="1"/>
    <x v="17"/>
  </r>
  <r>
    <x v="1350"/>
    <s v="  Angie"/>
    <n v="45.54"/>
    <x v="85"/>
    <x v="0"/>
    <x v="0"/>
    <x v="1"/>
    <x v="3"/>
    <x v="1"/>
    <x v="0"/>
    <x v="1"/>
    <s v="12-Dec-2003"/>
    <n v="8035.64"/>
    <x v="1"/>
    <s v="tier - 2"/>
    <x v="1"/>
    <x v="39"/>
  </r>
  <r>
    <x v="1351"/>
    <s v="  Michael J"/>
    <n v="28.7"/>
    <x v="267"/>
    <x v="0"/>
    <x v="0"/>
    <x v="0"/>
    <x v="0"/>
    <x v="1"/>
    <x v="1"/>
    <x v="2"/>
    <s v="6-Nov-1977"/>
    <n v="8027.97"/>
    <x v="2"/>
    <s v="tier - 2"/>
    <x v="3"/>
    <x v="29"/>
  </r>
  <r>
    <x v="1352"/>
    <s v="  Sabina"/>
    <n v="27.74"/>
    <x v="87"/>
    <x v="1"/>
    <x v="0"/>
    <x v="0"/>
    <x v="0"/>
    <x v="1"/>
    <x v="1"/>
    <x v="1"/>
    <s v="20-Dec-1976"/>
    <n v="8026.67"/>
    <x v="1"/>
    <s v="tier - 2"/>
    <x v="1"/>
    <x v="1"/>
  </r>
  <r>
    <x v="1353"/>
    <s v="  Amy C"/>
    <n v="36.954999999999998"/>
    <x v="601"/>
    <x v="0"/>
    <x v="0"/>
    <x v="0"/>
    <x v="0"/>
    <x v="1"/>
    <x v="0"/>
    <x v="0"/>
    <s v="17-Jul-1978"/>
    <n v="8023.14"/>
    <x v="1"/>
    <s v="tier - 3"/>
    <x v="1"/>
    <x v="9"/>
  </r>
  <r>
    <x v="1354"/>
    <s v="  Victoria U"/>
    <n v="30.69"/>
    <x v="259"/>
    <x v="0"/>
    <x v="0"/>
    <x v="0"/>
    <x v="0"/>
    <x v="1"/>
    <x v="0"/>
    <x v="1"/>
    <s v="3-Nov-1989"/>
    <n v="8021.11"/>
    <x v="1"/>
    <s v="tier - 1"/>
    <x v="1"/>
    <x v="4"/>
  </r>
  <r>
    <x v="1355"/>
    <s v="  Amelia B"/>
    <n v="24.984999999999999"/>
    <x v="176"/>
    <x v="0"/>
    <x v="0"/>
    <x v="0"/>
    <x v="0"/>
    <x v="1"/>
    <x v="1"/>
    <x v="2"/>
    <s v="8-Nov-1980"/>
    <n v="8017.06"/>
    <x v="1"/>
    <s v="tier - 2"/>
    <x v="1"/>
    <x v="25"/>
  </r>
  <r>
    <x v="1356"/>
    <s v="  Jackie J"/>
    <n v="39.42"/>
    <x v="18"/>
    <x v="1"/>
    <x v="0"/>
    <x v="0"/>
    <x v="3"/>
    <x v="1"/>
    <x v="0"/>
    <x v="2"/>
    <s v="18-Sep-1995"/>
    <n v="8014.62"/>
    <x v="1"/>
    <s v="tier - 3"/>
    <x v="1"/>
    <x v="40"/>
  </r>
  <r>
    <x v="1357"/>
    <s v="  Justin"/>
    <n v="16.8"/>
    <x v="602"/>
    <x v="0"/>
    <x v="0"/>
    <x v="0"/>
    <x v="0"/>
    <x v="1"/>
    <x v="3"/>
    <x v="0"/>
    <s v="22-Aug-1962"/>
    <n v="8004.96"/>
    <x v="2"/>
    <s v="tier - 1"/>
    <x v="0"/>
    <x v="5"/>
  </r>
  <r>
    <x v="1358"/>
    <s v="  Kerry"/>
    <n v="23.274999999999999"/>
    <x v="106"/>
    <x v="1"/>
    <x v="0"/>
    <x v="1"/>
    <x v="3"/>
    <x v="1"/>
    <x v="2"/>
    <x v="1"/>
    <s v="20-Aug-1983"/>
    <n v="7986.48"/>
    <x v="1"/>
    <s v="tier - 3"/>
    <x v="2"/>
    <x v="33"/>
  </r>
  <r>
    <x v="1359"/>
    <s v="  Cindy G"/>
    <n v="22.8"/>
    <x v="144"/>
    <x v="1"/>
    <x v="0"/>
    <x v="1"/>
    <x v="3"/>
    <x v="1"/>
    <x v="2"/>
    <x v="2"/>
    <s v="28-Aug-1983"/>
    <n v="7985.82"/>
    <x v="1"/>
    <s v="tier - 1"/>
    <x v="2"/>
    <x v="33"/>
  </r>
  <r>
    <x v="1360"/>
    <s v="  Gennaro"/>
    <n v="24.3"/>
    <x v="508"/>
    <x v="0"/>
    <x v="0"/>
    <x v="0"/>
    <x v="1"/>
    <x v="1"/>
    <x v="2"/>
    <x v="2"/>
    <s v="23-Nov-1972"/>
    <n v="7980.34"/>
    <x v="1"/>
    <s v="tier - 2"/>
    <x v="0"/>
    <x v="28"/>
  </r>
  <r>
    <x v="1361"/>
    <s v="  Terry"/>
    <n v="25.13"/>
    <x v="96"/>
    <x v="1"/>
    <x v="0"/>
    <x v="0"/>
    <x v="3"/>
    <x v="1"/>
    <x v="1"/>
    <x v="0"/>
    <s v="10-Aug-1975"/>
    <n v="7966.81"/>
    <x v="1"/>
    <s v="tier - 2"/>
    <x v="0"/>
    <x v="27"/>
  </r>
  <r>
    <x v="1362"/>
    <s v="  Patrick J"/>
    <n v="22.72"/>
    <x v="531"/>
    <x v="1"/>
    <x v="0"/>
    <x v="0"/>
    <x v="1"/>
    <x v="1"/>
    <x v="2"/>
    <x v="0"/>
    <s v="19-Jun-1970"/>
    <n v="7958.13"/>
    <x v="1"/>
    <s v="tier - 2"/>
    <x v="0"/>
    <x v="2"/>
  </r>
  <r>
    <x v="1363"/>
    <s v="  Keara"/>
    <n v="32.6"/>
    <x v="555"/>
    <x v="1"/>
    <x v="0"/>
    <x v="0"/>
    <x v="0"/>
    <x v="1"/>
    <x v="0"/>
    <x v="0"/>
    <s v="28-Dec-1981"/>
    <n v="7954.52"/>
    <x v="1"/>
    <s v="tier - 2"/>
    <x v="3"/>
    <x v="36"/>
  </r>
  <r>
    <x v="1364"/>
    <s v="  Nicole"/>
    <n v="17.28"/>
    <x v="21"/>
    <x v="1"/>
    <x v="0"/>
    <x v="0"/>
    <x v="1"/>
    <x v="1"/>
    <x v="3"/>
    <x v="1"/>
    <s v="9-Jul-1966"/>
    <n v="7953.72"/>
    <x v="2"/>
    <s v="tier - 3"/>
    <x v="1"/>
    <x v="24"/>
  </r>
  <r>
    <x v="1365"/>
    <s v="  Katena"/>
    <n v="27.92"/>
    <x v="427"/>
    <x v="0"/>
    <x v="0"/>
    <x v="0"/>
    <x v="3"/>
    <x v="1"/>
    <x v="1"/>
    <x v="1"/>
    <s v="29-Oct-1987"/>
    <n v="7948.22"/>
    <x v="1"/>
    <s v="tier - 3"/>
    <x v="15"/>
    <x v="38"/>
  </r>
  <r>
    <x v="1366"/>
    <s v="  Bean K"/>
    <n v="38.284999999999997"/>
    <x v="86"/>
    <x v="0"/>
    <x v="0"/>
    <x v="0"/>
    <x v="0"/>
    <x v="1"/>
    <x v="0"/>
    <x v="2"/>
    <s v="20-Jul-1977"/>
    <n v="7935.29"/>
    <x v="1"/>
    <s v="tier - 1"/>
    <x v="2"/>
    <x v="29"/>
  </r>
  <r>
    <x v="1367"/>
    <s v="  Brian"/>
    <n v="16.48"/>
    <x v="53"/>
    <x v="0"/>
    <x v="0"/>
    <x v="0"/>
    <x v="0"/>
    <x v="1"/>
    <x v="3"/>
    <x v="0"/>
    <s v="10-Oct-1962"/>
    <n v="7896.41"/>
    <x v="2"/>
    <s v="tier - 2"/>
    <x v="0"/>
    <x v="5"/>
  </r>
  <r>
    <x v="1368"/>
    <s v="  Jan-Patrick"/>
    <n v="38.57"/>
    <x v="128"/>
    <x v="0"/>
    <x v="0"/>
    <x v="0"/>
    <x v="0"/>
    <x v="1"/>
    <x v="0"/>
    <x v="1"/>
    <s v="17-Nov-1994"/>
    <n v="7851.85"/>
    <x v="1"/>
    <s v="tier - 3"/>
    <x v="1"/>
    <x v="6"/>
  </r>
  <r>
    <x v="1369"/>
    <s v="  Jesse J"/>
    <n v="43.85"/>
    <x v="372"/>
    <x v="1"/>
    <x v="0"/>
    <x v="0"/>
    <x v="0"/>
    <x v="1"/>
    <x v="0"/>
    <x v="2"/>
    <s v="5-Oct-2001"/>
    <n v="7844.8"/>
    <x v="1"/>
    <s v="tier - 2"/>
    <x v="1"/>
    <x v="47"/>
  </r>
  <r>
    <x v="1370"/>
    <s v="  Lindsey M"/>
    <n v="30.11"/>
    <x v="337"/>
    <x v="0"/>
    <x v="0"/>
    <x v="0"/>
    <x v="0"/>
    <x v="1"/>
    <x v="0"/>
    <x v="2"/>
    <s v="12-Oct-1989"/>
    <n v="7824.37"/>
    <x v="1"/>
    <s v="tier - 2"/>
    <x v="1"/>
    <x v="4"/>
  </r>
  <r>
    <x v="1371"/>
    <s v="  Marguerite K"/>
    <n v="31.59"/>
    <x v="214"/>
    <x v="0"/>
    <x v="0"/>
    <x v="0"/>
    <x v="0"/>
    <x v="1"/>
    <x v="0"/>
    <x v="1"/>
    <s v="21-Dec-1991"/>
    <n v="7812.67"/>
    <x v="1"/>
    <s v="tier - 1"/>
    <x v="1"/>
    <x v="42"/>
  </r>
  <r>
    <x v="1372"/>
    <s v="  Travis"/>
    <n v="40.15"/>
    <x v="496"/>
    <x v="0"/>
    <x v="0"/>
    <x v="0"/>
    <x v="0"/>
    <x v="1"/>
    <x v="0"/>
    <x v="0"/>
    <s v="9-Nov-1974"/>
    <n v="7804.16"/>
    <x v="1"/>
    <s v="tier - 3"/>
    <x v="0"/>
    <x v="19"/>
  </r>
  <r>
    <x v="1373"/>
    <s v="  Ricky"/>
    <n v="40.700000000000003"/>
    <x v="128"/>
    <x v="1"/>
    <x v="0"/>
    <x v="1"/>
    <x v="3"/>
    <x v="1"/>
    <x v="0"/>
    <x v="1"/>
    <s v="2-Dec-1997"/>
    <n v="7803.77"/>
    <x v="1"/>
    <s v="tier - 3"/>
    <x v="1"/>
    <x v="31"/>
  </r>
  <r>
    <x v="1374"/>
    <s v="  Colleen L"/>
    <n v="40.76"/>
    <x v="124"/>
    <x v="0"/>
    <x v="0"/>
    <x v="0"/>
    <x v="0"/>
    <x v="1"/>
    <x v="0"/>
    <x v="2"/>
    <s v="25-Dec-1999"/>
    <n v="7794.68"/>
    <x v="1"/>
    <s v="tier - 2"/>
    <x v="12"/>
    <x v="35"/>
  </r>
  <r>
    <x v="1375"/>
    <s v="  Charlie A"/>
    <n v="29.7"/>
    <x v="355"/>
    <x v="0"/>
    <x v="0"/>
    <x v="0"/>
    <x v="0"/>
    <x v="1"/>
    <x v="1"/>
    <x v="0"/>
    <s v="6-Dec-1974"/>
    <n v="7789.64"/>
    <x v="0"/>
    <s v="tier - 3"/>
    <x v="0"/>
    <x v="19"/>
  </r>
  <r>
    <x v="1376"/>
    <s v="  Rick"/>
    <n v="40.58"/>
    <x v="134"/>
    <x v="1"/>
    <x v="0"/>
    <x v="1"/>
    <x v="3"/>
    <x v="1"/>
    <x v="0"/>
    <x v="2"/>
    <s v="21-Dec-1997"/>
    <n v="7763.06"/>
    <x v="1"/>
    <s v="tier - 1"/>
    <x v="1"/>
    <x v="31"/>
  </r>
  <r>
    <x v="1377"/>
    <s v="  Lauren C"/>
    <n v="33.06"/>
    <x v="399"/>
    <x v="1"/>
    <x v="0"/>
    <x v="0"/>
    <x v="0"/>
    <x v="1"/>
    <x v="0"/>
    <x v="0"/>
    <s v="30-Jun-1981"/>
    <n v="7749.16"/>
    <x v="1"/>
    <s v="tier - 1"/>
    <x v="1"/>
    <x v="36"/>
  </r>
  <r>
    <x v="1378"/>
    <s v="  Daniel"/>
    <n v="26.62"/>
    <x v="259"/>
    <x v="1"/>
    <x v="0"/>
    <x v="0"/>
    <x v="0"/>
    <x v="1"/>
    <x v="1"/>
    <x v="1"/>
    <s v="12-Dec-1976"/>
    <n v="7742.11"/>
    <x v="2"/>
    <s v="tier - 2"/>
    <x v="0"/>
    <x v="1"/>
  </r>
  <r>
    <x v="1379"/>
    <s v="  Jaime"/>
    <n v="37.1"/>
    <x v="421"/>
    <x v="0"/>
    <x v="0"/>
    <x v="0"/>
    <x v="0"/>
    <x v="1"/>
    <x v="0"/>
    <x v="0"/>
    <s v="4-Sep-1978"/>
    <n v="7740.34"/>
    <x v="0"/>
    <s v="tier - 1"/>
    <x v="3"/>
    <x v="9"/>
  </r>
  <r>
    <x v="1380"/>
    <s v="  Erik R"/>
    <n v="18.28"/>
    <x v="547"/>
    <x v="0"/>
    <x v="0"/>
    <x v="0"/>
    <x v="0"/>
    <x v="1"/>
    <x v="3"/>
    <x v="0"/>
    <s v="18-Jul-1965"/>
    <n v="7736.39"/>
    <x v="2"/>
    <s v="tier - 2"/>
    <x v="0"/>
    <x v="11"/>
  </r>
  <r>
    <x v="1381"/>
    <s v="  Katie"/>
    <n v="35.814999999999998"/>
    <x v="195"/>
    <x v="0"/>
    <x v="0"/>
    <x v="0"/>
    <x v="0"/>
    <x v="1"/>
    <x v="0"/>
    <x v="1"/>
    <s v="29-Aug-1977"/>
    <n v="7731.86"/>
    <x v="1"/>
    <s v="tier - 3"/>
    <x v="1"/>
    <x v="29"/>
  </r>
  <r>
    <x v="1382"/>
    <s v="  Thomas A"/>
    <n v="30.69"/>
    <x v="364"/>
    <x v="0"/>
    <x v="0"/>
    <x v="0"/>
    <x v="0"/>
    <x v="1"/>
    <x v="0"/>
    <x v="0"/>
    <s v="4-Dec-1978"/>
    <n v="7731.43"/>
    <x v="2"/>
    <s v="tier - 2"/>
    <x v="0"/>
    <x v="9"/>
  </r>
  <r>
    <x v="1383"/>
    <s v="  Jean-Marc"/>
    <n v="26.125"/>
    <x v="151"/>
    <x v="0"/>
    <x v="0"/>
    <x v="0"/>
    <x v="0"/>
    <x v="1"/>
    <x v="1"/>
    <x v="2"/>
    <s v="10-Sep-1980"/>
    <n v="7729.65"/>
    <x v="2"/>
    <s v="tier - 1"/>
    <x v="4"/>
    <x v="25"/>
  </r>
  <r>
    <x v="1384"/>
    <s v="  Kerry L"/>
    <n v="34.58"/>
    <x v="562"/>
    <x v="0"/>
    <x v="0"/>
    <x v="1"/>
    <x v="3"/>
    <x v="1"/>
    <x v="0"/>
    <x v="1"/>
    <s v="2-Jun-1979"/>
    <n v="7727.25"/>
    <x v="1"/>
    <s v="tier - 3"/>
    <x v="1"/>
    <x v="9"/>
  </r>
  <r>
    <x v="1385"/>
    <s v="  Ulrich"/>
    <n v="27.4"/>
    <x v="603"/>
    <x v="0"/>
    <x v="0"/>
    <x v="0"/>
    <x v="0"/>
    <x v="1"/>
    <x v="1"/>
    <x v="0"/>
    <s v="29-Dec-1978"/>
    <n v="7726.85"/>
    <x v="0"/>
    <s v="tier - 2"/>
    <x v="3"/>
    <x v="9"/>
  </r>
  <r>
    <x v="1386"/>
    <s v="  Justin P"/>
    <n v="27.53"/>
    <x v="92"/>
    <x v="0"/>
    <x v="0"/>
    <x v="0"/>
    <x v="3"/>
    <x v="1"/>
    <x v="1"/>
    <x v="2"/>
    <s v="12-Jul-1987"/>
    <n v="7684.62"/>
    <x v="1"/>
    <s v="tier - 3"/>
    <x v="14"/>
    <x v="38"/>
  </r>
  <r>
    <x v="1387"/>
    <s v="  Hannah E"/>
    <n v="33"/>
    <x v="90"/>
    <x v="0"/>
    <x v="0"/>
    <x v="0"/>
    <x v="0"/>
    <x v="1"/>
    <x v="0"/>
    <x v="2"/>
    <s v="18-Dec-1982"/>
    <n v="7682.67"/>
    <x v="1"/>
    <s v="tier - 1"/>
    <x v="0"/>
    <x v="37"/>
  </r>
  <r>
    <x v="1388"/>
    <s v="  David"/>
    <n v="25.78"/>
    <x v="579"/>
    <x v="1"/>
    <x v="0"/>
    <x v="0"/>
    <x v="0"/>
    <x v="1"/>
    <x v="1"/>
    <x v="0"/>
    <s v="19-Dec-1981"/>
    <n v="7681.17"/>
    <x v="1"/>
    <s v="tier - 2"/>
    <x v="16"/>
    <x v="36"/>
  </r>
  <r>
    <x v="1389"/>
    <s v="  Jim"/>
    <n v="22.66"/>
    <x v="604"/>
    <x v="0"/>
    <x v="0"/>
    <x v="0"/>
    <x v="0"/>
    <x v="1"/>
    <x v="2"/>
    <x v="0"/>
    <s v="11-Oct-1971"/>
    <n v="7680.92"/>
    <x v="1"/>
    <s v="tier - 1"/>
    <x v="0"/>
    <x v="14"/>
  </r>
  <r>
    <x v="1390"/>
    <s v="  Joseph P"/>
    <n v="38.81"/>
    <x v="105"/>
    <x v="1"/>
    <x v="0"/>
    <x v="0"/>
    <x v="3"/>
    <x v="1"/>
    <x v="0"/>
    <x v="1"/>
    <s v="13-Sep-1995"/>
    <n v="7676.4"/>
    <x v="1"/>
    <s v="tier - 1"/>
    <x v="1"/>
    <x v="40"/>
  </r>
  <r>
    <x v="1391"/>
    <s v="  Michael"/>
    <n v="38.51"/>
    <x v="4"/>
    <x v="1"/>
    <x v="0"/>
    <x v="0"/>
    <x v="0"/>
    <x v="1"/>
    <x v="0"/>
    <x v="2"/>
    <s v="24-Nov-1996"/>
    <n v="7670.75"/>
    <x v="1"/>
    <s v="tier - 2"/>
    <x v="13"/>
    <x v="45"/>
  </r>
  <r>
    <x v="1392"/>
    <s v="  Gina M"/>
    <n v="22.98"/>
    <x v="105"/>
    <x v="1"/>
    <x v="0"/>
    <x v="0"/>
    <x v="0"/>
    <x v="1"/>
    <x v="2"/>
    <x v="1"/>
    <s v="9-Oct-1976"/>
    <n v="7662.47"/>
    <x v="1"/>
    <s v="tier - 1"/>
    <x v="3"/>
    <x v="1"/>
  </r>
  <r>
    <x v="1393"/>
    <s v="  Shantel C"/>
    <n v="15.65"/>
    <x v="594"/>
    <x v="0"/>
    <x v="0"/>
    <x v="0"/>
    <x v="0"/>
    <x v="1"/>
    <x v="3"/>
    <x v="0"/>
    <s v="27-Dec-1965"/>
    <n v="7657.69"/>
    <x v="2"/>
    <s v="tier - 3"/>
    <x v="1"/>
    <x v="11"/>
  </r>
  <r>
    <x v="1394"/>
    <s v="  Brian"/>
    <n v="39.97"/>
    <x v="197"/>
    <x v="0"/>
    <x v="0"/>
    <x v="0"/>
    <x v="3"/>
    <x v="1"/>
    <x v="0"/>
    <x v="2"/>
    <s v="30-Sep-1998"/>
    <n v="7652.26"/>
    <x v="1"/>
    <s v="tier - 3"/>
    <x v="8"/>
    <x v="44"/>
  </r>
  <r>
    <x v="1395"/>
    <s v="  Brian"/>
    <n v="37.22"/>
    <x v="473"/>
    <x v="0"/>
    <x v="0"/>
    <x v="1"/>
    <x v="3"/>
    <x v="1"/>
    <x v="0"/>
    <x v="2"/>
    <s v="10-Aug-1993"/>
    <n v="7650.8"/>
    <x v="1"/>
    <s v="tier - 2"/>
    <x v="1"/>
    <x v="20"/>
  </r>
  <r>
    <x v="1396"/>
    <s v="  Jessica R"/>
    <n v="41.325000000000003"/>
    <x v="1"/>
    <x v="0"/>
    <x v="0"/>
    <x v="0"/>
    <x v="0"/>
    <x v="1"/>
    <x v="0"/>
    <x v="1"/>
    <s v="16-Oct-1980"/>
    <n v="7650.77"/>
    <x v="1"/>
    <s v="tier - 2"/>
    <x v="2"/>
    <x v="25"/>
  </r>
  <r>
    <x v="1397"/>
    <s v="  Robyn"/>
    <n v="40.31"/>
    <x v="85"/>
    <x v="0"/>
    <x v="0"/>
    <x v="0"/>
    <x v="0"/>
    <x v="1"/>
    <x v="0"/>
    <x v="1"/>
    <s v="15-Jun-1999"/>
    <n v="7642.05"/>
    <x v="1"/>
    <s v="tier - 2"/>
    <x v="12"/>
    <x v="35"/>
  </r>
  <r>
    <x v="1398"/>
    <s v="  Ashley"/>
    <n v="29.48"/>
    <x v="470"/>
    <x v="0"/>
    <x v="0"/>
    <x v="0"/>
    <x v="0"/>
    <x v="1"/>
    <x v="1"/>
    <x v="2"/>
    <s v="24-Jul-1980"/>
    <n v="7640.31"/>
    <x v="1"/>
    <s v="tier - 1"/>
    <x v="0"/>
    <x v="25"/>
  </r>
  <r>
    <x v="1399"/>
    <s v="  Dana"/>
    <n v="33.155000000000001"/>
    <x v="103"/>
    <x v="0"/>
    <x v="0"/>
    <x v="0"/>
    <x v="0"/>
    <x v="1"/>
    <x v="0"/>
    <x v="2"/>
    <s v="20-Jun-1980"/>
    <n v="7639.42"/>
    <x v="1"/>
    <s v="tier - 2"/>
    <x v="2"/>
    <x v="25"/>
  </r>
  <r>
    <x v="1400"/>
    <s v="  Jessica F"/>
    <n v="42.85"/>
    <x v="336"/>
    <x v="1"/>
    <x v="0"/>
    <x v="0"/>
    <x v="0"/>
    <x v="1"/>
    <x v="0"/>
    <x v="1"/>
    <s v="13-Dec-2001"/>
    <n v="7636.92"/>
    <x v="1"/>
    <s v="tier - 3"/>
    <x v="1"/>
    <x v="47"/>
  </r>
  <r>
    <x v="1401"/>
    <s v="  Lindsey"/>
    <n v="32.340000000000003"/>
    <x v="533"/>
    <x v="0"/>
    <x v="0"/>
    <x v="0"/>
    <x v="0"/>
    <x v="1"/>
    <x v="0"/>
    <x v="0"/>
    <s v="24-Aug-1978"/>
    <n v="7633.72"/>
    <x v="1"/>
    <s v="tier - 1"/>
    <x v="0"/>
    <x v="9"/>
  </r>
  <r>
    <x v="1402"/>
    <s v="  Kelly A"/>
    <n v="27.5"/>
    <x v="605"/>
    <x v="0"/>
    <x v="0"/>
    <x v="0"/>
    <x v="0"/>
    <x v="1"/>
    <x v="1"/>
    <x v="0"/>
    <s v="29-Nov-1978"/>
    <n v="7626.99"/>
    <x v="1"/>
    <s v="tier - 2"/>
    <x v="3"/>
    <x v="9"/>
  </r>
  <r>
    <x v="1403"/>
    <s v="  Brooke E"/>
    <n v="25.8"/>
    <x v="606"/>
    <x v="0"/>
    <x v="0"/>
    <x v="0"/>
    <x v="0"/>
    <x v="1"/>
    <x v="1"/>
    <x v="0"/>
    <s v="6-Nov-1978"/>
    <n v="7624.63"/>
    <x v="1"/>
    <s v="tier - 1"/>
    <x v="3"/>
    <x v="9"/>
  </r>
  <r>
    <x v="1404"/>
    <s v="  Katelyn E"/>
    <n v="25"/>
    <x v="607"/>
    <x v="0"/>
    <x v="0"/>
    <x v="0"/>
    <x v="0"/>
    <x v="1"/>
    <x v="1"/>
    <x v="0"/>
    <s v="28-Nov-1978"/>
    <n v="7623.52"/>
    <x v="1"/>
    <s v="tier - 1"/>
    <x v="3"/>
    <x v="9"/>
  </r>
  <r>
    <x v="1405"/>
    <s v="  Adam"/>
    <n v="41.2"/>
    <x v="237"/>
    <x v="1"/>
    <x v="0"/>
    <x v="0"/>
    <x v="0"/>
    <x v="1"/>
    <x v="0"/>
    <x v="2"/>
    <s v="17-Sep-1996"/>
    <n v="7623.13"/>
    <x v="1"/>
    <s v="tier - 3"/>
    <x v="3"/>
    <x v="45"/>
  </r>
  <r>
    <x v="1406"/>
    <s v="  Dana"/>
    <n v="17.78"/>
    <x v="608"/>
    <x v="0"/>
    <x v="0"/>
    <x v="0"/>
    <x v="0"/>
    <x v="1"/>
    <x v="3"/>
    <x v="0"/>
    <s v="3-Jul-1968"/>
    <n v="7609.6"/>
    <x v="2"/>
    <s v="tier - 2"/>
    <x v="1"/>
    <x v="0"/>
  </r>
  <r>
    <x v="1407"/>
    <s v="  Eric W"/>
    <n v="40.119999999999997"/>
    <x v="21"/>
    <x v="1"/>
    <x v="0"/>
    <x v="1"/>
    <x v="3"/>
    <x v="1"/>
    <x v="0"/>
    <x v="1"/>
    <s v="30-Sep-1997"/>
    <n v="7607.03"/>
    <x v="1"/>
    <s v="tier - 2"/>
    <x v="1"/>
    <x v="31"/>
  </r>
  <r>
    <x v="1408"/>
    <s v="  Matthew D"/>
    <n v="19.350000000000001"/>
    <x v="609"/>
    <x v="1"/>
    <x v="0"/>
    <x v="0"/>
    <x v="0"/>
    <x v="1"/>
    <x v="2"/>
    <x v="0"/>
    <s v="17-Jul-1967"/>
    <n v="7585.62"/>
    <x v="2"/>
    <s v="tier - 2"/>
    <x v="0"/>
    <x v="22"/>
  </r>
  <r>
    <x v="1409"/>
    <s v="  Eoghan"/>
    <n v="36.69"/>
    <x v="259"/>
    <x v="0"/>
    <x v="0"/>
    <x v="0"/>
    <x v="0"/>
    <x v="1"/>
    <x v="0"/>
    <x v="1"/>
    <s v="14-Aug-1994"/>
    <n v="7567.13"/>
    <x v="1"/>
    <s v="tier - 2"/>
    <x v="14"/>
    <x v="6"/>
  </r>
  <r>
    <x v="1410"/>
    <s v="  Pamela W"/>
    <n v="28.51"/>
    <x v="120"/>
    <x v="1"/>
    <x v="0"/>
    <x v="0"/>
    <x v="3"/>
    <x v="1"/>
    <x v="1"/>
    <x v="2"/>
    <s v="15-Dec-1988"/>
    <n v="7538.52"/>
    <x v="1"/>
    <s v="tier - 2"/>
    <x v="1"/>
    <x v="23"/>
  </r>
  <r>
    <x v="1411"/>
    <s v="  Lindsey M"/>
    <n v="30.21"/>
    <x v="335"/>
    <x v="0"/>
    <x v="0"/>
    <x v="0"/>
    <x v="3"/>
    <x v="1"/>
    <x v="0"/>
    <x v="2"/>
    <s v="22-Aug-1984"/>
    <n v="7537.16"/>
    <x v="1"/>
    <s v="tier - 2"/>
    <x v="1"/>
    <x v="32"/>
  </r>
  <r>
    <x v="1412"/>
    <s v="  Kassie"/>
    <n v="24.33"/>
    <x v="96"/>
    <x v="0"/>
    <x v="0"/>
    <x v="0"/>
    <x v="0"/>
    <x v="1"/>
    <x v="2"/>
    <x v="0"/>
    <s v="14-Dec-1978"/>
    <n v="7531.7"/>
    <x v="1"/>
    <s v="tier - 1"/>
    <x v="0"/>
    <x v="9"/>
  </r>
  <r>
    <x v="1413"/>
    <s v="  Matthew"/>
    <n v="19.855"/>
    <x v="268"/>
    <x v="1"/>
    <x v="0"/>
    <x v="0"/>
    <x v="0"/>
    <x v="1"/>
    <x v="2"/>
    <x v="1"/>
    <s v="10-Oct-1976"/>
    <n v="7526.71"/>
    <x v="2"/>
    <s v="tier - 1"/>
    <x v="1"/>
    <x v="1"/>
  </r>
  <r>
    <x v="1414"/>
    <s v="  Ruben Dario"/>
    <n v="25.364999999999998"/>
    <x v="308"/>
    <x v="0"/>
    <x v="0"/>
    <x v="0"/>
    <x v="0"/>
    <x v="1"/>
    <x v="1"/>
    <x v="0"/>
    <s v="18-Oct-1978"/>
    <n v="7518.03"/>
    <x v="1"/>
    <s v="tier - 3"/>
    <x v="1"/>
    <x v="9"/>
  </r>
  <r>
    <x v="1415"/>
    <s v="  Kevin"/>
    <n v="29.6"/>
    <x v="331"/>
    <x v="1"/>
    <x v="0"/>
    <x v="1"/>
    <x v="3"/>
    <x v="1"/>
    <x v="1"/>
    <x v="1"/>
    <s v="10-Jul-1983"/>
    <n v="7512.27"/>
    <x v="2"/>
    <s v="tier - 2"/>
    <x v="3"/>
    <x v="33"/>
  </r>
  <r>
    <x v="1416"/>
    <s v="  Lindsay M"/>
    <n v="39.43"/>
    <x v="148"/>
    <x v="1"/>
    <x v="0"/>
    <x v="1"/>
    <x v="3"/>
    <x v="1"/>
    <x v="0"/>
    <x v="1"/>
    <s v="28-Oct-1997"/>
    <n v="7504.3"/>
    <x v="1"/>
    <s v="tier - 1"/>
    <x v="1"/>
    <x v="31"/>
  </r>
  <r>
    <x v="1417"/>
    <s v="  Amanda"/>
    <n v="27.34"/>
    <x v="27"/>
    <x v="1"/>
    <x v="0"/>
    <x v="0"/>
    <x v="3"/>
    <x v="1"/>
    <x v="1"/>
    <x v="2"/>
    <s v="15-Dec-1988"/>
    <n v="7494.63"/>
    <x v="1"/>
    <s v="tier - 3"/>
    <x v="15"/>
    <x v="23"/>
  </r>
  <r>
    <x v="1418"/>
    <s v="  James"/>
    <n v="39.01"/>
    <x v="191"/>
    <x v="1"/>
    <x v="0"/>
    <x v="0"/>
    <x v="0"/>
    <x v="1"/>
    <x v="0"/>
    <x v="2"/>
    <s v="14-Jun-1996"/>
    <n v="7487.38"/>
    <x v="1"/>
    <s v="tier - 3"/>
    <x v="1"/>
    <x v="45"/>
  </r>
  <r>
    <x v="1419"/>
    <s v="  Samuel H"/>
    <n v="18.989999999999998"/>
    <x v="137"/>
    <x v="1"/>
    <x v="0"/>
    <x v="0"/>
    <x v="0"/>
    <x v="1"/>
    <x v="2"/>
    <x v="0"/>
    <s v="4-Aug-1967"/>
    <n v="7463.51"/>
    <x v="2"/>
    <s v="tier - 3"/>
    <x v="0"/>
    <x v="22"/>
  </r>
  <r>
    <x v="1420"/>
    <s v="  Jenni"/>
    <n v="42.3"/>
    <x v="87"/>
    <x v="1"/>
    <x v="0"/>
    <x v="0"/>
    <x v="0"/>
    <x v="1"/>
    <x v="0"/>
    <x v="1"/>
    <s v="1-Jun-2001"/>
    <n v="7450.36"/>
    <x v="1"/>
    <s v="tier - 2"/>
    <x v="1"/>
    <x v="21"/>
  </r>
  <r>
    <x v="1421"/>
    <s v="  Estuardo F"/>
    <n v="39.805"/>
    <x v="119"/>
    <x v="0"/>
    <x v="0"/>
    <x v="0"/>
    <x v="0"/>
    <x v="1"/>
    <x v="0"/>
    <x v="1"/>
    <s v="30-Sep-1977"/>
    <n v="7448.4"/>
    <x v="2"/>
    <s v="tier - 3"/>
    <x v="6"/>
    <x v="29"/>
  </r>
  <r>
    <x v="1422"/>
    <s v="  Brett"/>
    <n v="33.700000000000003"/>
    <x v="231"/>
    <x v="0"/>
    <x v="0"/>
    <x v="0"/>
    <x v="0"/>
    <x v="1"/>
    <x v="0"/>
    <x v="1"/>
    <s v="25-Sep-1977"/>
    <n v="7445.92"/>
    <x v="2"/>
    <s v="tier - 1"/>
    <x v="3"/>
    <x v="29"/>
  </r>
  <r>
    <x v="1423"/>
    <s v="  Sharon E"/>
    <n v="36.195"/>
    <x v="21"/>
    <x v="0"/>
    <x v="0"/>
    <x v="0"/>
    <x v="0"/>
    <x v="1"/>
    <x v="0"/>
    <x v="1"/>
    <s v="7-Jul-1980"/>
    <n v="7443.64"/>
    <x v="1"/>
    <s v="tier - 3"/>
    <x v="1"/>
    <x v="25"/>
  </r>
  <r>
    <x v="1424"/>
    <s v="  Jacob W√¶ver"/>
    <n v="32.6"/>
    <x v="208"/>
    <x v="0"/>
    <x v="0"/>
    <x v="1"/>
    <x v="3"/>
    <x v="1"/>
    <x v="0"/>
    <x v="1"/>
    <s v="1-Sep-1979"/>
    <n v="7441.5"/>
    <x v="2"/>
    <s v="tier - 2"/>
    <x v="3"/>
    <x v="18"/>
  </r>
  <r>
    <x v="1425"/>
    <s v="  Scott"/>
    <n v="30.2"/>
    <x v="155"/>
    <x v="0"/>
    <x v="0"/>
    <x v="0"/>
    <x v="0"/>
    <x v="1"/>
    <x v="0"/>
    <x v="1"/>
    <s v="25-Aug-1977"/>
    <n v="7441.05"/>
    <x v="2"/>
    <s v="tier - 2"/>
    <x v="3"/>
    <x v="29"/>
  </r>
  <r>
    <x v="1426"/>
    <s v="  Brooke S"/>
    <n v="27.645"/>
    <x v="418"/>
    <x v="0"/>
    <x v="0"/>
    <x v="0"/>
    <x v="0"/>
    <x v="1"/>
    <x v="1"/>
    <x v="0"/>
    <s v="2-Dec-1978"/>
    <n v="7421.19"/>
    <x v="1"/>
    <s v="tier - 3"/>
    <x v="1"/>
    <x v="9"/>
  </r>
  <r>
    <x v="1427"/>
    <s v="  Kaye A"/>
    <n v="26.41"/>
    <x v="154"/>
    <x v="0"/>
    <x v="0"/>
    <x v="0"/>
    <x v="0"/>
    <x v="1"/>
    <x v="1"/>
    <x v="0"/>
    <s v="12-Nov-1978"/>
    <n v="7419.48"/>
    <x v="1"/>
    <s v="tier - 2"/>
    <x v="1"/>
    <x v="9"/>
  </r>
  <r>
    <x v="1428"/>
    <s v="  Carolyn"/>
    <n v="34.1"/>
    <x v="109"/>
    <x v="1"/>
    <x v="0"/>
    <x v="1"/>
    <x v="3"/>
    <x v="1"/>
    <x v="0"/>
    <x v="1"/>
    <s v="19-Sep-1983"/>
    <n v="7418.52"/>
    <x v="1"/>
    <s v="tier - 2"/>
    <x v="3"/>
    <x v="33"/>
  </r>
  <r>
    <x v="1429"/>
    <s v="  Daniel C"/>
    <n v="17.3"/>
    <x v="568"/>
    <x v="0"/>
    <x v="0"/>
    <x v="0"/>
    <x v="0"/>
    <x v="1"/>
    <x v="3"/>
    <x v="0"/>
    <s v="5-Dec-1965"/>
    <n v="7403.98"/>
    <x v="2"/>
    <s v="tier - 2"/>
    <x v="0"/>
    <x v="11"/>
  </r>
  <r>
    <x v="1430"/>
    <s v="  Laurie A"/>
    <n v="35.020000000000003"/>
    <x v="226"/>
    <x v="0"/>
    <x v="0"/>
    <x v="1"/>
    <x v="3"/>
    <x v="1"/>
    <x v="0"/>
    <x v="2"/>
    <s v="22-Jul-1993"/>
    <n v="7388.85"/>
    <x v="1"/>
    <s v="tier - 2"/>
    <x v="12"/>
    <x v="20"/>
  </r>
  <r>
    <x v="1431"/>
    <s v="  Nicole"/>
    <n v="37.1"/>
    <x v="541"/>
    <x v="1"/>
    <x v="0"/>
    <x v="0"/>
    <x v="0"/>
    <x v="1"/>
    <x v="0"/>
    <x v="0"/>
    <s v="24-Nov-1981"/>
    <n v="7371.77"/>
    <x v="1"/>
    <s v="tier - 1"/>
    <x v="3"/>
    <x v="36"/>
  </r>
  <r>
    <x v="1432"/>
    <s v="  Shelby"/>
    <n v="16.79"/>
    <x v="154"/>
    <x v="0"/>
    <x v="0"/>
    <x v="0"/>
    <x v="0"/>
    <x v="1"/>
    <x v="3"/>
    <x v="0"/>
    <s v="9-Dec-1965"/>
    <n v="7362.31"/>
    <x v="2"/>
    <s v="tier - 3"/>
    <x v="0"/>
    <x v="11"/>
  </r>
  <r>
    <x v="1433"/>
    <s v="  Allison"/>
    <n v="31.635000000000002"/>
    <x v="402"/>
    <x v="1"/>
    <x v="0"/>
    <x v="0"/>
    <x v="0"/>
    <x v="1"/>
    <x v="0"/>
    <x v="0"/>
    <s v="16-Jul-1981"/>
    <n v="7358.18"/>
    <x v="1"/>
    <s v="tier - 3"/>
    <x v="2"/>
    <x v="36"/>
  </r>
  <r>
    <x v="1434"/>
    <s v="  Leticia"/>
    <n v="24.19"/>
    <x v="21"/>
    <x v="1"/>
    <x v="0"/>
    <x v="1"/>
    <x v="3"/>
    <x v="1"/>
    <x v="2"/>
    <x v="1"/>
    <s v="21-Jun-1983"/>
    <n v="7357.49"/>
    <x v="1"/>
    <s v="tier - 2"/>
    <x v="1"/>
    <x v="33"/>
  </r>
  <r>
    <x v="1435"/>
    <s v="  John S"/>
    <n v="35.29"/>
    <x v="229"/>
    <x v="0"/>
    <x v="0"/>
    <x v="1"/>
    <x v="3"/>
    <x v="1"/>
    <x v="0"/>
    <x v="1"/>
    <s v="5-Oct-1993"/>
    <n v="7349.12"/>
    <x v="1"/>
    <s v="tier - 2"/>
    <x v="14"/>
    <x v="20"/>
  </r>
  <r>
    <x v="1436"/>
    <s v="  April"/>
    <n v="35.299999999999997"/>
    <x v="150"/>
    <x v="0"/>
    <x v="0"/>
    <x v="0"/>
    <x v="0"/>
    <x v="1"/>
    <x v="0"/>
    <x v="2"/>
    <s v="1-Dec-1977"/>
    <n v="7348.14"/>
    <x v="1"/>
    <s v="tier - 1"/>
    <x v="3"/>
    <x v="29"/>
  </r>
  <r>
    <x v="1437"/>
    <s v="  Ashley N"/>
    <n v="35.64"/>
    <x v="331"/>
    <x v="0"/>
    <x v="0"/>
    <x v="1"/>
    <x v="3"/>
    <x v="1"/>
    <x v="0"/>
    <x v="1"/>
    <s v="26-Jun-1979"/>
    <n v="7345.73"/>
    <x v="1"/>
    <s v="tier - 1"/>
    <x v="0"/>
    <x v="18"/>
  </r>
  <r>
    <x v="1438"/>
    <s v="  Madeleine"/>
    <n v="33.1"/>
    <x v="328"/>
    <x v="0"/>
    <x v="0"/>
    <x v="0"/>
    <x v="0"/>
    <x v="1"/>
    <x v="0"/>
    <x v="2"/>
    <s v="18-Dec-1977"/>
    <n v="7345.08"/>
    <x v="1"/>
    <s v="tier - 1"/>
    <x v="3"/>
    <x v="29"/>
  </r>
  <r>
    <x v="1439"/>
    <s v="  Nelly S"/>
    <n v="26.41"/>
    <x v="179"/>
    <x v="1"/>
    <x v="0"/>
    <x v="0"/>
    <x v="3"/>
    <x v="1"/>
    <x v="1"/>
    <x v="0"/>
    <s v="15-Jun-1986"/>
    <n v="7339.93"/>
    <x v="1"/>
    <s v="tier - 2"/>
    <x v="1"/>
    <x v="26"/>
  </r>
  <r>
    <x v="1440"/>
    <s v="  Meredith S"/>
    <n v="29.9"/>
    <x v="173"/>
    <x v="0"/>
    <x v="0"/>
    <x v="1"/>
    <x v="3"/>
    <x v="1"/>
    <x v="0"/>
    <x v="2"/>
    <s v="19-Sep-1979"/>
    <n v="7337.75"/>
    <x v="1"/>
    <s v="tier - 3"/>
    <x v="3"/>
    <x v="18"/>
  </r>
  <r>
    <x v="1441"/>
    <s v="  Kevin"/>
    <n v="25.24"/>
    <x v="99"/>
    <x v="0"/>
    <x v="0"/>
    <x v="0"/>
    <x v="3"/>
    <x v="1"/>
    <x v="1"/>
    <x v="1"/>
    <s v="25-Jul-1984"/>
    <n v="7325.47"/>
    <x v="1"/>
    <s v="tier - 1"/>
    <x v="1"/>
    <x v="32"/>
  </r>
  <r>
    <x v="1442"/>
    <s v="  Lisa"/>
    <n v="25.08"/>
    <x v="330"/>
    <x v="0"/>
    <x v="0"/>
    <x v="1"/>
    <x v="3"/>
    <x v="1"/>
    <x v="1"/>
    <x v="1"/>
    <s v="19-Jun-1979"/>
    <n v="7325.05"/>
    <x v="1"/>
    <s v="tier - 3"/>
    <x v="2"/>
    <x v="18"/>
  </r>
  <r>
    <x v="1443"/>
    <s v="  Katherine A"/>
    <n v="29.164999999999999"/>
    <x v="189"/>
    <x v="0"/>
    <x v="1"/>
    <x v="0"/>
    <x v="3"/>
    <x v="1"/>
    <x v="1"/>
    <x v="2"/>
    <s v="15-Nov-2004"/>
    <n v="7323.73"/>
    <x v="1"/>
    <s v="tier - 2"/>
    <x v="2"/>
    <x v="41"/>
  </r>
  <r>
    <x v="1444"/>
    <s v="  Steve"/>
    <n v="15.05"/>
    <x v="584"/>
    <x v="0"/>
    <x v="0"/>
    <x v="0"/>
    <x v="0"/>
    <x v="1"/>
    <x v="3"/>
    <x v="0"/>
    <s v="11-Jul-1965"/>
    <n v="7322.86"/>
    <x v="2"/>
    <s v="tier - 3"/>
    <x v="1"/>
    <x v="11"/>
  </r>
  <r>
    <x v="1445"/>
    <s v="  Kate L"/>
    <n v="19.95"/>
    <x v="67"/>
    <x v="0"/>
    <x v="0"/>
    <x v="0"/>
    <x v="1"/>
    <x v="1"/>
    <x v="2"/>
    <x v="2"/>
    <s v="11-Aug-1972"/>
    <n v="7318.22"/>
    <x v="1"/>
    <s v="tier - 3"/>
    <x v="1"/>
    <x v="28"/>
  </r>
  <r>
    <x v="1446"/>
    <s v="  Beth"/>
    <n v="16.66"/>
    <x v="405"/>
    <x v="0"/>
    <x v="0"/>
    <x v="0"/>
    <x v="0"/>
    <x v="1"/>
    <x v="3"/>
    <x v="0"/>
    <s v="25-Jun-1965"/>
    <n v="7318.21"/>
    <x v="2"/>
    <s v="tier - 1"/>
    <x v="0"/>
    <x v="11"/>
  </r>
  <r>
    <x v="1447"/>
    <s v="  Katharine"/>
    <n v="16.62"/>
    <x v="610"/>
    <x v="0"/>
    <x v="0"/>
    <x v="0"/>
    <x v="0"/>
    <x v="1"/>
    <x v="3"/>
    <x v="0"/>
    <s v="6-Jun-1965"/>
    <n v="7304.65"/>
    <x v="2"/>
    <s v="tier - 3"/>
    <x v="0"/>
    <x v="13"/>
  </r>
  <r>
    <x v="1448"/>
    <s v="  Heather L"/>
    <n v="15.36"/>
    <x v="206"/>
    <x v="1"/>
    <x v="0"/>
    <x v="0"/>
    <x v="1"/>
    <x v="1"/>
    <x v="3"/>
    <x v="2"/>
    <s v="26-Dec-1966"/>
    <n v="7302.46"/>
    <x v="2"/>
    <s v="tier - 1"/>
    <x v="1"/>
    <x v="24"/>
  </r>
  <r>
    <x v="1449"/>
    <s v="  Desiree"/>
    <n v="27.74"/>
    <x v="10"/>
    <x v="1"/>
    <x v="0"/>
    <x v="0"/>
    <x v="0"/>
    <x v="1"/>
    <x v="1"/>
    <x v="1"/>
    <s v="2-Nov-1985"/>
    <n v="7281.51"/>
    <x v="1"/>
    <s v="tier - 1"/>
    <x v="1"/>
    <x v="17"/>
  </r>
  <r>
    <x v="1450"/>
    <s v="  Peter B"/>
    <n v="22.44"/>
    <x v="473"/>
    <x v="1"/>
    <x v="0"/>
    <x v="0"/>
    <x v="0"/>
    <x v="1"/>
    <x v="2"/>
    <x v="2"/>
    <s v="18-Dec-1976"/>
    <n v="7273.02"/>
    <x v="1"/>
    <s v="tier - 1"/>
    <x v="0"/>
    <x v="1"/>
  </r>
  <r>
    <x v="1451"/>
    <s v="  Adam"/>
    <n v="37.049999999999997"/>
    <x v="531"/>
    <x v="1"/>
    <x v="0"/>
    <x v="0"/>
    <x v="0"/>
    <x v="1"/>
    <x v="0"/>
    <x v="0"/>
    <s v="4-Aug-1981"/>
    <n v="7265.7"/>
    <x v="2"/>
    <s v="tier - 3"/>
    <x v="1"/>
    <x v="36"/>
  </r>
  <r>
    <x v="1452"/>
    <s v="  Jeremy J"/>
    <n v="22.95"/>
    <x v="317"/>
    <x v="0"/>
    <x v="0"/>
    <x v="0"/>
    <x v="1"/>
    <x v="1"/>
    <x v="2"/>
    <x v="0"/>
    <s v="25-Oct-1973"/>
    <n v="7265.58"/>
    <x v="1"/>
    <s v="tier - 2"/>
    <x v="0"/>
    <x v="30"/>
  </r>
  <r>
    <x v="1453"/>
    <s v="  Adam C"/>
    <n v="34.200000000000003"/>
    <x v="611"/>
    <x v="1"/>
    <x v="0"/>
    <x v="0"/>
    <x v="0"/>
    <x v="1"/>
    <x v="0"/>
    <x v="0"/>
    <s v="13-Jun-1981"/>
    <n v="7261.74"/>
    <x v="2"/>
    <s v="tier - 3"/>
    <x v="1"/>
    <x v="36"/>
  </r>
  <r>
    <x v="1454"/>
    <s v="  Jon"/>
    <n v="30.59"/>
    <x v="612"/>
    <x v="1"/>
    <x v="0"/>
    <x v="0"/>
    <x v="0"/>
    <x v="1"/>
    <x v="0"/>
    <x v="0"/>
    <s v="14-Aug-1981"/>
    <n v="7256.72"/>
    <x v="2"/>
    <s v="tier - 2"/>
    <x v="1"/>
    <x v="36"/>
  </r>
  <r>
    <x v="1455"/>
    <s v="  Steven J"/>
    <n v="25.51"/>
    <x v="3"/>
    <x v="0"/>
    <x v="0"/>
    <x v="0"/>
    <x v="0"/>
    <x v="1"/>
    <x v="1"/>
    <x v="1"/>
    <s v="24-Jul-1982"/>
    <n v="7248.71"/>
    <x v="1"/>
    <s v="tier - 1"/>
    <x v="0"/>
    <x v="37"/>
  </r>
  <r>
    <x v="1456"/>
    <s v="  Jessica P"/>
    <n v="29.04"/>
    <x v="525"/>
    <x v="1"/>
    <x v="0"/>
    <x v="0"/>
    <x v="3"/>
    <x v="1"/>
    <x v="1"/>
    <x v="0"/>
    <s v="2-Sep-1986"/>
    <n v="7243.81"/>
    <x v="1"/>
    <s v="tier - 3"/>
    <x v="0"/>
    <x v="26"/>
  </r>
  <r>
    <x v="1457"/>
    <s v="  Ashley"/>
    <n v="22.135000000000002"/>
    <x v="592"/>
    <x v="1"/>
    <x v="0"/>
    <x v="0"/>
    <x v="3"/>
    <x v="1"/>
    <x v="2"/>
    <x v="0"/>
    <s v="13-Jul-1986"/>
    <n v="7228.22"/>
    <x v="1"/>
    <s v="tier - 1"/>
    <x v="2"/>
    <x v="26"/>
  </r>
  <r>
    <x v="1458"/>
    <s v="  Arturo H"/>
    <n v="21.375"/>
    <x v="538"/>
    <x v="0"/>
    <x v="0"/>
    <x v="0"/>
    <x v="0"/>
    <x v="1"/>
    <x v="2"/>
    <x v="2"/>
    <s v="15-Sep-1977"/>
    <n v="7222.79"/>
    <x v="2"/>
    <s v="tier - 3"/>
    <x v="1"/>
    <x v="29"/>
  </r>
  <r>
    <x v="1459"/>
    <s v="  Ketil"/>
    <n v="29.19"/>
    <x v="161"/>
    <x v="0"/>
    <x v="0"/>
    <x v="0"/>
    <x v="0"/>
    <x v="1"/>
    <x v="1"/>
    <x v="2"/>
    <s v="28-Jun-1991"/>
    <n v="7220.25"/>
    <x v="1"/>
    <s v="tier - 2"/>
    <x v="14"/>
    <x v="42"/>
  </r>
  <r>
    <x v="1460"/>
    <s v="  Katie"/>
    <n v="31.92"/>
    <x v="358"/>
    <x v="1"/>
    <x v="0"/>
    <x v="1"/>
    <x v="3"/>
    <x v="1"/>
    <x v="0"/>
    <x v="2"/>
    <s v="21-Nov-1983"/>
    <n v="7209.49"/>
    <x v="1"/>
    <s v="tier - 3"/>
    <x v="1"/>
    <x v="33"/>
  </r>
  <r>
    <x v="1461"/>
    <s v="  Christi"/>
    <n v="26.315000000000001"/>
    <x v="176"/>
    <x v="1"/>
    <x v="0"/>
    <x v="1"/>
    <x v="3"/>
    <x v="1"/>
    <x v="1"/>
    <x v="2"/>
    <s v="11-Aug-1983"/>
    <n v="7201.7"/>
    <x v="1"/>
    <s v="tier - 3"/>
    <x v="1"/>
    <x v="33"/>
  </r>
  <r>
    <x v="1462"/>
    <s v="  Alan"/>
    <n v="35.299999999999997"/>
    <x v="495"/>
    <x v="0"/>
    <x v="0"/>
    <x v="0"/>
    <x v="0"/>
    <x v="1"/>
    <x v="0"/>
    <x v="2"/>
    <s v="14-Sep-1982"/>
    <n v="7196.87"/>
    <x v="2"/>
    <s v="tier - 2"/>
    <x v="3"/>
    <x v="37"/>
  </r>
  <r>
    <x v="1463"/>
    <s v="  Edivaldo B"/>
    <n v="18.91"/>
    <x v="613"/>
    <x v="0"/>
    <x v="0"/>
    <x v="0"/>
    <x v="0"/>
    <x v="1"/>
    <x v="2"/>
    <x v="0"/>
    <s v="26-Aug-1968"/>
    <n v="7179.52"/>
    <x v="2"/>
    <s v="tier - 3"/>
    <x v="0"/>
    <x v="0"/>
  </r>
  <r>
    <x v="1464"/>
    <s v="  Eve"/>
    <n v="22.41"/>
    <x v="433"/>
    <x v="1"/>
    <x v="0"/>
    <x v="0"/>
    <x v="3"/>
    <x v="1"/>
    <x v="2"/>
    <x v="0"/>
    <s v="19-Jul-1975"/>
    <n v="7175.51"/>
    <x v="1"/>
    <s v="tier - 3"/>
    <x v="0"/>
    <x v="27"/>
  </r>
  <r>
    <x v="1465"/>
    <s v="  Devin"/>
    <n v="22.704999999999998"/>
    <x v="105"/>
    <x v="0"/>
    <x v="0"/>
    <x v="0"/>
    <x v="0"/>
    <x v="1"/>
    <x v="2"/>
    <x v="1"/>
    <s v="16-Aug-1982"/>
    <n v="7173.36"/>
    <x v="2"/>
    <s v="tier - 2"/>
    <x v="4"/>
    <x v="37"/>
  </r>
  <r>
    <x v="1466"/>
    <s v="  Shaun R"/>
    <n v="37.18"/>
    <x v="143"/>
    <x v="0"/>
    <x v="0"/>
    <x v="0"/>
    <x v="0"/>
    <x v="1"/>
    <x v="0"/>
    <x v="2"/>
    <s v="30-Sep-1980"/>
    <n v="7162.01"/>
    <x v="1"/>
    <s v="tier - 3"/>
    <x v="0"/>
    <x v="25"/>
  </r>
  <r>
    <x v="1467"/>
    <s v="  Adrian"/>
    <n v="35.97"/>
    <x v="192"/>
    <x v="0"/>
    <x v="0"/>
    <x v="0"/>
    <x v="0"/>
    <x v="1"/>
    <x v="0"/>
    <x v="2"/>
    <s v="7-Oct-1980"/>
    <n v="7160.33"/>
    <x v="1"/>
    <s v="tier - 1"/>
    <x v="0"/>
    <x v="25"/>
  </r>
  <r>
    <x v="1468"/>
    <s v="  Andrew"/>
    <n v="35.799999999999997"/>
    <x v="614"/>
    <x v="0"/>
    <x v="0"/>
    <x v="0"/>
    <x v="0"/>
    <x v="1"/>
    <x v="0"/>
    <x v="2"/>
    <s v="22-Jun-1980"/>
    <n v="7160.09"/>
    <x v="1"/>
    <s v="tier - 2"/>
    <x v="3"/>
    <x v="25"/>
  </r>
  <r>
    <x v="1469"/>
    <s v="  Mallory"/>
    <n v="28.31"/>
    <x v="488"/>
    <x v="1"/>
    <x v="0"/>
    <x v="0"/>
    <x v="0"/>
    <x v="1"/>
    <x v="1"/>
    <x v="0"/>
    <s v="17-Jul-1981"/>
    <n v="7153.55"/>
    <x v="1"/>
    <s v="tier - 1"/>
    <x v="1"/>
    <x v="36"/>
  </r>
  <r>
    <x v="1470"/>
    <s v="  Shawn E"/>
    <n v="38.06"/>
    <x v="537"/>
    <x v="0"/>
    <x v="0"/>
    <x v="0"/>
    <x v="0"/>
    <x v="1"/>
    <x v="0"/>
    <x v="0"/>
    <s v="6-Sep-1978"/>
    <n v="7152.67"/>
    <x v="2"/>
    <s v="tier - 2"/>
    <x v="0"/>
    <x v="9"/>
  </r>
  <r>
    <x v="1471"/>
    <s v="  Sarah E"/>
    <n v="28"/>
    <x v="27"/>
    <x v="0"/>
    <x v="0"/>
    <x v="0"/>
    <x v="3"/>
    <x v="1"/>
    <x v="1"/>
    <x v="2"/>
    <s v="29-Jun-1984"/>
    <n v="7151.09"/>
    <x v="1"/>
    <s v="tier - 2"/>
    <x v="3"/>
    <x v="32"/>
  </r>
  <r>
    <x v="1472"/>
    <s v="  Josh"/>
    <n v="34.32"/>
    <x v="401"/>
    <x v="0"/>
    <x v="0"/>
    <x v="0"/>
    <x v="0"/>
    <x v="1"/>
    <x v="0"/>
    <x v="0"/>
    <s v="30-Jul-1978"/>
    <n v="7147.47"/>
    <x v="1"/>
    <s v="tier - 3"/>
    <x v="0"/>
    <x v="9"/>
  </r>
  <r>
    <x v="1473"/>
    <s v="  Johann A"/>
    <n v="22.3"/>
    <x v="436"/>
    <x v="1"/>
    <x v="0"/>
    <x v="0"/>
    <x v="0"/>
    <x v="1"/>
    <x v="2"/>
    <x v="2"/>
    <s v="24-Jun-1976"/>
    <n v="7147.11"/>
    <x v="2"/>
    <s v="tier - 2"/>
    <x v="3"/>
    <x v="1"/>
  </r>
  <r>
    <x v="1474"/>
    <s v="  Robin M"/>
    <n v="27.835000000000001"/>
    <x v="100"/>
    <x v="0"/>
    <x v="0"/>
    <x v="0"/>
    <x v="3"/>
    <x v="1"/>
    <x v="1"/>
    <x v="1"/>
    <s v="21-Nov-1984"/>
    <n v="7144.86"/>
    <x v="1"/>
    <s v="tier - 2"/>
    <x v="2"/>
    <x v="32"/>
  </r>
  <r>
    <x v="1475"/>
    <s v="  Kyle K"/>
    <n v="39.229999999999997"/>
    <x v="332"/>
    <x v="0"/>
    <x v="0"/>
    <x v="0"/>
    <x v="0"/>
    <x v="1"/>
    <x v="0"/>
    <x v="2"/>
    <s v="8-Aug-1999"/>
    <n v="7144.4"/>
    <x v="1"/>
    <s v="tier - 1"/>
    <x v="13"/>
    <x v="35"/>
  </r>
  <r>
    <x v="1476"/>
    <s v="  Alison"/>
    <n v="19.95"/>
    <x v="184"/>
    <x v="0"/>
    <x v="0"/>
    <x v="0"/>
    <x v="3"/>
    <x v="1"/>
    <x v="2"/>
    <x v="1"/>
    <s v="7-Jul-1984"/>
    <n v="7133.9"/>
    <x v="1"/>
    <s v="tier - 1"/>
    <x v="2"/>
    <x v="32"/>
  </r>
  <r>
    <x v="1477"/>
    <s v="  Michael A"/>
    <n v="34.64"/>
    <x v="316"/>
    <x v="0"/>
    <x v="0"/>
    <x v="1"/>
    <x v="3"/>
    <x v="1"/>
    <x v="0"/>
    <x v="2"/>
    <s v="1-Aug-1993"/>
    <n v="7128.64"/>
    <x v="1"/>
    <s v="tier - 2"/>
    <x v="14"/>
    <x v="20"/>
  </r>
  <r>
    <x v="1478"/>
    <s v="  Byron A"/>
    <n v="18.75"/>
    <x v="379"/>
    <x v="0"/>
    <x v="0"/>
    <x v="0"/>
    <x v="0"/>
    <x v="1"/>
    <x v="2"/>
    <x v="0"/>
    <s v="29-Jun-1968"/>
    <n v="7125.25"/>
    <x v="2"/>
    <s v="tier - 2"/>
    <x v="0"/>
    <x v="0"/>
  </r>
  <r>
    <x v="1479"/>
    <s v="  Carine A"/>
    <n v="26.48"/>
    <x v="267"/>
    <x v="0"/>
    <x v="0"/>
    <x v="0"/>
    <x v="3"/>
    <x v="1"/>
    <x v="1"/>
    <x v="2"/>
    <s v="11-Aug-1987"/>
    <n v="7106.81"/>
    <x v="1"/>
    <s v="tier - 1"/>
    <x v="1"/>
    <x v="38"/>
  </r>
  <r>
    <x v="1480"/>
    <s v="  Nathaniel"/>
    <n v="34.83"/>
    <x v="427"/>
    <x v="0"/>
    <x v="0"/>
    <x v="0"/>
    <x v="3"/>
    <x v="1"/>
    <x v="0"/>
    <x v="1"/>
    <s v="18-Jun-1992"/>
    <n v="7096.98"/>
    <x v="1"/>
    <s v="tier - 2"/>
    <x v="1"/>
    <x v="34"/>
  </r>
  <r>
    <x v="1481"/>
    <s v="  Lindsay A"/>
    <n v="25.46"/>
    <x v="144"/>
    <x v="0"/>
    <x v="0"/>
    <x v="0"/>
    <x v="0"/>
    <x v="1"/>
    <x v="1"/>
    <x v="2"/>
    <s v="6-Oct-1982"/>
    <n v="7077.19"/>
    <x v="1"/>
    <s v="tier - 3"/>
    <x v="2"/>
    <x v="37"/>
  </r>
  <r>
    <x v="1482"/>
    <s v="  Justin R"/>
    <n v="23.31"/>
    <x v="615"/>
    <x v="0"/>
    <x v="0"/>
    <x v="0"/>
    <x v="0"/>
    <x v="1"/>
    <x v="2"/>
    <x v="0"/>
    <s v="24-Jun-1978"/>
    <n v="7054.41"/>
    <x v="1"/>
    <s v="tier - 2"/>
    <x v="0"/>
    <x v="9"/>
  </r>
  <r>
    <x v="1483"/>
    <s v="  Casey"/>
    <n v="29"/>
    <x v="176"/>
    <x v="0"/>
    <x v="0"/>
    <x v="0"/>
    <x v="0"/>
    <x v="1"/>
    <x v="1"/>
    <x v="2"/>
    <s v="28-Jun-1980"/>
    <n v="7050.64"/>
    <x v="1"/>
    <s v="tier - 3"/>
    <x v="3"/>
    <x v="25"/>
  </r>
  <r>
    <x v="1484"/>
    <s v="  Amanda L"/>
    <n v="32.869999999999997"/>
    <x v="196"/>
    <x v="0"/>
    <x v="0"/>
    <x v="0"/>
    <x v="0"/>
    <x v="1"/>
    <x v="0"/>
    <x v="2"/>
    <s v="21-Jul-1980"/>
    <n v="7050.02"/>
    <x v="1"/>
    <s v="tier - 1"/>
    <x v="2"/>
    <x v="25"/>
  </r>
  <r>
    <x v="1485"/>
    <s v="  Ayako N"/>
    <n v="26.18"/>
    <x v="507"/>
    <x v="0"/>
    <x v="0"/>
    <x v="0"/>
    <x v="0"/>
    <x v="1"/>
    <x v="1"/>
    <x v="2"/>
    <s v="22-Oct-1980"/>
    <n v="7046.72"/>
    <x v="1"/>
    <s v="tier - 3"/>
    <x v="0"/>
    <x v="25"/>
  </r>
  <r>
    <x v="1486"/>
    <s v="  Emilee"/>
    <n v="25.3"/>
    <x v="89"/>
    <x v="0"/>
    <x v="0"/>
    <x v="0"/>
    <x v="0"/>
    <x v="1"/>
    <x v="1"/>
    <x v="2"/>
    <s v="26-Jul-1980"/>
    <n v="7045.5"/>
    <x v="1"/>
    <s v="tier - 1"/>
    <x v="3"/>
    <x v="25"/>
  </r>
  <r>
    <x v="1487"/>
    <s v="  Stephen M"/>
    <n v="36.94"/>
    <x v="616"/>
    <x v="1"/>
    <x v="0"/>
    <x v="0"/>
    <x v="3"/>
    <x v="1"/>
    <x v="0"/>
    <x v="2"/>
    <s v="29-Oct-1995"/>
    <n v="7042.11"/>
    <x v="1"/>
    <s v="tier - 3"/>
    <x v="1"/>
    <x v="40"/>
  </r>
  <r>
    <x v="1488"/>
    <s v="  Annemarie A"/>
    <n v="22.86"/>
    <x v="617"/>
    <x v="0"/>
    <x v="0"/>
    <x v="0"/>
    <x v="0"/>
    <x v="1"/>
    <x v="2"/>
    <x v="0"/>
    <s v="2-Jun-1978"/>
    <n v="7033.08"/>
    <x v="1"/>
    <s v="tier - 2"/>
    <x v="0"/>
    <x v="29"/>
  </r>
  <r>
    <x v="1489"/>
    <s v="  Ashley R"/>
    <n v="18.760000000000002"/>
    <x v="316"/>
    <x v="1"/>
    <x v="0"/>
    <x v="1"/>
    <x v="3"/>
    <x v="1"/>
    <x v="2"/>
    <x v="2"/>
    <s v="6-Jul-1969"/>
    <n v="7003.1"/>
    <x v="1"/>
    <s v="tier - 3"/>
    <x v="0"/>
    <x v="16"/>
  </r>
  <r>
    <x v="1490"/>
    <s v="  Leslie A"/>
    <n v="24.36"/>
    <x v="252"/>
    <x v="0"/>
    <x v="0"/>
    <x v="0"/>
    <x v="0"/>
    <x v="1"/>
    <x v="2"/>
    <x v="2"/>
    <s v="1-Sep-1982"/>
    <n v="6989.95"/>
    <x v="1"/>
    <s v="tier - 1"/>
    <x v="0"/>
    <x v="37"/>
  </r>
  <r>
    <x v="1491"/>
    <s v="  Mauricio J"/>
    <n v="32.299999999999997"/>
    <x v="391"/>
    <x v="0"/>
    <x v="0"/>
    <x v="0"/>
    <x v="0"/>
    <x v="1"/>
    <x v="0"/>
    <x v="2"/>
    <s v="18-Oct-1982"/>
    <n v="6986.7"/>
    <x v="2"/>
    <s v="tier - 1"/>
    <x v="1"/>
    <x v="37"/>
  </r>
  <r>
    <x v="1492"/>
    <s v="  Kieran"/>
    <n v="22.704999999999998"/>
    <x v="90"/>
    <x v="1"/>
    <x v="0"/>
    <x v="0"/>
    <x v="0"/>
    <x v="1"/>
    <x v="2"/>
    <x v="2"/>
    <s v="10-Dec-1985"/>
    <n v="6985.51"/>
    <x v="1"/>
    <s v="tier - 2"/>
    <x v="9"/>
    <x v="17"/>
  </r>
  <r>
    <x v="1493"/>
    <s v="  Elizabeth A"/>
    <n v="21.79"/>
    <x v="234"/>
    <x v="1"/>
    <x v="0"/>
    <x v="0"/>
    <x v="3"/>
    <x v="1"/>
    <x v="2"/>
    <x v="0"/>
    <s v="3-Jun-1975"/>
    <n v="6965.21"/>
    <x v="1"/>
    <s v="tier - 3"/>
    <x v="0"/>
    <x v="19"/>
  </r>
  <r>
    <x v="1494"/>
    <s v="  Zeke M"/>
    <n v="24.52"/>
    <x v="70"/>
    <x v="0"/>
    <x v="0"/>
    <x v="0"/>
    <x v="0"/>
    <x v="1"/>
    <x v="2"/>
    <x v="2"/>
    <s v="18-Aug-1980"/>
    <n v="6951.12"/>
    <x v="1"/>
    <s v="tier - 2"/>
    <x v="0"/>
    <x v="25"/>
  </r>
  <r>
    <x v="1495"/>
    <s v="  Chip"/>
    <n v="39.520000000000003"/>
    <x v="536"/>
    <x v="0"/>
    <x v="0"/>
    <x v="0"/>
    <x v="0"/>
    <x v="1"/>
    <x v="0"/>
    <x v="0"/>
    <s v="15-Dec-1978"/>
    <n v="6948.7"/>
    <x v="0"/>
    <s v="tier - 2"/>
    <x v="1"/>
    <x v="9"/>
  </r>
  <r>
    <x v="1496"/>
    <s v="  Miguel Angel Sr"/>
    <n v="24.49"/>
    <x v="145"/>
    <x v="0"/>
    <x v="0"/>
    <x v="0"/>
    <x v="0"/>
    <x v="1"/>
    <x v="2"/>
    <x v="2"/>
    <s v="5-Oct-1980"/>
    <n v="6940.94"/>
    <x v="1"/>
    <s v="tier - 3"/>
    <x v="0"/>
    <x v="25"/>
  </r>
  <r>
    <x v="1497"/>
    <s v="  Brian"/>
    <n v="26.315000000000001"/>
    <x v="216"/>
    <x v="0"/>
    <x v="0"/>
    <x v="0"/>
    <x v="0"/>
    <x v="1"/>
    <x v="1"/>
    <x v="1"/>
    <s v="30-Aug-1980"/>
    <n v="6940.91"/>
    <x v="1"/>
    <s v="tier - 2"/>
    <x v="1"/>
    <x v="25"/>
  </r>
  <r>
    <x v="1498"/>
    <s v="  Meghan"/>
    <n v="22.58"/>
    <x v="258"/>
    <x v="0"/>
    <x v="0"/>
    <x v="0"/>
    <x v="0"/>
    <x v="1"/>
    <x v="2"/>
    <x v="0"/>
    <s v="29-Nov-1978"/>
    <n v="6938.11"/>
    <x v="1"/>
    <s v="tier - 2"/>
    <x v="0"/>
    <x v="9"/>
  </r>
  <r>
    <x v="1499"/>
    <s v="  Meredith L"/>
    <n v="19.475000000000001"/>
    <x v="435"/>
    <x v="0"/>
    <x v="0"/>
    <x v="0"/>
    <x v="3"/>
    <x v="1"/>
    <x v="2"/>
    <x v="2"/>
    <s v="5-Sep-1984"/>
    <n v="6933.24"/>
    <x v="1"/>
    <s v="tier - 3"/>
    <x v="1"/>
    <x v="32"/>
  </r>
  <r>
    <x v="1500"/>
    <s v="  Millicent M"/>
    <n v="26.33"/>
    <x v="270"/>
    <x v="0"/>
    <x v="0"/>
    <x v="0"/>
    <x v="0"/>
    <x v="1"/>
    <x v="1"/>
    <x v="2"/>
    <s v="21-Dec-1989"/>
    <n v="6895.19"/>
    <x v="1"/>
    <s v="tier - 3"/>
    <x v="2"/>
    <x v="4"/>
  </r>
  <r>
    <x v="1501"/>
    <s v="  Kathleen"/>
    <n v="17.29"/>
    <x v="353"/>
    <x v="1"/>
    <x v="0"/>
    <x v="0"/>
    <x v="0"/>
    <x v="1"/>
    <x v="3"/>
    <x v="2"/>
    <s v="10-Sep-1985"/>
    <n v="6877.98"/>
    <x v="1"/>
    <s v="tier - 1"/>
    <x v="2"/>
    <x v="17"/>
  </r>
  <r>
    <x v="1502"/>
    <s v="  Kimberly K"/>
    <n v="42.88"/>
    <x v="189"/>
    <x v="0"/>
    <x v="1"/>
    <x v="0"/>
    <x v="3"/>
    <x v="1"/>
    <x v="0"/>
    <x v="2"/>
    <s v="24-Dec-2004"/>
    <n v="6876.53"/>
    <x v="1"/>
    <s v="tier - 1"/>
    <x v="1"/>
    <x v="41"/>
  </r>
  <r>
    <x v="1503"/>
    <s v="  Justin C"/>
    <n v="32.200000000000003"/>
    <x v="618"/>
    <x v="1"/>
    <x v="0"/>
    <x v="0"/>
    <x v="0"/>
    <x v="1"/>
    <x v="0"/>
    <x v="0"/>
    <s v="23-Jun-1981"/>
    <n v="6875.96"/>
    <x v="1"/>
    <s v="tier - 2"/>
    <x v="3"/>
    <x v="36"/>
  </r>
  <r>
    <x v="1504"/>
    <s v="  Tristan P"/>
    <n v="18.75"/>
    <x v="324"/>
    <x v="1"/>
    <x v="0"/>
    <x v="1"/>
    <x v="3"/>
    <x v="1"/>
    <x v="2"/>
    <x v="2"/>
    <s v="23-Oct-1969"/>
    <n v="6868.39"/>
    <x v="1"/>
    <s v="tier - 2"/>
    <x v="0"/>
    <x v="16"/>
  </r>
  <r>
    <x v="1505"/>
    <s v="  Traci A"/>
    <n v="22.36"/>
    <x v="461"/>
    <x v="0"/>
    <x v="0"/>
    <x v="0"/>
    <x v="0"/>
    <x v="1"/>
    <x v="2"/>
    <x v="0"/>
    <s v="5-Aug-1978"/>
    <n v="6863.49"/>
    <x v="1"/>
    <s v="tier - 1"/>
    <x v="0"/>
    <x v="9"/>
  </r>
  <r>
    <x v="1506"/>
    <s v="  Justin P"/>
    <n v="23.94"/>
    <x v="537"/>
    <x v="1"/>
    <x v="0"/>
    <x v="0"/>
    <x v="0"/>
    <x v="1"/>
    <x v="2"/>
    <x v="0"/>
    <s v="19-Jun-1981"/>
    <n v="6858.48"/>
    <x v="1"/>
    <s v="tier - 2"/>
    <x v="9"/>
    <x v="36"/>
  </r>
  <r>
    <x v="1507"/>
    <s v="  Logan M"/>
    <n v="30.1"/>
    <x v="495"/>
    <x v="0"/>
    <x v="0"/>
    <x v="1"/>
    <x v="3"/>
    <x v="1"/>
    <x v="0"/>
    <x v="2"/>
    <s v="4-Nov-1979"/>
    <n v="6849.03"/>
    <x v="1"/>
    <s v="tier - 2"/>
    <x v="3"/>
    <x v="18"/>
  </r>
  <r>
    <x v="1508"/>
    <s v="  Sebastien"/>
    <n v="21.93"/>
    <x v="562"/>
    <x v="0"/>
    <x v="0"/>
    <x v="0"/>
    <x v="0"/>
    <x v="1"/>
    <x v="2"/>
    <x v="1"/>
    <s v="15-Jun-1977"/>
    <n v="6843.17"/>
    <x v="1"/>
    <s v="tier - 1"/>
    <x v="0"/>
    <x v="29"/>
  </r>
  <r>
    <x v="1509"/>
    <s v="  Tiffany A"/>
    <n v="39.75"/>
    <x v="86"/>
    <x v="0"/>
    <x v="1"/>
    <x v="0"/>
    <x v="3"/>
    <x v="1"/>
    <x v="0"/>
    <x v="2"/>
    <s v="30-Nov-2000"/>
    <n v="6842.28"/>
    <x v="1"/>
    <s v="tier - 1"/>
    <x v="1"/>
    <x v="21"/>
  </r>
  <r>
    <x v="1510"/>
    <s v="  Matthew"/>
    <n v="26.03"/>
    <x v="47"/>
    <x v="0"/>
    <x v="0"/>
    <x v="1"/>
    <x v="3"/>
    <x v="1"/>
    <x v="1"/>
    <x v="2"/>
    <s v="15-Jul-1979"/>
    <n v="6837.37"/>
    <x v="2"/>
    <s v="tier - 1"/>
    <x v="4"/>
    <x v="18"/>
  </r>
  <r>
    <x v="1511"/>
    <s v="  Luke"/>
    <n v="34.51"/>
    <x v="106"/>
    <x v="0"/>
    <x v="0"/>
    <x v="0"/>
    <x v="0"/>
    <x v="1"/>
    <x v="0"/>
    <x v="1"/>
    <s v="8-Jul-1994"/>
    <n v="6827.69"/>
    <x v="1"/>
    <s v="tier - 2"/>
    <x v="14"/>
    <x v="6"/>
  </r>
  <r>
    <x v="1512"/>
    <s v="  Leigh"/>
    <n v="19.32"/>
    <x v="619"/>
    <x v="1"/>
    <x v="0"/>
    <x v="0"/>
    <x v="3"/>
    <x v="1"/>
    <x v="2"/>
    <x v="0"/>
    <s v="17-Aug-1975"/>
    <n v="6809.46"/>
    <x v="1"/>
    <s v="tier - 1"/>
    <x v="1"/>
    <x v="27"/>
  </r>
  <r>
    <x v="1513"/>
    <s v="  Yosuke"/>
    <n v="28.5"/>
    <x v="67"/>
    <x v="0"/>
    <x v="0"/>
    <x v="0"/>
    <x v="0"/>
    <x v="1"/>
    <x v="1"/>
    <x v="2"/>
    <s v="29-Jun-1991"/>
    <n v="6799.46"/>
    <x v="0"/>
    <s v="tier - 2"/>
    <x v="7"/>
    <x v="42"/>
  </r>
  <r>
    <x v="1514"/>
    <s v="  Matthew"/>
    <n v="30.875"/>
    <x v="419"/>
    <x v="1"/>
    <x v="0"/>
    <x v="0"/>
    <x v="0"/>
    <x v="1"/>
    <x v="0"/>
    <x v="2"/>
    <s v="24-Dec-1985"/>
    <n v="6796.86"/>
    <x v="2"/>
    <s v="tier - 3"/>
    <x v="1"/>
    <x v="17"/>
  </r>
  <r>
    <x v="1515"/>
    <s v="  Jacob"/>
    <n v="24.02"/>
    <x v="24"/>
    <x v="0"/>
    <x v="0"/>
    <x v="0"/>
    <x v="0"/>
    <x v="1"/>
    <x v="2"/>
    <x v="2"/>
    <s v="23-Nov-1980"/>
    <n v="6781.52"/>
    <x v="1"/>
    <s v="tier - 2"/>
    <x v="0"/>
    <x v="25"/>
  </r>
  <r>
    <x v="1516"/>
    <s v="  Jodi"/>
    <n v="36.08"/>
    <x v="429"/>
    <x v="1"/>
    <x v="0"/>
    <x v="0"/>
    <x v="0"/>
    <x v="1"/>
    <x v="0"/>
    <x v="0"/>
    <s v="8-Oct-1981"/>
    <n v="6781.35"/>
    <x v="1"/>
    <s v="tier - 1"/>
    <x v="0"/>
    <x v="36"/>
  </r>
  <r>
    <x v="1517"/>
    <s v="  Lauren"/>
    <n v="32.200000000000003"/>
    <x v="620"/>
    <x v="1"/>
    <x v="0"/>
    <x v="0"/>
    <x v="0"/>
    <x v="1"/>
    <x v="0"/>
    <x v="0"/>
    <s v="3-Sep-1981"/>
    <n v="6775.96"/>
    <x v="1"/>
    <s v="tier - 3"/>
    <x v="3"/>
    <x v="36"/>
  </r>
  <r>
    <x v="1518"/>
    <s v="  Misti C"/>
    <n v="28.05"/>
    <x v="543"/>
    <x v="1"/>
    <x v="0"/>
    <x v="0"/>
    <x v="0"/>
    <x v="1"/>
    <x v="1"/>
    <x v="0"/>
    <s v="21-Sep-1981"/>
    <n v="6770.19"/>
    <x v="1"/>
    <s v="tier - 3"/>
    <x v="0"/>
    <x v="36"/>
  </r>
  <r>
    <x v="1519"/>
    <s v="  Angela J"/>
    <n v="19"/>
    <x v="339"/>
    <x v="1"/>
    <x v="0"/>
    <x v="0"/>
    <x v="3"/>
    <x v="1"/>
    <x v="2"/>
    <x v="2"/>
    <s v="10-Oct-1988"/>
    <n v="6753.04"/>
    <x v="1"/>
    <s v="tier - 2"/>
    <x v="2"/>
    <x v="23"/>
  </r>
  <r>
    <x v="1520"/>
    <s v="  Jonathan D"/>
    <n v="16.13"/>
    <x v="117"/>
    <x v="1"/>
    <x v="0"/>
    <x v="0"/>
    <x v="1"/>
    <x v="1"/>
    <x v="3"/>
    <x v="2"/>
    <s v="9-Dec-1966"/>
    <n v="6750.27"/>
    <x v="2"/>
    <s v="tier - 2"/>
    <x v="0"/>
    <x v="24"/>
  </r>
  <r>
    <x v="1521"/>
    <s v="  Victoria"/>
    <n v="18.77"/>
    <x v="621"/>
    <x v="1"/>
    <x v="0"/>
    <x v="0"/>
    <x v="1"/>
    <x v="1"/>
    <x v="2"/>
    <x v="0"/>
    <s v="17-Jun-1970"/>
    <n v="6749.63"/>
    <x v="1"/>
    <s v="tier - 1"/>
    <x v="0"/>
    <x v="2"/>
  </r>
  <r>
    <x v="1522"/>
    <s v="  Adrian R"/>
    <n v="28.88"/>
    <x v="5"/>
    <x v="1"/>
    <x v="0"/>
    <x v="0"/>
    <x v="3"/>
    <x v="1"/>
    <x v="1"/>
    <x v="0"/>
    <s v="5-Jun-1986"/>
    <n v="6748.59"/>
    <x v="2"/>
    <s v="tier - 1"/>
    <x v="4"/>
    <x v="17"/>
  </r>
  <r>
    <x v="1523"/>
    <s v="  Andrew"/>
    <n v="27.55"/>
    <x v="535"/>
    <x v="1"/>
    <x v="0"/>
    <x v="0"/>
    <x v="3"/>
    <x v="1"/>
    <x v="1"/>
    <x v="0"/>
    <s v="7-Aug-1986"/>
    <n v="6746.74"/>
    <x v="2"/>
    <s v="tier - 2"/>
    <x v="4"/>
    <x v="26"/>
  </r>
  <r>
    <x v="1524"/>
    <s v="  Jason A"/>
    <n v="15.6"/>
    <x v="461"/>
    <x v="0"/>
    <x v="0"/>
    <x v="0"/>
    <x v="0"/>
    <x v="1"/>
    <x v="3"/>
    <x v="0"/>
    <s v="18-Jul-1968"/>
    <n v="6738.84"/>
    <x v="2"/>
    <s v="tier - 1"/>
    <x v="1"/>
    <x v="0"/>
  </r>
  <r>
    <x v="1525"/>
    <s v="  Rachel"/>
    <n v="21.99"/>
    <x v="104"/>
    <x v="0"/>
    <x v="0"/>
    <x v="0"/>
    <x v="0"/>
    <x v="1"/>
    <x v="2"/>
    <x v="0"/>
    <s v="21-Oct-1978"/>
    <n v="6737.98"/>
    <x v="1"/>
    <s v="tier - 3"/>
    <x v="0"/>
    <x v="9"/>
  </r>
  <r>
    <x v="1526"/>
    <s v="  Susan"/>
    <n v="34.85"/>
    <x v="56"/>
    <x v="0"/>
    <x v="0"/>
    <x v="0"/>
    <x v="0"/>
    <x v="1"/>
    <x v="0"/>
    <x v="1"/>
    <s v="13-Jun-1994"/>
    <n v="6721.37"/>
    <x v="1"/>
    <s v="tier - 1"/>
    <x v="1"/>
    <x v="6"/>
  </r>
  <r>
    <x v="1527"/>
    <s v="  Cameron M"/>
    <n v="24.51"/>
    <x v="249"/>
    <x v="1"/>
    <x v="0"/>
    <x v="1"/>
    <x v="3"/>
    <x v="1"/>
    <x v="2"/>
    <x v="2"/>
    <s v="12-Jun-1983"/>
    <n v="6710.19"/>
    <x v="2"/>
    <s v="tier - 3"/>
    <x v="1"/>
    <x v="33"/>
  </r>
  <r>
    <x v="1528"/>
    <s v="  Claudia A"/>
    <n v="19.399999999999999"/>
    <x v="398"/>
    <x v="0"/>
    <x v="0"/>
    <x v="0"/>
    <x v="0"/>
    <x v="1"/>
    <x v="2"/>
    <x v="0"/>
    <s v="12-Dec-1971"/>
    <n v="6706.47"/>
    <x v="1"/>
    <s v="tier - 1"/>
    <x v="0"/>
    <x v="14"/>
  </r>
  <r>
    <x v="1529"/>
    <s v="  Kate"/>
    <n v="15.1"/>
    <x v="12"/>
    <x v="0"/>
    <x v="0"/>
    <x v="0"/>
    <x v="0"/>
    <x v="1"/>
    <x v="3"/>
    <x v="0"/>
    <s v="13-Jul-1968"/>
    <n v="6700.56"/>
    <x v="2"/>
    <s v="tier - 1"/>
    <x v="1"/>
    <x v="0"/>
  </r>
  <r>
    <x v="1530"/>
    <s v="  Nicole M"/>
    <n v="23.37"/>
    <x v="450"/>
    <x v="1"/>
    <x v="0"/>
    <x v="0"/>
    <x v="0"/>
    <x v="1"/>
    <x v="2"/>
    <x v="2"/>
    <s v="9-Jul-1985"/>
    <n v="6686.43"/>
    <x v="1"/>
    <s v="tier - 3"/>
    <x v="1"/>
    <x v="17"/>
  </r>
  <r>
    <x v="1531"/>
    <s v="  Jack"/>
    <n v="42.4"/>
    <x v="81"/>
    <x v="0"/>
    <x v="0"/>
    <x v="0"/>
    <x v="0"/>
    <x v="1"/>
    <x v="0"/>
    <x v="2"/>
    <s v="20-Oct-1989"/>
    <n v="6666.24"/>
    <x v="2"/>
    <s v="tier - 1"/>
    <x v="3"/>
    <x v="4"/>
  </r>
  <r>
    <x v="1532"/>
    <s v="  Gregory"/>
    <n v="28.405000000000001"/>
    <x v="13"/>
    <x v="1"/>
    <x v="0"/>
    <x v="0"/>
    <x v="0"/>
    <x v="1"/>
    <x v="1"/>
    <x v="0"/>
    <s v="17-Sep-1981"/>
    <n v="6664.69"/>
    <x v="2"/>
    <s v="tier - 1"/>
    <x v="1"/>
    <x v="36"/>
  </r>
  <r>
    <x v="1533"/>
    <s v="  Rebecca"/>
    <n v="23.4"/>
    <x v="47"/>
    <x v="0"/>
    <x v="0"/>
    <x v="0"/>
    <x v="0"/>
    <x v="1"/>
    <x v="2"/>
    <x v="2"/>
    <s v="27-Sep-1982"/>
    <n v="6664.32"/>
    <x v="1"/>
    <s v="tier - 2"/>
    <x v="0"/>
    <x v="37"/>
  </r>
  <r>
    <x v="1534"/>
    <s v="  Adam"/>
    <n v="33.44"/>
    <x v="117"/>
    <x v="0"/>
    <x v="0"/>
    <x v="0"/>
    <x v="0"/>
    <x v="1"/>
    <x v="0"/>
    <x v="2"/>
    <s v="19-Nov-1989"/>
    <n v="6653.79"/>
    <x v="1"/>
    <s v="tier - 1"/>
    <x v="0"/>
    <x v="4"/>
  </r>
  <r>
    <x v="1535"/>
    <s v="  Ryan"/>
    <n v="21.12"/>
    <x v="115"/>
    <x v="0"/>
    <x v="0"/>
    <x v="0"/>
    <x v="3"/>
    <x v="1"/>
    <x v="2"/>
    <x v="2"/>
    <s v="1-Jul-1984"/>
    <n v="6652.53"/>
    <x v="2"/>
    <s v="tier - 2"/>
    <x v="0"/>
    <x v="32"/>
  </r>
  <r>
    <x v="1536"/>
    <s v="  Jackie K"/>
    <n v="18.48"/>
    <x v="293"/>
    <x v="1"/>
    <x v="0"/>
    <x v="0"/>
    <x v="1"/>
    <x v="1"/>
    <x v="3"/>
    <x v="0"/>
    <s v="8-Nov-1970"/>
    <n v="6651.26"/>
    <x v="1"/>
    <s v="tier - 3"/>
    <x v="0"/>
    <x v="2"/>
  </r>
  <r>
    <x v="1537"/>
    <s v="  Chris"/>
    <n v="16.815000000000001"/>
    <x v="507"/>
    <x v="0"/>
    <x v="0"/>
    <x v="0"/>
    <x v="3"/>
    <x v="1"/>
    <x v="3"/>
    <x v="2"/>
    <s v="8-Dec-1984"/>
    <n v="6640.54"/>
    <x v="1"/>
    <s v="tier - 3"/>
    <x v="9"/>
    <x v="32"/>
  </r>
  <r>
    <x v="1538"/>
    <s v="  Tyler C"/>
    <n v="26.72"/>
    <x v="419"/>
    <x v="0"/>
    <x v="0"/>
    <x v="0"/>
    <x v="0"/>
    <x v="1"/>
    <x v="1"/>
    <x v="2"/>
    <s v="6-Jun-1990"/>
    <n v="6639.3"/>
    <x v="1"/>
    <s v="tier - 2"/>
    <x v="14"/>
    <x v="4"/>
  </r>
  <r>
    <x v="1539"/>
    <s v="  Yoshie"/>
    <n v="41.42"/>
    <x v="587"/>
    <x v="0"/>
    <x v="0"/>
    <x v="1"/>
    <x v="3"/>
    <x v="1"/>
    <x v="0"/>
    <x v="2"/>
    <s v="4-Sep-2003"/>
    <n v="6638.16"/>
    <x v="1"/>
    <s v="tier - 1"/>
    <x v="1"/>
    <x v="39"/>
  </r>
  <r>
    <x v="1540"/>
    <s v="  Lauren A"/>
    <n v="20.69"/>
    <x v="622"/>
    <x v="0"/>
    <x v="0"/>
    <x v="0"/>
    <x v="1"/>
    <x v="1"/>
    <x v="2"/>
    <x v="0"/>
    <s v="29-Aug-1973"/>
    <n v="6630.31"/>
    <x v="1"/>
    <s v="tier - 1"/>
    <x v="0"/>
    <x v="30"/>
  </r>
  <r>
    <x v="1541"/>
    <s v="  Mason D"/>
    <n v="41.23"/>
    <x v="180"/>
    <x v="0"/>
    <x v="0"/>
    <x v="0"/>
    <x v="0"/>
    <x v="1"/>
    <x v="0"/>
    <x v="2"/>
    <s v="28-Aug-1982"/>
    <n v="6610.11"/>
    <x v="2"/>
    <s v="tier - 2"/>
    <x v="5"/>
    <x v="37"/>
  </r>
  <r>
    <x v="1542"/>
    <s v="  Ryan"/>
    <n v="29.9"/>
    <x v="119"/>
    <x v="0"/>
    <x v="0"/>
    <x v="0"/>
    <x v="0"/>
    <x v="1"/>
    <x v="0"/>
    <x v="1"/>
    <s v="7-Nov-1982"/>
    <n v="6600.36"/>
    <x v="1"/>
    <s v="tier - 3"/>
    <x v="3"/>
    <x v="37"/>
  </r>
  <r>
    <x v="1543"/>
    <s v="  Arturo"/>
    <n v="34.104999999999997"/>
    <x v="623"/>
    <x v="0"/>
    <x v="0"/>
    <x v="0"/>
    <x v="0"/>
    <x v="1"/>
    <x v="0"/>
    <x v="1"/>
    <s v="29-Dec-1982"/>
    <n v="6600.21"/>
    <x v="2"/>
    <s v="tier - 2"/>
    <x v="4"/>
    <x v="37"/>
  </r>
  <r>
    <x v="1544"/>
    <s v="  Jake"/>
    <n v="24.97"/>
    <x v="585"/>
    <x v="0"/>
    <x v="0"/>
    <x v="0"/>
    <x v="0"/>
    <x v="1"/>
    <x v="1"/>
    <x v="2"/>
    <s v="22-Nov-1982"/>
    <n v="6593.51"/>
    <x v="1"/>
    <s v="tier - 1"/>
    <x v="0"/>
    <x v="37"/>
  </r>
  <r>
    <x v="1545"/>
    <s v="  Sarah E"/>
    <n v="34.799999999999997"/>
    <x v="40"/>
    <x v="0"/>
    <x v="0"/>
    <x v="0"/>
    <x v="3"/>
    <x v="1"/>
    <x v="0"/>
    <x v="2"/>
    <s v="5-Oct-1984"/>
    <n v="6571.54"/>
    <x v="1"/>
    <s v="tier - 3"/>
    <x v="3"/>
    <x v="32"/>
  </r>
  <r>
    <x v="1546"/>
    <s v="  Alison L"/>
    <n v="32.965000000000003"/>
    <x v="624"/>
    <x v="1"/>
    <x v="0"/>
    <x v="0"/>
    <x v="0"/>
    <x v="1"/>
    <x v="0"/>
    <x v="0"/>
    <s v="20-Jul-1981"/>
    <n v="6571.02"/>
    <x v="1"/>
    <s v="tier - 1"/>
    <x v="1"/>
    <x v="36"/>
  </r>
  <r>
    <x v="1547"/>
    <s v="  Karen A"/>
    <n v="27.265000000000001"/>
    <x v="49"/>
    <x v="0"/>
    <x v="0"/>
    <x v="0"/>
    <x v="3"/>
    <x v="1"/>
    <x v="1"/>
    <x v="2"/>
    <s v="20-Sep-1984"/>
    <n v="6555.07"/>
    <x v="1"/>
    <s v="tier - 2"/>
    <x v="2"/>
    <x v="32"/>
  </r>
  <r>
    <x v="1548"/>
    <s v="  Thomas R"/>
    <n v="17.059999999999999"/>
    <x v="519"/>
    <x v="0"/>
    <x v="0"/>
    <x v="0"/>
    <x v="0"/>
    <x v="1"/>
    <x v="3"/>
    <x v="0"/>
    <s v="11-Dec-1968"/>
    <n v="6552.01"/>
    <x v="2"/>
    <s v="tier - 2"/>
    <x v="0"/>
    <x v="0"/>
  </r>
  <r>
    <x v="1549"/>
    <s v="  Stephanie W"/>
    <n v="36.29"/>
    <x v="195"/>
    <x v="0"/>
    <x v="0"/>
    <x v="0"/>
    <x v="0"/>
    <x v="1"/>
    <x v="0"/>
    <x v="1"/>
    <s v="6-Aug-1989"/>
    <n v="6551.75"/>
    <x v="1"/>
    <s v="tier - 2"/>
    <x v="2"/>
    <x v="4"/>
  </r>
  <r>
    <x v="1550"/>
    <s v="  Ezra"/>
    <n v="28.594999999999999"/>
    <x v="625"/>
    <x v="1"/>
    <x v="0"/>
    <x v="0"/>
    <x v="3"/>
    <x v="1"/>
    <x v="1"/>
    <x v="0"/>
    <s v="18-Dec-1986"/>
    <n v="6548.2"/>
    <x v="1"/>
    <s v="tier - 3"/>
    <x v="1"/>
    <x v="26"/>
  </r>
  <r>
    <x v="1551"/>
    <s v="  Jim"/>
    <n v="17.8"/>
    <x v="56"/>
    <x v="1"/>
    <x v="0"/>
    <x v="1"/>
    <x v="3"/>
    <x v="1"/>
    <x v="3"/>
    <x v="1"/>
    <s v="3-Dec-1969"/>
    <n v="6546.16"/>
    <x v="1"/>
    <s v="tier - 3"/>
    <x v="0"/>
    <x v="16"/>
  </r>
  <r>
    <x v="1552"/>
    <s v="  Ari L"/>
    <n v="21.4"/>
    <x v="374"/>
    <x v="0"/>
    <x v="0"/>
    <x v="0"/>
    <x v="0"/>
    <x v="1"/>
    <x v="2"/>
    <x v="2"/>
    <s v="2-Oct-1982"/>
    <n v="6536.68"/>
    <x v="1"/>
    <s v="tier - 2"/>
    <x v="1"/>
    <x v="37"/>
  </r>
  <r>
    <x v="1553"/>
    <s v="  Fanny"/>
    <n v="23.01"/>
    <x v="82"/>
    <x v="0"/>
    <x v="0"/>
    <x v="0"/>
    <x v="0"/>
    <x v="1"/>
    <x v="2"/>
    <x v="2"/>
    <s v="12-Aug-1982"/>
    <n v="6532.04"/>
    <x v="1"/>
    <s v="tier - 1"/>
    <x v="0"/>
    <x v="37"/>
  </r>
  <r>
    <x v="1554"/>
    <s v="  Heather"/>
    <n v="19.86"/>
    <x v="133"/>
    <x v="1"/>
    <x v="0"/>
    <x v="0"/>
    <x v="0"/>
    <x v="1"/>
    <x v="2"/>
    <x v="2"/>
    <s v="23-Oct-1976"/>
    <n v="6529.21"/>
    <x v="1"/>
    <s v="tier - 1"/>
    <x v="0"/>
    <x v="1"/>
  </r>
  <r>
    <x v="1555"/>
    <s v="  Peter W"/>
    <n v="33.58"/>
    <x v="31"/>
    <x v="0"/>
    <x v="0"/>
    <x v="0"/>
    <x v="0"/>
    <x v="1"/>
    <x v="0"/>
    <x v="2"/>
    <s v="7-Jul-1994"/>
    <n v="6512.24"/>
    <x v="1"/>
    <s v="tier - 1"/>
    <x v="14"/>
    <x v="6"/>
  </r>
  <r>
    <x v="1556"/>
    <s v="  Catherine A"/>
    <n v="29.81"/>
    <x v="124"/>
    <x v="0"/>
    <x v="0"/>
    <x v="0"/>
    <x v="0"/>
    <x v="1"/>
    <x v="1"/>
    <x v="2"/>
    <s v="28-Aug-1982"/>
    <n v="6500.24"/>
    <x v="1"/>
    <s v="tier - 2"/>
    <x v="0"/>
    <x v="37"/>
  </r>
  <r>
    <x v="1557"/>
    <s v="  Kelly A"/>
    <n v="27.4"/>
    <x v="152"/>
    <x v="0"/>
    <x v="0"/>
    <x v="0"/>
    <x v="0"/>
    <x v="1"/>
    <x v="1"/>
    <x v="2"/>
    <s v="9-Oct-1982"/>
    <n v="6496.89"/>
    <x v="1"/>
    <s v="tier - 3"/>
    <x v="3"/>
    <x v="37"/>
  </r>
  <r>
    <x v="1558"/>
    <s v="  Janel N"/>
    <n v="17.98"/>
    <x v="428"/>
    <x v="1"/>
    <x v="0"/>
    <x v="0"/>
    <x v="1"/>
    <x v="1"/>
    <x v="3"/>
    <x v="0"/>
    <s v="1-Dec-1970"/>
    <n v="6481.67"/>
    <x v="1"/>
    <s v="tier - 2"/>
    <x v="0"/>
    <x v="2"/>
  </r>
  <r>
    <x v="1559"/>
    <s v="  Yann Kai"/>
    <n v="37.9"/>
    <x v="334"/>
    <x v="0"/>
    <x v="0"/>
    <x v="0"/>
    <x v="0"/>
    <x v="1"/>
    <x v="0"/>
    <x v="1"/>
    <s v="8-Jun-1980"/>
    <n v="6474.01"/>
    <x v="1"/>
    <s v="tier - 3"/>
    <x v="3"/>
    <x v="18"/>
  </r>
  <r>
    <x v="1560"/>
    <s v="  Zachary R"/>
    <n v="25.27"/>
    <x v="42"/>
    <x v="1"/>
    <x v="0"/>
    <x v="0"/>
    <x v="0"/>
    <x v="1"/>
    <x v="1"/>
    <x v="0"/>
    <s v="27-Jul-1981"/>
    <n v="6473.15"/>
    <x v="1"/>
    <s v="tier - 2"/>
    <x v="0"/>
    <x v="36"/>
  </r>
  <r>
    <x v="1561"/>
    <s v="  Alejandro Sr"/>
    <n v="29.26"/>
    <x v="79"/>
    <x v="0"/>
    <x v="0"/>
    <x v="0"/>
    <x v="3"/>
    <x v="1"/>
    <x v="1"/>
    <x v="2"/>
    <s v="1-Nov-1984"/>
    <n v="6457.84"/>
    <x v="1"/>
    <s v="tier - 3"/>
    <x v="1"/>
    <x v="32"/>
  </r>
  <r>
    <x v="1562"/>
    <s v="  Nicholas R"/>
    <n v="27.835000000000001"/>
    <x v="176"/>
    <x v="0"/>
    <x v="0"/>
    <x v="0"/>
    <x v="3"/>
    <x v="1"/>
    <x v="1"/>
    <x v="2"/>
    <s v="26-Aug-1984"/>
    <n v="6455.86"/>
    <x v="2"/>
    <s v="tier - 3"/>
    <x v="1"/>
    <x v="32"/>
  </r>
  <r>
    <x v="1563"/>
    <s v="  Paul"/>
    <n v="46.53"/>
    <x v="626"/>
    <x v="1"/>
    <x v="0"/>
    <x v="0"/>
    <x v="0"/>
    <x v="1"/>
    <x v="0"/>
    <x v="2"/>
    <s v="22-Jul-1985"/>
    <n v="6435.62"/>
    <x v="2"/>
    <s v="tier - 2"/>
    <x v="0"/>
    <x v="17"/>
  </r>
  <r>
    <x v="1564"/>
    <s v="  Michael D"/>
    <n v="20.58"/>
    <x v="573"/>
    <x v="1"/>
    <x v="0"/>
    <x v="0"/>
    <x v="3"/>
    <x v="1"/>
    <x v="2"/>
    <x v="0"/>
    <s v="5-Aug-1975"/>
    <n v="6423.48"/>
    <x v="1"/>
    <s v="tier - 3"/>
    <x v="0"/>
    <x v="27"/>
  </r>
  <r>
    <x v="1565"/>
    <s v="  Marina"/>
    <n v="19.53"/>
    <x v="34"/>
    <x v="1"/>
    <x v="0"/>
    <x v="0"/>
    <x v="0"/>
    <x v="1"/>
    <x v="2"/>
    <x v="1"/>
    <s v="30-Dec-1976"/>
    <n v="6417.28"/>
    <x v="1"/>
    <s v="tier - 3"/>
    <x v="0"/>
    <x v="1"/>
  </r>
  <r>
    <x v="1566"/>
    <s v="  Caroline"/>
    <n v="27.7"/>
    <x v="380"/>
    <x v="0"/>
    <x v="0"/>
    <x v="0"/>
    <x v="3"/>
    <x v="1"/>
    <x v="1"/>
    <x v="2"/>
    <s v="4-Sep-1987"/>
    <n v="6414.18"/>
    <x v="1"/>
    <s v="tier - 2"/>
    <x v="3"/>
    <x v="38"/>
  </r>
  <r>
    <x v="1567"/>
    <s v="  Ross P"/>
    <n v="18.920000000000002"/>
    <x v="222"/>
    <x v="0"/>
    <x v="0"/>
    <x v="0"/>
    <x v="0"/>
    <x v="1"/>
    <x v="2"/>
    <x v="0"/>
    <s v="22-Aug-1971"/>
    <n v="6412.34"/>
    <x v="1"/>
    <s v="tier - 3"/>
    <x v="0"/>
    <x v="14"/>
  </r>
  <r>
    <x v="1568"/>
    <s v="  Aoife"/>
    <n v="17.760000000000002"/>
    <x v="590"/>
    <x v="1"/>
    <x v="0"/>
    <x v="0"/>
    <x v="1"/>
    <x v="1"/>
    <x v="3"/>
    <x v="0"/>
    <s v="20-Aug-1970"/>
    <n v="6407.05"/>
    <x v="1"/>
    <s v="tier - 1"/>
    <x v="0"/>
    <x v="2"/>
  </r>
  <r>
    <x v="1569"/>
    <s v="  Wesley"/>
    <n v="29.83"/>
    <x v="52"/>
    <x v="1"/>
    <x v="0"/>
    <x v="0"/>
    <x v="0"/>
    <x v="1"/>
    <x v="1"/>
    <x v="2"/>
    <s v="10-Dec-1985"/>
    <n v="6406.41"/>
    <x v="0"/>
    <s v="tier - 3"/>
    <x v="7"/>
    <x v="17"/>
  </r>
  <r>
    <x v="1570"/>
    <s v="  Rebecca J"/>
    <n v="23.465"/>
    <x v="209"/>
    <x v="0"/>
    <x v="0"/>
    <x v="0"/>
    <x v="3"/>
    <x v="1"/>
    <x v="2"/>
    <x v="2"/>
    <s v="9-Sep-1987"/>
    <n v="6402.29"/>
    <x v="1"/>
    <s v="tier - 3"/>
    <x v="2"/>
    <x v="38"/>
  </r>
  <r>
    <x v="1571"/>
    <s v="  Barry P"/>
    <n v="29.355"/>
    <x v="280"/>
    <x v="0"/>
    <x v="0"/>
    <x v="0"/>
    <x v="0"/>
    <x v="1"/>
    <x v="1"/>
    <x v="2"/>
    <s v="28-Oct-1982"/>
    <n v="6393.6"/>
    <x v="1"/>
    <s v="tier - 1"/>
    <x v="1"/>
    <x v="37"/>
  </r>
  <r>
    <x v="1572"/>
    <s v="  Maciej"/>
    <n v="35.49"/>
    <x v="127"/>
    <x v="1"/>
    <x v="0"/>
    <x v="1"/>
    <x v="3"/>
    <x v="1"/>
    <x v="0"/>
    <x v="2"/>
    <s v="16-Aug-1997"/>
    <n v="6389.53"/>
    <x v="1"/>
    <s v="tier - 2"/>
    <x v="14"/>
    <x v="31"/>
  </r>
  <r>
    <x v="1573"/>
    <s v="  Jerry D"/>
    <n v="26.315000000000001"/>
    <x v="256"/>
    <x v="0"/>
    <x v="0"/>
    <x v="0"/>
    <x v="0"/>
    <x v="1"/>
    <x v="1"/>
    <x v="1"/>
    <s v="6-Aug-1982"/>
    <n v="6389.38"/>
    <x v="0"/>
    <s v="tier - 2"/>
    <x v="1"/>
    <x v="37"/>
  </r>
  <r>
    <x v="1574"/>
    <s v="  Eric A"/>
    <n v="19.79"/>
    <x v="358"/>
    <x v="1"/>
    <x v="0"/>
    <x v="0"/>
    <x v="0"/>
    <x v="1"/>
    <x v="2"/>
    <x v="2"/>
    <s v="18-Nov-1976"/>
    <n v="6374.16"/>
    <x v="1"/>
    <s v="tier - 2"/>
    <x v="0"/>
    <x v="1"/>
  </r>
  <r>
    <x v="1575"/>
    <s v="  Cathi"/>
    <n v="40.564999999999998"/>
    <x v="585"/>
    <x v="0"/>
    <x v="0"/>
    <x v="0"/>
    <x v="3"/>
    <x v="1"/>
    <x v="0"/>
    <x v="2"/>
    <s v="13-Aug-1984"/>
    <n v="6373.56"/>
    <x v="1"/>
    <s v="tier - 1"/>
    <x v="1"/>
    <x v="32"/>
  </r>
  <r>
    <x v="1576"/>
    <s v="  Alex M"/>
    <n v="18.03"/>
    <x v="627"/>
    <x v="1"/>
    <x v="0"/>
    <x v="0"/>
    <x v="1"/>
    <x v="1"/>
    <x v="3"/>
    <x v="0"/>
    <s v="9-Nov-1970"/>
    <n v="6367.31"/>
    <x v="1"/>
    <s v="tier - 1"/>
    <x v="0"/>
    <x v="2"/>
  </r>
  <r>
    <x v="1577"/>
    <s v="  Liang"/>
    <n v="34.65"/>
    <x v="213"/>
    <x v="1"/>
    <x v="0"/>
    <x v="0"/>
    <x v="0"/>
    <x v="1"/>
    <x v="0"/>
    <x v="1"/>
    <s v="7-Jul-1996"/>
    <n v="6361.47"/>
    <x v="1"/>
    <s v="tier - 3"/>
    <x v="14"/>
    <x v="45"/>
  </r>
  <r>
    <x v="1578"/>
    <s v="  Lexy"/>
    <n v="42.94"/>
    <x v="83"/>
    <x v="0"/>
    <x v="0"/>
    <x v="0"/>
    <x v="0"/>
    <x v="1"/>
    <x v="0"/>
    <x v="2"/>
    <s v="24-Jun-1989"/>
    <n v="6360.99"/>
    <x v="1"/>
    <s v="tier - 2"/>
    <x v="1"/>
    <x v="4"/>
  </r>
  <r>
    <x v="1579"/>
    <s v="  Michael"/>
    <n v="31.254999999999999"/>
    <x v="587"/>
    <x v="0"/>
    <x v="0"/>
    <x v="0"/>
    <x v="0"/>
    <x v="1"/>
    <x v="0"/>
    <x v="2"/>
    <s v="30-Oct-1980"/>
    <n v="6358.78"/>
    <x v="1"/>
    <s v="tier - 1"/>
    <x v="1"/>
    <x v="25"/>
  </r>
  <r>
    <x v="1580"/>
    <s v="  Samuel L"/>
    <n v="45.43"/>
    <x v="80"/>
    <x v="1"/>
    <x v="0"/>
    <x v="1"/>
    <x v="3"/>
    <x v="1"/>
    <x v="0"/>
    <x v="2"/>
    <s v="19-Aug-1983"/>
    <n v="6356.27"/>
    <x v="2"/>
    <s v="tier - 2"/>
    <x v="0"/>
    <x v="33"/>
  </r>
  <r>
    <x v="1581"/>
    <s v="  Spencer A"/>
    <n v="32.340000000000003"/>
    <x v="316"/>
    <x v="1"/>
    <x v="0"/>
    <x v="1"/>
    <x v="3"/>
    <x v="1"/>
    <x v="0"/>
    <x v="2"/>
    <s v="21-Oct-1983"/>
    <n v="6338.08"/>
    <x v="1"/>
    <s v="tier - 1"/>
    <x v="0"/>
    <x v="33"/>
  </r>
  <r>
    <x v="1582"/>
    <s v="  Rochelle"/>
    <n v="25.46"/>
    <x v="628"/>
    <x v="1"/>
    <x v="0"/>
    <x v="0"/>
    <x v="3"/>
    <x v="1"/>
    <x v="1"/>
    <x v="0"/>
    <s v="25-Sep-1986"/>
    <n v="6335.64"/>
    <x v="1"/>
    <s v="tier - 2"/>
    <x v="0"/>
    <x v="26"/>
  </r>
  <r>
    <x v="1583"/>
    <s v="  Paula"/>
    <n v="37.145000000000003"/>
    <x v="134"/>
    <x v="0"/>
    <x v="0"/>
    <x v="0"/>
    <x v="0"/>
    <x v="1"/>
    <x v="0"/>
    <x v="2"/>
    <s v="13-Aug-1990"/>
    <n v="6334.34"/>
    <x v="1"/>
    <s v="tier - 2"/>
    <x v="2"/>
    <x v="3"/>
  </r>
  <r>
    <x v="1584"/>
    <s v="  Madeline E"/>
    <n v="30.8"/>
    <x v="334"/>
    <x v="1"/>
    <x v="0"/>
    <x v="0"/>
    <x v="0"/>
    <x v="1"/>
    <x v="0"/>
    <x v="1"/>
    <s v="15-Dec-1985"/>
    <n v="6313.76"/>
    <x v="1"/>
    <s v="tier - 1"/>
    <x v="0"/>
    <x v="17"/>
  </r>
  <r>
    <x v="1585"/>
    <s v="  Maria Isabel"/>
    <n v="29.5"/>
    <x v="540"/>
    <x v="1"/>
    <x v="0"/>
    <x v="0"/>
    <x v="0"/>
    <x v="1"/>
    <x v="1"/>
    <x v="2"/>
    <s v="19-Nov-1985"/>
    <n v="6311.95"/>
    <x v="1"/>
    <s v="tier - 1"/>
    <x v="3"/>
    <x v="17"/>
  </r>
  <r>
    <x v="1586"/>
    <s v="  Arthur M"/>
    <n v="43.39"/>
    <x v="561"/>
    <x v="0"/>
    <x v="1"/>
    <x v="0"/>
    <x v="3"/>
    <x v="1"/>
    <x v="0"/>
    <x v="1"/>
    <s v="27-Jul-2004"/>
    <n v="6311.11"/>
    <x v="1"/>
    <s v="tier - 2"/>
    <x v="3"/>
    <x v="41"/>
  </r>
  <r>
    <x v="1587"/>
    <s v="  Joseph R"/>
    <n v="15.08"/>
    <x v="239"/>
    <x v="1"/>
    <x v="0"/>
    <x v="1"/>
    <x v="3"/>
    <x v="1"/>
    <x v="3"/>
    <x v="2"/>
    <s v="4-Sep-1969"/>
    <n v="6305.61"/>
    <x v="1"/>
    <s v="tier - 2"/>
    <x v="1"/>
    <x v="16"/>
  </r>
  <r>
    <x v="1588"/>
    <s v="  Sachiko"/>
    <n v="20.48"/>
    <x v="305"/>
    <x v="0"/>
    <x v="0"/>
    <x v="0"/>
    <x v="0"/>
    <x v="1"/>
    <x v="2"/>
    <x v="0"/>
    <s v="17-Sep-1974"/>
    <n v="6302.23"/>
    <x v="1"/>
    <s v="tier - 1"/>
    <x v="0"/>
    <x v="19"/>
  </r>
  <r>
    <x v="1589"/>
    <s v="  Christopher"/>
    <n v="34.450000000000003"/>
    <x v="224"/>
    <x v="1"/>
    <x v="0"/>
    <x v="0"/>
    <x v="0"/>
    <x v="1"/>
    <x v="0"/>
    <x v="2"/>
    <s v="4-Jul-1996"/>
    <n v="6293.63"/>
    <x v="1"/>
    <s v="tier - 3"/>
    <x v="14"/>
    <x v="45"/>
  </r>
  <r>
    <x v="1590"/>
    <s v="  Joseph"/>
    <n v="34.21"/>
    <x v="318"/>
    <x v="1"/>
    <x v="0"/>
    <x v="0"/>
    <x v="0"/>
    <x v="1"/>
    <x v="0"/>
    <x v="0"/>
    <s v="26-Aug-1981"/>
    <n v="6289.75"/>
    <x v="1"/>
    <s v="tier - 3"/>
    <x v="0"/>
    <x v="36"/>
  </r>
  <r>
    <x v="1591"/>
    <s v="  Lawrence"/>
    <n v="28.8"/>
    <x v="19"/>
    <x v="1"/>
    <x v="0"/>
    <x v="0"/>
    <x v="0"/>
    <x v="1"/>
    <x v="1"/>
    <x v="0"/>
    <s v="24-Nov-1981"/>
    <n v="6282.24"/>
    <x v="1"/>
    <s v="tier - 1"/>
    <x v="3"/>
    <x v="36"/>
  </r>
  <r>
    <x v="1592"/>
    <s v="  Katie"/>
    <n v="31.74"/>
    <x v="135"/>
    <x v="0"/>
    <x v="0"/>
    <x v="1"/>
    <x v="3"/>
    <x v="1"/>
    <x v="0"/>
    <x v="2"/>
    <s v="16-Oct-1993"/>
    <n v="6276.3"/>
    <x v="1"/>
    <s v="tier - 1"/>
    <x v="15"/>
    <x v="20"/>
  </r>
  <r>
    <x v="1593"/>
    <s v="  Ruben"/>
    <n v="21.78"/>
    <x v="629"/>
    <x v="1"/>
    <x v="0"/>
    <x v="0"/>
    <x v="0"/>
    <x v="1"/>
    <x v="2"/>
    <x v="0"/>
    <s v="30-Jun-1981"/>
    <n v="6272.48"/>
    <x v="0"/>
    <s v="tier - 3"/>
    <x v="0"/>
    <x v="36"/>
  </r>
  <r>
    <x v="1594"/>
    <s v="  Sarah"/>
    <n v="23.75"/>
    <x v="52"/>
    <x v="0"/>
    <x v="0"/>
    <x v="0"/>
    <x v="3"/>
    <x v="1"/>
    <x v="2"/>
    <x v="2"/>
    <s v="25-Sep-1984"/>
    <n v="6269.33"/>
    <x v="1"/>
    <s v="tier - 1"/>
    <x v="0"/>
    <x v="32"/>
  </r>
  <r>
    <x v="1595"/>
    <s v="  Angela R"/>
    <n v="33.21"/>
    <x v="103"/>
    <x v="1"/>
    <x v="0"/>
    <x v="0"/>
    <x v="3"/>
    <x v="1"/>
    <x v="0"/>
    <x v="2"/>
    <s v="17-Oct-1995"/>
    <n v="6261.2"/>
    <x v="1"/>
    <s v="tier - 1"/>
    <x v="12"/>
    <x v="40"/>
  </r>
  <r>
    <x v="1596"/>
    <s v="  Chatham"/>
    <n v="17.7"/>
    <x v="583"/>
    <x v="1"/>
    <x v="0"/>
    <x v="0"/>
    <x v="1"/>
    <x v="1"/>
    <x v="3"/>
    <x v="0"/>
    <s v="11-Oct-1970"/>
    <n v="6255.38"/>
    <x v="1"/>
    <s v="tier - 2"/>
    <x v="0"/>
    <x v="2"/>
  </r>
  <r>
    <x v="1597"/>
    <s v="  Derek"/>
    <n v="17.2"/>
    <x v="589"/>
    <x v="0"/>
    <x v="0"/>
    <x v="0"/>
    <x v="1"/>
    <x v="1"/>
    <x v="3"/>
    <x v="0"/>
    <s v="8-Sep-1972"/>
    <n v="6254.13"/>
    <x v="1"/>
    <s v="tier - 2"/>
    <x v="1"/>
    <x v="28"/>
  </r>
  <r>
    <x v="1598"/>
    <s v="  Kalvin J"/>
    <n v="19.21"/>
    <x v="315"/>
    <x v="0"/>
    <x v="0"/>
    <x v="0"/>
    <x v="1"/>
    <x v="1"/>
    <x v="2"/>
    <x v="2"/>
    <s v="11-Nov-1972"/>
    <n v="6253.85"/>
    <x v="1"/>
    <s v="tier - 2"/>
    <x v="0"/>
    <x v="28"/>
  </r>
  <r>
    <x v="1599"/>
    <s v="  Dave"/>
    <n v="23.2"/>
    <x v="500"/>
    <x v="0"/>
    <x v="0"/>
    <x v="1"/>
    <x v="3"/>
    <x v="1"/>
    <x v="2"/>
    <x v="2"/>
    <s v="10-Oct-1979"/>
    <n v="6250.44"/>
    <x v="1"/>
    <s v="tier - 1"/>
    <x v="3"/>
    <x v="18"/>
  </r>
  <r>
    <x v="1600"/>
    <s v="  Barbara G"/>
    <n v="32.5"/>
    <x v="164"/>
    <x v="1"/>
    <x v="0"/>
    <x v="1"/>
    <x v="3"/>
    <x v="1"/>
    <x v="0"/>
    <x v="2"/>
    <s v="11-Aug-1983"/>
    <n v="6238.3"/>
    <x v="1"/>
    <s v="tier - 1"/>
    <x v="3"/>
    <x v="33"/>
  </r>
  <r>
    <x v="1601"/>
    <s v="  Skylar"/>
    <n v="20.9"/>
    <x v="457"/>
    <x v="0"/>
    <x v="0"/>
    <x v="0"/>
    <x v="0"/>
    <x v="1"/>
    <x v="2"/>
    <x v="0"/>
    <s v="19-Sep-1978"/>
    <n v="6236.95"/>
    <x v="1"/>
    <s v="tier - 2"/>
    <x v="0"/>
    <x v="9"/>
  </r>
  <r>
    <x v="1602"/>
    <s v="  Nick"/>
    <n v="19.11"/>
    <x v="261"/>
    <x v="0"/>
    <x v="0"/>
    <x v="0"/>
    <x v="1"/>
    <x v="1"/>
    <x v="2"/>
    <x v="2"/>
    <s v="29-Jun-1972"/>
    <n v="6219.93"/>
    <x v="1"/>
    <s v="tier - 2"/>
    <x v="0"/>
    <x v="28"/>
  </r>
  <r>
    <x v="1603"/>
    <s v="  Sunny S"/>
    <n v="31.17"/>
    <x v="124"/>
    <x v="0"/>
    <x v="0"/>
    <x v="0"/>
    <x v="3"/>
    <x v="1"/>
    <x v="0"/>
    <x v="2"/>
    <s v="12-Aug-1992"/>
    <n v="6208.5"/>
    <x v="1"/>
    <s v="tier - 1"/>
    <x v="14"/>
    <x v="34"/>
  </r>
  <r>
    <x v="1604"/>
    <s v="  Anne-Marie"/>
    <n v="36.08"/>
    <x v="144"/>
    <x v="0"/>
    <x v="0"/>
    <x v="0"/>
    <x v="0"/>
    <x v="1"/>
    <x v="0"/>
    <x v="2"/>
    <s v="10-Sep-1999"/>
    <n v="6207.26"/>
    <x v="1"/>
    <s v="tier - 2"/>
    <x v="12"/>
    <x v="35"/>
  </r>
  <r>
    <x v="1605"/>
    <s v="  Nicholas"/>
    <n v="28.024999999999999"/>
    <x v="363"/>
    <x v="1"/>
    <x v="0"/>
    <x v="0"/>
    <x v="0"/>
    <x v="1"/>
    <x v="1"/>
    <x v="2"/>
    <s v="22-Sep-1985"/>
    <n v="6203.9"/>
    <x v="1"/>
    <s v="tier - 2"/>
    <x v="1"/>
    <x v="17"/>
  </r>
  <r>
    <x v="1606"/>
    <s v="  Scott M"/>
    <n v="24.32"/>
    <x v="209"/>
    <x v="1"/>
    <x v="0"/>
    <x v="0"/>
    <x v="0"/>
    <x v="1"/>
    <x v="2"/>
    <x v="2"/>
    <s v="22-Jul-1985"/>
    <n v="6198.75"/>
    <x v="1"/>
    <s v="tier - 1"/>
    <x v="1"/>
    <x v="17"/>
  </r>
  <r>
    <x v="1607"/>
    <s v="  Marisa A"/>
    <n v="38"/>
    <x v="86"/>
    <x v="1"/>
    <x v="0"/>
    <x v="0"/>
    <x v="3"/>
    <x v="1"/>
    <x v="0"/>
    <x v="2"/>
    <s v="23-Oct-1988"/>
    <n v="6196.45"/>
    <x v="1"/>
    <s v="tier - 1"/>
    <x v="3"/>
    <x v="23"/>
  </r>
  <r>
    <x v="1608"/>
    <s v="  Katie"/>
    <n v="31.6"/>
    <x v="218"/>
    <x v="1"/>
    <x v="0"/>
    <x v="0"/>
    <x v="0"/>
    <x v="1"/>
    <x v="0"/>
    <x v="0"/>
    <s v="1-Oct-1981"/>
    <n v="6186.13"/>
    <x v="1"/>
    <s v="tier - 3"/>
    <x v="3"/>
    <x v="36"/>
  </r>
  <r>
    <x v="1609"/>
    <s v="  Amy L"/>
    <n v="31.02"/>
    <x v="630"/>
    <x v="1"/>
    <x v="0"/>
    <x v="0"/>
    <x v="0"/>
    <x v="1"/>
    <x v="0"/>
    <x v="0"/>
    <s v="22-Nov-1981"/>
    <n v="6185.32"/>
    <x v="1"/>
    <s v="tier - 1"/>
    <x v="0"/>
    <x v="36"/>
  </r>
  <r>
    <x v="1610"/>
    <s v="  Jenna M"/>
    <n v="29.26"/>
    <x v="251"/>
    <x v="1"/>
    <x v="0"/>
    <x v="0"/>
    <x v="3"/>
    <x v="1"/>
    <x v="1"/>
    <x v="2"/>
    <s v="1-Nov-1988"/>
    <n v="6184.3"/>
    <x v="1"/>
    <s v="tier - 3"/>
    <x v="0"/>
    <x v="23"/>
  </r>
  <r>
    <x v="1611"/>
    <s v="  Elizabeth M"/>
    <n v="15.09"/>
    <x v="14"/>
    <x v="1"/>
    <x v="0"/>
    <x v="0"/>
    <x v="1"/>
    <x v="1"/>
    <x v="3"/>
    <x v="0"/>
    <s v="5-Oct-1970"/>
    <n v="6183.46"/>
    <x v="1"/>
    <s v="tier - 2"/>
    <x v="1"/>
    <x v="2"/>
  </r>
  <r>
    <x v="1612"/>
    <s v="  Lyazid"/>
    <n v="22.63"/>
    <x v="111"/>
    <x v="1"/>
    <x v="0"/>
    <x v="0"/>
    <x v="0"/>
    <x v="1"/>
    <x v="2"/>
    <x v="2"/>
    <s v="9-Aug-1985"/>
    <n v="6183.32"/>
    <x v="1"/>
    <s v="tier - 2"/>
    <x v="1"/>
    <x v="17"/>
  </r>
  <r>
    <x v="1613"/>
    <s v="  Lindsey A"/>
    <n v="23.46"/>
    <x v="139"/>
    <x v="0"/>
    <x v="0"/>
    <x v="0"/>
    <x v="3"/>
    <x v="1"/>
    <x v="2"/>
    <x v="2"/>
    <s v="6-Oct-1984"/>
    <n v="6170.96"/>
    <x v="1"/>
    <s v="tier - 1"/>
    <x v="0"/>
    <x v="32"/>
  </r>
  <r>
    <x v="1614"/>
    <s v="  Chris"/>
    <n v="22.56"/>
    <x v="83"/>
    <x v="1"/>
    <x v="0"/>
    <x v="0"/>
    <x v="0"/>
    <x v="1"/>
    <x v="2"/>
    <x v="2"/>
    <s v="15-Oct-1985"/>
    <n v="6159.57"/>
    <x v="1"/>
    <s v="tier - 1"/>
    <x v="1"/>
    <x v="17"/>
  </r>
  <r>
    <x v="1615"/>
    <s v="  Jennifer A"/>
    <n v="19.28"/>
    <x v="543"/>
    <x v="0"/>
    <x v="0"/>
    <x v="0"/>
    <x v="1"/>
    <x v="1"/>
    <x v="2"/>
    <x v="0"/>
    <s v="6-Nov-1973"/>
    <n v="6152.05"/>
    <x v="1"/>
    <s v="tier - 3"/>
    <x v="0"/>
    <x v="30"/>
  </r>
  <r>
    <x v="1616"/>
    <s v="  Leif S"/>
    <n v="15.37"/>
    <x v="631"/>
    <x v="1"/>
    <x v="0"/>
    <x v="0"/>
    <x v="1"/>
    <x v="1"/>
    <x v="3"/>
    <x v="0"/>
    <s v="14-Oct-1970"/>
    <n v="6147.12"/>
    <x v="1"/>
    <s v="tier - 3"/>
    <x v="1"/>
    <x v="2"/>
  </r>
  <r>
    <x v="1617"/>
    <s v="  Stephanie A"/>
    <n v="18.71"/>
    <x v="319"/>
    <x v="1"/>
    <x v="0"/>
    <x v="0"/>
    <x v="0"/>
    <x v="1"/>
    <x v="2"/>
    <x v="2"/>
    <s v="12-Dec-1976"/>
    <n v="6139.14"/>
    <x v="1"/>
    <s v="tier - 3"/>
    <x v="0"/>
    <x v="1"/>
  </r>
  <r>
    <x v="1618"/>
    <s v="  Bo"/>
    <n v="20.61"/>
    <x v="632"/>
    <x v="0"/>
    <x v="0"/>
    <x v="0"/>
    <x v="0"/>
    <x v="1"/>
    <x v="2"/>
    <x v="0"/>
    <s v="5-Sep-1978"/>
    <n v="6138.58"/>
    <x v="1"/>
    <s v="tier - 1"/>
    <x v="0"/>
    <x v="9"/>
  </r>
  <r>
    <x v="1619"/>
    <s v="  Leah"/>
    <n v="15.99"/>
    <x v="90"/>
    <x v="1"/>
    <x v="0"/>
    <x v="1"/>
    <x v="3"/>
    <x v="1"/>
    <x v="3"/>
    <x v="2"/>
    <s v="9-Nov-1969"/>
    <n v="6138.5"/>
    <x v="1"/>
    <s v="tier - 2"/>
    <x v="3"/>
    <x v="16"/>
  </r>
  <r>
    <x v="1620"/>
    <s v="  Kara Lynne"/>
    <n v="33.155000000000001"/>
    <x v="538"/>
    <x v="0"/>
    <x v="0"/>
    <x v="0"/>
    <x v="0"/>
    <x v="1"/>
    <x v="0"/>
    <x v="2"/>
    <s v="18-Aug-1990"/>
    <n v="6128.8"/>
    <x v="1"/>
    <s v="tier - 3"/>
    <x v="1"/>
    <x v="3"/>
  </r>
  <r>
    <x v="1621"/>
    <s v="  Jeffrey"/>
    <n v="26.22"/>
    <x v="252"/>
    <x v="1"/>
    <x v="0"/>
    <x v="1"/>
    <x v="3"/>
    <x v="1"/>
    <x v="1"/>
    <x v="2"/>
    <s v="16-Nov-1983"/>
    <n v="6123.57"/>
    <x v="2"/>
    <s v="tier - 2"/>
    <x v="1"/>
    <x v="33"/>
  </r>
  <r>
    <x v="1622"/>
    <s v="  Justin"/>
    <n v="21.85"/>
    <x v="274"/>
    <x v="1"/>
    <x v="0"/>
    <x v="1"/>
    <x v="3"/>
    <x v="1"/>
    <x v="2"/>
    <x v="2"/>
    <s v="11-Aug-1983"/>
    <n v="6117.49"/>
    <x v="1"/>
    <s v="tier - 3"/>
    <x v="1"/>
    <x v="33"/>
  </r>
  <r>
    <x v="1623"/>
    <s v="  Emily"/>
    <n v="30.495000000000001"/>
    <x v="178"/>
    <x v="0"/>
    <x v="0"/>
    <x v="0"/>
    <x v="0"/>
    <x v="1"/>
    <x v="0"/>
    <x v="1"/>
    <s v="25-Jul-1991"/>
    <n v="6113.23"/>
    <x v="1"/>
    <s v="tier - 2"/>
    <x v="2"/>
    <x v="42"/>
  </r>
  <r>
    <x v="1624"/>
    <s v="  Rebecca"/>
    <n v="34.104999999999997"/>
    <x v="215"/>
    <x v="1"/>
    <x v="0"/>
    <x v="0"/>
    <x v="0"/>
    <x v="1"/>
    <x v="0"/>
    <x v="2"/>
    <s v="21-Jul-1985"/>
    <n v="6112.35"/>
    <x v="1"/>
    <s v="tier - 1"/>
    <x v="1"/>
    <x v="17"/>
  </r>
  <r>
    <x v="1625"/>
    <s v="  Allie"/>
    <n v="32.770000000000003"/>
    <x v="614"/>
    <x v="1"/>
    <x v="0"/>
    <x v="0"/>
    <x v="3"/>
    <x v="1"/>
    <x v="0"/>
    <x v="2"/>
    <s v="9-Sep-1995"/>
    <n v="6111.95"/>
    <x v="1"/>
    <s v="tier - 3"/>
    <x v="12"/>
    <x v="40"/>
  </r>
  <r>
    <x v="1626"/>
    <s v="  Trasi"/>
    <n v="16.850000000000001"/>
    <x v="35"/>
    <x v="1"/>
    <x v="0"/>
    <x v="0"/>
    <x v="1"/>
    <x v="1"/>
    <x v="3"/>
    <x v="0"/>
    <s v="9-Jun-1970"/>
    <n v="6098.38"/>
    <x v="1"/>
    <s v="tier - 2"/>
    <x v="0"/>
    <x v="2"/>
  </r>
  <r>
    <x v="1627"/>
    <s v="  Kevin"/>
    <n v="34.700000000000003"/>
    <x v="87"/>
    <x v="0"/>
    <x v="0"/>
    <x v="0"/>
    <x v="3"/>
    <x v="1"/>
    <x v="0"/>
    <x v="1"/>
    <s v="25-Jul-1984"/>
    <n v="6082.41"/>
    <x v="0"/>
    <s v="tier - 2"/>
    <x v="3"/>
    <x v="32"/>
  </r>
  <r>
    <x v="1628"/>
    <s v="  Fernando"/>
    <n v="37.049999999999997"/>
    <x v="233"/>
    <x v="0"/>
    <x v="0"/>
    <x v="0"/>
    <x v="3"/>
    <x v="1"/>
    <x v="0"/>
    <x v="2"/>
    <s v="14-Oct-1984"/>
    <n v="6079.67"/>
    <x v="0"/>
    <s v="tier - 1"/>
    <x v="7"/>
    <x v="32"/>
  </r>
  <r>
    <x v="1629"/>
    <s v="  Ieva"/>
    <n v="18.78"/>
    <x v="150"/>
    <x v="0"/>
    <x v="0"/>
    <x v="1"/>
    <x v="3"/>
    <x v="1"/>
    <x v="2"/>
    <x v="2"/>
    <s v="8-Aug-1979"/>
    <n v="6074.37"/>
    <x v="1"/>
    <s v="tier - 2"/>
    <x v="1"/>
    <x v="18"/>
  </r>
  <r>
    <x v="1630"/>
    <s v="  Chris"/>
    <n v="28.024999999999999"/>
    <x v="633"/>
    <x v="0"/>
    <x v="0"/>
    <x v="0"/>
    <x v="3"/>
    <x v="1"/>
    <x v="1"/>
    <x v="2"/>
    <s v="21-Sep-1984"/>
    <n v="6067.13"/>
    <x v="2"/>
    <s v="tier - 1"/>
    <x v="4"/>
    <x v="32"/>
  </r>
  <r>
    <x v="1631"/>
    <s v="  Drew L"/>
    <n v="35.090000000000003"/>
    <x v="85"/>
    <x v="0"/>
    <x v="0"/>
    <x v="0"/>
    <x v="0"/>
    <x v="1"/>
    <x v="0"/>
    <x v="1"/>
    <s v="8-Nov-1994"/>
    <n v="6064.37"/>
    <x v="1"/>
    <s v="tier - 2"/>
    <x v="3"/>
    <x v="6"/>
  </r>
  <r>
    <x v="1632"/>
    <s v="  Christina"/>
    <n v="34.42"/>
    <x v="127"/>
    <x v="1"/>
    <x v="0"/>
    <x v="0"/>
    <x v="0"/>
    <x v="1"/>
    <x v="0"/>
    <x v="2"/>
    <s v="28-Jul-1996"/>
    <n v="6061.8"/>
    <x v="1"/>
    <s v="tier - 3"/>
    <x v="1"/>
    <x v="45"/>
  </r>
  <r>
    <x v="1633"/>
    <s v="  Alexander G"/>
    <n v="29.4"/>
    <x v="228"/>
    <x v="0"/>
    <x v="0"/>
    <x v="0"/>
    <x v="0"/>
    <x v="1"/>
    <x v="1"/>
    <x v="2"/>
    <s v="16-Aug-1989"/>
    <n v="6059.17"/>
    <x v="1"/>
    <s v="tier - 1"/>
    <x v="3"/>
    <x v="4"/>
  </r>
  <r>
    <x v="1634"/>
    <s v="  Meaghan"/>
    <n v="21.31"/>
    <x v="550"/>
    <x v="0"/>
    <x v="0"/>
    <x v="0"/>
    <x v="0"/>
    <x v="1"/>
    <x v="2"/>
    <x v="2"/>
    <s v="8-Aug-1980"/>
    <n v="5993.62"/>
    <x v="1"/>
    <s v="tier - 3"/>
    <x v="0"/>
    <x v="25"/>
  </r>
  <r>
    <x v="1635"/>
    <s v="  Kristin"/>
    <n v="19.559999999999999"/>
    <x v="499"/>
    <x v="0"/>
    <x v="0"/>
    <x v="0"/>
    <x v="0"/>
    <x v="1"/>
    <x v="2"/>
    <x v="0"/>
    <s v="17-Aug-1974"/>
    <n v="5990.17"/>
    <x v="1"/>
    <s v="tier - 2"/>
    <x v="0"/>
    <x v="19"/>
  </r>
  <r>
    <x v="1636"/>
    <s v="  Andrea K"/>
    <n v="37.335000000000001"/>
    <x v="106"/>
    <x v="1"/>
    <x v="0"/>
    <x v="0"/>
    <x v="3"/>
    <x v="1"/>
    <x v="0"/>
    <x v="1"/>
    <s v="10-Jun-1988"/>
    <n v="5989.52"/>
    <x v="1"/>
    <s v="tier - 1"/>
    <x v="1"/>
    <x v="23"/>
  </r>
  <r>
    <x v="1637"/>
    <s v="  Kris"/>
    <n v="19.53"/>
    <x v="41"/>
    <x v="0"/>
    <x v="0"/>
    <x v="0"/>
    <x v="0"/>
    <x v="1"/>
    <x v="2"/>
    <x v="0"/>
    <s v="11-Oct-1974"/>
    <n v="5979.99"/>
    <x v="1"/>
    <s v="tier - 3"/>
    <x v="0"/>
    <x v="19"/>
  </r>
  <r>
    <x v="1638"/>
    <s v="  Alden W"/>
    <n v="34.1"/>
    <x v="361"/>
    <x v="0"/>
    <x v="0"/>
    <x v="0"/>
    <x v="0"/>
    <x v="1"/>
    <x v="0"/>
    <x v="2"/>
    <s v="10-Oct-1980"/>
    <n v="5979.73"/>
    <x v="1"/>
    <s v="tier - 2"/>
    <x v="3"/>
    <x v="25"/>
  </r>
  <r>
    <x v="1639"/>
    <s v="  Suzanne M"/>
    <n v="16.5"/>
    <x v="452"/>
    <x v="1"/>
    <x v="0"/>
    <x v="0"/>
    <x v="1"/>
    <x v="1"/>
    <x v="3"/>
    <x v="0"/>
    <s v="25-Jun-1970"/>
    <n v="5979.66"/>
    <x v="1"/>
    <s v="tier - 3"/>
    <x v="0"/>
    <x v="2"/>
  </r>
  <r>
    <x v="1640"/>
    <s v="  Heidi Z"/>
    <n v="30.69"/>
    <x v="249"/>
    <x v="0"/>
    <x v="0"/>
    <x v="0"/>
    <x v="3"/>
    <x v="1"/>
    <x v="0"/>
    <x v="2"/>
    <s v="11-Nov-1984"/>
    <n v="5976.83"/>
    <x v="1"/>
    <s v="tier - 2"/>
    <x v="0"/>
    <x v="32"/>
  </r>
  <r>
    <x v="1641"/>
    <s v="  Carolyn"/>
    <n v="28.93"/>
    <x v="189"/>
    <x v="0"/>
    <x v="0"/>
    <x v="0"/>
    <x v="3"/>
    <x v="1"/>
    <x v="1"/>
    <x v="2"/>
    <s v="19-Sep-1984"/>
    <n v="5974.38"/>
    <x v="1"/>
    <s v="tier - 3"/>
    <x v="0"/>
    <x v="32"/>
  </r>
  <r>
    <x v="1642"/>
    <s v="  Sabine"/>
    <n v="38.9"/>
    <x v="141"/>
    <x v="0"/>
    <x v="0"/>
    <x v="0"/>
    <x v="0"/>
    <x v="1"/>
    <x v="0"/>
    <x v="2"/>
    <s v="22-Jul-1989"/>
    <n v="5972.38"/>
    <x v="1"/>
    <s v="tier - 2"/>
    <x v="3"/>
    <x v="4"/>
  </r>
  <r>
    <x v="1643"/>
    <s v="  Bobby"/>
    <n v="26.9"/>
    <x v="212"/>
    <x v="0"/>
    <x v="0"/>
    <x v="0"/>
    <x v="0"/>
    <x v="1"/>
    <x v="1"/>
    <x v="2"/>
    <s v="21-Jul-1980"/>
    <n v="5969.72"/>
    <x v="2"/>
    <s v="tier - 3"/>
    <x v="3"/>
    <x v="25"/>
  </r>
  <r>
    <x v="1644"/>
    <s v="  Fan"/>
    <n v="24.86"/>
    <x v="195"/>
    <x v="0"/>
    <x v="0"/>
    <x v="0"/>
    <x v="0"/>
    <x v="1"/>
    <x v="2"/>
    <x v="1"/>
    <s v="5-Aug-1980"/>
    <n v="5966.89"/>
    <x v="1"/>
    <s v="tier - 3"/>
    <x v="0"/>
    <x v="25"/>
  </r>
  <r>
    <x v="1645"/>
    <s v="  Rachel M"/>
    <n v="39.14"/>
    <x v="149"/>
    <x v="0"/>
    <x v="1"/>
    <x v="0"/>
    <x v="3"/>
    <x v="1"/>
    <x v="0"/>
    <x v="1"/>
    <s v="15-Jul-2004"/>
    <n v="5960.91"/>
    <x v="1"/>
    <s v="tier - 1"/>
    <x v="12"/>
    <x v="41"/>
  </r>
  <r>
    <x v="1646"/>
    <s v="  Greg"/>
    <n v="39.799999999999997"/>
    <x v="331"/>
    <x v="0"/>
    <x v="0"/>
    <x v="1"/>
    <x v="3"/>
    <x v="1"/>
    <x v="0"/>
    <x v="1"/>
    <s v="13-Aug-2003"/>
    <n v="5957.35"/>
    <x v="1"/>
    <s v="tier - 2"/>
    <x v="1"/>
    <x v="39"/>
  </r>
  <r>
    <x v="1647"/>
    <s v="  Dan"/>
    <n v="34.32"/>
    <x v="361"/>
    <x v="0"/>
    <x v="0"/>
    <x v="0"/>
    <x v="3"/>
    <x v="1"/>
    <x v="0"/>
    <x v="2"/>
    <s v="14-Jul-1987"/>
    <n v="5934.38"/>
    <x v="2"/>
    <s v="tier - 2"/>
    <x v="0"/>
    <x v="38"/>
  </r>
  <r>
    <x v="1648"/>
    <s v="  Jennifer A"/>
    <n v="32.51"/>
    <x v="167"/>
    <x v="0"/>
    <x v="0"/>
    <x v="0"/>
    <x v="0"/>
    <x v="1"/>
    <x v="0"/>
    <x v="2"/>
    <s v="30-Jul-1994"/>
    <n v="5927.65"/>
    <x v="1"/>
    <s v="tier - 1"/>
    <x v="1"/>
    <x v="6"/>
  </r>
  <r>
    <x v="1649"/>
    <s v="  Jessica"/>
    <n v="30.71"/>
    <x v="105"/>
    <x v="0"/>
    <x v="0"/>
    <x v="1"/>
    <x v="3"/>
    <x v="1"/>
    <x v="0"/>
    <x v="1"/>
    <s v="13-Aug-1993"/>
    <n v="5926.93"/>
    <x v="1"/>
    <s v="tier - 2"/>
    <x v="15"/>
    <x v="20"/>
  </r>
  <r>
    <x v="1650"/>
    <s v="  Chaiwat"/>
    <n v="28.9"/>
    <x v="332"/>
    <x v="0"/>
    <x v="0"/>
    <x v="0"/>
    <x v="3"/>
    <x v="1"/>
    <x v="1"/>
    <x v="2"/>
    <s v="29-Jul-1987"/>
    <n v="5926.85"/>
    <x v="2"/>
    <s v="tier - 3"/>
    <x v="3"/>
    <x v="38"/>
  </r>
  <r>
    <x v="1651"/>
    <s v="  Kerri"/>
    <n v="36.19"/>
    <x v="167"/>
    <x v="0"/>
    <x v="0"/>
    <x v="0"/>
    <x v="0"/>
    <x v="1"/>
    <x v="0"/>
    <x v="2"/>
    <s v="21-Dec-1982"/>
    <n v="5920.1"/>
    <x v="1"/>
    <s v="tier - 1"/>
    <x v="0"/>
    <x v="37"/>
  </r>
  <r>
    <x v="1652"/>
    <s v="  Lisa"/>
    <n v="29.6"/>
    <x v="197"/>
    <x v="0"/>
    <x v="0"/>
    <x v="0"/>
    <x v="0"/>
    <x v="1"/>
    <x v="1"/>
    <x v="2"/>
    <s v="8-Jul-1982"/>
    <n v="5910.94"/>
    <x v="1"/>
    <s v="tier - 1"/>
    <x v="3"/>
    <x v="37"/>
  </r>
  <r>
    <x v="1653"/>
    <s v="  Nicholas G"/>
    <n v="30.95"/>
    <x v="128"/>
    <x v="0"/>
    <x v="0"/>
    <x v="1"/>
    <x v="3"/>
    <x v="1"/>
    <x v="0"/>
    <x v="1"/>
    <s v="19-Oct-1993"/>
    <n v="5877.02"/>
    <x v="1"/>
    <s v="tier - 2"/>
    <x v="14"/>
    <x v="20"/>
  </r>
  <r>
    <x v="1654"/>
    <s v="  Vasilis S"/>
    <n v="19.95"/>
    <x v="125"/>
    <x v="0"/>
    <x v="0"/>
    <x v="0"/>
    <x v="3"/>
    <x v="1"/>
    <x v="2"/>
    <x v="2"/>
    <s v="22-Nov-1984"/>
    <n v="5855.9"/>
    <x v="1"/>
    <s v="tier - 3"/>
    <x v="1"/>
    <x v="32"/>
  </r>
  <r>
    <x v="1655"/>
    <s v="  Michael P"/>
    <n v="23.65"/>
    <x v="56"/>
    <x v="1"/>
    <x v="0"/>
    <x v="0"/>
    <x v="0"/>
    <x v="1"/>
    <x v="2"/>
    <x v="1"/>
    <s v="18-Jun-1985"/>
    <n v="5847.24"/>
    <x v="1"/>
    <s v="tier - 1"/>
    <x v="0"/>
    <x v="17"/>
  </r>
  <r>
    <x v="1656"/>
    <s v="  Colleen C"/>
    <n v="43.34"/>
    <x v="470"/>
    <x v="0"/>
    <x v="0"/>
    <x v="0"/>
    <x v="3"/>
    <x v="1"/>
    <x v="0"/>
    <x v="2"/>
    <s v="30-Sep-1987"/>
    <n v="5846.92"/>
    <x v="1"/>
    <s v="tier - 2"/>
    <x v="0"/>
    <x v="38"/>
  </r>
  <r>
    <x v="1657"/>
    <s v="  Annika"/>
    <n v="31.98"/>
    <x v="135"/>
    <x v="1"/>
    <x v="0"/>
    <x v="0"/>
    <x v="3"/>
    <x v="1"/>
    <x v="0"/>
    <x v="2"/>
    <s v="20-Aug-1995"/>
    <n v="5843.99"/>
    <x v="1"/>
    <s v="tier - 2"/>
    <x v="15"/>
    <x v="40"/>
  </r>
  <r>
    <x v="1658"/>
    <s v="  Kelly"/>
    <n v="35.86"/>
    <x v="21"/>
    <x v="0"/>
    <x v="0"/>
    <x v="0"/>
    <x v="3"/>
    <x v="1"/>
    <x v="0"/>
    <x v="1"/>
    <s v="27-Jul-1987"/>
    <n v="5836.52"/>
    <x v="1"/>
    <s v="tier - 3"/>
    <x v="0"/>
    <x v="38"/>
  </r>
  <r>
    <x v="1659"/>
    <s v="  Nicholas C"/>
    <n v="15.2"/>
    <x v="163"/>
    <x v="0"/>
    <x v="0"/>
    <x v="0"/>
    <x v="0"/>
    <x v="1"/>
    <x v="3"/>
    <x v="0"/>
    <s v="27-Sep-1971"/>
    <n v="5832.6"/>
    <x v="1"/>
    <s v="tier - 3"/>
    <x v="1"/>
    <x v="14"/>
  </r>
  <r>
    <x v="1660"/>
    <s v="  Kelly K"/>
    <n v="37.200000000000003"/>
    <x v="417"/>
    <x v="0"/>
    <x v="0"/>
    <x v="0"/>
    <x v="0"/>
    <x v="1"/>
    <x v="0"/>
    <x v="0"/>
    <s v="22-Jul-2002"/>
    <n v="5816.58"/>
    <x v="1"/>
    <s v="tier - 2"/>
    <x v="12"/>
    <x v="43"/>
  </r>
  <r>
    <x v="1661"/>
    <s v="  Andrew"/>
    <n v="17.91"/>
    <x v="497"/>
    <x v="0"/>
    <x v="0"/>
    <x v="0"/>
    <x v="1"/>
    <x v="1"/>
    <x v="3"/>
    <x v="2"/>
    <s v="2-Nov-1972"/>
    <n v="5812.9"/>
    <x v="1"/>
    <s v="tier - 2"/>
    <x v="0"/>
    <x v="28"/>
  </r>
  <r>
    <x v="1662"/>
    <s v="  Hannah"/>
    <n v="20.76"/>
    <x v="106"/>
    <x v="0"/>
    <x v="0"/>
    <x v="0"/>
    <x v="0"/>
    <x v="1"/>
    <x v="2"/>
    <x v="1"/>
    <s v="18-Sep-1980"/>
    <n v="5807.06"/>
    <x v="1"/>
    <s v="tier - 3"/>
    <x v="0"/>
    <x v="25"/>
  </r>
  <r>
    <x v="1663"/>
    <s v="  Patricio Sr"/>
    <n v="38.99"/>
    <x v="127"/>
    <x v="0"/>
    <x v="1"/>
    <x v="0"/>
    <x v="3"/>
    <x v="1"/>
    <x v="0"/>
    <x v="2"/>
    <s v="1-Nov-2004"/>
    <n v="5778.71"/>
    <x v="1"/>
    <s v="tier - 3"/>
    <x v="13"/>
    <x v="41"/>
  </r>
  <r>
    <x v="1664"/>
    <s v="  Robert B"/>
    <n v="42.655000000000001"/>
    <x v="425"/>
    <x v="1"/>
    <x v="0"/>
    <x v="1"/>
    <x v="3"/>
    <x v="1"/>
    <x v="0"/>
    <x v="1"/>
    <s v="30-Aug-1983"/>
    <n v="5757.41"/>
    <x v="1"/>
    <s v="tier - 3"/>
    <x v="9"/>
    <x v="33"/>
  </r>
  <r>
    <x v="1665"/>
    <s v="  Benjamin M"/>
    <n v="30.57"/>
    <x v="45"/>
    <x v="0"/>
    <x v="0"/>
    <x v="1"/>
    <x v="3"/>
    <x v="1"/>
    <x v="0"/>
    <x v="2"/>
    <s v="10-Jun-1993"/>
    <n v="5748.13"/>
    <x v="1"/>
    <s v="tier - 1"/>
    <x v="14"/>
    <x v="20"/>
  </r>
  <r>
    <x v="1666"/>
    <s v="  Robert"/>
    <n v="17.7"/>
    <x v="245"/>
    <x v="0"/>
    <x v="0"/>
    <x v="0"/>
    <x v="1"/>
    <x v="1"/>
    <x v="3"/>
    <x v="1"/>
    <s v="21-Aug-1972"/>
    <n v="5741.67"/>
    <x v="1"/>
    <s v="tier - 3"/>
    <x v="0"/>
    <x v="28"/>
  </r>
  <r>
    <x v="1667"/>
    <s v="  Eric R"/>
    <n v="34.770000000000003"/>
    <x v="47"/>
    <x v="0"/>
    <x v="0"/>
    <x v="0"/>
    <x v="3"/>
    <x v="1"/>
    <x v="0"/>
    <x v="2"/>
    <s v="19-Oct-1987"/>
    <n v="5729.01"/>
    <x v="0"/>
    <s v="tier - 2"/>
    <x v="1"/>
    <x v="38"/>
  </r>
  <r>
    <x v="1668"/>
    <s v="  Matthew"/>
    <n v="16.88"/>
    <x v="531"/>
    <x v="0"/>
    <x v="0"/>
    <x v="0"/>
    <x v="0"/>
    <x v="1"/>
    <x v="3"/>
    <x v="0"/>
    <s v="18-Dec-1971"/>
    <n v="5720.38"/>
    <x v="1"/>
    <s v="tier - 1"/>
    <x v="0"/>
    <x v="14"/>
  </r>
  <r>
    <x v="1669"/>
    <s v="  Bob R"/>
    <n v="40.26"/>
    <x v="634"/>
    <x v="1"/>
    <x v="0"/>
    <x v="0"/>
    <x v="0"/>
    <x v="1"/>
    <x v="0"/>
    <x v="0"/>
    <s v="30-Aug-1981"/>
    <n v="5709.16"/>
    <x v="2"/>
    <s v="tier - 3"/>
    <x v="0"/>
    <x v="36"/>
  </r>
  <r>
    <x v="1670"/>
    <s v="  Stephanie J"/>
    <n v="25.6"/>
    <x v="100"/>
    <x v="0"/>
    <x v="0"/>
    <x v="1"/>
    <x v="3"/>
    <x v="1"/>
    <x v="1"/>
    <x v="1"/>
    <s v="3-Nov-1993"/>
    <n v="5708.87"/>
    <x v="1"/>
    <s v="tier - 1"/>
    <x v="3"/>
    <x v="20"/>
  </r>
  <r>
    <x v="1671"/>
    <s v="  Jake"/>
    <n v="33.549999999999997"/>
    <x v="333"/>
    <x v="1"/>
    <x v="0"/>
    <x v="0"/>
    <x v="0"/>
    <x v="1"/>
    <x v="0"/>
    <x v="0"/>
    <s v="15-Jun-1981"/>
    <n v="5699.84"/>
    <x v="1"/>
    <s v="tier - 3"/>
    <x v="0"/>
    <x v="36"/>
  </r>
  <r>
    <x v="1672"/>
    <s v="  Alison L"/>
    <n v="16.690000000000001"/>
    <x v="627"/>
    <x v="0"/>
    <x v="0"/>
    <x v="0"/>
    <x v="0"/>
    <x v="1"/>
    <x v="3"/>
    <x v="0"/>
    <s v="6-Jul-1974"/>
    <n v="5698.74"/>
    <x v="1"/>
    <s v="tier - 2"/>
    <x v="1"/>
    <x v="19"/>
  </r>
  <r>
    <x v="1673"/>
    <s v="  Lindsay M"/>
    <n v="19.95"/>
    <x v="458"/>
    <x v="0"/>
    <x v="0"/>
    <x v="0"/>
    <x v="3"/>
    <x v="1"/>
    <x v="2"/>
    <x v="2"/>
    <s v="3-Nov-1992"/>
    <n v="5693.43"/>
    <x v="1"/>
    <s v="tier - 3"/>
    <x v="1"/>
    <x v="34"/>
  </r>
  <r>
    <x v="1674"/>
    <s v="  Guillaume"/>
    <n v="17.55"/>
    <x v="80"/>
    <x v="0"/>
    <x v="0"/>
    <x v="0"/>
    <x v="1"/>
    <x v="1"/>
    <x v="3"/>
    <x v="2"/>
    <s v="28-Oct-1972"/>
    <n v="5690.79"/>
    <x v="1"/>
    <s v="tier - 1"/>
    <x v="0"/>
    <x v="28"/>
  </r>
  <r>
    <x v="1675"/>
    <s v="  Kaylee"/>
    <n v="22.01"/>
    <x v="170"/>
    <x v="0"/>
    <x v="0"/>
    <x v="0"/>
    <x v="3"/>
    <x v="1"/>
    <x v="2"/>
    <x v="2"/>
    <s v="12-Aug-1984"/>
    <n v="5679.13"/>
    <x v="1"/>
    <s v="tier - 2"/>
    <x v="0"/>
    <x v="32"/>
  </r>
  <r>
    <x v="1676"/>
    <s v="  Theresa"/>
    <n v="41.8"/>
    <x v="99"/>
    <x v="1"/>
    <x v="0"/>
    <x v="1"/>
    <x v="3"/>
    <x v="1"/>
    <x v="0"/>
    <x v="1"/>
    <s v="3-Sep-1983"/>
    <n v="5662.23"/>
    <x v="1"/>
    <s v="tier - 1"/>
    <x v="0"/>
    <x v="33"/>
  </r>
  <r>
    <x v="1677"/>
    <s v="  Travis G"/>
    <n v="19.170000000000002"/>
    <x v="569"/>
    <x v="0"/>
    <x v="0"/>
    <x v="0"/>
    <x v="0"/>
    <x v="1"/>
    <x v="2"/>
    <x v="0"/>
    <s v="27-Sep-1978"/>
    <n v="5650.14"/>
    <x v="1"/>
    <s v="tier - 1"/>
    <x v="0"/>
    <x v="9"/>
  </r>
  <r>
    <x v="1678"/>
    <s v="  Emma L"/>
    <n v="32.799999999999997"/>
    <x v="635"/>
    <x v="1"/>
    <x v="0"/>
    <x v="1"/>
    <x v="3"/>
    <x v="1"/>
    <x v="0"/>
    <x v="1"/>
    <s v="8-Jun-1983"/>
    <n v="5649.72"/>
    <x v="1"/>
    <s v="tier - 3"/>
    <x v="3"/>
    <x v="37"/>
  </r>
  <r>
    <x v="1679"/>
    <s v="  Linda"/>
    <n v="35.814999999999998"/>
    <x v="325"/>
    <x v="0"/>
    <x v="0"/>
    <x v="0"/>
    <x v="3"/>
    <x v="1"/>
    <x v="0"/>
    <x v="2"/>
    <s v="9-Dec-1987"/>
    <n v="5630.46"/>
    <x v="1"/>
    <s v="tier - 3"/>
    <x v="1"/>
    <x v="38"/>
  </r>
  <r>
    <x v="1680"/>
    <s v="  Owen R"/>
    <n v="24.3"/>
    <x v="195"/>
    <x v="0"/>
    <x v="0"/>
    <x v="0"/>
    <x v="0"/>
    <x v="1"/>
    <x v="2"/>
    <x v="1"/>
    <s v="15-Nov-1994"/>
    <n v="5615.37"/>
    <x v="1"/>
    <s v="tier - 3"/>
    <x v="3"/>
    <x v="6"/>
  </r>
  <r>
    <x v="1681"/>
    <s v="  Jacob"/>
    <n v="19.059999999999999"/>
    <x v="534"/>
    <x v="0"/>
    <x v="0"/>
    <x v="0"/>
    <x v="0"/>
    <x v="1"/>
    <x v="2"/>
    <x v="0"/>
    <s v="11-Sep-1978"/>
    <n v="5612.83"/>
    <x v="1"/>
    <s v="tier - 3"/>
    <x v="0"/>
    <x v="9"/>
  </r>
  <r>
    <x v="1682"/>
    <s v="  Jacqueline"/>
    <n v="33.25"/>
    <x v="133"/>
    <x v="1"/>
    <x v="0"/>
    <x v="0"/>
    <x v="3"/>
    <x v="1"/>
    <x v="0"/>
    <x v="2"/>
    <s v="18-Nov-1988"/>
    <n v="5594.85"/>
    <x v="1"/>
    <s v="tier - 3"/>
    <x v="2"/>
    <x v="23"/>
  </r>
  <r>
    <x v="1683"/>
    <s v="  Yefeng"/>
    <n v="21.37"/>
    <x v="117"/>
    <x v="1"/>
    <x v="0"/>
    <x v="1"/>
    <x v="3"/>
    <x v="1"/>
    <x v="2"/>
    <x v="2"/>
    <s v="3-Oct-1983"/>
    <n v="5587.59"/>
    <x v="1"/>
    <s v="tier - 1"/>
    <x v="0"/>
    <x v="33"/>
  </r>
  <r>
    <x v="1684"/>
    <s v="  Thomas J"/>
    <n v="34.43"/>
    <x v="636"/>
    <x v="1"/>
    <x v="0"/>
    <x v="0"/>
    <x v="3"/>
    <x v="1"/>
    <x v="0"/>
    <x v="0"/>
    <s v="21-Nov-1986"/>
    <n v="5584.31"/>
    <x v="2"/>
    <s v="tier - 1"/>
    <x v="0"/>
    <x v="26"/>
  </r>
  <r>
    <x v="1685"/>
    <s v="  Ken"/>
    <n v="20.86"/>
    <x v="67"/>
    <x v="1"/>
    <x v="0"/>
    <x v="0"/>
    <x v="0"/>
    <x v="1"/>
    <x v="2"/>
    <x v="2"/>
    <s v="5-Sep-1985"/>
    <n v="5582.95"/>
    <x v="1"/>
    <s v="tier - 1"/>
    <x v="1"/>
    <x v="17"/>
  </r>
  <r>
    <x v="1686"/>
    <s v="  Annie E"/>
    <n v="18.34"/>
    <x v="564"/>
    <x v="0"/>
    <x v="0"/>
    <x v="0"/>
    <x v="0"/>
    <x v="1"/>
    <x v="3"/>
    <x v="0"/>
    <s v="18-Sep-1974"/>
    <n v="5576.35"/>
    <x v="1"/>
    <s v="tier - 3"/>
    <x v="0"/>
    <x v="19"/>
  </r>
  <r>
    <x v="1687"/>
    <s v="  Noel K"/>
    <n v="34.15"/>
    <x v="140"/>
    <x v="0"/>
    <x v="0"/>
    <x v="0"/>
    <x v="0"/>
    <x v="1"/>
    <x v="0"/>
    <x v="2"/>
    <s v="22-Sep-1999"/>
    <n v="5552.61"/>
    <x v="1"/>
    <s v="tier - 3"/>
    <x v="12"/>
    <x v="35"/>
  </r>
  <r>
    <x v="1688"/>
    <s v="  Mark S"/>
    <n v="18.350000000000001"/>
    <x v="89"/>
    <x v="0"/>
    <x v="0"/>
    <x v="0"/>
    <x v="0"/>
    <x v="1"/>
    <x v="3"/>
    <x v="2"/>
    <s v="7-Dec-1980"/>
    <n v="5540.35"/>
    <x v="1"/>
    <s v="tier - 2"/>
    <x v="1"/>
    <x v="25"/>
  </r>
  <r>
    <x v="1689"/>
    <s v="  Federica"/>
    <n v="22.13"/>
    <x v="77"/>
    <x v="1"/>
    <x v="0"/>
    <x v="0"/>
    <x v="0"/>
    <x v="1"/>
    <x v="2"/>
    <x v="0"/>
    <s v="7-Nov-1981"/>
    <n v="5539.4"/>
    <x v="1"/>
    <s v="tier - 2"/>
    <x v="0"/>
    <x v="36"/>
  </r>
  <r>
    <x v="1690"/>
    <s v="  Pamela L"/>
    <n v="22.51"/>
    <x v="637"/>
    <x v="1"/>
    <x v="0"/>
    <x v="0"/>
    <x v="3"/>
    <x v="1"/>
    <x v="2"/>
    <x v="1"/>
    <s v="29-Jul-1988"/>
    <n v="5503.36"/>
    <x v="1"/>
    <s v="tier - 2"/>
    <x v="1"/>
    <x v="23"/>
  </r>
  <r>
    <x v="1691"/>
    <s v="  Andrew W"/>
    <n v="31"/>
    <x v="372"/>
    <x v="0"/>
    <x v="0"/>
    <x v="0"/>
    <x v="3"/>
    <x v="1"/>
    <x v="0"/>
    <x v="2"/>
    <s v="17-Aug-1984"/>
    <n v="5488.26"/>
    <x v="1"/>
    <s v="tier - 3"/>
    <x v="3"/>
    <x v="32"/>
  </r>
  <r>
    <x v="1692"/>
    <s v="  Randall"/>
    <n v="28.27"/>
    <x v="473"/>
    <x v="0"/>
    <x v="0"/>
    <x v="0"/>
    <x v="3"/>
    <x v="1"/>
    <x v="1"/>
    <x v="2"/>
    <s v="26-Aug-1984"/>
    <n v="5484.47"/>
    <x v="1"/>
    <s v="tier - 2"/>
    <x v="0"/>
    <x v="32"/>
  </r>
  <r>
    <x v="1693"/>
    <s v="  Tracy L"/>
    <n v="29.92"/>
    <x v="269"/>
    <x v="1"/>
    <x v="0"/>
    <x v="0"/>
    <x v="3"/>
    <x v="1"/>
    <x v="0"/>
    <x v="0"/>
    <s v="30-Sep-1986"/>
    <n v="5478.04"/>
    <x v="1"/>
    <s v="tier - 3"/>
    <x v="0"/>
    <x v="26"/>
  </r>
  <r>
    <x v="1694"/>
    <s v="  Azelie"/>
    <n v="25.9"/>
    <x v="438"/>
    <x v="1"/>
    <x v="0"/>
    <x v="0"/>
    <x v="3"/>
    <x v="1"/>
    <x v="1"/>
    <x v="0"/>
    <s v="12-Jul-1986"/>
    <n v="5472.45"/>
    <x v="1"/>
    <s v="tier - 3"/>
    <x v="3"/>
    <x v="26"/>
  </r>
  <r>
    <x v="1695"/>
    <s v="  Monica M"/>
    <n v="27.74"/>
    <x v="179"/>
    <x v="1"/>
    <x v="0"/>
    <x v="0"/>
    <x v="3"/>
    <x v="1"/>
    <x v="1"/>
    <x v="0"/>
    <s v="2-Dec-1986"/>
    <n v="5469.01"/>
    <x v="1"/>
    <s v="tier - 2"/>
    <x v="2"/>
    <x v="26"/>
  </r>
  <r>
    <x v="1696"/>
    <s v="  Katarina K"/>
    <n v="17.260000000000002"/>
    <x v="638"/>
    <x v="0"/>
    <x v="0"/>
    <x v="0"/>
    <x v="1"/>
    <x v="1"/>
    <x v="3"/>
    <x v="0"/>
    <s v="24-Oct-1973"/>
    <n v="5466.88"/>
    <x v="1"/>
    <s v="tier - 2"/>
    <x v="0"/>
    <x v="30"/>
  </r>
  <r>
    <x v="1697"/>
    <s v="  Jamie L"/>
    <n v="19.855"/>
    <x v="639"/>
    <x v="1"/>
    <x v="0"/>
    <x v="0"/>
    <x v="3"/>
    <x v="1"/>
    <x v="2"/>
    <x v="0"/>
    <s v="25-Dec-1986"/>
    <n v="5458.05"/>
    <x v="1"/>
    <s v="tier - 2"/>
    <x v="2"/>
    <x v="26"/>
  </r>
  <r>
    <x v="1698"/>
    <s v="  Brian"/>
    <n v="41.69"/>
    <x v="123"/>
    <x v="0"/>
    <x v="0"/>
    <x v="0"/>
    <x v="0"/>
    <x v="1"/>
    <x v="0"/>
    <x v="1"/>
    <s v="25-Aug-1982"/>
    <n v="5438.75"/>
    <x v="2"/>
    <s v="tier - 2"/>
    <x v="0"/>
    <x v="37"/>
  </r>
  <r>
    <x v="1699"/>
    <s v="  Stacey L"/>
    <n v="16.12"/>
    <x v="446"/>
    <x v="0"/>
    <x v="0"/>
    <x v="0"/>
    <x v="0"/>
    <x v="1"/>
    <x v="3"/>
    <x v="0"/>
    <s v="8-Jun-1978"/>
    <n v="5428.98"/>
    <x v="1"/>
    <s v="tier - 2"/>
    <x v="1"/>
    <x v="29"/>
  </r>
  <r>
    <x v="1700"/>
    <s v="  Stephen"/>
    <n v="37.43"/>
    <x v="193"/>
    <x v="0"/>
    <x v="0"/>
    <x v="0"/>
    <x v="3"/>
    <x v="1"/>
    <x v="0"/>
    <x v="2"/>
    <s v="17-Sep-1992"/>
    <n v="5428.73"/>
    <x v="2"/>
    <s v="tier - 1"/>
    <x v="6"/>
    <x v="34"/>
  </r>
  <r>
    <x v="1701"/>
    <s v="  Joshua"/>
    <n v="31.065000000000001"/>
    <x v="268"/>
    <x v="0"/>
    <x v="0"/>
    <x v="0"/>
    <x v="0"/>
    <x v="1"/>
    <x v="0"/>
    <x v="1"/>
    <s v="6-Jul-1991"/>
    <n v="5425.02"/>
    <x v="1"/>
    <s v="tier - 1"/>
    <x v="1"/>
    <x v="42"/>
  </r>
  <r>
    <x v="1702"/>
    <s v="  Josh"/>
    <n v="25.08"/>
    <x v="372"/>
    <x v="0"/>
    <x v="0"/>
    <x v="0"/>
    <x v="0"/>
    <x v="1"/>
    <x v="1"/>
    <x v="2"/>
    <s v="27-Sep-1982"/>
    <n v="5415.66"/>
    <x v="1"/>
    <s v="tier - 3"/>
    <x v="0"/>
    <x v="37"/>
  </r>
  <r>
    <x v="1703"/>
    <s v="  Heather"/>
    <n v="15.2"/>
    <x v="570"/>
    <x v="1"/>
    <x v="0"/>
    <x v="0"/>
    <x v="3"/>
    <x v="1"/>
    <x v="3"/>
    <x v="0"/>
    <s v="27-Sep-1975"/>
    <n v="5411.99"/>
    <x v="1"/>
    <s v="tier - 3"/>
    <x v="1"/>
    <x v="27"/>
  </r>
  <r>
    <x v="1704"/>
    <s v="  James C"/>
    <n v="22.34"/>
    <x v="27"/>
    <x v="1"/>
    <x v="0"/>
    <x v="0"/>
    <x v="0"/>
    <x v="1"/>
    <x v="2"/>
    <x v="2"/>
    <s v="23-Dec-1985"/>
    <n v="5402.89"/>
    <x v="1"/>
    <s v="tier - 1"/>
    <x v="0"/>
    <x v="17"/>
  </r>
  <r>
    <x v="1705"/>
    <s v="  Kim"/>
    <n v="40.15"/>
    <x v="623"/>
    <x v="0"/>
    <x v="0"/>
    <x v="0"/>
    <x v="3"/>
    <x v="1"/>
    <x v="0"/>
    <x v="1"/>
    <s v="1-Aug-1984"/>
    <n v="5400.98"/>
    <x v="1"/>
    <s v="tier - 2"/>
    <x v="0"/>
    <x v="32"/>
  </r>
  <r>
    <x v="1706"/>
    <s v="  Marie E"/>
    <n v="37.729999999999997"/>
    <x v="109"/>
    <x v="0"/>
    <x v="0"/>
    <x v="0"/>
    <x v="3"/>
    <x v="1"/>
    <x v="0"/>
    <x v="1"/>
    <s v="3-Sep-1984"/>
    <n v="5397.62"/>
    <x v="1"/>
    <s v="tier - 2"/>
    <x v="0"/>
    <x v="32"/>
  </r>
  <r>
    <x v="1707"/>
    <s v="  Dariusz"/>
    <n v="25.35"/>
    <x v="166"/>
    <x v="0"/>
    <x v="0"/>
    <x v="0"/>
    <x v="0"/>
    <x v="1"/>
    <x v="1"/>
    <x v="2"/>
    <s v="6-Nov-1989"/>
    <n v="5396.44"/>
    <x v="1"/>
    <s v="tier - 3"/>
    <x v="0"/>
    <x v="4"/>
  </r>
  <r>
    <x v="1708"/>
    <s v="  Jessica E"/>
    <n v="26.41"/>
    <x v="103"/>
    <x v="1"/>
    <x v="0"/>
    <x v="0"/>
    <x v="3"/>
    <x v="1"/>
    <x v="1"/>
    <x v="2"/>
    <s v="8-Aug-1988"/>
    <n v="5385.34"/>
    <x v="1"/>
    <s v="tier - 3"/>
    <x v="1"/>
    <x v="23"/>
  </r>
  <r>
    <x v="1709"/>
    <s v="  Kristen"/>
    <n v="27.6"/>
    <x v="196"/>
    <x v="0"/>
    <x v="0"/>
    <x v="0"/>
    <x v="3"/>
    <x v="1"/>
    <x v="1"/>
    <x v="2"/>
    <s v="1-Jun-1984"/>
    <n v="5383.54"/>
    <x v="1"/>
    <s v="tier - 3"/>
    <x v="3"/>
    <x v="33"/>
  </r>
  <r>
    <x v="1710"/>
    <s v="  Jose Guadalupe P"/>
    <n v="33.82"/>
    <x v="640"/>
    <x v="1"/>
    <x v="0"/>
    <x v="0"/>
    <x v="3"/>
    <x v="1"/>
    <x v="0"/>
    <x v="0"/>
    <s v="22-Jul-1986"/>
    <n v="5377.46"/>
    <x v="1"/>
    <s v="tier - 3"/>
    <x v="1"/>
    <x v="26"/>
  </r>
  <r>
    <x v="1711"/>
    <s v="  Cynthia"/>
    <n v="32.9"/>
    <x v="261"/>
    <x v="0"/>
    <x v="0"/>
    <x v="0"/>
    <x v="0"/>
    <x v="1"/>
    <x v="0"/>
    <x v="2"/>
    <s v="18-Nov-1989"/>
    <n v="5375.04"/>
    <x v="1"/>
    <s v="tier - 1"/>
    <x v="3"/>
    <x v="4"/>
  </r>
  <r>
    <x v="1712"/>
    <s v="  Tyler"/>
    <n v="30.875"/>
    <x v="114"/>
    <x v="1"/>
    <x v="0"/>
    <x v="0"/>
    <x v="3"/>
    <x v="1"/>
    <x v="0"/>
    <x v="0"/>
    <s v="1-Jun-1986"/>
    <n v="5373.36"/>
    <x v="1"/>
    <s v="tier - 2"/>
    <x v="1"/>
    <x v="17"/>
  </r>
  <r>
    <x v="1713"/>
    <s v="  Holly J"/>
    <n v="32.64"/>
    <x v="119"/>
    <x v="0"/>
    <x v="0"/>
    <x v="0"/>
    <x v="0"/>
    <x v="1"/>
    <x v="0"/>
    <x v="1"/>
    <s v="7-Dec-1994"/>
    <n v="5364.66"/>
    <x v="1"/>
    <s v="tier - 1"/>
    <x v="3"/>
    <x v="6"/>
  </r>
  <r>
    <x v="1714"/>
    <s v="  Kristen"/>
    <n v="22.135000000000002"/>
    <x v="199"/>
    <x v="0"/>
    <x v="0"/>
    <x v="0"/>
    <x v="0"/>
    <x v="1"/>
    <x v="2"/>
    <x v="2"/>
    <s v="7-Nov-1989"/>
    <n v="5354.07"/>
    <x v="1"/>
    <s v="tier - 3"/>
    <x v="2"/>
    <x v="4"/>
  </r>
  <r>
    <x v="1715"/>
    <s v="  Thomas"/>
    <n v="16.53"/>
    <x v="31"/>
    <x v="0"/>
    <x v="0"/>
    <x v="0"/>
    <x v="1"/>
    <x v="1"/>
    <x v="3"/>
    <x v="2"/>
    <s v="15-Dec-1972"/>
    <n v="5344.81"/>
    <x v="1"/>
    <s v="tier - 3"/>
    <x v="0"/>
    <x v="28"/>
  </r>
  <r>
    <x v="1716"/>
    <s v="  Tricity M"/>
    <n v="32.774999999999999"/>
    <x v="505"/>
    <x v="0"/>
    <x v="0"/>
    <x v="0"/>
    <x v="0"/>
    <x v="1"/>
    <x v="0"/>
    <x v="2"/>
    <s v="28-Aug-1991"/>
    <n v="5327.4"/>
    <x v="1"/>
    <s v="tier - 1"/>
    <x v="1"/>
    <x v="42"/>
  </r>
  <r>
    <x v="1717"/>
    <s v="  Sarah A"/>
    <n v="30.9"/>
    <x v="3"/>
    <x v="0"/>
    <x v="0"/>
    <x v="0"/>
    <x v="3"/>
    <x v="1"/>
    <x v="0"/>
    <x v="1"/>
    <s v="18-Jun-1992"/>
    <n v="5325.65"/>
    <x v="1"/>
    <s v="tier - 1"/>
    <x v="3"/>
    <x v="34"/>
  </r>
  <r>
    <x v="1718"/>
    <s v="  Lisa M"/>
    <n v="15.58"/>
    <x v="162"/>
    <x v="0"/>
    <x v="0"/>
    <x v="0"/>
    <x v="0"/>
    <x v="1"/>
    <x v="3"/>
    <x v="0"/>
    <s v="2-Sep-1974"/>
    <n v="5322.24"/>
    <x v="1"/>
    <s v="tier - 1"/>
    <x v="1"/>
    <x v="19"/>
  </r>
  <r>
    <x v="1719"/>
    <s v="  Tracy A"/>
    <n v="26.315000000000001"/>
    <x v="136"/>
    <x v="0"/>
    <x v="0"/>
    <x v="0"/>
    <x v="0"/>
    <x v="1"/>
    <x v="1"/>
    <x v="1"/>
    <s v="13-Nov-1994"/>
    <n v="5312.17"/>
    <x v="1"/>
    <s v="tier - 2"/>
    <x v="1"/>
    <x v="6"/>
  </r>
  <r>
    <x v="1720"/>
    <s v="  Patrick"/>
    <n v="35.61"/>
    <x v="120"/>
    <x v="0"/>
    <x v="1"/>
    <x v="0"/>
    <x v="3"/>
    <x v="1"/>
    <x v="0"/>
    <x v="2"/>
    <s v="9-Sep-2000"/>
    <n v="5306.7"/>
    <x v="1"/>
    <s v="tier - 3"/>
    <x v="1"/>
    <x v="21"/>
  </r>
  <r>
    <x v="1721"/>
    <s v="  Trent"/>
    <n v="37.56"/>
    <x v="169"/>
    <x v="0"/>
    <x v="1"/>
    <x v="0"/>
    <x v="3"/>
    <x v="1"/>
    <x v="0"/>
    <x v="1"/>
    <s v="22-Aug-2004"/>
    <n v="5293.67"/>
    <x v="1"/>
    <s v="tier - 2"/>
    <x v="13"/>
    <x v="41"/>
  </r>
  <r>
    <x v="1722"/>
    <s v="  Julie"/>
    <n v="15.49"/>
    <x v="327"/>
    <x v="0"/>
    <x v="0"/>
    <x v="0"/>
    <x v="0"/>
    <x v="1"/>
    <x v="3"/>
    <x v="0"/>
    <s v="12-Nov-1974"/>
    <n v="5291.71"/>
    <x v="1"/>
    <s v="tier - 2"/>
    <x v="1"/>
    <x v="19"/>
  </r>
  <r>
    <x v="1723"/>
    <s v="  Sawomir"/>
    <n v="23.48"/>
    <x v="149"/>
    <x v="0"/>
    <x v="0"/>
    <x v="0"/>
    <x v="3"/>
    <x v="1"/>
    <x v="2"/>
    <x v="1"/>
    <s v="1-Sep-1987"/>
    <n v="5275.86"/>
    <x v="1"/>
    <s v="tier - 2"/>
    <x v="0"/>
    <x v="38"/>
  </r>
  <r>
    <x v="1724"/>
    <s v="  Micah"/>
    <n v="30.02"/>
    <x v="281"/>
    <x v="1"/>
    <x v="0"/>
    <x v="0"/>
    <x v="3"/>
    <x v="1"/>
    <x v="0"/>
    <x v="0"/>
    <s v="20-Oct-1986"/>
    <n v="5272.18"/>
    <x v="1"/>
    <s v="tier - 3"/>
    <x v="1"/>
    <x v="26"/>
  </r>
  <r>
    <x v="1725"/>
    <s v="  Kelly H"/>
    <n v="26.885000000000002"/>
    <x v="262"/>
    <x v="1"/>
    <x v="0"/>
    <x v="0"/>
    <x v="3"/>
    <x v="1"/>
    <x v="1"/>
    <x v="0"/>
    <s v="20-Sep-1986"/>
    <n v="5267.82"/>
    <x v="1"/>
    <s v="tier - 2"/>
    <x v="1"/>
    <x v="26"/>
  </r>
  <r>
    <x v="1726"/>
    <s v="  Lindsay M"/>
    <n v="25.84"/>
    <x v="641"/>
    <x v="1"/>
    <x v="0"/>
    <x v="0"/>
    <x v="3"/>
    <x v="1"/>
    <x v="1"/>
    <x v="0"/>
    <s v="25-Oct-1986"/>
    <n v="5266.37"/>
    <x v="1"/>
    <s v="tier - 2"/>
    <x v="1"/>
    <x v="26"/>
  </r>
  <r>
    <x v="1727"/>
    <s v="  Austen G"/>
    <n v="27.454999999999998"/>
    <x v="117"/>
    <x v="0"/>
    <x v="0"/>
    <x v="0"/>
    <x v="0"/>
    <x v="1"/>
    <x v="1"/>
    <x v="2"/>
    <s v="19-Jul-1989"/>
    <n v="5261.47"/>
    <x v="1"/>
    <s v="tier - 2"/>
    <x v="1"/>
    <x v="4"/>
  </r>
  <r>
    <x v="1728"/>
    <s v="  Tory J"/>
    <n v="24.605"/>
    <x v="155"/>
    <x v="0"/>
    <x v="0"/>
    <x v="0"/>
    <x v="0"/>
    <x v="1"/>
    <x v="2"/>
    <x v="1"/>
    <s v="25-Nov-1989"/>
    <n v="5257.51"/>
    <x v="1"/>
    <s v="tier - 2"/>
    <x v="1"/>
    <x v="4"/>
  </r>
  <r>
    <x v="1729"/>
    <s v="  Robert J"/>
    <n v="30.8"/>
    <x v="103"/>
    <x v="0"/>
    <x v="0"/>
    <x v="0"/>
    <x v="0"/>
    <x v="1"/>
    <x v="0"/>
    <x v="2"/>
    <s v="6-Jul-1990"/>
    <n v="5253.52"/>
    <x v="2"/>
    <s v="tier - 3"/>
    <x v="3"/>
    <x v="3"/>
  </r>
  <r>
    <x v="1730"/>
    <s v="  Steph"/>
    <n v="34.799999999999997"/>
    <x v="24"/>
    <x v="0"/>
    <x v="0"/>
    <x v="0"/>
    <x v="3"/>
    <x v="1"/>
    <x v="0"/>
    <x v="2"/>
    <s v="9-Sep-1987"/>
    <n v="5246.05"/>
    <x v="1"/>
    <s v="tier - 3"/>
    <x v="3"/>
    <x v="38"/>
  </r>
  <r>
    <x v="1731"/>
    <s v="  Kate"/>
    <n v="34.21"/>
    <x v="117"/>
    <x v="0"/>
    <x v="0"/>
    <x v="0"/>
    <x v="3"/>
    <x v="1"/>
    <x v="0"/>
    <x v="2"/>
    <s v="5-Jul-1987"/>
    <n v="5245.23"/>
    <x v="1"/>
    <s v="tier - 2"/>
    <x v="0"/>
    <x v="38"/>
  </r>
  <r>
    <x v="1732"/>
    <s v="  Kristina"/>
    <n v="31"/>
    <x v="626"/>
    <x v="0"/>
    <x v="0"/>
    <x v="0"/>
    <x v="3"/>
    <x v="1"/>
    <x v="0"/>
    <x v="2"/>
    <s v="26-Dec-1987"/>
    <n v="5240.7700000000004"/>
    <x v="1"/>
    <s v="tier - 2"/>
    <x v="3"/>
    <x v="38"/>
  </r>
  <r>
    <x v="1733"/>
    <s v="  Flo"/>
    <n v="26.125"/>
    <x v="122"/>
    <x v="0"/>
    <x v="0"/>
    <x v="0"/>
    <x v="3"/>
    <x v="1"/>
    <x v="1"/>
    <x v="2"/>
    <s v="29-Jun-1987"/>
    <n v="5227.99"/>
    <x v="1"/>
    <s v="tier - 1"/>
    <x v="2"/>
    <x v="38"/>
  </r>
  <r>
    <x v="1734"/>
    <s v="  Sarah P"/>
    <n v="30.13"/>
    <x v="79"/>
    <x v="1"/>
    <x v="0"/>
    <x v="0"/>
    <x v="3"/>
    <x v="1"/>
    <x v="0"/>
    <x v="2"/>
    <s v="6-Jun-1995"/>
    <n v="5216.4799999999996"/>
    <x v="1"/>
    <s v="tier - 2"/>
    <x v="15"/>
    <x v="6"/>
  </r>
  <r>
    <x v="1735"/>
    <s v="  Anabel"/>
    <n v="34.19"/>
    <x v="40"/>
    <x v="0"/>
    <x v="0"/>
    <x v="0"/>
    <x v="0"/>
    <x v="1"/>
    <x v="0"/>
    <x v="2"/>
    <s v="1-Dec-1999"/>
    <n v="5213.22"/>
    <x v="1"/>
    <s v="tier - 1"/>
    <x v="1"/>
    <x v="35"/>
  </r>
  <r>
    <x v="1736"/>
    <s v="  Ian"/>
    <n v="22.515000000000001"/>
    <x v="161"/>
    <x v="0"/>
    <x v="0"/>
    <x v="1"/>
    <x v="3"/>
    <x v="1"/>
    <x v="2"/>
    <x v="2"/>
    <s v="17-Jun-1993"/>
    <n v="5209.58"/>
    <x v="2"/>
    <s v="tier - 3"/>
    <x v="6"/>
    <x v="20"/>
  </r>
  <r>
    <x v="1737"/>
    <s v="  Alex"/>
    <n v="18.239999999999998"/>
    <x v="391"/>
    <x v="1"/>
    <x v="0"/>
    <x v="1"/>
    <x v="3"/>
    <x v="1"/>
    <x v="3"/>
    <x v="2"/>
    <s v="24-Oct-1983"/>
    <n v="5207.97"/>
    <x v="1"/>
    <s v="tier - 2"/>
    <x v="1"/>
    <x v="33"/>
  </r>
  <r>
    <x v="1738"/>
    <s v="  Richard J"/>
    <n v="37.28"/>
    <x v="497"/>
    <x v="0"/>
    <x v="1"/>
    <x v="0"/>
    <x v="3"/>
    <x v="1"/>
    <x v="0"/>
    <x v="2"/>
    <s v="6-Jun-2004"/>
    <n v="5198.6899999999996"/>
    <x v="1"/>
    <s v="tier - 2"/>
    <x v="13"/>
    <x v="39"/>
  </r>
  <r>
    <x v="1739"/>
    <s v="  Jacqueline N"/>
    <n v="18.2"/>
    <x v="366"/>
    <x v="0"/>
    <x v="0"/>
    <x v="1"/>
    <x v="3"/>
    <x v="1"/>
    <x v="3"/>
    <x v="1"/>
    <s v="12-Sep-1979"/>
    <n v="5195.58"/>
    <x v="1"/>
    <s v="tier - 2"/>
    <x v="0"/>
    <x v="18"/>
  </r>
  <r>
    <x v="1740"/>
    <s v="  Cindy"/>
    <n v="20.53"/>
    <x v="320"/>
    <x v="0"/>
    <x v="0"/>
    <x v="0"/>
    <x v="3"/>
    <x v="1"/>
    <x v="2"/>
    <x v="2"/>
    <s v="16-Oct-1984"/>
    <n v="5177.12"/>
    <x v="1"/>
    <s v="tier - 1"/>
    <x v="0"/>
    <x v="32"/>
  </r>
  <r>
    <x v="1741"/>
    <s v="  Marcia"/>
    <n v="23.79"/>
    <x v="435"/>
    <x v="0"/>
    <x v="0"/>
    <x v="0"/>
    <x v="0"/>
    <x v="1"/>
    <x v="2"/>
    <x v="2"/>
    <s v="29-Aug-1991"/>
    <n v="5166.96"/>
    <x v="1"/>
    <s v="tier - 2"/>
    <x v="1"/>
    <x v="42"/>
  </r>
  <r>
    <x v="1742"/>
    <s v="  Samantha R"/>
    <n v="29.8"/>
    <x v="100"/>
    <x v="0"/>
    <x v="0"/>
    <x v="0"/>
    <x v="0"/>
    <x v="1"/>
    <x v="1"/>
    <x v="1"/>
    <s v="9-Oct-1990"/>
    <n v="5152.13"/>
    <x v="1"/>
    <s v="tier - 2"/>
    <x v="3"/>
    <x v="3"/>
  </r>
  <r>
    <x v="1743"/>
    <s v="  Katie"/>
    <n v="31.54"/>
    <x v="380"/>
    <x v="0"/>
    <x v="0"/>
    <x v="0"/>
    <x v="0"/>
    <x v="1"/>
    <x v="0"/>
    <x v="2"/>
    <s v="22-Aug-1990"/>
    <n v="5148.55"/>
    <x v="1"/>
    <s v="tier - 2"/>
    <x v="2"/>
    <x v="3"/>
  </r>
  <r>
    <x v="1744"/>
    <s v="  John P"/>
    <n v="20.82"/>
    <x v="122"/>
    <x v="0"/>
    <x v="0"/>
    <x v="0"/>
    <x v="3"/>
    <x v="1"/>
    <x v="2"/>
    <x v="2"/>
    <s v="22-Aug-1984"/>
    <n v="5144.18"/>
    <x v="1"/>
    <s v="tier - 1"/>
    <x v="0"/>
    <x v="32"/>
  </r>
  <r>
    <x v="1745"/>
    <s v="  Rachel"/>
    <n v="38.83"/>
    <x v="226"/>
    <x v="0"/>
    <x v="0"/>
    <x v="1"/>
    <x v="3"/>
    <x v="1"/>
    <x v="0"/>
    <x v="2"/>
    <s v="10-Dec-1993"/>
    <n v="5138.26"/>
    <x v="1"/>
    <s v="tier - 2"/>
    <x v="0"/>
    <x v="20"/>
  </r>
  <r>
    <x v="1746"/>
    <s v="  Isabelle"/>
    <n v="23.44"/>
    <x v="347"/>
    <x v="1"/>
    <x v="0"/>
    <x v="0"/>
    <x v="3"/>
    <x v="1"/>
    <x v="2"/>
    <x v="2"/>
    <s v="15-Sep-1988"/>
    <n v="5136.75"/>
    <x v="1"/>
    <s v="tier - 1"/>
    <x v="0"/>
    <x v="23"/>
  </r>
  <r>
    <x v="1747"/>
    <s v="  Neil"/>
    <n v="24.13"/>
    <x v="112"/>
    <x v="0"/>
    <x v="0"/>
    <x v="0"/>
    <x v="3"/>
    <x v="1"/>
    <x v="2"/>
    <x v="2"/>
    <s v="13-Sep-1987"/>
    <n v="5125.22"/>
    <x v="0"/>
    <s v="tier - 2"/>
    <x v="1"/>
    <x v="38"/>
  </r>
  <r>
    <x v="1748"/>
    <s v="  Tom"/>
    <n v="42.13"/>
    <x v="117"/>
    <x v="1"/>
    <x v="0"/>
    <x v="0"/>
    <x v="3"/>
    <x v="1"/>
    <x v="0"/>
    <x v="2"/>
    <s v="1-Nov-1988"/>
    <n v="5124.1899999999996"/>
    <x v="1"/>
    <s v="tier - 3"/>
    <x v="0"/>
    <x v="23"/>
  </r>
  <r>
    <x v="1749"/>
    <s v="  Nathan"/>
    <n v="17.86"/>
    <x v="92"/>
    <x v="0"/>
    <x v="0"/>
    <x v="0"/>
    <x v="3"/>
    <x v="1"/>
    <x v="3"/>
    <x v="2"/>
    <s v="18-Nov-1987"/>
    <n v="5116.5"/>
    <x v="1"/>
    <s v="tier - 2"/>
    <x v="1"/>
    <x v="38"/>
  </r>
  <r>
    <x v="1750"/>
    <s v="  Kelli N"/>
    <n v="32.78"/>
    <x v="368"/>
    <x v="0"/>
    <x v="0"/>
    <x v="0"/>
    <x v="0"/>
    <x v="1"/>
    <x v="0"/>
    <x v="2"/>
    <s v="19-Jun-1999"/>
    <n v="5087.92"/>
    <x v="1"/>
    <s v="tier - 2"/>
    <x v="12"/>
    <x v="35"/>
  </r>
  <r>
    <x v="1751"/>
    <s v="  Scott M"/>
    <n v="23.9"/>
    <x v="87"/>
    <x v="1"/>
    <x v="0"/>
    <x v="1"/>
    <x v="3"/>
    <x v="1"/>
    <x v="2"/>
    <x v="1"/>
    <s v="14-Jul-1997"/>
    <n v="5080.1000000000004"/>
    <x v="2"/>
    <s v="tier - 2"/>
    <x v="3"/>
    <x v="31"/>
  </r>
  <r>
    <x v="1752"/>
    <s v="  Grant A"/>
    <n v="15.47"/>
    <x v="642"/>
    <x v="0"/>
    <x v="0"/>
    <x v="0"/>
    <x v="0"/>
    <x v="1"/>
    <x v="3"/>
    <x v="0"/>
    <s v="22-Nov-1978"/>
    <n v="5077.1899999999996"/>
    <x v="1"/>
    <s v="tier - 3"/>
    <x v="1"/>
    <x v="9"/>
  </r>
  <r>
    <x v="1753"/>
    <s v="  Jonathan C"/>
    <n v="28.54"/>
    <x v="49"/>
    <x v="0"/>
    <x v="0"/>
    <x v="1"/>
    <x v="3"/>
    <x v="1"/>
    <x v="1"/>
    <x v="2"/>
    <s v="11-Jun-1993"/>
    <n v="5059.5600000000004"/>
    <x v="1"/>
    <s v="tier - 1"/>
    <x v="14"/>
    <x v="20"/>
  </r>
  <r>
    <x v="1754"/>
    <s v="  Rachael M"/>
    <n v="18.54"/>
    <x v="436"/>
    <x v="0"/>
    <x v="0"/>
    <x v="0"/>
    <x v="0"/>
    <x v="1"/>
    <x v="2"/>
    <x v="2"/>
    <s v="7-Sep-1980"/>
    <n v="5054.05"/>
    <x v="1"/>
    <s v="tier - 2"/>
    <x v="0"/>
    <x v="25"/>
  </r>
  <r>
    <x v="1755"/>
    <s v="  Pilar"/>
    <n v="32.18"/>
    <x v="643"/>
    <x v="1"/>
    <x v="0"/>
    <x v="1"/>
    <x v="3"/>
    <x v="1"/>
    <x v="0"/>
    <x v="0"/>
    <s v="29-Jul-1997"/>
    <n v="5045.1499999999996"/>
    <x v="1"/>
    <s v="tier - 2"/>
    <x v="1"/>
    <x v="31"/>
  </r>
  <r>
    <x v="1756"/>
    <s v="  Kyle M"/>
    <n v="37.380000000000003"/>
    <x v="3"/>
    <x v="1"/>
    <x v="0"/>
    <x v="0"/>
    <x v="0"/>
    <x v="1"/>
    <x v="0"/>
    <x v="1"/>
    <s v="16-Oct-2001"/>
    <n v="5043.13"/>
    <x v="1"/>
    <s v="tier - 3"/>
    <x v="3"/>
    <x v="47"/>
  </r>
  <r>
    <x v="1757"/>
    <s v="  Christie"/>
    <n v="31.12"/>
    <x v="70"/>
    <x v="1"/>
    <x v="0"/>
    <x v="1"/>
    <x v="3"/>
    <x v="1"/>
    <x v="0"/>
    <x v="2"/>
    <s v="4-Dec-1997"/>
    <n v="5038.57"/>
    <x v="1"/>
    <s v="tier - 2"/>
    <x v="15"/>
    <x v="31"/>
  </r>
  <r>
    <x v="1758"/>
    <s v="  David A"/>
    <n v="22.01"/>
    <x v="379"/>
    <x v="1"/>
    <x v="0"/>
    <x v="0"/>
    <x v="3"/>
    <x v="1"/>
    <x v="2"/>
    <x v="0"/>
    <s v="29-Jun-1986"/>
    <n v="5034.1000000000004"/>
    <x v="1"/>
    <s v="tier - 2"/>
    <x v="0"/>
    <x v="26"/>
  </r>
  <r>
    <x v="1759"/>
    <s v="  Masahiro"/>
    <n v="27.645"/>
    <x v="155"/>
    <x v="0"/>
    <x v="0"/>
    <x v="0"/>
    <x v="0"/>
    <x v="1"/>
    <x v="1"/>
    <x v="1"/>
    <s v="10-Sep-1991"/>
    <n v="5031.2700000000004"/>
    <x v="2"/>
    <s v="tier - 1"/>
    <x v="4"/>
    <x v="42"/>
  </r>
  <r>
    <x v="1760"/>
    <s v="  Logan B"/>
    <n v="29.64"/>
    <x v="391"/>
    <x v="1"/>
    <x v="0"/>
    <x v="0"/>
    <x v="0"/>
    <x v="1"/>
    <x v="1"/>
    <x v="2"/>
    <s v="28-Dec-1985"/>
    <n v="5028.1499999999996"/>
    <x v="0"/>
    <s v="tier - 2"/>
    <x v="1"/>
    <x v="17"/>
  </r>
  <r>
    <x v="1761"/>
    <s v="  Stephanie L"/>
    <n v="33.700000000000003"/>
    <x v="538"/>
    <x v="1"/>
    <x v="0"/>
    <x v="0"/>
    <x v="3"/>
    <x v="1"/>
    <x v="0"/>
    <x v="2"/>
    <s v="9-Nov-1988"/>
    <n v="5012.47"/>
    <x v="1"/>
    <s v="tier - 3"/>
    <x v="3"/>
    <x v="23"/>
  </r>
  <r>
    <x v="1762"/>
    <s v="  Angela H"/>
    <n v="27.5"/>
    <x v="80"/>
    <x v="1"/>
    <x v="0"/>
    <x v="0"/>
    <x v="3"/>
    <x v="1"/>
    <x v="1"/>
    <x v="2"/>
    <s v="8-Jul-1988"/>
    <n v="5003.8500000000004"/>
    <x v="1"/>
    <s v="tier - 3"/>
    <x v="3"/>
    <x v="23"/>
  </r>
  <r>
    <x v="1763"/>
    <s v="  Britt K"/>
    <n v="16.12"/>
    <x v="34"/>
    <x v="0"/>
    <x v="0"/>
    <x v="0"/>
    <x v="0"/>
    <x v="1"/>
    <x v="3"/>
    <x v="1"/>
    <s v="9-Jun-1977"/>
    <n v="5003.7700000000004"/>
    <x v="1"/>
    <s v="tier - 3"/>
    <x v="0"/>
    <x v="29"/>
  </r>
  <r>
    <x v="1764"/>
    <s v="  Joyce R"/>
    <n v="26.73"/>
    <x v="435"/>
    <x v="1"/>
    <x v="0"/>
    <x v="0"/>
    <x v="3"/>
    <x v="1"/>
    <x v="1"/>
    <x v="2"/>
    <s v="4-Sep-1988"/>
    <n v="5002.78"/>
    <x v="1"/>
    <s v="tier - 2"/>
    <x v="0"/>
    <x v="23"/>
  </r>
  <r>
    <x v="1765"/>
    <s v="  Ben"/>
    <n v="37.25"/>
    <x v="195"/>
    <x v="1"/>
    <x v="0"/>
    <x v="0"/>
    <x v="0"/>
    <x v="1"/>
    <x v="0"/>
    <x v="1"/>
    <s v="5-Oct-2001"/>
    <n v="4999.04"/>
    <x v="1"/>
    <s v="tier - 2"/>
    <x v="3"/>
    <x v="47"/>
  </r>
  <r>
    <x v="1766"/>
    <s v="  Sarah M"/>
    <n v="23.56"/>
    <x v="4"/>
    <x v="1"/>
    <x v="0"/>
    <x v="0"/>
    <x v="3"/>
    <x v="1"/>
    <x v="2"/>
    <x v="2"/>
    <s v="24-Jun-1988"/>
    <n v="4992.38"/>
    <x v="1"/>
    <s v="tier - 3"/>
    <x v="2"/>
    <x v="23"/>
  </r>
  <r>
    <x v="1767"/>
    <s v="  Sarah"/>
    <n v="15.84"/>
    <x v="532"/>
    <x v="0"/>
    <x v="0"/>
    <x v="0"/>
    <x v="1"/>
    <x v="1"/>
    <x v="3"/>
    <x v="0"/>
    <s v="7-Nov-1973"/>
    <n v="4985.22"/>
    <x v="1"/>
    <s v="tier - 3"/>
    <x v="0"/>
    <x v="30"/>
  </r>
  <r>
    <x v="1768"/>
    <s v="  Katie"/>
    <n v="36.630000000000003"/>
    <x v="616"/>
    <x v="0"/>
    <x v="0"/>
    <x v="0"/>
    <x v="0"/>
    <x v="1"/>
    <x v="0"/>
    <x v="2"/>
    <s v="30-Aug-1991"/>
    <n v="4949.76"/>
    <x v="1"/>
    <s v="tier - 1"/>
    <x v="0"/>
    <x v="42"/>
  </r>
  <r>
    <x v="1769"/>
    <s v="  Michaela L"/>
    <n v="16.47"/>
    <x v="644"/>
    <x v="0"/>
    <x v="0"/>
    <x v="0"/>
    <x v="0"/>
    <x v="1"/>
    <x v="3"/>
    <x v="0"/>
    <s v="26-Jun-1974"/>
    <n v="4942.0600000000004"/>
    <x v="1"/>
    <s v="tier - 2"/>
    <x v="0"/>
    <x v="19"/>
  </r>
  <r>
    <x v="1770"/>
    <s v="  Shalaleh"/>
    <n v="25.8"/>
    <x v="319"/>
    <x v="0"/>
    <x v="0"/>
    <x v="0"/>
    <x v="0"/>
    <x v="1"/>
    <x v="1"/>
    <x v="2"/>
    <s v="27-Nov-1991"/>
    <n v="4934.71"/>
    <x v="1"/>
    <s v="tier - 3"/>
    <x v="3"/>
    <x v="42"/>
  </r>
  <r>
    <x v="1771"/>
    <s v="  Karen"/>
    <n v="23.6"/>
    <x v="280"/>
    <x v="0"/>
    <x v="0"/>
    <x v="0"/>
    <x v="0"/>
    <x v="1"/>
    <x v="2"/>
    <x v="2"/>
    <s v="23-Aug-1991"/>
    <n v="4931.6499999999996"/>
    <x v="1"/>
    <s v="tier - 3"/>
    <x v="3"/>
    <x v="42"/>
  </r>
  <r>
    <x v="1772"/>
    <s v="  Zuzana"/>
    <n v="32.11"/>
    <x v="149"/>
    <x v="0"/>
    <x v="0"/>
    <x v="1"/>
    <x v="3"/>
    <x v="1"/>
    <x v="0"/>
    <x v="1"/>
    <s v="10-Aug-1993"/>
    <n v="4922.92"/>
    <x v="1"/>
    <s v="tier - 2"/>
    <x v="1"/>
    <x v="20"/>
  </r>
  <r>
    <x v="1773"/>
    <s v="  Daniel J"/>
    <n v="30.114999999999998"/>
    <x v="429"/>
    <x v="0"/>
    <x v="0"/>
    <x v="0"/>
    <x v="0"/>
    <x v="1"/>
    <x v="0"/>
    <x v="0"/>
    <s v="21-Aug-2002"/>
    <n v="4915.0600000000004"/>
    <x v="1"/>
    <s v="tier - 1"/>
    <x v="6"/>
    <x v="43"/>
  </r>
  <r>
    <x v="1774"/>
    <s v="  Alexandra"/>
    <n v="20.28"/>
    <x v="445"/>
    <x v="1"/>
    <x v="0"/>
    <x v="0"/>
    <x v="0"/>
    <x v="1"/>
    <x v="2"/>
    <x v="0"/>
    <s v="18-Oct-1981"/>
    <n v="4911.8900000000003"/>
    <x v="1"/>
    <s v="tier - 3"/>
    <x v="0"/>
    <x v="36"/>
  </r>
  <r>
    <x v="1775"/>
    <s v="  Jessica"/>
    <n v="20.234999999999999"/>
    <x v="27"/>
    <x v="0"/>
    <x v="0"/>
    <x v="1"/>
    <x v="3"/>
    <x v="1"/>
    <x v="2"/>
    <x v="2"/>
    <s v="10-Jul-1993"/>
    <n v="4906.41"/>
    <x v="1"/>
    <s v="tier - 1"/>
    <x v="1"/>
    <x v="20"/>
  </r>
  <r>
    <x v="1776"/>
    <s v="  Matthew M"/>
    <n v="25.27"/>
    <x v="155"/>
    <x v="1"/>
    <x v="0"/>
    <x v="0"/>
    <x v="3"/>
    <x v="1"/>
    <x v="1"/>
    <x v="1"/>
    <s v="23-Sep-1988"/>
    <n v="4894.75"/>
    <x v="2"/>
    <s v="tier - 3"/>
    <x v="1"/>
    <x v="23"/>
  </r>
  <r>
    <x v="1777"/>
    <s v="  Nadine A"/>
    <n v="24.24"/>
    <x v="259"/>
    <x v="0"/>
    <x v="0"/>
    <x v="0"/>
    <x v="0"/>
    <x v="1"/>
    <x v="2"/>
    <x v="1"/>
    <s v="28-Nov-1990"/>
    <n v="4894.3900000000003"/>
    <x v="1"/>
    <s v="tier - 3"/>
    <x v="0"/>
    <x v="3"/>
  </r>
  <r>
    <x v="1778"/>
    <s v="  Peter J"/>
    <n v="35.75"/>
    <x v="103"/>
    <x v="0"/>
    <x v="0"/>
    <x v="0"/>
    <x v="0"/>
    <x v="1"/>
    <x v="0"/>
    <x v="2"/>
    <s v="10-Jul-1989"/>
    <n v="4890"/>
    <x v="2"/>
    <s v="tier - 2"/>
    <x v="0"/>
    <x v="4"/>
  </r>
  <r>
    <x v="1779"/>
    <s v="  Colleen M"/>
    <n v="29.92"/>
    <x v="221"/>
    <x v="1"/>
    <x v="0"/>
    <x v="0"/>
    <x v="3"/>
    <x v="1"/>
    <x v="0"/>
    <x v="0"/>
    <s v="27-Oct-1986"/>
    <n v="4889.04"/>
    <x v="1"/>
    <s v="tier - 1"/>
    <x v="0"/>
    <x v="26"/>
  </r>
  <r>
    <x v="1780"/>
    <s v="  Julie A"/>
    <n v="26.2"/>
    <x v="185"/>
    <x v="1"/>
    <x v="0"/>
    <x v="0"/>
    <x v="3"/>
    <x v="1"/>
    <x v="1"/>
    <x v="0"/>
    <s v="23-Dec-1986"/>
    <n v="4883.87"/>
    <x v="1"/>
    <s v="tier - 1"/>
    <x v="3"/>
    <x v="26"/>
  </r>
  <r>
    <x v="1781"/>
    <s v="  Douglas W"/>
    <n v="26.695"/>
    <x v="139"/>
    <x v="1"/>
    <x v="0"/>
    <x v="1"/>
    <x v="3"/>
    <x v="1"/>
    <x v="1"/>
    <x v="2"/>
    <s v="29-Sep-1997"/>
    <n v="4877.9799999999996"/>
    <x v="1"/>
    <s v="tier - 3"/>
    <x v="1"/>
    <x v="31"/>
  </r>
  <r>
    <x v="1782"/>
    <s v="  Catherine"/>
    <n v="23.16"/>
    <x v="335"/>
    <x v="0"/>
    <x v="0"/>
    <x v="0"/>
    <x v="0"/>
    <x v="1"/>
    <x v="2"/>
    <x v="2"/>
    <s v="1-Sep-1989"/>
    <n v="4859.8900000000003"/>
    <x v="1"/>
    <s v="tier - 3"/>
    <x v="3"/>
    <x v="4"/>
  </r>
  <r>
    <x v="1783"/>
    <s v="  James A"/>
    <n v="32.585000000000001"/>
    <x v="328"/>
    <x v="1"/>
    <x v="0"/>
    <x v="0"/>
    <x v="3"/>
    <x v="1"/>
    <x v="0"/>
    <x v="2"/>
    <s v="27-Dec-1995"/>
    <n v="4846.92"/>
    <x v="1"/>
    <s v="tier - 3"/>
    <x v="6"/>
    <x v="40"/>
  </r>
  <r>
    <x v="1784"/>
    <s v="  Youngseong"/>
    <n v="33.97"/>
    <x v="374"/>
    <x v="1"/>
    <x v="0"/>
    <x v="0"/>
    <x v="0"/>
    <x v="1"/>
    <x v="0"/>
    <x v="2"/>
    <s v="7-Jun-2001"/>
    <n v="4846.53"/>
    <x v="1"/>
    <s v="tier - 3"/>
    <x v="14"/>
    <x v="21"/>
  </r>
  <r>
    <x v="1785"/>
    <s v="  John"/>
    <n v="16.57"/>
    <x v="645"/>
    <x v="0"/>
    <x v="0"/>
    <x v="0"/>
    <x v="0"/>
    <x v="1"/>
    <x v="3"/>
    <x v="0"/>
    <s v="11-Sep-1974"/>
    <n v="4844.67"/>
    <x v="1"/>
    <s v="tier - 2"/>
    <x v="0"/>
    <x v="19"/>
  </r>
  <r>
    <x v="1786"/>
    <s v="  Brandon S"/>
    <n v="17.55"/>
    <x v="623"/>
    <x v="0"/>
    <x v="0"/>
    <x v="1"/>
    <x v="3"/>
    <x v="1"/>
    <x v="3"/>
    <x v="1"/>
    <s v="13-Dec-1979"/>
    <n v="4843.79"/>
    <x v="1"/>
    <s v="tier - 3"/>
    <x v="0"/>
    <x v="18"/>
  </r>
  <r>
    <x v="1787"/>
    <s v="  Sean P"/>
    <n v="29.41"/>
    <x v="109"/>
    <x v="1"/>
    <x v="0"/>
    <x v="0"/>
    <x v="3"/>
    <x v="1"/>
    <x v="1"/>
    <x v="1"/>
    <s v="29-Sep-1995"/>
    <n v="4840.95"/>
    <x v="1"/>
    <s v="tier - 1"/>
    <x v="14"/>
    <x v="40"/>
  </r>
  <r>
    <x v="1788"/>
    <s v="  Scott"/>
    <n v="17.91"/>
    <x v="120"/>
    <x v="0"/>
    <x v="0"/>
    <x v="0"/>
    <x v="3"/>
    <x v="1"/>
    <x v="3"/>
    <x v="2"/>
    <s v="15-Oct-1984"/>
    <n v="4839.18"/>
    <x v="1"/>
    <s v="tier - 1"/>
    <x v="1"/>
    <x v="32"/>
  </r>
  <r>
    <x v="1789"/>
    <s v="  Janez"/>
    <n v="31.57"/>
    <x v="259"/>
    <x v="0"/>
    <x v="0"/>
    <x v="0"/>
    <x v="3"/>
    <x v="1"/>
    <x v="0"/>
    <x v="1"/>
    <s v="10-Sep-1992"/>
    <n v="4837.58"/>
    <x v="2"/>
    <s v="tier - 2"/>
    <x v="0"/>
    <x v="34"/>
  </r>
  <r>
    <x v="1790"/>
    <s v="  John I"/>
    <n v="33.18"/>
    <x v="151"/>
    <x v="0"/>
    <x v="1"/>
    <x v="0"/>
    <x v="3"/>
    <x v="1"/>
    <x v="0"/>
    <x v="2"/>
    <s v="11-Dec-2000"/>
    <n v="4835.43"/>
    <x v="1"/>
    <s v="tier - 2"/>
    <x v="14"/>
    <x v="21"/>
  </r>
  <r>
    <x v="1791"/>
    <s v="  Heather"/>
    <n v="37"/>
    <x v="278"/>
    <x v="0"/>
    <x v="0"/>
    <x v="0"/>
    <x v="0"/>
    <x v="1"/>
    <x v="0"/>
    <x v="0"/>
    <s v="27-Jun-2002"/>
    <n v="4830.63"/>
    <x v="1"/>
    <s v="tier - 1"/>
    <x v="3"/>
    <x v="43"/>
  </r>
  <r>
    <x v="1792"/>
    <s v="  Michael"/>
    <n v="18.905000000000001"/>
    <x v="470"/>
    <x v="1"/>
    <x v="0"/>
    <x v="0"/>
    <x v="3"/>
    <x v="1"/>
    <x v="2"/>
    <x v="2"/>
    <s v="1-Dec-1995"/>
    <n v="4827.8999999999996"/>
    <x v="0"/>
    <s v="tier - 2"/>
    <x v="10"/>
    <x v="40"/>
  </r>
  <r>
    <x v="1793"/>
    <s v="  Kathleen"/>
    <n v="20.03"/>
    <x v="646"/>
    <x v="1"/>
    <x v="0"/>
    <x v="0"/>
    <x v="0"/>
    <x v="1"/>
    <x v="2"/>
    <x v="0"/>
    <s v="3-Jul-1981"/>
    <n v="4827.1000000000004"/>
    <x v="1"/>
    <s v="tier - 1"/>
    <x v="0"/>
    <x v="36"/>
  </r>
  <r>
    <x v="1794"/>
    <s v="  Ryan M"/>
    <n v="16.7"/>
    <x v="647"/>
    <x v="0"/>
    <x v="0"/>
    <x v="0"/>
    <x v="0"/>
    <x v="1"/>
    <x v="3"/>
    <x v="0"/>
    <s v="3-Oct-1978"/>
    <n v="4812.34"/>
    <x v="1"/>
    <s v="tier - 3"/>
    <x v="0"/>
    <x v="9"/>
  </r>
  <r>
    <x v="1795"/>
    <s v="  Sara"/>
    <n v="39.82"/>
    <x v="87"/>
    <x v="0"/>
    <x v="0"/>
    <x v="0"/>
    <x v="0"/>
    <x v="1"/>
    <x v="0"/>
    <x v="1"/>
    <s v="16-Dec-1989"/>
    <n v="4795.66"/>
    <x v="1"/>
    <s v="tier - 1"/>
    <x v="0"/>
    <x v="4"/>
  </r>
  <r>
    <x v="1796"/>
    <s v="  Deniz"/>
    <n v="22.04"/>
    <x v="236"/>
    <x v="0"/>
    <x v="0"/>
    <x v="0"/>
    <x v="3"/>
    <x v="1"/>
    <x v="2"/>
    <x v="1"/>
    <s v="22-Jun-1987"/>
    <n v="4787.42"/>
    <x v="1"/>
    <s v="tier - 3"/>
    <x v="0"/>
    <x v="38"/>
  </r>
  <r>
    <x v="1797"/>
    <s v="  Shannon L"/>
    <n v="28.27"/>
    <x v="196"/>
    <x v="0"/>
    <x v="0"/>
    <x v="0"/>
    <x v="0"/>
    <x v="1"/>
    <x v="1"/>
    <x v="2"/>
    <s v="9-Dec-1989"/>
    <n v="4779.6000000000004"/>
    <x v="1"/>
    <s v="tier - 3"/>
    <x v="0"/>
    <x v="4"/>
  </r>
  <r>
    <x v="1798"/>
    <s v="  Kaitlin M"/>
    <n v="18.5"/>
    <x v="196"/>
    <x v="0"/>
    <x v="0"/>
    <x v="0"/>
    <x v="0"/>
    <x v="1"/>
    <x v="2"/>
    <x v="2"/>
    <s v="1-Aug-1989"/>
    <n v="4766.0200000000004"/>
    <x v="1"/>
    <s v="tier - 3"/>
    <x v="3"/>
    <x v="4"/>
  </r>
  <r>
    <x v="1799"/>
    <s v="  Alfredo"/>
    <n v="38.6"/>
    <x v="216"/>
    <x v="0"/>
    <x v="0"/>
    <x v="0"/>
    <x v="3"/>
    <x v="1"/>
    <x v="0"/>
    <x v="1"/>
    <s v="27-Sep-1987"/>
    <n v="4762.33"/>
    <x v="2"/>
    <s v="tier - 3"/>
    <x v="3"/>
    <x v="38"/>
  </r>
  <r>
    <x v="1800"/>
    <s v="  Kristen"/>
    <n v="43.12"/>
    <x v="178"/>
    <x v="0"/>
    <x v="0"/>
    <x v="0"/>
    <x v="3"/>
    <x v="1"/>
    <x v="0"/>
    <x v="1"/>
    <s v="16-Aug-1992"/>
    <n v="4753.6400000000003"/>
    <x v="1"/>
    <s v="tier - 3"/>
    <x v="0"/>
    <x v="34"/>
  </r>
  <r>
    <x v="1801"/>
    <s v="  Daniel"/>
    <n v="30.5"/>
    <x v="358"/>
    <x v="0"/>
    <x v="0"/>
    <x v="0"/>
    <x v="3"/>
    <x v="1"/>
    <x v="0"/>
    <x v="2"/>
    <s v="22-Nov-1987"/>
    <n v="4751.07"/>
    <x v="2"/>
    <s v="tier - 1"/>
    <x v="3"/>
    <x v="38"/>
  </r>
  <r>
    <x v="1802"/>
    <s v="  Jonathan"/>
    <n v="27.61"/>
    <x v="192"/>
    <x v="0"/>
    <x v="0"/>
    <x v="0"/>
    <x v="3"/>
    <x v="1"/>
    <x v="1"/>
    <x v="2"/>
    <s v="2-Sep-1987"/>
    <n v="4747.05"/>
    <x v="1"/>
    <s v="tier - 2"/>
    <x v="0"/>
    <x v="38"/>
  </r>
  <r>
    <x v="1803"/>
    <s v="  Troy"/>
    <n v="27.1"/>
    <x v="31"/>
    <x v="0"/>
    <x v="0"/>
    <x v="0"/>
    <x v="3"/>
    <x v="1"/>
    <x v="1"/>
    <x v="2"/>
    <s v="5-Jun-1987"/>
    <n v="4746.34"/>
    <x v="1"/>
    <s v="tier - 2"/>
    <x v="3"/>
    <x v="26"/>
  </r>
  <r>
    <x v="1804"/>
    <s v="  Daniel C"/>
    <n v="35.93"/>
    <x v="508"/>
    <x v="0"/>
    <x v="1"/>
    <x v="0"/>
    <x v="3"/>
    <x v="1"/>
    <x v="0"/>
    <x v="2"/>
    <s v="24-Nov-2004"/>
    <n v="4740.78"/>
    <x v="1"/>
    <s v="tier - 3"/>
    <x v="14"/>
    <x v="41"/>
  </r>
  <r>
    <x v="1805"/>
    <s v="  Lauren"/>
    <n v="32.68"/>
    <x v="576"/>
    <x v="0"/>
    <x v="0"/>
    <x v="0"/>
    <x v="0"/>
    <x v="1"/>
    <x v="0"/>
    <x v="2"/>
    <s v="12-Oct-1991"/>
    <n v="4738.2700000000004"/>
    <x v="1"/>
    <s v="tier - 3"/>
    <x v="1"/>
    <x v="42"/>
  </r>
  <r>
    <x v="1806"/>
    <s v="  Jennefer"/>
    <n v="20.74"/>
    <x v="648"/>
    <x v="1"/>
    <x v="0"/>
    <x v="0"/>
    <x v="3"/>
    <x v="1"/>
    <x v="2"/>
    <x v="0"/>
    <s v="5-Sep-1986"/>
    <n v="4734.6400000000003"/>
    <x v="1"/>
    <s v="tier - 1"/>
    <x v="0"/>
    <x v="26"/>
  </r>
  <r>
    <x v="1807"/>
    <s v="  Tracey L"/>
    <n v="15.57"/>
    <x v="6"/>
    <x v="0"/>
    <x v="0"/>
    <x v="0"/>
    <x v="0"/>
    <x v="1"/>
    <x v="3"/>
    <x v="1"/>
    <s v="2-Jul-1980"/>
    <n v="4728.71"/>
    <x v="1"/>
    <s v="tier - 3"/>
    <x v="1"/>
    <x v="25"/>
  </r>
  <r>
    <x v="1808"/>
    <s v="  Ashley"/>
    <n v="23.844999999999999"/>
    <x v="67"/>
    <x v="0"/>
    <x v="0"/>
    <x v="0"/>
    <x v="0"/>
    <x v="1"/>
    <x v="2"/>
    <x v="2"/>
    <s v="12-Aug-1994"/>
    <n v="4719.74"/>
    <x v="1"/>
    <s v="tier - 1"/>
    <x v="1"/>
    <x v="6"/>
  </r>
  <r>
    <x v="1809"/>
    <s v="  Cindy"/>
    <n v="22.895"/>
    <x v="219"/>
    <x v="0"/>
    <x v="0"/>
    <x v="0"/>
    <x v="3"/>
    <x v="1"/>
    <x v="2"/>
    <x v="2"/>
    <s v="28-Sep-1992"/>
    <n v="4719.5200000000004"/>
    <x v="1"/>
    <s v="tier - 2"/>
    <x v="2"/>
    <x v="34"/>
  </r>
  <r>
    <x v="1810"/>
    <s v="  Esther"/>
    <n v="21.945"/>
    <x v="191"/>
    <x v="0"/>
    <x v="0"/>
    <x v="0"/>
    <x v="3"/>
    <x v="1"/>
    <x v="2"/>
    <x v="2"/>
    <s v="9-Oct-1992"/>
    <n v="4718.2"/>
    <x v="1"/>
    <s v="tier - 3"/>
    <x v="2"/>
    <x v="34"/>
  </r>
  <r>
    <x v="1811"/>
    <s v="  Jackie"/>
    <n v="19.47"/>
    <x v="416"/>
    <x v="1"/>
    <x v="0"/>
    <x v="0"/>
    <x v="0"/>
    <x v="1"/>
    <x v="2"/>
    <x v="0"/>
    <s v="12-Aug-1981"/>
    <n v="4712.12"/>
    <x v="1"/>
    <s v="tier - 3"/>
    <x v="3"/>
    <x v="36"/>
  </r>
  <r>
    <x v="1812"/>
    <s v="  Timothy P"/>
    <n v="15.61"/>
    <x v="1"/>
    <x v="0"/>
    <x v="0"/>
    <x v="0"/>
    <x v="0"/>
    <x v="1"/>
    <x v="3"/>
    <x v="1"/>
    <s v="4-Dec-1977"/>
    <n v="4699.47"/>
    <x v="1"/>
    <s v="tier - 3"/>
    <x v="0"/>
    <x v="29"/>
  </r>
  <r>
    <x v="1813"/>
    <s v="  Lauren"/>
    <n v="28.6"/>
    <x v="637"/>
    <x v="0"/>
    <x v="0"/>
    <x v="1"/>
    <x v="3"/>
    <x v="1"/>
    <x v="1"/>
    <x v="1"/>
    <s v="22-Jun-2003"/>
    <n v="4687.8"/>
    <x v="1"/>
    <s v="tier - 3"/>
    <x v="3"/>
    <x v="39"/>
  </r>
  <r>
    <x v="1814"/>
    <s v="  Benjamin"/>
    <n v="46.53"/>
    <x v="243"/>
    <x v="0"/>
    <x v="0"/>
    <x v="0"/>
    <x v="0"/>
    <x v="1"/>
    <x v="0"/>
    <x v="2"/>
    <s v="4-Sep-1990"/>
    <n v="4686.3900000000003"/>
    <x v="2"/>
    <s v="tier - 3"/>
    <x v="0"/>
    <x v="3"/>
  </r>
  <r>
    <x v="1815"/>
    <s v="  Hugo M"/>
    <n v="34.99"/>
    <x v="199"/>
    <x v="0"/>
    <x v="0"/>
    <x v="1"/>
    <x v="3"/>
    <x v="1"/>
    <x v="0"/>
    <x v="2"/>
    <s v="4-Oct-2003"/>
    <n v="4678.8"/>
    <x v="1"/>
    <s v="tier - 1"/>
    <x v="14"/>
    <x v="39"/>
  </r>
  <r>
    <x v="1816"/>
    <s v="  Daniel J"/>
    <n v="17.05"/>
    <x v="352"/>
    <x v="0"/>
    <x v="0"/>
    <x v="1"/>
    <x v="3"/>
    <x v="1"/>
    <x v="3"/>
    <x v="2"/>
    <s v="18-Oct-1979"/>
    <n v="4674.2"/>
    <x v="1"/>
    <s v="tier - 1"/>
    <x v="0"/>
    <x v="18"/>
  </r>
  <r>
    <x v="1817"/>
    <s v="  Justin R"/>
    <n v="37.18"/>
    <x v="166"/>
    <x v="0"/>
    <x v="0"/>
    <x v="0"/>
    <x v="0"/>
    <x v="1"/>
    <x v="0"/>
    <x v="2"/>
    <s v="13-Jul-1990"/>
    <n v="4673.3900000000003"/>
    <x v="1"/>
    <s v="tier - 1"/>
    <x v="0"/>
    <x v="3"/>
  </r>
  <r>
    <x v="1818"/>
    <s v="  Colin"/>
    <n v="35.200000000000003"/>
    <x v="122"/>
    <x v="0"/>
    <x v="0"/>
    <x v="0"/>
    <x v="0"/>
    <x v="1"/>
    <x v="0"/>
    <x v="2"/>
    <s v="26-Sep-1990"/>
    <n v="4670.6400000000003"/>
    <x v="1"/>
    <s v="tier - 2"/>
    <x v="3"/>
    <x v="3"/>
  </r>
  <r>
    <x v="1819"/>
    <s v="  Rob"/>
    <n v="37.335000000000001"/>
    <x v="436"/>
    <x v="0"/>
    <x v="0"/>
    <x v="0"/>
    <x v="0"/>
    <x v="1"/>
    <x v="0"/>
    <x v="2"/>
    <s v="5-Aug-1990"/>
    <n v="4667.6099999999997"/>
    <x v="2"/>
    <s v="tier - 3"/>
    <x v="4"/>
    <x v="3"/>
  </r>
  <r>
    <x v="1820"/>
    <s v="  Patrick"/>
    <n v="27.265000000000001"/>
    <x v="649"/>
    <x v="1"/>
    <x v="0"/>
    <x v="0"/>
    <x v="0"/>
    <x v="1"/>
    <x v="1"/>
    <x v="0"/>
    <s v="25-Oct-1996"/>
    <n v="4661.29"/>
    <x v="1"/>
    <s v="tier - 1"/>
    <x v="6"/>
    <x v="45"/>
  </r>
  <r>
    <x v="1821"/>
    <s v="  Austin D"/>
    <n v="30.8"/>
    <x v="166"/>
    <x v="1"/>
    <x v="0"/>
    <x v="0"/>
    <x v="0"/>
    <x v="1"/>
    <x v="0"/>
    <x v="2"/>
    <s v="22-Jun-1985"/>
    <n v="4646.76"/>
    <x v="0"/>
    <s v="tier - 1"/>
    <x v="3"/>
    <x v="17"/>
  </r>
  <r>
    <x v="1822"/>
    <s v="  Brittany"/>
    <n v="30.21"/>
    <x v="127"/>
    <x v="0"/>
    <x v="0"/>
    <x v="0"/>
    <x v="3"/>
    <x v="1"/>
    <x v="0"/>
    <x v="2"/>
    <s v="29-Jun-1998"/>
    <n v="4618.08"/>
    <x v="1"/>
    <s v="tier - 1"/>
    <x v="1"/>
    <x v="44"/>
  </r>
  <r>
    <x v="1823"/>
    <s v="  Matthew T"/>
    <n v="35.340000000000003"/>
    <x v="351"/>
    <x v="0"/>
    <x v="1"/>
    <x v="0"/>
    <x v="3"/>
    <x v="1"/>
    <x v="0"/>
    <x v="2"/>
    <s v="2-Jul-2000"/>
    <n v="4608.03"/>
    <x v="1"/>
    <s v="tier - 3"/>
    <x v="3"/>
    <x v="21"/>
  </r>
  <r>
    <x v="1824"/>
    <s v="  Becky G"/>
    <n v="26.695"/>
    <x v="124"/>
    <x v="0"/>
    <x v="0"/>
    <x v="0"/>
    <x v="0"/>
    <x v="1"/>
    <x v="1"/>
    <x v="2"/>
    <s v="18-Sep-1989"/>
    <n v="4571.41"/>
    <x v="1"/>
    <s v="tier - 2"/>
    <x v="1"/>
    <x v="4"/>
  </r>
  <r>
    <x v="1825"/>
    <s v="  Virginie"/>
    <n v="29.355"/>
    <x v="82"/>
    <x v="1"/>
    <x v="0"/>
    <x v="0"/>
    <x v="0"/>
    <x v="1"/>
    <x v="1"/>
    <x v="2"/>
    <s v="25-Dec-1996"/>
    <n v="4564.1899999999996"/>
    <x v="1"/>
    <s v="tier - 2"/>
    <x v="2"/>
    <x v="45"/>
  </r>
  <r>
    <x v="1826"/>
    <s v="  Allison A"/>
    <n v="29.59"/>
    <x v="81"/>
    <x v="0"/>
    <x v="0"/>
    <x v="0"/>
    <x v="0"/>
    <x v="1"/>
    <x v="1"/>
    <x v="2"/>
    <s v="20-Sep-1990"/>
    <n v="4562.84"/>
    <x v="1"/>
    <s v="tier - 2"/>
    <x v="0"/>
    <x v="3"/>
  </r>
  <r>
    <x v="1827"/>
    <s v="  Julie"/>
    <n v="31.35"/>
    <x v="267"/>
    <x v="0"/>
    <x v="1"/>
    <x v="0"/>
    <x v="3"/>
    <x v="1"/>
    <x v="0"/>
    <x v="2"/>
    <s v="22-Dec-2004"/>
    <n v="4561.1899999999996"/>
    <x v="1"/>
    <s v="tier - 2"/>
    <x v="2"/>
    <x v="41"/>
  </r>
  <r>
    <x v="1828"/>
    <s v="  Katherine"/>
    <n v="20.52"/>
    <x v="249"/>
    <x v="0"/>
    <x v="0"/>
    <x v="0"/>
    <x v="0"/>
    <x v="1"/>
    <x v="2"/>
    <x v="2"/>
    <s v="17-Nov-1990"/>
    <n v="4544.2299999999996"/>
    <x v="1"/>
    <s v="tier - 1"/>
    <x v="2"/>
    <x v="3"/>
  </r>
  <r>
    <x v="1829"/>
    <s v="  Caleb"/>
    <n v="42.9"/>
    <x v="189"/>
    <x v="1"/>
    <x v="0"/>
    <x v="0"/>
    <x v="3"/>
    <x v="1"/>
    <x v="0"/>
    <x v="2"/>
    <s v="13-Jun-1988"/>
    <n v="4536.26"/>
    <x v="1"/>
    <s v="tier - 2"/>
    <x v="3"/>
    <x v="23"/>
  </r>
  <r>
    <x v="1830"/>
    <s v="  Jaime"/>
    <n v="24.6"/>
    <x v="236"/>
    <x v="0"/>
    <x v="0"/>
    <x v="1"/>
    <x v="3"/>
    <x v="1"/>
    <x v="2"/>
    <x v="1"/>
    <s v="29-Jun-1993"/>
    <n v="4529.4799999999996"/>
    <x v="1"/>
    <s v="tier - 1"/>
    <x v="3"/>
    <x v="20"/>
  </r>
  <r>
    <x v="1831"/>
    <s v="  Hannah"/>
    <n v="28.405000000000001"/>
    <x v="198"/>
    <x v="0"/>
    <x v="0"/>
    <x v="0"/>
    <x v="3"/>
    <x v="1"/>
    <x v="1"/>
    <x v="2"/>
    <s v="13-Aug-1992"/>
    <n v="4527.18"/>
    <x v="1"/>
    <s v="tier - 2"/>
    <x v="1"/>
    <x v="34"/>
  </r>
  <r>
    <x v="1832"/>
    <s v="  Zachariah"/>
    <n v="34.674999999999997"/>
    <x v="268"/>
    <x v="1"/>
    <x v="0"/>
    <x v="0"/>
    <x v="3"/>
    <x v="1"/>
    <x v="0"/>
    <x v="1"/>
    <s v="21-Dec-1988"/>
    <n v="4518.83"/>
    <x v="1"/>
    <s v="tier - 2"/>
    <x v="6"/>
    <x v="23"/>
  </r>
  <r>
    <x v="1833"/>
    <s v="  Patricia A"/>
    <n v="18.850000000000001"/>
    <x v="100"/>
    <x v="0"/>
    <x v="0"/>
    <x v="0"/>
    <x v="3"/>
    <x v="1"/>
    <x v="2"/>
    <x v="1"/>
    <s v="5-Dec-1987"/>
    <n v="4518.7700000000004"/>
    <x v="1"/>
    <s v="tier - 3"/>
    <x v="1"/>
    <x v="38"/>
  </r>
  <r>
    <x v="1834"/>
    <s v="  Elizabeth A"/>
    <n v="34.130000000000003"/>
    <x v="120"/>
    <x v="0"/>
    <x v="0"/>
    <x v="1"/>
    <x v="3"/>
    <x v="1"/>
    <x v="0"/>
    <x v="2"/>
    <s v="2-Oct-2003"/>
    <n v="4518.3999999999996"/>
    <x v="1"/>
    <s v="tier - 3"/>
    <x v="12"/>
    <x v="39"/>
  </r>
  <r>
    <x v="1835"/>
    <s v="  Benjamin"/>
    <n v="17.34"/>
    <x v="203"/>
    <x v="0"/>
    <x v="0"/>
    <x v="0"/>
    <x v="0"/>
    <x v="1"/>
    <x v="3"/>
    <x v="2"/>
    <s v="16-Jun-1980"/>
    <n v="4515.71"/>
    <x v="1"/>
    <s v="tier - 3"/>
    <x v="0"/>
    <x v="25"/>
  </r>
  <r>
    <x v="1836"/>
    <s v="  Breno"/>
    <n v="17.440000000000001"/>
    <x v="106"/>
    <x v="0"/>
    <x v="0"/>
    <x v="0"/>
    <x v="0"/>
    <x v="1"/>
    <x v="3"/>
    <x v="1"/>
    <s v="27-Sep-1982"/>
    <n v="4511.41"/>
    <x v="1"/>
    <s v="tier - 3"/>
    <x v="0"/>
    <x v="37"/>
  </r>
  <r>
    <x v="1837"/>
    <s v="  Takaya"/>
    <n v="33.659999999999997"/>
    <x v="337"/>
    <x v="1"/>
    <x v="0"/>
    <x v="1"/>
    <x v="3"/>
    <x v="1"/>
    <x v="0"/>
    <x v="2"/>
    <s v="13-Oct-1997"/>
    <n v="4504.66"/>
    <x v="0"/>
    <s v="tier - 2"/>
    <x v="0"/>
    <x v="31"/>
  </r>
  <r>
    <x v="1838"/>
    <s v="  Thomas IV"/>
    <n v="21.375"/>
    <x v="366"/>
    <x v="1"/>
    <x v="0"/>
    <x v="0"/>
    <x v="3"/>
    <x v="1"/>
    <x v="2"/>
    <x v="1"/>
    <s v="26-Jun-1988"/>
    <n v="4500.34"/>
    <x v="1"/>
    <s v="tier - 1"/>
    <x v="6"/>
    <x v="23"/>
  </r>
  <r>
    <x v="1839"/>
    <s v="  Bradley E"/>
    <n v="27.14"/>
    <x v="214"/>
    <x v="0"/>
    <x v="0"/>
    <x v="0"/>
    <x v="3"/>
    <x v="1"/>
    <x v="1"/>
    <x v="1"/>
    <s v="12-Jul-1992"/>
    <n v="4488.58"/>
    <x v="1"/>
    <s v="tier - 3"/>
    <x v="1"/>
    <x v="34"/>
  </r>
  <r>
    <x v="1840"/>
    <s v="  Megan"/>
    <n v="35.78"/>
    <x v="6"/>
    <x v="0"/>
    <x v="1"/>
    <x v="0"/>
    <x v="3"/>
    <x v="1"/>
    <x v="0"/>
    <x v="1"/>
    <s v="18-Jul-2004"/>
    <n v="4468.25"/>
    <x v="1"/>
    <s v="tier - 2"/>
    <x v="1"/>
    <x v="41"/>
  </r>
  <r>
    <x v="1841"/>
    <s v="  Ruby J"/>
    <n v="34.96"/>
    <x v="507"/>
    <x v="0"/>
    <x v="0"/>
    <x v="0"/>
    <x v="0"/>
    <x v="1"/>
    <x v="0"/>
    <x v="2"/>
    <s v="20-Nov-1999"/>
    <n v="4466.62"/>
    <x v="1"/>
    <s v="tier - 2"/>
    <x v="1"/>
    <x v="35"/>
  </r>
  <r>
    <x v="1842"/>
    <s v="  Bart"/>
    <n v="38.39"/>
    <x v="3"/>
    <x v="0"/>
    <x v="0"/>
    <x v="0"/>
    <x v="0"/>
    <x v="1"/>
    <x v="0"/>
    <x v="1"/>
    <s v="4-Jul-1991"/>
    <n v="4463.21"/>
    <x v="2"/>
    <s v="tier - 3"/>
    <x v="0"/>
    <x v="42"/>
  </r>
  <r>
    <x v="1843"/>
    <s v="  Robert A"/>
    <n v="33.82"/>
    <x v="347"/>
    <x v="0"/>
    <x v="0"/>
    <x v="0"/>
    <x v="0"/>
    <x v="1"/>
    <x v="0"/>
    <x v="2"/>
    <s v="15-Jul-1990"/>
    <n v="4462.72"/>
    <x v="1"/>
    <s v="tier - 3"/>
    <x v="1"/>
    <x v="3"/>
  </r>
  <r>
    <x v="1844"/>
    <s v="  Adam"/>
    <n v="27.835000000000001"/>
    <x v="191"/>
    <x v="0"/>
    <x v="0"/>
    <x v="0"/>
    <x v="0"/>
    <x v="1"/>
    <x v="1"/>
    <x v="2"/>
    <s v="8-Aug-1990"/>
    <n v="4454.3999999999996"/>
    <x v="1"/>
    <s v="tier - 3"/>
    <x v="1"/>
    <x v="3"/>
  </r>
  <r>
    <x v="1845"/>
    <s v="  Yemane Adhane"/>
    <n v="33"/>
    <x v="125"/>
    <x v="0"/>
    <x v="0"/>
    <x v="0"/>
    <x v="0"/>
    <x v="1"/>
    <x v="0"/>
    <x v="2"/>
    <s v="28-Jun-1994"/>
    <n v="4449.46"/>
    <x v="0"/>
    <s v="tier - 2"/>
    <x v="0"/>
    <x v="6"/>
  </r>
  <r>
    <x v="1846"/>
    <s v="  Jesse A"/>
    <n v="26.885000000000002"/>
    <x v="236"/>
    <x v="0"/>
    <x v="0"/>
    <x v="0"/>
    <x v="0"/>
    <x v="1"/>
    <x v="1"/>
    <x v="1"/>
    <s v="3-Sep-1991"/>
    <n v="4441.21"/>
    <x v="0"/>
    <s v="tier - 2"/>
    <x v="7"/>
    <x v="42"/>
  </r>
  <r>
    <x v="1847"/>
    <s v="  Bird"/>
    <n v="29.26"/>
    <x v="321"/>
    <x v="0"/>
    <x v="0"/>
    <x v="0"/>
    <x v="0"/>
    <x v="1"/>
    <x v="1"/>
    <x v="2"/>
    <s v="24-Oct-1994"/>
    <n v="4438.26"/>
    <x v="1"/>
    <s v="tier - 3"/>
    <x v="6"/>
    <x v="6"/>
  </r>
  <r>
    <x v="1848"/>
    <s v="  Patrick M"/>
    <n v="26.98"/>
    <x v="500"/>
    <x v="0"/>
    <x v="0"/>
    <x v="0"/>
    <x v="0"/>
    <x v="1"/>
    <x v="1"/>
    <x v="2"/>
    <s v="8-Oct-1994"/>
    <n v="4435.09"/>
    <x v="2"/>
    <s v="tier - 2"/>
    <x v="4"/>
    <x v="6"/>
  </r>
  <r>
    <x v="1849"/>
    <s v="  Kyle"/>
    <n v="32.11"/>
    <x v="27"/>
    <x v="0"/>
    <x v="0"/>
    <x v="1"/>
    <x v="3"/>
    <x v="1"/>
    <x v="0"/>
    <x v="2"/>
    <s v="23-Dec-1993"/>
    <n v="4433.92"/>
    <x v="1"/>
    <s v="tier - 2"/>
    <x v="1"/>
    <x v="20"/>
  </r>
  <r>
    <x v="1850"/>
    <s v="  Ryan"/>
    <n v="31.73"/>
    <x v="361"/>
    <x v="0"/>
    <x v="0"/>
    <x v="1"/>
    <x v="3"/>
    <x v="1"/>
    <x v="0"/>
    <x v="2"/>
    <s v="4-Sep-1993"/>
    <n v="4433.3900000000003"/>
    <x v="1"/>
    <s v="tier - 3"/>
    <x v="1"/>
    <x v="20"/>
  </r>
  <r>
    <x v="1851"/>
    <s v="  Yuri"/>
    <n v="22.515000000000001"/>
    <x v="180"/>
    <x v="0"/>
    <x v="0"/>
    <x v="0"/>
    <x v="0"/>
    <x v="1"/>
    <x v="2"/>
    <x v="2"/>
    <s v="29-Dec-1994"/>
    <n v="4428.8900000000003"/>
    <x v="2"/>
    <s v="tier - 1"/>
    <x v="6"/>
    <x v="6"/>
  </r>
  <r>
    <x v="1852"/>
    <s v="  Ryan"/>
    <n v="25.9"/>
    <x v="4"/>
    <x v="0"/>
    <x v="0"/>
    <x v="0"/>
    <x v="3"/>
    <x v="1"/>
    <x v="1"/>
    <x v="2"/>
    <s v="15-Aug-1992"/>
    <n v="4420.95"/>
    <x v="1"/>
    <s v="tier - 3"/>
    <x v="16"/>
    <x v="34"/>
  </r>
  <r>
    <x v="1853"/>
    <s v="  Debbie"/>
    <n v="27.72"/>
    <x v="52"/>
    <x v="1"/>
    <x v="0"/>
    <x v="0"/>
    <x v="3"/>
    <x v="1"/>
    <x v="1"/>
    <x v="2"/>
    <s v="16-Sep-1988"/>
    <n v="4415.16"/>
    <x v="1"/>
    <s v="tier - 1"/>
    <x v="0"/>
    <x v="23"/>
  </r>
  <r>
    <x v="1854"/>
    <s v="  Mark D"/>
    <n v="31.5"/>
    <x v="385"/>
    <x v="1"/>
    <x v="0"/>
    <x v="0"/>
    <x v="3"/>
    <x v="1"/>
    <x v="0"/>
    <x v="0"/>
    <s v="13-Jul-1986"/>
    <n v="4402.2299999999996"/>
    <x v="1"/>
    <s v="tier - 2"/>
    <x v="3"/>
    <x v="26"/>
  </r>
  <r>
    <x v="1855"/>
    <s v="  Christopher"/>
    <n v="29.7"/>
    <x v="650"/>
    <x v="1"/>
    <x v="0"/>
    <x v="0"/>
    <x v="3"/>
    <x v="1"/>
    <x v="1"/>
    <x v="0"/>
    <s v="11-Aug-1986"/>
    <n v="4399.7299999999996"/>
    <x v="2"/>
    <s v="tier - 2"/>
    <x v="0"/>
    <x v="26"/>
  </r>
  <r>
    <x v="1856"/>
    <s v="  Daniell L"/>
    <n v="21.26"/>
    <x v="332"/>
    <x v="1"/>
    <x v="0"/>
    <x v="0"/>
    <x v="3"/>
    <x v="1"/>
    <x v="2"/>
    <x v="2"/>
    <s v="18-Jul-1988"/>
    <n v="4397.3100000000004"/>
    <x v="1"/>
    <s v="tier - 2"/>
    <x v="0"/>
    <x v="23"/>
  </r>
  <r>
    <x v="1857"/>
    <s v="  Janne"/>
    <n v="17.09"/>
    <x v="363"/>
    <x v="0"/>
    <x v="0"/>
    <x v="0"/>
    <x v="0"/>
    <x v="1"/>
    <x v="3"/>
    <x v="2"/>
    <s v="29-Jun-1982"/>
    <n v="4392.7"/>
    <x v="1"/>
    <s v="tier - 2"/>
    <x v="0"/>
    <x v="37"/>
  </r>
  <r>
    <x v="1858"/>
    <s v="  Martina"/>
    <n v="24.3"/>
    <x v="166"/>
    <x v="1"/>
    <x v="0"/>
    <x v="1"/>
    <x v="3"/>
    <x v="1"/>
    <x v="2"/>
    <x v="2"/>
    <s v="29-Nov-1997"/>
    <n v="4391.6499999999996"/>
    <x v="1"/>
    <s v="tier - 2"/>
    <x v="3"/>
    <x v="31"/>
  </r>
  <r>
    <x v="1859"/>
    <s v="  Elizabeth L"/>
    <n v="29.734999999999999"/>
    <x v="123"/>
    <x v="0"/>
    <x v="0"/>
    <x v="0"/>
    <x v="0"/>
    <x v="1"/>
    <x v="1"/>
    <x v="1"/>
    <s v="28-Aug-1990"/>
    <n v="4357.04"/>
    <x v="1"/>
    <s v="tier - 3"/>
    <x v="1"/>
    <x v="3"/>
  </r>
  <r>
    <x v="1860"/>
    <s v="  Stephanie C"/>
    <n v="29.26"/>
    <x v="577"/>
    <x v="0"/>
    <x v="0"/>
    <x v="0"/>
    <x v="0"/>
    <x v="1"/>
    <x v="1"/>
    <x v="2"/>
    <s v="13-Sep-1991"/>
    <n v="4350.51"/>
    <x v="1"/>
    <s v="tier - 2"/>
    <x v="0"/>
    <x v="42"/>
  </r>
  <r>
    <x v="1861"/>
    <s v="  Katie"/>
    <n v="33"/>
    <x v="288"/>
    <x v="0"/>
    <x v="0"/>
    <x v="0"/>
    <x v="0"/>
    <x v="1"/>
    <x v="0"/>
    <x v="1"/>
    <s v="1-Nov-1994"/>
    <n v="4349.46"/>
    <x v="1"/>
    <s v="tier - 2"/>
    <x v="0"/>
    <x v="6"/>
  </r>
  <r>
    <x v="1862"/>
    <s v="  Callie"/>
    <n v="31.065000000000001"/>
    <x v="80"/>
    <x v="0"/>
    <x v="0"/>
    <x v="0"/>
    <x v="0"/>
    <x v="1"/>
    <x v="0"/>
    <x v="2"/>
    <s v="1-Jun-1991"/>
    <n v="4347.0200000000004"/>
    <x v="1"/>
    <s v="tier - 1"/>
    <x v="2"/>
    <x v="3"/>
  </r>
  <r>
    <x v="1863"/>
    <s v="  Inna"/>
    <n v="26.51"/>
    <x v="331"/>
    <x v="0"/>
    <x v="0"/>
    <x v="0"/>
    <x v="0"/>
    <x v="1"/>
    <x v="1"/>
    <x v="1"/>
    <s v="26-Oct-1994"/>
    <n v="4340.4399999999996"/>
    <x v="1"/>
    <s v="tier - 1"/>
    <x v="0"/>
    <x v="6"/>
  </r>
  <r>
    <x v="1864"/>
    <s v="  Mary K"/>
    <n v="28.88"/>
    <x v="98"/>
    <x v="0"/>
    <x v="0"/>
    <x v="0"/>
    <x v="0"/>
    <x v="1"/>
    <x v="1"/>
    <x v="2"/>
    <s v="2-Nov-1994"/>
    <n v="4337.74"/>
    <x v="1"/>
    <s v="tier - 1"/>
    <x v="2"/>
    <x v="6"/>
  </r>
  <r>
    <x v="1865"/>
    <s v="  Samuel M"/>
    <n v="35.814999999999998"/>
    <x v="78"/>
    <x v="1"/>
    <x v="0"/>
    <x v="0"/>
    <x v="3"/>
    <x v="1"/>
    <x v="0"/>
    <x v="2"/>
    <s v="19-Dec-1988"/>
    <n v="4320.41"/>
    <x v="1"/>
    <s v="tier - 1"/>
    <x v="1"/>
    <x v="23"/>
  </r>
  <r>
    <x v="1866"/>
    <s v="  Kimberly"/>
    <n v="21.28"/>
    <x v="458"/>
    <x v="0"/>
    <x v="1"/>
    <x v="0"/>
    <x v="3"/>
    <x v="1"/>
    <x v="2"/>
    <x v="2"/>
    <s v="25-Nov-2000"/>
    <n v="4296.2700000000004"/>
    <x v="1"/>
    <s v="tier - 3"/>
    <x v="1"/>
    <x v="21"/>
  </r>
  <r>
    <x v="1867"/>
    <s v="  Tom J"/>
    <n v="33.81"/>
    <x v="651"/>
    <x v="0"/>
    <x v="0"/>
    <x v="1"/>
    <x v="3"/>
    <x v="1"/>
    <x v="0"/>
    <x v="0"/>
    <s v="8-Jun-2003"/>
    <n v="4278.55"/>
    <x v="1"/>
    <s v="tier - 1"/>
    <x v="14"/>
    <x v="43"/>
  </r>
  <r>
    <x v="1868"/>
    <s v="  Zachary"/>
    <n v="44.22"/>
    <x v="40"/>
    <x v="0"/>
    <x v="0"/>
    <x v="0"/>
    <x v="3"/>
    <x v="1"/>
    <x v="0"/>
    <x v="2"/>
    <s v="18-Jun-1992"/>
    <n v="4266.17"/>
    <x v="2"/>
    <s v="tier - 2"/>
    <x v="0"/>
    <x v="34"/>
  </r>
  <r>
    <x v="1869"/>
    <s v="  Dane"/>
    <n v="15.46"/>
    <x v="115"/>
    <x v="1"/>
    <x v="0"/>
    <x v="1"/>
    <x v="3"/>
    <x v="1"/>
    <x v="3"/>
    <x v="2"/>
    <s v="20-Nov-1983"/>
    <n v="4265.01"/>
    <x v="1"/>
    <s v="tier - 1"/>
    <x v="1"/>
    <x v="33"/>
  </r>
  <r>
    <x v="1870"/>
    <s v="  Dougie J"/>
    <n v="30.3"/>
    <x v="372"/>
    <x v="1"/>
    <x v="0"/>
    <x v="0"/>
    <x v="3"/>
    <x v="1"/>
    <x v="0"/>
    <x v="2"/>
    <s v="14-Oct-1995"/>
    <n v="4260.74"/>
    <x v="2"/>
    <s v="tier - 2"/>
    <x v="3"/>
    <x v="40"/>
  </r>
  <r>
    <x v="1871"/>
    <s v="  Jeremiah H"/>
    <n v="16.670000000000002"/>
    <x v="339"/>
    <x v="0"/>
    <x v="0"/>
    <x v="0"/>
    <x v="0"/>
    <x v="1"/>
    <x v="3"/>
    <x v="2"/>
    <s v="16-Jun-1982"/>
    <n v="4250.24"/>
    <x v="1"/>
    <s v="tier - 3"/>
    <x v="0"/>
    <x v="37"/>
  </r>
  <r>
    <x v="1872"/>
    <s v="  Ashley J"/>
    <n v="28.594999999999999"/>
    <x v="508"/>
    <x v="0"/>
    <x v="0"/>
    <x v="0"/>
    <x v="0"/>
    <x v="1"/>
    <x v="1"/>
    <x v="2"/>
    <s v="1-Dec-1991"/>
    <n v="4243.59"/>
    <x v="2"/>
    <s v="tier - 1"/>
    <x v="1"/>
    <x v="42"/>
  </r>
  <r>
    <x v="1873"/>
    <s v="  Turner J"/>
    <n v="25.934999999999999"/>
    <x v="144"/>
    <x v="0"/>
    <x v="0"/>
    <x v="0"/>
    <x v="0"/>
    <x v="1"/>
    <x v="1"/>
    <x v="2"/>
    <s v="3-Nov-1991"/>
    <n v="4239.8900000000003"/>
    <x v="1"/>
    <s v="tier - 2"/>
    <x v="1"/>
    <x v="42"/>
  </r>
  <r>
    <x v="1874"/>
    <s v="  Roger"/>
    <n v="27.645"/>
    <x v="174"/>
    <x v="0"/>
    <x v="0"/>
    <x v="0"/>
    <x v="3"/>
    <x v="1"/>
    <x v="1"/>
    <x v="2"/>
    <s v="27-Jun-1992"/>
    <n v="4237.13"/>
    <x v="2"/>
    <s v="tier - 1"/>
    <x v="4"/>
    <x v="34"/>
  </r>
  <r>
    <x v="1875"/>
    <s v="  Pamela"/>
    <n v="30.1"/>
    <x v="299"/>
    <x v="0"/>
    <x v="0"/>
    <x v="0"/>
    <x v="3"/>
    <x v="1"/>
    <x v="0"/>
    <x v="2"/>
    <s v="14-Dec-1998"/>
    <n v="4234.93"/>
    <x v="1"/>
    <s v="tier - 1"/>
    <x v="3"/>
    <x v="44"/>
  </r>
  <r>
    <x v="1876"/>
    <s v="  Allison M"/>
    <n v="26.79"/>
    <x v="633"/>
    <x v="1"/>
    <x v="0"/>
    <x v="1"/>
    <x v="3"/>
    <x v="1"/>
    <x v="1"/>
    <x v="2"/>
    <s v="6-Sep-1997"/>
    <n v="4189.1099999999997"/>
    <x v="1"/>
    <s v="tier - 2"/>
    <x v="1"/>
    <x v="31"/>
  </r>
  <r>
    <x v="1877"/>
    <s v="  Katherine H"/>
    <n v="27.1"/>
    <x v="138"/>
    <x v="1"/>
    <x v="0"/>
    <x v="0"/>
    <x v="3"/>
    <x v="1"/>
    <x v="1"/>
    <x v="2"/>
    <s v="3-Oct-1995"/>
    <n v="4188.7299999999996"/>
    <x v="1"/>
    <s v="tier - 2"/>
    <x v="15"/>
    <x v="40"/>
  </r>
  <r>
    <x v="1878"/>
    <s v="  Robin"/>
    <n v="24.31"/>
    <x v="66"/>
    <x v="0"/>
    <x v="0"/>
    <x v="0"/>
    <x v="0"/>
    <x v="1"/>
    <x v="2"/>
    <x v="2"/>
    <s v="25-Jun-1989"/>
    <n v="4185.1000000000004"/>
    <x v="1"/>
    <s v="tier - 3"/>
    <x v="0"/>
    <x v="4"/>
  </r>
  <r>
    <x v="1879"/>
    <s v="  Terri"/>
    <n v="15.53"/>
    <x v="336"/>
    <x v="0"/>
    <x v="0"/>
    <x v="0"/>
    <x v="3"/>
    <x v="1"/>
    <x v="3"/>
    <x v="1"/>
    <s v="16-Sep-1984"/>
    <n v="4163.21"/>
    <x v="1"/>
    <s v="tier - 2"/>
    <x v="1"/>
    <x v="32"/>
  </r>
  <r>
    <x v="1880"/>
    <s v="  Eddie"/>
    <n v="30.7"/>
    <x v="99"/>
    <x v="0"/>
    <x v="0"/>
    <x v="0"/>
    <x v="3"/>
    <x v="1"/>
    <x v="0"/>
    <x v="1"/>
    <s v="26-Nov-1998"/>
    <n v="4154.97"/>
    <x v="1"/>
    <s v="tier - 1"/>
    <x v="1"/>
    <x v="44"/>
  </r>
  <r>
    <x v="1881"/>
    <s v="  Pamela"/>
    <n v="33.33"/>
    <x v="48"/>
    <x v="0"/>
    <x v="0"/>
    <x v="0"/>
    <x v="3"/>
    <x v="1"/>
    <x v="0"/>
    <x v="2"/>
    <s v="4-Aug-1992"/>
    <n v="4151.03"/>
    <x v="1"/>
    <s v="tier - 2"/>
    <x v="0"/>
    <x v="34"/>
  </r>
  <r>
    <x v="1882"/>
    <s v="  Joyce"/>
    <n v="32.4"/>
    <x v="31"/>
    <x v="0"/>
    <x v="0"/>
    <x v="0"/>
    <x v="3"/>
    <x v="1"/>
    <x v="0"/>
    <x v="2"/>
    <s v="28-Jun-1992"/>
    <n v="4149.74"/>
    <x v="1"/>
    <s v="tier - 1"/>
    <x v="3"/>
    <x v="34"/>
  </r>
  <r>
    <x v="1883"/>
    <s v="  Alison W"/>
    <n v="27.93"/>
    <x v="450"/>
    <x v="0"/>
    <x v="0"/>
    <x v="0"/>
    <x v="3"/>
    <x v="1"/>
    <x v="1"/>
    <x v="2"/>
    <s v="18-Jun-1992"/>
    <n v="4137.5200000000004"/>
    <x v="1"/>
    <s v="tier - 3"/>
    <x v="2"/>
    <x v="34"/>
  </r>
  <r>
    <x v="1884"/>
    <s v="  Tammara C"/>
    <n v="21.754999999999999"/>
    <x v="89"/>
    <x v="0"/>
    <x v="0"/>
    <x v="0"/>
    <x v="0"/>
    <x v="1"/>
    <x v="2"/>
    <x v="2"/>
    <s v="6-Aug-1991"/>
    <n v="4134.08"/>
    <x v="1"/>
    <s v="tier - 1"/>
    <x v="1"/>
    <x v="42"/>
  </r>
  <r>
    <x v="1885"/>
    <s v="  Dorota"/>
    <n v="25.934999999999999"/>
    <x v="436"/>
    <x v="0"/>
    <x v="0"/>
    <x v="0"/>
    <x v="0"/>
    <x v="1"/>
    <x v="1"/>
    <x v="2"/>
    <s v="21-Aug-1994"/>
    <n v="4133.6400000000003"/>
    <x v="1"/>
    <s v="tier - 3"/>
    <x v="1"/>
    <x v="6"/>
  </r>
  <r>
    <x v="1886"/>
    <s v="  Jose Norberto Sr"/>
    <n v="31.5"/>
    <x v="635"/>
    <x v="0"/>
    <x v="0"/>
    <x v="0"/>
    <x v="0"/>
    <x v="1"/>
    <x v="0"/>
    <x v="1"/>
    <s v="14-Dec-1990"/>
    <n v="4076.5"/>
    <x v="1"/>
    <s v="tier - 3"/>
    <x v="3"/>
    <x v="3"/>
  </r>
  <r>
    <x v="1887"/>
    <s v="  Peter"/>
    <n v="30.03"/>
    <x v="652"/>
    <x v="0"/>
    <x v="0"/>
    <x v="0"/>
    <x v="0"/>
    <x v="1"/>
    <x v="0"/>
    <x v="0"/>
    <s v="1-Dec-1990"/>
    <n v="4074.45"/>
    <x v="2"/>
    <s v="tier - 2"/>
    <x v="0"/>
    <x v="3"/>
  </r>
  <r>
    <x v="1888"/>
    <s v="  Bryant"/>
    <n v="33.479999999999997"/>
    <x v="653"/>
    <x v="0"/>
    <x v="0"/>
    <x v="0"/>
    <x v="0"/>
    <x v="1"/>
    <x v="0"/>
    <x v="0"/>
    <s v="18-Oct-2002"/>
    <n v="4070.51"/>
    <x v="1"/>
    <s v="tier - 1"/>
    <x v="1"/>
    <x v="43"/>
  </r>
  <r>
    <x v="1889"/>
    <s v="  Christina"/>
    <n v="16.510000000000002"/>
    <x v="614"/>
    <x v="1"/>
    <x v="0"/>
    <x v="1"/>
    <x v="3"/>
    <x v="1"/>
    <x v="3"/>
    <x v="2"/>
    <s v="16-Sep-1983"/>
    <n v="4070.42"/>
    <x v="1"/>
    <s v="tier - 1"/>
    <x v="0"/>
    <x v="33"/>
  </r>
  <r>
    <x v="1890"/>
    <s v="  John"/>
    <n v="33.155000000000001"/>
    <x v="352"/>
    <x v="1"/>
    <x v="0"/>
    <x v="0"/>
    <x v="3"/>
    <x v="1"/>
    <x v="0"/>
    <x v="2"/>
    <s v="14-Sep-1995"/>
    <n v="4058.71"/>
    <x v="2"/>
    <s v="tier - 3"/>
    <x v="1"/>
    <x v="40"/>
  </r>
  <r>
    <x v="1891"/>
    <s v="  Eduardo"/>
    <n v="37.29"/>
    <x v="202"/>
    <x v="0"/>
    <x v="0"/>
    <x v="1"/>
    <x v="3"/>
    <x v="1"/>
    <x v="0"/>
    <x v="2"/>
    <s v="13-Aug-1993"/>
    <n v="4058.12"/>
    <x v="1"/>
    <s v="tier - 1"/>
    <x v="0"/>
    <x v="20"/>
  </r>
  <r>
    <x v="1892"/>
    <s v="  Laura M"/>
    <n v="20.23"/>
    <x v="635"/>
    <x v="1"/>
    <x v="0"/>
    <x v="0"/>
    <x v="3"/>
    <x v="1"/>
    <x v="2"/>
    <x v="1"/>
    <s v="30-Nov-1988"/>
    <n v="4047.94"/>
    <x v="1"/>
    <s v="tier - 1"/>
    <x v="0"/>
    <x v="23"/>
  </r>
  <r>
    <x v="1893"/>
    <s v="  Charlie"/>
    <n v="28.975000000000001"/>
    <x v="198"/>
    <x v="0"/>
    <x v="0"/>
    <x v="1"/>
    <x v="3"/>
    <x v="1"/>
    <x v="1"/>
    <x v="2"/>
    <s v="26-Dec-1993"/>
    <n v="4040.56"/>
    <x v="2"/>
    <s v="tier - 3"/>
    <x v="5"/>
    <x v="20"/>
  </r>
  <r>
    <x v="1894"/>
    <s v="  Melissa D"/>
    <n v="16.420000000000002"/>
    <x v="1"/>
    <x v="1"/>
    <x v="0"/>
    <x v="1"/>
    <x v="3"/>
    <x v="1"/>
    <x v="3"/>
    <x v="1"/>
    <s v="10-Nov-1983"/>
    <n v="4039.9"/>
    <x v="1"/>
    <s v="tier - 1"/>
    <x v="0"/>
    <x v="33"/>
  </r>
  <r>
    <x v="1895"/>
    <s v="  Dan C"/>
    <n v="17.559999999999999"/>
    <x v="58"/>
    <x v="0"/>
    <x v="0"/>
    <x v="0"/>
    <x v="3"/>
    <x v="1"/>
    <x v="3"/>
    <x v="1"/>
    <s v="7-Jul-1984"/>
    <n v="4038.41"/>
    <x v="1"/>
    <s v="tier - 1"/>
    <x v="0"/>
    <x v="32"/>
  </r>
  <r>
    <x v="1896"/>
    <s v="  Matthew"/>
    <n v="24.13"/>
    <x v="495"/>
    <x v="0"/>
    <x v="0"/>
    <x v="0"/>
    <x v="3"/>
    <x v="1"/>
    <x v="2"/>
    <x v="2"/>
    <s v="11-Oct-1992"/>
    <n v="4032.24"/>
    <x v="2"/>
    <s v="tier - 3"/>
    <x v="1"/>
    <x v="34"/>
  </r>
  <r>
    <x v="1897"/>
    <s v="  Wesley C"/>
    <n v="19.95"/>
    <x v="273"/>
    <x v="0"/>
    <x v="1"/>
    <x v="0"/>
    <x v="1"/>
    <x v="1"/>
    <x v="2"/>
    <x v="2"/>
    <s v="13-Sep-2000"/>
    <n v="4005.42"/>
    <x v="1"/>
    <s v="tier - 1"/>
    <x v="5"/>
    <x v="21"/>
  </r>
  <r>
    <x v="1898"/>
    <s v="  Christopher"/>
    <n v="21.24"/>
    <x v="326"/>
    <x v="0"/>
    <x v="0"/>
    <x v="0"/>
    <x v="0"/>
    <x v="1"/>
    <x v="2"/>
    <x v="2"/>
    <s v="10-Jul-1989"/>
    <n v="4002.36"/>
    <x v="1"/>
    <s v="tier - 1"/>
    <x v="0"/>
    <x v="4"/>
  </r>
  <r>
    <x v="1899"/>
    <s v="  Jessica"/>
    <n v="44.22"/>
    <x v="348"/>
    <x v="0"/>
    <x v="0"/>
    <x v="0"/>
    <x v="0"/>
    <x v="1"/>
    <x v="0"/>
    <x v="1"/>
    <s v="1-Nov-1990"/>
    <n v="3994.18"/>
    <x v="1"/>
    <s v="tier - 2"/>
    <x v="0"/>
    <x v="3"/>
  </r>
  <r>
    <x v="1900"/>
    <s v="  Christin"/>
    <n v="41.1"/>
    <x v="427"/>
    <x v="0"/>
    <x v="0"/>
    <x v="0"/>
    <x v="0"/>
    <x v="1"/>
    <x v="0"/>
    <x v="1"/>
    <s v="22-Nov-1990"/>
    <n v="3989.84"/>
    <x v="1"/>
    <s v="tier - 2"/>
    <x v="3"/>
    <x v="3"/>
  </r>
  <r>
    <x v="1901"/>
    <s v="  Sara"/>
    <n v="34.200000000000003"/>
    <x v="226"/>
    <x v="1"/>
    <x v="0"/>
    <x v="0"/>
    <x v="0"/>
    <x v="1"/>
    <x v="0"/>
    <x v="2"/>
    <s v="8-Sep-1996"/>
    <n v="3987.93"/>
    <x v="1"/>
    <s v="tier - 2"/>
    <x v="3"/>
    <x v="45"/>
  </r>
  <r>
    <x v="1902"/>
    <s v="  Elizabeth"/>
    <n v="29.92"/>
    <x v="216"/>
    <x v="1"/>
    <x v="0"/>
    <x v="0"/>
    <x v="0"/>
    <x v="1"/>
    <x v="0"/>
    <x v="1"/>
    <s v="17-Aug-1996"/>
    <n v="3981.98"/>
    <x v="1"/>
    <s v="tier - 2"/>
    <x v="0"/>
    <x v="45"/>
  </r>
  <r>
    <x v="1903"/>
    <s v="  Margaret P"/>
    <n v="28.93"/>
    <x v="321"/>
    <x v="0"/>
    <x v="0"/>
    <x v="0"/>
    <x v="0"/>
    <x v="1"/>
    <x v="1"/>
    <x v="2"/>
    <s v="29-Jul-1990"/>
    <n v="3972.92"/>
    <x v="1"/>
    <s v="tier - 3"/>
    <x v="0"/>
    <x v="3"/>
  </r>
  <r>
    <x v="1904"/>
    <s v="  Tiffany K"/>
    <n v="31.254999999999999"/>
    <x v="85"/>
    <x v="1"/>
    <x v="0"/>
    <x v="0"/>
    <x v="3"/>
    <x v="1"/>
    <x v="0"/>
    <x v="1"/>
    <s v="11-Jul-1995"/>
    <n v="3956.07"/>
    <x v="1"/>
    <s v="tier - 2"/>
    <x v="1"/>
    <x v="40"/>
  </r>
  <r>
    <x v="1905"/>
    <s v="  David M"/>
    <n v="29.83"/>
    <x v="125"/>
    <x v="0"/>
    <x v="0"/>
    <x v="0"/>
    <x v="0"/>
    <x v="1"/>
    <x v="1"/>
    <x v="2"/>
    <s v="10-Jul-1999"/>
    <n v="3955.98"/>
    <x v="1"/>
    <s v="tier - 3"/>
    <x v="14"/>
    <x v="35"/>
  </r>
  <r>
    <x v="1906"/>
    <s v="  Christine E"/>
    <n v="29.59"/>
    <x v="635"/>
    <x v="0"/>
    <x v="0"/>
    <x v="1"/>
    <x v="3"/>
    <x v="1"/>
    <x v="1"/>
    <x v="1"/>
    <s v="11-Nov-1993"/>
    <n v="3947.41"/>
    <x v="1"/>
    <s v="tier - 2"/>
    <x v="0"/>
    <x v="20"/>
  </r>
  <r>
    <x v="1907"/>
    <s v="  Donna"/>
    <n v="31.16"/>
    <x v="326"/>
    <x v="0"/>
    <x v="0"/>
    <x v="1"/>
    <x v="3"/>
    <x v="1"/>
    <x v="0"/>
    <x v="2"/>
    <s v="29-Sep-1993"/>
    <n v="3943.6"/>
    <x v="1"/>
    <s v="tier - 3"/>
    <x v="2"/>
    <x v="20"/>
  </r>
  <r>
    <x v="1908"/>
    <s v="  Rod"/>
    <n v="34.21"/>
    <x v="338"/>
    <x v="1"/>
    <x v="0"/>
    <x v="0"/>
    <x v="3"/>
    <x v="1"/>
    <x v="0"/>
    <x v="2"/>
    <s v="24-Oct-1988"/>
    <n v="3935.18"/>
    <x v="2"/>
    <s v="tier - 1"/>
    <x v="0"/>
    <x v="23"/>
  </r>
  <r>
    <x v="1909"/>
    <s v="  Joe"/>
    <n v="34.86"/>
    <x v="221"/>
    <x v="0"/>
    <x v="0"/>
    <x v="0"/>
    <x v="0"/>
    <x v="1"/>
    <x v="0"/>
    <x v="0"/>
    <s v="15-Jun-2002"/>
    <n v="3931.51"/>
    <x v="1"/>
    <s v="tier - 3"/>
    <x v="3"/>
    <x v="43"/>
  </r>
  <r>
    <x v="1910"/>
    <s v="  Kayleigh"/>
    <n v="34.58"/>
    <x v="39"/>
    <x v="0"/>
    <x v="1"/>
    <x v="0"/>
    <x v="1"/>
    <x v="1"/>
    <x v="0"/>
    <x v="2"/>
    <s v="10-Jul-2000"/>
    <n v="3925.76"/>
    <x v="1"/>
    <s v="tier - 2"/>
    <x v="2"/>
    <x v="21"/>
  </r>
  <r>
    <x v="1911"/>
    <s v="  Lorcan A"/>
    <n v="17.940000000000001"/>
    <x v="587"/>
    <x v="1"/>
    <x v="0"/>
    <x v="0"/>
    <x v="0"/>
    <x v="1"/>
    <x v="3"/>
    <x v="2"/>
    <s v="5-Jul-1985"/>
    <n v="3910.44"/>
    <x v="1"/>
    <s v="tier - 2"/>
    <x v="0"/>
    <x v="17"/>
  </r>
  <r>
    <x v="1912"/>
    <s v="  Billy"/>
    <n v="26.8"/>
    <x v="194"/>
    <x v="1"/>
    <x v="0"/>
    <x v="1"/>
    <x v="3"/>
    <x v="1"/>
    <x v="1"/>
    <x v="1"/>
    <s v="24-Nov-1997"/>
    <n v="3906.13"/>
    <x v="2"/>
    <s v="tier - 3"/>
    <x v="3"/>
    <x v="31"/>
  </r>
  <r>
    <x v="1913"/>
    <s v="  Paul M"/>
    <n v="17.690000000000001"/>
    <x v="269"/>
    <x v="1"/>
    <x v="0"/>
    <x v="0"/>
    <x v="0"/>
    <x v="1"/>
    <x v="3"/>
    <x v="0"/>
    <s v="27-Aug-1981"/>
    <n v="3902.07"/>
    <x v="1"/>
    <s v="tier - 2"/>
    <x v="0"/>
    <x v="36"/>
  </r>
  <r>
    <x v="1914"/>
    <s v="  Brenda M"/>
    <n v="25.77"/>
    <x v="46"/>
    <x v="0"/>
    <x v="0"/>
    <x v="1"/>
    <x v="3"/>
    <x v="1"/>
    <x v="1"/>
    <x v="2"/>
    <s v="14-Sep-1993"/>
    <n v="3898.35"/>
    <x v="1"/>
    <s v="tier - 2"/>
    <x v="1"/>
    <x v="20"/>
  </r>
  <r>
    <x v="1915"/>
    <s v="  Jeff H"/>
    <n v="34.46"/>
    <x v="550"/>
    <x v="0"/>
    <x v="1"/>
    <x v="0"/>
    <x v="3"/>
    <x v="1"/>
    <x v="0"/>
    <x v="2"/>
    <s v="13-Jul-2004"/>
    <n v="3889.2"/>
    <x v="1"/>
    <s v="tier - 2"/>
    <x v="1"/>
    <x v="41"/>
  </r>
  <r>
    <x v="1916"/>
    <s v="  Michael"/>
    <n v="30.875"/>
    <x v="436"/>
    <x v="1"/>
    <x v="0"/>
    <x v="0"/>
    <x v="0"/>
    <x v="1"/>
    <x v="0"/>
    <x v="2"/>
    <s v="23-Oct-1996"/>
    <n v="3877.3"/>
    <x v="0"/>
    <s v="tier - 3"/>
    <x v="1"/>
    <x v="45"/>
  </r>
  <r>
    <x v="1917"/>
    <s v="  Jan"/>
    <n v="39.49"/>
    <x v="273"/>
    <x v="0"/>
    <x v="0"/>
    <x v="0"/>
    <x v="0"/>
    <x v="1"/>
    <x v="0"/>
    <x v="2"/>
    <s v="25-Jul-1991"/>
    <n v="3875.73"/>
    <x v="1"/>
    <s v="tier - 3"/>
    <x v="0"/>
    <x v="42"/>
  </r>
  <r>
    <x v="1918"/>
    <s v="  Bernard"/>
    <n v="28.88"/>
    <x v="276"/>
    <x v="0"/>
    <x v="0"/>
    <x v="0"/>
    <x v="0"/>
    <x v="1"/>
    <x v="1"/>
    <x v="2"/>
    <s v="24-Jun-1990"/>
    <n v="3866.86"/>
    <x v="0"/>
    <s v="tier - 1"/>
    <x v="1"/>
    <x v="3"/>
  </r>
  <r>
    <x v="1919"/>
    <s v="  Craig"/>
    <n v="20.234999999999999"/>
    <x v="170"/>
    <x v="1"/>
    <x v="0"/>
    <x v="0"/>
    <x v="0"/>
    <x v="1"/>
    <x v="2"/>
    <x v="2"/>
    <s v="18-Oct-2001"/>
    <n v="3861.21"/>
    <x v="1"/>
    <s v="tier - 2"/>
    <x v="4"/>
    <x v="47"/>
  </r>
  <r>
    <x v="1920"/>
    <s v="  Bryn"/>
    <n v="30.67"/>
    <x v="111"/>
    <x v="1"/>
    <x v="0"/>
    <x v="0"/>
    <x v="0"/>
    <x v="1"/>
    <x v="0"/>
    <x v="2"/>
    <s v="6-Jun-2001"/>
    <n v="3858.51"/>
    <x v="1"/>
    <s v="tier - 3"/>
    <x v="15"/>
    <x v="21"/>
  </r>
  <r>
    <x v="1921"/>
    <s v="  Michael"/>
    <n v="30.875"/>
    <x v="651"/>
    <x v="0"/>
    <x v="0"/>
    <x v="0"/>
    <x v="0"/>
    <x v="1"/>
    <x v="0"/>
    <x v="0"/>
    <s v="19-Aug-1991"/>
    <n v="3857.76"/>
    <x v="2"/>
    <s v="tier - 1"/>
    <x v="4"/>
    <x v="42"/>
  </r>
  <r>
    <x v="1922"/>
    <s v="  Benjamin"/>
    <n v="23.8"/>
    <x v="337"/>
    <x v="0"/>
    <x v="0"/>
    <x v="0"/>
    <x v="0"/>
    <x v="1"/>
    <x v="2"/>
    <x v="2"/>
    <s v="12-Aug-1994"/>
    <n v="3847.67"/>
    <x v="2"/>
    <s v="tier - 2"/>
    <x v="3"/>
    <x v="6"/>
  </r>
  <r>
    <x v="1923"/>
    <s v="  Jay"/>
    <n v="15.37"/>
    <x v="447"/>
    <x v="1"/>
    <x v="0"/>
    <x v="0"/>
    <x v="0"/>
    <x v="1"/>
    <x v="3"/>
    <x v="0"/>
    <s v="29-Sep-1981"/>
    <n v="3797.2"/>
    <x v="1"/>
    <s v="tier - 3"/>
    <x v="1"/>
    <x v="36"/>
  </r>
  <r>
    <x v="1924"/>
    <s v="  William"/>
    <n v="30.4"/>
    <x v="124"/>
    <x v="0"/>
    <x v="0"/>
    <x v="0"/>
    <x v="0"/>
    <x v="1"/>
    <x v="0"/>
    <x v="2"/>
    <s v="24-Jun-1999"/>
    <n v="3796.36"/>
    <x v="1"/>
    <s v="tier - 3"/>
    <x v="1"/>
    <x v="35"/>
  </r>
  <r>
    <x v="1925"/>
    <s v="  Shelley"/>
    <n v="19.48"/>
    <x v="507"/>
    <x v="1"/>
    <x v="0"/>
    <x v="0"/>
    <x v="3"/>
    <x v="1"/>
    <x v="2"/>
    <x v="2"/>
    <s v="28-Aug-1988"/>
    <n v="3793.55"/>
    <x v="1"/>
    <s v="tier - 3"/>
    <x v="0"/>
    <x v="23"/>
  </r>
  <r>
    <x v="1926"/>
    <s v="  Jekaterina"/>
    <n v="16.96"/>
    <x v="62"/>
    <x v="1"/>
    <x v="0"/>
    <x v="0"/>
    <x v="0"/>
    <x v="1"/>
    <x v="3"/>
    <x v="0"/>
    <s v="13-Dec-1981"/>
    <n v="3785.77"/>
    <x v="1"/>
    <s v="tier - 1"/>
    <x v="0"/>
    <x v="36"/>
  </r>
  <r>
    <x v="1927"/>
    <s v="  Daniel"/>
    <n v="19.05"/>
    <x v="329"/>
    <x v="0"/>
    <x v="0"/>
    <x v="0"/>
    <x v="3"/>
    <x v="1"/>
    <x v="2"/>
    <x v="2"/>
    <s v="24-Oct-1987"/>
    <n v="3773.23"/>
    <x v="1"/>
    <s v="tier - 3"/>
    <x v="0"/>
    <x v="38"/>
  </r>
  <r>
    <x v="1928"/>
    <s v="  Pauline"/>
    <n v="37.619999999999997"/>
    <x v="237"/>
    <x v="0"/>
    <x v="0"/>
    <x v="0"/>
    <x v="0"/>
    <x v="1"/>
    <x v="0"/>
    <x v="2"/>
    <s v="21-Nov-1994"/>
    <n v="3766.88"/>
    <x v="1"/>
    <s v="tier - 1"/>
    <x v="0"/>
    <x v="6"/>
  </r>
  <r>
    <x v="1929"/>
    <s v="  Colleen"/>
    <n v="29.1"/>
    <x v="145"/>
    <x v="0"/>
    <x v="0"/>
    <x v="0"/>
    <x v="0"/>
    <x v="1"/>
    <x v="1"/>
    <x v="2"/>
    <s v="24-Oct-1991"/>
    <n v="3761.29"/>
    <x v="1"/>
    <s v="tier - 3"/>
    <x v="3"/>
    <x v="42"/>
  </r>
  <r>
    <x v="1930"/>
    <s v="  Aleah K"/>
    <n v="26.62"/>
    <x v="149"/>
    <x v="0"/>
    <x v="0"/>
    <x v="0"/>
    <x v="0"/>
    <x v="1"/>
    <x v="1"/>
    <x v="1"/>
    <s v="25-Aug-1991"/>
    <n v="3757.84"/>
    <x v="1"/>
    <s v="tier - 1"/>
    <x v="0"/>
    <x v="42"/>
  </r>
  <r>
    <x v="1931"/>
    <s v="  Mare"/>
    <n v="25.74"/>
    <x v="74"/>
    <x v="0"/>
    <x v="0"/>
    <x v="0"/>
    <x v="0"/>
    <x v="1"/>
    <x v="1"/>
    <x v="1"/>
    <s v="28-Oct-1991"/>
    <n v="3756.62"/>
    <x v="1"/>
    <s v="tier - 2"/>
    <x v="0"/>
    <x v="42"/>
  </r>
  <r>
    <x v="1932"/>
    <s v="  Kevin"/>
    <n v="18.22"/>
    <x v="172"/>
    <x v="1"/>
    <x v="0"/>
    <x v="0"/>
    <x v="3"/>
    <x v="1"/>
    <x v="3"/>
    <x v="0"/>
    <s v="9-Sep-1986"/>
    <n v="3748.56"/>
    <x v="1"/>
    <s v="tier - 2"/>
    <x v="0"/>
    <x v="26"/>
  </r>
  <r>
    <x v="1933"/>
    <s v="  Jessica"/>
    <n v="26.03"/>
    <x v="412"/>
    <x v="0"/>
    <x v="0"/>
    <x v="1"/>
    <x v="3"/>
    <x v="1"/>
    <x v="1"/>
    <x v="1"/>
    <s v="22-Jun-1993"/>
    <n v="3736.46"/>
    <x v="1"/>
    <s v="tier - 2"/>
    <x v="1"/>
    <x v="20"/>
  </r>
  <r>
    <x v="1934"/>
    <s v="  Amanda R"/>
    <n v="17.29"/>
    <x v="244"/>
    <x v="0"/>
    <x v="0"/>
    <x v="0"/>
    <x v="0"/>
    <x v="1"/>
    <x v="3"/>
    <x v="2"/>
    <s v="22-Aug-1994"/>
    <n v="3732.63"/>
    <x v="1"/>
    <s v="tier - 3"/>
    <x v="2"/>
    <x v="6"/>
  </r>
  <r>
    <x v="1935"/>
    <s v="  Murray W"/>
    <n v="18.170000000000002"/>
    <x v="654"/>
    <x v="1"/>
    <x v="0"/>
    <x v="0"/>
    <x v="3"/>
    <x v="1"/>
    <x v="3"/>
    <x v="0"/>
    <s v="1-Dec-1986"/>
    <n v="3731.6"/>
    <x v="1"/>
    <s v="tier - 2"/>
    <x v="0"/>
    <x v="26"/>
  </r>
  <r>
    <x v="1936"/>
    <s v="  Meghan P"/>
    <n v="32.54"/>
    <x v="245"/>
    <x v="0"/>
    <x v="1"/>
    <x v="0"/>
    <x v="3"/>
    <x v="1"/>
    <x v="0"/>
    <x v="1"/>
    <s v="5-Nov-2004"/>
    <n v="3722.23"/>
    <x v="1"/>
    <s v="tier - 2"/>
    <x v="15"/>
    <x v="41"/>
  </r>
  <r>
    <x v="1937"/>
    <s v="  David"/>
    <n v="30.25"/>
    <x v="372"/>
    <x v="0"/>
    <x v="0"/>
    <x v="0"/>
    <x v="0"/>
    <x v="1"/>
    <x v="0"/>
    <x v="2"/>
    <s v="2-Dec-1989"/>
    <n v="3704.35"/>
    <x v="1"/>
    <s v="tier - 2"/>
    <x v="0"/>
    <x v="4"/>
  </r>
  <r>
    <x v="1938"/>
    <s v="  Seth"/>
    <n v="19.59"/>
    <x v="60"/>
    <x v="1"/>
    <x v="0"/>
    <x v="0"/>
    <x v="3"/>
    <x v="1"/>
    <x v="2"/>
    <x v="1"/>
    <s v="18-Aug-1988"/>
    <n v="3699.54"/>
    <x v="1"/>
    <s v="tier - 3"/>
    <x v="0"/>
    <x v="23"/>
  </r>
  <r>
    <x v="1939"/>
    <s v="  Michael P"/>
    <n v="45.9"/>
    <x v="167"/>
    <x v="1"/>
    <x v="0"/>
    <x v="0"/>
    <x v="3"/>
    <x v="1"/>
    <x v="0"/>
    <x v="2"/>
    <s v="21-Oct-1995"/>
    <n v="3693.43"/>
    <x v="1"/>
    <s v="tier - 3"/>
    <x v="3"/>
    <x v="40"/>
  </r>
  <r>
    <x v="1940"/>
    <s v="  Russell M"/>
    <n v="17.059999999999999"/>
    <x v="356"/>
    <x v="1"/>
    <x v="0"/>
    <x v="0"/>
    <x v="0"/>
    <x v="1"/>
    <x v="3"/>
    <x v="0"/>
    <s v="14-Dec-1981"/>
    <n v="3688.38"/>
    <x v="1"/>
    <s v="tier - 2"/>
    <x v="0"/>
    <x v="36"/>
  </r>
  <r>
    <x v="1941"/>
    <s v="  Martin"/>
    <n v="32.07"/>
    <x v="174"/>
    <x v="0"/>
    <x v="0"/>
    <x v="1"/>
    <x v="3"/>
    <x v="1"/>
    <x v="0"/>
    <x v="2"/>
    <s v="10-Jul-2003"/>
    <n v="3688.35"/>
    <x v="1"/>
    <s v="tier - 2"/>
    <x v="14"/>
    <x v="39"/>
  </r>
  <r>
    <x v="1942"/>
    <s v="  Michael"/>
    <n v="16.5"/>
    <x v="52"/>
    <x v="0"/>
    <x v="0"/>
    <x v="0"/>
    <x v="3"/>
    <x v="1"/>
    <x v="3"/>
    <x v="2"/>
    <s v="6-Jul-1984"/>
    <n v="3678.86"/>
    <x v="1"/>
    <s v="tier - 3"/>
    <x v="0"/>
    <x v="32"/>
  </r>
  <r>
    <x v="1943"/>
    <s v="  Miles"/>
    <n v="31.4"/>
    <x v="169"/>
    <x v="0"/>
    <x v="0"/>
    <x v="0"/>
    <x v="3"/>
    <x v="1"/>
    <x v="0"/>
    <x v="1"/>
    <s v="14-Sep-1992"/>
    <n v="3659.35"/>
    <x v="2"/>
    <s v="tier - 1"/>
    <x v="3"/>
    <x v="34"/>
  </r>
  <r>
    <x v="1944"/>
    <s v="  Amanda"/>
    <n v="20.36"/>
    <x v="326"/>
    <x v="0"/>
    <x v="0"/>
    <x v="0"/>
    <x v="0"/>
    <x v="1"/>
    <x v="2"/>
    <x v="2"/>
    <s v="8-Nov-1990"/>
    <n v="3653.29"/>
    <x v="1"/>
    <s v="tier - 3"/>
    <x v="3"/>
    <x v="3"/>
  </r>
  <r>
    <x v="1945"/>
    <s v="  Roger"/>
    <n v="25.46"/>
    <x v="419"/>
    <x v="0"/>
    <x v="0"/>
    <x v="0"/>
    <x v="3"/>
    <x v="1"/>
    <x v="1"/>
    <x v="2"/>
    <s v="17-Nov-1992"/>
    <n v="3645.09"/>
    <x v="0"/>
    <s v="tier - 2"/>
    <x v="7"/>
    <x v="34"/>
  </r>
  <r>
    <x v="1946"/>
    <s v="  Brock J"/>
    <n v="17.09"/>
    <x v="330"/>
    <x v="1"/>
    <x v="0"/>
    <x v="0"/>
    <x v="0"/>
    <x v="1"/>
    <x v="3"/>
    <x v="1"/>
    <s v="14-Jun-1985"/>
    <n v="3622.13"/>
    <x v="1"/>
    <s v="tier - 1"/>
    <x v="0"/>
    <x v="17"/>
  </r>
  <r>
    <x v="1947"/>
    <s v="  Stephen F"/>
    <n v="20.83"/>
    <x v="89"/>
    <x v="0"/>
    <x v="0"/>
    <x v="0"/>
    <x v="0"/>
    <x v="1"/>
    <x v="2"/>
    <x v="2"/>
    <s v="11-Oct-1990"/>
    <n v="3606.43"/>
    <x v="1"/>
    <s v="tier - 1"/>
    <x v="0"/>
    <x v="3"/>
  </r>
  <r>
    <x v="1948"/>
    <s v="  Missy"/>
    <n v="18.920000000000002"/>
    <x v="213"/>
    <x v="1"/>
    <x v="0"/>
    <x v="0"/>
    <x v="3"/>
    <x v="1"/>
    <x v="2"/>
    <x v="1"/>
    <s v="4-Nov-1988"/>
    <n v="3603.6"/>
    <x v="1"/>
    <s v="tier - 1"/>
    <x v="0"/>
    <x v="23"/>
  </r>
  <r>
    <x v="1949"/>
    <s v="  William"/>
    <n v="37.1"/>
    <x v="339"/>
    <x v="0"/>
    <x v="0"/>
    <x v="0"/>
    <x v="0"/>
    <x v="1"/>
    <x v="0"/>
    <x v="2"/>
    <s v="12-Aug-1999"/>
    <n v="3597.6"/>
    <x v="1"/>
    <s v="tier - 2"/>
    <x v="3"/>
    <x v="35"/>
  </r>
  <r>
    <x v="1950"/>
    <s v="  Lauren M"/>
    <n v="22.515000000000001"/>
    <x v="470"/>
    <x v="1"/>
    <x v="0"/>
    <x v="1"/>
    <x v="3"/>
    <x v="1"/>
    <x v="2"/>
    <x v="2"/>
    <s v="4-Nov-1997"/>
    <n v="3594.17"/>
    <x v="1"/>
    <s v="tier - 2"/>
    <x v="1"/>
    <x v="31"/>
  </r>
  <r>
    <x v="1951"/>
    <s v="  Apolo U"/>
    <n v="32.700000000000003"/>
    <x v="497"/>
    <x v="0"/>
    <x v="0"/>
    <x v="0"/>
    <x v="0"/>
    <x v="1"/>
    <x v="0"/>
    <x v="2"/>
    <s v="6-Jun-1999"/>
    <n v="3591.48"/>
    <x v="1"/>
    <s v="tier - 3"/>
    <x v="3"/>
    <x v="44"/>
  </r>
  <r>
    <x v="1952"/>
    <s v="  Alfons"/>
    <n v="17.75"/>
    <x v="555"/>
    <x v="1"/>
    <x v="0"/>
    <x v="0"/>
    <x v="3"/>
    <x v="1"/>
    <x v="3"/>
    <x v="0"/>
    <s v="27-Dec-1986"/>
    <n v="3589.14"/>
    <x v="1"/>
    <s v="tier - 2"/>
    <x v="0"/>
    <x v="26"/>
  </r>
  <r>
    <x v="1953"/>
    <s v="  Amber"/>
    <n v="33.630000000000003"/>
    <x v="47"/>
    <x v="1"/>
    <x v="0"/>
    <x v="0"/>
    <x v="0"/>
    <x v="1"/>
    <x v="0"/>
    <x v="2"/>
    <s v="11-Nov-2001"/>
    <n v="3579.83"/>
    <x v="1"/>
    <s v="tier - 2"/>
    <x v="1"/>
    <x v="47"/>
  </r>
  <r>
    <x v="1954"/>
    <s v="  Leah C"/>
    <n v="34.799999999999997"/>
    <x v="337"/>
    <x v="1"/>
    <x v="0"/>
    <x v="0"/>
    <x v="3"/>
    <x v="1"/>
    <x v="0"/>
    <x v="2"/>
    <s v="23-Aug-1995"/>
    <n v="3578"/>
    <x v="1"/>
    <s v="tier - 3"/>
    <x v="3"/>
    <x v="40"/>
  </r>
  <r>
    <x v="1955"/>
    <s v="  Lilia"/>
    <n v="16.809999999999999"/>
    <x v="49"/>
    <x v="1"/>
    <x v="0"/>
    <x v="0"/>
    <x v="3"/>
    <x v="1"/>
    <x v="3"/>
    <x v="2"/>
    <s v="18-Aug-1988"/>
    <n v="3569.96"/>
    <x v="1"/>
    <s v="tier - 1"/>
    <x v="1"/>
    <x v="23"/>
  </r>
  <r>
    <x v="1956"/>
    <s v="  Danny"/>
    <n v="16.690000000000001"/>
    <x v="655"/>
    <x v="1"/>
    <x v="0"/>
    <x v="0"/>
    <x v="0"/>
    <x v="1"/>
    <x v="3"/>
    <x v="0"/>
    <s v="10-Oct-1981"/>
    <n v="3562.87"/>
    <x v="1"/>
    <s v="tier - 1"/>
    <x v="0"/>
    <x v="36"/>
  </r>
  <r>
    <x v="1957"/>
    <s v="  Lauren"/>
    <n v="23.21"/>
    <x v="39"/>
    <x v="1"/>
    <x v="0"/>
    <x v="0"/>
    <x v="3"/>
    <x v="1"/>
    <x v="2"/>
    <x v="2"/>
    <s v="16-Jun-1995"/>
    <n v="3561.89"/>
    <x v="1"/>
    <s v="tier - 1"/>
    <x v="0"/>
    <x v="40"/>
  </r>
  <r>
    <x v="1958"/>
    <s v="  Courtney"/>
    <n v="25.175000000000001"/>
    <x v="127"/>
    <x v="1"/>
    <x v="0"/>
    <x v="0"/>
    <x v="3"/>
    <x v="1"/>
    <x v="1"/>
    <x v="2"/>
    <s v="9-Oct-1995"/>
    <n v="3558.62"/>
    <x v="1"/>
    <s v="tier - 3"/>
    <x v="2"/>
    <x v="40"/>
  </r>
  <r>
    <x v="1959"/>
    <s v="  Elizabeth"/>
    <n v="34.770000000000003"/>
    <x v="195"/>
    <x v="0"/>
    <x v="0"/>
    <x v="0"/>
    <x v="0"/>
    <x v="1"/>
    <x v="0"/>
    <x v="1"/>
    <s v="24-Sep-1994"/>
    <n v="3556.92"/>
    <x v="1"/>
    <s v="tier - 3"/>
    <x v="1"/>
    <x v="6"/>
  </r>
  <r>
    <x v="1960"/>
    <s v="  Satomi"/>
    <n v="27.7"/>
    <x v="374"/>
    <x v="0"/>
    <x v="0"/>
    <x v="0"/>
    <x v="3"/>
    <x v="1"/>
    <x v="1"/>
    <x v="2"/>
    <s v="22-Dec-1992"/>
    <n v="3554.2"/>
    <x v="1"/>
    <s v="tier - 3"/>
    <x v="3"/>
    <x v="34"/>
  </r>
  <r>
    <x v="1961"/>
    <s v="  Matthew D"/>
    <n v="19.12"/>
    <x v="18"/>
    <x v="1"/>
    <x v="0"/>
    <x v="0"/>
    <x v="3"/>
    <x v="1"/>
    <x v="2"/>
    <x v="2"/>
    <s v="15-Oct-1988"/>
    <n v="3540.12"/>
    <x v="1"/>
    <s v="tier - 1"/>
    <x v="0"/>
    <x v="23"/>
  </r>
  <r>
    <x v="1962"/>
    <s v="  Peter T II"/>
    <n v="32.67"/>
    <x v="145"/>
    <x v="0"/>
    <x v="0"/>
    <x v="1"/>
    <x v="3"/>
    <x v="1"/>
    <x v="0"/>
    <x v="2"/>
    <s v="24-Aug-2003"/>
    <n v="3538.9"/>
    <x v="1"/>
    <s v="tier - 2"/>
    <x v="1"/>
    <x v="39"/>
  </r>
  <r>
    <x v="1963"/>
    <s v="  Manuel"/>
    <n v="28.5"/>
    <x v="184"/>
    <x v="0"/>
    <x v="0"/>
    <x v="0"/>
    <x v="3"/>
    <x v="1"/>
    <x v="1"/>
    <x v="1"/>
    <s v="16-Sep-1998"/>
    <n v="3537.7"/>
    <x v="2"/>
    <s v="tier - 3"/>
    <x v="1"/>
    <x v="44"/>
  </r>
  <r>
    <x v="1964"/>
    <s v="  Kindsey P"/>
    <n v="39.270000000000003"/>
    <x v="178"/>
    <x v="0"/>
    <x v="0"/>
    <x v="0"/>
    <x v="0"/>
    <x v="1"/>
    <x v="0"/>
    <x v="1"/>
    <s v="22-Sep-1999"/>
    <n v="3500.61"/>
    <x v="1"/>
    <s v="tier - 2"/>
    <x v="0"/>
    <x v="35"/>
  </r>
  <r>
    <x v="1965"/>
    <s v="  Thomas G"/>
    <n v="32.49"/>
    <x v="544"/>
    <x v="1"/>
    <x v="0"/>
    <x v="0"/>
    <x v="0"/>
    <x v="1"/>
    <x v="0"/>
    <x v="2"/>
    <s v="18-Sep-1996"/>
    <n v="3490.55"/>
    <x v="0"/>
    <s v="tier - 2"/>
    <x v="5"/>
    <x v="45"/>
  </r>
  <r>
    <x v="1966"/>
    <s v="  Kyle S"/>
    <n v="23.7"/>
    <x v="122"/>
    <x v="1"/>
    <x v="0"/>
    <x v="0"/>
    <x v="0"/>
    <x v="1"/>
    <x v="2"/>
    <x v="2"/>
    <s v="19-Sep-1996"/>
    <n v="3484.33"/>
    <x v="2"/>
    <s v="tier - 3"/>
    <x v="3"/>
    <x v="45"/>
  </r>
  <r>
    <x v="1967"/>
    <s v="  Alexander J"/>
    <n v="30.4"/>
    <x v="33"/>
    <x v="0"/>
    <x v="1"/>
    <x v="0"/>
    <x v="3"/>
    <x v="1"/>
    <x v="0"/>
    <x v="1"/>
    <s v="26-Jun-2004"/>
    <n v="3481.87"/>
    <x v="1"/>
    <s v="tier - 3"/>
    <x v="4"/>
    <x v="41"/>
  </r>
  <r>
    <x v="1968"/>
    <s v="  Dustin L"/>
    <n v="38.94"/>
    <x v="67"/>
    <x v="0"/>
    <x v="0"/>
    <x v="1"/>
    <x v="3"/>
    <x v="1"/>
    <x v="0"/>
    <x v="2"/>
    <s v="12-Oct-1993"/>
    <n v="3471.41"/>
    <x v="1"/>
    <s v="tier - 2"/>
    <x v="0"/>
    <x v="20"/>
  </r>
  <r>
    <x v="1969"/>
    <s v="  Chloe"/>
    <n v="31.02"/>
    <x v="95"/>
    <x v="0"/>
    <x v="0"/>
    <x v="1"/>
    <x v="3"/>
    <x v="1"/>
    <x v="0"/>
    <x v="2"/>
    <s v="29-Jul-2003"/>
    <n v="3463.51"/>
    <x v="1"/>
    <s v="tier - 1"/>
    <x v="15"/>
    <x v="39"/>
  </r>
  <r>
    <x v="1970"/>
    <s v="  Cailtlin"/>
    <n v="17.5"/>
    <x v="176"/>
    <x v="0"/>
    <x v="0"/>
    <x v="0"/>
    <x v="3"/>
    <x v="1"/>
    <x v="3"/>
    <x v="2"/>
    <s v="14-Sep-1987"/>
    <n v="3453.77"/>
    <x v="1"/>
    <s v="tier - 1"/>
    <x v="3"/>
    <x v="38"/>
  </r>
  <r>
    <x v="1971"/>
    <s v="  Joshua"/>
    <n v="34.799999999999997"/>
    <x v="614"/>
    <x v="1"/>
    <x v="1"/>
    <x v="0"/>
    <x v="1"/>
    <x v="1"/>
    <x v="0"/>
    <x v="2"/>
    <s v="20-Jun-2000"/>
    <n v="3443.06"/>
    <x v="1"/>
    <s v="tier - 1"/>
    <x v="3"/>
    <x v="21"/>
  </r>
  <r>
    <x v="1972"/>
    <s v="  Chuy"/>
    <n v="17.3"/>
    <x v="223"/>
    <x v="1"/>
    <x v="0"/>
    <x v="0"/>
    <x v="3"/>
    <x v="1"/>
    <x v="3"/>
    <x v="0"/>
    <s v="27-Aug-1986"/>
    <n v="3436.5"/>
    <x v="1"/>
    <s v="tier - 1"/>
    <x v="0"/>
    <x v="26"/>
  </r>
  <r>
    <x v="1973"/>
    <s v="  Laurie B"/>
    <n v="32.25"/>
    <x v="112"/>
    <x v="1"/>
    <x v="0"/>
    <x v="0"/>
    <x v="0"/>
    <x v="1"/>
    <x v="0"/>
    <x v="2"/>
    <s v="26-Dec-2001"/>
    <n v="3434.38"/>
    <x v="1"/>
    <s v="tier - 2"/>
    <x v="3"/>
    <x v="47"/>
  </r>
  <r>
    <x v="1974"/>
    <s v="  Rachel B"/>
    <n v="42.4"/>
    <x v="102"/>
    <x v="1"/>
    <x v="0"/>
    <x v="0"/>
    <x v="0"/>
    <x v="1"/>
    <x v="0"/>
    <x v="2"/>
    <s v="19-Dec-1996"/>
    <n v="3410.32"/>
    <x v="1"/>
    <s v="tier - 2"/>
    <x v="3"/>
    <x v="45"/>
  </r>
  <r>
    <x v="1975"/>
    <s v="  Liza"/>
    <n v="38.664999999999999"/>
    <x v="320"/>
    <x v="0"/>
    <x v="1"/>
    <x v="0"/>
    <x v="3"/>
    <x v="1"/>
    <x v="0"/>
    <x v="2"/>
    <s v="16-Jul-2004"/>
    <n v="3393.36"/>
    <x v="1"/>
    <s v="tier - 2"/>
    <x v="8"/>
    <x v="41"/>
  </r>
  <r>
    <x v="1976"/>
    <s v="  Lindsey"/>
    <n v="29.92"/>
    <x v="206"/>
    <x v="1"/>
    <x v="0"/>
    <x v="0"/>
    <x v="0"/>
    <x v="1"/>
    <x v="0"/>
    <x v="2"/>
    <s v="27-Oct-1996"/>
    <n v="3392.98"/>
    <x v="1"/>
    <s v="tier - 3"/>
    <x v="0"/>
    <x v="45"/>
  </r>
  <r>
    <x v="1977"/>
    <s v="  Lindsay E"/>
    <n v="29.48"/>
    <x v="197"/>
    <x v="1"/>
    <x v="0"/>
    <x v="0"/>
    <x v="0"/>
    <x v="1"/>
    <x v="1"/>
    <x v="2"/>
    <s v="10-Aug-1996"/>
    <n v="3392.37"/>
    <x v="1"/>
    <s v="tier - 3"/>
    <x v="0"/>
    <x v="45"/>
  </r>
  <r>
    <x v="1978"/>
    <s v="  Kathleen M"/>
    <n v="28.785"/>
    <x v="283"/>
    <x v="1"/>
    <x v="0"/>
    <x v="0"/>
    <x v="0"/>
    <x v="1"/>
    <x v="1"/>
    <x v="2"/>
    <s v="13-Nov-1996"/>
    <n v="3385.4"/>
    <x v="1"/>
    <s v="tier - 2"/>
    <x v="2"/>
    <x v="45"/>
  </r>
  <r>
    <x v="1979"/>
    <s v="  Aya"/>
    <n v="19.8"/>
    <x v="544"/>
    <x v="1"/>
    <x v="0"/>
    <x v="0"/>
    <x v="0"/>
    <x v="1"/>
    <x v="2"/>
    <x v="2"/>
    <s v="14-Dec-1996"/>
    <n v="3378.91"/>
    <x v="1"/>
    <s v="tier - 1"/>
    <x v="3"/>
    <x v="45"/>
  </r>
  <r>
    <x v="1980"/>
    <s v="  Carolyn R"/>
    <n v="35.53"/>
    <x v="82"/>
    <x v="0"/>
    <x v="0"/>
    <x v="1"/>
    <x v="3"/>
    <x v="1"/>
    <x v="0"/>
    <x v="2"/>
    <s v="7-Oct-1993"/>
    <n v="3366.67"/>
    <x v="1"/>
    <s v="tier - 2"/>
    <x v="0"/>
    <x v="20"/>
  </r>
  <r>
    <x v="1981"/>
    <s v="  Bethany"/>
    <n v="21.47"/>
    <x v="93"/>
    <x v="1"/>
    <x v="0"/>
    <x v="0"/>
    <x v="3"/>
    <x v="1"/>
    <x v="2"/>
    <x v="2"/>
    <s v="23-Jun-1995"/>
    <n v="3353.47"/>
    <x v="1"/>
    <s v="tier - 3"/>
    <x v="1"/>
    <x v="40"/>
  </r>
  <r>
    <x v="1982"/>
    <s v="  Holly A"/>
    <n v="25.9"/>
    <x v="89"/>
    <x v="0"/>
    <x v="0"/>
    <x v="1"/>
    <x v="3"/>
    <x v="1"/>
    <x v="1"/>
    <x v="2"/>
    <s v="28-Oct-1993"/>
    <n v="3353.28"/>
    <x v="1"/>
    <s v="tier - 1"/>
    <x v="3"/>
    <x v="20"/>
  </r>
  <r>
    <x v="1983"/>
    <s v="  Ping"/>
    <n v="20.81"/>
    <x v="315"/>
    <x v="0"/>
    <x v="0"/>
    <x v="0"/>
    <x v="0"/>
    <x v="1"/>
    <x v="2"/>
    <x v="2"/>
    <s v="1-Sep-1991"/>
    <n v="3342.79"/>
    <x v="1"/>
    <s v="tier - 1"/>
    <x v="0"/>
    <x v="42"/>
  </r>
  <r>
    <x v="1984"/>
    <s v="  Tim"/>
    <n v="25.84"/>
    <x v="336"/>
    <x v="1"/>
    <x v="0"/>
    <x v="1"/>
    <x v="3"/>
    <x v="1"/>
    <x v="1"/>
    <x v="1"/>
    <s v="20-Jun-1997"/>
    <n v="3309.79"/>
    <x v="2"/>
    <s v="tier - 3"/>
    <x v="6"/>
    <x v="31"/>
  </r>
  <r>
    <x v="1985"/>
    <s v="  John"/>
    <n v="30.95"/>
    <x v="361"/>
    <x v="0"/>
    <x v="0"/>
    <x v="1"/>
    <x v="3"/>
    <x v="1"/>
    <x v="0"/>
    <x v="2"/>
    <s v="18-Nov-2003"/>
    <n v="3308.46"/>
    <x v="1"/>
    <s v="tier - 1"/>
    <x v="14"/>
    <x v="39"/>
  </r>
  <r>
    <x v="1986"/>
    <s v="  Cynthia"/>
    <n v="30.54"/>
    <x v="633"/>
    <x v="0"/>
    <x v="0"/>
    <x v="1"/>
    <x v="3"/>
    <x v="1"/>
    <x v="0"/>
    <x v="2"/>
    <s v="5-Dec-2003"/>
    <n v="3300.7"/>
    <x v="1"/>
    <s v="tier - 2"/>
    <x v="15"/>
    <x v="39"/>
  </r>
  <r>
    <x v="1987"/>
    <s v="  Emmett"/>
    <n v="33.914999999999999"/>
    <x v="85"/>
    <x v="1"/>
    <x v="0"/>
    <x v="0"/>
    <x v="0"/>
    <x v="1"/>
    <x v="0"/>
    <x v="1"/>
    <s v="17-Nov-1996"/>
    <n v="3292.53"/>
    <x v="1"/>
    <s v="tier - 2"/>
    <x v="1"/>
    <x v="45"/>
  </r>
  <r>
    <x v="1988"/>
    <s v="  Kate"/>
    <n v="33.31"/>
    <x v="40"/>
    <x v="0"/>
    <x v="0"/>
    <x v="1"/>
    <x v="3"/>
    <x v="1"/>
    <x v="0"/>
    <x v="2"/>
    <s v="3-Jul-2003"/>
    <n v="3280.22"/>
    <x v="1"/>
    <s v="tier - 3"/>
    <x v="3"/>
    <x v="39"/>
  </r>
  <r>
    <x v="1989"/>
    <s v="  Christopher L"/>
    <n v="25.745000000000001"/>
    <x v="473"/>
    <x v="1"/>
    <x v="0"/>
    <x v="0"/>
    <x v="0"/>
    <x v="1"/>
    <x v="1"/>
    <x v="2"/>
    <s v="6-Oct-2001"/>
    <n v="3279.87"/>
    <x v="1"/>
    <s v="tier - 1"/>
    <x v="6"/>
    <x v="47"/>
  </r>
  <r>
    <x v="1990"/>
    <s v="  Christopher P"/>
    <n v="37.1"/>
    <x v="149"/>
    <x v="0"/>
    <x v="0"/>
    <x v="0"/>
    <x v="0"/>
    <x v="1"/>
    <x v="0"/>
    <x v="1"/>
    <s v="1-Jul-1994"/>
    <n v="3277.16"/>
    <x v="1"/>
    <s v="tier - 3"/>
    <x v="3"/>
    <x v="6"/>
  </r>
  <r>
    <x v="1991"/>
    <s v="  Christopher W"/>
    <n v="35.435000000000002"/>
    <x v="336"/>
    <x v="0"/>
    <x v="0"/>
    <x v="0"/>
    <x v="0"/>
    <x v="1"/>
    <x v="0"/>
    <x v="1"/>
    <s v="2-Dec-1994"/>
    <n v="3268.85"/>
    <x v="2"/>
    <s v="tier - 1"/>
    <x v="4"/>
    <x v="6"/>
  </r>
  <r>
    <x v="1992"/>
    <s v="  Norman H"/>
    <n v="20.399999999999999"/>
    <x v="249"/>
    <x v="0"/>
    <x v="0"/>
    <x v="0"/>
    <x v="0"/>
    <x v="1"/>
    <x v="2"/>
    <x v="2"/>
    <s v="13-Nov-1991"/>
    <n v="3260.2"/>
    <x v="2"/>
    <s v="tier - 2"/>
    <x v="3"/>
    <x v="42"/>
  </r>
  <r>
    <x v="1993"/>
    <s v="  Susan"/>
    <n v="42.13"/>
    <x v="186"/>
    <x v="1"/>
    <x v="0"/>
    <x v="1"/>
    <x v="3"/>
    <x v="1"/>
    <x v="0"/>
    <x v="1"/>
    <s v="2-Sep-1997"/>
    <n v="3238.44"/>
    <x v="1"/>
    <s v="tier - 3"/>
    <x v="0"/>
    <x v="31"/>
  </r>
  <r>
    <x v="1994"/>
    <s v="  Tatyana K"/>
    <n v="33.99"/>
    <x v="249"/>
    <x v="1"/>
    <x v="0"/>
    <x v="1"/>
    <x v="3"/>
    <x v="1"/>
    <x v="0"/>
    <x v="2"/>
    <s v="2-Aug-1997"/>
    <n v="3227.12"/>
    <x v="1"/>
    <s v="tier - 3"/>
    <x v="0"/>
    <x v="31"/>
  </r>
  <r>
    <x v="1995"/>
    <s v="  Chrissy"/>
    <n v="28.594999999999999"/>
    <x v="419"/>
    <x v="1"/>
    <x v="0"/>
    <x v="1"/>
    <x v="3"/>
    <x v="1"/>
    <x v="1"/>
    <x v="2"/>
    <s v="6-Jul-1997"/>
    <n v="3213.62"/>
    <x v="1"/>
    <s v="tier - 2"/>
    <x v="2"/>
    <x v="31"/>
  </r>
  <r>
    <x v="1996"/>
    <s v="  Carrie"/>
    <n v="20.8"/>
    <x v="212"/>
    <x v="1"/>
    <x v="0"/>
    <x v="1"/>
    <x v="3"/>
    <x v="1"/>
    <x v="2"/>
    <x v="2"/>
    <s v="22-Dec-1997"/>
    <n v="3208.79"/>
    <x v="1"/>
    <s v="tier - 3"/>
    <x v="3"/>
    <x v="31"/>
  </r>
  <r>
    <x v="1997"/>
    <s v="  Halle"/>
    <n v="23.465"/>
    <x v="106"/>
    <x v="1"/>
    <x v="0"/>
    <x v="1"/>
    <x v="3"/>
    <x v="1"/>
    <x v="2"/>
    <x v="1"/>
    <s v="5-Jul-1997"/>
    <n v="3206.49"/>
    <x v="1"/>
    <s v="tier - 3"/>
    <x v="2"/>
    <x v="31"/>
  </r>
  <r>
    <x v="1998"/>
    <s v="  Carolyn"/>
    <n v="40.185000000000002"/>
    <x v="169"/>
    <x v="1"/>
    <x v="0"/>
    <x v="0"/>
    <x v="0"/>
    <x v="1"/>
    <x v="0"/>
    <x v="1"/>
    <s v="11-Oct-1996"/>
    <n v="3201.25"/>
    <x v="1"/>
    <s v="tier - 3"/>
    <x v="1"/>
    <x v="45"/>
  </r>
  <r>
    <x v="1999"/>
    <s v="  Tara D"/>
    <n v="21.89"/>
    <x v="186"/>
    <x v="1"/>
    <x v="0"/>
    <x v="0"/>
    <x v="0"/>
    <x v="1"/>
    <x v="2"/>
    <x v="1"/>
    <s v="2-Sep-2001"/>
    <n v="3180.51"/>
    <x v="1"/>
    <s v="tier - 2"/>
    <x v="0"/>
    <x v="47"/>
  </r>
  <r>
    <x v="2000"/>
    <s v="  Rasim M"/>
    <n v="29.34"/>
    <x v="34"/>
    <x v="1"/>
    <x v="1"/>
    <x v="0"/>
    <x v="1"/>
    <x v="1"/>
    <x v="1"/>
    <x v="1"/>
    <s v="23-Sep-2000"/>
    <n v="3179.96"/>
    <x v="1"/>
    <s v="tier - 2"/>
    <x v="1"/>
    <x v="21"/>
  </r>
  <r>
    <x v="2001"/>
    <s v="  Dina"/>
    <n v="22.61"/>
    <x v="69"/>
    <x v="1"/>
    <x v="0"/>
    <x v="0"/>
    <x v="0"/>
    <x v="1"/>
    <x v="2"/>
    <x v="2"/>
    <s v="3-Jul-1996"/>
    <n v="3176.82"/>
    <x v="1"/>
    <s v="tier - 1"/>
    <x v="1"/>
    <x v="45"/>
  </r>
  <r>
    <x v="2002"/>
    <s v="  Lisa"/>
    <n v="22.23"/>
    <x v="34"/>
    <x v="1"/>
    <x v="0"/>
    <x v="0"/>
    <x v="0"/>
    <x v="1"/>
    <x v="2"/>
    <x v="1"/>
    <s v="14-Aug-1996"/>
    <n v="3176.29"/>
    <x v="1"/>
    <s v="tier - 2"/>
    <x v="1"/>
    <x v="45"/>
  </r>
  <r>
    <x v="2003"/>
    <s v="  Caitrin"/>
    <n v="33.4"/>
    <x v="49"/>
    <x v="0"/>
    <x v="0"/>
    <x v="0"/>
    <x v="0"/>
    <x v="1"/>
    <x v="0"/>
    <x v="2"/>
    <s v="6-Jul-1994"/>
    <n v="3172.02"/>
    <x v="1"/>
    <s v="tier - 1"/>
    <x v="3"/>
    <x v="6"/>
  </r>
  <r>
    <x v="2004"/>
    <s v="  Adriana S"/>
    <n v="33.11"/>
    <x v="507"/>
    <x v="0"/>
    <x v="0"/>
    <x v="0"/>
    <x v="0"/>
    <x v="1"/>
    <x v="0"/>
    <x v="2"/>
    <s v="25-Oct-1994"/>
    <n v="3171.61"/>
    <x v="1"/>
    <s v="tier - 3"/>
    <x v="0"/>
    <x v="6"/>
  </r>
  <r>
    <x v="2005"/>
    <s v="  Megan"/>
    <n v="16.815000000000001"/>
    <x v="319"/>
    <x v="1"/>
    <x v="0"/>
    <x v="0"/>
    <x v="0"/>
    <x v="1"/>
    <x v="3"/>
    <x v="2"/>
    <s v="29-Aug-2001"/>
    <n v="3167.46"/>
    <x v="1"/>
    <s v="tier - 3"/>
    <x v="2"/>
    <x v="47"/>
  </r>
  <r>
    <x v="2006"/>
    <s v="  Kristen M"/>
    <n v="25.61"/>
    <x v="544"/>
    <x v="0"/>
    <x v="0"/>
    <x v="1"/>
    <x v="3"/>
    <x v="1"/>
    <x v="1"/>
    <x v="2"/>
    <s v="25-Sep-1993"/>
    <n v="3162.02"/>
    <x v="1"/>
    <s v="tier - 3"/>
    <x v="0"/>
    <x v="20"/>
  </r>
  <r>
    <x v="2007"/>
    <s v="  Alix"/>
    <n v="25.8"/>
    <x v="206"/>
    <x v="0"/>
    <x v="0"/>
    <x v="0"/>
    <x v="0"/>
    <x v="1"/>
    <x v="1"/>
    <x v="2"/>
    <s v="10-Jul-1994"/>
    <n v="3161.45"/>
    <x v="1"/>
    <s v="tier - 1"/>
    <x v="3"/>
    <x v="6"/>
  </r>
  <r>
    <x v="2008"/>
    <s v="  Kakushin"/>
    <n v="27.39"/>
    <x v="45"/>
    <x v="0"/>
    <x v="0"/>
    <x v="0"/>
    <x v="0"/>
    <x v="1"/>
    <x v="1"/>
    <x v="2"/>
    <s v="25-Jun-1999"/>
    <n v="3128.35"/>
    <x v="1"/>
    <s v="tier - 3"/>
    <x v="14"/>
    <x v="35"/>
  </r>
  <r>
    <x v="2009"/>
    <s v="  Michael J"/>
    <n v="17.03"/>
    <x v="198"/>
    <x v="0"/>
    <x v="0"/>
    <x v="0"/>
    <x v="3"/>
    <x v="1"/>
    <x v="3"/>
    <x v="2"/>
    <s v="1-Aug-1987"/>
    <n v="3088.06"/>
    <x v="1"/>
    <s v="tier - 2"/>
    <x v="0"/>
    <x v="38"/>
  </r>
  <r>
    <x v="2010"/>
    <s v="  Bradley"/>
    <n v="23.75"/>
    <x v="206"/>
    <x v="1"/>
    <x v="0"/>
    <x v="0"/>
    <x v="0"/>
    <x v="1"/>
    <x v="2"/>
    <x v="2"/>
    <s v="13-Oct-2001"/>
    <n v="3077.1"/>
    <x v="1"/>
    <s v="tier - 1"/>
    <x v="1"/>
    <x v="47"/>
  </r>
  <r>
    <x v="2011"/>
    <s v="  Matt"/>
    <n v="26.03"/>
    <x v="78"/>
    <x v="1"/>
    <x v="0"/>
    <x v="0"/>
    <x v="3"/>
    <x v="1"/>
    <x v="1"/>
    <x v="2"/>
    <s v="10-Sep-1995"/>
    <n v="3070.81"/>
    <x v="2"/>
    <s v="tier - 1"/>
    <x v="6"/>
    <x v="40"/>
  </r>
  <r>
    <x v="2012"/>
    <s v="  Amanda C"/>
    <n v="16.079999999999998"/>
    <x v="425"/>
    <x v="0"/>
    <x v="0"/>
    <x v="0"/>
    <x v="0"/>
    <x v="1"/>
    <x v="3"/>
    <x v="1"/>
    <s v="1-Oct-1989"/>
    <n v="3065.49"/>
    <x v="1"/>
    <s v="tier - 1"/>
    <x v="1"/>
    <x v="4"/>
  </r>
  <r>
    <x v="2013"/>
    <s v="  Valur"/>
    <n v="30.875"/>
    <x v="540"/>
    <x v="0"/>
    <x v="0"/>
    <x v="0"/>
    <x v="0"/>
    <x v="1"/>
    <x v="0"/>
    <x v="2"/>
    <s v="26-Sep-1994"/>
    <n v="3062.51"/>
    <x v="2"/>
    <s v="tier - 1"/>
    <x v="1"/>
    <x v="6"/>
  </r>
  <r>
    <x v="2014"/>
    <s v="  Erica J"/>
    <n v="31.79"/>
    <x v="656"/>
    <x v="0"/>
    <x v="0"/>
    <x v="0"/>
    <x v="0"/>
    <x v="1"/>
    <x v="0"/>
    <x v="0"/>
    <s v="21-Jun-2002"/>
    <n v="3056.39"/>
    <x v="1"/>
    <s v="tier - 3"/>
    <x v="0"/>
    <x v="43"/>
  </r>
  <r>
    <x v="2015"/>
    <s v="  Stephen F"/>
    <n v="28.48"/>
    <x v="21"/>
    <x v="1"/>
    <x v="0"/>
    <x v="1"/>
    <x v="3"/>
    <x v="1"/>
    <x v="1"/>
    <x v="1"/>
    <s v="22-Dec-1997"/>
    <n v="3051.73"/>
    <x v="1"/>
    <s v="tier - 2"/>
    <x v="3"/>
    <x v="31"/>
  </r>
  <r>
    <x v="2016"/>
    <s v="  Lissa"/>
    <n v="26.6"/>
    <x v="280"/>
    <x v="0"/>
    <x v="0"/>
    <x v="0"/>
    <x v="3"/>
    <x v="1"/>
    <x v="1"/>
    <x v="2"/>
    <s v="9-Aug-1998"/>
    <n v="3046.06"/>
    <x v="1"/>
    <s v="tier - 1"/>
    <x v="8"/>
    <x v="44"/>
  </r>
  <r>
    <x v="2017"/>
    <s v="  Megan"/>
    <n v="25.27"/>
    <x v="334"/>
    <x v="0"/>
    <x v="0"/>
    <x v="0"/>
    <x v="3"/>
    <x v="1"/>
    <x v="1"/>
    <x v="1"/>
    <s v="15-Sep-1998"/>
    <n v="3044.21"/>
    <x v="1"/>
    <s v="tier - 3"/>
    <x v="2"/>
    <x v="44"/>
  </r>
  <r>
    <x v="2018"/>
    <s v="  Alyson"/>
    <n v="34.484999999999999"/>
    <x v="577"/>
    <x v="1"/>
    <x v="0"/>
    <x v="1"/>
    <x v="3"/>
    <x v="1"/>
    <x v="0"/>
    <x v="2"/>
    <s v="19-Dec-1997"/>
    <n v="3021.81"/>
    <x v="1"/>
    <s v="tier - 3"/>
    <x v="1"/>
    <x v="31"/>
  </r>
  <r>
    <x v="2019"/>
    <s v="  Chance B"/>
    <n v="15.57"/>
    <x v="212"/>
    <x v="1"/>
    <x v="0"/>
    <x v="0"/>
    <x v="3"/>
    <x v="1"/>
    <x v="3"/>
    <x v="2"/>
    <s v="28-Sep-1988"/>
    <n v="3018.04"/>
    <x v="1"/>
    <s v="tier - 2"/>
    <x v="1"/>
    <x v="23"/>
  </r>
  <r>
    <x v="2020"/>
    <s v="  Sean P"/>
    <n v="30.36"/>
    <x v="464"/>
    <x v="0"/>
    <x v="0"/>
    <x v="0"/>
    <x v="0"/>
    <x v="1"/>
    <x v="0"/>
    <x v="0"/>
    <s v="15-Dec-2002"/>
    <n v="3012.22"/>
    <x v="1"/>
    <s v="tier - 3"/>
    <x v="1"/>
    <x v="43"/>
  </r>
  <r>
    <x v="2021"/>
    <s v="  Therese"/>
    <n v="19.37"/>
    <x v="237"/>
    <x v="0"/>
    <x v="0"/>
    <x v="0"/>
    <x v="0"/>
    <x v="1"/>
    <x v="2"/>
    <x v="2"/>
    <s v="20-Nov-1991"/>
    <n v="2985.67"/>
    <x v="1"/>
    <s v="tier - 2"/>
    <x v="0"/>
    <x v="42"/>
  </r>
  <r>
    <x v="2022"/>
    <s v="  Beau"/>
    <n v="16.71"/>
    <x v="237"/>
    <x v="0"/>
    <x v="0"/>
    <x v="0"/>
    <x v="3"/>
    <x v="1"/>
    <x v="3"/>
    <x v="2"/>
    <s v="18-Jun-1987"/>
    <n v="2979.52"/>
    <x v="1"/>
    <s v="tier - 3"/>
    <x v="0"/>
    <x v="38"/>
  </r>
  <r>
    <x v="2023"/>
    <s v="  Kelsey M"/>
    <n v="24.1"/>
    <x v="171"/>
    <x v="1"/>
    <x v="0"/>
    <x v="0"/>
    <x v="3"/>
    <x v="1"/>
    <x v="2"/>
    <x v="2"/>
    <s v="24-Sep-1995"/>
    <n v="2974.13"/>
    <x v="1"/>
    <s v="tier - 1"/>
    <x v="3"/>
    <x v="40"/>
  </r>
  <r>
    <x v="2024"/>
    <s v="  Gretchen"/>
    <n v="29.77"/>
    <x v="207"/>
    <x v="0"/>
    <x v="0"/>
    <x v="0"/>
    <x v="0"/>
    <x v="1"/>
    <x v="1"/>
    <x v="0"/>
    <s v="30-Sep-2002"/>
    <n v="2943.41"/>
    <x v="1"/>
    <s v="tier - 3"/>
    <x v="1"/>
    <x v="43"/>
  </r>
  <r>
    <x v="2025"/>
    <s v="  Nicholas E"/>
    <n v="46.53"/>
    <x v="95"/>
    <x v="1"/>
    <x v="0"/>
    <x v="0"/>
    <x v="0"/>
    <x v="1"/>
    <x v="0"/>
    <x v="2"/>
    <s v="30-Jun-1996"/>
    <n v="2927.06"/>
    <x v="1"/>
    <s v="tier - 2"/>
    <x v="0"/>
    <x v="45"/>
  </r>
  <r>
    <x v="2026"/>
    <s v="  Deborah"/>
    <n v="23.4"/>
    <x v="102"/>
    <x v="0"/>
    <x v="0"/>
    <x v="1"/>
    <x v="3"/>
    <x v="1"/>
    <x v="2"/>
    <x v="2"/>
    <s v="5-Jun-2003"/>
    <n v="2913.57"/>
    <x v="1"/>
    <s v="tier - 2"/>
    <x v="3"/>
    <x v="43"/>
  </r>
  <r>
    <x v="2027"/>
    <s v="  Chuck W"/>
    <n v="30"/>
    <x v="280"/>
    <x v="1"/>
    <x v="0"/>
    <x v="0"/>
    <x v="0"/>
    <x v="1"/>
    <x v="0"/>
    <x v="2"/>
    <s v="13-Jun-1996"/>
    <n v="2904.09"/>
    <x v="1"/>
    <s v="tier - 2"/>
    <x v="3"/>
    <x v="45"/>
  </r>
  <r>
    <x v="2028"/>
    <s v="  Daniel"/>
    <n v="29.15"/>
    <x v="470"/>
    <x v="1"/>
    <x v="0"/>
    <x v="0"/>
    <x v="0"/>
    <x v="1"/>
    <x v="1"/>
    <x v="2"/>
    <s v="24-Oct-1996"/>
    <n v="2902.91"/>
    <x v="1"/>
    <s v="tier - 2"/>
    <x v="0"/>
    <x v="45"/>
  </r>
  <r>
    <x v="2029"/>
    <s v="  Amany"/>
    <n v="34.865000000000002"/>
    <x v="375"/>
    <x v="0"/>
    <x v="0"/>
    <x v="0"/>
    <x v="0"/>
    <x v="1"/>
    <x v="0"/>
    <x v="2"/>
    <s v="1-Nov-1999"/>
    <n v="2899.49"/>
    <x v="1"/>
    <s v="tier - 2"/>
    <x v="2"/>
    <x v="35"/>
  </r>
  <r>
    <x v="2030"/>
    <s v="  Kipling"/>
    <n v="28.12"/>
    <x v="122"/>
    <x v="1"/>
    <x v="1"/>
    <x v="0"/>
    <x v="1"/>
    <x v="1"/>
    <x v="1"/>
    <x v="2"/>
    <s v="14-Jul-2000"/>
    <n v="2897.46"/>
    <x v="1"/>
    <s v="tier - 1"/>
    <x v="1"/>
    <x v="21"/>
  </r>
  <r>
    <x v="2031"/>
    <s v="  Duncan"/>
    <n v="29.45"/>
    <x v="219"/>
    <x v="1"/>
    <x v="0"/>
    <x v="0"/>
    <x v="0"/>
    <x v="1"/>
    <x v="1"/>
    <x v="2"/>
    <s v="21-Jun-1996"/>
    <n v="2897.32"/>
    <x v="2"/>
    <s v="tier - 3"/>
    <x v="4"/>
    <x v="45"/>
  </r>
  <r>
    <x v="2032"/>
    <s v="  Louis C"/>
    <n v="27.94"/>
    <x v="637"/>
    <x v="0"/>
    <x v="0"/>
    <x v="1"/>
    <x v="3"/>
    <x v="1"/>
    <x v="1"/>
    <x v="1"/>
    <s v="12-Aug-1993"/>
    <n v="2867.12"/>
    <x v="0"/>
    <s v="tier - 3"/>
    <x v="0"/>
    <x v="20"/>
  </r>
  <r>
    <x v="2033"/>
    <s v="  Daniel J"/>
    <n v="27.2"/>
    <x v="334"/>
    <x v="0"/>
    <x v="0"/>
    <x v="1"/>
    <x v="3"/>
    <x v="1"/>
    <x v="1"/>
    <x v="1"/>
    <s v="1-Nov-1993"/>
    <n v="2866.09"/>
    <x v="2"/>
    <s v="tier - 3"/>
    <x v="3"/>
    <x v="20"/>
  </r>
  <r>
    <x v="2034"/>
    <s v="  Ildiko M"/>
    <n v="33.344999999999999"/>
    <x v="144"/>
    <x v="0"/>
    <x v="0"/>
    <x v="0"/>
    <x v="3"/>
    <x v="1"/>
    <x v="0"/>
    <x v="2"/>
    <s v="4-Sep-1998"/>
    <n v="2855.44"/>
    <x v="1"/>
    <s v="tier - 3"/>
    <x v="1"/>
    <x v="44"/>
  </r>
  <r>
    <x v="2035"/>
    <s v="  Melinda E"/>
    <n v="29.925000000000001"/>
    <x v="352"/>
    <x v="0"/>
    <x v="0"/>
    <x v="0"/>
    <x v="3"/>
    <x v="1"/>
    <x v="0"/>
    <x v="2"/>
    <s v="17-Jun-1998"/>
    <n v="2850.68"/>
    <x v="1"/>
    <s v="tier - 3"/>
    <x v="1"/>
    <x v="44"/>
  </r>
  <r>
    <x v="2036"/>
    <s v="  Ashley M"/>
    <n v="24.225000000000001"/>
    <x v="614"/>
    <x v="0"/>
    <x v="0"/>
    <x v="0"/>
    <x v="3"/>
    <x v="1"/>
    <x v="2"/>
    <x v="2"/>
    <s v="15-Nov-1998"/>
    <n v="2842.76"/>
    <x v="1"/>
    <s v="tier - 3"/>
    <x v="1"/>
    <x v="44"/>
  </r>
  <r>
    <x v="2037"/>
    <s v="  Stephanie"/>
    <n v="29.68"/>
    <x v="251"/>
    <x v="0"/>
    <x v="1"/>
    <x v="0"/>
    <x v="3"/>
    <x v="1"/>
    <x v="1"/>
    <x v="2"/>
    <s v="1-Oct-2000"/>
    <n v="2819.51"/>
    <x v="1"/>
    <s v="tier - 3"/>
    <x v="3"/>
    <x v="21"/>
  </r>
  <r>
    <x v="2038"/>
    <s v="  Sean P"/>
    <n v="20.614999999999998"/>
    <x v="3"/>
    <x v="0"/>
    <x v="0"/>
    <x v="1"/>
    <x v="3"/>
    <x v="1"/>
    <x v="2"/>
    <x v="1"/>
    <s v="23-Sep-2003"/>
    <n v="2803.7"/>
    <x v="1"/>
    <s v="tier - 1"/>
    <x v="1"/>
    <x v="39"/>
  </r>
  <r>
    <x v="2039"/>
    <s v="  Emily G"/>
    <n v="32.119999999999997"/>
    <x v="196"/>
    <x v="0"/>
    <x v="1"/>
    <x v="0"/>
    <x v="3"/>
    <x v="1"/>
    <x v="0"/>
    <x v="2"/>
    <s v="4-Aug-2004"/>
    <n v="2801.26"/>
    <x v="1"/>
    <s v="tier - 3"/>
    <x v="0"/>
    <x v="41"/>
  </r>
  <r>
    <x v="2040"/>
    <s v="  Malcolm"/>
    <n v="27.36"/>
    <x v="21"/>
    <x v="0"/>
    <x v="0"/>
    <x v="0"/>
    <x v="0"/>
    <x v="1"/>
    <x v="1"/>
    <x v="1"/>
    <s v="24-Dec-1999"/>
    <n v="2789.06"/>
    <x v="1"/>
    <s v="tier - 3"/>
    <x v="1"/>
    <x v="35"/>
  </r>
  <r>
    <x v="2041"/>
    <s v="  Danilo"/>
    <n v="17.385000000000002"/>
    <x v="85"/>
    <x v="0"/>
    <x v="0"/>
    <x v="0"/>
    <x v="0"/>
    <x v="1"/>
    <x v="3"/>
    <x v="1"/>
    <s v="29-Aug-1999"/>
    <n v="2775.19"/>
    <x v="1"/>
    <s v="tier - 1"/>
    <x v="1"/>
    <x v="35"/>
  </r>
  <r>
    <x v="2042"/>
    <s v="  Mikko"/>
    <n v="30.13"/>
    <x v="268"/>
    <x v="0"/>
    <x v="1"/>
    <x v="0"/>
    <x v="3"/>
    <x v="1"/>
    <x v="0"/>
    <x v="1"/>
    <s v="14-Nov-2004"/>
    <n v="2773.46"/>
    <x v="1"/>
    <s v="tier - 1"/>
    <x v="14"/>
    <x v="41"/>
  </r>
  <r>
    <x v="2043"/>
    <s v="  Paula C"/>
    <n v="25.44"/>
    <x v="60"/>
    <x v="1"/>
    <x v="0"/>
    <x v="1"/>
    <x v="3"/>
    <x v="1"/>
    <x v="1"/>
    <x v="1"/>
    <s v="10-Aug-1997"/>
    <n v="2758.99"/>
    <x v="1"/>
    <s v="tier - 1"/>
    <x v="1"/>
    <x v="31"/>
  </r>
  <r>
    <x v="2044"/>
    <s v="  Kirsten N"/>
    <n v="39.805"/>
    <x v="24"/>
    <x v="0"/>
    <x v="1"/>
    <x v="0"/>
    <x v="3"/>
    <x v="1"/>
    <x v="0"/>
    <x v="2"/>
    <s v="11-Oct-2000"/>
    <n v="2755.02"/>
    <x v="1"/>
    <s v="tier - 1"/>
    <x v="2"/>
    <x v="21"/>
  </r>
  <r>
    <x v="2045"/>
    <s v="  Christy"/>
    <n v="30.4"/>
    <x v="209"/>
    <x v="1"/>
    <x v="1"/>
    <x v="0"/>
    <x v="3"/>
    <x v="1"/>
    <x v="0"/>
    <x v="2"/>
    <s v="3-Oct-2000"/>
    <n v="2741.95"/>
    <x v="1"/>
    <s v="tier - 3"/>
    <x v="2"/>
    <x v="21"/>
  </r>
  <r>
    <x v="2046"/>
    <s v="  Jennifer"/>
    <n v="23.18"/>
    <x v="180"/>
    <x v="0"/>
    <x v="1"/>
    <x v="0"/>
    <x v="3"/>
    <x v="1"/>
    <x v="2"/>
    <x v="2"/>
    <s v="17-Dec-2000"/>
    <n v="2731.91"/>
    <x v="1"/>
    <s v="tier - 3"/>
    <x v="2"/>
    <x v="21"/>
  </r>
  <r>
    <x v="2047"/>
    <s v="  Jingjing"/>
    <n v="39.615000000000002"/>
    <x v="147"/>
    <x v="0"/>
    <x v="0"/>
    <x v="1"/>
    <x v="3"/>
    <x v="1"/>
    <x v="0"/>
    <x v="1"/>
    <s v="3-Dec-2003"/>
    <n v="2730.11"/>
    <x v="1"/>
    <s v="tier - 3"/>
    <x v="1"/>
    <x v="39"/>
  </r>
  <r>
    <x v="2048"/>
    <s v="  Morgan"/>
    <n v="30.59"/>
    <x v="562"/>
    <x v="1"/>
    <x v="0"/>
    <x v="1"/>
    <x v="3"/>
    <x v="1"/>
    <x v="0"/>
    <x v="1"/>
    <s v="6-Oct-1997"/>
    <n v="2727.4"/>
    <x v="2"/>
    <s v="tier - 3"/>
    <x v="4"/>
    <x v="31"/>
  </r>
  <r>
    <x v="2049"/>
    <s v="  Patrick J"/>
    <n v="16.72"/>
    <x v="24"/>
    <x v="1"/>
    <x v="0"/>
    <x v="0"/>
    <x v="3"/>
    <x v="1"/>
    <x v="3"/>
    <x v="2"/>
    <s v="20-Aug-1988"/>
    <n v="2726.06"/>
    <x v="1"/>
    <s v="tier - 2"/>
    <x v="0"/>
    <x v="23"/>
  </r>
  <r>
    <x v="2050"/>
    <s v="  Frankline"/>
    <n v="26.22"/>
    <x v="347"/>
    <x v="1"/>
    <x v="0"/>
    <x v="1"/>
    <x v="3"/>
    <x v="1"/>
    <x v="1"/>
    <x v="2"/>
    <s v="30-Oct-1997"/>
    <n v="2721.32"/>
    <x v="0"/>
    <s v="tier - 3"/>
    <x v="7"/>
    <x v="31"/>
  </r>
  <r>
    <x v="2051"/>
    <s v="  Laura T"/>
    <n v="31.824999999999999"/>
    <x v="577"/>
    <x v="0"/>
    <x v="0"/>
    <x v="1"/>
    <x v="3"/>
    <x v="1"/>
    <x v="0"/>
    <x v="2"/>
    <s v="6-Aug-2003"/>
    <n v="2719.28"/>
    <x v="1"/>
    <s v="tier - 2"/>
    <x v="1"/>
    <x v="39"/>
  </r>
  <r>
    <x v="2052"/>
    <s v="  Natalia"/>
    <n v="25.745000000000001"/>
    <x v="83"/>
    <x v="0"/>
    <x v="0"/>
    <x v="1"/>
    <x v="3"/>
    <x v="1"/>
    <x v="1"/>
    <x v="2"/>
    <s v="1-Dec-2003"/>
    <n v="2710.83"/>
    <x v="1"/>
    <s v="tier - 3"/>
    <x v="1"/>
    <x v="39"/>
  </r>
  <r>
    <x v="2053"/>
    <s v="  Jennifer L"/>
    <n v="24.605"/>
    <x v="133"/>
    <x v="0"/>
    <x v="0"/>
    <x v="1"/>
    <x v="3"/>
    <x v="1"/>
    <x v="2"/>
    <x v="2"/>
    <s v="21-Nov-2003"/>
    <n v="2709.24"/>
    <x v="1"/>
    <s v="tier - 2"/>
    <x v="1"/>
    <x v="39"/>
  </r>
  <r>
    <x v="2054"/>
    <s v="  Brooke"/>
    <n v="24.51"/>
    <x v="180"/>
    <x v="0"/>
    <x v="0"/>
    <x v="1"/>
    <x v="3"/>
    <x v="1"/>
    <x v="2"/>
    <x v="2"/>
    <s v="17-Jul-2003"/>
    <n v="2709.11"/>
    <x v="1"/>
    <s v="tier - 2"/>
    <x v="1"/>
    <x v="39"/>
  </r>
  <r>
    <x v="2055"/>
    <s v="  Jeremy M"/>
    <n v="31.065000000000001"/>
    <x v="90"/>
    <x v="1"/>
    <x v="0"/>
    <x v="0"/>
    <x v="0"/>
    <x v="1"/>
    <x v="0"/>
    <x v="2"/>
    <s v="13-Jun-1996"/>
    <n v="2699.57"/>
    <x v="1"/>
    <s v="tier - 1"/>
    <x v="1"/>
    <x v="45"/>
  </r>
  <r>
    <x v="2056"/>
    <s v="  Megan L"/>
    <n v="28.12"/>
    <x v="203"/>
    <x v="0"/>
    <x v="0"/>
    <x v="0"/>
    <x v="0"/>
    <x v="1"/>
    <x v="1"/>
    <x v="2"/>
    <s v="11-Jun-1999"/>
    <n v="2690.11"/>
    <x v="1"/>
    <s v="tier - 2"/>
    <x v="1"/>
    <x v="35"/>
  </r>
  <r>
    <x v="2057"/>
    <s v="  Bryan"/>
    <n v="38.06"/>
    <x v="635"/>
    <x v="0"/>
    <x v="0"/>
    <x v="0"/>
    <x v="0"/>
    <x v="1"/>
    <x v="0"/>
    <x v="1"/>
    <s v="2-Oct-1994"/>
    <n v="2689.5"/>
    <x v="2"/>
    <s v="tier - 2"/>
    <x v="0"/>
    <x v="6"/>
  </r>
  <r>
    <x v="2058"/>
    <s v="  Marny"/>
    <n v="24.96"/>
    <x v="90"/>
    <x v="0"/>
    <x v="0"/>
    <x v="0"/>
    <x v="0"/>
    <x v="1"/>
    <x v="1"/>
    <x v="2"/>
    <s v="17-Sep-1994"/>
    <n v="2684.69"/>
    <x v="1"/>
    <s v="tier - 2"/>
    <x v="0"/>
    <x v="6"/>
  </r>
  <r>
    <x v="2059"/>
    <s v="  Marc"/>
    <n v="17.670000000000002"/>
    <x v="102"/>
    <x v="1"/>
    <x v="0"/>
    <x v="0"/>
    <x v="0"/>
    <x v="1"/>
    <x v="3"/>
    <x v="2"/>
    <s v="5-Aug-1996"/>
    <n v="2680.95"/>
    <x v="2"/>
    <s v="tier - 2"/>
    <x v="1"/>
    <x v="45"/>
  </r>
  <r>
    <x v="2060"/>
    <s v="  Benjamin L"/>
    <n v="31.35"/>
    <x v="85"/>
    <x v="0"/>
    <x v="1"/>
    <x v="0"/>
    <x v="3"/>
    <x v="1"/>
    <x v="0"/>
    <x v="1"/>
    <s v="9-Dec-2000"/>
    <n v="2643.27"/>
    <x v="1"/>
    <s v="tier - 1"/>
    <x v="1"/>
    <x v="21"/>
  </r>
  <r>
    <x v="2061"/>
    <s v="  Rob G"/>
    <n v="28.31"/>
    <x v="652"/>
    <x v="0"/>
    <x v="1"/>
    <x v="0"/>
    <x v="3"/>
    <x v="1"/>
    <x v="1"/>
    <x v="0"/>
    <s v="24-Jun-2000"/>
    <n v="2639.04"/>
    <x v="1"/>
    <s v="tier - 2"/>
    <x v="1"/>
    <x v="21"/>
  </r>
  <r>
    <x v="2062"/>
    <s v="  Stefanie A"/>
    <n v="30.3"/>
    <x v="376"/>
    <x v="1"/>
    <x v="0"/>
    <x v="1"/>
    <x v="3"/>
    <x v="1"/>
    <x v="0"/>
    <x v="2"/>
    <s v="26-Aug-1997"/>
    <n v="2632.99"/>
    <x v="1"/>
    <s v="tier - 1"/>
    <x v="3"/>
    <x v="31"/>
  </r>
  <r>
    <x v="2063"/>
    <s v="  Stephanie"/>
    <n v="26.4"/>
    <x v="21"/>
    <x v="1"/>
    <x v="0"/>
    <x v="0"/>
    <x v="0"/>
    <x v="1"/>
    <x v="1"/>
    <x v="1"/>
    <s v="26-Aug-2001"/>
    <n v="2597.7800000000002"/>
    <x v="1"/>
    <s v="tier - 1"/>
    <x v="3"/>
    <x v="47"/>
  </r>
  <r>
    <x v="2064"/>
    <s v="  Caroline F"/>
    <n v="22.135000000000002"/>
    <x v="135"/>
    <x v="1"/>
    <x v="0"/>
    <x v="0"/>
    <x v="0"/>
    <x v="1"/>
    <x v="2"/>
    <x v="2"/>
    <s v="28-Jul-2001"/>
    <n v="2585.85"/>
    <x v="1"/>
    <s v="tier - 2"/>
    <x v="2"/>
    <x v="47"/>
  </r>
  <r>
    <x v="2065"/>
    <s v="  Julia J"/>
    <n v="17.399999999999999"/>
    <x v="146"/>
    <x v="1"/>
    <x v="0"/>
    <x v="0"/>
    <x v="0"/>
    <x v="1"/>
    <x v="3"/>
    <x v="2"/>
    <s v="15-Oct-2001"/>
    <n v="2585.27"/>
    <x v="1"/>
    <s v="tier - 3"/>
    <x v="3"/>
    <x v="47"/>
  </r>
  <r>
    <x v="2066"/>
    <s v="  Jack"/>
    <n v="28.06"/>
    <x v="640"/>
    <x v="0"/>
    <x v="0"/>
    <x v="0"/>
    <x v="0"/>
    <x v="1"/>
    <x v="1"/>
    <x v="0"/>
    <s v="20-Jul-2002"/>
    <n v="2585.04"/>
    <x v="1"/>
    <s v="tier - 2"/>
    <x v="14"/>
    <x v="43"/>
  </r>
  <r>
    <x v="2067"/>
    <s v="  Bernat"/>
    <n v="31.13"/>
    <x v="657"/>
    <x v="0"/>
    <x v="0"/>
    <x v="0"/>
    <x v="0"/>
    <x v="1"/>
    <x v="0"/>
    <x v="0"/>
    <s v="11-Oct-2002"/>
    <n v="2566.4699999999998"/>
    <x v="1"/>
    <s v="tier - 3"/>
    <x v="0"/>
    <x v="43"/>
  </r>
  <r>
    <x v="2068"/>
    <s v="  Hicham"/>
    <n v="18.46"/>
    <x v="174"/>
    <x v="0"/>
    <x v="0"/>
    <x v="0"/>
    <x v="0"/>
    <x v="1"/>
    <x v="3"/>
    <x v="2"/>
    <s v="17-Nov-1991"/>
    <n v="2545.6799999999998"/>
    <x v="1"/>
    <s v="tier - 1"/>
    <x v="0"/>
    <x v="42"/>
  </r>
  <r>
    <x v="2069"/>
    <s v="  Sarah"/>
    <n v="17.3"/>
    <x v="505"/>
    <x v="0"/>
    <x v="0"/>
    <x v="0"/>
    <x v="0"/>
    <x v="1"/>
    <x v="3"/>
    <x v="2"/>
    <s v="1-Oct-1990"/>
    <n v="2540.39"/>
    <x v="1"/>
    <s v="tier - 2"/>
    <x v="0"/>
    <x v="3"/>
  </r>
  <r>
    <x v="2070"/>
    <s v="  Anthony S"/>
    <n v="35.625"/>
    <x v="82"/>
    <x v="1"/>
    <x v="0"/>
    <x v="1"/>
    <x v="3"/>
    <x v="1"/>
    <x v="4"/>
    <x v="3"/>
    <s v="28-Jul-1997"/>
    <n v="2534.39"/>
    <x v="2"/>
    <s v="tier - 3"/>
    <x v="1"/>
    <x v="31"/>
  </r>
  <r>
    <x v="2071"/>
    <s v="  Elisabetta"/>
    <n v="20.234999999999999"/>
    <x v="331"/>
    <x v="1"/>
    <x v="1"/>
    <x v="0"/>
    <x v="1"/>
    <x v="1"/>
    <x v="4"/>
    <x v="3"/>
    <s v="25-Aug-2000"/>
    <n v="2527.8200000000002"/>
    <x v="1"/>
    <s v="tier - 3"/>
    <x v="1"/>
    <x v="21"/>
  </r>
  <r>
    <x v="2072"/>
    <s v="  Trevor N"/>
    <n v="27.55"/>
    <x v="176"/>
    <x v="1"/>
    <x v="0"/>
    <x v="1"/>
    <x v="3"/>
    <x v="1"/>
    <x v="4"/>
    <x v="3"/>
    <s v="2-Nov-1997"/>
    <n v="2523.17"/>
    <x v="2"/>
    <s v="tier - 1"/>
    <x v="1"/>
    <x v="31"/>
  </r>
  <r>
    <x v="2073"/>
    <s v="  Nancy"/>
    <n v="17.97"/>
    <x v="562"/>
    <x v="0"/>
    <x v="0"/>
    <x v="0"/>
    <x v="0"/>
    <x v="1"/>
    <x v="4"/>
    <x v="3"/>
    <s v="5-Aug-1991"/>
    <n v="2510.79"/>
    <x v="1"/>
    <s v="tier - 1"/>
    <x v="0"/>
    <x v="42"/>
  </r>
  <r>
    <x v="2074"/>
    <s v="  Allison R"/>
    <n v="29.98"/>
    <x v="100"/>
    <x v="0"/>
    <x v="1"/>
    <x v="0"/>
    <x v="3"/>
    <x v="1"/>
    <x v="4"/>
    <x v="3"/>
    <s v="6-Sep-2004"/>
    <n v="2500.9299999999998"/>
    <x v="1"/>
    <s v="tier - 2"/>
    <x v="1"/>
    <x v="41"/>
  </r>
  <r>
    <x v="2075"/>
    <s v="  Robert J"/>
    <n v="33.659999999999997"/>
    <x v="267"/>
    <x v="1"/>
    <x v="0"/>
    <x v="0"/>
    <x v="3"/>
    <x v="1"/>
    <x v="4"/>
    <x v="3"/>
    <s v="15-Oct-1995"/>
    <n v="2498.41"/>
    <x v="2"/>
    <s v="tier - 3"/>
    <x v="0"/>
    <x v="40"/>
  </r>
  <r>
    <x v="2076"/>
    <s v="  Nicholas"/>
    <n v="32.67"/>
    <x v="515"/>
    <x v="1"/>
    <x v="0"/>
    <x v="0"/>
    <x v="3"/>
    <x v="1"/>
    <x v="4"/>
    <x v="3"/>
    <s v="9-Jul-1995"/>
    <n v="2497.04"/>
    <x v="2"/>
    <s v="tier - 3"/>
    <x v="0"/>
    <x v="40"/>
  </r>
  <r>
    <x v="2077"/>
    <s v="  Kevin L"/>
    <n v="30.5"/>
    <x v="169"/>
    <x v="1"/>
    <x v="0"/>
    <x v="0"/>
    <x v="3"/>
    <x v="1"/>
    <x v="4"/>
    <x v="3"/>
    <s v="14-Oct-1995"/>
    <n v="2494.02"/>
    <x v="2"/>
    <s v="tier - 1"/>
    <x v="3"/>
    <x v="40"/>
  </r>
  <r>
    <x v="2078"/>
    <s v="  Bryan"/>
    <n v="23.1"/>
    <x v="563"/>
    <x v="1"/>
    <x v="0"/>
    <x v="0"/>
    <x v="3"/>
    <x v="1"/>
    <x v="4"/>
    <x v="3"/>
    <s v="6-Nov-1995"/>
    <n v="2483.7399999999998"/>
    <x v="2"/>
    <s v="tier - 2"/>
    <x v="0"/>
    <x v="40"/>
  </r>
  <r>
    <x v="2079"/>
    <s v="  Janae N"/>
    <n v="39.49"/>
    <x v="358"/>
    <x v="0"/>
    <x v="0"/>
    <x v="0"/>
    <x v="3"/>
    <x v="1"/>
    <x v="4"/>
    <x v="3"/>
    <s v="20-Jun-1998"/>
    <n v="2480.98"/>
    <x v="1"/>
    <s v="tier - 2"/>
    <x v="0"/>
    <x v="44"/>
  </r>
  <r>
    <x v="2080"/>
    <s v="  Audrey"/>
    <n v="33.99"/>
    <x v="188"/>
    <x v="0"/>
    <x v="0"/>
    <x v="0"/>
    <x v="3"/>
    <x v="1"/>
    <x v="4"/>
    <x v="3"/>
    <s v="2-Jul-1998"/>
    <n v="2473.33"/>
    <x v="1"/>
    <s v="tier - 3"/>
    <x v="0"/>
    <x v="44"/>
  </r>
  <r>
    <x v="2081"/>
    <s v="  Laura"/>
    <n v="27.72"/>
    <x v="658"/>
    <x v="0"/>
    <x v="0"/>
    <x v="0"/>
    <x v="3"/>
    <x v="1"/>
    <x v="4"/>
    <x v="3"/>
    <s v="17-Aug-1998"/>
    <n v="2464.62"/>
    <x v="1"/>
    <s v="tier - 3"/>
    <x v="0"/>
    <x v="44"/>
  </r>
  <r>
    <x v="2082"/>
    <s v="  Nicole F"/>
    <n v="30.59"/>
    <x v="659"/>
    <x v="0"/>
    <x v="0"/>
    <x v="0"/>
    <x v="0"/>
    <x v="1"/>
    <x v="4"/>
    <x v="3"/>
    <s v="11-Jul-2002"/>
    <n v="2459.7199999999998"/>
    <x v="1"/>
    <s v="tier - 2"/>
    <x v="2"/>
    <x v="43"/>
  </r>
  <r>
    <x v="2083"/>
    <s v="  Krista L"/>
    <n v="22.6"/>
    <x v="60"/>
    <x v="0"/>
    <x v="0"/>
    <x v="0"/>
    <x v="3"/>
    <x v="1"/>
    <x v="4"/>
    <x v="3"/>
    <s v="19-Nov-1998"/>
    <n v="2457.5"/>
    <x v="1"/>
    <s v="tier - 1"/>
    <x v="3"/>
    <x v="44"/>
  </r>
  <r>
    <x v="2084"/>
    <s v="  Denise"/>
    <n v="28.785"/>
    <x v="163"/>
    <x v="0"/>
    <x v="0"/>
    <x v="0"/>
    <x v="0"/>
    <x v="1"/>
    <x v="4"/>
    <x v="3"/>
    <s v="29-Jul-2002"/>
    <n v="2457.21"/>
    <x v="1"/>
    <s v="tier - 1"/>
    <x v="2"/>
    <x v="43"/>
  </r>
  <r>
    <x v="2085"/>
    <s v="  Ariel"/>
    <n v="50.38"/>
    <x v="330"/>
    <x v="0"/>
    <x v="0"/>
    <x v="0"/>
    <x v="0"/>
    <x v="1"/>
    <x v="4"/>
    <x v="3"/>
    <s v="21-Nov-1999"/>
    <n v="2438.06"/>
    <x v="1"/>
    <s v="tier - 2"/>
    <x v="0"/>
    <x v="35"/>
  </r>
  <r>
    <x v="2086"/>
    <s v="  Jeremy"/>
    <n v="35.200000000000003"/>
    <x v="141"/>
    <x v="0"/>
    <x v="0"/>
    <x v="0"/>
    <x v="0"/>
    <x v="1"/>
    <x v="4"/>
    <x v="3"/>
    <s v="12-Nov-1999"/>
    <n v="2416.96"/>
    <x v="1"/>
    <s v="tier - 2"/>
    <x v="3"/>
    <x v="35"/>
  </r>
  <r>
    <x v="2087"/>
    <s v="  Rosalie"/>
    <n v="35.72"/>
    <x v="335"/>
    <x v="1"/>
    <x v="0"/>
    <x v="0"/>
    <x v="0"/>
    <x v="1"/>
    <x v="4"/>
    <x v="3"/>
    <s v="3-Jun-2001"/>
    <n v="2404.73"/>
    <x v="1"/>
    <s v="tier - 3"/>
    <x v="1"/>
    <x v="21"/>
  </r>
  <r>
    <x v="2088"/>
    <s v="  Jay"/>
    <n v="24.51"/>
    <x v="164"/>
    <x v="0"/>
    <x v="0"/>
    <x v="0"/>
    <x v="0"/>
    <x v="1"/>
    <x v="4"/>
    <x v="3"/>
    <s v="10-Aug-1999"/>
    <n v="2396.1"/>
    <x v="1"/>
    <s v="tier - 1"/>
    <x v="9"/>
    <x v="35"/>
  </r>
  <r>
    <x v="2089"/>
    <s v="  Vitaliy"/>
    <n v="23.844999999999999"/>
    <x v="46"/>
    <x v="0"/>
    <x v="0"/>
    <x v="0"/>
    <x v="0"/>
    <x v="1"/>
    <x v="4"/>
    <x v="3"/>
    <s v="17-Dec-1999"/>
    <n v="2395.17"/>
    <x v="1"/>
    <s v="tier - 1"/>
    <x v="7"/>
    <x v="35"/>
  </r>
  <r>
    <x v="2090"/>
    <s v="  Benjamin W"/>
    <n v="15.68"/>
    <x v="635"/>
    <x v="1"/>
    <x v="0"/>
    <x v="0"/>
    <x v="3"/>
    <x v="1"/>
    <x v="4"/>
    <x v="3"/>
    <s v="12-Dec-1988"/>
    <n v="2373.3000000000002"/>
    <x v="1"/>
    <s v="tier - 2"/>
    <x v="0"/>
    <x v="23"/>
  </r>
  <r>
    <x v="2091"/>
    <s v="  Jesse"/>
    <n v="32.395000000000003"/>
    <x v="485"/>
    <x v="0"/>
    <x v="0"/>
    <x v="0"/>
    <x v="0"/>
    <x v="1"/>
    <x v="4"/>
    <x v="3"/>
    <s v="5-Nov-2002"/>
    <n v="2362.23"/>
    <x v="1"/>
    <s v="tier - 1"/>
    <x v="1"/>
    <x v="43"/>
  </r>
  <r>
    <x v="2092"/>
    <s v="  Mark"/>
    <n v="23.655000000000001"/>
    <x v="563"/>
    <x v="0"/>
    <x v="0"/>
    <x v="0"/>
    <x v="3"/>
    <x v="1"/>
    <x v="4"/>
    <x v="3"/>
    <s v="21-Oct-1998"/>
    <n v="2352.9699999999998"/>
    <x v="2"/>
    <s v="tier - 3"/>
    <x v="1"/>
    <x v="44"/>
  </r>
  <r>
    <x v="2093"/>
    <s v="  Lauren"/>
    <n v="28.4"/>
    <x v="412"/>
    <x v="0"/>
    <x v="0"/>
    <x v="1"/>
    <x v="3"/>
    <x v="1"/>
    <x v="4"/>
    <x v="3"/>
    <s v="18-Nov-2003"/>
    <n v="2331.52"/>
    <x v="1"/>
    <s v="tier - 3"/>
    <x v="3"/>
    <x v="39"/>
  </r>
  <r>
    <x v="2094"/>
    <s v="  Massimiliano"/>
    <n v="35.42"/>
    <x v="202"/>
    <x v="1"/>
    <x v="0"/>
    <x v="0"/>
    <x v="0"/>
    <x v="1"/>
    <x v="4"/>
    <x v="3"/>
    <s v="17-Dec-1996"/>
    <n v="2322.62"/>
    <x v="1"/>
    <s v="tier - 1"/>
    <x v="0"/>
    <x v="45"/>
  </r>
  <r>
    <x v="2095"/>
    <s v="  Josh"/>
    <n v="26.18"/>
    <x v="65"/>
    <x v="0"/>
    <x v="1"/>
    <x v="0"/>
    <x v="3"/>
    <x v="1"/>
    <x v="4"/>
    <x v="3"/>
    <s v="6-Sep-2004"/>
    <n v="2304"/>
    <x v="1"/>
    <s v="tier - 3"/>
    <x v="0"/>
    <x v="41"/>
  </r>
  <r>
    <x v="2096"/>
    <s v="  Kiyokatsu"/>
    <n v="20.8"/>
    <x v="189"/>
    <x v="1"/>
    <x v="0"/>
    <x v="0"/>
    <x v="0"/>
    <x v="1"/>
    <x v="4"/>
    <x v="3"/>
    <s v="28-Nov-1996"/>
    <n v="2302.3000000000002"/>
    <x v="0"/>
    <s v="tier - 2"/>
    <x v="3"/>
    <x v="45"/>
  </r>
  <r>
    <x v="2097"/>
    <s v="  Amanda L"/>
    <n v="15.82"/>
    <x v="192"/>
    <x v="0"/>
    <x v="0"/>
    <x v="0"/>
    <x v="0"/>
    <x v="1"/>
    <x v="4"/>
    <x v="3"/>
    <s v="5-Oct-1989"/>
    <n v="2295.2399999999998"/>
    <x v="1"/>
    <s v="tier - 1"/>
    <x v="0"/>
    <x v="4"/>
  </r>
  <r>
    <x v="2098"/>
    <s v="  Matthew"/>
    <n v="17.670000000000002"/>
    <x v="226"/>
    <x v="0"/>
    <x v="0"/>
    <x v="0"/>
    <x v="0"/>
    <x v="1"/>
    <x v="4"/>
    <x v="3"/>
    <s v="16-Jun-1991"/>
    <n v="2277.7199999999998"/>
    <x v="1"/>
    <s v="tier - 1"/>
    <x v="0"/>
    <x v="42"/>
  </r>
  <r>
    <x v="2099"/>
    <s v="  Julia M"/>
    <n v="31.92"/>
    <x v="53"/>
    <x v="0"/>
    <x v="0"/>
    <x v="0"/>
    <x v="0"/>
    <x v="1"/>
    <x v="4"/>
    <x v="3"/>
    <s v="12-Nov-2002"/>
    <n v="2261.5700000000002"/>
    <x v="1"/>
    <s v="tier - 1"/>
    <x v="1"/>
    <x v="43"/>
  </r>
  <r>
    <x v="2100"/>
    <s v="  Rhea"/>
    <n v="28.975000000000001"/>
    <x v="580"/>
    <x v="0"/>
    <x v="0"/>
    <x v="0"/>
    <x v="0"/>
    <x v="1"/>
    <x v="4"/>
    <x v="3"/>
    <s v="15-Jul-2002"/>
    <n v="2257.48"/>
    <x v="1"/>
    <s v="tier - 1"/>
    <x v="1"/>
    <x v="43"/>
  </r>
  <r>
    <x v="2101"/>
    <s v="  Justin"/>
    <n v="31.73"/>
    <x v="226"/>
    <x v="1"/>
    <x v="1"/>
    <x v="0"/>
    <x v="1"/>
    <x v="1"/>
    <x v="4"/>
    <x v="3"/>
    <s v="11-Dec-2000"/>
    <n v="2254.8000000000002"/>
    <x v="1"/>
    <s v="tier - 3"/>
    <x v="4"/>
    <x v="21"/>
  </r>
  <r>
    <x v="2102"/>
    <s v="  Shamus M"/>
    <n v="28.88"/>
    <x v="34"/>
    <x v="1"/>
    <x v="1"/>
    <x v="0"/>
    <x v="1"/>
    <x v="1"/>
    <x v="4"/>
    <x v="3"/>
    <s v="30-Jun-2000"/>
    <n v="2250.84"/>
    <x v="1"/>
    <s v="tier - 2"/>
    <x v="11"/>
    <x v="21"/>
  </r>
  <r>
    <x v="2103"/>
    <s v="  Mike"/>
    <n v="25.555"/>
    <x v="78"/>
    <x v="0"/>
    <x v="0"/>
    <x v="1"/>
    <x v="3"/>
    <x v="1"/>
    <x v="4"/>
    <x v="3"/>
    <s v="10-Dec-2003"/>
    <n v="2221.56"/>
    <x v="1"/>
    <s v="tier - 3"/>
    <x v="1"/>
    <x v="39"/>
  </r>
  <r>
    <x v="2104"/>
    <s v="  Mary Beth"/>
    <n v="37.29"/>
    <x v="135"/>
    <x v="0"/>
    <x v="1"/>
    <x v="0"/>
    <x v="3"/>
    <x v="1"/>
    <x v="4"/>
    <x v="3"/>
    <s v="12-Dec-2004"/>
    <n v="2219.4499999999998"/>
    <x v="1"/>
    <s v="tier - 1"/>
    <x v="0"/>
    <x v="41"/>
  </r>
  <r>
    <x v="2105"/>
    <s v="  Erin"/>
    <n v="40.28"/>
    <x v="184"/>
    <x v="0"/>
    <x v="1"/>
    <x v="0"/>
    <x v="3"/>
    <x v="1"/>
    <x v="4"/>
    <x v="3"/>
    <s v="25-Sep-2004"/>
    <n v="2217.6"/>
    <x v="1"/>
    <s v="tier - 1"/>
    <x v="2"/>
    <x v="41"/>
  </r>
  <r>
    <x v="2106"/>
    <s v="  Hallie"/>
    <n v="40.185000000000002"/>
    <x v="497"/>
    <x v="0"/>
    <x v="1"/>
    <x v="0"/>
    <x v="3"/>
    <x v="1"/>
    <x v="4"/>
    <x v="3"/>
    <s v="13-Jun-2004"/>
    <n v="2217.4699999999998"/>
    <x v="1"/>
    <s v="tier - 1"/>
    <x v="2"/>
    <x v="41"/>
  </r>
  <r>
    <x v="2107"/>
    <s v="  Paige P"/>
    <n v="23.57"/>
    <x v="105"/>
    <x v="0"/>
    <x v="0"/>
    <x v="0"/>
    <x v="0"/>
    <x v="1"/>
    <x v="4"/>
    <x v="3"/>
    <s v="17-Nov-1994"/>
    <n v="2213.21"/>
    <x v="1"/>
    <s v="tier - 2"/>
    <x v="0"/>
    <x v="6"/>
  </r>
  <r>
    <x v="2108"/>
    <s v="  Ji"/>
    <n v="35.625"/>
    <x v="200"/>
    <x v="0"/>
    <x v="1"/>
    <x v="0"/>
    <x v="3"/>
    <x v="1"/>
    <x v="4"/>
    <x v="3"/>
    <s v="27-Jul-2004"/>
    <n v="2211.13"/>
    <x v="1"/>
    <s v="tier - 2"/>
    <x v="2"/>
    <x v="41"/>
  </r>
  <r>
    <x v="2109"/>
    <s v="  Carissa A"/>
    <n v="33.155000000000001"/>
    <x v="192"/>
    <x v="0"/>
    <x v="1"/>
    <x v="0"/>
    <x v="3"/>
    <x v="1"/>
    <x v="4"/>
    <x v="3"/>
    <s v="6-Aug-2004"/>
    <n v="2207.6999999999998"/>
    <x v="1"/>
    <s v="tier - 2"/>
    <x v="2"/>
    <x v="41"/>
  </r>
  <r>
    <x v="2110"/>
    <s v="  Mona"/>
    <n v="31.92"/>
    <x v="264"/>
    <x v="0"/>
    <x v="1"/>
    <x v="0"/>
    <x v="3"/>
    <x v="1"/>
    <x v="4"/>
    <x v="3"/>
    <s v="13-Nov-2004"/>
    <n v="2205.98"/>
    <x v="1"/>
    <s v="tier - 3"/>
    <x v="2"/>
    <x v="41"/>
  </r>
  <r>
    <x v="2111"/>
    <s v="  Kristin R"/>
    <n v="30.305"/>
    <x v="31"/>
    <x v="0"/>
    <x v="1"/>
    <x v="0"/>
    <x v="3"/>
    <x v="1"/>
    <x v="4"/>
    <x v="3"/>
    <s v="28-Oct-2004"/>
    <n v="2203.7399999999998"/>
    <x v="1"/>
    <s v="tier - 2"/>
    <x v="2"/>
    <x v="41"/>
  </r>
  <r>
    <x v="2112"/>
    <s v="  Beth"/>
    <n v="30.114999999999998"/>
    <x v="24"/>
    <x v="0"/>
    <x v="1"/>
    <x v="0"/>
    <x v="3"/>
    <x v="1"/>
    <x v="4"/>
    <x v="3"/>
    <s v="6-Aug-2004"/>
    <n v="2203.4699999999998"/>
    <x v="1"/>
    <s v="tier - 2"/>
    <x v="2"/>
    <x v="41"/>
  </r>
  <r>
    <x v="2113"/>
    <s v="  Allison"/>
    <n v="24.09"/>
    <x v="270"/>
    <x v="0"/>
    <x v="1"/>
    <x v="0"/>
    <x v="3"/>
    <x v="1"/>
    <x v="4"/>
    <x v="3"/>
    <s v="27-Jul-2004"/>
    <n v="2201.1"/>
    <x v="1"/>
    <s v="tier - 3"/>
    <x v="0"/>
    <x v="41"/>
  </r>
  <r>
    <x v="2114"/>
    <s v="  Ashley E"/>
    <n v="28.215"/>
    <x v="139"/>
    <x v="0"/>
    <x v="1"/>
    <x v="0"/>
    <x v="3"/>
    <x v="1"/>
    <x v="4"/>
    <x v="3"/>
    <s v="12-Sep-2004"/>
    <n v="2200.83"/>
    <x v="1"/>
    <s v="tier - 2"/>
    <x v="2"/>
    <x v="41"/>
  </r>
  <r>
    <x v="2115"/>
    <s v="  Hilary K"/>
    <n v="26.315000000000001"/>
    <x v="324"/>
    <x v="0"/>
    <x v="1"/>
    <x v="0"/>
    <x v="3"/>
    <x v="1"/>
    <x v="4"/>
    <x v="3"/>
    <s v="3-Sep-2004"/>
    <n v="2198.19"/>
    <x v="1"/>
    <s v="tier - 1"/>
    <x v="8"/>
    <x v="41"/>
  </r>
  <r>
    <x v="2116"/>
    <s v="  Dominique"/>
    <n v="25.08"/>
    <x v="111"/>
    <x v="0"/>
    <x v="1"/>
    <x v="0"/>
    <x v="3"/>
    <x v="1"/>
    <x v="4"/>
    <x v="3"/>
    <s v="7-Dec-2004"/>
    <n v="2196.4699999999998"/>
    <x v="1"/>
    <s v="tier - 3"/>
    <x v="2"/>
    <x v="41"/>
  </r>
  <r>
    <x v="2117"/>
    <s v="  Carlos I"/>
    <n v="15.41"/>
    <x v="31"/>
    <x v="0"/>
    <x v="0"/>
    <x v="0"/>
    <x v="0"/>
    <x v="1"/>
    <x v="4"/>
    <x v="3"/>
    <s v="16-Dec-1991"/>
    <n v="2193.1999999999998"/>
    <x v="1"/>
    <s v="tier - 2"/>
    <x v="1"/>
    <x v="42"/>
  </r>
  <r>
    <x v="2118"/>
    <s v="  Matthew"/>
    <n v="23.83"/>
    <x v="251"/>
    <x v="0"/>
    <x v="0"/>
    <x v="0"/>
    <x v="0"/>
    <x v="1"/>
    <x v="4"/>
    <x v="3"/>
    <s v="27-Sep-1994"/>
    <n v="2170.08"/>
    <x v="1"/>
    <s v="tier - 2"/>
    <x v="0"/>
    <x v="6"/>
  </r>
  <r>
    <x v="2119"/>
    <s v="  Kara"/>
    <n v="36"/>
    <x v="497"/>
    <x v="0"/>
    <x v="1"/>
    <x v="0"/>
    <x v="3"/>
    <x v="1"/>
    <x v="4"/>
    <x v="3"/>
    <s v="23-Aug-2000"/>
    <n v="2166.73"/>
    <x v="1"/>
    <s v="tier - 2"/>
    <x v="3"/>
    <x v="21"/>
  </r>
  <r>
    <x v="2120"/>
    <s v="  Sarah S"/>
    <n v="28.82"/>
    <x v="450"/>
    <x v="0"/>
    <x v="1"/>
    <x v="0"/>
    <x v="3"/>
    <x v="1"/>
    <x v="4"/>
    <x v="3"/>
    <s v="10-Dec-2000"/>
    <n v="2156.75"/>
    <x v="1"/>
    <s v="tier - 2"/>
    <x v="0"/>
    <x v="21"/>
  </r>
  <r>
    <x v="2121"/>
    <s v="  Shauna R"/>
    <n v="28.05"/>
    <x v="58"/>
    <x v="0"/>
    <x v="1"/>
    <x v="0"/>
    <x v="3"/>
    <x v="1"/>
    <x v="4"/>
    <x v="3"/>
    <s v="29-Nov-2000"/>
    <n v="2155.6799999999998"/>
    <x v="1"/>
    <s v="tier - 3"/>
    <x v="0"/>
    <x v="21"/>
  </r>
  <r>
    <x v="2122"/>
    <s v="  Lindsay J"/>
    <n v="27.1"/>
    <x v="150"/>
    <x v="0"/>
    <x v="1"/>
    <x v="0"/>
    <x v="3"/>
    <x v="1"/>
    <x v="4"/>
    <x v="3"/>
    <s v="22-Oct-2000"/>
    <n v="2154.36"/>
    <x v="1"/>
    <s v="tier - 2"/>
    <x v="3"/>
    <x v="21"/>
  </r>
  <r>
    <x v="2123"/>
    <s v="  Danya A"/>
    <n v="24.3"/>
    <x v="148"/>
    <x v="1"/>
    <x v="1"/>
    <x v="0"/>
    <x v="3"/>
    <x v="1"/>
    <x v="4"/>
    <x v="3"/>
    <s v="27-Dec-2000"/>
    <n v="2150.4699999999998"/>
    <x v="1"/>
    <s v="tier - 3"/>
    <x v="3"/>
    <x v="21"/>
  </r>
  <r>
    <x v="2124"/>
    <s v="  Lorraine"/>
    <n v="30.72"/>
    <x v="87"/>
    <x v="0"/>
    <x v="1"/>
    <x v="0"/>
    <x v="3"/>
    <x v="1"/>
    <x v="4"/>
    <x v="3"/>
    <s v="4-Oct-2004"/>
    <n v="2144.85"/>
    <x v="1"/>
    <s v="tier - 1"/>
    <x v="3"/>
    <x v="41"/>
  </r>
  <r>
    <x v="2125"/>
    <s v="  Jennifer L"/>
    <n v="37.43"/>
    <x v="176"/>
    <x v="0"/>
    <x v="0"/>
    <x v="1"/>
    <x v="3"/>
    <x v="1"/>
    <x v="4"/>
    <x v="3"/>
    <s v="19-Aug-2003"/>
    <n v="2138.0700000000002"/>
    <x v="1"/>
    <s v="tier - 1"/>
    <x v="1"/>
    <x v="39"/>
  </r>
  <r>
    <x v="2126"/>
    <s v="  Jesus Sr"/>
    <n v="25.74"/>
    <x v="652"/>
    <x v="1"/>
    <x v="0"/>
    <x v="1"/>
    <x v="3"/>
    <x v="1"/>
    <x v="4"/>
    <x v="3"/>
    <s v="3-Sep-1997"/>
    <n v="2137.65"/>
    <x v="2"/>
    <s v="tier - 1"/>
    <x v="0"/>
    <x v="31"/>
  </r>
  <r>
    <x v="2127"/>
    <s v="  Kristen"/>
    <n v="36.575000000000003"/>
    <x v="252"/>
    <x v="0"/>
    <x v="0"/>
    <x v="1"/>
    <x v="3"/>
    <x v="1"/>
    <x v="4"/>
    <x v="3"/>
    <s v="26-Sep-2003"/>
    <n v="2136.88"/>
    <x v="1"/>
    <s v="tier - 2"/>
    <x v="1"/>
    <x v="39"/>
  </r>
  <r>
    <x v="2128"/>
    <s v="  Catherine C"/>
    <n v="35.15"/>
    <x v="324"/>
    <x v="0"/>
    <x v="0"/>
    <x v="1"/>
    <x v="3"/>
    <x v="1"/>
    <x v="4"/>
    <x v="3"/>
    <s v="1-Sep-2003"/>
    <n v="2134.9"/>
    <x v="1"/>
    <s v="tier - 3"/>
    <x v="1"/>
    <x v="39"/>
  </r>
  <r>
    <x v="2129"/>
    <s v="  Paula"/>
    <n v="32.11"/>
    <x v="46"/>
    <x v="0"/>
    <x v="0"/>
    <x v="1"/>
    <x v="3"/>
    <x v="1"/>
    <x v="4"/>
    <x v="3"/>
    <s v="22-Dec-2003"/>
    <n v="2130.6799999999998"/>
    <x v="1"/>
    <s v="tier - 3"/>
    <x v="1"/>
    <x v="39"/>
  </r>
  <r>
    <x v="2130"/>
    <s v="  Evan"/>
    <n v="30.495000000000001"/>
    <x v="436"/>
    <x v="0"/>
    <x v="0"/>
    <x v="1"/>
    <x v="3"/>
    <x v="1"/>
    <x v="4"/>
    <x v="3"/>
    <s v="30-Aug-2003"/>
    <n v="2128.4299999999998"/>
    <x v="1"/>
    <s v="tier - 1"/>
    <x v="1"/>
    <x v="39"/>
  </r>
  <r>
    <x v="2131"/>
    <s v="  Nathan J"/>
    <n v="29.24"/>
    <x v="299"/>
    <x v="0"/>
    <x v="1"/>
    <x v="0"/>
    <x v="3"/>
    <x v="1"/>
    <x v="4"/>
    <x v="3"/>
    <s v="4-Nov-2004"/>
    <n v="2118.61"/>
    <x v="1"/>
    <s v="tier - 1"/>
    <x v="1"/>
    <x v="41"/>
  </r>
  <r>
    <x v="2132"/>
    <s v="  Ashley M"/>
    <n v="22.515000000000001"/>
    <x v="623"/>
    <x v="0"/>
    <x v="0"/>
    <x v="1"/>
    <x v="3"/>
    <x v="1"/>
    <x v="4"/>
    <x v="3"/>
    <s v="30-Sep-2003"/>
    <n v="2117.34"/>
    <x v="1"/>
    <s v="tier - 3"/>
    <x v="1"/>
    <x v="39"/>
  </r>
  <r>
    <x v="2133"/>
    <s v="  Jason"/>
    <n v="15.65"/>
    <x v="80"/>
    <x v="0"/>
    <x v="0"/>
    <x v="0"/>
    <x v="0"/>
    <x v="1"/>
    <x v="4"/>
    <x v="3"/>
    <s v="21-Jul-1989"/>
    <n v="2106.2600000000002"/>
    <x v="1"/>
    <s v="tier - 2"/>
    <x v="0"/>
    <x v="4"/>
  </r>
  <r>
    <x v="2134"/>
    <s v="  Marshall"/>
    <n v="27.36"/>
    <x v="450"/>
    <x v="1"/>
    <x v="0"/>
    <x v="0"/>
    <x v="0"/>
    <x v="1"/>
    <x v="4"/>
    <x v="3"/>
    <s v="28-Nov-2001"/>
    <n v="2104.11"/>
    <x v="1"/>
    <s v="tier - 1"/>
    <x v="4"/>
    <x v="47"/>
  </r>
  <r>
    <x v="2135"/>
    <s v="  Lavar"/>
    <n v="22.3"/>
    <x v="143"/>
    <x v="1"/>
    <x v="0"/>
    <x v="0"/>
    <x v="0"/>
    <x v="1"/>
    <x v="4"/>
    <x v="3"/>
    <s v="22-Jun-2001"/>
    <n v="2103.08"/>
    <x v="2"/>
    <s v="tier - 2"/>
    <x v="3"/>
    <x v="47"/>
  </r>
  <r>
    <x v="2136"/>
    <s v="  Charlie T"/>
    <n v="26.03"/>
    <x v="336"/>
    <x v="1"/>
    <x v="0"/>
    <x v="0"/>
    <x v="0"/>
    <x v="1"/>
    <x v="4"/>
    <x v="3"/>
    <s v="14-Aug-2001"/>
    <n v="2102.2600000000002"/>
    <x v="2"/>
    <s v="tier - 2"/>
    <x v="9"/>
    <x v="47"/>
  </r>
  <r>
    <x v="2137"/>
    <s v="  Lauren"/>
    <n v="27.74"/>
    <x v="144"/>
    <x v="0"/>
    <x v="1"/>
    <x v="0"/>
    <x v="3"/>
    <x v="1"/>
    <x v="4"/>
    <x v="3"/>
    <s v="12-Jun-2004"/>
    <n v="2094.1"/>
    <x v="2"/>
    <s v="tier - 2"/>
    <x v="15"/>
    <x v="41"/>
  </r>
  <r>
    <x v="2138"/>
    <s v="  Arthur"/>
    <n v="32.11"/>
    <x v="79"/>
    <x v="1"/>
    <x v="1"/>
    <x v="0"/>
    <x v="1"/>
    <x v="1"/>
    <x v="4"/>
    <x v="3"/>
    <s v="26-Jul-2000"/>
    <n v="2055.3200000000002"/>
    <x v="2"/>
    <s v="tier - 3"/>
    <x v="1"/>
    <x v="21"/>
  </r>
  <r>
    <x v="2139"/>
    <s v="  Thomas"/>
    <n v="25.175000000000001"/>
    <x v="109"/>
    <x v="1"/>
    <x v="1"/>
    <x v="0"/>
    <x v="1"/>
    <x v="1"/>
    <x v="4"/>
    <x v="3"/>
    <s v="2-Sep-2000"/>
    <n v="2045.69"/>
    <x v="2"/>
    <s v="tier - 3"/>
    <x v="1"/>
    <x v="21"/>
  </r>
  <r>
    <x v="2140"/>
    <s v="  Jennifer"/>
    <n v="39.49"/>
    <x v="338"/>
    <x v="1"/>
    <x v="0"/>
    <x v="0"/>
    <x v="0"/>
    <x v="1"/>
    <x v="4"/>
    <x v="3"/>
    <s v="4-Aug-2001"/>
    <n v="2026.97"/>
    <x v="2"/>
    <s v="tier - 2"/>
    <x v="0"/>
    <x v="47"/>
  </r>
  <r>
    <x v="2141"/>
    <s v="  Tammy"/>
    <n v="34.869999999999997"/>
    <x v="49"/>
    <x v="1"/>
    <x v="0"/>
    <x v="0"/>
    <x v="0"/>
    <x v="1"/>
    <x v="4"/>
    <x v="3"/>
    <s v="6-Sep-2001"/>
    <n v="2020.55"/>
    <x v="2"/>
    <s v="tier - 2"/>
    <x v="0"/>
    <x v="47"/>
  </r>
  <r>
    <x v="2142"/>
    <s v="  Lena"/>
    <n v="34.6"/>
    <x v="146"/>
    <x v="1"/>
    <x v="0"/>
    <x v="0"/>
    <x v="0"/>
    <x v="1"/>
    <x v="4"/>
    <x v="3"/>
    <s v="1-Jul-2001"/>
    <n v="2020.18"/>
    <x v="2"/>
    <s v="tier - 1"/>
    <x v="3"/>
    <x v="47"/>
  </r>
  <r>
    <x v="2143"/>
    <s v="  Valentina"/>
    <n v="25.8"/>
    <x v="109"/>
    <x v="1"/>
    <x v="0"/>
    <x v="0"/>
    <x v="0"/>
    <x v="1"/>
    <x v="4"/>
    <x v="3"/>
    <s v="14-Aug-2001"/>
    <n v="2007.95"/>
    <x v="2"/>
    <s v="tier - 2"/>
    <x v="3"/>
    <x v="47"/>
  </r>
  <r>
    <x v="2144"/>
    <s v="  Russell N"/>
    <n v="35.86"/>
    <x v="280"/>
    <x v="0"/>
    <x v="0"/>
    <x v="0"/>
    <x v="3"/>
    <x v="1"/>
    <x v="4"/>
    <x v="3"/>
    <s v="14-Sep-1998"/>
    <n v="1986.93"/>
    <x v="2"/>
    <s v="tier - 2"/>
    <x v="0"/>
    <x v="44"/>
  </r>
  <r>
    <x v="2145"/>
    <s v="  Scott R"/>
    <n v="40.47"/>
    <x v="660"/>
    <x v="0"/>
    <x v="0"/>
    <x v="0"/>
    <x v="0"/>
    <x v="1"/>
    <x v="4"/>
    <x v="3"/>
    <s v="29-Sep-2002"/>
    <n v="1984.45"/>
    <x v="2"/>
    <s v="tier - 3"/>
    <x v="4"/>
    <x v="43"/>
  </r>
  <r>
    <x v="2146"/>
    <s v="  Jose Francisco Sr"/>
    <n v="32.01"/>
    <x v="589"/>
    <x v="0"/>
    <x v="0"/>
    <x v="0"/>
    <x v="3"/>
    <x v="1"/>
    <x v="4"/>
    <x v="3"/>
    <s v="29-Dec-1998"/>
    <n v="1981.58"/>
    <x v="2"/>
    <s v="tier - 1"/>
    <x v="0"/>
    <x v="44"/>
  </r>
  <r>
    <x v="2147"/>
    <s v="  Paul J"/>
    <n v="33"/>
    <x v="101"/>
    <x v="0"/>
    <x v="0"/>
    <x v="0"/>
    <x v="0"/>
    <x v="1"/>
    <x v="4"/>
    <x v="3"/>
    <s v="16-Jul-2002"/>
    <n v="1980.07"/>
    <x v="2"/>
    <s v="tier - 3"/>
    <x v="3"/>
    <x v="43"/>
  </r>
  <r>
    <x v="2148"/>
    <s v="  Adam"/>
    <n v="29.3"/>
    <x v="259"/>
    <x v="0"/>
    <x v="0"/>
    <x v="0"/>
    <x v="3"/>
    <x v="1"/>
    <x v="4"/>
    <x v="3"/>
    <s v="29-Sep-1998"/>
    <n v="1977.82"/>
    <x v="2"/>
    <s v="tier - 1"/>
    <x v="3"/>
    <x v="44"/>
  </r>
  <r>
    <x v="2149"/>
    <s v="  Edward J"/>
    <n v="25.8"/>
    <x v="351"/>
    <x v="0"/>
    <x v="0"/>
    <x v="0"/>
    <x v="3"/>
    <x v="1"/>
    <x v="4"/>
    <x v="3"/>
    <s v="5-Oct-1998"/>
    <n v="1972.95"/>
    <x v="2"/>
    <s v="tier - 1"/>
    <x v="3"/>
    <x v="44"/>
  </r>
  <r>
    <x v="2150"/>
    <s v="  Patrick A"/>
    <n v="23.4"/>
    <x v="180"/>
    <x v="0"/>
    <x v="0"/>
    <x v="0"/>
    <x v="3"/>
    <x v="1"/>
    <x v="4"/>
    <x v="3"/>
    <s v="28-Sep-1998"/>
    <n v="1969.61"/>
    <x v="2"/>
    <s v="tier - 3"/>
    <x v="3"/>
    <x v="44"/>
  </r>
  <r>
    <x v="2151"/>
    <s v="  Geraint H"/>
    <n v="27.93"/>
    <x v="502"/>
    <x v="0"/>
    <x v="0"/>
    <x v="0"/>
    <x v="0"/>
    <x v="1"/>
    <x v="4"/>
    <x v="3"/>
    <s v="29-Jul-2002"/>
    <n v="1967.02"/>
    <x v="2"/>
    <s v="tier - 2"/>
    <x v="4"/>
    <x v="43"/>
  </r>
  <r>
    <x v="2152"/>
    <s v="  Dj"/>
    <n v="22"/>
    <x v="292"/>
    <x v="0"/>
    <x v="0"/>
    <x v="0"/>
    <x v="0"/>
    <x v="1"/>
    <x v="4"/>
    <x v="3"/>
    <s v="7-Sep-2002"/>
    <n v="1964.78"/>
    <x v="2"/>
    <s v="tier - 1"/>
    <x v="3"/>
    <x v="43"/>
  </r>
  <r>
    <x v="2153"/>
    <s v="  Zachary A"/>
    <n v="36.86"/>
    <x v="482"/>
    <x v="1"/>
    <x v="0"/>
    <x v="0"/>
    <x v="0"/>
    <x v="1"/>
    <x v="4"/>
    <x v="3"/>
    <s v="9-Dec-2001"/>
    <n v="1917.32"/>
    <x v="2"/>
    <s v="tier - 2"/>
    <x v="1"/>
    <x v="47"/>
  </r>
  <r>
    <x v="2154"/>
    <s v="  Brian W"/>
    <n v="31.254999999999999"/>
    <x v="206"/>
    <x v="1"/>
    <x v="0"/>
    <x v="0"/>
    <x v="0"/>
    <x v="1"/>
    <x v="4"/>
    <x v="3"/>
    <s v="3-Aug-2001"/>
    <n v="1909.53"/>
    <x v="2"/>
    <s v="tier - 3"/>
    <x v="1"/>
    <x v="47"/>
  </r>
  <r>
    <x v="2155"/>
    <s v="  Joe"/>
    <n v="23.06"/>
    <x v="47"/>
    <x v="0"/>
    <x v="0"/>
    <x v="0"/>
    <x v="0"/>
    <x v="1"/>
    <x v="4"/>
    <x v="3"/>
    <s v="6-Oct-1994"/>
    <n v="1908.9"/>
    <x v="2"/>
    <s v="tier - 3"/>
    <x v="0"/>
    <x v="6"/>
  </r>
  <r>
    <x v="2156"/>
    <s v="  Stephen"/>
    <n v="28.975000000000001"/>
    <x v="83"/>
    <x v="1"/>
    <x v="0"/>
    <x v="0"/>
    <x v="0"/>
    <x v="1"/>
    <x v="4"/>
    <x v="3"/>
    <s v="10-Aug-2001"/>
    <n v="1906.36"/>
    <x v="2"/>
    <s v="tier - 1"/>
    <x v="1"/>
    <x v="47"/>
  </r>
  <r>
    <x v="2157"/>
    <s v="  Ellen L"/>
    <n v="33.299999999999997"/>
    <x v="661"/>
    <x v="0"/>
    <x v="0"/>
    <x v="0"/>
    <x v="0"/>
    <x v="1"/>
    <x v="4"/>
    <x v="3"/>
    <s v="21-Aug-2002"/>
    <n v="1880.49"/>
    <x v="2"/>
    <s v="tier - 1"/>
    <x v="3"/>
    <x v="43"/>
  </r>
  <r>
    <x v="2158"/>
    <s v="  Cindy"/>
    <n v="33"/>
    <x v="307"/>
    <x v="0"/>
    <x v="0"/>
    <x v="0"/>
    <x v="0"/>
    <x v="1"/>
    <x v="4"/>
    <x v="3"/>
    <s v="29-Aug-2002"/>
    <n v="1880.07"/>
    <x v="2"/>
    <s v="tier - 2"/>
    <x v="0"/>
    <x v="43"/>
  </r>
  <r>
    <x v="2159"/>
    <s v="  Abigail R"/>
    <n v="31.46"/>
    <x v="217"/>
    <x v="0"/>
    <x v="0"/>
    <x v="0"/>
    <x v="0"/>
    <x v="1"/>
    <x v="4"/>
    <x v="3"/>
    <s v="29-Oct-2002"/>
    <n v="1877.93"/>
    <x v="2"/>
    <s v="tier - 1"/>
    <x v="0"/>
    <x v="43"/>
  </r>
  <r>
    <x v="2160"/>
    <s v="  Amy L"/>
    <n v="29.6"/>
    <x v="303"/>
    <x v="0"/>
    <x v="0"/>
    <x v="0"/>
    <x v="0"/>
    <x v="1"/>
    <x v="4"/>
    <x v="3"/>
    <s v="22-Sep-2002"/>
    <n v="1875.34"/>
    <x v="2"/>
    <s v="tier - 2"/>
    <x v="3"/>
    <x v="43"/>
  </r>
  <r>
    <x v="2161"/>
    <s v="  Amy"/>
    <n v="22.05"/>
    <x v="46"/>
    <x v="1"/>
    <x v="0"/>
    <x v="0"/>
    <x v="0"/>
    <x v="1"/>
    <x v="4"/>
    <x v="3"/>
    <s v="2-Jul-1996"/>
    <n v="1865.98"/>
    <x v="2"/>
    <s v="tier - 3"/>
    <x v="1"/>
    <x v="45"/>
  </r>
  <r>
    <x v="2162"/>
    <s v="  Grace H"/>
    <n v="27.06"/>
    <x v="105"/>
    <x v="0"/>
    <x v="1"/>
    <x v="0"/>
    <x v="3"/>
    <x v="1"/>
    <x v="4"/>
    <x v="3"/>
    <s v="27-Dec-2004"/>
    <n v="1863.45"/>
    <x v="2"/>
    <s v="tier - 1"/>
    <x v="15"/>
    <x v="41"/>
  </r>
  <r>
    <x v="2163"/>
    <s v="  Caitie J"/>
    <n v="20.49"/>
    <x v="189"/>
    <x v="0"/>
    <x v="0"/>
    <x v="0"/>
    <x v="0"/>
    <x v="1"/>
    <x v="4"/>
    <x v="3"/>
    <s v="6-Dec-1994"/>
    <n v="1850.55"/>
    <x v="2"/>
    <s v="tier - 2"/>
    <x v="1"/>
    <x v="6"/>
  </r>
  <r>
    <x v="2164"/>
    <s v="  Benjamin"/>
    <n v="28.4"/>
    <x v="167"/>
    <x v="0"/>
    <x v="0"/>
    <x v="1"/>
    <x v="3"/>
    <x v="1"/>
    <x v="4"/>
    <x v="3"/>
    <s v="20-Jul-2003"/>
    <n v="1842.52"/>
    <x v="2"/>
    <s v="tier - 2"/>
    <x v="3"/>
    <x v="39"/>
  </r>
  <r>
    <x v="2165"/>
    <s v="  Ian T"/>
    <n v="41.91"/>
    <x v="366"/>
    <x v="0"/>
    <x v="0"/>
    <x v="0"/>
    <x v="0"/>
    <x v="1"/>
    <x v="4"/>
    <x v="3"/>
    <s v="12-Dec-1999"/>
    <n v="1837.28"/>
    <x v="2"/>
    <s v="tier - 2"/>
    <x v="0"/>
    <x v="35"/>
  </r>
  <r>
    <x v="2166"/>
    <s v="  Tadese"/>
    <n v="24.6"/>
    <x v="366"/>
    <x v="0"/>
    <x v="0"/>
    <x v="1"/>
    <x v="3"/>
    <x v="1"/>
    <x v="4"/>
    <x v="3"/>
    <s v="4-Aug-2003"/>
    <n v="1837.24"/>
    <x v="2"/>
    <s v="tier - 2"/>
    <x v="3"/>
    <x v="39"/>
  </r>
  <r>
    <x v="2167"/>
    <s v="  Jonathan"/>
    <n v="20.9"/>
    <x v="89"/>
    <x v="0"/>
    <x v="0"/>
    <x v="1"/>
    <x v="3"/>
    <x v="1"/>
    <x v="4"/>
    <x v="3"/>
    <s v="11-Aug-2003"/>
    <n v="1832.09"/>
    <x v="2"/>
    <s v="tier - 3"/>
    <x v="3"/>
    <x v="39"/>
  </r>
  <r>
    <x v="2168"/>
    <s v="  Dathan"/>
    <n v="34.4"/>
    <x v="299"/>
    <x v="0"/>
    <x v="0"/>
    <x v="0"/>
    <x v="0"/>
    <x v="1"/>
    <x v="4"/>
    <x v="3"/>
    <s v="1-Oct-1999"/>
    <n v="1826.84"/>
    <x v="2"/>
    <s v="tier - 2"/>
    <x v="3"/>
    <x v="35"/>
  </r>
  <r>
    <x v="2169"/>
    <s v="  Eric"/>
    <n v="32.56"/>
    <x v="332"/>
    <x v="0"/>
    <x v="0"/>
    <x v="0"/>
    <x v="0"/>
    <x v="1"/>
    <x v="4"/>
    <x v="3"/>
    <s v="17-Nov-1999"/>
    <n v="1824.29"/>
    <x v="2"/>
    <s v="tier - 3"/>
    <x v="0"/>
    <x v="35"/>
  </r>
  <r>
    <x v="2170"/>
    <s v="  Allison M"/>
    <n v="27.98"/>
    <x v="24"/>
    <x v="0"/>
    <x v="1"/>
    <x v="0"/>
    <x v="3"/>
    <x v="1"/>
    <x v="4"/>
    <x v="3"/>
    <s v="19-Aug-2004"/>
    <n v="1822.54"/>
    <x v="2"/>
    <s v="tier - 1"/>
    <x v="1"/>
    <x v="41"/>
  </r>
  <r>
    <x v="2171"/>
    <s v="  Paul"/>
    <n v="26.51"/>
    <x v="253"/>
    <x v="0"/>
    <x v="0"/>
    <x v="0"/>
    <x v="0"/>
    <x v="1"/>
    <x v="4"/>
    <x v="3"/>
    <s v="25-Sep-1999"/>
    <n v="1815.88"/>
    <x v="2"/>
    <s v="tier - 3"/>
    <x v="0"/>
    <x v="35"/>
  </r>
  <r>
    <x v="2172"/>
    <s v="  Aaron R"/>
    <n v="29.734999999999999"/>
    <x v="397"/>
    <x v="0"/>
    <x v="0"/>
    <x v="0"/>
    <x v="0"/>
    <x v="1"/>
    <x v="4"/>
    <x v="3"/>
    <s v="13-Dec-2002"/>
    <n v="1769.53"/>
    <x v="2"/>
    <s v="tier - 3"/>
    <x v="1"/>
    <x v="43"/>
  </r>
  <r>
    <x v="2173"/>
    <s v="  Caitlin H"/>
    <n v="40.5"/>
    <x v="66"/>
    <x v="0"/>
    <x v="0"/>
    <x v="1"/>
    <x v="3"/>
    <x v="1"/>
    <x v="4"/>
    <x v="3"/>
    <s v="19-Nov-2003"/>
    <n v="1759.34"/>
    <x v="2"/>
    <s v="tier - 1"/>
    <x v="3"/>
    <x v="39"/>
  </r>
  <r>
    <x v="2174"/>
    <s v="  Harald E"/>
    <n v="25.64"/>
    <x v="70"/>
    <x v="0"/>
    <x v="0"/>
    <x v="0"/>
    <x v="3"/>
    <x v="1"/>
    <x v="4"/>
    <x v="3"/>
    <s v="7-Oct-1998"/>
    <n v="1756.6"/>
    <x v="2"/>
    <s v="tier - 3"/>
    <x v="0"/>
    <x v="44"/>
  </r>
  <r>
    <x v="2175"/>
    <s v="  Siobhan A"/>
    <n v="32.9"/>
    <x v="226"/>
    <x v="0"/>
    <x v="0"/>
    <x v="1"/>
    <x v="3"/>
    <x v="1"/>
    <x v="4"/>
    <x v="3"/>
    <s v="26-Sep-2003"/>
    <n v="1748.77"/>
    <x v="2"/>
    <s v="tier - 1"/>
    <x v="3"/>
    <x v="39"/>
  </r>
  <r>
    <x v="2176"/>
    <s v="  Andrea J"/>
    <n v="29.8"/>
    <x v="228"/>
    <x v="0"/>
    <x v="0"/>
    <x v="1"/>
    <x v="3"/>
    <x v="1"/>
    <x v="4"/>
    <x v="3"/>
    <s v="28-Jul-2003"/>
    <n v="1744.47"/>
    <x v="2"/>
    <s v="tier - 1"/>
    <x v="3"/>
    <x v="39"/>
  </r>
  <r>
    <x v="2177"/>
    <s v="  Marie"/>
    <n v="28.9"/>
    <x v="561"/>
    <x v="0"/>
    <x v="0"/>
    <x v="1"/>
    <x v="3"/>
    <x v="1"/>
    <x v="4"/>
    <x v="3"/>
    <s v="25-Jul-2003"/>
    <n v="1743.21"/>
    <x v="2"/>
    <s v="tier - 1"/>
    <x v="3"/>
    <x v="39"/>
  </r>
  <r>
    <x v="2178"/>
    <s v="  Rachel A"/>
    <n v="24.7"/>
    <x v="134"/>
    <x v="0"/>
    <x v="0"/>
    <x v="1"/>
    <x v="3"/>
    <x v="1"/>
    <x v="4"/>
    <x v="3"/>
    <s v="14-Nov-2003"/>
    <n v="1737.38"/>
    <x v="2"/>
    <s v="tier - 2"/>
    <x v="3"/>
    <x v="39"/>
  </r>
  <r>
    <x v="2179"/>
    <s v="  Emma"/>
    <n v="20.6"/>
    <x v="39"/>
    <x v="0"/>
    <x v="0"/>
    <x v="1"/>
    <x v="3"/>
    <x v="1"/>
    <x v="4"/>
    <x v="3"/>
    <s v="9-Nov-2003"/>
    <n v="1731.68"/>
    <x v="2"/>
    <s v="tier - 2"/>
    <x v="3"/>
    <x v="39"/>
  </r>
  <r>
    <x v="2180"/>
    <s v="  Kiersten"/>
    <n v="18.600000000000001"/>
    <x v="633"/>
    <x v="0"/>
    <x v="0"/>
    <x v="1"/>
    <x v="3"/>
    <x v="1"/>
    <x v="4"/>
    <x v="3"/>
    <s v="1-Sep-2003"/>
    <n v="1728.9"/>
    <x v="2"/>
    <s v="tier - 2"/>
    <x v="3"/>
    <x v="39"/>
  </r>
  <r>
    <x v="2181"/>
    <s v="  Rachael"/>
    <n v="17.8"/>
    <x v="188"/>
    <x v="0"/>
    <x v="0"/>
    <x v="1"/>
    <x v="3"/>
    <x v="1"/>
    <x v="4"/>
    <x v="3"/>
    <s v="21-Nov-2003"/>
    <n v="1727.79"/>
    <x v="2"/>
    <s v="tier - 3"/>
    <x v="3"/>
    <x v="39"/>
  </r>
  <r>
    <x v="2182"/>
    <s v="  Timothy P"/>
    <n v="35.200000000000003"/>
    <x v="412"/>
    <x v="0"/>
    <x v="1"/>
    <x v="0"/>
    <x v="3"/>
    <x v="1"/>
    <x v="4"/>
    <x v="3"/>
    <s v="9-Sep-2004"/>
    <n v="1727.54"/>
    <x v="2"/>
    <s v="tier - 1"/>
    <x v="0"/>
    <x v="41"/>
  </r>
  <r>
    <x v="2183"/>
    <s v="  Lelisa"/>
    <n v="33.770000000000003"/>
    <x v="93"/>
    <x v="0"/>
    <x v="1"/>
    <x v="0"/>
    <x v="3"/>
    <x v="1"/>
    <x v="4"/>
    <x v="3"/>
    <s v="21-Oct-2004"/>
    <n v="1725.55"/>
    <x v="2"/>
    <s v="tier - 2"/>
    <x v="0"/>
    <x v="41"/>
  </r>
  <r>
    <x v="2184"/>
    <s v="  Nate"/>
    <n v="30.03"/>
    <x v="299"/>
    <x v="0"/>
    <x v="1"/>
    <x v="0"/>
    <x v="3"/>
    <x v="1"/>
    <x v="4"/>
    <x v="3"/>
    <s v="11-Sep-2004"/>
    <n v="1720.35"/>
    <x v="2"/>
    <s v="tier - 3"/>
    <x v="0"/>
    <x v="41"/>
  </r>
  <r>
    <x v="2185"/>
    <s v="  Chris C"/>
    <n v="29.37"/>
    <x v="540"/>
    <x v="0"/>
    <x v="1"/>
    <x v="0"/>
    <x v="3"/>
    <x v="1"/>
    <x v="4"/>
    <x v="3"/>
    <s v="10-Jun-2004"/>
    <n v="1719.44"/>
    <x v="2"/>
    <s v="tier - 3"/>
    <x v="0"/>
    <x v="41"/>
  </r>
  <r>
    <x v="2186"/>
    <s v="  Scott"/>
    <n v="28.5"/>
    <x v="79"/>
    <x v="0"/>
    <x v="1"/>
    <x v="0"/>
    <x v="3"/>
    <x v="1"/>
    <x v="4"/>
    <x v="3"/>
    <s v="21-Sep-2004"/>
    <n v="1712.23"/>
    <x v="2"/>
    <s v="tier - 1"/>
    <x v="4"/>
    <x v="41"/>
  </r>
  <r>
    <x v="2187"/>
    <s v="  Kevin"/>
    <n v="23.32"/>
    <x v="133"/>
    <x v="0"/>
    <x v="1"/>
    <x v="0"/>
    <x v="3"/>
    <x v="1"/>
    <x v="4"/>
    <x v="3"/>
    <s v="19-Sep-2004"/>
    <n v="1711.03"/>
    <x v="2"/>
    <s v="tier - 3"/>
    <x v="0"/>
    <x v="41"/>
  </r>
  <r>
    <x v="2188"/>
    <s v="  Erik C"/>
    <n v="26.125"/>
    <x v="173"/>
    <x v="0"/>
    <x v="1"/>
    <x v="0"/>
    <x v="3"/>
    <x v="1"/>
    <x v="4"/>
    <x v="3"/>
    <s v="12-Dec-2004"/>
    <n v="1708.93"/>
    <x v="2"/>
    <s v="tier - 1"/>
    <x v="9"/>
    <x v="41"/>
  </r>
  <r>
    <x v="2189"/>
    <s v="  Shawn C"/>
    <n v="25.46"/>
    <x v="107"/>
    <x v="0"/>
    <x v="1"/>
    <x v="0"/>
    <x v="3"/>
    <x v="1"/>
    <x v="4"/>
    <x v="3"/>
    <s v="17-Oct-2004"/>
    <n v="1708"/>
    <x v="2"/>
    <s v="tier - 2"/>
    <x v="4"/>
    <x v="41"/>
  </r>
  <r>
    <x v="2190"/>
    <s v="  Vajin L"/>
    <n v="23.75"/>
    <x v="173"/>
    <x v="0"/>
    <x v="1"/>
    <x v="0"/>
    <x v="3"/>
    <x v="1"/>
    <x v="4"/>
    <x v="3"/>
    <s v="6-Dec-2004"/>
    <n v="1705.62"/>
    <x v="1"/>
    <s v="tier - 2"/>
    <x v="5"/>
    <x v="41"/>
  </r>
  <r>
    <x v="2191"/>
    <s v="  John K"/>
    <n v="23.085000000000001"/>
    <x v="133"/>
    <x v="0"/>
    <x v="1"/>
    <x v="0"/>
    <x v="3"/>
    <x v="1"/>
    <x v="4"/>
    <x v="3"/>
    <s v="14-Dec-2004"/>
    <n v="1704.7"/>
    <x v="1"/>
    <s v="tier - 3"/>
    <x v="11"/>
    <x v="41"/>
  </r>
  <r>
    <x v="2192"/>
    <s v="  Kevin J"/>
    <n v="22.99"/>
    <x v="388"/>
    <x v="0"/>
    <x v="1"/>
    <x v="0"/>
    <x v="3"/>
    <x v="1"/>
    <x v="4"/>
    <x v="3"/>
    <s v="7-Nov-2004"/>
    <n v="1704.57"/>
    <x v="1"/>
    <s v="tier - 1"/>
    <x v="4"/>
    <x v="41"/>
  </r>
  <r>
    <x v="2193"/>
    <s v="  Kirby W"/>
    <n v="21.47"/>
    <x v="164"/>
    <x v="0"/>
    <x v="1"/>
    <x v="0"/>
    <x v="3"/>
    <x v="1"/>
    <x v="4"/>
    <x v="3"/>
    <s v="10-Dec-2004"/>
    <n v="1702.46"/>
    <x v="1"/>
    <s v="tier - 3"/>
    <x v="9"/>
    <x v="41"/>
  </r>
  <r>
    <x v="2194"/>
    <s v="  J A"/>
    <n v="15.96"/>
    <x v="576"/>
    <x v="0"/>
    <x v="1"/>
    <x v="0"/>
    <x v="3"/>
    <x v="1"/>
    <x v="4"/>
    <x v="3"/>
    <s v="17-Nov-2004"/>
    <n v="1694.8"/>
    <x v="1"/>
    <s v="tier - 2"/>
    <x v="5"/>
    <x v="41"/>
  </r>
  <r>
    <x v="2195"/>
    <s v="  Dustin G"/>
    <n v="39.5"/>
    <x v="203"/>
    <x v="0"/>
    <x v="1"/>
    <x v="0"/>
    <x v="3"/>
    <x v="1"/>
    <x v="4"/>
    <x v="3"/>
    <s v="21-Oct-2000"/>
    <n v="1682.6"/>
    <x v="1"/>
    <s v="tier - 2"/>
    <x v="3"/>
    <x v="21"/>
  </r>
  <r>
    <x v="2196"/>
    <s v="  Anthony G"/>
    <n v="33.770000000000003"/>
    <x v="272"/>
    <x v="0"/>
    <x v="1"/>
    <x v="0"/>
    <x v="3"/>
    <x v="1"/>
    <x v="4"/>
    <x v="3"/>
    <s v="10-Jun-2000"/>
    <n v="1674.63"/>
    <x v="1"/>
    <s v="tier - 2"/>
    <x v="0"/>
    <x v="21"/>
  </r>
  <r>
    <x v="2197"/>
    <s v="  Ryan"/>
    <n v="26.84"/>
    <x v="74"/>
    <x v="1"/>
    <x v="1"/>
    <x v="0"/>
    <x v="3"/>
    <x v="1"/>
    <x v="4"/>
    <x v="3"/>
    <s v="23-Oct-2000"/>
    <n v="1665"/>
    <x v="1"/>
    <s v="tier - 2"/>
    <x v="0"/>
    <x v="21"/>
  </r>
  <r>
    <x v="2198"/>
    <s v="  Eric N"/>
    <n v="35.53"/>
    <x v="67"/>
    <x v="0"/>
    <x v="0"/>
    <x v="1"/>
    <x v="3"/>
    <x v="1"/>
    <x v="4"/>
    <x v="3"/>
    <s v="30-Dec-2003"/>
    <n v="1646.43"/>
    <x v="1"/>
    <s v="tier - 1"/>
    <x v="1"/>
    <x v="39"/>
  </r>
  <r>
    <x v="2199"/>
    <s v="  Connor"/>
    <n v="30.59"/>
    <x v="500"/>
    <x v="0"/>
    <x v="0"/>
    <x v="1"/>
    <x v="3"/>
    <x v="1"/>
    <x v="4"/>
    <x v="3"/>
    <s v="21-Aug-2003"/>
    <n v="1639.56"/>
    <x v="1"/>
    <s v="tier - 2"/>
    <x v="1"/>
    <x v="39"/>
  </r>
  <r>
    <x v="2200"/>
    <s v="  Patrick H"/>
    <n v="30.59"/>
    <x v="550"/>
    <x v="0"/>
    <x v="0"/>
    <x v="1"/>
    <x v="3"/>
    <x v="1"/>
    <x v="4"/>
    <x v="3"/>
    <s v="16-Sep-2003"/>
    <n v="1639.56"/>
    <x v="1"/>
    <s v="tier - 2"/>
    <x v="1"/>
    <x v="39"/>
  </r>
  <r>
    <x v="2201"/>
    <s v="  Tyler"/>
    <n v="27.835000000000001"/>
    <x v="321"/>
    <x v="0"/>
    <x v="0"/>
    <x v="1"/>
    <x v="3"/>
    <x v="1"/>
    <x v="4"/>
    <x v="3"/>
    <s v="30-Dec-2003"/>
    <n v="1635.73"/>
    <x v="1"/>
    <s v="tier - 3"/>
    <x v="1"/>
    <x v="39"/>
  </r>
  <r>
    <x v="2202"/>
    <s v="  Deborah L"/>
    <n v="40.26"/>
    <x v="315"/>
    <x v="0"/>
    <x v="1"/>
    <x v="0"/>
    <x v="3"/>
    <x v="1"/>
    <x v="4"/>
    <x v="3"/>
    <s v="13-Jun-2004"/>
    <n v="1634.57"/>
    <x v="1"/>
    <s v="tier - 2"/>
    <x v="0"/>
    <x v="41"/>
  </r>
  <r>
    <x v="2203"/>
    <s v="  Andrea K"/>
    <n v="39.82"/>
    <x v="214"/>
    <x v="0"/>
    <x v="1"/>
    <x v="0"/>
    <x v="3"/>
    <x v="1"/>
    <x v="4"/>
    <x v="3"/>
    <s v="8-Aug-2004"/>
    <n v="1633.96"/>
    <x v="1"/>
    <s v="tier - 1"/>
    <x v="0"/>
    <x v="41"/>
  </r>
  <r>
    <x v="2204"/>
    <s v="  Elleree"/>
    <n v="39.159999999999997"/>
    <x v="336"/>
    <x v="0"/>
    <x v="1"/>
    <x v="0"/>
    <x v="3"/>
    <x v="1"/>
    <x v="4"/>
    <x v="3"/>
    <s v="13-Dec-2004"/>
    <n v="1633.04"/>
    <x v="1"/>
    <s v="tier - 2"/>
    <x v="0"/>
    <x v="41"/>
  </r>
  <r>
    <x v="2205"/>
    <s v="  Brandon J"/>
    <n v="25.555"/>
    <x v="161"/>
    <x v="0"/>
    <x v="0"/>
    <x v="1"/>
    <x v="3"/>
    <x v="1"/>
    <x v="4"/>
    <x v="3"/>
    <s v="16-Sep-2003"/>
    <n v="1632.56"/>
    <x v="1"/>
    <s v="tier - 2"/>
    <x v="1"/>
    <x v="39"/>
  </r>
  <r>
    <x v="2206"/>
    <s v="  Steve"/>
    <n v="25.175000000000001"/>
    <x v="300"/>
    <x v="0"/>
    <x v="0"/>
    <x v="1"/>
    <x v="3"/>
    <x v="1"/>
    <x v="4"/>
    <x v="3"/>
    <s v="3-Oct-2003"/>
    <n v="1632.04"/>
    <x v="1"/>
    <s v="tier - 2"/>
    <x v="1"/>
    <x v="39"/>
  </r>
  <r>
    <x v="2207"/>
    <s v="  Nina Wavik Sr"/>
    <n v="38.28"/>
    <x v="125"/>
    <x v="0"/>
    <x v="1"/>
    <x v="0"/>
    <x v="3"/>
    <x v="1"/>
    <x v="4"/>
    <x v="3"/>
    <s v="9-Jul-2004"/>
    <n v="1631.82"/>
    <x v="1"/>
    <s v="tier - 1"/>
    <x v="0"/>
    <x v="41"/>
  </r>
  <r>
    <x v="2208"/>
    <s v="  Dani"/>
    <n v="38.17"/>
    <x v="212"/>
    <x v="0"/>
    <x v="1"/>
    <x v="0"/>
    <x v="3"/>
    <x v="1"/>
    <x v="4"/>
    <x v="3"/>
    <s v="5-Dec-2004"/>
    <n v="1631.67"/>
    <x v="1"/>
    <s v="tier - 3"/>
    <x v="0"/>
    <x v="41"/>
  </r>
  <r>
    <x v="2209"/>
    <s v="  Jennifer A"/>
    <n v="36.85"/>
    <x v="206"/>
    <x v="0"/>
    <x v="1"/>
    <x v="0"/>
    <x v="3"/>
    <x v="1"/>
    <x v="4"/>
    <x v="3"/>
    <s v="4-Oct-2004"/>
    <n v="1629.83"/>
    <x v="1"/>
    <s v="tier - 2"/>
    <x v="0"/>
    <x v="41"/>
  </r>
  <r>
    <x v="2210"/>
    <s v="  Martin"/>
    <n v="22.61"/>
    <x v="251"/>
    <x v="0"/>
    <x v="0"/>
    <x v="1"/>
    <x v="3"/>
    <x v="1"/>
    <x v="4"/>
    <x v="3"/>
    <s v="17-Jul-2003"/>
    <n v="1628.47"/>
    <x v="1"/>
    <s v="tier - 1"/>
    <x v="1"/>
    <x v="39"/>
  </r>
  <r>
    <x v="2211"/>
    <s v="  Steve"/>
    <n v="21.754999999999999"/>
    <x v="34"/>
    <x v="0"/>
    <x v="0"/>
    <x v="1"/>
    <x v="3"/>
    <x v="1"/>
    <x v="4"/>
    <x v="3"/>
    <s v="4-Dec-2003"/>
    <n v="1627.28"/>
    <x v="1"/>
    <s v="tier - 2"/>
    <x v="1"/>
    <x v="39"/>
  </r>
  <r>
    <x v="2212"/>
    <s v="  Christopher"/>
    <n v="20.425000000000001"/>
    <x v="102"/>
    <x v="0"/>
    <x v="0"/>
    <x v="1"/>
    <x v="3"/>
    <x v="1"/>
    <x v="4"/>
    <x v="3"/>
    <s v="9-Sep-2003"/>
    <n v="1625.43"/>
    <x v="1"/>
    <s v="tier - 3"/>
    <x v="1"/>
    <x v="39"/>
  </r>
  <r>
    <x v="2213"/>
    <s v="  Kathryn M"/>
    <n v="31.35"/>
    <x v="141"/>
    <x v="0"/>
    <x v="1"/>
    <x v="0"/>
    <x v="3"/>
    <x v="1"/>
    <x v="4"/>
    <x v="3"/>
    <s v="25-Jul-2004"/>
    <n v="1622.19"/>
    <x v="1"/>
    <s v="tier - 1"/>
    <x v="0"/>
    <x v="41"/>
  </r>
  <r>
    <x v="2214"/>
    <s v="  Emily"/>
    <n v="31.13"/>
    <x v="214"/>
    <x v="0"/>
    <x v="1"/>
    <x v="0"/>
    <x v="3"/>
    <x v="1"/>
    <x v="4"/>
    <x v="3"/>
    <s v="21-Aug-2004"/>
    <n v="1621.88"/>
    <x v="1"/>
    <s v="tier - 2"/>
    <x v="0"/>
    <x v="41"/>
  </r>
  <r>
    <x v="2215"/>
    <s v="  Trent A"/>
    <n v="17.48"/>
    <x v="662"/>
    <x v="0"/>
    <x v="0"/>
    <x v="1"/>
    <x v="3"/>
    <x v="1"/>
    <x v="4"/>
    <x v="3"/>
    <s v="14-Sep-2003"/>
    <n v="1621.34"/>
    <x v="1"/>
    <s v="tier - 2"/>
    <x v="1"/>
    <x v="39"/>
  </r>
  <r>
    <x v="2216"/>
    <s v="  Jennifer E"/>
    <n v="22.57"/>
    <x v="330"/>
    <x v="1"/>
    <x v="0"/>
    <x v="0"/>
    <x v="3"/>
    <x v="1"/>
    <x v="4"/>
    <x v="3"/>
    <s v="5-Aug-1995"/>
    <n v="1617.16"/>
    <x v="1"/>
    <s v="tier - 1"/>
    <x v="0"/>
    <x v="40"/>
  </r>
  <r>
    <x v="2217"/>
    <s v="  Polly"/>
    <n v="26.73"/>
    <x v="31"/>
    <x v="0"/>
    <x v="1"/>
    <x v="0"/>
    <x v="3"/>
    <x v="1"/>
    <x v="4"/>
    <x v="3"/>
    <s v="22-Jul-2004"/>
    <n v="1615.77"/>
    <x v="1"/>
    <s v="tier - 1"/>
    <x v="0"/>
    <x v="41"/>
  </r>
  <r>
    <x v="2218"/>
    <s v="  Elizabeth"/>
    <n v="20.79"/>
    <x v="85"/>
    <x v="0"/>
    <x v="1"/>
    <x v="0"/>
    <x v="3"/>
    <x v="1"/>
    <x v="4"/>
    <x v="3"/>
    <s v="19-Nov-2004"/>
    <n v="1607.51"/>
    <x v="1"/>
    <s v="tier - 3"/>
    <x v="0"/>
    <x v="41"/>
  </r>
  <r>
    <x v="2219"/>
    <s v="  Tiffany A"/>
    <n v="20.149999999999999"/>
    <x v="325"/>
    <x v="0"/>
    <x v="0"/>
    <x v="0"/>
    <x v="3"/>
    <x v="1"/>
    <x v="4"/>
    <x v="3"/>
    <s v="22-Sep-1992"/>
    <n v="1566.88"/>
    <x v="1"/>
    <s v="tier - 1"/>
    <x v="0"/>
    <x v="34"/>
  </r>
  <r>
    <x v="2220"/>
    <s v="  Cole"/>
    <n v="36.85"/>
    <x v="67"/>
    <x v="1"/>
    <x v="0"/>
    <x v="0"/>
    <x v="0"/>
    <x v="1"/>
    <x v="4"/>
    <x v="3"/>
    <s v="5-Dec-2001"/>
    <n v="1534.3"/>
    <x v="1"/>
    <s v="tier - 2"/>
    <x v="0"/>
    <x v="47"/>
  </r>
  <r>
    <x v="2221"/>
    <s v="  Matthew T"/>
    <n v="35.53"/>
    <x v="188"/>
    <x v="1"/>
    <x v="0"/>
    <x v="0"/>
    <x v="0"/>
    <x v="1"/>
    <x v="4"/>
    <x v="3"/>
    <s v="2-Jun-2001"/>
    <n v="1532.47"/>
    <x v="1"/>
    <s v="tier - 2"/>
    <x v="0"/>
    <x v="21"/>
  </r>
  <r>
    <x v="2222"/>
    <s v="  Zachary"/>
    <n v="31.1"/>
    <x v="161"/>
    <x v="1"/>
    <x v="0"/>
    <x v="0"/>
    <x v="0"/>
    <x v="1"/>
    <x v="4"/>
    <x v="3"/>
    <s v="7-Jul-2001"/>
    <n v="1526.31"/>
    <x v="1"/>
    <s v="tier - 3"/>
    <x v="3"/>
    <x v="47"/>
  </r>
  <r>
    <x v="2223"/>
    <s v="  Matthew T"/>
    <n v="23.21"/>
    <x v="219"/>
    <x v="1"/>
    <x v="0"/>
    <x v="0"/>
    <x v="0"/>
    <x v="1"/>
    <x v="4"/>
    <x v="3"/>
    <s v="25-Aug-2001"/>
    <n v="1515.34"/>
    <x v="1"/>
    <s v="tier - 3"/>
    <x v="0"/>
    <x v="47"/>
  </r>
  <r>
    <x v="2224"/>
    <s v="  Pat"/>
    <n v="18.36"/>
    <x v="10"/>
    <x v="0"/>
    <x v="0"/>
    <x v="0"/>
    <x v="3"/>
    <x v="1"/>
    <x v="4"/>
    <x v="3"/>
    <s v="19-Jun-1998"/>
    <n v="1497"/>
    <x v="1"/>
    <s v="tier - 2"/>
    <x v="0"/>
    <x v="44"/>
  </r>
  <r>
    <x v="2225"/>
    <s v="  Ashley"/>
    <n v="15.92"/>
    <x v="70"/>
    <x v="1"/>
    <x v="0"/>
    <x v="0"/>
    <x v="3"/>
    <x v="1"/>
    <x v="4"/>
    <x v="3"/>
    <s v="7-Oct-1995"/>
    <n v="1493"/>
    <x v="1"/>
    <s v="tier - 3"/>
    <x v="0"/>
    <x v="40"/>
  </r>
  <r>
    <x v="2226"/>
    <s v="  Elizabeth A"/>
    <n v="15.17"/>
    <x v="167"/>
    <x v="1"/>
    <x v="0"/>
    <x v="1"/>
    <x v="3"/>
    <x v="1"/>
    <x v="4"/>
    <x v="3"/>
    <s v="9-Jun-1997"/>
    <n v="1481"/>
    <x v="1"/>
    <s v="tier - 1"/>
    <x v="1"/>
    <x v="31"/>
  </r>
  <r>
    <x v="2227"/>
    <s v="  Rebecca M"/>
    <n v="16.63"/>
    <x v="146"/>
    <x v="0"/>
    <x v="0"/>
    <x v="0"/>
    <x v="3"/>
    <x v="1"/>
    <x v="4"/>
    <x v="3"/>
    <s v="7-Dec-1998"/>
    <n v="1477"/>
    <x v="1"/>
    <s v="tier - 1"/>
    <x v="0"/>
    <x v="44"/>
  </r>
  <r>
    <x v="2228"/>
    <s v="  Ruth"/>
    <n v="19.39"/>
    <x v="450"/>
    <x v="0"/>
    <x v="0"/>
    <x v="1"/>
    <x v="3"/>
    <x v="1"/>
    <x v="4"/>
    <x v="3"/>
    <s v="20-Jun-2003"/>
    <n v="1467"/>
    <x v="1"/>
    <s v="tier - 2"/>
    <x v="0"/>
    <x v="39"/>
  </r>
  <r>
    <x v="2229"/>
    <s v="  Gregory S"/>
    <n v="17.34"/>
    <x v="109"/>
    <x v="1"/>
    <x v="0"/>
    <x v="1"/>
    <x v="3"/>
    <x v="1"/>
    <x v="4"/>
    <x v="3"/>
    <s v="19-Jun-1997"/>
    <n v="1445"/>
    <x v="1"/>
    <s v="tier - 1"/>
    <x v="0"/>
    <x v="31"/>
  </r>
  <r>
    <x v="2230"/>
    <s v="  Alexandra S"/>
    <n v="17.940000000000001"/>
    <x v="40"/>
    <x v="0"/>
    <x v="1"/>
    <x v="0"/>
    <x v="3"/>
    <x v="1"/>
    <x v="4"/>
    <x v="3"/>
    <s v="1-Sep-2000"/>
    <n v="1438"/>
    <x v="1"/>
    <s v="tier - 2"/>
    <x v="0"/>
    <x v="21"/>
  </r>
  <r>
    <x v="2231"/>
    <s v="  Hillary"/>
    <n v="16.670000000000002"/>
    <x v="577"/>
    <x v="1"/>
    <x v="0"/>
    <x v="1"/>
    <x v="3"/>
    <x v="1"/>
    <x v="4"/>
    <x v="3"/>
    <s v="5-Dec-1997"/>
    <n v="1422"/>
    <x v="1"/>
    <s v="tier - 2"/>
    <x v="0"/>
    <x v="31"/>
  </r>
  <r>
    <x v="2232"/>
    <s v="  Amy K"/>
    <n v="20.58"/>
    <x v="409"/>
    <x v="1"/>
    <x v="0"/>
    <x v="0"/>
    <x v="0"/>
    <x v="1"/>
    <x v="4"/>
    <x v="3"/>
    <s v="23-Aug-2001"/>
    <n v="1421"/>
    <x v="1"/>
    <s v="tier - 2"/>
    <x v="0"/>
    <x v="47"/>
  </r>
  <r>
    <x v="2233"/>
    <s v="  Scott"/>
    <n v="16.5"/>
    <x v="92"/>
    <x v="1"/>
    <x v="0"/>
    <x v="0"/>
    <x v="0"/>
    <x v="1"/>
    <x v="4"/>
    <x v="3"/>
    <s v="23-Jun-1996"/>
    <n v="1417"/>
    <x v="1"/>
    <s v="tier - 3"/>
    <x v="0"/>
    <x v="45"/>
  </r>
  <r>
    <x v="2234"/>
    <s v="  John"/>
    <n v="15.41"/>
    <x v="508"/>
    <x v="1"/>
    <x v="0"/>
    <x v="1"/>
    <x v="3"/>
    <x v="1"/>
    <x v="4"/>
    <x v="3"/>
    <s v="27-Oct-1997"/>
    <n v="1402"/>
    <x v="1"/>
    <s v="tier - 3"/>
    <x v="3"/>
    <x v="31"/>
  </r>
  <r>
    <x v="2235"/>
    <s v="  Maaikel"/>
    <n v="24.59"/>
    <x v="24"/>
    <x v="0"/>
    <x v="0"/>
    <x v="0"/>
    <x v="3"/>
    <x v="1"/>
    <x v="4"/>
    <x v="3"/>
    <s v="5-Sep-1998"/>
    <n v="1400.44"/>
    <x v="1"/>
    <s v="tier - 2"/>
    <x v="0"/>
    <x v="44"/>
  </r>
  <r>
    <x v="2236"/>
    <s v="  Daniel C"/>
    <n v="33.33"/>
    <x v="663"/>
    <x v="0"/>
    <x v="0"/>
    <x v="0"/>
    <x v="0"/>
    <x v="1"/>
    <x v="4"/>
    <x v="3"/>
    <s v="22-Dec-2002"/>
    <n v="1391.53"/>
    <x v="1"/>
    <s v="tier - 1"/>
    <x v="0"/>
    <x v="43"/>
  </r>
  <r>
    <x v="2237"/>
    <s v="  Christopher S"/>
    <n v="18.5"/>
    <x v="496"/>
    <x v="0"/>
    <x v="0"/>
    <x v="0"/>
    <x v="0"/>
    <x v="1"/>
    <x v="4"/>
    <x v="3"/>
    <s v="14-Nov-2002"/>
    <n v="1390"/>
    <x v="1"/>
    <s v="tier - 2"/>
    <x v="0"/>
    <x v="43"/>
  </r>
  <r>
    <x v="2238"/>
    <s v="  William R"/>
    <n v="18.579999999999998"/>
    <x v="21"/>
    <x v="0"/>
    <x v="0"/>
    <x v="0"/>
    <x v="0"/>
    <x v="1"/>
    <x v="4"/>
    <x v="3"/>
    <s v="6-Jul-1999"/>
    <n v="1389"/>
    <x v="1"/>
    <s v="tier - 2"/>
    <x v="0"/>
    <x v="35"/>
  </r>
  <r>
    <x v="2239"/>
    <s v="  Lyndsy"/>
    <n v="16.64"/>
    <x v="564"/>
    <x v="0"/>
    <x v="0"/>
    <x v="0"/>
    <x v="0"/>
    <x v="1"/>
    <x v="4"/>
    <x v="3"/>
    <s v="15-Aug-2002"/>
    <n v="1382"/>
    <x v="1"/>
    <s v="tier - 1"/>
    <x v="0"/>
    <x v="43"/>
  </r>
  <r>
    <x v="2240"/>
    <s v="  Jessica"/>
    <n v="19.329999999999998"/>
    <x v="538"/>
    <x v="0"/>
    <x v="0"/>
    <x v="0"/>
    <x v="3"/>
    <x v="1"/>
    <x v="4"/>
    <x v="3"/>
    <s v="3-Dec-1998"/>
    <n v="1359"/>
    <x v="1"/>
    <s v="tier - 1"/>
    <x v="0"/>
    <x v="44"/>
  </r>
  <r>
    <x v="2241"/>
    <s v="  Anna"/>
    <n v="21.26"/>
    <x v="120"/>
    <x v="1"/>
    <x v="0"/>
    <x v="1"/>
    <x v="3"/>
    <x v="1"/>
    <x v="4"/>
    <x v="3"/>
    <s v="7-Nov-1997"/>
    <n v="1341.16"/>
    <x v="1"/>
    <s v="tier - 2"/>
    <x v="1"/>
    <x v="31"/>
  </r>
  <r>
    <x v="2242"/>
    <s v="  Jordan"/>
    <n v="15.6"/>
    <x v="198"/>
    <x v="1"/>
    <x v="0"/>
    <x v="0"/>
    <x v="3"/>
    <x v="1"/>
    <x v="4"/>
    <x v="3"/>
    <s v="30-Jul-1995"/>
    <n v="1338"/>
    <x v="1"/>
    <s v="tier - 3"/>
    <x v="1"/>
    <x v="40"/>
  </r>
  <r>
    <x v="2243"/>
    <s v="  Brian"/>
    <n v="24.39"/>
    <x v="149"/>
    <x v="0"/>
    <x v="0"/>
    <x v="0"/>
    <x v="3"/>
    <x v="1"/>
    <x v="4"/>
    <x v="3"/>
    <s v="12-Jul-1998"/>
    <n v="1332.61"/>
    <x v="1"/>
    <s v="tier - 3"/>
    <x v="0"/>
    <x v="44"/>
  </r>
  <r>
    <x v="2244"/>
    <s v="  Katherine A"/>
    <n v="24.75"/>
    <x v="249"/>
    <x v="0"/>
    <x v="0"/>
    <x v="0"/>
    <x v="0"/>
    <x v="1"/>
    <x v="4"/>
    <x v="3"/>
    <s v="14-Oct-1999"/>
    <n v="1329.17"/>
    <x v="1"/>
    <s v="tier - 3"/>
    <x v="0"/>
    <x v="35"/>
  </r>
  <r>
    <x v="2245"/>
    <s v="  Melanie"/>
    <n v="20.88"/>
    <x v="565"/>
    <x v="0"/>
    <x v="0"/>
    <x v="0"/>
    <x v="0"/>
    <x v="1"/>
    <x v="4"/>
    <x v="3"/>
    <s v="13-Oct-2002"/>
    <n v="1315"/>
    <x v="1"/>
    <s v="tier - 2"/>
    <x v="0"/>
    <x v="43"/>
  </r>
  <r>
    <x v="2246"/>
    <s v="  Jessica"/>
    <n v="20.43"/>
    <x v="117"/>
    <x v="0"/>
    <x v="0"/>
    <x v="0"/>
    <x v="0"/>
    <x v="1"/>
    <x v="4"/>
    <x v="3"/>
    <s v="2-Dec-1999"/>
    <n v="1304"/>
    <x v="1"/>
    <s v="tier - 2"/>
    <x v="0"/>
    <x v="35"/>
  </r>
  <r>
    <x v="2247"/>
    <s v="  Eric S"/>
    <n v="15.18"/>
    <x v="498"/>
    <x v="0"/>
    <x v="0"/>
    <x v="0"/>
    <x v="0"/>
    <x v="1"/>
    <x v="4"/>
    <x v="3"/>
    <s v="10-Dec-2002"/>
    <n v="1304"/>
    <x v="1"/>
    <s v="tier - 2"/>
    <x v="1"/>
    <x v="43"/>
  </r>
  <r>
    <x v="2248"/>
    <s v="  Joseph"/>
    <n v="15.12"/>
    <x v="79"/>
    <x v="1"/>
    <x v="0"/>
    <x v="0"/>
    <x v="0"/>
    <x v="1"/>
    <x v="4"/>
    <x v="3"/>
    <s v="29-Nov-2001"/>
    <n v="1293"/>
    <x v="1"/>
    <s v="tier - 3"/>
    <x v="1"/>
    <x v="47"/>
  </r>
  <r>
    <x v="2249"/>
    <s v="  Mary"/>
    <n v="23.88"/>
    <x v="523"/>
    <x v="0"/>
    <x v="0"/>
    <x v="0"/>
    <x v="3"/>
    <x v="1"/>
    <x v="4"/>
    <x v="3"/>
    <s v="4-Jun-1998"/>
    <n v="1290.93"/>
    <x v="1"/>
    <s v="tier - 2"/>
    <x v="0"/>
    <x v="31"/>
  </r>
  <r>
    <x v="2250"/>
    <s v="  Natalie"/>
    <n v="16.13"/>
    <x v="209"/>
    <x v="0"/>
    <x v="1"/>
    <x v="0"/>
    <x v="3"/>
    <x v="1"/>
    <x v="4"/>
    <x v="3"/>
    <s v="26-Jun-2000"/>
    <n v="1286"/>
    <x v="1"/>
    <s v="tier - 2"/>
    <x v="0"/>
    <x v="21"/>
  </r>
  <r>
    <x v="2251"/>
    <s v="  Christopher"/>
    <n v="24.09"/>
    <x v="276"/>
    <x v="0"/>
    <x v="1"/>
    <x v="0"/>
    <x v="3"/>
    <x v="1"/>
    <x v="4"/>
    <x v="3"/>
    <s v="28-Jul-2004"/>
    <n v="1285"/>
    <x v="1"/>
    <s v="tier - 3"/>
    <x v="0"/>
    <x v="41"/>
  </r>
  <r>
    <x v="2252"/>
    <s v="  Sonja"/>
    <n v="19.43"/>
    <x v="561"/>
    <x v="0"/>
    <x v="1"/>
    <x v="0"/>
    <x v="3"/>
    <x v="1"/>
    <x v="4"/>
    <x v="3"/>
    <s v="30-Sep-2004"/>
    <n v="1283"/>
    <x v="1"/>
    <s v="tier - 1"/>
    <x v="0"/>
    <x v="41"/>
  </r>
  <r>
    <x v="2253"/>
    <s v="  Alexandra"/>
    <n v="15.22"/>
    <x v="329"/>
    <x v="1"/>
    <x v="0"/>
    <x v="1"/>
    <x v="3"/>
    <x v="1"/>
    <x v="4"/>
    <x v="3"/>
    <s v="26-Oct-1997"/>
    <n v="1276"/>
    <x v="1"/>
    <s v="tier - 2"/>
    <x v="1"/>
    <x v="31"/>
  </r>
  <r>
    <x v="2254"/>
    <s v="  Martha L"/>
    <n v="20.72"/>
    <x v="403"/>
    <x v="0"/>
    <x v="0"/>
    <x v="0"/>
    <x v="0"/>
    <x v="1"/>
    <x v="4"/>
    <x v="3"/>
    <s v="4-Dec-2002"/>
    <n v="1267"/>
    <x v="1"/>
    <s v="tier - 1"/>
    <x v="0"/>
    <x v="43"/>
  </r>
  <r>
    <x v="2255"/>
    <s v="  Ryan C"/>
    <n v="35.4"/>
    <x v="425"/>
    <x v="0"/>
    <x v="0"/>
    <x v="1"/>
    <x v="3"/>
    <x v="1"/>
    <x v="4"/>
    <x v="3"/>
    <s v="21-Nov-2003"/>
    <n v="1263.25"/>
    <x v="1"/>
    <s v="tier - 3"/>
    <x v="3"/>
    <x v="39"/>
  </r>
  <r>
    <x v="2256"/>
    <s v="  Cliff"/>
    <n v="34.4"/>
    <x v="155"/>
    <x v="0"/>
    <x v="0"/>
    <x v="1"/>
    <x v="3"/>
    <x v="1"/>
    <x v="4"/>
    <x v="3"/>
    <s v="15-Aug-2003"/>
    <n v="1261.8599999999999"/>
    <x v="1"/>
    <s v="tier - 3"/>
    <x v="3"/>
    <x v="39"/>
  </r>
  <r>
    <x v="2257"/>
    <s v="  Blue"/>
    <n v="34.1"/>
    <x v="351"/>
    <x v="0"/>
    <x v="0"/>
    <x v="1"/>
    <x v="3"/>
    <x v="1"/>
    <x v="4"/>
    <x v="3"/>
    <s v="30-Oct-2003"/>
    <n v="1261.44"/>
    <x v="1"/>
    <s v="tier - 3"/>
    <x v="3"/>
    <x v="39"/>
  </r>
  <r>
    <x v="2258"/>
    <s v="  Jeffrey M"/>
    <n v="30.4"/>
    <x v="372"/>
    <x v="0"/>
    <x v="0"/>
    <x v="1"/>
    <x v="3"/>
    <x v="1"/>
    <x v="4"/>
    <x v="3"/>
    <s v="13-Oct-2003"/>
    <n v="1256.3"/>
    <x v="1"/>
    <s v="tier - 3"/>
    <x v="3"/>
    <x v="39"/>
  </r>
  <r>
    <x v="2259"/>
    <s v="  Andrew"/>
    <n v="28.7"/>
    <x v="115"/>
    <x v="0"/>
    <x v="0"/>
    <x v="1"/>
    <x v="3"/>
    <x v="1"/>
    <x v="4"/>
    <x v="3"/>
    <s v="10-Dec-2003"/>
    <n v="1253.94"/>
    <x v="1"/>
    <s v="tier - 2"/>
    <x v="3"/>
    <x v="39"/>
  </r>
  <r>
    <x v="2260"/>
    <s v="  Julia"/>
    <n v="17.440000000000001"/>
    <x v="614"/>
    <x v="1"/>
    <x v="0"/>
    <x v="1"/>
    <x v="3"/>
    <x v="1"/>
    <x v="4"/>
    <x v="3"/>
    <s v="4-Nov-1997"/>
    <n v="1253"/>
    <x v="1"/>
    <s v="tier - 2"/>
    <x v="0"/>
    <x v="31"/>
  </r>
  <r>
    <x v="2261"/>
    <s v="  Daniel"/>
    <n v="27.6"/>
    <x v="138"/>
    <x v="0"/>
    <x v="0"/>
    <x v="1"/>
    <x v="3"/>
    <x v="1"/>
    <x v="4"/>
    <x v="3"/>
    <s v="15-Sep-2003"/>
    <n v="1252.4100000000001"/>
    <x v="1"/>
    <s v="tier - 3"/>
    <x v="3"/>
    <x v="39"/>
  </r>
  <r>
    <x v="2262"/>
    <s v="  Jaime"/>
    <n v="20.7"/>
    <x v="326"/>
    <x v="0"/>
    <x v="0"/>
    <x v="1"/>
    <x v="3"/>
    <x v="1"/>
    <x v="4"/>
    <x v="3"/>
    <s v="8-Sep-2003"/>
    <n v="1242.82"/>
    <x v="1"/>
    <s v="tier - 1"/>
    <x v="3"/>
    <x v="39"/>
  </r>
  <r>
    <x v="2263"/>
    <s v="  Mohd Syahidan"/>
    <n v="20.3"/>
    <x v="240"/>
    <x v="0"/>
    <x v="0"/>
    <x v="1"/>
    <x v="3"/>
    <x v="1"/>
    <x v="4"/>
    <x v="3"/>
    <s v="15-Sep-2003"/>
    <n v="1242.26"/>
    <x v="1"/>
    <s v="tier - 1"/>
    <x v="3"/>
    <x v="39"/>
  </r>
  <r>
    <x v="2264"/>
    <s v="  Matthew"/>
    <n v="19.8"/>
    <x v="89"/>
    <x v="0"/>
    <x v="0"/>
    <x v="1"/>
    <x v="3"/>
    <x v="1"/>
    <x v="4"/>
    <x v="3"/>
    <s v="2-Aug-2003"/>
    <n v="1241.57"/>
    <x v="1"/>
    <s v="tier - 2"/>
    <x v="3"/>
    <x v="39"/>
  </r>
  <r>
    <x v="2265"/>
    <s v="  Elizabeth S"/>
    <n v="21.87"/>
    <x v="350"/>
    <x v="0"/>
    <x v="0"/>
    <x v="0"/>
    <x v="0"/>
    <x v="1"/>
    <x v="4"/>
    <x v="3"/>
    <s v="1-Jul-2002"/>
    <n v="1241"/>
    <x v="1"/>
    <s v="tier - 2"/>
    <x v="0"/>
    <x v="43"/>
  </r>
  <r>
    <x v="2266"/>
    <s v="  Katie"/>
    <n v="16.600000000000001"/>
    <x v="231"/>
    <x v="0"/>
    <x v="0"/>
    <x v="0"/>
    <x v="3"/>
    <x v="1"/>
    <x v="4"/>
    <x v="3"/>
    <s v="11-Oct-1998"/>
    <n v="1240"/>
    <x v="1"/>
    <s v="tier - 1"/>
    <x v="1"/>
    <x v="44"/>
  </r>
  <r>
    <x v="2267"/>
    <s v="  Christi A"/>
    <n v="21.98"/>
    <x v="355"/>
    <x v="0"/>
    <x v="0"/>
    <x v="0"/>
    <x v="0"/>
    <x v="1"/>
    <x v="4"/>
    <x v="3"/>
    <s v="12-Dec-2002"/>
    <n v="1237"/>
    <x v="1"/>
    <s v="tier - 2"/>
    <x v="0"/>
    <x v="43"/>
  </r>
  <r>
    <x v="2268"/>
    <s v="  Sandra K"/>
    <n v="19.7"/>
    <x v="49"/>
    <x v="0"/>
    <x v="0"/>
    <x v="0"/>
    <x v="3"/>
    <x v="1"/>
    <x v="4"/>
    <x v="3"/>
    <s v="13-Jul-1998"/>
    <n v="1234"/>
    <x v="1"/>
    <s v="tier - 1"/>
    <x v="0"/>
    <x v="44"/>
  </r>
  <r>
    <x v="2269"/>
    <s v="  Katharine"/>
    <n v="19.21"/>
    <x v="70"/>
    <x v="0"/>
    <x v="1"/>
    <x v="0"/>
    <x v="3"/>
    <x v="1"/>
    <x v="4"/>
    <x v="3"/>
    <s v="16-Oct-2004"/>
    <n v="1228"/>
    <x v="1"/>
    <s v="tier - 1"/>
    <x v="1"/>
    <x v="41"/>
  </r>
  <r>
    <x v="2270"/>
    <s v="  Jerome"/>
    <n v="19.3"/>
    <x v="577"/>
    <x v="0"/>
    <x v="1"/>
    <x v="0"/>
    <x v="3"/>
    <x v="1"/>
    <x v="4"/>
    <x v="3"/>
    <s v="9-Jul-2004"/>
    <n v="1224"/>
    <x v="1"/>
    <s v="tier - 1"/>
    <x v="0"/>
    <x v="41"/>
  </r>
  <r>
    <x v="2271"/>
    <s v="  Julia R"/>
    <n v="16.22"/>
    <x v="200"/>
    <x v="1"/>
    <x v="0"/>
    <x v="0"/>
    <x v="0"/>
    <x v="1"/>
    <x v="4"/>
    <x v="3"/>
    <s v="4-Nov-1996"/>
    <n v="1220"/>
    <x v="1"/>
    <s v="tier - 3"/>
    <x v="1"/>
    <x v="45"/>
  </r>
  <r>
    <x v="2272"/>
    <s v="  Sean Henry"/>
    <n v="17.12"/>
    <x v="193"/>
    <x v="0"/>
    <x v="1"/>
    <x v="0"/>
    <x v="3"/>
    <x v="1"/>
    <x v="4"/>
    <x v="3"/>
    <s v="2-Jun-2004"/>
    <n v="1210"/>
    <x v="1"/>
    <s v="tier - 1"/>
    <x v="0"/>
    <x v="39"/>
  </r>
  <r>
    <x v="2273"/>
    <s v="  Rachel A"/>
    <n v="19.07"/>
    <x v="4"/>
    <x v="0"/>
    <x v="0"/>
    <x v="0"/>
    <x v="3"/>
    <x v="1"/>
    <x v="4"/>
    <x v="3"/>
    <s v="6-Oct-1992"/>
    <n v="1200.55"/>
    <x v="1"/>
    <s v="tier - 3"/>
    <x v="0"/>
    <x v="34"/>
  </r>
  <r>
    <x v="2274"/>
    <s v="  Jim"/>
    <n v="15.56"/>
    <x v="614"/>
    <x v="0"/>
    <x v="0"/>
    <x v="0"/>
    <x v="0"/>
    <x v="1"/>
    <x v="4"/>
    <x v="3"/>
    <s v="28-Jun-1999"/>
    <n v="1200"/>
    <x v="1"/>
    <s v="tier - 3"/>
    <x v="1"/>
    <x v="35"/>
  </r>
  <r>
    <x v="2275"/>
    <s v="  Tim"/>
    <n v="22.76"/>
    <x v="664"/>
    <x v="0"/>
    <x v="0"/>
    <x v="0"/>
    <x v="0"/>
    <x v="1"/>
    <x v="4"/>
    <x v="3"/>
    <s v="26-Aug-2002"/>
    <n v="1191"/>
    <x v="1"/>
    <s v="tier - 1"/>
    <x v="0"/>
    <x v="43"/>
  </r>
  <r>
    <x v="2276"/>
    <s v="  Abby L"/>
    <n v="22.79"/>
    <x v="259"/>
    <x v="1"/>
    <x v="0"/>
    <x v="1"/>
    <x v="3"/>
    <x v="1"/>
    <x v="4"/>
    <x v="3"/>
    <s v="28-Jun-1997"/>
    <n v="1178.07"/>
    <x v="1"/>
    <s v="tier - 2"/>
    <x v="0"/>
    <x v="31"/>
  </r>
  <r>
    <x v="2277"/>
    <s v="  Mark"/>
    <n v="17.41"/>
    <x v="273"/>
    <x v="1"/>
    <x v="0"/>
    <x v="0"/>
    <x v="0"/>
    <x v="1"/>
    <x v="4"/>
    <x v="3"/>
    <s v="11-Aug-1996"/>
    <n v="1178"/>
    <x v="1"/>
    <s v="tier - 3"/>
    <x v="0"/>
    <x v="45"/>
  </r>
  <r>
    <x v="2278"/>
    <s v="  Ali"/>
    <n v="19.32"/>
    <x v="98"/>
    <x v="1"/>
    <x v="0"/>
    <x v="0"/>
    <x v="0"/>
    <x v="1"/>
    <x v="4"/>
    <x v="3"/>
    <s v="12-Nov-2001"/>
    <n v="1167"/>
    <x v="1"/>
    <s v="tier - 1"/>
    <x v="0"/>
    <x v="47"/>
  </r>
  <r>
    <x v="2279"/>
    <s v="  Joshua"/>
    <n v="18.25"/>
    <x v="400"/>
    <x v="0"/>
    <x v="0"/>
    <x v="0"/>
    <x v="0"/>
    <x v="1"/>
    <x v="4"/>
    <x v="3"/>
    <s v="11-Jun-2002"/>
    <n v="1165"/>
    <x v="1"/>
    <s v="tier - 3"/>
    <x v="1"/>
    <x v="43"/>
  </r>
  <r>
    <x v="2280"/>
    <s v="  Pierre"/>
    <n v="53.13"/>
    <x v="321"/>
    <x v="0"/>
    <x v="1"/>
    <x v="0"/>
    <x v="3"/>
    <x v="1"/>
    <x v="4"/>
    <x v="3"/>
    <s v="11-Nov-2004"/>
    <n v="1163.46"/>
    <x v="1"/>
    <s v="tier - 3"/>
    <x v="0"/>
    <x v="41"/>
  </r>
  <r>
    <x v="2281"/>
    <s v="  Kate"/>
    <n v="20.46"/>
    <x v="93"/>
    <x v="0"/>
    <x v="0"/>
    <x v="0"/>
    <x v="0"/>
    <x v="1"/>
    <x v="4"/>
    <x v="3"/>
    <s v="26-Jul-1994"/>
    <n v="1158.32"/>
    <x v="1"/>
    <s v="tier - 1"/>
    <x v="0"/>
    <x v="6"/>
  </r>
  <r>
    <x v="2282"/>
    <s v="  David"/>
    <n v="43.01"/>
    <x v="576"/>
    <x v="0"/>
    <x v="1"/>
    <x v="0"/>
    <x v="3"/>
    <x v="1"/>
    <x v="4"/>
    <x v="3"/>
    <s v="18-Jul-2004"/>
    <n v="1149.4000000000001"/>
    <x v="1"/>
    <s v="tier - 2"/>
    <x v="0"/>
    <x v="41"/>
  </r>
  <r>
    <x v="2283"/>
    <s v="  Carla"/>
    <n v="15.01"/>
    <x v="325"/>
    <x v="0"/>
    <x v="0"/>
    <x v="1"/>
    <x v="3"/>
    <x v="1"/>
    <x v="4"/>
    <x v="3"/>
    <s v="12-Jun-2003"/>
    <n v="1149"/>
    <x v="1"/>
    <s v="tier - 1"/>
    <x v="1"/>
    <x v="39"/>
  </r>
  <r>
    <x v="2284"/>
    <s v="  Alvaro Sr"/>
    <n v="41.14"/>
    <x v="216"/>
    <x v="0"/>
    <x v="1"/>
    <x v="0"/>
    <x v="3"/>
    <x v="1"/>
    <x v="4"/>
    <x v="3"/>
    <s v="10-Jun-2004"/>
    <n v="1146.8"/>
    <x v="1"/>
    <s v="tier - 2"/>
    <x v="0"/>
    <x v="41"/>
  </r>
  <r>
    <x v="2285"/>
    <s v="  Hope"/>
    <n v="16.55"/>
    <x v="582"/>
    <x v="0"/>
    <x v="0"/>
    <x v="0"/>
    <x v="0"/>
    <x v="1"/>
    <x v="4"/>
    <x v="3"/>
    <s v="1-Oct-2002"/>
    <n v="1142"/>
    <x v="2"/>
    <s v="tier - 2"/>
    <x v="3"/>
    <x v="43"/>
  </r>
  <r>
    <x v="2286"/>
    <s v="  Mark P"/>
    <n v="37.29"/>
    <x v="52"/>
    <x v="0"/>
    <x v="1"/>
    <x v="0"/>
    <x v="3"/>
    <x v="1"/>
    <x v="4"/>
    <x v="3"/>
    <s v="12-Sep-2004"/>
    <n v="1141.45"/>
    <x v="2"/>
    <s v="tier - 3"/>
    <x v="0"/>
    <x v="41"/>
  </r>
  <r>
    <x v="2287"/>
    <s v="  Desiree"/>
    <n v="16.739999999999998"/>
    <x v="337"/>
    <x v="1"/>
    <x v="0"/>
    <x v="0"/>
    <x v="0"/>
    <x v="1"/>
    <x v="4"/>
    <x v="3"/>
    <s v="25-Oct-2001"/>
    <n v="1141"/>
    <x v="2"/>
    <s v="tier - 1"/>
    <x v="0"/>
    <x v="47"/>
  </r>
  <r>
    <x v="2288"/>
    <s v="  Mario Jr"/>
    <n v="34.43"/>
    <x v="159"/>
    <x v="0"/>
    <x v="1"/>
    <x v="0"/>
    <x v="3"/>
    <x v="1"/>
    <x v="4"/>
    <x v="3"/>
    <s v="27-Nov-2004"/>
    <n v="1137.47"/>
    <x v="2"/>
    <s v="tier - 2"/>
    <x v="0"/>
    <x v="41"/>
  </r>
  <r>
    <x v="2289"/>
    <s v="  Lusapho"/>
    <n v="34.1"/>
    <x v="212"/>
    <x v="0"/>
    <x v="1"/>
    <x v="0"/>
    <x v="3"/>
    <x v="1"/>
    <x v="4"/>
    <x v="3"/>
    <s v="15-Oct-2004"/>
    <n v="1137.01"/>
    <x v="2"/>
    <s v="tier - 1"/>
    <x v="0"/>
    <x v="41"/>
  </r>
  <r>
    <x v="2290"/>
    <s v="  Erin C"/>
    <n v="19.3"/>
    <x v="665"/>
    <x v="0"/>
    <x v="0"/>
    <x v="0"/>
    <x v="0"/>
    <x v="1"/>
    <x v="4"/>
    <x v="3"/>
    <s v="11-Aug-2002"/>
    <n v="1137"/>
    <x v="2"/>
    <s v="tier - 1"/>
    <x v="0"/>
    <x v="43"/>
  </r>
  <r>
    <x v="2291"/>
    <s v="  Alan F"/>
    <n v="33.659999999999997"/>
    <x v="268"/>
    <x v="0"/>
    <x v="1"/>
    <x v="0"/>
    <x v="3"/>
    <x v="1"/>
    <x v="4"/>
    <x v="3"/>
    <s v="28-Nov-2004"/>
    <n v="1136.4000000000001"/>
    <x v="2"/>
    <s v="tier - 3"/>
    <x v="0"/>
    <x v="41"/>
  </r>
  <r>
    <x v="2292"/>
    <s v="  Ryan"/>
    <n v="33.33"/>
    <x v="637"/>
    <x v="0"/>
    <x v="1"/>
    <x v="0"/>
    <x v="3"/>
    <x v="1"/>
    <x v="4"/>
    <x v="3"/>
    <s v="11-Jun-2004"/>
    <n v="1135.94"/>
    <x v="2"/>
    <s v="tier - 3"/>
    <x v="0"/>
    <x v="41"/>
  </r>
  <r>
    <x v="2293"/>
    <s v="  Hope"/>
    <n v="21.84"/>
    <x v="268"/>
    <x v="0"/>
    <x v="1"/>
    <x v="0"/>
    <x v="3"/>
    <x v="1"/>
    <x v="4"/>
    <x v="3"/>
    <s v="6-Oct-2004"/>
    <n v="1135"/>
    <x v="2"/>
    <s v="tier - 3"/>
    <x v="0"/>
    <x v="41"/>
  </r>
  <r>
    <x v="2294"/>
    <s v="  Josh"/>
    <n v="16.87"/>
    <x v="402"/>
    <x v="0"/>
    <x v="0"/>
    <x v="0"/>
    <x v="0"/>
    <x v="1"/>
    <x v="4"/>
    <x v="3"/>
    <s v="19-Jul-2002"/>
    <n v="1132"/>
    <x v="2"/>
    <s v="tier - 1"/>
    <x v="0"/>
    <x v="43"/>
  </r>
  <r>
    <x v="2295"/>
    <s v="  Jacob J"/>
    <n v="30.14"/>
    <x v="206"/>
    <x v="0"/>
    <x v="1"/>
    <x v="0"/>
    <x v="3"/>
    <x v="1"/>
    <x v="4"/>
    <x v="3"/>
    <s v="14-Jun-2004"/>
    <n v="1131.51"/>
    <x v="2"/>
    <s v="tier - 1"/>
    <x v="0"/>
    <x v="41"/>
  </r>
  <r>
    <x v="2296"/>
    <s v="  Jose Tomas"/>
    <n v="23.21"/>
    <x v="161"/>
    <x v="0"/>
    <x v="1"/>
    <x v="0"/>
    <x v="3"/>
    <x v="1"/>
    <x v="4"/>
    <x v="3"/>
    <s v="12-Nov-2004"/>
    <n v="1121.8699999999999"/>
    <x v="2"/>
    <s v="tier - 1"/>
    <x v="0"/>
    <x v="41"/>
  </r>
  <r>
    <x v="2297"/>
    <s v="  Mary Evan"/>
    <n v="17.170000000000002"/>
    <x v="666"/>
    <x v="0"/>
    <x v="0"/>
    <x v="0"/>
    <x v="0"/>
    <x v="1"/>
    <x v="4"/>
    <x v="3"/>
    <s v="13-Aug-2002"/>
    <n v="1086"/>
    <x v="2"/>
    <s v="tier - 3"/>
    <x v="0"/>
    <x v="43"/>
  </r>
  <r>
    <x v="2298"/>
    <s v="  Justin K"/>
    <n v="15.61"/>
    <x v="124"/>
    <x v="0"/>
    <x v="0"/>
    <x v="0"/>
    <x v="3"/>
    <x v="1"/>
    <x v="4"/>
    <x v="3"/>
    <s v="26-Dec-1998"/>
    <n v="1082"/>
    <x v="2"/>
    <s v="tier - 2"/>
    <x v="0"/>
    <x v="44"/>
  </r>
  <r>
    <x v="2299"/>
    <s v="  Patrick"/>
    <n v="17.98"/>
    <x v="196"/>
    <x v="1"/>
    <x v="0"/>
    <x v="1"/>
    <x v="3"/>
    <x v="1"/>
    <x v="4"/>
    <x v="3"/>
    <s v="13-Aug-1997"/>
    <n v="1071"/>
    <x v="2"/>
    <s v="tier - 3"/>
    <x v="0"/>
    <x v="31"/>
  </r>
  <r>
    <x v="2300"/>
    <s v="  Roman"/>
    <n v="21.64"/>
    <x v="335"/>
    <x v="0"/>
    <x v="1"/>
    <x v="0"/>
    <x v="3"/>
    <x v="1"/>
    <x v="4"/>
    <x v="3"/>
    <s v="24-Aug-2004"/>
    <n v="1070"/>
    <x v="2"/>
    <s v="tier - 3"/>
    <x v="0"/>
    <x v="41"/>
  </r>
  <r>
    <x v="2301"/>
    <s v="  David"/>
    <n v="16.399999999999999"/>
    <x v="66"/>
    <x v="0"/>
    <x v="0"/>
    <x v="1"/>
    <x v="3"/>
    <x v="1"/>
    <x v="4"/>
    <x v="3"/>
    <s v="28-Sep-1993"/>
    <n v="1068"/>
    <x v="2"/>
    <s v="tier - 1"/>
    <x v="0"/>
    <x v="20"/>
  </r>
  <r>
    <x v="2302"/>
    <s v="  Evelyn L"/>
    <n v="15.77"/>
    <x v="3"/>
    <x v="1"/>
    <x v="0"/>
    <x v="0"/>
    <x v="3"/>
    <x v="1"/>
    <x v="4"/>
    <x v="3"/>
    <s v="1-Jun-1995"/>
    <n v="1056"/>
    <x v="2"/>
    <s v="tier - 2"/>
    <x v="0"/>
    <x v="6"/>
  </r>
  <r>
    <x v="2303"/>
    <s v="  Jim"/>
    <n v="18.27"/>
    <x v="467"/>
    <x v="0"/>
    <x v="0"/>
    <x v="0"/>
    <x v="0"/>
    <x v="1"/>
    <x v="4"/>
    <x v="3"/>
    <s v="1-Jul-2002"/>
    <n v="1049"/>
    <x v="2"/>
    <s v="tier - 2"/>
    <x v="1"/>
    <x v="43"/>
  </r>
  <r>
    <x v="2304"/>
    <s v="  Matthew S"/>
    <n v="16.489999999999998"/>
    <x v="456"/>
    <x v="0"/>
    <x v="0"/>
    <x v="0"/>
    <x v="0"/>
    <x v="1"/>
    <x v="4"/>
    <x v="3"/>
    <s v="20-Jul-2002"/>
    <n v="1047"/>
    <x v="2"/>
    <s v="tier - 1"/>
    <x v="0"/>
    <x v="43"/>
  </r>
  <r>
    <x v="2305"/>
    <s v="  Kenneth"/>
    <n v="16.14"/>
    <x v="320"/>
    <x v="0"/>
    <x v="0"/>
    <x v="0"/>
    <x v="0"/>
    <x v="1"/>
    <x v="4"/>
    <x v="3"/>
    <s v="17-Nov-1994"/>
    <n v="1044"/>
    <x v="2"/>
    <s v="tier - 2"/>
    <x v="0"/>
    <x v="6"/>
  </r>
  <r>
    <x v="2306"/>
    <s v="  Andrea"/>
    <n v="20.85"/>
    <x v="150"/>
    <x v="1"/>
    <x v="0"/>
    <x v="0"/>
    <x v="3"/>
    <x v="1"/>
    <x v="4"/>
    <x v="3"/>
    <s v="5-Oct-1995"/>
    <n v="1033.74"/>
    <x v="2"/>
    <s v="tier - 1"/>
    <x v="0"/>
    <x v="40"/>
  </r>
  <r>
    <x v="2307"/>
    <s v="  Kristina"/>
    <n v="15.88"/>
    <x v="67"/>
    <x v="0"/>
    <x v="0"/>
    <x v="0"/>
    <x v="0"/>
    <x v="1"/>
    <x v="4"/>
    <x v="3"/>
    <s v="5-Aug-1999"/>
    <n v="1019"/>
    <x v="2"/>
    <s v="tier - 2"/>
    <x v="0"/>
    <x v="35"/>
  </r>
  <r>
    <x v="2308"/>
    <s v="  Kristen"/>
    <n v="20.66"/>
    <x v="330"/>
    <x v="0"/>
    <x v="1"/>
    <x v="0"/>
    <x v="3"/>
    <x v="1"/>
    <x v="4"/>
    <x v="3"/>
    <s v="9-Oct-2000"/>
    <n v="1012"/>
    <x v="2"/>
    <s v="tier - 2"/>
    <x v="0"/>
    <x v="21"/>
  </r>
  <r>
    <x v="2309"/>
    <s v="  Matthew"/>
    <n v="20.399999999999999"/>
    <x v="173"/>
    <x v="0"/>
    <x v="0"/>
    <x v="0"/>
    <x v="0"/>
    <x v="1"/>
    <x v="4"/>
    <x v="3"/>
    <s v="22-Nov-1994"/>
    <n v="1006.65"/>
    <x v="2"/>
    <s v="tier - 2"/>
    <x v="0"/>
    <x v="6"/>
  </r>
  <r>
    <x v="2310"/>
    <s v="  Kathleen"/>
    <n v="25.19"/>
    <x v="409"/>
    <x v="1"/>
    <x v="0"/>
    <x v="0"/>
    <x v="0"/>
    <x v="1"/>
    <x v="4"/>
    <x v="3"/>
    <s v="19-Aug-2001"/>
    <n v="964.71"/>
    <x v="2"/>
    <s v="tier - 2"/>
    <x v="0"/>
    <x v="47"/>
  </r>
  <r>
    <x v="2311"/>
    <s v="  Lindsey"/>
    <n v="20.54"/>
    <x v="267"/>
    <x v="1"/>
    <x v="0"/>
    <x v="0"/>
    <x v="3"/>
    <x v="1"/>
    <x v="4"/>
    <x v="3"/>
    <s v="28-Oct-1995"/>
    <n v="928.59"/>
    <x v="2"/>
    <s v="tier - 1"/>
    <x v="0"/>
    <x v="40"/>
  </r>
  <r>
    <x v="2312"/>
    <s v="  Robert"/>
    <n v="20.13"/>
    <x v="140"/>
    <x v="0"/>
    <x v="0"/>
    <x v="0"/>
    <x v="0"/>
    <x v="1"/>
    <x v="4"/>
    <x v="3"/>
    <s v="30-Oct-1994"/>
    <n v="915.07"/>
    <x v="2"/>
    <s v="tier - 1"/>
    <x v="0"/>
    <x v="6"/>
  </r>
  <r>
    <x v="2313"/>
    <s v="  Sarah E"/>
    <n v="18.93"/>
    <x v="184"/>
    <x v="0"/>
    <x v="0"/>
    <x v="1"/>
    <x v="3"/>
    <x v="1"/>
    <x v="4"/>
    <x v="3"/>
    <s v="27-Nov-1993"/>
    <n v="896.21"/>
    <x v="2"/>
    <s v="tier - 1"/>
    <x v="0"/>
    <x v="20"/>
  </r>
  <r>
    <x v="2314"/>
    <s v="  Flannery"/>
    <n v="24.14"/>
    <x v="319"/>
    <x v="0"/>
    <x v="1"/>
    <x v="0"/>
    <x v="3"/>
    <x v="1"/>
    <x v="4"/>
    <x v="3"/>
    <s v="18-Nov-2000"/>
    <n v="865.41"/>
    <x v="2"/>
    <s v="tier - 1"/>
    <x v="0"/>
    <x v="21"/>
  </r>
  <r>
    <x v="2315"/>
    <s v="  John T"/>
    <n v="25.03"/>
    <x v="119"/>
    <x v="0"/>
    <x v="1"/>
    <x v="0"/>
    <x v="3"/>
    <x v="1"/>
    <x v="4"/>
    <x v="3"/>
    <s v="7-Oct-2004"/>
    <n v="830.52"/>
    <x v="2"/>
    <s v="tier - 2"/>
    <x v="3"/>
    <x v="41"/>
  </r>
  <r>
    <x v="2316"/>
    <s v="  Koji"/>
    <n v="20.47"/>
    <x v="336"/>
    <x v="1"/>
    <x v="0"/>
    <x v="0"/>
    <x v="3"/>
    <x v="1"/>
    <x v="4"/>
    <x v="3"/>
    <s v="7-Dec-1995"/>
    <n v="773.54"/>
    <x v="2"/>
    <s v="tier - 2"/>
    <x v="0"/>
    <x v="40"/>
  </r>
  <r>
    <x v="2317"/>
    <s v="  Candice M"/>
    <n v="18.82"/>
    <x v="49"/>
    <x v="1"/>
    <x v="0"/>
    <x v="0"/>
    <x v="0"/>
    <x v="1"/>
    <x v="4"/>
    <x v="3"/>
    <s v="18-Sep-1996"/>
    <n v="770.38"/>
    <x v="2"/>
    <s v="tier - 2"/>
    <x v="1"/>
    <x v="45"/>
  </r>
  <r>
    <x v="2318"/>
    <s v="  Theodore A"/>
    <n v="17.079999999999998"/>
    <x v="208"/>
    <x v="0"/>
    <x v="0"/>
    <x v="1"/>
    <x v="3"/>
    <x v="1"/>
    <x v="4"/>
    <x v="3"/>
    <s v="28-Jun-1993"/>
    <n v="770"/>
    <x v="2"/>
    <s v="tier - 3"/>
    <x v="0"/>
    <x v="20"/>
  </r>
  <r>
    <x v="2319"/>
    <s v="  Lindy"/>
    <n v="19.21"/>
    <x v="102"/>
    <x v="1"/>
    <x v="0"/>
    <x v="0"/>
    <x v="0"/>
    <x v="1"/>
    <x v="4"/>
    <x v="3"/>
    <s v="22-Oct-1996"/>
    <n v="760"/>
    <x v="2"/>
    <s v="tier - 3"/>
    <x v="0"/>
    <x v="45"/>
  </r>
  <r>
    <x v="2320"/>
    <s v="  Thomas"/>
    <n v="17.86"/>
    <x v="508"/>
    <x v="0"/>
    <x v="0"/>
    <x v="1"/>
    <x v="3"/>
    <x v="1"/>
    <x v="4"/>
    <x v="3"/>
    <s v="9-Aug-1993"/>
    <n v="760"/>
    <x v="2"/>
    <s v="tier - 1"/>
    <x v="0"/>
    <x v="20"/>
  </r>
  <r>
    <x v="2321"/>
    <s v="  Holly"/>
    <n v="21.38"/>
    <x v="126"/>
    <x v="0"/>
    <x v="0"/>
    <x v="0"/>
    <x v="0"/>
    <x v="1"/>
    <x v="4"/>
    <x v="3"/>
    <s v="19-Sep-2002"/>
    <n v="750"/>
    <x v="2"/>
    <s v="tier - 1"/>
    <x v="1"/>
    <x v="43"/>
  </r>
  <r>
    <x v="2322"/>
    <s v="  Matthew"/>
    <n v="23.35"/>
    <x v="425"/>
    <x v="0"/>
    <x v="0"/>
    <x v="0"/>
    <x v="0"/>
    <x v="1"/>
    <x v="4"/>
    <x v="3"/>
    <s v="14-Dec-1999"/>
    <n v="722.99"/>
    <x v="2"/>
    <s v="tier - 1"/>
    <x v="0"/>
    <x v="35"/>
  </r>
  <r>
    <x v="2323"/>
    <s v="  Meghan K"/>
    <n v="22.24"/>
    <x v="264"/>
    <x v="0"/>
    <x v="0"/>
    <x v="0"/>
    <x v="0"/>
    <x v="1"/>
    <x v="4"/>
    <x v="3"/>
    <s v="26-Dec-1999"/>
    <n v="700"/>
    <x v="1"/>
    <s v="tier - 3"/>
    <x v="0"/>
    <x v="35"/>
  </r>
  <r>
    <x v="2324"/>
    <s v="  Fred"/>
    <n v="24.76"/>
    <x v="117"/>
    <x v="1"/>
    <x v="0"/>
    <x v="0"/>
    <x v="0"/>
    <x v="1"/>
    <x v="4"/>
    <x v="3"/>
    <s v="12-Sep-2001"/>
    <n v="687.54"/>
    <x v="2"/>
    <s v="tier - 2"/>
    <x v="0"/>
    <x v="47"/>
  </r>
  <r>
    <x v="2325"/>
    <s v="  Sebastian"/>
    <n v="20.100000000000001"/>
    <x v="374"/>
    <x v="1"/>
    <x v="0"/>
    <x v="1"/>
    <x v="3"/>
    <x v="1"/>
    <x v="4"/>
    <x v="3"/>
    <s v="9-Nov-1997"/>
    <n v="670"/>
    <x v="2"/>
    <s v="tier - 3"/>
    <x v="0"/>
    <x v="31"/>
  </r>
  <r>
    <x v="2326"/>
    <s v="  Laura"/>
    <n v="21.77"/>
    <x v="156"/>
    <x v="0"/>
    <x v="0"/>
    <x v="0"/>
    <x v="0"/>
    <x v="1"/>
    <x v="4"/>
    <x v="3"/>
    <s v="29-Nov-2002"/>
    <n v="668"/>
    <x v="2"/>
    <s v="tier - 2"/>
    <x v="1"/>
    <x v="43"/>
  </r>
  <r>
    <x v="2327"/>
    <s v="  Nicole"/>
    <n v="17.82"/>
    <x v="274"/>
    <x v="1"/>
    <x v="0"/>
    <x v="0"/>
    <x v="3"/>
    <x v="1"/>
    <x v="4"/>
    <x v="3"/>
    <s v="4-Jul-1995"/>
    <n v="650"/>
    <x v="2"/>
    <s v="tier - 3"/>
    <x v="0"/>
    <x v="40"/>
  </r>
  <r>
    <x v="2328"/>
    <s v="  Susan E"/>
    <n v="17.07"/>
    <x v="151"/>
    <x v="0"/>
    <x v="0"/>
    <x v="1"/>
    <x v="3"/>
    <x v="1"/>
    <x v="4"/>
    <x v="3"/>
    <s v="1-Jun-1993"/>
    <n v="650"/>
    <x v="2"/>
    <s v="tier - 3"/>
    <x v="0"/>
    <x v="34"/>
  </r>
  <r>
    <x v="2329"/>
    <s v="  Katy"/>
    <n v="22.24"/>
    <x v="144"/>
    <x v="1"/>
    <x v="0"/>
    <x v="0"/>
    <x v="0"/>
    <x v="1"/>
    <x v="4"/>
    <x v="3"/>
    <s v="20-Nov-2001"/>
    <n v="646.14"/>
    <x v="2"/>
    <s v="tier - 3"/>
    <x v="1"/>
    <x v="47"/>
  </r>
  <r>
    <x v="2330"/>
    <s v="  Jordan"/>
    <n v="22.34"/>
    <x v="252"/>
    <x v="0"/>
    <x v="0"/>
    <x v="0"/>
    <x v="3"/>
    <x v="1"/>
    <x v="4"/>
    <x v="3"/>
    <s v="27-Jul-1998"/>
    <n v="637.26"/>
    <x v="2"/>
    <s v="tier - 3"/>
    <x v="0"/>
    <x v="44"/>
  </r>
  <r>
    <x v="2331"/>
    <s v="  Juan D"/>
    <n v="17.7"/>
    <x v="288"/>
    <x v="0"/>
    <x v="0"/>
    <x v="0"/>
    <x v="3"/>
    <x v="1"/>
    <x v="4"/>
    <x v="3"/>
    <s v="13-Sep-1992"/>
    <n v="604.54"/>
    <x v="2"/>
    <s v="tier - 3"/>
    <x v="0"/>
    <x v="34"/>
  </r>
  <r>
    <x v="2332"/>
    <s v="  Julie"/>
    <n v="16.47"/>
    <x v="348"/>
    <x v="0"/>
    <x v="0"/>
    <x v="1"/>
    <x v="3"/>
    <x v="1"/>
    <x v="4"/>
    <x v="3"/>
    <s v="30-Jun-1993"/>
    <n v="600"/>
    <x v="1"/>
    <s v="tier - 1"/>
    <x v="0"/>
    <x v="20"/>
  </r>
  <r>
    <x v="2333"/>
    <s v="  Evan P"/>
    <n v="17.600000000000001"/>
    <x v="495"/>
    <x v="0"/>
    <x v="0"/>
    <x v="0"/>
    <x v="3"/>
    <x v="1"/>
    <x v="4"/>
    <x v="3"/>
    <s v="30-Nov-1992"/>
    <n v="570.62"/>
    <x v="1"/>
    <s v="tier - 1"/>
    <x v="0"/>
    <x v="34"/>
  </r>
  <r>
    <x v="2334"/>
    <s v="  Aaron K"/>
    <n v="17.579999999999998"/>
    <x v="523"/>
    <x v="0"/>
    <x v="0"/>
    <x v="0"/>
    <x v="3"/>
    <x v="1"/>
    <x v="4"/>
    <x v="3"/>
    <s v="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1254BA-CDF8-4416-89D5-506A01AB92D3}" name="PivotTable14"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30:A31"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showAll="0"/>
    <pivotField showAll="0">
      <items count="5">
        <item x="3"/>
        <item x="0"/>
        <item x="2"/>
        <item x="1"/>
        <item t="default"/>
      </items>
    </pivotField>
    <pivotField showAll="0"/>
    <pivotField showAll="0"/>
    <pivotField showAll="0"/>
    <pivotField showAll="0"/>
    <pivotField showAll="0"/>
    <pivotField dataField="1" showAll="0"/>
  </pivotFields>
  <rowItems count="1">
    <i/>
  </rowItems>
  <colItems count="1">
    <i/>
  </colItems>
  <dataFields count="1">
    <dataField name="Min of Age" fld="16"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1AEBB5-B2D4-4D9D-936F-8DD0A2572354}" name="PivotTable13"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26:A27"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6">
        <item h="1" x="4"/>
        <item x="2"/>
        <item x="0"/>
        <item x="1"/>
        <item x="3"/>
        <item t="default"/>
      </items>
    </pivotField>
    <pivotField showAll="0">
      <items count="5">
        <item x="3"/>
        <item x="0"/>
        <item x="2"/>
        <item x="1"/>
        <item t="default"/>
      </items>
    </pivotField>
    <pivotField showAll="0"/>
    <pivotField showAll="0"/>
    <pivotField showAll="0"/>
    <pivotField showAll="0"/>
    <pivotField showAll="0"/>
    <pivotField showAll="0"/>
  </pivotFields>
  <rowItems count="1">
    <i/>
  </rowItems>
  <colItems count="1">
    <i/>
  </colItems>
  <dataFields count="1">
    <dataField name="Average of BMI"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68C40D-00CA-44B2-A9F2-F8552247C1BC}" name="PivotTable11"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28" firstHeaderRow="0" firstDataRow="0"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6">
        <item h="1" x="4"/>
        <item x="2"/>
        <item x="0"/>
        <item x="1"/>
        <item x="3"/>
        <item t="default"/>
      </items>
    </pivotField>
    <pivotField showAll="0">
      <items count="5">
        <item x="3"/>
        <item x="0"/>
        <item x="2"/>
        <item x="1"/>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E675E-48DE-4ECD-913F-AD29249CF9CE}"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P21" firstHeaderRow="1" firstDataRow="1" firstDataCol="0"/>
  <pivotFields count="17">
    <pivotField showAll="0"/>
    <pivotField showAll="0"/>
    <pivotField showAll="0"/>
    <pivotField showAll="0"/>
    <pivotField showAll="0"/>
    <pivotField showAll="0"/>
    <pivotField showAll="0"/>
    <pivotField showAll="0"/>
    <pivotField showAll="0"/>
    <pivotField showAll="0">
      <items count="6">
        <item h="1" x="4"/>
        <item x="2"/>
        <item x="0"/>
        <item x="1"/>
        <item x="3"/>
        <item t="default"/>
      </items>
    </pivotField>
    <pivotField showAll="0">
      <items count="5">
        <item x="3"/>
        <item x="0"/>
        <item x="2"/>
        <item x="1"/>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360AA9-44DA-48B1-87B2-3F793CAF849F}" name="PivotTable9"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23:A24"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x="1"/>
        <item x="0"/>
        <item t="default"/>
      </items>
    </pivotField>
    <pivotField showAll="0">
      <items count="6">
        <item h="1" x="4"/>
        <item x="2"/>
        <item x="0"/>
        <item x="1"/>
        <item x="3"/>
        <item t="default"/>
      </items>
    </pivotField>
    <pivotField showAll="0">
      <items count="5">
        <item x="3"/>
        <item x="0"/>
        <item x="2"/>
        <item x="1"/>
        <item t="default"/>
      </items>
    </pivotField>
    <pivotField showAll="0"/>
    <pivotField showAll="0"/>
    <pivotField showAll="0"/>
    <pivotField showAll="0"/>
    <pivotField showAll="0"/>
    <pivotField showAll="0"/>
  </pivotFields>
  <rowItems count="1">
    <i/>
  </rowItems>
  <colItems count="1">
    <i/>
  </colItems>
  <dataFields count="1">
    <dataField name="Sum of Number of major 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2AB7E0-79AD-4622-8CC3-809DA749FCE4}"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0:B179" firstHeaderRow="1" firstDataRow="1" firstDataCol="1"/>
  <pivotFields count="17">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6">
        <item h="1" x="4"/>
        <item x="2"/>
        <item x="0"/>
        <item x="1"/>
        <item x="3"/>
        <item t="default"/>
      </items>
    </pivotField>
    <pivotField showAll="0">
      <items count="5">
        <item x="3"/>
        <item x="0"/>
        <item x="2"/>
        <item x="1"/>
        <item t="default"/>
      </items>
    </pivotField>
    <pivotField showAll="0"/>
    <pivotField dataField="1"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356C94-C132-41A5-AD65-33B0D2001B54}"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6:C125" firstHeaderRow="0" firstDataRow="1" firstDataCol="1"/>
  <pivotFields count="17">
    <pivotField showAll="0"/>
    <pivotField showAll="0"/>
    <pivotField dataField="1"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6">
        <item h="1" x="4"/>
        <item x="2"/>
        <item x="0"/>
        <item x="1"/>
        <item x="3"/>
        <item t="default"/>
      </items>
    </pivotField>
    <pivotField showAll="0">
      <items count="5">
        <item x="3"/>
        <item x="0"/>
        <item x="2"/>
        <item x="1"/>
        <item t="default"/>
      </items>
    </pivotField>
    <pivotField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7A4D69-F82B-49ED-8C43-11C0170F8E99}"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colHeaderCaption="">
  <location ref="A51:E70" firstHeaderRow="1" firstDataRow="2" firstDataCol="1"/>
  <pivotFields count="17">
    <pivotField showAll="0"/>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5">
        <item x="3"/>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3" baseItem="0"/>
  </dataFields>
  <chartFormats count="3">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66315B-E572-4CEA-AF62-92D5D3093AFD}" name="PivotTable3"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colHeaderCaption="">
  <location ref="A42:E48" firstHeaderRow="1" firstDataRow="2" firstDataCol="1"/>
  <pivotFields count="17">
    <pivotField showAll="0"/>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axis="axisRow" showAll="0">
      <items count="6">
        <item h="1" x="4"/>
        <item x="2"/>
        <item x="0"/>
        <item x="1"/>
        <item x="3"/>
        <item t="default"/>
      </items>
    </pivotField>
    <pivotField axis="axisCol" showAll="0">
      <items count="5">
        <item x="3"/>
        <item x="0"/>
        <item x="2"/>
        <item x="1"/>
        <item t="default"/>
      </items>
    </pivotField>
    <pivotField showAll="0"/>
    <pivotField dataField="1" showAll="0"/>
    <pivotField showAll="0"/>
    <pivotField showAll="0"/>
    <pivotField showAll="0"/>
    <pivotField showAll="0"/>
  </pivotFields>
  <rowFields count="1">
    <field x="9"/>
  </rowFields>
  <rowItems count="5">
    <i>
      <x v="1"/>
    </i>
    <i>
      <x v="2"/>
    </i>
    <i>
      <x v="3"/>
    </i>
    <i>
      <x v="4"/>
    </i>
    <i t="grand">
      <x/>
    </i>
  </rowItems>
  <colFields count="1">
    <field x="10"/>
  </colFields>
  <colItems count="4">
    <i>
      <x v="1"/>
    </i>
    <i>
      <x v="2"/>
    </i>
    <i>
      <x v="3"/>
    </i>
    <i t="grand">
      <x/>
    </i>
  </colItems>
  <dataFields count="1">
    <dataField name="Sum of Charges" fld="12" baseField="0" baseItem="0"/>
  </dataFields>
  <chartFormats count="1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9" format="8" series="1">
      <pivotArea type="data" outline="0" fieldPosition="0">
        <references count="2">
          <reference field="4294967294" count="1" selected="0">
            <x v="0"/>
          </reference>
          <reference field="10" count="1" selected="0">
            <x v="0"/>
          </reference>
        </references>
      </pivotArea>
    </chartFormat>
    <chartFormat chart="9" format="9" series="1">
      <pivotArea type="data" outline="0" fieldPosition="0">
        <references count="2">
          <reference field="4294967294" count="1" selected="0">
            <x v="0"/>
          </reference>
          <reference field="10" count="1" selected="0">
            <x v="1"/>
          </reference>
        </references>
      </pivotArea>
    </chartFormat>
    <chartFormat chart="9" format="10" series="1">
      <pivotArea type="data" outline="0" fieldPosition="0">
        <references count="2">
          <reference field="4294967294" count="1" selected="0">
            <x v="0"/>
          </reference>
          <reference field="10" count="1" selected="0">
            <x v="2"/>
          </reference>
        </references>
      </pivotArea>
    </chartFormat>
    <chartFormat chart="9" format="11" series="1">
      <pivotArea type="data" outline="0" fieldPosition="0">
        <references count="2">
          <reference field="4294967294" count="1" selected="0">
            <x v="0"/>
          </reference>
          <reference field="10" count="1" selected="0">
            <x v="3"/>
          </reference>
        </references>
      </pivotArea>
    </chartFormat>
    <chartFormat chart="9"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CF0763-DC86-478A-AC06-09229488BDEF}"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C17"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x="1"/>
        <item x="0"/>
        <item t="default"/>
      </items>
    </pivotField>
    <pivotField showAll="0">
      <items count="6">
        <item h="1" x="4"/>
        <item x="2"/>
        <item x="0"/>
        <item x="1"/>
        <item x="3"/>
        <item t="default"/>
      </items>
    </pivotField>
    <pivotField showAll="0">
      <items count="5">
        <item x="3"/>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5" baseItem="1"/>
    <dataField name="Average of HBA1C" fld="3" subtotal="average" baseField="5" baseItem="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0"/>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series="1">
      <pivotArea type="data" outline="0" fieldPosition="0">
        <references count="1">
          <reference field="4294967294" count="1" selected="0">
            <x v="1"/>
          </reference>
        </references>
      </pivotArea>
    </chartFormat>
    <chartFormat chart="7" format="12">
      <pivotArea type="data" outline="0" fieldPosition="0">
        <references count="2">
          <reference field="4294967294" count="1" selected="0">
            <x v="1"/>
          </reference>
          <reference field="5" count="1" selected="0">
            <x v="0"/>
          </reference>
        </references>
      </pivotArea>
    </chartFormat>
    <chartFormat chart="7"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B59826-DDE4-4AA3-8823-F034E2EFD4C4}"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17">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1"/>
        <item x="0"/>
        <item t="default"/>
      </items>
    </pivotField>
    <pivotField showAll="0">
      <items count="6">
        <item h="1" x="4"/>
        <item x="2"/>
        <item x="0"/>
        <item x="1"/>
        <item x="3"/>
        <item t="default"/>
      </items>
    </pivotField>
    <pivotField showAll="0">
      <items count="5">
        <item x="3"/>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ancer History" fld="6" subtotal="count"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18" format="8" series="1">
      <pivotArea type="data" outline="0" fieldPosition="0">
        <references count="2">
          <reference field="4294967294" count="1" selected="0">
            <x v="0"/>
          </reference>
          <reference field="6" count="1" selected="0">
            <x v="0"/>
          </reference>
        </references>
      </pivotArea>
    </chartFormat>
    <chartFormat chart="18" format="9">
      <pivotArea type="data" outline="0" fieldPosition="0">
        <references count="3">
          <reference field="4294967294" count="1" selected="0">
            <x v="0"/>
          </reference>
          <reference field="6" count="1" selected="0">
            <x v="0"/>
          </reference>
          <reference field="8" count="1" selected="0">
            <x v="0"/>
          </reference>
        </references>
      </pivotArea>
    </chartFormat>
    <chartFormat chart="18" format="10">
      <pivotArea type="data" outline="0" fieldPosition="0">
        <references count="3">
          <reference field="4294967294" count="1" selected="0">
            <x v="0"/>
          </reference>
          <reference field="6" count="1" selected="0">
            <x v="0"/>
          </reference>
          <reference field="8" count="1" selected="0">
            <x v="1"/>
          </reference>
        </references>
      </pivotArea>
    </chartFormat>
    <chartFormat chart="18" format="11" series="1">
      <pivotArea type="data" outline="0" fieldPosition="0">
        <references count="2">
          <reference field="4294967294" count="1" selected="0">
            <x v="0"/>
          </reference>
          <reference field="6" count="1" selected="0">
            <x v="1"/>
          </reference>
        </references>
      </pivotArea>
    </chartFormat>
    <chartFormat chart="18" format="12">
      <pivotArea type="data" outline="0" fieldPosition="0">
        <references count="3">
          <reference field="4294967294" count="1" selected="0">
            <x v="0"/>
          </reference>
          <reference field="6" count="1" selected="0">
            <x v="1"/>
          </reference>
          <reference field="8" count="1" selected="0">
            <x v="0"/>
          </reference>
        </references>
      </pivotArea>
    </chartFormat>
    <chartFormat chart="18" format="13">
      <pivotArea type="data" outline="0" fieldPosition="0">
        <references count="3">
          <reference field="4294967294" count="1" selected="0">
            <x v="0"/>
          </reference>
          <reference field="6" count="1" selected="0">
            <x v="1"/>
          </reference>
          <reference field="8" count="1" selected="0">
            <x v="1"/>
          </reference>
        </references>
      </pivotArea>
    </chartFormat>
    <chartFormat chart="18" format="1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D0ED780-AF5C-482F-8BC4-5762A348A7CC}" sourceName="Weight Status">
  <pivotTables>
    <pivotTable tabId="7" name="PivotTable1"/>
    <pivotTable tabId="7" name="PivotTable10"/>
    <pivotTable tabId="7" name="PivotTable11"/>
    <pivotTable tabId="7" name="PivotTable13"/>
    <pivotTable tabId="7" name="PivotTable2"/>
    <pivotTable tabId="7" name="PivotTable3"/>
    <pivotTable tabId="7" name="PivotTable6"/>
    <pivotTable tabId="7" name="PivotTable7"/>
    <pivotTable tabId="7" name="PivotTable9"/>
  </pivotTables>
  <data>
    <tabular pivotCacheId="361732639">
      <items count="5">
        <i x="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D4D50C8-C540-4C2A-994A-E5BAA69986F3}" sourceName="Diabetes Status">
  <pivotTables>
    <pivotTable tabId="7" name="PivotTable2"/>
    <pivotTable tabId="7" name="PivotTable1"/>
    <pivotTable tabId="7" name="PivotTable10"/>
    <pivotTable tabId="7" name="PivotTable11"/>
    <pivotTable tabId="7" name="PivotTable13"/>
    <pivotTable tabId="7" name="PivotTable14"/>
    <pivotTable tabId="7" name="PivotTable3"/>
    <pivotTable tabId="7" name="PivotTable4"/>
    <pivotTable tabId="7" name="PivotTable6"/>
    <pivotTable tabId="7" name="PivotTable7"/>
    <pivotTable tabId="7" name="PivotTable9"/>
  </pivotTables>
  <data>
    <tabular pivotCacheId="36173263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4204E94-75EB-4D8D-BC32-1B74B438C143}" cache="Slicer_Weight_Status" caption="Weight Status" rowHeight="234950"/>
  <slicer name="Diabetes Status" xr10:uid="{386C5059-4398-48EB-87D9-053B54C96532}"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5D0056D8-F704-49A0-99A9-636F550101AF}" cache="Slicer_Weight_Status" caption="Weight Status" style="SlicerStyleOther1" rowHeight="216000"/>
  <slicer name="Diabetes Status 1" xr10:uid="{E914533F-CC33-4083-982A-29A7809ECC72}" cache="Slicer_Diabetes_Status" caption="Diabetes Status"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3EE66E-530F-40B1-B792-BB33D180C2AB}" name="Table3" displayName="Table3" ref="I1:J2071" totalsRowShown="0" tableBorderDxfId="22">
  <autoFilter ref="I1:J2071" xr:uid="{1B3EE66E-530F-40B1-B792-BB33D180C2AB}"/>
  <tableColumns count="2">
    <tableColumn id="1" xr3:uid="{A36CE076-F906-42BF-A0E8-74E9549E1277}" name="Weight Status" dataDxfId="21">
      <calculatedColumnFormula>IF(B2&lt;18.5,"UnderWeight",IF(B2&lt;24.9,"NormalWeight",IF(B2&lt;29.9,"OverWeight","Obesity")))</calculatedColumnFormula>
    </tableColumn>
    <tableColumn id="2" xr3:uid="{E291720A-2401-41B9-8ED7-667CF46716E0}" name="Diabetes Status" dataDxfId="20">
      <calculatedColumnFormula>IF(C2&lt;5.7,"Normal",IF(C2&lt;6.4,"Prediabetes","Diabetes"))</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B17D5A-092F-4220-912C-DB06CE24A59E}" name="Table2" displayName="Table2" ref="A1:R2336" totalsRowShown="0" dataDxfId="2">
  <autoFilter ref="A1:R2336" xr:uid="{F0B17D5A-092F-4220-912C-DB06CE24A59E}"/>
  <tableColumns count="18">
    <tableColumn id="1" xr3:uid="{C6BB9AE9-ABED-411A-B07E-E4830AD7517E}" name="CustomerID" dataDxfId="19">
      <calculatedColumnFormula>VLOOKUP('Customer Names'!A2,'Customer Names'!A:A,1,FALSE)</calculatedColumnFormula>
    </tableColumn>
    <tableColumn id="2" xr3:uid="{DB000CBC-A39E-4C3B-A5BE-7BB20BDB9C4C}" name="First Name" dataDxfId="18">
      <calculatedColumnFormula>VLOOKUP(Table2[[#This Row],[CustomerID]],'Customer Names'!A:E,4,FALSE)</calculatedColumnFormula>
    </tableColumn>
    <tableColumn id="3" xr3:uid="{6111EE4E-74D5-4EA7-A51D-1E2D7E67A85B}" name="BMI" dataDxfId="17">
      <calculatedColumnFormula>VLOOKUP(Table2[[#This Row],[CustomerID]],'Medical Examinations'!A:J,2,FALSE)</calculatedColumnFormula>
    </tableColumn>
    <tableColumn id="4" xr3:uid="{0B9BABA1-F0D3-43D7-AE41-78BA7025F05D}" name="HBA1C" dataDxfId="16">
      <calculatedColumnFormula>VLOOKUP(Table2[[#This Row],[CustomerID]],'Medical Examinations'!A:J,3,FALSE)</calculatedColumnFormula>
    </tableColumn>
    <tableColumn id="5" xr3:uid="{BDABA41E-99F7-4B20-AADE-C821D532F346}" name="Heart Issues" dataDxfId="15">
      <calculatedColumnFormula>VLOOKUP(Table2[[#This Row],[CustomerID]],'Medical Examinations'!A:J,4,FALSE)</calculatedColumnFormula>
    </tableColumn>
    <tableColumn id="6" xr3:uid="{A0BF7EFF-18E3-4A0F-8100-4B4D9BDBA56F}" name="Any Transplants" dataDxfId="14">
      <calculatedColumnFormula>VLOOKUP(Table2[[#This Row],[CustomerID]],'Medical Examinations'!A:J,5,FALSE)</calculatedColumnFormula>
    </tableColumn>
    <tableColumn id="7" xr3:uid="{F1E04CF2-D8D5-4B09-BEAC-FAB33CBE7FC7}" name="Cancer History" dataDxfId="13">
      <calculatedColumnFormula>VLOOKUP(Table2[[#This Row],[CustomerID]],'Medical Examinations'!A:J,6,FALSE)</calculatedColumnFormula>
    </tableColumn>
    <tableColumn id="8" xr3:uid="{51936863-17E4-42E2-AF8B-9C9486662143}" name="Number of major Surgeries" dataDxfId="12">
      <calculatedColumnFormula>VLOOKUP(Table2[[#This Row],[CustomerID]],'Medical Examinations'!A:J,7,FALSE)</calculatedColumnFormula>
    </tableColumn>
    <tableColumn id="9" xr3:uid="{7A68F5EA-1E21-4805-8952-4B24B6E94573}" name="Smoker" dataDxfId="11">
      <calculatedColumnFormula>VLOOKUP(Table2[[#This Row],[CustomerID]],'Medical Examinations'!A:J,8,FALSE)</calculatedColumnFormula>
    </tableColumn>
    <tableColumn id="10" xr3:uid="{F7890E41-5141-43F2-821F-2B5D028C0C09}" name="Weight Status" dataDxfId="10">
      <calculatedColumnFormula>VLOOKUP(Table2[[#This Row],[CustomerID]],'Medical Examinations'!A:J,9,FALSE)</calculatedColumnFormula>
    </tableColumn>
    <tableColumn id="11" xr3:uid="{2442740B-1FC2-4775-90F4-A8CE03ECCF33}" name="Diabetes Status" dataDxfId="9">
      <calculatedColumnFormula>VLOOKUP(Table2[[#This Row],[CustomerID]],'Medical Examinations'!A:J,10,FALSE)</calculatedColumnFormula>
    </tableColumn>
    <tableColumn id="12" xr3:uid="{D3411B90-8FD3-4198-B35F-45BDB71C2F62}" name="Date of Birth" dataDxfId="8">
      <calculatedColumnFormula>VLOOKUP(Table2[[#This Row],[CustomerID]],'Hospitalisation Details'!A:M,12,FALSE)</calculatedColumnFormula>
    </tableColumn>
    <tableColumn id="13" xr3:uid="{6058FEA6-1BAC-46AB-B0E8-FF5BADE637D2}" name="Charges" dataDxfId="7">
      <calculatedColumnFormula>VLOOKUP(Table2[[#This Row],[CustomerID]],'Hospitalisation Details'!A:M,7,FALSE)</calculatedColumnFormula>
    </tableColumn>
    <tableColumn id="14" xr3:uid="{EE97DB32-29DE-4737-9980-8575E7478ABE}" name="Hospital tier" dataDxfId="6">
      <calculatedColumnFormula>VLOOKUP(Table2[[#This Row],[CustomerID]],'Hospitalisation Details'!A:M,8,FALSE)</calculatedColumnFormula>
    </tableColumn>
    <tableColumn id="15" xr3:uid="{90C66D4A-7C50-4F41-8D96-E4836CE20FB0}" name="City tier" dataDxfId="5">
      <calculatedColumnFormula>VLOOKUP(Table2[[#This Row],[CustomerID]],'Hospitalisation Details'!A:M,9,FALSE)</calculatedColumnFormula>
    </tableColumn>
    <tableColumn id="16" xr3:uid="{9A92EE2C-1E1B-4B42-852F-82FD0C4AF939}" name="State ID" dataDxfId="4">
      <calculatedColumnFormula>VLOOKUP(Table2[[#This Row],[CustomerID]],'Hospitalisation Details'!A:M,10,FALSE)</calculatedColumnFormula>
    </tableColumn>
    <tableColumn id="17" xr3:uid="{E59755A9-E018-44C4-AAF3-6179911C71F2}" name="Age" dataDxfId="3">
      <calculatedColumnFormula>VLOOKUP(Table2[[#This Row],[CustomerID]],'Hospitalisation Details'!A:M,13,FALSE)</calculatedColumnFormula>
    </tableColumn>
    <tableColumn id="18" xr3:uid="{9CB15656-4B8D-4119-8317-E9EB5EDE4734}" name=" "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H20" sqref="H20"/>
    </sheetView>
  </sheetViews>
  <sheetFormatPr defaultRowHeight="14.4" x14ac:dyDescent="0.3"/>
  <cols>
    <col min="1" max="1" width="15.5546875" style="6" customWidth="1"/>
    <col min="2" max="2" width="37.44140625" style="6" bestFit="1" customWidth="1"/>
    <col min="3" max="3" width="11.6640625" style="1" customWidth="1"/>
    <col min="4" max="4" width="13.77734375" style="1" customWidth="1"/>
    <col min="5" max="5" width="12.77734375" style="1" customWidth="1"/>
  </cols>
  <sheetData>
    <row r="1" spans="1:5" s="1" customFormat="1" ht="18.899999999999999" customHeight="1" x14ac:dyDescent="0.3">
      <c r="A1" s="4" t="s">
        <v>0</v>
      </c>
      <c r="B1" s="5" t="s">
        <v>2383</v>
      </c>
      <c r="C1" s="14" t="s">
        <v>4722</v>
      </c>
      <c r="D1" s="14" t="s">
        <v>4723</v>
      </c>
      <c r="E1" s="14" t="s">
        <v>4724</v>
      </c>
    </row>
    <row r="2" spans="1:5" ht="15.6" x14ac:dyDescent="0.3">
      <c r="A2" s="9" t="s">
        <v>2372</v>
      </c>
      <c r="B2" s="9" t="s">
        <v>2384</v>
      </c>
      <c r="C2" s="1" t="s">
        <v>6731</v>
      </c>
      <c r="D2" s="1" t="s">
        <v>6732</v>
      </c>
      <c r="E2" s="1" t="s">
        <v>4725</v>
      </c>
    </row>
    <row r="3" spans="1:5" ht="15.6" x14ac:dyDescent="0.3">
      <c r="A3" s="9" t="s">
        <v>2371</v>
      </c>
      <c r="B3" s="9" t="s">
        <v>2385</v>
      </c>
      <c r="C3" s="1" t="s">
        <v>6733</v>
      </c>
      <c r="D3" s="1" t="s">
        <v>6734</v>
      </c>
      <c r="E3" s="1" t="s">
        <v>4726</v>
      </c>
    </row>
    <row r="4" spans="1:5" ht="15.6" x14ac:dyDescent="0.3">
      <c r="A4" s="9" t="s">
        <v>2370</v>
      </c>
      <c r="B4" s="9" t="s">
        <v>2386</v>
      </c>
      <c r="C4" s="1" t="s">
        <v>6733</v>
      </c>
      <c r="D4" s="1" t="s">
        <v>6735</v>
      </c>
      <c r="E4" s="1" t="s">
        <v>4727</v>
      </c>
    </row>
    <row r="5" spans="1:5" ht="15.6" x14ac:dyDescent="0.3">
      <c r="A5" s="9" t="s">
        <v>2369</v>
      </c>
      <c r="B5" s="9" t="s">
        <v>2387</v>
      </c>
      <c r="C5" s="1" t="s">
        <v>6731</v>
      </c>
      <c r="D5" s="1" t="s">
        <v>6736</v>
      </c>
      <c r="E5" s="1" t="s">
        <v>4728</v>
      </c>
    </row>
    <row r="6" spans="1:5" ht="15.6" x14ac:dyDescent="0.3">
      <c r="A6" s="9" t="s">
        <v>2368</v>
      </c>
      <c r="B6" s="9" t="s">
        <v>2388</v>
      </c>
      <c r="C6" s="1" t="s">
        <v>6731</v>
      </c>
      <c r="D6" s="1" t="s">
        <v>6737</v>
      </c>
      <c r="E6" s="1" t="s">
        <v>4729</v>
      </c>
    </row>
    <row r="7" spans="1:5" ht="15.6" x14ac:dyDescent="0.3">
      <c r="A7" s="9" t="s">
        <v>2367</v>
      </c>
      <c r="B7" s="9" t="s">
        <v>2389</v>
      </c>
      <c r="C7" s="1" t="s">
        <v>6733</v>
      </c>
      <c r="D7" s="1" t="s">
        <v>6738</v>
      </c>
      <c r="E7" s="1" t="s">
        <v>4730</v>
      </c>
    </row>
    <row r="8" spans="1:5" ht="15.6" x14ac:dyDescent="0.3">
      <c r="A8" s="9" t="s">
        <v>2366</v>
      </c>
      <c r="B8" s="9" t="s">
        <v>2390</v>
      </c>
      <c r="C8" s="1" t="s">
        <v>6733</v>
      </c>
      <c r="D8" s="1" t="s">
        <v>6739</v>
      </c>
      <c r="E8" s="1" t="s">
        <v>4731</v>
      </c>
    </row>
    <row r="9" spans="1:5" ht="15.6" x14ac:dyDescent="0.3">
      <c r="A9" s="9" t="s">
        <v>2365</v>
      </c>
      <c r="B9" s="9" t="s">
        <v>2391</v>
      </c>
      <c r="C9" s="1" t="s">
        <v>6733</v>
      </c>
      <c r="D9" s="1" t="s">
        <v>6740</v>
      </c>
      <c r="E9" s="1" t="s">
        <v>4732</v>
      </c>
    </row>
    <row r="10" spans="1:5" ht="15.6" x14ac:dyDescent="0.3">
      <c r="A10" s="9" t="s">
        <v>2364</v>
      </c>
      <c r="B10" s="9" t="s">
        <v>2392</v>
      </c>
      <c r="C10" s="1" t="s">
        <v>6733</v>
      </c>
      <c r="D10" s="1" t="s">
        <v>6741</v>
      </c>
      <c r="E10" s="1" t="s">
        <v>4733</v>
      </c>
    </row>
    <row r="11" spans="1:5" ht="15.6" x14ac:dyDescent="0.3">
      <c r="A11" s="9" t="s">
        <v>2363</v>
      </c>
      <c r="B11" s="9" t="s">
        <v>2393</v>
      </c>
      <c r="C11" s="1" t="s">
        <v>6731</v>
      </c>
      <c r="D11" s="1" t="s">
        <v>6742</v>
      </c>
      <c r="E11" s="1" t="s">
        <v>4734</v>
      </c>
    </row>
    <row r="12" spans="1:5" ht="15.6" x14ac:dyDescent="0.3">
      <c r="A12" s="9" t="s">
        <v>2362</v>
      </c>
      <c r="B12" s="9" t="s">
        <v>2394</v>
      </c>
      <c r="C12" s="1" t="s">
        <v>6731</v>
      </c>
      <c r="D12" s="1" t="s">
        <v>6743</v>
      </c>
      <c r="E12" s="1" t="s">
        <v>4735</v>
      </c>
    </row>
    <row r="13" spans="1:5" ht="15.6" x14ac:dyDescent="0.3">
      <c r="A13" s="9" t="s">
        <v>2361</v>
      </c>
      <c r="B13" s="9" t="s">
        <v>2395</v>
      </c>
      <c r="C13" s="1" t="s">
        <v>6733</v>
      </c>
      <c r="D13" s="1" t="s">
        <v>6744</v>
      </c>
      <c r="E13" s="1" t="s">
        <v>4736</v>
      </c>
    </row>
    <row r="14" spans="1:5" ht="15.6" x14ac:dyDescent="0.3">
      <c r="A14" s="9" t="s">
        <v>2360</v>
      </c>
      <c r="B14" s="9" t="s">
        <v>2396</v>
      </c>
      <c r="C14" s="1" t="s">
        <v>6733</v>
      </c>
      <c r="D14" s="1" t="s">
        <v>6745</v>
      </c>
      <c r="E14" s="1" t="s">
        <v>4737</v>
      </c>
    </row>
    <row r="15" spans="1:5" ht="15.6" x14ac:dyDescent="0.3">
      <c r="A15" s="9" t="s">
        <v>2359</v>
      </c>
      <c r="B15" s="9" t="s">
        <v>2397</v>
      </c>
      <c r="C15" s="1" t="s">
        <v>6733</v>
      </c>
      <c r="D15" s="1" t="s">
        <v>6746</v>
      </c>
      <c r="E15" s="1" t="s">
        <v>4738</v>
      </c>
    </row>
    <row r="16" spans="1:5" ht="15.6" x14ac:dyDescent="0.3">
      <c r="A16" s="9" t="s">
        <v>2358</v>
      </c>
      <c r="B16" s="9" t="s">
        <v>2398</v>
      </c>
      <c r="C16" s="1" t="s">
        <v>6731</v>
      </c>
      <c r="D16" s="1" t="s">
        <v>6747</v>
      </c>
      <c r="E16" s="1" t="s">
        <v>4739</v>
      </c>
    </row>
    <row r="17" spans="1:5" ht="15.6" x14ac:dyDescent="0.3">
      <c r="A17" s="9" t="s">
        <v>2357</v>
      </c>
      <c r="B17" s="9" t="s">
        <v>2399</v>
      </c>
      <c r="C17" s="1" t="s">
        <v>6733</v>
      </c>
      <c r="D17" s="1" t="s">
        <v>6748</v>
      </c>
      <c r="E17" s="1" t="s">
        <v>4740</v>
      </c>
    </row>
    <row r="18" spans="1:5" ht="15.6" x14ac:dyDescent="0.3">
      <c r="A18" s="9" t="s">
        <v>2356</v>
      </c>
      <c r="B18" s="9" t="s">
        <v>2400</v>
      </c>
      <c r="C18" s="1" t="s">
        <v>6731</v>
      </c>
      <c r="D18" s="1" t="s">
        <v>6749</v>
      </c>
      <c r="E18" s="1" t="s">
        <v>4741</v>
      </c>
    </row>
    <row r="19" spans="1:5" ht="15.6" x14ac:dyDescent="0.3">
      <c r="A19" s="9" t="s">
        <v>2355</v>
      </c>
      <c r="B19" s="9" t="s">
        <v>2401</v>
      </c>
      <c r="C19" s="1" t="s">
        <v>6731</v>
      </c>
      <c r="D19" s="1" t="s">
        <v>6750</v>
      </c>
      <c r="E19" s="1" t="s">
        <v>4742</v>
      </c>
    </row>
    <row r="20" spans="1:5" ht="15.6" x14ac:dyDescent="0.3">
      <c r="A20" s="9" t="s">
        <v>2354</v>
      </c>
      <c r="B20" s="9" t="s">
        <v>2402</v>
      </c>
      <c r="C20" s="1" t="s">
        <v>6733</v>
      </c>
      <c r="D20" s="1" t="s">
        <v>6751</v>
      </c>
      <c r="E20" s="1" t="s">
        <v>4743</v>
      </c>
    </row>
    <row r="21" spans="1:5" ht="15.6" x14ac:dyDescent="0.3">
      <c r="A21" s="9" t="s">
        <v>2353</v>
      </c>
      <c r="B21" s="9" t="s">
        <v>2403</v>
      </c>
      <c r="C21" s="1" t="s">
        <v>6733</v>
      </c>
      <c r="D21" s="1" t="s">
        <v>6752</v>
      </c>
      <c r="E21" s="1" t="s">
        <v>4744</v>
      </c>
    </row>
    <row r="22" spans="1:5" ht="15.6" x14ac:dyDescent="0.3">
      <c r="A22" s="9" t="s">
        <v>2352</v>
      </c>
      <c r="B22" s="9" t="s">
        <v>2404</v>
      </c>
      <c r="C22" s="1" t="s">
        <v>6733</v>
      </c>
      <c r="D22" s="1" t="s">
        <v>6753</v>
      </c>
      <c r="E22" s="1" t="s">
        <v>4745</v>
      </c>
    </row>
    <row r="23" spans="1:5" ht="15.6" x14ac:dyDescent="0.3">
      <c r="A23" s="9" t="s">
        <v>2351</v>
      </c>
      <c r="B23" s="9" t="s">
        <v>2405</v>
      </c>
      <c r="C23" s="1" t="s">
        <v>6731</v>
      </c>
      <c r="D23" s="1" t="s">
        <v>6754</v>
      </c>
      <c r="E23" s="1" t="s">
        <v>4746</v>
      </c>
    </row>
    <row r="24" spans="1:5" ht="15.6" x14ac:dyDescent="0.3">
      <c r="A24" s="9" t="s">
        <v>2350</v>
      </c>
      <c r="B24" s="9" t="s">
        <v>2406</v>
      </c>
      <c r="C24" s="1" t="s">
        <v>6731</v>
      </c>
      <c r="D24" s="1" t="s">
        <v>6755</v>
      </c>
      <c r="E24" s="1" t="s">
        <v>4747</v>
      </c>
    </row>
    <row r="25" spans="1:5" ht="15.6" x14ac:dyDescent="0.3">
      <c r="A25" s="9" t="s">
        <v>2349</v>
      </c>
      <c r="B25" s="9" t="s">
        <v>2407</v>
      </c>
      <c r="C25" s="1" t="s">
        <v>6733</v>
      </c>
      <c r="D25" s="1" t="s">
        <v>6756</v>
      </c>
      <c r="E25" s="1" t="s">
        <v>4748</v>
      </c>
    </row>
    <row r="26" spans="1:5" ht="15.6" x14ac:dyDescent="0.3">
      <c r="A26" s="9" t="s">
        <v>2348</v>
      </c>
      <c r="B26" s="9" t="s">
        <v>2408</v>
      </c>
      <c r="C26" s="1" t="s">
        <v>6733</v>
      </c>
      <c r="D26" s="1" t="s">
        <v>6757</v>
      </c>
      <c r="E26" s="1" t="s">
        <v>4749</v>
      </c>
    </row>
    <row r="27" spans="1:5" ht="15.6" x14ac:dyDescent="0.3">
      <c r="A27" s="9" t="s">
        <v>2347</v>
      </c>
      <c r="B27" s="9" t="s">
        <v>2409</v>
      </c>
      <c r="C27" s="1" t="s">
        <v>6733</v>
      </c>
      <c r="D27" s="1" t="s">
        <v>6758</v>
      </c>
      <c r="E27" s="1" t="s">
        <v>4752</v>
      </c>
    </row>
    <row r="28" spans="1:5" ht="15.6" x14ac:dyDescent="0.3">
      <c r="A28" s="9" t="s">
        <v>2346</v>
      </c>
      <c r="B28" s="9" t="s">
        <v>2410</v>
      </c>
      <c r="C28" s="1" t="s">
        <v>6733</v>
      </c>
      <c r="D28" s="1" t="s">
        <v>6759</v>
      </c>
      <c r="E28" s="1" t="s">
        <v>4753</v>
      </c>
    </row>
    <row r="29" spans="1:5" ht="15.6" x14ac:dyDescent="0.3">
      <c r="A29" s="9" t="s">
        <v>2345</v>
      </c>
      <c r="B29" s="9" t="s">
        <v>2411</v>
      </c>
      <c r="C29" s="1" t="s">
        <v>6731</v>
      </c>
      <c r="D29" s="1" t="s">
        <v>6760</v>
      </c>
      <c r="E29" s="1" t="s">
        <v>4754</v>
      </c>
    </row>
    <row r="30" spans="1:5" ht="15.6" x14ac:dyDescent="0.3">
      <c r="A30" s="9" t="s">
        <v>2344</v>
      </c>
      <c r="B30" s="9" t="s">
        <v>2412</v>
      </c>
      <c r="C30" s="1" t="s">
        <v>6733</v>
      </c>
      <c r="D30" s="1" t="s">
        <v>6740</v>
      </c>
      <c r="E30" s="1" t="s">
        <v>4755</v>
      </c>
    </row>
    <row r="31" spans="1:5" ht="15.6" x14ac:dyDescent="0.3">
      <c r="A31" s="9" t="s">
        <v>2343</v>
      </c>
      <c r="B31" s="9" t="s">
        <v>2413</v>
      </c>
      <c r="C31" s="1" t="s">
        <v>6731</v>
      </c>
      <c r="D31" s="1" t="s">
        <v>6761</v>
      </c>
      <c r="E31" s="1" t="s">
        <v>4756</v>
      </c>
    </row>
    <row r="32" spans="1:5" ht="15.6" x14ac:dyDescent="0.3">
      <c r="A32" s="9" t="s">
        <v>2342</v>
      </c>
      <c r="B32" s="9" t="s">
        <v>2414</v>
      </c>
      <c r="C32" s="1" t="s">
        <v>6731</v>
      </c>
      <c r="D32" s="1" t="s">
        <v>6762</v>
      </c>
      <c r="E32" s="1" t="s">
        <v>4757</v>
      </c>
    </row>
    <row r="33" spans="1:5" ht="15.6" x14ac:dyDescent="0.3">
      <c r="A33" s="9" t="s">
        <v>2341</v>
      </c>
      <c r="B33" s="9" t="s">
        <v>2415</v>
      </c>
      <c r="C33" s="1" t="s">
        <v>6733</v>
      </c>
      <c r="D33" s="1" t="s">
        <v>6763</v>
      </c>
      <c r="E33" s="1" t="s">
        <v>4758</v>
      </c>
    </row>
    <row r="34" spans="1:5" ht="15.6" x14ac:dyDescent="0.3">
      <c r="A34" s="9" t="s">
        <v>2340</v>
      </c>
      <c r="B34" s="9" t="s">
        <v>2416</v>
      </c>
      <c r="C34" s="1" t="s">
        <v>6733</v>
      </c>
      <c r="D34" s="1" t="s">
        <v>6764</v>
      </c>
      <c r="E34" s="1" t="s">
        <v>4759</v>
      </c>
    </row>
    <row r="35" spans="1:5" ht="15.6" x14ac:dyDescent="0.3">
      <c r="A35" s="9" t="s">
        <v>2339</v>
      </c>
      <c r="B35" s="9" t="s">
        <v>2417</v>
      </c>
      <c r="C35" s="1" t="s">
        <v>6731</v>
      </c>
      <c r="D35" s="1" t="s">
        <v>6765</v>
      </c>
      <c r="E35" s="1" t="s">
        <v>4760</v>
      </c>
    </row>
    <row r="36" spans="1:5" ht="15.6" x14ac:dyDescent="0.3">
      <c r="A36" s="9" t="s">
        <v>2338</v>
      </c>
      <c r="B36" s="9" t="s">
        <v>2418</v>
      </c>
      <c r="C36" s="1" t="s">
        <v>6731</v>
      </c>
      <c r="D36" s="1" t="s">
        <v>6766</v>
      </c>
      <c r="E36" s="1" t="s">
        <v>4761</v>
      </c>
    </row>
    <row r="37" spans="1:5" ht="15.6" x14ac:dyDescent="0.3">
      <c r="A37" s="9" t="s">
        <v>2337</v>
      </c>
      <c r="B37" s="9" t="s">
        <v>2419</v>
      </c>
      <c r="C37" s="1" t="s">
        <v>6733</v>
      </c>
      <c r="D37" s="1" t="s">
        <v>6767</v>
      </c>
      <c r="E37" s="1" t="s">
        <v>4762</v>
      </c>
    </row>
    <row r="38" spans="1:5" ht="15.6" x14ac:dyDescent="0.3">
      <c r="A38" s="9" t="s">
        <v>2336</v>
      </c>
      <c r="B38" s="9" t="s">
        <v>2420</v>
      </c>
      <c r="C38" s="1" t="s">
        <v>6733</v>
      </c>
      <c r="D38" s="1" t="s">
        <v>6768</v>
      </c>
      <c r="E38" s="1" t="s">
        <v>4763</v>
      </c>
    </row>
    <row r="39" spans="1:5" ht="15.6" x14ac:dyDescent="0.3">
      <c r="A39" s="9" t="s">
        <v>2335</v>
      </c>
      <c r="B39" s="9" t="s">
        <v>2421</v>
      </c>
      <c r="C39" s="1" t="s">
        <v>6731</v>
      </c>
      <c r="D39" s="1" t="s">
        <v>6769</v>
      </c>
      <c r="E39" s="1" t="s">
        <v>4764</v>
      </c>
    </row>
    <row r="40" spans="1:5" ht="15.6" x14ac:dyDescent="0.3">
      <c r="A40" s="9" t="s">
        <v>2334</v>
      </c>
      <c r="B40" s="9" t="s">
        <v>2422</v>
      </c>
      <c r="C40" s="1" t="s">
        <v>6731</v>
      </c>
      <c r="D40" s="1" t="s">
        <v>6770</v>
      </c>
      <c r="E40" s="1" t="s">
        <v>4765</v>
      </c>
    </row>
    <row r="41" spans="1:5" ht="15.6" x14ac:dyDescent="0.3">
      <c r="A41" s="9" t="s">
        <v>2333</v>
      </c>
      <c r="B41" s="9" t="s">
        <v>2423</v>
      </c>
      <c r="C41" s="1" t="s">
        <v>6733</v>
      </c>
      <c r="D41" s="1" t="s">
        <v>6771</v>
      </c>
      <c r="E41" s="1" t="s">
        <v>4766</v>
      </c>
    </row>
    <row r="42" spans="1:5" ht="15.6" x14ac:dyDescent="0.3">
      <c r="A42" s="9" t="s">
        <v>2332</v>
      </c>
      <c r="B42" s="9" t="s">
        <v>2424</v>
      </c>
      <c r="C42" s="1" t="s">
        <v>6733</v>
      </c>
      <c r="D42" s="1" t="s">
        <v>6772</v>
      </c>
      <c r="E42" s="1" t="s">
        <v>4767</v>
      </c>
    </row>
    <row r="43" spans="1:5" ht="15.6" x14ac:dyDescent="0.3">
      <c r="A43" s="9" t="s">
        <v>2331</v>
      </c>
      <c r="B43" s="9" t="s">
        <v>2425</v>
      </c>
      <c r="C43" s="1" t="s">
        <v>6731</v>
      </c>
      <c r="D43" s="1" t="s">
        <v>6773</v>
      </c>
      <c r="E43" s="1" t="s">
        <v>4768</v>
      </c>
    </row>
    <row r="44" spans="1:5" ht="15.6" x14ac:dyDescent="0.3">
      <c r="A44" s="9" t="s">
        <v>2330</v>
      </c>
      <c r="B44" s="9" t="s">
        <v>2426</v>
      </c>
      <c r="C44" s="1" t="s">
        <v>6731</v>
      </c>
      <c r="D44" s="1" t="s">
        <v>6755</v>
      </c>
      <c r="E44" s="1" t="s">
        <v>4769</v>
      </c>
    </row>
    <row r="45" spans="1:5" ht="15.6" x14ac:dyDescent="0.3">
      <c r="A45" s="9" t="s">
        <v>2329</v>
      </c>
      <c r="B45" s="9" t="s">
        <v>2427</v>
      </c>
      <c r="C45" s="1" t="s">
        <v>6733</v>
      </c>
      <c r="D45" s="1" t="s">
        <v>6774</v>
      </c>
      <c r="E45" s="1" t="s">
        <v>4770</v>
      </c>
    </row>
    <row r="46" spans="1:5" ht="15.6" x14ac:dyDescent="0.3">
      <c r="A46" s="9" t="s">
        <v>2328</v>
      </c>
      <c r="B46" s="9" t="s">
        <v>2428</v>
      </c>
      <c r="C46" s="1" t="s">
        <v>6733</v>
      </c>
      <c r="D46" s="1" t="s">
        <v>6775</v>
      </c>
      <c r="E46" s="1" t="s">
        <v>4771</v>
      </c>
    </row>
    <row r="47" spans="1:5" ht="15.6" x14ac:dyDescent="0.3">
      <c r="A47" s="9" t="s">
        <v>2327</v>
      </c>
      <c r="B47" s="9" t="s">
        <v>2429</v>
      </c>
      <c r="C47" s="1" t="s">
        <v>6731</v>
      </c>
      <c r="D47" s="1" t="s">
        <v>6776</v>
      </c>
      <c r="E47" s="1" t="s">
        <v>4772</v>
      </c>
    </row>
    <row r="48" spans="1:5" ht="15.6" x14ac:dyDescent="0.3">
      <c r="A48" s="9" t="s">
        <v>2326</v>
      </c>
      <c r="B48" s="9" t="s">
        <v>2430</v>
      </c>
      <c r="C48" s="1" t="s">
        <v>6733</v>
      </c>
      <c r="D48" s="1" t="s">
        <v>6777</v>
      </c>
      <c r="E48" s="1" t="s">
        <v>4773</v>
      </c>
    </row>
    <row r="49" spans="1:5" ht="15.6" x14ac:dyDescent="0.3">
      <c r="A49" s="9" t="s">
        <v>2325</v>
      </c>
      <c r="B49" s="9" t="s">
        <v>2431</v>
      </c>
      <c r="C49" s="1" t="s">
        <v>6731</v>
      </c>
      <c r="D49" s="1" t="s">
        <v>6778</v>
      </c>
      <c r="E49" s="1" t="s">
        <v>4768</v>
      </c>
    </row>
    <row r="50" spans="1:5" ht="15.6" x14ac:dyDescent="0.3">
      <c r="A50" s="9" t="s">
        <v>2324</v>
      </c>
      <c r="B50" s="9" t="s">
        <v>2432</v>
      </c>
      <c r="C50" s="1" t="s">
        <v>6733</v>
      </c>
      <c r="D50" s="1" t="s">
        <v>6779</v>
      </c>
      <c r="E50" s="1" t="s">
        <v>4774</v>
      </c>
    </row>
    <row r="51" spans="1:5" ht="15.6" x14ac:dyDescent="0.3">
      <c r="A51" s="9" t="s">
        <v>2323</v>
      </c>
      <c r="B51" s="9" t="s">
        <v>2433</v>
      </c>
      <c r="C51" s="1" t="s">
        <v>6733</v>
      </c>
      <c r="D51" s="1" t="s">
        <v>6780</v>
      </c>
      <c r="E51" s="1" t="s">
        <v>4775</v>
      </c>
    </row>
    <row r="52" spans="1:5" ht="15.6" x14ac:dyDescent="0.3">
      <c r="A52" s="9" t="s">
        <v>2322</v>
      </c>
      <c r="B52" s="9" t="s">
        <v>2434</v>
      </c>
      <c r="C52" s="1" t="s">
        <v>6733</v>
      </c>
      <c r="D52" s="1" t="s">
        <v>6781</v>
      </c>
      <c r="E52" s="1" t="s">
        <v>4776</v>
      </c>
    </row>
    <row r="53" spans="1:5" ht="15.6" x14ac:dyDescent="0.3">
      <c r="A53" s="9" t="s">
        <v>2321</v>
      </c>
      <c r="B53" s="9" t="s">
        <v>2435</v>
      </c>
      <c r="C53" s="1" t="s">
        <v>6731</v>
      </c>
      <c r="D53" s="1" t="s">
        <v>6782</v>
      </c>
      <c r="E53" s="1" t="s">
        <v>4777</v>
      </c>
    </row>
    <row r="54" spans="1:5" ht="15.6" x14ac:dyDescent="0.3">
      <c r="A54" s="9" t="s">
        <v>2320</v>
      </c>
      <c r="B54" s="9" t="s">
        <v>2436</v>
      </c>
      <c r="C54" s="1" t="s">
        <v>6733</v>
      </c>
      <c r="D54" s="1" t="s">
        <v>6744</v>
      </c>
      <c r="E54" s="1" t="s">
        <v>4778</v>
      </c>
    </row>
    <row r="55" spans="1:5" ht="15.6" x14ac:dyDescent="0.3">
      <c r="A55" s="9" t="s">
        <v>2319</v>
      </c>
      <c r="B55" s="9" t="s">
        <v>2437</v>
      </c>
      <c r="C55" s="1" t="s">
        <v>6733</v>
      </c>
      <c r="D55" s="1" t="s">
        <v>6783</v>
      </c>
      <c r="E55" s="1" t="s">
        <v>4779</v>
      </c>
    </row>
    <row r="56" spans="1:5" ht="15.6" x14ac:dyDescent="0.3">
      <c r="A56" s="9" t="s">
        <v>2318</v>
      </c>
      <c r="B56" s="9" t="s">
        <v>2438</v>
      </c>
      <c r="C56" s="1" t="s">
        <v>6731</v>
      </c>
      <c r="D56" s="1" t="s">
        <v>6784</v>
      </c>
      <c r="E56" s="1" t="s">
        <v>4780</v>
      </c>
    </row>
    <row r="57" spans="1:5" ht="15.6" x14ac:dyDescent="0.3">
      <c r="A57" s="9" t="s">
        <v>2317</v>
      </c>
      <c r="B57" s="9" t="s">
        <v>2439</v>
      </c>
      <c r="C57" s="1" t="s">
        <v>6731</v>
      </c>
      <c r="D57" s="1" t="s">
        <v>6785</v>
      </c>
      <c r="E57" s="1" t="s">
        <v>4781</v>
      </c>
    </row>
    <row r="58" spans="1:5" ht="15.6" x14ac:dyDescent="0.3">
      <c r="A58" s="9" t="s">
        <v>2316</v>
      </c>
      <c r="B58" s="9" t="s">
        <v>2440</v>
      </c>
      <c r="C58" s="1" t="s">
        <v>6733</v>
      </c>
      <c r="D58" s="1" t="s">
        <v>6786</v>
      </c>
      <c r="E58" s="1" t="s">
        <v>4782</v>
      </c>
    </row>
    <row r="59" spans="1:5" ht="15.6" x14ac:dyDescent="0.3">
      <c r="A59" s="9" t="s">
        <v>2315</v>
      </c>
      <c r="B59" s="9" t="s">
        <v>2441</v>
      </c>
      <c r="C59" s="1" t="s">
        <v>6731</v>
      </c>
      <c r="D59" s="1" t="s">
        <v>6787</v>
      </c>
      <c r="E59" s="1" t="s">
        <v>4783</v>
      </c>
    </row>
    <row r="60" spans="1:5" ht="15.6" x14ac:dyDescent="0.3">
      <c r="A60" s="9" t="s">
        <v>2314</v>
      </c>
      <c r="B60" s="9" t="s">
        <v>2442</v>
      </c>
      <c r="C60" s="1" t="s">
        <v>6733</v>
      </c>
      <c r="D60" s="1" t="s">
        <v>6788</v>
      </c>
      <c r="E60" s="1" t="s">
        <v>4784</v>
      </c>
    </row>
    <row r="61" spans="1:5" ht="15.6" x14ac:dyDescent="0.3">
      <c r="A61" s="9" t="s">
        <v>2313</v>
      </c>
      <c r="B61" s="9" t="s">
        <v>2443</v>
      </c>
      <c r="C61" s="1" t="s">
        <v>6731</v>
      </c>
      <c r="D61" s="1" t="s">
        <v>6789</v>
      </c>
      <c r="E61" s="1" t="s">
        <v>4785</v>
      </c>
    </row>
    <row r="62" spans="1:5" ht="15.6" x14ac:dyDescent="0.3">
      <c r="A62" s="9" t="s">
        <v>2312</v>
      </c>
      <c r="B62" s="9" t="s">
        <v>2444</v>
      </c>
      <c r="C62" s="1" t="s">
        <v>6733</v>
      </c>
      <c r="D62" s="1" t="s">
        <v>6790</v>
      </c>
      <c r="E62" s="1" t="s">
        <v>4786</v>
      </c>
    </row>
    <row r="63" spans="1:5" ht="15.6" x14ac:dyDescent="0.3">
      <c r="A63" s="9" t="s">
        <v>2311</v>
      </c>
      <c r="B63" s="9" t="s">
        <v>2445</v>
      </c>
      <c r="C63" s="1" t="s">
        <v>6731</v>
      </c>
      <c r="D63" s="1" t="s">
        <v>6791</v>
      </c>
      <c r="E63" s="1" t="s">
        <v>4787</v>
      </c>
    </row>
    <row r="64" spans="1:5" ht="15.6" x14ac:dyDescent="0.3">
      <c r="A64" s="9" t="s">
        <v>2310</v>
      </c>
      <c r="B64" s="9" t="s">
        <v>2446</v>
      </c>
      <c r="C64" s="1" t="s">
        <v>6731</v>
      </c>
      <c r="D64" s="1" t="s">
        <v>6792</v>
      </c>
      <c r="E64" s="1" t="s">
        <v>4788</v>
      </c>
    </row>
    <row r="65" spans="1:6" ht="15.6" x14ac:dyDescent="0.3">
      <c r="A65" s="9" t="s">
        <v>2309</v>
      </c>
      <c r="B65" s="9" t="s">
        <v>2447</v>
      </c>
      <c r="C65" s="1" t="s">
        <v>6733</v>
      </c>
      <c r="D65" s="1" t="s">
        <v>6744</v>
      </c>
      <c r="E65" s="1" t="s">
        <v>4789</v>
      </c>
    </row>
    <row r="66" spans="1:6" ht="15.6" x14ac:dyDescent="0.3">
      <c r="A66" s="9" t="s">
        <v>2308</v>
      </c>
      <c r="B66" s="9" t="s">
        <v>2448</v>
      </c>
      <c r="C66" s="1" t="s">
        <v>6733</v>
      </c>
      <c r="D66" s="1" t="s">
        <v>6793</v>
      </c>
      <c r="E66" s="1" t="s">
        <v>4790</v>
      </c>
    </row>
    <row r="67" spans="1:6" ht="15.6" x14ac:dyDescent="0.3">
      <c r="A67" s="9" t="s">
        <v>2307</v>
      </c>
      <c r="B67" s="9" t="s">
        <v>2449</v>
      </c>
      <c r="C67" s="1" t="s">
        <v>6731</v>
      </c>
      <c r="D67" s="1" t="s">
        <v>6794</v>
      </c>
      <c r="E67" s="1" t="s">
        <v>4791</v>
      </c>
    </row>
    <row r="68" spans="1:6" ht="15.6" x14ac:dyDescent="0.3">
      <c r="A68" s="9" t="s">
        <v>2306</v>
      </c>
      <c r="B68" s="9" t="s">
        <v>2450</v>
      </c>
      <c r="C68" s="1" t="s">
        <v>6733</v>
      </c>
      <c r="D68" s="1" t="s">
        <v>6795</v>
      </c>
      <c r="E68" s="1" t="s">
        <v>4792</v>
      </c>
    </row>
    <row r="69" spans="1:6" ht="15.6" x14ac:dyDescent="0.3">
      <c r="A69" s="9" t="s">
        <v>2305</v>
      </c>
      <c r="B69" s="9" t="s">
        <v>2451</v>
      </c>
      <c r="C69" s="1" t="s">
        <v>6733</v>
      </c>
      <c r="D69" s="1" t="s">
        <v>6796</v>
      </c>
      <c r="E69" s="1" t="s">
        <v>4793</v>
      </c>
    </row>
    <row r="70" spans="1:6" ht="15.6" x14ac:dyDescent="0.3">
      <c r="A70" s="9" t="s">
        <v>2304</v>
      </c>
      <c r="B70" s="9" t="s">
        <v>2452</v>
      </c>
      <c r="C70" s="1" t="s">
        <v>6731</v>
      </c>
      <c r="D70" s="1" t="s">
        <v>6797</v>
      </c>
      <c r="E70" s="1" t="s">
        <v>4794</v>
      </c>
    </row>
    <row r="71" spans="1:6" ht="15.6" x14ac:dyDescent="0.3">
      <c r="A71" s="9" t="s">
        <v>2303</v>
      </c>
      <c r="B71" s="9" t="s">
        <v>2453</v>
      </c>
      <c r="C71" s="1" t="s">
        <v>6733</v>
      </c>
      <c r="D71" s="1" t="s">
        <v>6798</v>
      </c>
      <c r="E71" s="1" t="s">
        <v>4795</v>
      </c>
    </row>
    <row r="72" spans="1:6" ht="15.6" x14ac:dyDescent="0.3">
      <c r="A72" s="9" t="s">
        <v>2302</v>
      </c>
      <c r="B72" s="9" t="s">
        <v>2454</v>
      </c>
      <c r="C72" s="1" t="s">
        <v>6733</v>
      </c>
      <c r="D72" s="1" t="s">
        <v>6799</v>
      </c>
      <c r="E72" s="1" t="s">
        <v>4796</v>
      </c>
    </row>
    <row r="73" spans="1:6" ht="15.6" x14ac:dyDescent="0.3">
      <c r="A73" s="9" t="s">
        <v>2301</v>
      </c>
      <c r="B73" s="9" t="s">
        <v>2455</v>
      </c>
      <c r="C73" s="1" t="s">
        <v>6733</v>
      </c>
      <c r="D73" s="1" t="s">
        <v>6800</v>
      </c>
      <c r="E73" s="1" t="s">
        <v>4797</v>
      </c>
      <c r="F73" t="s">
        <v>6801</v>
      </c>
    </row>
    <row r="74" spans="1:6" ht="15.6" x14ac:dyDescent="0.3">
      <c r="A74" s="9" t="s">
        <v>2300</v>
      </c>
      <c r="B74" s="9" t="s">
        <v>2456</v>
      </c>
      <c r="C74" s="1" t="s">
        <v>6731</v>
      </c>
      <c r="D74" s="1" t="s">
        <v>6802</v>
      </c>
      <c r="E74" s="1" t="s">
        <v>4798</v>
      </c>
    </row>
    <row r="75" spans="1:6" ht="15.6" x14ac:dyDescent="0.3">
      <c r="A75" s="9" t="s">
        <v>2299</v>
      </c>
      <c r="B75" s="9" t="s">
        <v>2457</v>
      </c>
      <c r="C75" s="1" t="s">
        <v>6731</v>
      </c>
      <c r="D75" s="1" t="s">
        <v>6803</v>
      </c>
      <c r="E75" s="1" t="s">
        <v>4799</v>
      </c>
    </row>
    <row r="76" spans="1:6" ht="15.6" x14ac:dyDescent="0.3">
      <c r="A76" s="9" t="s">
        <v>2298</v>
      </c>
      <c r="B76" s="9" t="s">
        <v>2458</v>
      </c>
      <c r="C76" s="1" t="s">
        <v>6731</v>
      </c>
      <c r="D76" s="1" t="s">
        <v>6804</v>
      </c>
      <c r="E76" s="1" t="s">
        <v>4800</v>
      </c>
    </row>
    <row r="77" spans="1:6" ht="15.6" x14ac:dyDescent="0.3">
      <c r="A77" s="9" t="s">
        <v>2297</v>
      </c>
      <c r="B77" s="9" t="s">
        <v>2459</v>
      </c>
      <c r="C77" s="1" t="s">
        <v>6733</v>
      </c>
      <c r="D77" s="1" t="s">
        <v>6805</v>
      </c>
      <c r="E77" s="1" t="s">
        <v>4801</v>
      </c>
    </row>
    <row r="78" spans="1:6" ht="15.6" x14ac:dyDescent="0.3">
      <c r="A78" s="9" t="s">
        <v>2296</v>
      </c>
      <c r="B78" s="9" t="s">
        <v>2460</v>
      </c>
      <c r="C78" s="1" t="s">
        <v>6731</v>
      </c>
      <c r="D78" s="1" t="s">
        <v>6806</v>
      </c>
      <c r="E78" s="1" t="s">
        <v>4802</v>
      </c>
    </row>
    <row r="79" spans="1:6" ht="15.6" x14ac:dyDescent="0.3">
      <c r="A79" s="9" t="s">
        <v>2295</v>
      </c>
      <c r="B79" s="9" t="s">
        <v>2461</v>
      </c>
      <c r="C79" s="1" t="s">
        <v>6731</v>
      </c>
      <c r="D79" s="1" t="s">
        <v>6807</v>
      </c>
      <c r="E79" s="1" t="s">
        <v>4803</v>
      </c>
    </row>
    <row r="80" spans="1:6" ht="15.6" x14ac:dyDescent="0.3">
      <c r="A80" s="9" t="s">
        <v>2294</v>
      </c>
      <c r="B80" s="9" t="s">
        <v>2462</v>
      </c>
      <c r="C80" s="1" t="s">
        <v>6733</v>
      </c>
      <c r="D80" s="1" t="s">
        <v>6808</v>
      </c>
      <c r="E80" s="1" t="s">
        <v>4804</v>
      </c>
    </row>
    <row r="81" spans="1:5" ht="15.6" x14ac:dyDescent="0.3">
      <c r="A81" s="9" t="s">
        <v>2293</v>
      </c>
      <c r="B81" s="9" t="s">
        <v>2463</v>
      </c>
      <c r="C81" s="1" t="s">
        <v>6731</v>
      </c>
      <c r="D81" s="1" t="s">
        <v>6809</v>
      </c>
      <c r="E81" s="1" t="s">
        <v>4805</v>
      </c>
    </row>
    <row r="82" spans="1:5" ht="15.6" x14ac:dyDescent="0.3">
      <c r="A82" s="9" t="s">
        <v>2292</v>
      </c>
      <c r="B82" s="9" t="s">
        <v>2464</v>
      </c>
      <c r="C82" s="1" t="s">
        <v>6731</v>
      </c>
      <c r="D82" s="1" t="s">
        <v>6810</v>
      </c>
      <c r="E82" s="1" t="s">
        <v>4806</v>
      </c>
    </row>
    <row r="83" spans="1:5" ht="15.6" x14ac:dyDescent="0.3">
      <c r="A83" s="9" t="s">
        <v>2291</v>
      </c>
      <c r="B83" s="9" t="s">
        <v>2465</v>
      </c>
      <c r="C83" s="1" t="s">
        <v>6733</v>
      </c>
      <c r="D83" s="1" t="s">
        <v>6811</v>
      </c>
      <c r="E83" s="1" t="s">
        <v>4807</v>
      </c>
    </row>
    <row r="84" spans="1:5" ht="15.6" x14ac:dyDescent="0.3">
      <c r="A84" s="9" t="s">
        <v>2290</v>
      </c>
      <c r="B84" s="9" t="s">
        <v>2466</v>
      </c>
      <c r="C84" s="1" t="s">
        <v>6731</v>
      </c>
      <c r="D84" s="1" t="s">
        <v>6812</v>
      </c>
      <c r="E84" s="1" t="s">
        <v>4808</v>
      </c>
    </row>
    <row r="85" spans="1:5" ht="15.6" x14ac:dyDescent="0.3">
      <c r="A85" s="9" t="s">
        <v>2289</v>
      </c>
      <c r="B85" s="9" t="s">
        <v>2467</v>
      </c>
      <c r="C85" s="1" t="s">
        <v>6733</v>
      </c>
      <c r="D85" s="1" t="s">
        <v>6813</v>
      </c>
      <c r="E85" s="1" t="s">
        <v>4809</v>
      </c>
    </row>
    <row r="86" spans="1:5" ht="15.6" x14ac:dyDescent="0.3">
      <c r="A86" s="9" t="s">
        <v>2288</v>
      </c>
      <c r="B86" s="9" t="s">
        <v>2468</v>
      </c>
      <c r="C86" s="1" t="s">
        <v>6733</v>
      </c>
      <c r="D86" s="1" t="s">
        <v>6814</v>
      </c>
      <c r="E86" s="1" t="s">
        <v>4810</v>
      </c>
    </row>
    <row r="87" spans="1:5" ht="15.6" x14ac:dyDescent="0.3">
      <c r="A87" s="9" t="s">
        <v>2287</v>
      </c>
      <c r="B87" s="9" t="s">
        <v>2469</v>
      </c>
      <c r="C87" s="1" t="s">
        <v>6733</v>
      </c>
      <c r="D87" s="1" t="s">
        <v>6815</v>
      </c>
      <c r="E87" s="1" t="s">
        <v>4811</v>
      </c>
    </row>
    <row r="88" spans="1:5" ht="15.6" x14ac:dyDescent="0.3">
      <c r="A88" s="9" t="s">
        <v>2286</v>
      </c>
      <c r="B88" s="9" t="s">
        <v>2470</v>
      </c>
      <c r="C88" s="1" t="s">
        <v>6733</v>
      </c>
      <c r="D88" s="1" t="s">
        <v>6816</v>
      </c>
      <c r="E88" s="1" t="s">
        <v>4812</v>
      </c>
    </row>
    <row r="89" spans="1:5" ht="15.6" x14ac:dyDescent="0.3">
      <c r="A89" s="9" t="s">
        <v>2285</v>
      </c>
      <c r="B89" s="9" t="s">
        <v>2471</v>
      </c>
      <c r="C89" s="1" t="s">
        <v>6731</v>
      </c>
      <c r="D89" s="1" t="s">
        <v>6817</v>
      </c>
      <c r="E89" s="1" t="s">
        <v>4813</v>
      </c>
    </row>
    <row r="90" spans="1:5" ht="15.6" x14ac:dyDescent="0.3">
      <c r="A90" s="9" t="s">
        <v>2284</v>
      </c>
      <c r="B90" s="9" t="s">
        <v>2472</v>
      </c>
      <c r="C90" s="1" t="s">
        <v>6731</v>
      </c>
      <c r="D90" s="1" t="s">
        <v>6818</v>
      </c>
      <c r="E90" s="1" t="s">
        <v>4814</v>
      </c>
    </row>
    <row r="91" spans="1:5" ht="15.6" x14ac:dyDescent="0.3">
      <c r="A91" s="9" t="s">
        <v>2283</v>
      </c>
      <c r="B91" s="9" t="s">
        <v>2473</v>
      </c>
      <c r="C91" s="1" t="s">
        <v>6731</v>
      </c>
      <c r="D91" s="1" t="s">
        <v>6819</v>
      </c>
      <c r="E91" s="1" t="s">
        <v>4815</v>
      </c>
    </row>
    <row r="92" spans="1:5" ht="15.6" x14ac:dyDescent="0.3">
      <c r="A92" s="9" t="s">
        <v>2282</v>
      </c>
      <c r="B92" s="9" t="s">
        <v>2474</v>
      </c>
      <c r="C92" s="1" t="s">
        <v>6731</v>
      </c>
      <c r="D92" s="1" t="s">
        <v>6820</v>
      </c>
      <c r="E92" s="1" t="s">
        <v>4816</v>
      </c>
    </row>
    <row r="93" spans="1:5" ht="15.6" x14ac:dyDescent="0.3">
      <c r="A93" s="9" t="s">
        <v>2281</v>
      </c>
      <c r="B93" s="9" t="s">
        <v>2475</v>
      </c>
      <c r="C93" s="1" t="s">
        <v>6731</v>
      </c>
      <c r="D93" s="1" t="s">
        <v>6821</v>
      </c>
      <c r="E93" s="1" t="s">
        <v>4817</v>
      </c>
    </row>
    <row r="94" spans="1:5" ht="15.6" x14ac:dyDescent="0.3">
      <c r="A94" s="9" t="s">
        <v>2280</v>
      </c>
      <c r="B94" s="9" t="s">
        <v>2476</v>
      </c>
      <c r="C94" s="1" t="s">
        <v>6733</v>
      </c>
      <c r="D94" s="1" t="s">
        <v>6822</v>
      </c>
      <c r="E94" s="1" t="s">
        <v>4818</v>
      </c>
    </row>
    <row r="95" spans="1:5" ht="15.6" x14ac:dyDescent="0.3">
      <c r="A95" s="9" t="s">
        <v>2279</v>
      </c>
      <c r="B95" s="9" t="s">
        <v>2477</v>
      </c>
      <c r="C95" s="1" t="s">
        <v>6733</v>
      </c>
      <c r="D95" s="1" t="s">
        <v>6744</v>
      </c>
      <c r="E95" s="1" t="s">
        <v>4819</v>
      </c>
    </row>
    <row r="96" spans="1:5" ht="15.6" x14ac:dyDescent="0.3">
      <c r="A96" s="9" t="s">
        <v>2278</v>
      </c>
      <c r="B96" s="9" t="s">
        <v>2478</v>
      </c>
      <c r="C96" s="1" t="s">
        <v>6731</v>
      </c>
      <c r="D96" s="1" t="s">
        <v>6761</v>
      </c>
      <c r="E96" s="1" t="s">
        <v>4820</v>
      </c>
    </row>
    <row r="97" spans="1:5" ht="15.6" x14ac:dyDescent="0.3">
      <c r="A97" s="9" t="s">
        <v>2277</v>
      </c>
      <c r="B97" s="9" t="s">
        <v>2479</v>
      </c>
      <c r="C97" s="1" t="s">
        <v>6733</v>
      </c>
      <c r="D97" s="1" t="s">
        <v>6823</v>
      </c>
      <c r="E97" s="1" t="s">
        <v>4821</v>
      </c>
    </row>
    <row r="98" spans="1:5" ht="15.6" x14ac:dyDescent="0.3">
      <c r="A98" s="9" t="s">
        <v>2276</v>
      </c>
      <c r="B98" s="9" t="s">
        <v>2480</v>
      </c>
      <c r="C98" s="1" t="s">
        <v>6731</v>
      </c>
      <c r="D98" s="1" t="s">
        <v>6824</v>
      </c>
      <c r="E98" s="1" t="s">
        <v>4822</v>
      </c>
    </row>
    <row r="99" spans="1:5" ht="15.6" x14ac:dyDescent="0.3">
      <c r="A99" s="9" t="s">
        <v>2275</v>
      </c>
      <c r="B99" s="9" t="s">
        <v>2481</v>
      </c>
      <c r="C99" s="1" t="s">
        <v>6731</v>
      </c>
      <c r="D99" s="1" t="s">
        <v>6825</v>
      </c>
      <c r="E99" s="1" t="s">
        <v>4823</v>
      </c>
    </row>
    <row r="100" spans="1:5" ht="15.6" x14ac:dyDescent="0.3">
      <c r="A100" s="9" t="s">
        <v>2274</v>
      </c>
      <c r="B100" s="9" t="s">
        <v>2482</v>
      </c>
      <c r="C100" s="1" t="s">
        <v>6733</v>
      </c>
      <c r="D100" s="1" t="s">
        <v>6826</v>
      </c>
      <c r="E100" s="1" t="s">
        <v>4824</v>
      </c>
    </row>
    <row r="101" spans="1:5" ht="15.6" x14ac:dyDescent="0.3">
      <c r="A101" s="9" t="s">
        <v>2273</v>
      </c>
      <c r="B101" s="9" t="s">
        <v>2483</v>
      </c>
      <c r="C101" s="1" t="s">
        <v>6733</v>
      </c>
      <c r="D101" s="1" t="s">
        <v>6795</v>
      </c>
      <c r="E101" s="1" t="s">
        <v>4825</v>
      </c>
    </row>
    <row r="102" spans="1:5" ht="15.6" x14ac:dyDescent="0.3">
      <c r="A102" s="9" t="s">
        <v>2272</v>
      </c>
      <c r="B102" s="9" t="s">
        <v>2484</v>
      </c>
      <c r="C102" s="1" t="s">
        <v>6733</v>
      </c>
      <c r="D102" s="1" t="s">
        <v>6827</v>
      </c>
      <c r="E102" s="1" t="s">
        <v>4826</v>
      </c>
    </row>
    <row r="103" spans="1:5" ht="15.6" x14ac:dyDescent="0.3">
      <c r="A103" s="9" t="s">
        <v>2271</v>
      </c>
      <c r="B103" s="9" t="s">
        <v>2485</v>
      </c>
      <c r="C103" s="1" t="s">
        <v>6731</v>
      </c>
      <c r="D103" s="1" t="s">
        <v>6828</v>
      </c>
      <c r="E103" s="1" t="s">
        <v>4827</v>
      </c>
    </row>
    <row r="104" spans="1:5" ht="15.6" x14ac:dyDescent="0.3">
      <c r="A104" s="9" t="s">
        <v>2270</v>
      </c>
      <c r="B104" s="9" t="s">
        <v>2486</v>
      </c>
      <c r="C104" s="1" t="s">
        <v>6733</v>
      </c>
      <c r="D104" s="1" t="s">
        <v>6829</v>
      </c>
      <c r="E104" s="1" t="s">
        <v>4828</v>
      </c>
    </row>
    <row r="105" spans="1:5" ht="15.6" x14ac:dyDescent="0.3">
      <c r="A105" s="9" t="s">
        <v>2269</v>
      </c>
      <c r="B105" s="9" t="s">
        <v>2487</v>
      </c>
      <c r="C105" s="1" t="s">
        <v>6733</v>
      </c>
      <c r="D105" s="1" t="s">
        <v>6830</v>
      </c>
      <c r="E105" s="1" t="s">
        <v>4829</v>
      </c>
    </row>
    <row r="106" spans="1:5" ht="15.6" x14ac:dyDescent="0.3">
      <c r="A106" s="9" t="s">
        <v>2268</v>
      </c>
      <c r="B106" s="9" t="s">
        <v>2488</v>
      </c>
      <c r="C106" s="1" t="s">
        <v>6733</v>
      </c>
      <c r="D106" s="1" t="s">
        <v>6831</v>
      </c>
      <c r="E106" s="1" t="s">
        <v>4830</v>
      </c>
    </row>
    <row r="107" spans="1:5" ht="15.6" x14ac:dyDescent="0.3">
      <c r="A107" s="9" t="s">
        <v>2267</v>
      </c>
      <c r="B107" s="9" t="s">
        <v>2489</v>
      </c>
      <c r="C107" s="1" t="s">
        <v>6733</v>
      </c>
      <c r="D107" s="1" t="s">
        <v>6832</v>
      </c>
      <c r="E107" s="1" t="s">
        <v>4831</v>
      </c>
    </row>
    <row r="108" spans="1:5" ht="15.6" x14ac:dyDescent="0.3">
      <c r="A108" s="9" t="s">
        <v>2266</v>
      </c>
      <c r="B108" s="9" t="s">
        <v>2490</v>
      </c>
      <c r="C108" s="1" t="s">
        <v>6733</v>
      </c>
      <c r="D108" s="1" t="s">
        <v>6833</v>
      </c>
      <c r="E108" s="1" t="s">
        <v>4832</v>
      </c>
    </row>
    <row r="109" spans="1:5" ht="15.6" x14ac:dyDescent="0.3">
      <c r="A109" s="9" t="s">
        <v>2265</v>
      </c>
      <c r="B109" s="9" t="s">
        <v>2491</v>
      </c>
      <c r="C109" s="1" t="s">
        <v>6731</v>
      </c>
      <c r="D109" s="1" t="s">
        <v>6834</v>
      </c>
      <c r="E109" s="1" t="s">
        <v>4833</v>
      </c>
    </row>
    <row r="110" spans="1:5" ht="15.6" x14ac:dyDescent="0.3">
      <c r="A110" s="9" t="s">
        <v>2264</v>
      </c>
      <c r="B110" s="9" t="s">
        <v>2492</v>
      </c>
      <c r="C110" s="1" t="s">
        <v>6731</v>
      </c>
      <c r="D110" s="1" t="s">
        <v>6835</v>
      </c>
      <c r="E110" s="1" t="s">
        <v>4834</v>
      </c>
    </row>
    <row r="111" spans="1:5" ht="15.6" x14ac:dyDescent="0.3">
      <c r="A111" s="9" t="s">
        <v>2263</v>
      </c>
      <c r="B111" s="9" t="s">
        <v>2493</v>
      </c>
      <c r="C111" s="1" t="s">
        <v>6733</v>
      </c>
      <c r="D111" s="1" t="s">
        <v>6822</v>
      </c>
      <c r="E111" s="1" t="s">
        <v>4835</v>
      </c>
    </row>
    <row r="112" spans="1:5" ht="15.6" x14ac:dyDescent="0.3">
      <c r="A112" s="9" t="s">
        <v>2262</v>
      </c>
      <c r="B112" s="9" t="s">
        <v>2494</v>
      </c>
      <c r="C112" s="1" t="s">
        <v>6733</v>
      </c>
      <c r="D112" s="1" t="s">
        <v>6836</v>
      </c>
      <c r="E112" s="1" t="s">
        <v>4836</v>
      </c>
    </row>
    <row r="113" spans="1:5" ht="15.6" x14ac:dyDescent="0.3">
      <c r="A113" s="9" t="s">
        <v>2261</v>
      </c>
      <c r="B113" s="9" t="s">
        <v>2495</v>
      </c>
      <c r="C113" s="1" t="s">
        <v>6731</v>
      </c>
      <c r="D113" s="1" t="s">
        <v>6837</v>
      </c>
      <c r="E113" s="1" t="s">
        <v>4837</v>
      </c>
    </row>
    <row r="114" spans="1:5" ht="15.6" x14ac:dyDescent="0.3">
      <c r="A114" s="9" t="s">
        <v>2260</v>
      </c>
      <c r="B114" s="9" t="s">
        <v>2496</v>
      </c>
      <c r="C114" s="1" t="s">
        <v>6731</v>
      </c>
      <c r="D114" s="1" t="s">
        <v>6838</v>
      </c>
      <c r="E114" s="1" t="s">
        <v>4838</v>
      </c>
    </row>
    <row r="115" spans="1:5" ht="15.6" x14ac:dyDescent="0.3">
      <c r="A115" s="9" t="s">
        <v>2259</v>
      </c>
      <c r="B115" s="9" t="s">
        <v>2497</v>
      </c>
      <c r="C115" s="1" t="s">
        <v>6733</v>
      </c>
      <c r="D115" s="1" t="s">
        <v>6839</v>
      </c>
      <c r="E115" s="1" t="s">
        <v>4839</v>
      </c>
    </row>
    <row r="116" spans="1:5" ht="15.6" x14ac:dyDescent="0.3">
      <c r="A116" s="9" t="s">
        <v>2258</v>
      </c>
      <c r="B116" s="9" t="s">
        <v>2498</v>
      </c>
      <c r="C116" s="1" t="s">
        <v>6733</v>
      </c>
      <c r="D116" s="1" t="s">
        <v>6840</v>
      </c>
      <c r="E116" s="1" t="s">
        <v>4840</v>
      </c>
    </row>
    <row r="117" spans="1:5" ht="15.6" x14ac:dyDescent="0.3">
      <c r="A117" s="9" t="s">
        <v>2257</v>
      </c>
      <c r="B117" s="9" t="s">
        <v>2499</v>
      </c>
      <c r="C117" s="1" t="s">
        <v>6731</v>
      </c>
      <c r="D117" s="1" t="s">
        <v>6841</v>
      </c>
      <c r="E117" s="1" t="s">
        <v>4841</v>
      </c>
    </row>
    <row r="118" spans="1:5" ht="15.6" x14ac:dyDescent="0.3">
      <c r="A118" s="9" t="s">
        <v>2256</v>
      </c>
      <c r="B118" s="9" t="s">
        <v>2500</v>
      </c>
      <c r="C118" s="1" t="s">
        <v>6733</v>
      </c>
      <c r="D118" s="1" t="s">
        <v>6842</v>
      </c>
      <c r="E118" s="1" t="s">
        <v>4842</v>
      </c>
    </row>
    <row r="119" spans="1:5" ht="15.6" x14ac:dyDescent="0.3">
      <c r="A119" s="9" t="s">
        <v>2255</v>
      </c>
      <c r="B119" s="9" t="s">
        <v>2501</v>
      </c>
      <c r="C119" s="1" t="s">
        <v>6733</v>
      </c>
      <c r="D119" s="1" t="s">
        <v>6752</v>
      </c>
      <c r="E119" s="1" t="s">
        <v>4843</v>
      </c>
    </row>
    <row r="120" spans="1:5" ht="15.6" x14ac:dyDescent="0.3">
      <c r="A120" s="9" t="s">
        <v>2254</v>
      </c>
      <c r="B120" s="9" t="s">
        <v>2502</v>
      </c>
      <c r="C120" s="1" t="s">
        <v>6733</v>
      </c>
      <c r="D120" s="1" t="s">
        <v>6843</v>
      </c>
      <c r="E120" s="1" t="s">
        <v>4844</v>
      </c>
    </row>
    <row r="121" spans="1:5" ht="15.6" x14ac:dyDescent="0.3">
      <c r="A121" s="9" t="s">
        <v>2253</v>
      </c>
      <c r="B121" s="9" t="s">
        <v>2503</v>
      </c>
      <c r="C121" s="1" t="s">
        <v>6733</v>
      </c>
      <c r="D121" s="1" t="s">
        <v>6844</v>
      </c>
      <c r="E121" s="1" t="s">
        <v>4845</v>
      </c>
    </row>
    <row r="122" spans="1:5" ht="15.6" x14ac:dyDescent="0.3">
      <c r="A122" s="9" t="s">
        <v>2252</v>
      </c>
      <c r="B122" s="9" t="s">
        <v>2504</v>
      </c>
      <c r="C122" s="1" t="s">
        <v>6733</v>
      </c>
      <c r="D122" s="1" t="s">
        <v>6845</v>
      </c>
      <c r="E122" s="1" t="s">
        <v>4846</v>
      </c>
    </row>
    <row r="123" spans="1:5" ht="15.6" x14ac:dyDescent="0.3">
      <c r="A123" s="9" t="s">
        <v>2251</v>
      </c>
      <c r="B123" s="9" t="s">
        <v>2505</v>
      </c>
      <c r="C123" s="1" t="s">
        <v>6733</v>
      </c>
      <c r="D123" s="1" t="s">
        <v>6846</v>
      </c>
      <c r="E123" s="1" t="s">
        <v>4847</v>
      </c>
    </row>
    <row r="124" spans="1:5" ht="15.6" x14ac:dyDescent="0.3">
      <c r="A124" s="9" t="s">
        <v>2250</v>
      </c>
      <c r="B124" s="9" t="s">
        <v>2506</v>
      </c>
      <c r="C124" s="1" t="s">
        <v>6731</v>
      </c>
      <c r="D124" s="1" t="s">
        <v>6847</v>
      </c>
      <c r="E124" s="1" t="s">
        <v>4848</v>
      </c>
    </row>
    <row r="125" spans="1:5" ht="15.6" x14ac:dyDescent="0.3">
      <c r="A125" s="9" t="s">
        <v>2249</v>
      </c>
      <c r="B125" s="9" t="s">
        <v>2507</v>
      </c>
      <c r="C125" s="1" t="s">
        <v>6733</v>
      </c>
      <c r="D125" s="1" t="s">
        <v>6848</v>
      </c>
      <c r="E125" s="1" t="s">
        <v>4849</v>
      </c>
    </row>
    <row r="126" spans="1:5" ht="15.6" x14ac:dyDescent="0.3">
      <c r="A126" s="9" t="s">
        <v>2248</v>
      </c>
      <c r="B126" s="9" t="s">
        <v>2508</v>
      </c>
      <c r="C126" s="1" t="s">
        <v>6731</v>
      </c>
      <c r="D126" s="1" t="s">
        <v>6849</v>
      </c>
      <c r="E126" s="1" t="s">
        <v>4850</v>
      </c>
    </row>
    <row r="127" spans="1:5" ht="15.6" x14ac:dyDescent="0.3">
      <c r="A127" s="9" t="s">
        <v>2247</v>
      </c>
      <c r="B127" s="9" t="s">
        <v>2509</v>
      </c>
      <c r="C127" s="1" t="s">
        <v>6733</v>
      </c>
      <c r="D127" s="1" t="s">
        <v>6850</v>
      </c>
      <c r="E127" s="1" t="s">
        <v>4851</v>
      </c>
    </row>
    <row r="128" spans="1:5" ht="15.6" x14ac:dyDescent="0.3">
      <c r="A128" s="9" t="s">
        <v>2246</v>
      </c>
      <c r="B128" s="9" t="s">
        <v>2510</v>
      </c>
      <c r="C128" s="1" t="s">
        <v>6733</v>
      </c>
      <c r="D128" s="1" t="s">
        <v>6851</v>
      </c>
      <c r="E128" s="1" t="s">
        <v>4852</v>
      </c>
    </row>
    <row r="129" spans="1:5" ht="15.6" x14ac:dyDescent="0.3">
      <c r="A129" s="9" t="s">
        <v>2245</v>
      </c>
      <c r="B129" s="9" t="s">
        <v>2511</v>
      </c>
      <c r="C129" s="1" t="s">
        <v>6733</v>
      </c>
      <c r="D129" s="1" t="s">
        <v>6852</v>
      </c>
      <c r="E129" s="1" t="s">
        <v>4853</v>
      </c>
    </row>
    <row r="130" spans="1:5" ht="15.6" x14ac:dyDescent="0.3">
      <c r="A130" s="9" t="s">
        <v>2244</v>
      </c>
      <c r="B130" s="9" t="s">
        <v>2512</v>
      </c>
      <c r="C130" s="1" t="s">
        <v>6733</v>
      </c>
      <c r="D130" s="1" t="s">
        <v>6853</v>
      </c>
      <c r="E130" s="1" t="s">
        <v>4854</v>
      </c>
    </row>
    <row r="131" spans="1:5" ht="15.6" x14ac:dyDescent="0.3">
      <c r="A131" s="9" t="s">
        <v>2243</v>
      </c>
      <c r="B131" s="9" t="s">
        <v>2513</v>
      </c>
      <c r="C131" s="1" t="s">
        <v>6733</v>
      </c>
      <c r="D131" s="1" t="s">
        <v>6854</v>
      </c>
      <c r="E131" s="1" t="s">
        <v>4855</v>
      </c>
    </row>
    <row r="132" spans="1:5" ht="15.6" x14ac:dyDescent="0.3">
      <c r="A132" s="9" t="s">
        <v>2242</v>
      </c>
      <c r="B132" s="9" t="s">
        <v>2514</v>
      </c>
      <c r="C132" s="1" t="s">
        <v>6733</v>
      </c>
      <c r="D132" s="1" t="s">
        <v>6855</v>
      </c>
      <c r="E132" s="1" t="s">
        <v>4856</v>
      </c>
    </row>
    <row r="133" spans="1:5" ht="15.6" x14ac:dyDescent="0.3">
      <c r="A133" s="9" t="s">
        <v>2241</v>
      </c>
      <c r="B133" s="9" t="s">
        <v>2515</v>
      </c>
      <c r="C133" s="1" t="s">
        <v>6731</v>
      </c>
      <c r="D133" s="1" t="s">
        <v>6856</v>
      </c>
      <c r="E133" s="1" t="s">
        <v>4857</v>
      </c>
    </row>
    <row r="134" spans="1:5" ht="15.6" x14ac:dyDescent="0.3">
      <c r="A134" s="9" t="s">
        <v>2240</v>
      </c>
      <c r="B134" s="9" t="s">
        <v>2516</v>
      </c>
      <c r="C134" s="1" t="s">
        <v>6733</v>
      </c>
      <c r="D134" s="1" t="s">
        <v>6857</v>
      </c>
      <c r="E134" s="1" t="s">
        <v>4858</v>
      </c>
    </row>
    <row r="135" spans="1:5" ht="15.6" x14ac:dyDescent="0.3">
      <c r="A135" s="9" t="s">
        <v>2239</v>
      </c>
      <c r="B135" s="9" t="s">
        <v>2517</v>
      </c>
      <c r="C135" s="1" t="s">
        <v>6733</v>
      </c>
      <c r="D135" s="1" t="s">
        <v>6858</v>
      </c>
      <c r="E135" s="1" t="s">
        <v>4859</v>
      </c>
    </row>
    <row r="136" spans="1:5" ht="15.6" x14ac:dyDescent="0.3">
      <c r="A136" s="9" t="s">
        <v>2238</v>
      </c>
      <c r="B136" s="9" t="s">
        <v>2518</v>
      </c>
      <c r="C136" s="1" t="s">
        <v>6731</v>
      </c>
      <c r="D136" s="1" t="s">
        <v>6859</v>
      </c>
      <c r="E136" s="1" t="s">
        <v>4860</v>
      </c>
    </row>
    <row r="137" spans="1:5" ht="15.6" x14ac:dyDescent="0.3">
      <c r="A137" s="9" t="s">
        <v>2237</v>
      </c>
      <c r="B137" s="9" t="s">
        <v>2519</v>
      </c>
      <c r="C137" s="1" t="s">
        <v>6731</v>
      </c>
      <c r="D137" s="1" t="s">
        <v>6860</v>
      </c>
      <c r="E137" s="1" t="s">
        <v>4861</v>
      </c>
    </row>
    <row r="138" spans="1:5" ht="15.6" x14ac:dyDescent="0.3">
      <c r="A138" s="9" t="s">
        <v>2236</v>
      </c>
      <c r="B138" s="9" t="s">
        <v>2520</v>
      </c>
      <c r="C138" s="1" t="s">
        <v>6731</v>
      </c>
      <c r="D138" s="1" t="s">
        <v>6861</v>
      </c>
      <c r="E138" s="1" t="s">
        <v>4862</v>
      </c>
    </row>
    <row r="139" spans="1:5" ht="15.6" x14ac:dyDescent="0.3">
      <c r="A139" s="9" t="s">
        <v>2235</v>
      </c>
      <c r="B139" s="9" t="s">
        <v>2521</v>
      </c>
      <c r="C139" s="1" t="s">
        <v>6733</v>
      </c>
      <c r="D139" s="1" t="s">
        <v>6862</v>
      </c>
      <c r="E139" s="1" t="s">
        <v>4863</v>
      </c>
    </row>
    <row r="140" spans="1:5" ht="15.6" x14ac:dyDescent="0.3">
      <c r="A140" s="9" t="s">
        <v>2234</v>
      </c>
      <c r="B140" s="9" t="s">
        <v>2522</v>
      </c>
      <c r="C140" s="1" t="s">
        <v>6733</v>
      </c>
      <c r="D140" s="1" t="s">
        <v>6863</v>
      </c>
      <c r="E140" s="1" t="s">
        <v>4864</v>
      </c>
    </row>
    <row r="141" spans="1:5" ht="15.6" x14ac:dyDescent="0.3">
      <c r="A141" s="9" t="s">
        <v>2233</v>
      </c>
      <c r="B141" s="9" t="s">
        <v>2523</v>
      </c>
      <c r="C141" s="1" t="s">
        <v>6733</v>
      </c>
      <c r="D141" s="1" t="s">
        <v>6864</v>
      </c>
      <c r="E141" s="1" t="s">
        <v>4865</v>
      </c>
    </row>
    <row r="142" spans="1:5" ht="15.6" x14ac:dyDescent="0.3">
      <c r="A142" s="9" t="s">
        <v>2232</v>
      </c>
      <c r="B142" s="9" t="s">
        <v>2524</v>
      </c>
      <c r="C142" s="1" t="s">
        <v>6733</v>
      </c>
      <c r="D142" s="1" t="s">
        <v>6865</v>
      </c>
      <c r="E142" s="1" t="s">
        <v>4866</v>
      </c>
    </row>
    <row r="143" spans="1:5" ht="15.6" x14ac:dyDescent="0.3">
      <c r="A143" s="9" t="s">
        <v>2231</v>
      </c>
      <c r="B143" s="9" t="s">
        <v>2525</v>
      </c>
      <c r="C143" s="1" t="s">
        <v>6733</v>
      </c>
      <c r="D143" s="1" t="s">
        <v>6866</v>
      </c>
      <c r="E143" s="1" t="s">
        <v>4867</v>
      </c>
    </row>
    <row r="144" spans="1:5" ht="15.6" x14ac:dyDescent="0.3">
      <c r="A144" s="9" t="s">
        <v>2230</v>
      </c>
      <c r="B144" s="9" t="s">
        <v>2526</v>
      </c>
      <c r="C144" s="1" t="s">
        <v>6731</v>
      </c>
      <c r="D144" s="1" t="s">
        <v>6867</v>
      </c>
      <c r="E144" s="1" t="s">
        <v>4868</v>
      </c>
    </row>
    <row r="145" spans="1:5" ht="15.6" x14ac:dyDescent="0.3">
      <c r="A145" s="9" t="s">
        <v>2229</v>
      </c>
      <c r="B145" s="9" t="s">
        <v>2527</v>
      </c>
      <c r="C145" s="1" t="s">
        <v>6733</v>
      </c>
      <c r="D145" s="1" t="s">
        <v>6868</v>
      </c>
      <c r="E145" s="1" t="s">
        <v>4869</v>
      </c>
    </row>
    <row r="146" spans="1:5" ht="15.6" x14ac:dyDescent="0.3">
      <c r="A146" s="9" t="s">
        <v>2228</v>
      </c>
      <c r="B146" s="9" t="s">
        <v>2528</v>
      </c>
      <c r="C146" s="1" t="s">
        <v>6733</v>
      </c>
      <c r="D146" s="1" t="s">
        <v>6869</v>
      </c>
      <c r="E146" s="1" t="s">
        <v>4870</v>
      </c>
    </row>
    <row r="147" spans="1:5" ht="15.6" x14ac:dyDescent="0.3">
      <c r="A147" s="9" t="s">
        <v>2227</v>
      </c>
      <c r="B147" s="9" t="s">
        <v>2529</v>
      </c>
      <c r="C147" s="1" t="s">
        <v>6731</v>
      </c>
      <c r="D147" s="1" t="s">
        <v>6870</v>
      </c>
      <c r="E147" s="1" t="s">
        <v>4871</v>
      </c>
    </row>
    <row r="148" spans="1:5" ht="15.6" x14ac:dyDescent="0.3">
      <c r="A148" s="9" t="s">
        <v>2226</v>
      </c>
      <c r="B148" s="9" t="s">
        <v>2530</v>
      </c>
      <c r="C148" s="1" t="s">
        <v>6733</v>
      </c>
      <c r="D148" s="1" t="s">
        <v>6871</v>
      </c>
      <c r="E148" s="1" t="s">
        <v>4806</v>
      </c>
    </row>
    <row r="149" spans="1:5" ht="15.6" x14ac:dyDescent="0.3">
      <c r="A149" s="9" t="s">
        <v>2225</v>
      </c>
      <c r="B149" s="9" t="s">
        <v>2531</v>
      </c>
      <c r="C149" s="1" t="s">
        <v>6733</v>
      </c>
      <c r="D149" s="1" t="s">
        <v>6872</v>
      </c>
      <c r="E149" s="1" t="s">
        <v>4872</v>
      </c>
    </row>
    <row r="150" spans="1:5" ht="15.6" x14ac:dyDescent="0.3">
      <c r="A150" s="9" t="s">
        <v>2224</v>
      </c>
      <c r="B150" s="9" t="s">
        <v>2532</v>
      </c>
      <c r="C150" s="1" t="s">
        <v>6733</v>
      </c>
      <c r="D150" s="1" t="s">
        <v>6873</v>
      </c>
      <c r="E150" s="1" t="s">
        <v>4873</v>
      </c>
    </row>
    <row r="151" spans="1:5" ht="15.6" x14ac:dyDescent="0.3">
      <c r="A151" s="9" t="s">
        <v>2223</v>
      </c>
      <c r="B151" s="9" t="s">
        <v>2533</v>
      </c>
      <c r="C151" s="1" t="s">
        <v>6733</v>
      </c>
      <c r="D151" s="1" t="s">
        <v>6874</v>
      </c>
      <c r="E151" s="1" t="s">
        <v>4874</v>
      </c>
    </row>
    <row r="152" spans="1:5" ht="15.6" x14ac:dyDescent="0.3">
      <c r="A152" s="9" t="s">
        <v>2222</v>
      </c>
      <c r="B152" s="9" t="s">
        <v>2534</v>
      </c>
      <c r="C152" s="1" t="s">
        <v>6731</v>
      </c>
      <c r="D152" s="1" t="s">
        <v>6875</v>
      </c>
      <c r="E152" s="1" t="s">
        <v>4875</v>
      </c>
    </row>
    <row r="153" spans="1:5" ht="15.6" x14ac:dyDescent="0.3">
      <c r="A153" s="9" t="s">
        <v>2221</v>
      </c>
      <c r="B153" s="9" t="s">
        <v>2535</v>
      </c>
      <c r="C153" s="1" t="s">
        <v>6733</v>
      </c>
      <c r="D153" s="1" t="s">
        <v>6871</v>
      </c>
      <c r="E153" s="1" t="s">
        <v>4876</v>
      </c>
    </row>
    <row r="154" spans="1:5" ht="15.6" x14ac:dyDescent="0.3">
      <c r="A154" s="9" t="s">
        <v>2220</v>
      </c>
      <c r="B154" s="9" t="s">
        <v>2536</v>
      </c>
      <c r="C154" s="1" t="s">
        <v>6733</v>
      </c>
      <c r="D154" s="1" t="s">
        <v>6876</v>
      </c>
      <c r="E154" s="1" t="s">
        <v>4877</v>
      </c>
    </row>
    <row r="155" spans="1:5" ht="15.6" x14ac:dyDescent="0.3">
      <c r="A155" s="9" t="s">
        <v>2219</v>
      </c>
      <c r="B155" s="9" t="s">
        <v>2537</v>
      </c>
      <c r="C155" s="1" t="s">
        <v>6733</v>
      </c>
      <c r="D155" s="1" t="s">
        <v>6877</v>
      </c>
      <c r="E155" s="1" t="s">
        <v>4878</v>
      </c>
    </row>
    <row r="156" spans="1:5" ht="15.6" x14ac:dyDescent="0.3">
      <c r="A156" s="9" t="s">
        <v>2218</v>
      </c>
      <c r="B156" s="9" t="s">
        <v>2538</v>
      </c>
      <c r="C156" s="1" t="s">
        <v>6733</v>
      </c>
      <c r="D156" s="1" t="s">
        <v>6878</v>
      </c>
      <c r="E156" s="1" t="s">
        <v>4879</v>
      </c>
    </row>
    <row r="157" spans="1:5" ht="15.6" x14ac:dyDescent="0.3">
      <c r="A157" s="9" t="s">
        <v>2217</v>
      </c>
      <c r="B157" s="9" t="s">
        <v>2539</v>
      </c>
      <c r="C157" s="1" t="s">
        <v>6733</v>
      </c>
      <c r="D157" s="1" t="s">
        <v>6879</v>
      </c>
      <c r="E157" s="1" t="s">
        <v>4880</v>
      </c>
    </row>
    <row r="158" spans="1:5" ht="15.6" x14ac:dyDescent="0.3">
      <c r="A158" s="9" t="s">
        <v>2216</v>
      </c>
      <c r="B158" s="9" t="s">
        <v>2540</v>
      </c>
      <c r="C158" s="1" t="s">
        <v>6733</v>
      </c>
      <c r="D158" s="1" t="s">
        <v>6795</v>
      </c>
      <c r="E158" s="1" t="s">
        <v>4881</v>
      </c>
    </row>
    <row r="159" spans="1:5" ht="15.6" x14ac:dyDescent="0.3">
      <c r="A159" s="9" t="s">
        <v>2215</v>
      </c>
      <c r="B159" s="9" t="s">
        <v>2541</v>
      </c>
      <c r="C159" s="1" t="s">
        <v>6731</v>
      </c>
      <c r="D159" s="1" t="s">
        <v>6880</v>
      </c>
      <c r="E159" s="1" t="s">
        <v>4882</v>
      </c>
    </row>
    <row r="160" spans="1:5" ht="15.6" x14ac:dyDescent="0.3">
      <c r="A160" s="9" t="s">
        <v>2214</v>
      </c>
      <c r="B160" s="9" t="s">
        <v>2542</v>
      </c>
      <c r="C160" s="1" t="s">
        <v>6731</v>
      </c>
      <c r="D160" s="1" t="s">
        <v>6881</v>
      </c>
      <c r="E160" s="1" t="s">
        <v>4883</v>
      </c>
    </row>
    <row r="161" spans="1:5" ht="15.6" x14ac:dyDescent="0.3">
      <c r="A161" s="9" t="s">
        <v>2213</v>
      </c>
      <c r="B161" s="9" t="s">
        <v>2543</v>
      </c>
      <c r="C161" s="1" t="s">
        <v>6733</v>
      </c>
      <c r="D161" s="1" t="s">
        <v>6882</v>
      </c>
      <c r="E161" s="1" t="s">
        <v>4884</v>
      </c>
    </row>
    <row r="162" spans="1:5" ht="15.6" x14ac:dyDescent="0.3">
      <c r="A162" s="9" t="s">
        <v>2212</v>
      </c>
      <c r="B162" s="9" t="s">
        <v>2544</v>
      </c>
      <c r="C162" s="1" t="s">
        <v>6733</v>
      </c>
      <c r="D162" s="1" t="s">
        <v>6883</v>
      </c>
      <c r="E162" s="1" t="s">
        <v>4885</v>
      </c>
    </row>
    <row r="163" spans="1:5" ht="15.6" x14ac:dyDescent="0.3">
      <c r="A163" s="9" t="s">
        <v>2211</v>
      </c>
      <c r="B163" s="9" t="s">
        <v>2545</v>
      </c>
      <c r="C163" s="1" t="s">
        <v>6733</v>
      </c>
      <c r="D163" s="1" t="s">
        <v>6884</v>
      </c>
      <c r="E163" s="1" t="s">
        <v>4886</v>
      </c>
    </row>
    <row r="164" spans="1:5" ht="15.6" x14ac:dyDescent="0.3">
      <c r="A164" s="9" t="s">
        <v>2210</v>
      </c>
      <c r="B164" s="9" t="s">
        <v>2546</v>
      </c>
      <c r="C164" s="1" t="s">
        <v>6733</v>
      </c>
      <c r="D164" s="1" t="s">
        <v>6885</v>
      </c>
      <c r="E164" s="1" t="s">
        <v>4887</v>
      </c>
    </row>
    <row r="165" spans="1:5" ht="15.6" x14ac:dyDescent="0.3">
      <c r="A165" s="9" t="s">
        <v>2209</v>
      </c>
      <c r="B165" s="9" t="s">
        <v>2547</v>
      </c>
      <c r="C165" s="1" t="s">
        <v>6733</v>
      </c>
      <c r="D165" s="1" t="s">
        <v>6886</v>
      </c>
      <c r="E165" s="1" t="s">
        <v>4888</v>
      </c>
    </row>
    <row r="166" spans="1:5" ht="15.6" x14ac:dyDescent="0.3">
      <c r="A166" s="9" t="s">
        <v>2208</v>
      </c>
      <c r="B166" s="9" t="s">
        <v>2548</v>
      </c>
      <c r="C166" s="1" t="s">
        <v>6731</v>
      </c>
      <c r="D166" s="1" t="s">
        <v>6887</v>
      </c>
      <c r="E166" s="1" t="s">
        <v>4889</v>
      </c>
    </row>
    <row r="167" spans="1:5" ht="15.6" x14ac:dyDescent="0.3">
      <c r="A167" s="9" t="s">
        <v>2207</v>
      </c>
      <c r="B167" s="9" t="s">
        <v>2549</v>
      </c>
      <c r="C167" s="1" t="s">
        <v>6733</v>
      </c>
      <c r="D167" s="1" t="s">
        <v>6888</v>
      </c>
      <c r="E167" s="1" t="s">
        <v>4890</v>
      </c>
    </row>
    <row r="168" spans="1:5" ht="15.6" x14ac:dyDescent="0.3">
      <c r="A168" s="9" t="s">
        <v>2206</v>
      </c>
      <c r="B168" s="9" t="s">
        <v>2550</v>
      </c>
      <c r="C168" s="1" t="s">
        <v>6731</v>
      </c>
      <c r="D168" s="1" t="s">
        <v>6889</v>
      </c>
      <c r="E168" s="1" t="s">
        <v>4891</v>
      </c>
    </row>
    <row r="169" spans="1:5" ht="15.6" x14ac:dyDescent="0.3">
      <c r="A169" s="9" t="s">
        <v>2205</v>
      </c>
      <c r="B169" s="9" t="s">
        <v>2551</v>
      </c>
      <c r="C169" s="1" t="s">
        <v>6731</v>
      </c>
      <c r="D169" s="1" t="s">
        <v>6890</v>
      </c>
      <c r="E169" s="1" t="s">
        <v>4892</v>
      </c>
    </row>
    <row r="170" spans="1:5" ht="15.6" x14ac:dyDescent="0.3">
      <c r="A170" s="9" t="s">
        <v>2204</v>
      </c>
      <c r="B170" s="9" t="s">
        <v>2552</v>
      </c>
      <c r="C170" s="1" t="s">
        <v>6733</v>
      </c>
      <c r="D170" s="1" t="s">
        <v>6891</v>
      </c>
      <c r="E170" s="1" t="s">
        <v>4893</v>
      </c>
    </row>
    <row r="171" spans="1:5" ht="15.6" x14ac:dyDescent="0.3">
      <c r="A171" s="9" t="s">
        <v>2203</v>
      </c>
      <c r="B171" s="9" t="s">
        <v>2553</v>
      </c>
      <c r="C171" s="1" t="s">
        <v>6733</v>
      </c>
      <c r="D171" s="1" t="s">
        <v>6892</v>
      </c>
      <c r="E171" s="1" t="s">
        <v>4894</v>
      </c>
    </row>
    <row r="172" spans="1:5" ht="15.6" x14ac:dyDescent="0.3">
      <c r="A172" s="9" t="s">
        <v>2202</v>
      </c>
      <c r="B172" s="9" t="s">
        <v>2554</v>
      </c>
      <c r="C172" s="1" t="s">
        <v>6731</v>
      </c>
      <c r="D172" s="1" t="s">
        <v>6761</v>
      </c>
      <c r="E172" s="1" t="s">
        <v>4895</v>
      </c>
    </row>
    <row r="173" spans="1:5" ht="15.6" x14ac:dyDescent="0.3">
      <c r="A173" s="9" t="s">
        <v>2201</v>
      </c>
      <c r="B173" s="9" t="s">
        <v>2555</v>
      </c>
      <c r="C173" s="1" t="s">
        <v>6731</v>
      </c>
      <c r="D173" s="1" t="s">
        <v>6893</v>
      </c>
      <c r="E173" s="1" t="s">
        <v>4896</v>
      </c>
    </row>
    <row r="174" spans="1:5" ht="15.6" x14ac:dyDescent="0.3">
      <c r="A174" s="9" t="s">
        <v>2200</v>
      </c>
      <c r="B174" s="9" t="s">
        <v>2556</v>
      </c>
      <c r="C174" s="1" t="s">
        <v>6733</v>
      </c>
      <c r="D174" s="1" t="s">
        <v>6894</v>
      </c>
      <c r="E174" s="1" t="s">
        <v>4897</v>
      </c>
    </row>
    <row r="175" spans="1:5" ht="15.6" x14ac:dyDescent="0.3">
      <c r="A175" s="9" t="s">
        <v>2199</v>
      </c>
      <c r="B175" s="9" t="s">
        <v>2557</v>
      </c>
      <c r="C175" s="1" t="s">
        <v>6731</v>
      </c>
      <c r="D175" s="1" t="s">
        <v>6835</v>
      </c>
      <c r="E175" s="1" t="s">
        <v>4898</v>
      </c>
    </row>
    <row r="176" spans="1:5" ht="15.6" x14ac:dyDescent="0.3">
      <c r="A176" s="9" t="s">
        <v>2198</v>
      </c>
      <c r="B176" s="9" t="s">
        <v>2558</v>
      </c>
      <c r="C176" s="1" t="s">
        <v>6733</v>
      </c>
      <c r="D176" s="1" t="s">
        <v>6895</v>
      </c>
      <c r="E176" s="1" t="s">
        <v>4899</v>
      </c>
    </row>
    <row r="177" spans="1:6" ht="15.6" x14ac:dyDescent="0.3">
      <c r="A177" s="9" t="s">
        <v>2197</v>
      </c>
      <c r="B177" s="9" t="s">
        <v>2559</v>
      </c>
      <c r="C177" s="1" t="s">
        <v>6733</v>
      </c>
      <c r="D177" s="1" t="s">
        <v>6752</v>
      </c>
      <c r="E177" s="1" t="s">
        <v>4900</v>
      </c>
    </row>
    <row r="178" spans="1:6" ht="15.6" x14ac:dyDescent="0.3">
      <c r="A178" s="9" t="s">
        <v>2196</v>
      </c>
      <c r="B178" s="9" t="s">
        <v>2560</v>
      </c>
      <c r="C178" s="1" t="s">
        <v>6731</v>
      </c>
      <c r="D178" s="1" t="s">
        <v>6896</v>
      </c>
      <c r="E178" s="1" t="s">
        <v>4901</v>
      </c>
    </row>
    <row r="179" spans="1:6" ht="15.6" x14ac:dyDescent="0.3">
      <c r="A179" s="9" t="s">
        <v>2195</v>
      </c>
      <c r="B179" s="9" t="s">
        <v>2561</v>
      </c>
      <c r="C179" s="1" t="s">
        <v>6731</v>
      </c>
      <c r="D179" s="1" t="s">
        <v>6897</v>
      </c>
      <c r="E179" s="1" t="s">
        <v>4902</v>
      </c>
    </row>
    <row r="180" spans="1:6" ht="15.6" x14ac:dyDescent="0.3">
      <c r="A180" s="9" t="s">
        <v>2194</v>
      </c>
      <c r="B180" s="9" t="s">
        <v>2562</v>
      </c>
      <c r="C180" s="1" t="s">
        <v>6731</v>
      </c>
      <c r="D180" s="1" t="s">
        <v>6898</v>
      </c>
      <c r="E180" s="1" t="s">
        <v>4903</v>
      </c>
    </row>
    <row r="181" spans="1:6" ht="15.6" x14ac:dyDescent="0.3">
      <c r="A181" s="9" t="s">
        <v>2193</v>
      </c>
      <c r="B181" s="9" t="s">
        <v>2563</v>
      </c>
      <c r="C181" s="1" t="s">
        <v>6731</v>
      </c>
      <c r="D181" s="1" t="s">
        <v>6899</v>
      </c>
      <c r="E181" s="1" t="s">
        <v>4904</v>
      </c>
    </row>
    <row r="182" spans="1:6" ht="15.6" x14ac:dyDescent="0.3">
      <c r="A182" s="9" t="s">
        <v>2192</v>
      </c>
      <c r="B182" s="9" t="s">
        <v>2564</v>
      </c>
      <c r="C182" s="1" t="s">
        <v>6731</v>
      </c>
      <c r="D182" s="1" t="s">
        <v>6900</v>
      </c>
      <c r="E182" s="1" t="s">
        <v>4905</v>
      </c>
    </row>
    <row r="183" spans="1:6" ht="15.6" x14ac:dyDescent="0.3">
      <c r="A183" s="9" t="s">
        <v>2191</v>
      </c>
      <c r="B183" s="9" t="s">
        <v>2565</v>
      </c>
      <c r="C183" s="1" t="s">
        <v>6733</v>
      </c>
      <c r="D183" s="1" t="s">
        <v>6901</v>
      </c>
      <c r="E183" s="1" t="s">
        <v>4906</v>
      </c>
    </row>
    <row r="184" spans="1:6" ht="15.6" x14ac:dyDescent="0.3">
      <c r="A184" s="9" t="s">
        <v>2190</v>
      </c>
      <c r="B184" s="9" t="s">
        <v>2566</v>
      </c>
      <c r="C184" s="1" t="s">
        <v>6733</v>
      </c>
      <c r="D184" s="1" t="s">
        <v>6902</v>
      </c>
      <c r="E184" s="1" t="s">
        <v>4907</v>
      </c>
    </row>
    <row r="185" spans="1:6" ht="15.6" x14ac:dyDescent="0.3">
      <c r="A185" s="9" t="s">
        <v>2189</v>
      </c>
      <c r="B185" s="9" t="s">
        <v>2567</v>
      </c>
      <c r="C185" s="1" t="s">
        <v>6733</v>
      </c>
      <c r="D185" s="1" t="s">
        <v>6903</v>
      </c>
      <c r="E185" s="1" t="s">
        <v>4908</v>
      </c>
    </row>
    <row r="186" spans="1:6" ht="15.6" x14ac:dyDescent="0.3">
      <c r="A186" s="9" t="s">
        <v>2188</v>
      </c>
      <c r="B186" s="9" t="s">
        <v>2568</v>
      </c>
      <c r="C186" s="1" t="s">
        <v>6733</v>
      </c>
      <c r="D186" s="1" t="s">
        <v>6904</v>
      </c>
      <c r="E186" s="1" t="s">
        <v>4909</v>
      </c>
    </row>
    <row r="187" spans="1:6" ht="15.6" x14ac:dyDescent="0.3">
      <c r="A187" s="9" t="s">
        <v>2187</v>
      </c>
      <c r="B187" s="9" t="s">
        <v>2569</v>
      </c>
      <c r="C187" s="1" t="s">
        <v>6731</v>
      </c>
      <c r="D187" s="1" t="s">
        <v>6905</v>
      </c>
      <c r="E187" s="1" t="s">
        <v>4910</v>
      </c>
    </row>
    <row r="188" spans="1:6" ht="15.6" x14ac:dyDescent="0.3">
      <c r="A188" s="9" t="s">
        <v>2186</v>
      </c>
      <c r="B188" s="9" t="s">
        <v>2570</v>
      </c>
      <c r="C188" s="1" t="s">
        <v>6733</v>
      </c>
      <c r="D188" s="1" t="s">
        <v>6906</v>
      </c>
      <c r="E188" s="1" t="s">
        <v>4911</v>
      </c>
    </row>
    <row r="189" spans="1:6" ht="15.6" x14ac:dyDescent="0.3">
      <c r="A189" s="9" t="s">
        <v>2185</v>
      </c>
      <c r="B189" s="9" t="s">
        <v>2571</v>
      </c>
      <c r="C189" s="1" t="s">
        <v>6733</v>
      </c>
      <c r="D189" s="1" t="s">
        <v>6907</v>
      </c>
      <c r="E189" s="1" t="s">
        <v>4912</v>
      </c>
      <c r="F189" t="s">
        <v>6908</v>
      </c>
    </row>
    <row r="190" spans="1:6" ht="15.6" x14ac:dyDescent="0.3">
      <c r="A190" s="9" t="s">
        <v>2184</v>
      </c>
      <c r="B190" s="9" t="s">
        <v>2572</v>
      </c>
      <c r="C190" s="1" t="s">
        <v>6731</v>
      </c>
      <c r="D190" s="1" t="s">
        <v>6909</v>
      </c>
      <c r="E190" s="1" t="s">
        <v>4913</v>
      </c>
    </row>
    <row r="191" spans="1:6" ht="15.6" x14ac:dyDescent="0.3">
      <c r="A191" s="9" t="s">
        <v>2183</v>
      </c>
      <c r="B191" s="9" t="s">
        <v>2573</v>
      </c>
      <c r="C191" s="1" t="s">
        <v>6731</v>
      </c>
      <c r="D191" s="1" t="s">
        <v>6910</v>
      </c>
      <c r="E191" s="1" t="s">
        <v>4914</v>
      </c>
    </row>
    <row r="192" spans="1:6" ht="15.6" x14ac:dyDescent="0.3">
      <c r="A192" s="9" t="s">
        <v>2182</v>
      </c>
      <c r="B192" s="9" t="s">
        <v>2574</v>
      </c>
      <c r="C192" s="1" t="s">
        <v>6733</v>
      </c>
      <c r="D192" s="1" t="s">
        <v>6911</v>
      </c>
      <c r="E192" s="1" t="s">
        <v>4915</v>
      </c>
    </row>
    <row r="193" spans="1:5" ht="15.6" x14ac:dyDescent="0.3">
      <c r="A193" s="9" t="s">
        <v>2181</v>
      </c>
      <c r="B193" s="9" t="s">
        <v>2575</v>
      </c>
      <c r="C193" s="1" t="s">
        <v>6733</v>
      </c>
      <c r="D193" s="1" t="s">
        <v>6912</v>
      </c>
      <c r="E193" s="1" t="s">
        <v>4916</v>
      </c>
    </row>
    <row r="194" spans="1:5" ht="15.6" x14ac:dyDescent="0.3">
      <c r="A194" s="9" t="s">
        <v>2180</v>
      </c>
      <c r="B194" s="9" t="s">
        <v>2576</v>
      </c>
      <c r="C194" s="1" t="s">
        <v>6731</v>
      </c>
      <c r="D194" s="1" t="s">
        <v>6913</v>
      </c>
      <c r="E194" s="1" t="s">
        <v>4917</v>
      </c>
    </row>
    <row r="195" spans="1:5" ht="15.6" x14ac:dyDescent="0.3">
      <c r="A195" s="9" t="s">
        <v>2179</v>
      </c>
      <c r="B195" s="9" t="s">
        <v>2577</v>
      </c>
      <c r="C195" s="1" t="s">
        <v>6733</v>
      </c>
      <c r="D195" s="1" t="s">
        <v>6914</v>
      </c>
      <c r="E195" s="1" t="s">
        <v>4918</v>
      </c>
    </row>
    <row r="196" spans="1:5" ht="15.6" x14ac:dyDescent="0.3">
      <c r="A196" s="9" t="s">
        <v>2178</v>
      </c>
      <c r="B196" s="9" t="s">
        <v>2578</v>
      </c>
      <c r="C196" s="1" t="s">
        <v>6733</v>
      </c>
      <c r="D196" s="1" t="s">
        <v>6915</v>
      </c>
      <c r="E196" s="1" t="s">
        <v>4919</v>
      </c>
    </row>
    <row r="197" spans="1:5" ht="15.6" x14ac:dyDescent="0.3">
      <c r="A197" s="9" t="s">
        <v>2177</v>
      </c>
      <c r="B197" s="9" t="s">
        <v>2579</v>
      </c>
      <c r="C197" s="1" t="s">
        <v>6733</v>
      </c>
      <c r="D197" s="1" t="s">
        <v>6916</v>
      </c>
      <c r="E197" s="1" t="s">
        <v>4920</v>
      </c>
    </row>
    <row r="198" spans="1:5" ht="15.6" x14ac:dyDescent="0.3">
      <c r="A198" s="9" t="s">
        <v>2176</v>
      </c>
      <c r="B198" s="9" t="s">
        <v>2580</v>
      </c>
      <c r="C198" s="1" t="s">
        <v>6733</v>
      </c>
      <c r="D198" s="1" t="s">
        <v>6917</v>
      </c>
      <c r="E198" s="1" t="s">
        <v>4921</v>
      </c>
    </row>
    <row r="199" spans="1:5" ht="15.6" x14ac:dyDescent="0.3">
      <c r="A199" s="9" t="s">
        <v>2175</v>
      </c>
      <c r="B199" s="9" t="s">
        <v>2581</v>
      </c>
      <c r="C199" s="1" t="s">
        <v>6733</v>
      </c>
      <c r="D199" s="1" t="s">
        <v>6866</v>
      </c>
      <c r="E199" s="1" t="s">
        <v>4922</v>
      </c>
    </row>
    <row r="200" spans="1:5" ht="15.6" x14ac:dyDescent="0.3">
      <c r="A200" s="9" t="s">
        <v>2174</v>
      </c>
      <c r="B200" s="9" t="s">
        <v>2582</v>
      </c>
      <c r="C200" s="1" t="s">
        <v>6731</v>
      </c>
      <c r="D200" s="1" t="s">
        <v>6918</v>
      </c>
      <c r="E200" s="1" t="s">
        <v>4923</v>
      </c>
    </row>
    <row r="201" spans="1:5" ht="15.6" x14ac:dyDescent="0.3">
      <c r="A201" s="9" t="s">
        <v>2173</v>
      </c>
      <c r="B201" s="9" t="s">
        <v>2583</v>
      </c>
      <c r="C201" s="1" t="s">
        <v>6733</v>
      </c>
      <c r="D201" s="1" t="s">
        <v>6863</v>
      </c>
      <c r="E201" s="1" t="s">
        <v>4924</v>
      </c>
    </row>
    <row r="202" spans="1:5" ht="15.6" x14ac:dyDescent="0.3">
      <c r="A202" s="9" t="s">
        <v>2172</v>
      </c>
      <c r="B202" s="9" t="s">
        <v>2584</v>
      </c>
      <c r="C202" s="1" t="s">
        <v>6733</v>
      </c>
      <c r="D202" s="1" t="s">
        <v>6919</v>
      </c>
      <c r="E202" s="1" t="s">
        <v>4925</v>
      </c>
    </row>
    <row r="203" spans="1:5" ht="15.6" x14ac:dyDescent="0.3">
      <c r="A203" s="9" t="s">
        <v>2171</v>
      </c>
      <c r="B203" s="9" t="s">
        <v>2585</v>
      </c>
      <c r="C203" s="1" t="s">
        <v>6733</v>
      </c>
      <c r="D203" s="1" t="s">
        <v>6920</v>
      </c>
      <c r="E203" s="1" t="s">
        <v>4926</v>
      </c>
    </row>
    <row r="204" spans="1:5" ht="15.6" x14ac:dyDescent="0.3">
      <c r="A204" s="9" t="s">
        <v>2170</v>
      </c>
      <c r="B204" s="9" t="s">
        <v>2586</v>
      </c>
      <c r="C204" s="1" t="s">
        <v>6733</v>
      </c>
      <c r="D204" s="1" t="s">
        <v>6921</v>
      </c>
      <c r="E204" s="1" t="s">
        <v>4927</v>
      </c>
    </row>
    <row r="205" spans="1:5" ht="15.6" x14ac:dyDescent="0.3">
      <c r="A205" s="9" t="s">
        <v>2169</v>
      </c>
      <c r="B205" s="9" t="s">
        <v>2587</v>
      </c>
      <c r="C205" s="1" t="s">
        <v>6731</v>
      </c>
      <c r="D205" s="1" t="s">
        <v>6817</v>
      </c>
      <c r="E205" s="1" t="s">
        <v>4928</v>
      </c>
    </row>
    <row r="206" spans="1:5" ht="15.6" x14ac:dyDescent="0.3">
      <c r="A206" s="9" t="s">
        <v>2168</v>
      </c>
      <c r="B206" s="9" t="s">
        <v>2588</v>
      </c>
      <c r="C206" s="1" t="s">
        <v>6733</v>
      </c>
      <c r="D206" s="1" t="s">
        <v>6922</v>
      </c>
      <c r="E206" s="1" t="s">
        <v>4929</v>
      </c>
    </row>
    <row r="207" spans="1:5" ht="15.6" x14ac:dyDescent="0.3">
      <c r="A207" s="9" t="s">
        <v>2167</v>
      </c>
      <c r="B207" s="9" t="s">
        <v>2589</v>
      </c>
      <c r="C207" s="1" t="s">
        <v>6731</v>
      </c>
      <c r="D207" s="1" t="s">
        <v>6923</v>
      </c>
      <c r="E207" s="1" t="s">
        <v>4930</v>
      </c>
    </row>
    <row r="208" spans="1:5" ht="15.6" x14ac:dyDescent="0.3">
      <c r="A208" s="9" t="s">
        <v>2166</v>
      </c>
      <c r="B208" s="9" t="s">
        <v>2590</v>
      </c>
      <c r="C208" s="1" t="s">
        <v>6731</v>
      </c>
      <c r="D208" s="1" t="s">
        <v>6924</v>
      </c>
      <c r="E208" s="1" t="s">
        <v>4931</v>
      </c>
    </row>
    <row r="209" spans="1:5" ht="15.6" x14ac:dyDescent="0.3">
      <c r="A209" s="9" t="s">
        <v>2165</v>
      </c>
      <c r="B209" s="9" t="s">
        <v>2591</v>
      </c>
      <c r="C209" s="1" t="s">
        <v>6733</v>
      </c>
      <c r="D209" s="1" t="s">
        <v>6925</v>
      </c>
      <c r="E209" s="1" t="s">
        <v>4932</v>
      </c>
    </row>
    <row r="210" spans="1:5" ht="15.6" x14ac:dyDescent="0.3">
      <c r="A210" s="9" t="s">
        <v>2164</v>
      </c>
      <c r="B210" s="9" t="s">
        <v>2592</v>
      </c>
      <c r="C210" s="1" t="s">
        <v>6731</v>
      </c>
      <c r="D210" s="1" t="s">
        <v>6926</v>
      </c>
      <c r="E210" s="1" t="s">
        <v>4933</v>
      </c>
    </row>
    <row r="211" spans="1:5" ht="15.6" x14ac:dyDescent="0.3">
      <c r="A211" s="9" t="s">
        <v>2163</v>
      </c>
      <c r="B211" s="9" t="s">
        <v>2593</v>
      </c>
      <c r="C211" s="1" t="s">
        <v>6731</v>
      </c>
      <c r="D211" s="1" t="s">
        <v>6927</v>
      </c>
      <c r="E211" s="1" t="s">
        <v>4934</v>
      </c>
    </row>
    <row r="212" spans="1:5" ht="15.6" x14ac:dyDescent="0.3">
      <c r="A212" s="9" t="s">
        <v>2162</v>
      </c>
      <c r="B212" s="9" t="s">
        <v>2594</v>
      </c>
      <c r="C212" s="1" t="s">
        <v>6733</v>
      </c>
      <c r="D212" s="1" t="s">
        <v>6928</v>
      </c>
      <c r="E212" s="1" t="s">
        <v>4935</v>
      </c>
    </row>
    <row r="213" spans="1:5" ht="15.6" x14ac:dyDescent="0.3">
      <c r="A213" s="9" t="s">
        <v>2161</v>
      </c>
      <c r="B213" s="9" t="s">
        <v>2595</v>
      </c>
      <c r="C213" s="1" t="s">
        <v>6733</v>
      </c>
      <c r="D213" s="1" t="s">
        <v>6929</v>
      </c>
      <c r="E213" s="1" t="s">
        <v>4936</v>
      </c>
    </row>
    <row r="214" spans="1:5" ht="15.6" x14ac:dyDescent="0.3">
      <c r="A214" s="9" t="s">
        <v>2160</v>
      </c>
      <c r="B214" s="9" t="s">
        <v>2596</v>
      </c>
      <c r="C214" s="1" t="s">
        <v>6733</v>
      </c>
      <c r="D214" s="1" t="s">
        <v>6930</v>
      </c>
      <c r="E214" s="1" t="s">
        <v>4937</v>
      </c>
    </row>
    <row r="215" spans="1:5" ht="15.6" x14ac:dyDescent="0.3">
      <c r="A215" s="9" t="s">
        <v>2159</v>
      </c>
      <c r="B215" s="9" t="s">
        <v>2597</v>
      </c>
      <c r="C215" s="1" t="s">
        <v>6733</v>
      </c>
      <c r="D215" s="1" t="s">
        <v>6734</v>
      </c>
      <c r="E215" s="1" t="s">
        <v>4938</v>
      </c>
    </row>
    <row r="216" spans="1:5" ht="15.6" x14ac:dyDescent="0.3">
      <c r="A216" s="9" t="s">
        <v>2158</v>
      </c>
      <c r="B216" s="9" t="s">
        <v>2598</v>
      </c>
      <c r="C216" s="1" t="s">
        <v>6731</v>
      </c>
      <c r="D216" s="1" t="s">
        <v>6825</v>
      </c>
      <c r="E216" s="1" t="s">
        <v>4939</v>
      </c>
    </row>
    <row r="217" spans="1:5" ht="15.6" x14ac:dyDescent="0.3">
      <c r="A217" s="9" t="s">
        <v>2157</v>
      </c>
      <c r="B217" s="9" t="s">
        <v>2599</v>
      </c>
      <c r="C217" s="1" t="s">
        <v>6733</v>
      </c>
      <c r="D217" s="1" t="s">
        <v>6931</v>
      </c>
      <c r="E217" s="1" t="s">
        <v>4940</v>
      </c>
    </row>
    <row r="218" spans="1:5" ht="15.6" x14ac:dyDescent="0.3">
      <c r="A218" s="9" t="s">
        <v>2156</v>
      </c>
      <c r="B218" s="9" t="s">
        <v>2600</v>
      </c>
      <c r="C218" s="1" t="s">
        <v>6733</v>
      </c>
      <c r="D218" s="1" t="s">
        <v>6782</v>
      </c>
      <c r="E218" s="1" t="s">
        <v>4941</v>
      </c>
    </row>
    <row r="219" spans="1:5" ht="15.6" x14ac:dyDescent="0.3">
      <c r="A219" s="9" t="s">
        <v>2155</v>
      </c>
      <c r="B219" s="9" t="s">
        <v>2601</v>
      </c>
      <c r="C219" s="1" t="s">
        <v>6733</v>
      </c>
      <c r="D219" s="1" t="s">
        <v>6813</v>
      </c>
      <c r="E219" s="1" t="s">
        <v>4942</v>
      </c>
    </row>
    <row r="220" spans="1:5" ht="15.6" x14ac:dyDescent="0.3">
      <c r="A220" s="9" t="s">
        <v>2154</v>
      </c>
      <c r="B220" s="9" t="s">
        <v>2602</v>
      </c>
      <c r="C220" s="1" t="s">
        <v>6733</v>
      </c>
      <c r="D220" s="1" t="s">
        <v>6932</v>
      </c>
      <c r="E220" s="1" t="s">
        <v>4943</v>
      </c>
    </row>
    <row r="221" spans="1:5" ht="15.6" x14ac:dyDescent="0.3">
      <c r="A221" s="9" t="s">
        <v>2153</v>
      </c>
      <c r="B221" s="9" t="s">
        <v>2603</v>
      </c>
      <c r="C221" s="1" t="s">
        <v>6733</v>
      </c>
      <c r="D221" s="1" t="s">
        <v>6933</v>
      </c>
      <c r="E221" s="1" t="s">
        <v>4806</v>
      </c>
    </row>
    <row r="222" spans="1:5" ht="15.6" x14ac:dyDescent="0.3">
      <c r="A222" s="9" t="s">
        <v>2152</v>
      </c>
      <c r="B222" s="9" t="s">
        <v>2604</v>
      </c>
      <c r="C222" s="1" t="s">
        <v>6731</v>
      </c>
      <c r="D222" s="1" t="s">
        <v>6934</v>
      </c>
      <c r="E222" s="1" t="s">
        <v>4944</v>
      </c>
    </row>
    <row r="223" spans="1:5" ht="15.6" x14ac:dyDescent="0.3">
      <c r="A223" s="9" t="s">
        <v>2151</v>
      </c>
      <c r="B223" s="9" t="s">
        <v>2605</v>
      </c>
      <c r="C223" s="1" t="s">
        <v>6733</v>
      </c>
      <c r="D223" s="1" t="s">
        <v>6935</v>
      </c>
      <c r="E223" s="1" t="s">
        <v>4945</v>
      </c>
    </row>
    <row r="224" spans="1:5" ht="15.6" x14ac:dyDescent="0.3">
      <c r="A224" s="9" t="s">
        <v>2150</v>
      </c>
      <c r="B224" s="9" t="s">
        <v>2606</v>
      </c>
      <c r="C224" s="1" t="s">
        <v>6733</v>
      </c>
      <c r="D224" s="1" t="s">
        <v>6936</v>
      </c>
      <c r="E224" s="1" t="s">
        <v>4946</v>
      </c>
    </row>
    <row r="225" spans="1:5" ht="15.6" x14ac:dyDescent="0.3">
      <c r="A225" s="9" t="s">
        <v>2149</v>
      </c>
      <c r="B225" s="9" t="s">
        <v>2607</v>
      </c>
      <c r="C225" s="1" t="s">
        <v>6731</v>
      </c>
      <c r="D225" s="1" t="s">
        <v>6937</v>
      </c>
      <c r="E225" s="1" t="s">
        <v>4947</v>
      </c>
    </row>
    <row r="226" spans="1:5" ht="15.6" x14ac:dyDescent="0.3">
      <c r="A226" s="9" t="s">
        <v>2148</v>
      </c>
      <c r="B226" s="9" t="s">
        <v>2608</v>
      </c>
      <c r="C226" s="1" t="s">
        <v>6731</v>
      </c>
      <c r="D226" s="1" t="s">
        <v>6809</v>
      </c>
      <c r="E226" s="1" t="s">
        <v>4948</v>
      </c>
    </row>
    <row r="227" spans="1:5" ht="15.6" x14ac:dyDescent="0.3">
      <c r="A227" s="9" t="s">
        <v>2147</v>
      </c>
      <c r="B227" s="9" t="s">
        <v>2609</v>
      </c>
      <c r="C227" s="1" t="s">
        <v>6733</v>
      </c>
      <c r="D227" s="1" t="s">
        <v>6938</v>
      </c>
      <c r="E227" s="1" t="s">
        <v>4790</v>
      </c>
    </row>
    <row r="228" spans="1:5" ht="15.6" x14ac:dyDescent="0.3">
      <c r="A228" s="9" t="s">
        <v>2146</v>
      </c>
      <c r="B228" s="9" t="s">
        <v>2610</v>
      </c>
      <c r="C228" s="1" t="s">
        <v>6731</v>
      </c>
      <c r="D228" s="1" t="s">
        <v>6939</v>
      </c>
      <c r="E228" s="1" t="s">
        <v>4949</v>
      </c>
    </row>
    <row r="229" spans="1:5" ht="15.6" x14ac:dyDescent="0.3">
      <c r="A229" s="9" t="s">
        <v>2145</v>
      </c>
      <c r="B229" s="9" t="s">
        <v>2611</v>
      </c>
      <c r="C229" s="1" t="s">
        <v>6733</v>
      </c>
      <c r="D229" s="1" t="s">
        <v>6940</v>
      </c>
      <c r="E229" s="1" t="s">
        <v>4950</v>
      </c>
    </row>
    <row r="230" spans="1:5" ht="15.6" x14ac:dyDescent="0.3">
      <c r="A230" s="9" t="s">
        <v>2144</v>
      </c>
      <c r="B230" s="9" t="s">
        <v>2612</v>
      </c>
      <c r="C230" s="1" t="s">
        <v>6731</v>
      </c>
      <c r="D230" s="1" t="s">
        <v>6941</v>
      </c>
      <c r="E230" s="1" t="s">
        <v>4951</v>
      </c>
    </row>
    <row r="231" spans="1:5" ht="15.6" x14ac:dyDescent="0.3">
      <c r="A231" s="9" t="s">
        <v>2143</v>
      </c>
      <c r="B231" s="9" t="s">
        <v>2613</v>
      </c>
      <c r="C231" s="1" t="s">
        <v>6731</v>
      </c>
      <c r="D231" s="1" t="s">
        <v>6942</v>
      </c>
      <c r="E231" s="1" t="s">
        <v>4952</v>
      </c>
    </row>
    <row r="232" spans="1:5" ht="15.6" x14ac:dyDescent="0.3">
      <c r="A232" s="9" t="s">
        <v>2142</v>
      </c>
      <c r="B232" s="9" t="s">
        <v>2614</v>
      </c>
      <c r="C232" s="1" t="s">
        <v>6733</v>
      </c>
      <c r="D232" s="1" t="s">
        <v>6943</v>
      </c>
      <c r="E232" s="1" t="s">
        <v>4953</v>
      </c>
    </row>
    <row r="233" spans="1:5" ht="15.6" x14ac:dyDescent="0.3">
      <c r="A233" s="9" t="s">
        <v>2141</v>
      </c>
      <c r="B233" s="9" t="s">
        <v>2615</v>
      </c>
      <c r="C233" s="1" t="s">
        <v>6733</v>
      </c>
      <c r="D233" s="1" t="s">
        <v>6944</v>
      </c>
      <c r="E233" s="1" t="s">
        <v>4954</v>
      </c>
    </row>
    <row r="234" spans="1:5" ht="15.6" x14ac:dyDescent="0.3">
      <c r="A234" s="9" t="s">
        <v>2140</v>
      </c>
      <c r="B234" s="9" t="s">
        <v>2616</v>
      </c>
      <c r="C234" s="1" t="s">
        <v>6733</v>
      </c>
      <c r="D234" s="1" t="s">
        <v>6945</v>
      </c>
      <c r="E234" s="1" t="s">
        <v>4955</v>
      </c>
    </row>
    <row r="235" spans="1:5" ht="15.6" x14ac:dyDescent="0.3">
      <c r="A235" s="9" t="s">
        <v>2139</v>
      </c>
      <c r="B235" s="9" t="s">
        <v>2617</v>
      </c>
      <c r="C235" s="1" t="s">
        <v>6733</v>
      </c>
      <c r="D235" s="1" t="s">
        <v>6946</v>
      </c>
      <c r="E235" s="1" t="s">
        <v>4956</v>
      </c>
    </row>
    <row r="236" spans="1:5" ht="15.6" x14ac:dyDescent="0.3">
      <c r="A236" s="9" t="s">
        <v>2138</v>
      </c>
      <c r="B236" s="9" t="s">
        <v>2618</v>
      </c>
      <c r="C236" s="1" t="s">
        <v>6733</v>
      </c>
      <c r="D236" s="1" t="s">
        <v>6940</v>
      </c>
      <c r="E236" s="1" t="s">
        <v>4859</v>
      </c>
    </row>
    <row r="237" spans="1:5" ht="15.6" x14ac:dyDescent="0.3">
      <c r="A237" s="9" t="s">
        <v>2137</v>
      </c>
      <c r="B237" s="9" t="s">
        <v>2619</v>
      </c>
      <c r="C237" s="1" t="s">
        <v>6731</v>
      </c>
      <c r="D237" s="1" t="s">
        <v>6947</v>
      </c>
      <c r="E237" s="1" t="s">
        <v>4957</v>
      </c>
    </row>
    <row r="238" spans="1:5" ht="15.6" x14ac:dyDescent="0.3">
      <c r="A238" s="9" t="s">
        <v>2136</v>
      </c>
      <c r="B238" s="9" t="s">
        <v>2620</v>
      </c>
      <c r="C238" s="1" t="s">
        <v>6733</v>
      </c>
      <c r="D238" s="1" t="s">
        <v>6948</v>
      </c>
      <c r="E238" s="1" t="s">
        <v>4958</v>
      </c>
    </row>
    <row r="239" spans="1:5" ht="15.6" x14ac:dyDescent="0.3">
      <c r="A239" s="9" t="s">
        <v>2135</v>
      </c>
      <c r="B239" s="9" t="s">
        <v>2621</v>
      </c>
      <c r="C239" s="1" t="s">
        <v>6733</v>
      </c>
      <c r="D239" s="1" t="s">
        <v>6949</v>
      </c>
      <c r="E239" s="1" t="s">
        <v>4959</v>
      </c>
    </row>
    <row r="240" spans="1:5" ht="15.6" x14ac:dyDescent="0.3">
      <c r="A240" s="9" t="s">
        <v>2134</v>
      </c>
      <c r="B240" s="9" t="s">
        <v>2622</v>
      </c>
      <c r="C240" s="1" t="s">
        <v>6731</v>
      </c>
      <c r="D240" s="1" t="s">
        <v>6950</v>
      </c>
      <c r="E240" s="1" t="s">
        <v>4960</v>
      </c>
    </row>
    <row r="241" spans="1:5" ht="15.6" x14ac:dyDescent="0.3">
      <c r="A241" s="9" t="s">
        <v>2133</v>
      </c>
      <c r="B241" s="9" t="s">
        <v>2623</v>
      </c>
      <c r="C241" s="1" t="s">
        <v>6731</v>
      </c>
      <c r="D241" s="1" t="s">
        <v>6951</v>
      </c>
      <c r="E241" s="1" t="s">
        <v>4961</v>
      </c>
    </row>
    <row r="242" spans="1:5" ht="15.6" x14ac:dyDescent="0.3">
      <c r="A242" s="9" t="s">
        <v>2132</v>
      </c>
      <c r="B242" s="9" t="s">
        <v>2624</v>
      </c>
      <c r="C242" s="1" t="s">
        <v>6733</v>
      </c>
      <c r="D242" s="1" t="s">
        <v>6952</v>
      </c>
      <c r="E242" s="1" t="s">
        <v>4962</v>
      </c>
    </row>
    <row r="243" spans="1:5" ht="15.6" x14ac:dyDescent="0.3">
      <c r="A243" s="9" t="s">
        <v>2130</v>
      </c>
      <c r="B243" s="9" t="s">
        <v>2625</v>
      </c>
      <c r="C243" s="1" t="s">
        <v>6733</v>
      </c>
      <c r="D243" s="1" t="s">
        <v>6953</v>
      </c>
      <c r="E243" s="1" t="s">
        <v>4963</v>
      </c>
    </row>
    <row r="244" spans="1:5" ht="15.6" x14ac:dyDescent="0.3">
      <c r="A244" s="9" t="s">
        <v>2129</v>
      </c>
      <c r="B244" s="9" t="s">
        <v>2626</v>
      </c>
      <c r="C244" s="1" t="s">
        <v>6733</v>
      </c>
      <c r="D244" s="1" t="s">
        <v>6954</v>
      </c>
      <c r="E244" s="1" t="s">
        <v>4964</v>
      </c>
    </row>
    <row r="245" spans="1:5" ht="15.6" x14ac:dyDescent="0.3">
      <c r="A245" s="9" t="s">
        <v>2128</v>
      </c>
      <c r="B245" s="9" t="s">
        <v>2627</v>
      </c>
      <c r="C245" s="1" t="s">
        <v>6733</v>
      </c>
      <c r="D245" s="1" t="s">
        <v>6955</v>
      </c>
      <c r="E245" s="1" t="s">
        <v>4965</v>
      </c>
    </row>
    <row r="246" spans="1:5" ht="15.6" x14ac:dyDescent="0.3">
      <c r="A246" s="9" t="s">
        <v>2127</v>
      </c>
      <c r="B246" s="9" t="s">
        <v>2628</v>
      </c>
      <c r="C246" s="1" t="s">
        <v>6733</v>
      </c>
      <c r="D246" s="1" t="s">
        <v>6956</v>
      </c>
      <c r="E246" s="1" t="s">
        <v>4966</v>
      </c>
    </row>
    <row r="247" spans="1:5" ht="15.6" x14ac:dyDescent="0.3">
      <c r="A247" s="9" t="s">
        <v>2126</v>
      </c>
      <c r="B247" s="9" t="s">
        <v>2629</v>
      </c>
      <c r="C247" s="1" t="s">
        <v>6733</v>
      </c>
      <c r="D247" s="1" t="s">
        <v>6957</v>
      </c>
      <c r="E247" s="1" t="s">
        <v>4967</v>
      </c>
    </row>
    <row r="248" spans="1:5" ht="15.6" x14ac:dyDescent="0.3">
      <c r="A248" s="9" t="s">
        <v>2125</v>
      </c>
      <c r="B248" s="9" t="s">
        <v>2630</v>
      </c>
      <c r="C248" s="1" t="s">
        <v>6731</v>
      </c>
      <c r="D248" s="1" t="s">
        <v>6958</v>
      </c>
      <c r="E248" s="1" t="s">
        <v>4968</v>
      </c>
    </row>
    <row r="249" spans="1:5" ht="15.6" x14ac:dyDescent="0.3">
      <c r="A249" s="9" t="s">
        <v>2124</v>
      </c>
      <c r="B249" s="9" t="s">
        <v>2631</v>
      </c>
      <c r="C249" s="1" t="s">
        <v>6731</v>
      </c>
      <c r="D249" s="1" t="s">
        <v>6959</v>
      </c>
      <c r="E249" s="1" t="s">
        <v>4969</v>
      </c>
    </row>
    <row r="250" spans="1:5" ht="15.6" x14ac:dyDescent="0.3">
      <c r="A250" s="9" t="s">
        <v>2123</v>
      </c>
      <c r="B250" s="9" t="s">
        <v>2632</v>
      </c>
      <c r="C250" s="1" t="s">
        <v>6731</v>
      </c>
      <c r="D250" s="1" t="s">
        <v>6960</v>
      </c>
      <c r="E250" s="1" t="s">
        <v>4970</v>
      </c>
    </row>
    <row r="251" spans="1:5" ht="15.6" x14ac:dyDescent="0.3">
      <c r="A251" s="9" t="s">
        <v>2122</v>
      </c>
      <c r="B251" s="9" t="s">
        <v>2633</v>
      </c>
      <c r="C251" s="1" t="s">
        <v>6731</v>
      </c>
      <c r="D251" s="1" t="s">
        <v>6961</v>
      </c>
      <c r="E251" s="1" t="s">
        <v>4971</v>
      </c>
    </row>
    <row r="252" spans="1:5" ht="15.6" x14ac:dyDescent="0.3">
      <c r="A252" s="9" t="s">
        <v>2121</v>
      </c>
      <c r="B252" s="9" t="s">
        <v>2634</v>
      </c>
      <c r="C252" s="1" t="s">
        <v>6731</v>
      </c>
      <c r="D252" s="1" t="s">
        <v>6962</v>
      </c>
      <c r="E252" s="1" t="s">
        <v>4972</v>
      </c>
    </row>
    <row r="253" spans="1:5" ht="15.6" x14ac:dyDescent="0.3">
      <c r="A253" s="9" t="s">
        <v>2120</v>
      </c>
      <c r="B253" s="9" t="s">
        <v>2635</v>
      </c>
      <c r="C253" s="1" t="s">
        <v>6731</v>
      </c>
      <c r="D253" s="1" t="s">
        <v>6732</v>
      </c>
      <c r="E253" s="1" t="s">
        <v>4973</v>
      </c>
    </row>
    <row r="254" spans="1:5" ht="15.6" x14ac:dyDescent="0.3">
      <c r="A254" s="9" t="s">
        <v>2119</v>
      </c>
      <c r="B254" s="9" t="s">
        <v>2636</v>
      </c>
      <c r="C254" s="1" t="s">
        <v>6731</v>
      </c>
      <c r="D254" s="1" t="s">
        <v>6963</v>
      </c>
      <c r="E254" s="1" t="s">
        <v>4974</v>
      </c>
    </row>
    <row r="255" spans="1:5" ht="15.6" x14ac:dyDescent="0.3">
      <c r="A255" s="9" t="s">
        <v>2118</v>
      </c>
      <c r="B255" s="9" t="s">
        <v>2637</v>
      </c>
      <c r="C255" s="1" t="s">
        <v>6733</v>
      </c>
      <c r="D255" s="1" t="s">
        <v>6782</v>
      </c>
      <c r="E255" s="1" t="s">
        <v>4975</v>
      </c>
    </row>
    <row r="256" spans="1:5" ht="15.6" x14ac:dyDescent="0.3">
      <c r="A256" s="9" t="s">
        <v>2117</v>
      </c>
      <c r="B256" s="9" t="s">
        <v>2638</v>
      </c>
      <c r="C256" s="1" t="s">
        <v>6733</v>
      </c>
      <c r="D256" s="1" t="s">
        <v>6964</v>
      </c>
      <c r="E256" s="1" t="s">
        <v>4976</v>
      </c>
    </row>
    <row r="257" spans="1:5" ht="15.6" x14ac:dyDescent="0.3">
      <c r="A257" s="9" t="s">
        <v>2116</v>
      </c>
      <c r="B257" s="9" t="s">
        <v>2639</v>
      </c>
      <c r="C257" s="1" t="s">
        <v>6733</v>
      </c>
      <c r="D257" s="1" t="s">
        <v>6965</v>
      </c>
      <c r="E257" s="1" t="s">
        <v>4977</v>
      </c>
    </row>
    <row r="258" spans="1:5" ht="15.6" x14ac:dyDescent="0.3">
      <c r="A258" s="9" t="s">
        <v>2115</v>
      </c>
      <c r="B258" s="9" t="s">
        <v>2640</v>
      </c>
      <c r="C258" s="1" t="s">
        <v>6733</v>
      </c>
      <c r="D258" s="1" t="s">
        <v>6966</v>
      </c>
      <c r="E258" s="1" t="s">
        <v>4978</v>
      </c>
    </row>
    <row r="259" spans="1:5" ht="15.6" x14ac:dyDescent="0.3">
      <c r="A259" s="9" t="s">
        <v>2114</v>
      </c>
      <c r="B259" s="9" t="s">
        <v>2641</v>
      </c>
      <c r="C259" s="1" t="s">
        <v>6733</v>
      </c>
      <c r="D259" s="1" t="s">
        <v>6967</v>
      </c>
      <c r="E259" s="1" t="s">
        <v>4979</v>
      </c>
    </row>
    <row r="260" spans="1:5" ht="15.6" x14ac:dyDescent="0.3">
      <c r="A260" s="9" t="s">
        <v>2113</v>
      </c>
      <c r="B260" s="9" t="s">
        <v>2642</v>
      </c>
      <c r="C260" s="1" t="s">
        <v>6733</v>
      </c>
      <c r="D260" s="1" t="s">
        <v>6968</v>
      </c>
      <c r="E260" s="1" t="s">
        <v>4980</v>
      </c>
    </row>
    <row r="261" spans="1:5" ht="15.6" x14ac:dyDescent="0.3">
      <c r="A261" s="9" t="s">
        <v>2112</v>
      </c>
      <c r="B261" s="9" t="s">
        <v>2643</v>
      </c>
      <c r="C261" s="1" t="s">
        <v>6731</v>
      </c>
      <c r="D261" s="1" t="s">
        <v>6969</v>
      </c>
      <c r="E261" s="1" t="s">
        <v>4981</v>
      </c>
    </row>
    <row r="262" spans="1:5" ht="15.6" x14ac:dyDescent="0.3">
      <c r="A262" s="9" t="s">
        <v>2111</v>
      </c>
      <c r="B262" s="9" t="s">
        <v>2644</v>
      </c>
      <c r="C262" s="1" t="s">
        <v>6733</v>
      </c>
      <c r="D262" s="1" t="s">
        <v>6970</v>
      </c>
      <c r="E262" s="1" t="s">
        <v>4982</v>
      </c>
    </row>
    <row r="263" spans="1:5" ht="15.6" x14ac:dyDescent="0.3">
      <c r="A263" s="9" t="s">
        <v>2110</v>
      </c>
      <c r="B263" s="9" t="s">
        <v>2645</v>
      </c>
      <c r="C263" s="1" t="s">
        <v>6731</v>
      </c>
      <c r="D263" s="1" t="s">
        <v>6971</v>
      </c>
      <c r="E263" s="1" t="s">
        <v>4983</v>
      </c>
    </row>
    <row r="264" spans="1:5" ht="15.6" x14ac:dyDescent="0.3">
      <c r="A264" s="9" t="s">
        <v>2109</v>
      </c>
      <c r="B264" s="9" t="s">
        <v>2646</v>
      </c>
      <c r="C264" s="1" t="s">
        <v>6733</v>
      </c>
      <c r="D264" s="1" t="s">
        <v>6972</v>
      </c>
      <c r="E264" s="1" t="s">
        <v>4984</v>
      </c>
    </row>
    <row r="265" spans="1:5" ht="15.6" x14ac:dyDescent="0.3">
      <c r="A265" s="9" t="s">
        <v>2108</v>
      </c>
      <c r="B265" s="9" t="s">
        <v>2647</v>
      </c>
      <c r="C265" s="1" t="s">
        <v>6731</v>
      </c>
      <c r="D265" s="1" t="s">
        <v>6973</v>
      </c>
      <c r="E265" s="1" t="s">
        <v>4985</v>
      </c>
    </row>
    <row r="266" spans="1:5" ht="15.6" x14ac:dyDescent="0.3">
      <c r="A266" s="9" t="s">
        <v>2107</v>
      </c>
      <c r="B266" s="9" t="s">
        <v>2648</v>
      </c>
      <c r="C266" s="1" t="s">
        <v>6731</v>
      </c>
      <c r="D266" s="1" t="s">
        <v>6974</v>
      </c>
      <c r="E266" s="1" t="s">
        <v>4986</v>
      </c>
    </row>
    <row r="267" spans="1:5" ht="15.6" x14ac:dyDescent="0.3">
      <c r="A267" s="9" t="s">
        <v>2106</v>
      </c>
      <c r="B267" s="9" t="s">
        <v>2649</v>
      </c>
      <c r="C267" s="1" t="s">
        <v>6733</v>
      </c>
      <c r="D267" s="1" t="s">
        <v>6936</v>
      </c>
      <c r="E267" s="1" t="s">
        <v>4987</v>
      </c>
    </row>
    <row r="268" spans="1:5" ht="15.6" x14ac:dyDescent="0.3">
      <c r="A268" s="9" t="s">
        <v>2105</v>
      </c>
      <c r="B268" s="9" t="s">
        <v>2650</v>
      </c>
      <c r="C268" s="1" t="s">
        <v>6731</v>
      </c>
      <c r="D268" s="1" t="s">
        <v>6975</v>
      </c>
      <c r="E268" s="1" t="s">
        <v>4988</v>
      </c>
    </row>
    <row r="269" spans="1:5" ht="15.6" x14ac:dyDescent="0.3">
      <c r="A269" s="9" t="s">
        <v>2104</v>
      </c>
      <c r="B269" s="9" t="s">
        <v>2651</v>
      </c>
      <c r="C269" s="1" t="s">
        <v>6731</v>
      </c>
      <c r="D269" s="1" t="s">
        <v>6976</v>
      </c>
      <c r="E269" s="1" t="s">
        <v>4914</v>
      </c>
    </row>
    <row r="270" spans="1:5" ht="15.6" x14ac:dyDescent="0.3">
      <c r="A270" s="9" t="s">
        <v>2103</v>
      </c>
      <c r="B270" s="9" t="s">
        <v>2652</v>
      </c>
      <c r="C270" s="1" t="s">
        <v>6733</v>
      </c>
      <c r="D270" s="1" t="s">
        <v>6758</v>
      </c>
      <c r="E270" s="1" t="s">
        <v>4989</v>
      </c>
    </row>
    <row r="271" spans="1:5" ht="15.6" x14ac:dyDescent="0.3">
      <c r="A271" s="9" t="s">
        <v>2102</v>
      </c>
      <c r="B271" s="9" t="s">
        <v>2653</v>
      </c>
      <c r="C271" s="1" t="s">
        <v>6733</v>
      </c>
      <c r="D271" s="1" t="s">
        <v>6977</v>
      </c>
      <c r="E271" s="1" t="s">
        <v>4990</v>
      </c>
    </row>
    <row r="272" spans="1:5" ht="15.6" x14ac:dyDescent="0.3">
      <c r="A272" s="9" t="s">
        <v>2101</v>
      </c>
      <c r="B272" s="9" t="s">
        <v>2654</v>
      </c>
      <c r="C272" s="1" t="s">
        <v>6733</v>
      </c>
      <c r="D272" s="1" t="s">
        <v>6978</v>
      </c>
      <c r="E272" s="1" t="s">
        <v>4991</v>
      </c>
    </row>
    <row r="273" spans="1:5" ht="15.6" x14ac:dyDescent="0.3">
      <c r="A273" s="9" t="s">
        <v>2100</v>
      </c>
      <c r="B273" s="9" t="s">
        <v>2655</v>
      </c>
      <c r="C273" s="1" t="s">
        <v>6733</v>
      </c>
      <c r="D273" s="1" t="s">
        <v>6740</v>
      </c>
      <c r="E273" s="1" t="s">
        <v>4992</v>
      </c>
    </row>
    <row r="274" spans="1:5" ht="15.6" x14ac:dyDescent="0.3">
      <c r="A274" s="9" t="s">
        <v>2099</v>
      </c>
      <c r="B274" s="9" t="s">
        <v>2656</v>
      </c>
      <c r="C274" s="1" t="s">
        <v>6733</v>
      </c>
      <c r="D274" s="1" t="s">
        <v>6783</v>
      </c>
      <c r="E274" s="1" t="s">
        <v>4993</v>
      </c>
    </row>
    <row r="275" spans="1:5" ht="15.6" x14ac:dyDescent="0.3">
      <c r="A275" s="9" t="s">
        <v>2098</v>
      </c>
      <c r="B275" s="9" t="s">
        <v>2657</v>
      </c>
      <c r="C275" s="1" t="s">
        <v>6733</v>
      </c>
      <c r="D275" s="1" t="s">
        <v>6979</v>
      </c>
      <c r="E275" s="1" t="s">
        <v>4994</v>
      </c>
    </row>
    <row r="276" spans="1:5" ht="15.6" x14ac:dyDescent="0.3">
      <c r="A276" s="9" t="s">
        <v>2097</v>
      </c>
      <c r="B276" s="9" t="s">
        <v>2658</v>
      </c>
      <c r="C276" s="1" t="s">
        <v>6733</v>
      </c>
      <c r="D276" s="1" t="s">
        <v>6980</v>
      </c>
      <c r="E276" s="1" t="s">
        <v>4995</v>
      </c>
    </row>
    <row r="277" spans="1:5" ht="15.6" x14ac:dyDescent="0.3">
      <c r="A277" s="9" t="s">
        <v>2096</v>
      </c>
      <c r="B277" s="9" t="s">
        <v>2659</v>
      </c>
      <c r="C277" s="1" t="s">
        <v>6733</v>
      </c>
      <c r="D277" s="1" t="s">
        <v>6922</v>
      </c>
      <c r="E277" s="1" t="s">
        <v>4996</v>
      </c>
    </row>
    <row r="278" spans="1:5" ht="15.6" x14ac:dyDescent="0.3">
      <c r="A278" s="9" t="s">
        <v>2095</v>
      </c>
      <c r="B278" s="9" t="s">
        <v>2660</v>
      </c>
      <c r="C278" s="1" t="s">
        <v>6733</v>
      </c>
      <c r="D278" s="1" t="s">
        <v>6981</v>
      </c>
      <c r="E278" s="1" t="s">
        <v>4997</v>
      </c>
    </row>
    <row r="279" spans="1:5" ht="15.6" x14ac:dyDescent="0.3">
      <c r="A279" s="9" t="s">
        <v>2094</v>
      </c>
      <c r="B279" s="9" t="s">
        <v>2661</v>
      </c>
      <c r="C279" s="1" t="s">
        <v>6733</v>
      </c>
      <c r="D279" s="1" t="s">
        <v>6982</v>
      </c>
      <c r="E279" s="1" t="s">
        <v>4998</v>
      </c>
    </row>
    <row r="280" spans="1:5" ht="15.6" x14ac:dyDescent="0.3">
      <c r="A280" s="9" t="s">
        <v>2093</v>
      </c>
      <c r="B280" s="9" t="s">
        <v>2662</v>
      </c>
      <c r="C280" s="1" t="s">
        <v>6731</v>
      </c>
      <c r="D280" s="1" t="s">
        <v>6983</v>
      </c>
      <c r="E280" s="1" t="s">
        <v>4905</v>
      </c>
    </row>
    <row r="281" spans="1:5" ht="15.6" x14ac:dyDescent="0.3">
      <c r="A281" s="9" t="s">
        <v>2092</v>
      </c>
      <c r="B281" s="9" t="s">
        <v>2663</v>
      </c>
      <c r="C281" s="1" t="s">
        <v>6733</v>
      </c>
      <c r="D281" s="1" t="s">
        <v>6984</v>
      </c>
      <c r="E281" s="1" t="s">
        <v>4999</v>
      </c>
    </row>
    <row r="282" spans="1:5" ht="15.6" x14ac:dyDescent="0.3">
      <c r="A282" s="9" t="s">
        <v>2091</v>
      </c>
      <c r="B282" s="9" t="s">
        <v>2664</v>
      </c>
      <c r="C282" s="1" t="s">
        <v>6731</v>
      </c>
      <c r="D282" s="1" t="s">
        <v>6985</v>
      </c>
      <c r="E282" s="1" t="s">
        <v>5000</v>
      </c>
    </row>
    <row r="283" spans="1:5" ht="15.6" x14ac:dyDescent="0.3">
      <c r="A283" s="9" t="s">
        <v>2090</v>
      </c>
      <c r="B283" s="9" t="s">
        <v>2665</v>
      </c>
      <c r="C283" s="1" t="s">
        <v>6733</v>
      </c>
      <c r="D283" s="1" t="s">
        <v>6986</v>
      </c>
      <c r="E283" s="1" t="s">
        <v>4819</v>
      </c>
    </row>
    <row r="284" spans="1:5" ht="15.6" x14ac:dyDescent="0.3">
      <c r="A284" s="9" t="s">
        <v>2089</v>
      </c>
      <c r="B284" s="9" t="s">
        <v>2666</v>
      </c>
      <c r="C284" s="1" t="s">
        <v>6733</v>
      </c>
      <c r="D284" s="1" t="s">
        <v>6987</v>
      </c>
      <c r="E284" s="1" t="s">
        <v>5001</v>
      </c>
    </row>
    <row r="285" spans="1:5" ht="15.6" x14ac:dyDescent="0.3">
      <c r="A285" s="9" t="s">
        <v>2088</v>
      </c>
      <c r="B285" s="9" t="s">
        <v>2667</v>
      </c>
      <c r="C285" s="1" t="s">
        <v>6733</v>
      </c>
      <c r="D285" s="1" t="s">
        <v>6988</v>
      </c>
      <c r="E285" s="1" t="s">
        <v>5002</v>
      </c>
    </row>
    <row r="286" spans="1:5" ht="15.6" x14ac:dyDescent="0.3">
      <c r="A286" s="9" t="s">
        <v>2087</v>
      </c>
      <c r="B286" s="9" t="s">
        <v>2668</v>
      </c>
      <c r="C286" s="1" t="s">
        <v>6733</v>
      </c>
      <c r="D286" s="1" t="s">
        <v>6989</v>
      </c>
      <c r="E286" s="1" t="s">
        <v>5003</v>
      </c>
    </row>
    <row r="287" spans="1:5" ht="15.6" x14ac:dyDescent="0.3">
      <c r="A287" s="9" t="s">
        <v>2086</v>
      </c>
      <c r="B287" s="9" t="s">
        <v>2669</v>
      </c>
      <c r="C287" s="1" t="s">
        <v>6731</v>
      </c>
      <c r="D287" s="1" t="s">
        <v>6990</v>
      </c>
      <c r="E287" s="1" t="s">
        <v>5004</v>
      </c>
    </row>
    <row r="288" spans="1:5" ht="15.6" x14ac:dyDescent="0.3">
      <c r="A288" s="9" t="s">
        <v>2085</v>
      </c>
      <c r="B288" s="9" t="s">
        <v>2670</v>
      </c>
      <c r="C288" s="1" t="s">
        <v>6731</v>
      </c>
      <c r="D288" s="1" t="s">
        <v>6991</v>
      </c>
      <c r="E288" s="1" t="s">
        <v>5005</v>
      </c>
    </row>
    <row r="289" spans="1:5" ht="15.6" x14ac:dyDescent="0.3">
      <c r="A289" s="9" t="s">
        <v>2084</v>
      </c>
      <c r="B289" s="9" t="s">
        <v>2671</v>
      </c>
      <c r="C289" s="1" t="s">
        <v>6733</v>
      </c>
      <c r="D289" s="1" t="s">
        <v>6922</v>
      </c>
      <c r="E289" s="1" t="s">
        <v>5006</v>
      </c>
    </row>
    <row r="290" spans="1:5" ht="15.6" x14ac:dyDescent="0.3">
      <c r="A290" s="9" t="s">
        <v>2083</v>
      </c>
      <c r="B290" s="9" t="s">
        <v>2672</v>
      </c>
      <c r="C290" s="1" t="s">
        <v>6733</v>
      </c>
      <c r="D290" s="1" t="s">
        <v>6992</v>
      </c>
      <c r="E290" s="1" t="s">
        <v>5007</v>
      </c>
    </row>
    <row r="291" spans="1:5" ht="15.6" x14ac:dyDescent="0.3">
      <c r="A291" s="9" t="s">
        <v>2082</v>
      </c>
      <c r="B291" s="9" t="s">
        <v>2673</v>
      </c>
      <c r="C291" s="1" t="s">
        <v>6733</v>
      </c>
      <c r="D291" s="1" t="s">
        <v>6938</v>
      </c>
      <c r="E291" s="1" t="s">
        <v>5008</v>
      </c>
    </row>
    <row r="292" spans="1:5" ht="15.6" x14ac:dyDescent="0.3">
      <c r="A292" s="9" t="s">
        <v>2081</v>
      </c>
      <c r="B292" s="9" t="s">
        <v>2674</v>
      </c>
      <c r="C292" s="1" t="s">
        <v>6733</v>
      </c>
      <c r="D292" s="1" t="s">
        <v>6993</v>
      </c>
      <c r="E292" s="1" t="s">
        <v>5009</v>
      </c>
    </row>
    <row r="293" spans="1:5" ht="15.6" x14ac:dyDescent="0.3">
      <c r="A293" s="9" t="s">
        <v>2080</v>
      </c>
      <c r="B293" s="9" t="s">
        <v>2675</v>
      </c>
      <c r="C293" s="1" t="s">
        <v>6733</v>
      </c>
      <c r="D293" s="1" t="s">
        <v>6994</v>
      </c>
      <c r="E293" s="1" t="s">
        <v>5010</v>
      </c>
    </row>
    <row r="294" spans="1:5" ht="15.6" x14ac:dyDescent="0.3">
      <c r="A294" s="9" t="s">
        <v>2079</v>
      </c>
      <c r="B294" s="9" t="s">
        <v>2676</v>
      </c>
      <c r="C294" s="1" t="s">
        <v>6733</v>
      </c>
      <c r="D294" s="1" t="s">
        <v>6995</v>
      </c>
      <c r="E294" s="1" t="s">
        <v>5011</v>
      </c>
    </row>
    <row r="295" spans="1:5" ht="15.6" x14ac:dyDescent="0.3">
      <c r="A295" s="9" t="s">
        <v>2078</v>
      </c>
      <c r="B295" s="9" t="s">
        <v>2677</v>
      </c>
      <c r="C295" s="1" t="s">
        <v>6731</v>
      </c>
      <c r="D295" s="1" t="s">
        <v>6996</v>
      </c>
      <c r="E295" s="1" t="s">
        <v>5012</v>
      </c>
    </row>
    <row r="296" spans="1:5" ht="15.6" x14ac:dyDescent="0.3">
      <c r="A296" s="9" t="s">
        <v>2077</v>
      </c>
      <c r="B296" s="9" t="s">
        <v>2678</v>
      </c>
      <c r="C296" s="1" t="s">
        <v>6733</v>
      </c>
      <c r="D296" s="1" t="s">
        <v>6997</v>
      </c>
      <c r="E296" s="1" t="s">
        <v>5013</v>
      </c>
    </row>
    <row r="297" spans="1:5" ht="15.6" x14ac:dyDescent="0.3">
      <c r="A297" s="9" t="s">
        <v>2076</v>
      </c>
      <c r="B297" s="9" t="s">
        <v>2679</v>
      </c>
      <c r="C297" s="1" t="s">
        <v>6733</v>
      </c>
      <c r="D297" s="1" t="s">
        <v>6998</v>
      </c>
      <c r="E297" s="1" t="s">
        <v>5014</v>
      </c>
    </row>
    <row r="298" spans="1:5" ht="15.6" x14ac:dyDescent="0.3">
      <c r="A298" s="9" t="s">
        <v>2075</v>
      </c>
      <c r="B298" s="9" t="s">
        <v>2680</v>
      </c>
      <c r="C298" s="1" t="s">
        <v>6733</v>
      </c>
      <c r="D298" s="1" t="s">
        <v>6999</v>
      </c>
      <c r="E298" s="1" t="s">
        <v>5015</v>
      </c>
    </row>
    <row r="299" spans="1:5" ht="15.6" x14ac:dyDescent="0.3">
      <c r="A299" s="9" t="s">
        <v>2074</v>
      </c>
      <c r="B299" s="9" t="s">
        <v>2681</v>
      </c>
      <c r="C299" s="1" t="s">
        <v>6731</v>
      </c>
      <c r="D299" s="1" t="s">
        <v>7000</v>
      </c>
      <c r="E299" s="1" t="s">
        <v>5016</v>
      </c>
    </row>
    <row r="300" spans="1:5" ht="15.6" x14ac:dyDescent="0.3">
      <c r="A300" s="9" t="s">
        <v>2073</v>
      </c>
      <c r="B300" s="9" t="s">
        <v>2682</v>
      </c>
      <c r="C300" s="1" t="s">
        <v>6733</v>
      </c>
      <c r="D300" s="1" t="s">
        <v>7001</v>
      </c>
      <c r="E300" s="1" t="s">
        <v>5017</v>
      </c>
    </row>
    <row r="301" spans="1:5" ht="15.6" x14ac:dyDescent="0.3">
      <c r="A301" s="9" t="s">
        <v>2072</v>
      </c>
      <c r="B301" s="9" t="s">
        <v>2683</v>
      </c>
      <c r="C301" s="1" t="s">
        <v>6731</v>
      </c>
      <c r="D301" s="1" t="s">
        <v>7002</v>
      </c>
      <c r="E301" s="1" t="s">
        <v>5018</v>
      </c>
    </row>
    <row r="302" spans="1:5" ht="15.6" x14ac:dyDescent="0.3">
      <c r="A302" s="9" t="s">
        <v>2071</v>
      </c>
      <c r="B302" s="9" t="s">
        <v>2684</v>
      </c>
      <c r="C302" s="1" t="s">
        <v>6733</v>
      </c>
      <c r="D302" s="1" t="s">
        <v>7003</v>
      </c>
      <c r="E302" s="1" t="s">
        <v>4964</v>
      </c>
    </row>
    <row r="303" spans="1:5" ht="15.6" x14ac:dyDescent="0.3">
      <c r="A303" s="9" t="s">
        <v>2070</v>
      </c>
      <c r="B303" s="9" t="s">
        <v>2685</v>
      </c>
      <c r="C303" s="1" t="s">
        <v>6731</v>
      </c>
      <c r="D303" s="1" t="s">
        <v>6812</v>
      </c>
      <c r="E303" s="1" t="s">
        <v>5019</v>
      </c>
    </row>
    <row r="304" spans="1:5" ht="15.6" x14ac:dyDescent="0.3">
      <c r="A304" s="9" t="s">
        <v>2069</v>
      </c>
      <c r="B304" s="9" t="s">
        <v>2686</v>
      </c>
      <c r="C304" s="1" t="s">
        <v>6733</v>
      </c>
      <c r="D304" s="1" t="s">
        <v>7004</v>
      </c>
      <c r="E304" s="1" t="s">
        <v>5020</v>
      </c>
    </row>
    <row r="305" spans="1:5" ht="15.6" x14ac:dyDescent="0.3">
      <c r="A305" s="9" t="s">
        <v>2068</v>
      </c>
      <c r="B305" s="9" t="s">
        <v>2687</v>
      </c>
      <c r="C305" s="1" t="s">
        <v>6731</v>
      </c>
      <c r="D305" s="1" t="s">
        <v>7005</v>
      </c>
      <c r="E305" s="1" t="s">
        <v>5021</v>
      </c>
    </row>
    <row r="306" spans="1:5" ht="15.6" x14ac:dyDescent="0.3">
      <c r="A306" s="9" t="s">
        <v>2067</v>
      </c>
      <c r="B306" s="9" t="s">
        <v>2688</v>
      </c>
      <c r="C306" s="1" t="s">
        <v>6731</v>
      </c>
      <c r="D306" s="1" t="s">
        <v>7006</v>
      </c>
      <c r="E306" s="1" t="s">
        <v>5022</v>
      </c>
    </row>
    <row r="307" spans="1:5" ht="15.6" x14ac:dyDescent="0.3">
      <c r="A307" s="9" t="s">
        <v>2066</v>
      </c>
      <c r="B307" s="9" t="s">
        <v>2689</v>
      </c>
      <c r="C307" s="1" t="s">
        <v>6731</v>
      </c>
      <c r="D307" s="1" t="s">
        <v>7007</v>
      </c>
      <c r="E307" s="1" t="s">
        <v>4961</v>
      </c>
    </row>
    <row r="308" spans="1:5" ht="15.6" x14ac:dyDescent="0.3">
      <c r="A308" s="9" t="s">
        <v>2065</v>
      </c>
      <c r="B308" s="9" t="s">
        <v>2690</v>
      </c>
      <c r="C308" s="1" t="s">
        <v>6731</v>
      </c>
      <c r="D308" s="1" t="s">
        <v>6794</v>
      </c>
      <c r="E308" s="1" t="s">
        <v>5023</v>
      </c>
    </row>
    <row r="309" spans="1:5" ht="15.6" x14ac:dyDescent="0.3">
      <c r="A309" s="9" t="s">
        <v>2064</v>
      </c>
      <c r="B309" s="9" t="s">
        <v>2691</v>
      </c>
      <c r="C309" s="1" t="s">
        <v>6733</v>
      </c>
      <c r="D309" s="1" t="s">
        <v>7008</v>
      </c>
      <c r="E309" s="1" t="s">
        <v>5024</v>
      </c>
    </row>
    <row r="310" spans="1:5" ht="15.6" x14ac:dyDescent="0.3">
      <c r="A310" s="9" t="s">
        <v>2063</v>
      </c>
      <c r="B310" s="9" t="s">
        <v>2692</v>
      </c>
      <c r="C310" s="1" t="s">
        <v>6731</v>
      </c>
      <c r="D310" s="1" t="s">
        <v>7009</v>
      </c>
      <c r="E310" s="1" t="s">
        <v>5025</v>
      </c>
    </row>
    <row r="311" spans="1:5" ht="15.6" x14ac:dyDescent="0.3">
      <c r="A311" s="9" t="s">
        <v>2062</v>
      </c>
      <c r="B311" s="9" t="s">
        <v>2693</v>
      </c>
      <c r="C311" s="1" t="s">
        <v>6731</v>
      </c>
      <c r="D311" s="1" t="s">
        <v>7010</v>
      </c>
      <c r="E311" s="1" t="s">
        <v>5026</v>
      </c>
    </row>
    <row r="312" spans="1:5" ht="15.6" x14ac:dyDescent="0.3">
      <c r="A312" s="9" t="s">
        <v>2061</v>
      </c>
      <c r="B312" s="9" t="s">
        <v>2694</v>
      </c>
      <c r="C312" s="1" t="s">
        <v>6733</v>
      </c>
      <c r="D312" s="1" t="s">
        <v>7011</v>
      </c>
      <c r="E312" s="1" t="s">
        <v>4796</v>
      </c>
    </row>
    <row r="313" spans="1:5" ht="15.6" x14ac:dyDescent="0.3">
      <c r="A313" s="9" t="s">
        <v>2060</v>
      </c>
      <c r="B313" s="9" t="s">
        <v>2695</v>
      </c>
      <c r="C313" s="1" t="s">
        <v>6733</v>
      </c>
      <c r="D313" s="1" t="s">
        <v>7012</v>
      </c>
      <c r="E313" s="1" t="s">
        <v>5027</v>
      </c>
    </row>
    <row r="314" spans="1:5" ht="15.6" x14ac:dyDescent="0.3">
      <c r="A314" s="9" t="s">
        <v>2059</v>
      </c>
      <c r="B314" s="9" t="s">
        <v>2696</v>
      </c>
      <c r="C314" s="1" t="s">
        <v>6733</v>
      </c>
      <c r="D314" s="1" t="s">
        <v>7013</v>
      </c>
      <c r="E314" s="1" t="s">
        <v>5028</v>
      </c>
    </row>
    <row r="315" spans="1:5" ht="15.6" x14ac:dyDescent="0.3">
      <c r="A315" s="9" t="s">
        <v>2058</v>
      </c>
      <c r="B315" s="9" t="s">
        <v>2697</v>
      </c>
      <c r="C315" s="1" t="s">
        <v>6731</v>
      </c>
      <c r="D315" s="1" t="s">
        <v>7014</v>
      </c>
      <c r="E315" s="1" t="s">
        <v>5029</v>
      </c>
    </row>
    <row r="316" spans="1:5" ht="15.6" x14ac:dyDescent="0.3">
      <c r="A316" s="9" t="s">
        <v>2057</v>
      </c>
      <c r="B316" s="9" t="s">
        <v>2698</v>
      </c>
      <c r="C316" s="1" t="s">
        <v>6731</v>
      </c>
      <c r="D316" s="1" t="s">
        <v>7015</v>
      </c>
      <c r="E316" s="1" t="s">
        <v>5030</v>
      </c>
    </row>
    <row r="317" spans="1:5" ht="15.6" x14ac:dyDescent="0.3">
      <c r="A317" s="9" t="s">
        <v>2056</v>
      </c>
      <c r="B317" s="9" t="s">
        <v>2699</v>
      </c>
      <c r="C317" s="1" t="s">
        <v>6733</v>
      </c>
      <c r="D317" s="1" t="s">
        <v>6895</v>
      </c>
      <c r="E317" s="1" t="s">
        <v>5031</v>
      </c>
    </row>
    <row r="318" spans="1:5" ht="15.6" x14ac:dyDescent="0.3">
      <c r="A318" s="9" t="s">
        <v>2055</v>
      </c>
      <c r="B318" s="9" t="s">
        <v>2700</v>
      </c>
      <c r="C318" s="1" t="s">
        <v>6733</v>
      </c>
      <c r="D318" s="1" t="s">
        <v>6752</v>
      </c>
      <c r="E318" s="1" t="s">
        <v>5032</v>
      </c>
    </row>
    <row r="319" spans="1:5" ht="15.6" x14ac:dyDescent="0.3">
      <c r="A319" s="9" t="s">
        <v>2054</v>
      </c>
      <c r="B319" s="9" t="s">
        <v>2701</v>
      </c>
      <c r="C319" s="1" t="s">
        <v>6733</v>
      </c>
      <c r="D319" s="1" t="s">
        <v>7016</v>
      </c>
      <c r="E319" s="1" t="s">
        <v>5033</v>
      </c>
    </row>
    <row r="320" spans="1:5" ht="15.6" x14ac:dyDescent="0.3">
      <c r="A320" s="9" t="s">
        <v>2053</v>
      </c>
      <c r="B320" s="9" t="s">
        <v>2702</v>
      </c>
      <c r="C320" s="1" t="s">
        <v>6733</v>
      </c>
      <c r="D320" s="1" t="s">
        <v>7017</v>
      </c>
      <c r="E320" s="1" t="s">
        <v>5034</v>
      </c>
    </row>
    <row r="321" spans="1:5" ht="15.6" x14ac:dyDescent="0.3">
      <c r="A321" s="9" t="s">
        <v>2052</v>
      </c>
      <c r="B321" s="9" t="s">
        <v>2703</v>
      </c>
      <c r="C321" s="1" t="s">
        <v>6731</v>
      </c>
      <c r="D321" s="1" t="s">
        <v>7018</v>
      </c>
      <c r="E321" s="1" t="s">
        <v>5035</v>
      </c>
    </row>
    <row r="322" spans="1:5" ht="15.6" x14ac:dyDescent="0.3">
      <c r="A322" s="9" t="s">
        <v>2051</v>
      </c>
      <c r="B322" s="9" t="s">
        <v>2704</v>
      </c>
      <c r="C322" s="1" t="s">
        <v>6731</v>
      </c>
      <c r="D322" s="1" t="s">
        <v>7019</v>
      </c>
      <c r="E322" s="1" t="s">
        <v>5036</v>
      </c>
    </row>
    <row r="323" spans="1:5" ht="15.6" x14ac:dyDescent="0.3">
      <c r="A323" s="9" t="s">
        <v>2050</v>
      </c>
      <c r="B323" s="9" t="s">
        <v>2705</v>
      </c>
      <c r="C323" s="1" t="s">
        <v>6733</v>
      </c>
      <c r="D323" s="1" t="s">
        <v>7020</v>
      </c>
      <c r="E323" s="1" t="s">
        <v>5037</v>
      </c>
    </row>
    <row r="324" spans="1:5" ht="15.6" x14ac:dyDescent="0.3">
      <c r="A324" s="9" t="s">
        <v>2049</v>
      </c>
      <c r="B324" s="9" t="s">
        <v>2706</v>
      </c>
      <c r="C324" s="1" t="s">
        <v>6733</v>
      </c>
      <c r="D324" s="1" t="s">
        <v>7021</v>
      </c>
      <c r="E324" s="1" t="s">
        <v>5001</v>
      </c>
    </row>
    <row r="325" spans="1:5" ht="15.6" x14ac:dyDescent="0.3">
      <c r="A325" s="9" t="s">
        <v>2048</v>
      </c>
      <c r="B325" s="9" t="s">
        <v>2707</v>
      </c>
      <c r="C325" s="1" t="s">
        <v>6733</v>
      </c>
      <c r="D325" s="1" t="s">
        <v>6877</v>
      </c>
      <c r="E325" s="1" t="s">
        <v>5038</v>
      </c>
    </row>
    <row r="326" spans="1:5" ht="15.6" x14ac:dyDescent="0.3">
      <c r="A326" s="9" t="s">
        <v>2047</v>
      </c>
      <c r="B326" s="9" t="s">
        <v>2708</v>
      </c>
      <c r="C326" s="1" t="s">
        <v>6731</v>
      </c>
      <c r="D326" s="1" t="s">
        <v>7022</v>
      </c>
      <c r="E326" s="1" t="s">
        <v>5039</v>
      </c>
    </row>
    <row r="327" spans="1:5" ht="15.6" x14ac:dyDescent="0.3">
      <c r="A327" s="9" t="s">
        <v>2046</v>
      </c>
      <c r="B327" s="9" t="s">
        <v>2709</v>
      </c>
      <c r="C327" s="1" t="s">
        <v>6733</v>
      </c>
      <c r="D327" s="1" t="s">
        <v>7023</v>
      </c>
      <c r="E327" s="1" t="s">
        <v>5040</v>
      </c>
    </row>
    <row r="328" spans="1:5" ht="15.6" x14ac:dyDescent="0.3">
      <c r="A328" s="9" t="s">
        <v>2045</v>
      </c>
      <c r="B328" s="9" t="s">
        <v>2710</v>
      </c>
      <c r="C328" s="1" t="s">
        <v>6733</v>
      </c>
      <c r="D328" s="1" t="s">
        <v>6943</v>
      </c>
      <c r="E328" s="1" t="s">
        <v>5041</v>
      </c>
    </row>
    <row r="329" spans="1:5" ht="15.6" x14ac:dyDescent="0.3">
      <c r="A329" s="9" t="s">
        <v>2044</v>
      </c>
      <c r="B329" s="9" t="s">
        <v>2711</v>
      </c>
      <c r="C329" s="1" t="s">
        <v>6733</v>
      </c>
      <c r="D329" s="1" t="s">
        <v>7024</v>
      </c>
      <c r="E329" s="1" t="s">
        <v>5042</v>
      </c>
    </row>
    <row r="330" spans="1:5" ht="15.6" x14ac:dyDescent="0.3">
      <c r="A330" s="9" t="s">
        <v>2043</v>
      </c>
      <c r="B330" s="9" t="s">
        <v>2712</v>
      </c>
      <c r="C330" s="1" t="s">
        <v>6733</v>
      </c>
      <c r="D330" s="1" t="s">
        <v>6938</v>
      </c>
      <c r="E330" s="1" t="s">
        <v>5043</v>
      </c>
    </row>
    <row r="331" spans="1:5" ht="15.6" x14ac:dyDescent="0.3">
      <c r="A331" s="9" t="s">
        <v>2042</v>
      </c>
      <c r="B331" s="9" t="s">
        <v>2713</v>
      </c>
      <c r="C331" s="1" t="s">
        <v>6733</v>
      </c>
      <c r="D331" s="1" t="s">
        <v>7025</v>
      </c>
      <c r="E331" s="1" t="s">
        <v>5044</v>
      </c>
    </row>
    <row r="332" spans="1:5" ht="15.6" x14ac:dyDescent="0.3">
      <c r="A332" s="9" t="s">
        <v>2041</v>
      </c>
      <c r="B332" s="9" t="s">
        <v>2714</v>
      </c>
      <c r="C332" s="1" t="s">
        <v>6733</v>
      </c>
      <c r="D332" s="1" t="s">
        <v>7026</v>
      </c>
      <c r="E332" s="1" t="s">
        <v>5045</v>
      </c>
    </row>
    <row r="333" spans="1:5" ht="15.6" x14ac:dyDescent="0.3">
      <c r="A333" s="9" t="s">
        <v>2040</v>
      </c>
      <c r="B333" s="9" t="s">
        <v>2715</v>
      </c>
      <c r="C333" s="1" t="s">
        <v>6733</v>
      </c>
      <c r="D333" s="1" t="s">
        <v>7017</v>
      </c>
      <c r="E333" s="1" t="s">
        <v>5046</v>
      </c>
    </row>
    <row r="334" spans="1:5" ht="15.6" x14ac:dyDescent="0.3">
      <c r="A334" s="9" t="s">
        <v>2039</v>
      </c>
      <c r="B334" s="9" t="s">
        <v>2716</v>
      </c>
      <c r="C334" s="1" t="s">
        <v>6731</v>
      </c>
      <c r="D334" s="1" t="s">
        <v>7027</v>
      </c>
      <c r="E334" s="1" t="s">
        <v>5047</v>
      </c>
    </row>
    <row r="335" spans="1:5" ht="15.6" x14ac:dyDescent="0.3">
      <c r="A335" s="9" t="s">
        <v>2038</v>
      </c>
      <c r="B335" s="9" t="s">
        <v>2717</v>
      </c>
      <c r="C335" s="1" t="s">
        <v>6733</v>
      </c>
      <c r="D335" s="1" t="s">
        <v>7028</v>
      </c>
      <c r="E335" s="1" t="s">
        <v>5048</v>
      </c>
    </row>
    <row r="336" spans="1:5" ht="15.6" x14ac:dyDescent="0.3">
      <c r="A336" s="9" t="s">
        <v>2037</v>
      </c>
      <c r="B336" s="9" t="s">
        <v>2718</v>
      </c>
      <c r="C336" s="1" t="s">
        <v>6731</v>
      </c>
      <c r="D336" s="1" t="s">
        <v>7029</v>
      </c>
      <c r="E336" s="1" t="s">
        <v>5049</v>
      </c>
    </row>
    <row r="337" spans="1:5" ht="15.6" x14ac:dyDescent="0.3">
      <c r="A337" s="9" t="s">
        <v>2036</v>
      </c>
      <c r="B337" s="9" t="s">
        <v>2719</v>
      </c>
      <c r="C337" s="1" t="s">
        <v>6733</v>
      </c>
      <c r="D337" s="1" t="s">
        <v>7030</v>
      </c>
      <c r="E337" s="1" t="s">
        <v>5050</v>
      </c>
    </row>
    <row r="338" spans="1:5" ht="15.6" x14ac:dyDescent="0.3">
      <c r="A338" s="9" t="s">
        <v>2035</v>
      </c>
      <c r="B338" s="9" t="s">
        <v>2720</v>
      </c>
      <c r="C338" s="1" t="s">
        <v>6731</v>
      </c>
      <c r="D338" s="1" t="s">
        <v>7031</v>
      </c>
      <c r="E338" s="1" t="s">
        <v>5051</v>
      </c>
    </row>
    <row r="339" spans="1:5" ht="15.6" x14ac:dyDescent="0.3">
      <c r="A339" s="9" t="s">
        <v>2034</v>
      </c>
      <c r="B339" s="9" t="s">
        <v>2721</v>
      </c>
      <c r="C339" s="1" t="s">
        <v>6731</v>
      </c>
      <c r="D339" s="1" t="s">
        <v>6923</v>
      </c>
      <c r="E339" s="1" t="s">
        <v>5052</v>
      </c>
    </row>
    <row r="340" spans="1:5" ht="15.6" x14ac:dyDescent="0.3">
      <c r="A340" s="9" t="s">
        <v>2033</v>
      </c>
      <c r="B340" s="9" t="s">
        <v>2722</v>
      </c>
      <c r="C340" s="1" t="s">
        <v>6733</v>
      </c>
      <c r="D340" s="1" t="s">
        <v>6886</v>
      </c>
      <c r="E340" s="1" t="s">
        <v>5053</v>
      </c>
    </row>
    <row r="341" spans="1:5" ht="15.6" x14ac:dyDescent="0.3">
      <c r="A341" s="9" t="s">
        <v>2032</v>
      </c>
      <c r="B341" s="9" t="s">
        <v>2723</v>
      </c>
      <c r="C341" s="1" t="s">
        <v>6731</v>
      </c>
      <c r="D341" s="1" t="s">
        <v>7032</v>
      </c>
      <c r="E341" s="1" t="s">
        <v>5054</v>
      </c>
    </row>
    <row r="342" spans="1:5" ht="15.6" x14ac:dyDescent="0.3">
      <c r="A342" s="9" t="s">
        <v>2031</v>
      </c>
      <c r="B342" s="9" t="s">
        <v>2724</v>
      </c>
      <c r="C342" s="1" t="s">
        <v>6731</v>
      </c>
      <c r="D342" s="1" t="s">
        <v>7033</v>
      </c>
      <c r="E342" s="1" t="s">
        <v>5055</v>
      </c>
    </row>
    <row r="343" spans="1:5" ht="15.6" x14ac:dyDescent="0.3">
      <c r="A343" s="9" t="s">
        <v>2030</v>
      </c>
      <c r="B343" s="9" t="s">
        <v>2725</v>
      </c>
      <c r="C343" s="1" t="s">
        <v>6731</v>
      </c>
      <c r="D343" s="1" t="s">
        <v>7034</v>
      </c>
      <c r="E343" s="1" t="s">
        <v>5056</v>
      </c>
    </row>
    <row r="344" spans="1:5" ht="15.6" x14ac:dyDescent="0.3">
      <c r="A344" s="9" t="s">
        <v>2029</v>
      </c>
      <c r="B344" s="9" t="s">
        <v>2726</v>
      </c>
      <c r="C344" s="1" t="s">
        <v>6731</v>
      </c>
      <c r="D344" s="1" t="s">
        <v>6825</v>
      </c>
      <c r="E344" s="1" t="s">
        <v>5057</v>
      </c>
    </row>
    <row r="345" spans="1:5" ht="15.6" x14ac:dyDescent="0.3">
      <c r="A345" s="9" t="s">
        <v>2028</v>
      </c>
      <c r="B345" s="9" t="s">
        <v>2727</v>
      </c>
      <c r="C345" s="1" t="s">
        <v>6733</v>
      </c>
      <c r="D345" s="1" t="s">
        <v>7035</v>
      </c>
      <c r="E345" s="1" t="s">
        <v>5058</v>
      </c>
    </row>
    <row r="346" spans="1:5" ht="15.6" x14ac:dyDescent="0.3">
      <c r="A346" s="9" t="s">
        <v>2027</v>
      </c>
      <c r="B346" s="9" t="s">
        <v>2728</v>
      </c>
      <c r="C346" s="1" t="s">
        <v>6731</v>
      </c>
      <c r="D346" s="1" t="s">
        <v>7036</v>
      </c>
      <c r="E346" s="1" t="s">
        <v>5059</v>
      </c>
    </row>
    <row r="347" spans="1:5" ht="15.6" x14ac:dyDescent="0.3">
      <c r="A347" s="9" t="s">
        <v>2026</v>
      </c>
      <c r="B347" s="9" t="s">
        <v>2729</v>
      </c>
      <c r="C347" s="1" t="s">
        <v>6733</v>
      </c>
      <c r="D347" s="1" t="s">
        <v>6782</v>
      </c>
      <c r="E347" s="1" t="s">
        <v>5060</v>
      </c>
    </row>
    <row r="348" spans="1:5" ht="15.6" x14ac:dyDescent="0.3">
      <c r="A348" s="9" t="s">
        <v>2025</v>
      </c>
      <c r="B348" s="9" t="s">
        <v>2730</v>
      </c>
      <c r="C348" s="1" t="s">
        <v>6731</v>
      </c>
      <c r="D348" s="1" t="s">
        <v>7037</v>
      </c>
      <c r="E348" s="1" t="s">
        <v>5061</v>
      </c>
    </row>
    <row r="349" spans="1:5" ht="15.6" x14ac:dyDescent="0.3">
      <c r="A349" s="9" t="s">
        <v>2024</v>
      </c>
      <c r="B349" s="9" t="s">
        <v>2731</v>
      </c>
      <c r="C349" s="1" t="s">
        <v>6731</v>
      </c>
      <c r="D349" s="1" t="s">
        <v>7038</v>
      </c>
      <c r="E349" s="1" t="s">
        <v>5062</v>
      </c>
    </row>
    <row r="350" spans="1:5" ht="15.6" x14ac:dyDescent="0.3">
      <c r="A350" s="9" t="s">
        <v>2023</v>
      </c>
      <c r="B350" s="9" t="s">
        <v>2732</v>
      </c>
      <c r="C350" s="1" t="s">
        <v>6733</v>
      </c>
      <c r="D350" s="1" t="s">
        <v>7039</v>
      </c>
      <c r="E350" s="1" t="s">
        <v>5063</v>
      </c>
    </row>
    <row r="351" spans="1:5" ht="15.6" x14ac:dyDescent="0.3">
      <c r="A351" s="9" t="s">
        <v>2022</v>
      </c>
      <c r="B351" s="9" t="s">
        <v>2733</v>
      </c>
      <c r="C351" s="1" t="s">
        <v>6731</v>
      </c>
      <c r="D351" s="1" t="s">
        <v>7040</v>
      </c>
      <c r="E351" s="1" t="s">
        <v>5064</v>
      </c>
    </row>
    <row r="352" spans="1:5" ht="15.6" x14ac:dyDescent="0.3">
      <c r="A352" s="9" t="s">
        <v>2021</v>
      </c>
      <c r="B352" s="9" t="s">
        <v>2734</v>
      </c>
      <c r="C352" s="1" t="s">
        <v>6733</v>
      </c>
      <c r="D352" s="1" t="s">
        <v>7041</v>
      </c>
      <c r="E352" s="1" t="s">
        <v>5065</v>
      </c>
    </row>
    <row r="353" spans="1:5" ht="15.6" x14ac:dyDescent="0.3">
      <c r="A353" s="9" t="s">
        <v>2020</v>
      </c>
      <c r="B353" s="9" t="s">
        <v>2735</v>
      </c>
      <c r="C353" s="1" t="s">
        <v>6731</v>
      </c>
      <c r="D353" s="1" t="s">
        <v>7042</v>
      </c>
      <c r="E353" s="1" t="s">
        <v>5066</v>
      </c>
    </row>
    <row r="354" spans="1:5" ht="15.6" x14ac:dyDescent="0.3">
      <c r="A354" s="9" t="s">
        <v>2019</v>
      </c>
      <c r="B354" s="9" t="s">
        <v>2736</v>
      </c>
      <c r="C354" s="1" t="s">
        <v>6733</v>
      </c>
      <c r="D354" s="1" t="s">
        <v>7043</v>
      </c>
      <c r="E354" s="1" t="s">
        <v>4806</v>
      </c>
    </row>
    <row r="355" spans="1:5" ht="15.6" x14ac:dyDescent="0.3">
      <c r="A355" s="9" t="s">
        <v>2018</v>
      </c>
      <c r="B355" s="9" t="s">
        <v>2737</v>
      </c>
      <c r="C355" s="1" t="s">
        <v>6731</v>
      </c>
      <c r="D355" s="1" t="s">
        <v>7044</v>
      </c>
      <c r="E355" s="1" t="s">
        <v>5067</v>
      </c>
    </row>
    <row r="356" spans="1:5" ht="15.6" x14ac:dyDescent="0.3">
      <c r="A356" s="9" t="s">
        <v>2017</v>
      </c>
      <c r="B356" s="9" t="s">
        <v>2738</v>
      </c>
      <c r="C356" s="1" t="s">
        <v>6731</v>
      </c>
      <c r="D356" s="1" t="s">
        <v>7045</v>
      </c>
      <c r="E356" s="1" t="s">
        <v>5068</v>
      </c>
    </row>
    <row r="357" spans="1:5" ht="15.6" x14ac:dyDescent="0.3">
      <c r="A357" s="9" t="s">
        <v>2016</v>
      </c>
      <c r="B357" s="9" t="s">
        <v>2739</v>
      </c>
      <c r="C357" s="1" t="s">
        <v>6731</v>
      </c>
      <c r="D357" s="1" t="s">
        <v>7046</v>
      </c>
      <c r="E357" s="1" t="s">
        <v>5069</v>
      </c>
    </row>
    <row r="358" spans="1:5" ht="15.6" x14ac:dyDescent="0.3">
      <c r="A358" s="9" t="s">
        <v>2015</v>
      </c>
      <c r="B358" s="9" t="s">
        <v>2740</v>
      </c>
      <c r="C358" s="1" t="s">
        <v>6733</v>
      </c>
      <c r="D358" s="1" t="s">
        <v>7047</v>
      </c>
      <c r="E358" s="1" t="s">
        <v>5070</v>
      </c>
    </row>
    <row r="359" spans="1:5" ht="15.6" x14ac:dyDescent="0.3">
      <c r="A359" s="9" t="s">
        <v>2014</v>
      </c>
      <c r="B359" s="9" t="s">
        <v>2741</v>
      </c>
      <c r="C359" s="1" t="s">
        <v>6733</v>
      </c>
      <c r="D359" s="1" t="s">
        <v>7048</v>
      </c>
      <c r="E359" s="1" t="s">
        <v>5071</v>
      </c>
    </row>
    <row r="360" spans="1:5" ht="15.6" x14ac:dyDescent="0.3">
      <c r="A360" s="9" t="s">
        <v>2013</v>
      </c>
      <c r="B360" s="9" t="s">
        <v>2742</v>
      </c>
      <c r="C360" s="1" t="s">
        <v>6733</v>
      </c>
      <c r="D360" s="1" t="s">
        <v>7049</v>
      </c>
      <c r="E360" s="1" t="s">
        <v>5072</v>
      </c>
    </row>
    <row r="361" spans="1:5" ht="15.6" x14ac:dyDescent="0.3">
      <c r="A361" s="9" t="s">
        <v>2012</v>
      </c>
      <c r="B361" s="9" t="s">
        <v>2743</v>
      </c>
      <c r="C361" s="1" t="s">
        <v>6733</v>
      </c>
      <c r="D361" s="1" t="s">
        <v>7050</v>
      </c>
      <c r="E361" s="1" t="s">
        <v>4913</v>
      </c>
    </row>
    <row r="362" spans="1:5" ht="15.6" x14ac:dyDescent="0.3">
      <c r="A362" s="9" t="s">
        <v>2011</v>
      </c>
      <c r="B362" s="9" t="s">
        <v>2744</v>
      </c>
      <c r="C362" s="1" t="s">
        <v>6733</v>
      </c>
      <c r="D362" s="1" t="s">
        <v>7051</v>
      </c>
      <c r="E362" s="1" t="s">
        <v>5073</v>
      </c>
    </row>
    <row r="363" spans="1:5" ht="15.6" x14ac:dyDescent="0.3">
      <c r="A363" s="9" t="s">
        <v>2010</v>
      </c>
      <c r="B363" s="9" t="s">
        <v>2745</v>
      </c>
      <c r="C363" s="1" t="s">
        <v>6733</v>
      </c>
      <c r="D363" s="1" t="s">
        <v>6795</v>
      </c>
      <c r="E363" s="1" t="s">
        <v>5074</v>
      </c>
    </row>
    <row r="364" spans="1:5" ht="15.6" x14ac:dyDescent="0.3">
      <c r="A364" s="9" t="s">
        <v>2009</v>
      </c>
      <c r="B364" s="9" t="s">
        <v>2746</v>
      </c>
      <c r="C364" s="1" t="s">
        <v>6733</v>
      </c>
      <c r="D364" s="1" t="s">
        <v>7052</v>
      </c>
      <c r="E364" s="1" t="s">
        <v>5075</v>
      </c>
    </row>
    <row r="365" spans="1:5" ht="15.6" x14ac:dyDescent="0.3">
      <c r="A365" s="9" t="s">
        <v>2008</v>
      </c>
      <c r="B365" s="9" t="s">
        <v>2747</v>
      </c>
      <c r="C365" s="1" t="s">
        <v>6731</v>
      </c>
      <c r="D365" s="1" t="s">
        <v>7053</v>
      </c>
      <c r="E365" s="1" t="s">
        <v>5076</v>
      </c>
    </row>
    <row r="366" spans="1:5" ht="15.6" x14ac:dyDescent="0.3">
      <c r="A366" s="9" t="s">
        <v>2007</v>
      </c>
      <c r="B366" s="9" t="s">
        <v>2748</v>
      </c>
      <c r="C366" s="1" t="s">
        <v>6731</v>
      </c>
      <c r="D366" s="1" t="s">
        <v>7054</v>
      </c>
      <c r="E366" s="1" t="s">
        <v>5077</v>
      </c>
    </row>
    <row r="367" spans="1:5" ht="15.6" x14ac:dyDescent="0.3">
      <c r="A367" s="9" t="s">
        <v>2006</v>
      </c>
      <c r="B367" s="9" t="s">
        <v>2749</v>
      </c>
      <c r="C367" s="1" t="s">
        <v>6733</v>
      </c>
      <c r="D367" s="1" t="s">
        <v>7055</v>
      </c>
      <c r="E367" s="1" t="s">
        <v>5078</v>
      </c>
    </row>
    <row r="368" spans="1:5" ht="15.6" x14ac:dyDescent="0.3">
      <c r="A368" s="9" t="s">
        <v>2005</v>
      </c>
      <c r="B368" s="9" t="s">
        <v>2750</v>
      </c>
      <c r="C368" s="1" t="s">
        <v>6733</v>
      </c>
      <c r="D368" s="1" t="s">
        <v>7056</v>
      </c>
      <c r="E368" s="1" t="s">
        <v>5079</v>
      </c>
    </row>
    <row r="369" spans="1:5" ht="15.6" x14ac:dyDescent="0.3">
      <c r="A369" s="9" t="s">
        <v>2004</v>
      </c>
      <c r="B369" s="9" t="s">
        <v>2751</v>
      </c>
      <c r="C369" s="1" t="s">
        <v>6731</v>
      </c>
      <c r="D369" s="1" t="s">
        <v>7057</v>
      </c>
      <c r="E369" s="1" t="s">
        <v>5080</v>
      </c>
    </row>
    <row r="370" spans="1:5" ht="15.6" x14ac:dyDescent="0.3">
      <c r="A370" s="9" t="s">
        <v>2003</v>
      </c>
      <c r="B370" s="9" t="s">
        <v>2752</v>
      </c>
      <c r="C370" s="1" t="s">
        <v>6733</v>
      </c>
      <c r="D370" s="1" t="s">
        <v>7058</v>
      </c>
      <c r="E370" s="1" t="s">
        <v>5081</v>
      </c>
    </row>
    <row r="371" spans="1:5" ht="15.6" x14ac:dyDescent="0.3">
      <c r="A371" s="9" t="s">
        <v>2002</v>
      </c>
      <c r="B371" s="9" t="s">
        <v>2753</v>
      </c>
      <c r="C371" s="1" t="s">
        <v>6733</v>
      </c>
      <c r="D371" s="1" t="s">
        <v>7059</v>
      </c>
      <c r="E371" s="1" t="s">
        <v>5082</v>
      </c>
    </row>
    <row r="372" spans="1:5" ht="15.6" x14ac:dyDescent="0.3">
      <c r="A372" s="9" t="s">
        <v>2001</v>
      </c>
      <c r="B372" s="9" t="s">
        <v>2754</v>
      </c>
      <c r="C372" s="1" t="s">
        <v>6731</v>
      </c>
      <c r="D372" s="1" t="s">
        <v>7060</v>
      </c>
      <c r="E372" s="1" t="s">
        <v>5083</v>
      </c>
    </row>
    <row r="373" spans="1:5" ht="15.6" x14ac:dyDescent="0.3">
      <c r="A373" s="9" t="s">
        <v>2000</v>
      </c>
      <c r="B373" s="9" t="s">
        <v>2755</v>
      </c>
      <c r="C373" s="1" t="s">
        <v>6733</v>
      </c>
      <c r="D373" s="1" t="s">
        <v>7061</v>
      </c>
      <c r="E373" s="1" t="s">
        <v>5084</v>
      </c>
    </row>
    <row r="374" spans="1:5" ht="15.6" x14ac:dyDescent="0.3">
      <c r="A374" s="9" t="s">
        <v>1999</v>
      </c>
      <c r="B374" s="9" t="s">
        <v>2756</v>
      </c>
      <c r="C374" s="1" t="s">
        <v>6731</v>
      </c>
      <c r="D374" s="1" t="s">
        <v>7062</v>
      </c>
      <c r="E374" s="1" t="s">
        <v>5085</v>
      </c>
    </row>
    <row r="375" spans="1:5" ht="15.6" x14ac:dyDescent="0.3">
      <c r="A375" s="9" t="s">
        <v>1998</v>
      </c>
      <c r="B375" s="9" t="s">
        <v>2757</v>
      </c>
      <c r="C375" s="1" t="s">
        <v>6731</v>
      </c>
      <c r="D375" s="1" t="s">
        <v>6990</v>
      </c>
      <c r="E375" s="1" t="s">
        <v>5086</v>
      </c>
    </row>
    <row r="376" spans="1:5" ht="15.6" x14ac:dyDescent="0.3">
      <c r="A376" s="9" t="s">
        <v>1997</v>
      </c>
      <c r="B376" s="9" t="s">
        <v>2758</v>
      </c>
      <c r="C376" s="1" t="s">
        <v>6731</v>
      </c>
      <c r="D376" s="1" t="s">
        <v>7063</v>
      </c>
      <c r="E376" s="1" t="s">
        <v>5087</v>
      </c>
    </row>
    <row r="377" spans="1:5" ht="15.6" x14ac:dyDescent="0.3">
      <c r="A377" s="9" t="s">
        <v>1996</v>
      </c>
      <c r="B377" s="9" t="s">
        <v>2759</v>
      </c>
      <c r="C377" s="1" t="s">
        <v>6733</v>
      </c>
      <c r="D377" s="1" t="s">
        <v>7064</v>
      </c>
      <c r="E377" s="1" t="s">
        <v>5088</v>
      </c>
    </row>
    <row r="378" spans="1:5" ht="15.6" x14ac:dyDescent="0.3">
      <c r="A378" s="9" t="s">
        <v>1995</v>
      </c>
      <c r="B378" s="9" t="s">
        <v>2760</v>
      </c>
      <c r="C378" s="1" t="s">
        <v>6733</v>
      </c>
      <c r="D378" s="1" t="s">
        <v>6877</v>
      </c>
      <c r="E378" s="1" t="s">
        <v>5089</v>
      </c>
    </row>
    <row r="379" spans="1:5" ht="15.6" x14ac:dyDescent="0.3">
      <c r="A379" s="9" t="s">
        <v>1994</v>
      </c>
      <c r="B379" s="9" t="s">
        <v>2761</v>
      </c>
      <c r="C379" s="1" t="s">
        <v>6731</v>
      </c>
      <c r="D379" s="1" t="s">
        <v>7065</v>
      </c>
      <c r="E379" s="1" t="s">
        <v>5090</v>
      </c>
    </row>
    <row r="380" spans="1:5" ht="15.6" x14ac:dyDescent="0.3">
      <c r="A380" s="9" t="s">
        <v>1993</v>
      </c>
      <c r="B380" s="9" t="s">
        <v>2762</v>
      </c>
      <c r="C380" s="1" t="s">
        <v>6731</v>
      </c>
      <c r="D380" s="1" t="s">
        <v>6913</v>
      </c>
      <c r="E380" s="1" t="s">
        <v>5091</v>
      </c>
    </row>
    <row r="381" spans="1:5" ht="15.6" x14ac:dyDescent="0.3">
      <c r="A381" s="9" t="s">
        <v>1992</v>
      </c>
      <c r="B381" s="9" t="s">
        <v>2763</v>
      </c>
      <c r="C381" s="1" t="s">
        <v>6733</v>
      </c>
      <c r="D381" s="1" t="s">
        <v>7066</v>
      </c>
      <c r="E381" s="1" t="s">
        <v>5092</v>
      </c>
    </row>
    <row r="382" spans="1:5" ht="15.6" x14ac:dyDescent="0.3">
      <c r="A382" s="9" t="s">
        <v>1991</v>
      </c>
      <c r="B382" s="9" t="s">
        <v>2764</v>
      </c>
      <c r="C382" s="1" t="s">
        <v>6731</v>
      </c>
      <c r="D382" s="1" t="s">
        <v>7067</v>
      </c>
      <c r="E382" s="1" t="s">
        <v>5093</v>
      </c>
    </row>
    <row r="383" spans="1:5" ht="15.6" x14ac:dyDescent="0.3">
      <c r="A383" s="9" t="s">
        <v>1990</v>
      </c>
      <c r="B383" s="9" t="s">
        <v>2765</v>
      </c>
      <c r="C383" s="1" t="s">
        <v>6733</v>
      </c>
      <c r="D383" s="1" t="s">
        <v>6739</v>
      </c>
      <c r="E383" s="1" t="s">
        <v>5094</v>
      </c>
    </row>
    <row r="384" spans="1:5" ht="15.6" x14ac:dyDescent="0.3">
      <c r="A384" s="9" t="s">
        <v>1989</v>
      </c>
      <c r="B384" s="9" t="s">
        <v>2766</v>
      </c>
      <c r="C384" s="1" t="s">
        <v>6733</v>
      </c>
      <c r="D384" s="1" t="s">
        <v>6945</v>
      </c>
      <c r="E384" s="1" t="s">
        <v>5095</v>
      </c>
    </row>
    <row r="385" spans="1:5" ht="15.6" x14ac:dyDescent="0.3">
      <c r="A385" s="9" t="s">
        <v>1988</v>
      </c>
      <c r="B385" s="9" t="s">
        <v>2767</v>
      </c>
      <c r="C385" s="1" t="s">
        <v>6731</v>
      </c>
      <c r="D385" s="1" t="s">
        <v>6806</v>
      </c>
      <c r="E385" s="1" t="s">
        <v>5096</v>
      </c>
    </row>
    <row r="386" spans="1:5" ht="15.6" x14ac:dyDescent="0.3">
      <c r="A386" s="9" t="s">
        <v>1987</v>
      </c>
      <c r="B386" s="9" t="s">
        <v>2768</v>
      </c>
      <c r="C386" s="1" t="s">
        <v>6733</v>
      </c>
      <c r="D386" s="1" t="s">
        <v>7068</v>
      </c>
      <c r="E386" s="1" t="s">
        <v>5097</v>
      </c>
    </row>
    <row r="387" spans="1:5" ht="15.6" x14ac:dyDescent="0.3">
      <c r="A387" s="9" t="s">
        <v>1986</v>
      </c>
      <c r="B387" s="9" t="s">
        <v>2769</v>
      </c>
      <c r="C387" s="1" t="s">
        <v>6733</v>
      </c>
      <c r="D387" s="1" t="s">
        <v>7069</v>
      </c>
      <c r="E387" s="1" t="s">
        <v>5098</v>
      </c>
    </row>
    <row r="388" spans="1:5" ht="15.6" x14ac:dyDescent="0.3">
      <c r="A388" s="9" t="s">
        <v>1985</v>
      </c>
      <c r="B388" s="9" t="s">
        <v>2770</v>
      </c>
      <c r="C388" s="1" t="s">
        <v>6731</v>
      </c>
      <c r="D388" s="1" t="s">
        <v>7070</v>
      </c>
      <c r="E388" s="1" t="s">
        <v>5099</v>
      </c>
    </row>
    <row r="389" spans="1:5" ht="15.6" x14ac:dyDescent="0.3">
      <c r="A389" s="9" t="s">
        <v>1984</v>
      </c>
      <c r="B389" s="9" t="s">
        <v>2771</v>
      </c>
      <c r="C389" s="1" t="s">
        <v>6733</v>
      </c>
      <c r="D389" s="1" t="s">
        <v>7071</v>
      </c>
      <c r="E389" s="1" t="s">
        <v>5100</v>
      </c>
    </row>
    <row r="390" spans="1:5" ht="15.6" x14ac:dyDescent="0.3">
      <c r="A390" s="9" t="s">
        <v>1983</v>
      </c>
      <c r="B390" s="9" t="s">
        <v>2772</v>
      </c>
      <c r="C390" s="1" t="s">
        <v>6731</v>
      </c>
      <c r="D390" s="1" t="s">
        <v>7010</v>
      </c>
      <c r="E390" s="1" t="s">
        <v>5101</v>
      </c>
    </row>
    <row r="391" spans="1:5" ht="15.6" x14ac:dyDescent="0.3">
      <c r="A391" s="9" t="s">
        <v>1982</v>
      </c>
      <c r="B391" s="9" t="s">
        <v>2773</v>
      </c>
      <c r="C391" s="1" t="s">
        <v>6731</v>
      </c>
      <c r="D391" s="1" t="s">
        <v>7072</v>
      </c>
      <c r="E391" s="1" t="s">
        <v>5102</v>
      </c>
    </row>
    <row r="392" spans="1:5" ht="15.6" x14ac:dyDescent="0.3">
      <c r="A392" s="9" t="s">
        <v>1981</v>
      </c>
      <c r="B392" s="9" t="s">
        <v>2774</v>
      </c>
      <c r="C392" s="1" t="s">
        <v>6733</v>
      </c>
      <c r="D392" s="1" t="s">
        <v>7073</v>
      </c>
      <c r="E392" s="1" t="s">
        <v>5103</v>
      </c>
    </row>
    <row r="393" spans="1:5" ht="15.6" x14ac:dyDescent="0.3">
      <c r="A393" s="9" t="s">
        <v>1980</v>
      </c>
      <c r="B393" s="9" t="s">
        <v>2775</v>
      </c>
      <c r="C393" s="1" t="s">
        <v>6733</v>
      </c>
      <c r="D393" s="1" t="s">
        <v>6780</v>
      </c>
      <c r="E393" s="1" t="s">
        <v>5104</v>
      </c>
    </row>
    <row r="394" spans="1:5" ht="15.6" x14ac:dyDescent="0.3">
      <c r="A394" s="9" t="s">
        <v>1979</v>
      </c>
      <c r="B394" s="9" t="s">
        <v>2776</v>
      </c>
      <c r="C394" s="1" t="s">
        <v>6731</v>
      </c>
      <c r="D394" s="1" t="s">
        <v>7074</v>
      </c>
      <c r="E394" s="1" t="s">
        <v>5105</v>
      </c>
    </row>
    <row r="395" spans="1:5" ht="15.6" x14ac:dyDescent="0.3">
      <c r="A395" s="9" t="s">
        <v>1978</v>
      </c>
      <c r="B395" s="9" t="s">
        <v>2777</v>
      </c>
      <c r="C395" s="1" t="s">
        <v>6733</v>
      </c>
      <c r="D395" s="1" t="s">
        <v>7075</v>
      </c>
      <c r="E395" s="1" t="s">
        <v>4930</v>
      </c>
    </row>
    <row r="396" spans="1:5" ht="15.6" x14ac:dyDescent="0.3">
      <c r="A396" s="9" t="s">
        <v>1977</v>
      </c>
      <c r="B396" s="9" t="s">
        <v>2778</v>
      </c>
      <c r="C396" s="1" t="s">
        <v>6731</v>
      </c>
      <c r="D396" s="1" t="s">
        <v>7076</v>
      </c>
      <c r="E396" s="1" t="s">
        <v>5106</v>
      </c>
    </row>
    <row r="397" spans="1:5" ht="15.6" x14ac:dyDescent="0.3">
      <c r="A397" s="9" t="s">
        <v>1976</v>
      </c>
      <c r="B397" s="9" t="s">
        <v>2779</v>
      </c>
      <c r="C397" s="1" t="s">
        <v>6731</v>
      </c>
      <c r="D397" s="1" t="s">
        <v>7077</v>
      </c>
      <c r="E397" s="1" t="s">
        <v>5107</v>
      </c>
    </row>
    <row r="398" spans="1:5" ht="15.6" x14ac:dyDescent="0.3">
      <c r="A398" s="9" t="s">
        <v>1975</v>
      </c>
      <c r="B398" s="9" t="s">
        <v>2780</v>
      </c>
      <c r="C398" s="1" t="s">
        <v>6731</v>
      </c>
      <c r="D398" s="1" t="s">
        <v>7078</v>
      </c>
      <c r="E398" s="1" t="s">
        <v>5108</v>
      </c>
    </row>
    <row r="399" spans="1:5" ht="15.6" x14ac:dyDescent="0.3">
      <c r="A399" s="9" t="s">
        <v>1974</v>
      </c>
      <c r="B399" s="9" t="s">
        <v>2781</v>
      </c>
      <c r="C399" s="1" t="s">
        <v>6733</v>
      </c>
      <c r="D399" s="1" t="s">
        <v>7079</v>
      </c>
      <c r="E399" s="1" t="s">
        <v>5109</v>
      </c>
    </row>
    <row r="400" spans="1:5" ht="15.6" x14ac:dyDescent="0.3">
      <c r="A400" s="9" t="s">
        <v>1973</v>
      </c>
      <c r="B400" s="9" t="s">
        <v>2782</v>
      </c>
      <c r="C400" s="1" t="s">
        <v>6731</v>
      </c>
      <c r="D400" s="1" t="s">
        <v>6817</v>
      </c>
      <c r="E400" s="1" t="s">
        <v>5110</v>
      </c>
    </row>
    <row r="401" spans="1:5" ht="15.6" x14ac:dyDescent="0.3">
      <c r="A401" s="9" t="s">
        <v>1972</v>
      </c>
      <c r="B401" s="9" t="s">
        <v>2783</v>
      </c>
      <c r="C401" s="1" t="s">
        <v>6731</v>
      </c>
      <c r="D401" s="1" t="s">
        <v>7080</v>
      </c>
      <c r="E401" s="1" t="s">
        <v>5111</v>
      </c>
    </row>
    <row r="402" spans="1:5" ht="15.6" x14ac:dyDescent="0.3">
      <c r="A402" s="9" t="s">
        <v>1971</v>
      </c>
      <c r="B402" s="9" t="s">
        <v>2784</v>
      </c>
      <c r="C402" s="1" t="s">
        <v>6733</v>
      </c>
      <c r="D402" s="1" t="s">
        <v>7081</v>
      </c>
      <c r="E402" s="1" t="s">
        <v>5112</v>
      </c>
    </row>
    <row r="403" spans="1:5" ht="15.6" x14ac:dyDescent="0.3">
      <c r="A403" s="9" t="s">
        <v>1970</v>
      </c>
      <c r="B403" s="9" t="s">
        <v>2785</v>
      </c>
      <c r="C403" s="1" t="s">
        <v>6731</v>
      </c>
      <c r="D403" s="1" t="s">
        <v>7082</v>
      </c>
      <c r="E403" s="1" t="s">
        <v>5113</v>
      </c>
    </row>
    <row r="404" spans="1:5" ht="15.6" x14ac:dyDescent="0.3">
      <c r="A404" s="9" t="s">
        <v>1969</v>
      </c>
      <c r="B404" s="9" t="s">
        <v>2786</v>
      </c>
      <c r="C404" s="1" t="s">
        <v>6731</v>
      </c>
      <c r="D404" s="1" t="s">
        <v>7083</v>
      </c>
      <c r="E404" s="1" t="s">
        <v>5114</v>
      </c>
    </row>
    <row r="405" spans="1:5" ht="15.6" x14ac:dyDescent="0.3">
      <c r="A405" s="9" t="s">
        <v>1968</v>
      </c>
      <c r="B405" s="9" t="s">
        <v>2787</v>
      </c>
      <c r="C405" s="1" t="s">
        <v>6733</v>
      </c>
      <c r="D405" s="1" t="s">
        <v>7084</v>
      </c>
      <c r="E405" s="1" t="s">
        <v>5115</v>
      </c>
    </row>
    <row r="406" spans="1:5" ht="15.6" x14ac:dyDescent="0.3">
      <c r="A406" s="9" t="s">
        <v>1967</v>
      </c>
      <c r="B406" s="9" t="s">
        <v>2788</v>
      </c>
      <c r="C406" s="1" t="s">
        <v>6733</v>
      </c>
      <c r="D406" s="1" t="s">
        <v>7085</v>
      </c>
      <c r="E406" s="1" t="s">
        <v>5116</v>
      </c>
    </row>
    <row r="407" spans="1:5" ht="15.6" x14ac:dyDescent="0.3">
      <c r="A407" s="9" t="s">
        <v>1966</v>
      </c>
      <c r="B407" s="9" t="s">
        <v>2789</v>
      </c>
      <c r="C407" s="1" t="s">
        <v>6733</v>
      </c>
      <c r="D407" s="1" t="s">
        <v>7086</v>
      </c>
      <c r="E407" s="1" t="s">
        <v>5117</v>
      </c>
    </row>
    <row r="408" spans="1:5" ht="15.6" x14ac:dyDescent="0.3">
      <c r="A408" s="9" t="s">
        <v>1965</v>
      </c>
      <c r="B408" s="9" t="s">
        <v>2790</v>
      </c>
      <c r="C408" s="1" t="s">
        <v>6733</v>
      </c>
      <c r="D408" s="1" t="s">
        <v>7087</v>
      </c>
      <c r="E408" s="1" t="s">
        <v>5118</v>
      </c>
    </row>
    <row r="409" spans="1:5" ht="15.6" x14ac:dyDescent="0.3">
      <c r="A409" s="9" t="s">
        <v>1964</v>
      </c>
      <c r="B409" s="9" t="s">
        <v>2791</v>
      </c>
      <c r="C409" s="1" t="s">
        <v>6733</v>
      </c>
      <c r="D409" s="1" t="s">
        <v>7088</v>
      </c>
      <c r="E409" s="1" t="s">
        <v>5119</v>
      </c>
    </row>
    <row r="410" spans="1:5" ht="15.6" x14ac:dyDescent="0.3">
      <c r="A410" s="9" t="s">
        <v>1963</v>
      </c>
      <c r="B410" s="9" t="s">
        <v>2792</v>
      </c>
      <c r="C410" s="1" t="s">
        <v>6733</v>
      </c>
      <c r="D410" s="1" t="s">
        <v>7089</v>
      </c>
      <c r="E410" s="1" t="s">
        <v>5120</v>
      </c>
    </row>
    <row r="411" spans="1:5" ht="15.6" x14ac:dyDescent="0.3">
      <c r="A411" s="9" t="s">
        <v>1962</v>
      </c>
      <c r="B411" s="9" t="s">
        <v>2793</v>
      </c>
      <c r="C411" s="1" t="s">
        <v>6731</v>
      </c>
      <c r="D411" s="1" t="s">
        <v>7090</v>
      </c>
      <c r="E411" s="1" t="s">
        <v>5121</v>
      </c>
    </row>
    <row r="412" spans="1:5" ht="15.6" x14ac:dyDescent="0.3">
      <c r="A412" s="9" t="s">
        <v>1961</v>
      </c>
      <c r="B412" s="9" t="s">
        <v>2794</v>
      </c>
      <c r="C412" s="1" t="s">
        <v>6731</v>
      </c>
      <c r="D412" s="1" t="s">
        <v>7091</v>
      </c>
      <c r="E412" s="1" t="s">
        <v>5122</v>
      </c>
    </row>
    <row r="413" spans="1:5" ht="15.6" x14ac:dyDescent="0.3">
      <c r="A413" s="9" t="s">
        <v>1960</v>
      </c>
      <c r="B413" s="9" t="s">
        <v>2795</v>
      </c>
      <c r="C413" s="1" t="s">
        <v>6733</v>
      </c>
      <c r="D413" s="1" t="s">
        <v>7092</v>
      </c>
      <c r="E413" s="1" t="s">
        <v>5123</v>
      </c>
    </row>
    <row r="414" spans="1:5" ht="15.6" x14ac:dyDescent="0.3">
      <c r="A414" s="9" t="s">
        <v>1959</v>
      </c>
      <c r="B414" s="9" t="s">
        <v>2796</v>
      </c>
      <c r="C414" s="1" t="s">
        <v>6731</v>
      </c>
      <c r="D414" s="1" t="s">
        <v>7093</v>
      </c>
      <c r="E414" s="1" t="s">
        <v>5124</v>
      </c>
    </row>
    <row r="415" spans="1:5" ht="15.6" x14ac:dyDescent="0.3">
      <c r="A415" s="9" t="s">
        <v>1958</v>
      </c>
      <c r="B415" s="9" t="s">
        <v>2797</v>
      </c>
      <c r="C415" s="1" t="s">
        <v>6731</v>
      </c>
      <c r="D415" s="1" t="s">
        <v>7094</v>
      </c>
      <c r="E415" s="1" t="s">
        <v>5125</v>
      </c>
    </row>
    <row r="416" spans="1:5" ht="15.6" x14ac:dyDescent="0.3">
      <c r="A416" s="9" t="s">
        <v>1957</v>
      </c>
      <c r="B416" s="9" t="s">
        <v>2798</v>
      </c>
      <c r="C416" s="1" t="s">
        <v>6733</v>
      </c>
      <c r="D416" s="1" t="s">
        <v>7095</v>
      </c>
      <c r="E416" s="1" t="s">
        <v>5126</v>
      </c>
    </row>
    <row r="417" spans="1:5" ht="15.6" x14ac:dyDescent="0.3">
      <c r="A417" s="9" t="s">
        <v>1956</v>
      </c>
      <c r="B417" s="9" t="s">
        <v>2799</v>
      </c>
      <c r="C417" s="1" t="s">
        <v>6733</v>
      </c>
      <c r="D417" s="1" t="s">
        <v>6739</v>
      </c>
      <c r="E417" s="1" t="s">
        <v>5127</v>
      </c>
    </row>
    <row r="418" spans="1:5" ht="15.6" x14ac:dyDescent="0.3">
      <c r="A418" s="9" t="s">
        <v>1955</v>
      </c>
      <c r="B418" s="9" t="s">
        <v>2800</v>
      </c>
      <c r="C418" s="1" t="s">
        <v>6731</v>
      </c>
      <c r="D418" s="1" t="s">
        <v>7096</v>
      </c>
      <c r="E418" s="1" t="s">
        <v>5128</v>
      </c>
    </row>
    <row r="419" spans="1:5" ht="15.6" x14ac:dyDescent="0.3">
      <c r="A419" s="9" t="s">
        <v>1954</v>
      </c>
      <c r="B419" s="9" t="s">
        <v>2801</v>
      </c>
      <c r="C419" s="1" t="s">
        <v>6731</v>
      </c>
      <c r="D419" s="1" t="s">
        <v>7036</v>
      </c>
      <c r="E419" s="1" t="s">
        <v>5129</v>
      </c>
    </row>
    <row r="420" spans="1:5" ht="15.6" x14ac:dyDescent="0.3">
      <c r="A420" s="9" t="s">
        <v>1953</v>
      </c>
      <c r="B420" s="9" t="s">
        <v>2802</v>
      </c>
      <c r="C420" s="1" t="s">
        <v>6731</v>
      </c>
      <c r="D420" s="1" t="s">
        <v>7097</v>
      </c>
      <c r="E420" s="1" t="s">
        <v>5130</v>
      </c>
    </row>
    <row r="421" spans="1:5" ht="15.6" x14ac:dyDescent="0.3">
      <c r="A421" s="9" t="s">
        <v>1952</v>
      </c>
      <c r="B421" s="9" t="s">
        <v>2803</v>
      </c>
      <c r="C421" s="1" t="s">
        <v>6731</v>
      </c>
      <c r="D421" s="1" t="s">
        <v>7098</v>
      </c>
      <c r="E421" s="1" t="s">
        <v>5131</v>
      </c>
    </row>
    <row r="422" spans="1:5" ht="15.6" x14ac:dyDescent="0.3">
      <c r="A422" s="9" t="s">
        <v>1951</v>
      </c>
      <c r="B422" s="9" t="s">
        <v>2804</v>
      </c>
      <c r="C422" s="1" t="s">
        <v>6733</v>
      </c>
      <c r="D422" s="1" t="s">
        <v>7099</v>
      </c>
      <c r="E422" s="1" t="s">
        <v>5132</v>
      </c>
    </row>
    <row r="423" spans="1:5" ht="15.6" x14ac:dyDescent="0.3">
      <c r="A423" s="9" t="s">
        <v>1950</v>
      </c>
      <c r="B423" s="9" t="s">
        <v>2805</v>
      </c>
      <c r="C423" s="1" t="s">
        <v>6731</v>
      </c>
      <c r="D423" s="1" t="s">
        <v>7100</v>
      </c>
      <c r="E423" s="1" t="s">
        <v>4836</v>
      </c>
    </row>
    <row r="424" spans="1:5" ht="15.6" x14ac:dyDescent="0.3">
      <c r="A424" s="9" t="s">
        <v>1949</v>
      </c>
      <c r="B424" s="9" t="s">
        <v>2806</v>
      </c>
      <c r="C424" s="1" t="s">
        <v>6731</v>
      </c>
      <c r="D424" s="1" t="s">
        <v>7101</v>
      </c>
      <c r="E424" s="1" t="s">
        <v>5133</v>
      </c>
    </row>
    <row r="425" spans="1:5" ht="15.6" x14ac:dyDescent="0.3">
      <c r="A425" s="9" t="s">
        <v>1948</v>
      </c>
      <c r="B425" s="9" t="s">
        <v>2807</v>
      </c>
      <c r="C425" s="1" t="s">
        <v>6731</v>
      </c>
      <c r="D425" s="1" t="s">
        <v>7102</v>
      </c>
      <c r="E425" s="1" t="s">
        <v>5134</v>
      </c>
    </row>
    <row r="426" spans="1:5" ht="15.6" x14ac:dyDescent="0.3">
      <c r="A426" s="9" t="s">
        <v>1947</v>
      </c>
      <c r="B426" s="9" t="s">
        <v>2808</v>
      </c>
      <c r="C426" s="1" t="s">
        <v>6733</v>
      </c>
      <c r="D426" s="1" t="s">
        <v>7094</v>
      </c>
      <c r="E426" s="1" t="s">
        <v>5135</v>
      </c>
    </row>
    <row r="427" spans="1:5" ht="15.6" x14ac:dyDescent="0.3">
      <c r="A427" s="9" t="s">
        <v>1946</v>
      </c>
      <c r="B427" s="9" t="s">
        <v>2809</v>
      </c>
      <c r="C427" s="1" t="s">
        <v>6733</v>
      </c>
      <c r="D427" s="1" t="s">
        <v>6922</v>
      </c>
      <c r="E427" s="1" t="s">
        <v>5136</v>
      </c>
    </row>
    <row r="428" spans="1:5" ht="15.6" x14ac:dyDescent="0.3">
      <c r="A428" s="9" t="s">
        <v>1945</v>
      </c>
      <c r="B428" s="9" t="s">
        <v>2810</v>
      </c>
      <c r="C428" s="1" t="s">
        <v>6731</v>
      </c>
      <c r="D428" s="1" t="s">
        <v>7103</v>
      </c>
      <c r="E428" s="1" t="s">
        <v>5137</v>
      </c>
    </row>
    <row r="429" spans="1:5" ht="15.6" x14ac:dyDescent="0.3">
      <c r="A429" s="9" t="s">
        <v>1944</v>
      </c>
      <c r="B429" s="9" t="s">
        <v>2811</v>
      </c>
      <c r="C429" s="1" t="s">
        <v>6731</v>
      </c>
      <c r="D429" s="1" t="s">
        <v>7104</v>
      </c>
      <c r="E429" s="1" t="s">
        <v>5138</v>
      </c>
    </row>
    <row r="430" spans="1:5" ht="15.6" x14ac:dyDescent="0.3">
      <c r="A430" s="9" t="s">
        <v>1943</v>
      </c>
      <c r="B430" s="9" t="s">
        <v>2812</v>
      </c>
      <c r="C430" s="1" t="s">
        <v>6731</v>
      </c>
      <c r="D430" s="1" t="s">
        <v>6809</v>
      </c>
      <c r="E430" s="1" t="s">
        <v>5139</v>
      </c>
    </row>
    <row r="431" spans="1:5" ht="15.6" x14ac:dyDescent="0.3">
      <c r="A431" s="9" t="s">
        <v>1942</v>
      </c>
      <c r="B431" s="9" t="s">
        <v>2813</v>
      </c>
      <c r="C431" s="1" t="s">
        <v>6731</v>
      </c>
      <c r="D431" s="1" t="s">
        <v>7105</v>
      </c>
      <c r="E431" s="1" t="s">
        <v>5140</v>
      </c>
    </row>
    <row r="432" spans="1:5" ht="15.6" x14ac:dyDescent="0.3">
      <c r="A432" s="9" t="s">
        <v>1941</v>
      </c>
      <c r="B432" s="9" t="s">
        <v>2814</v>
      </c>
      <c r="C432" s="1" t="s">
        <v>6731</v>
      </c>
      <c r="D432" s="1" t="s">
        <v>7106</v>
      </c>
      <c r="E432" s="1" t="s">
        <v>5141</v>
      </c>
    </row>
    <row r="433" spans="1:5" ht="15.6" x14ac:dyDescent="0.3">
      <c r="A433" s="9" t="s">
        <v>1940</v>
      </c>
      <c r="B433" s="9" t="s">
        <v>2815</v>
      </c>
      <c r="C433" s="1" t="s">
        <v>6731</v>
      </c>
      <c r="D433" s="1" t="s">
        <v>7107</v>
      </c>
      <c r="E433" s="1" t="s">
        <v>5142</v>
      </c>
    </row>
    <row r="434" spans="1:5" ht="15.6" x14ac:dyDescent="0.3">
      <c r="A434" s="9" t="s">
        <v>1939</v>
      </c>
      <c r="B434" s="9" t="s">
        <v>2816</v>
      </c>
      <c r="C434" s="1" t="s">
        <v>6733</v>
      </c>
      <c r="D434" s="1" t="s">
        <v>7087</v>
      </c>
      <c r="E434" s="1" t="s">
        <v>5143</v>
      </c>
    </row>
    <row r="435" spans="1:5" ht="15.6" x14ac:dyDescent="0.3">
      <c r="A435" s="9" t="s">
        <v>1938</v>
      </c>
      <c r="B435" s="9" t="s">
        <v>2817</v>
      </c>
      <c r="C435" s="1" t="s">
        <v>6731</v>
      </c>
      <c r="D435" s="1" t="s">
        <v>6817</v>
      </c>
      <c r="E435" s="1" t="s">
        <v>5144</v>
      </c>
    </row>
    <row r="436" spans="1:5" ht="15.6" x14ac:dyDescent="0.3">
      <c r="A436" s="9" t="s">
        <v>1937</v>
      </c>
      <c r="B436" s="9" t="s">
        <v>2818</v>
      </c>
      <c r="C436" s="1" t="s">
        <v>6733</v>
      </c>
      <c r="D436" s="1" t="s">
        <v>7108</v>
      </c>
      <c r="E436" s="1" t="s">
        <v>5145</v>
      </c>
    </row>
    <row r="437" spans="1:5" ht="15.6" x14ac:dyDescent="0.3">
      <c r="A437" s="9" t="s">
        <v>1936</v>
      </c>
      <c r="B437" s="9" t="s">
        <v>2819</v>
      </c>
      <c r="C437" s="1" t="s">
        <v>6733</v>
      </c>
      <c r="D437" s="1" t="s">
        <v>7109</v>
      </c>
      <c r="E437" s="1" t="s">
        <v>5146</v>
      </c>
    </row>
    <row r="438" spans="1:5" ht="15.6" x14ac:dyDescent="0.3">
      <c r="A438" s="9" t="s">
        <v>1935</v>
      </c>
      <c r="B438" s="9" t="s">
        <v>2820</v>
      </c>
      <c r="C438" s="1" t="s">
        <v>6733</v>
      </c>
      <c r="D438" s="1" t="s">
        <v>7110</v>
      </c>
      <c r="E438" s="1" t="s">
        <v>5147</v>
      </c>
    </row>
    <row r="439" spans="1:5" ht="15.6" x14ac:dyDescent="0.3">
      <c r="A439" s="9" t="s">
        <v>1934</v>
      </c>
      <c r="B439" s="9" t="s">
        <v>2821</v>
      </c>
      <c r="C439" s="1" t="s">
        <v>6731</v>
      </c>
      <c r="D439" s="1" t="s">
        <v>7054</v>
      </c>
      <c r="E439" s="1" t="s">
        <v>5148</v>
      </c>
    </row>
    <row r="440" spans="1:5" ht="15.6" x14ac:dyDescent="0.3">
      <c r="A440" s="9" t="s">
        <v>1933</v>
      </c>
      <c r="B440" s="9" t="s">
        <v>2822</v>
      </c>
      <c r="C440" s="1" t="s">
        <v>6733</v>
      </c>
      <c r="D440" s="1" t="s">
        <v>7111</v>
      </c>
      <c r="E440" s="1" t="s">
        <v>5149</v>
      </c>
    </row>
    <row r="441" spans="1:5" ht="15.6" x14ac:dyDescent="0.3">
      <c r="A441" s="9" t="s">
        <v>1932</v>
      </c>
      <c r="B441" s="9" t="s">
        <v>2823</v>
      </c>
      <c r="C441" s="1" t="s">
        <v>6731</v>
      </c>
      <c r="D441" s="1" t="s">
        <v>7112</v>
      </c>
      <c r="E441" s="1" t="s">
        <v>5150</v>
      </c>
    </row>
    <row r="442" spans="1:5" ht="15.6" x14ac:dyDescent="0.3">
      <c r="A442" s="9" t="s">
        <v>1931</v>
      </c>
      <c r="B442" s="9" t="s">
        <v>2824</v>
      </c>
      <c r="C442" s="1" t="s">
        <v>6731</v>
      </c>
      <c r="D442" s="1" t="s">
        <v>7113</v>
      </c>
      <c r="E442" s="1" t="s">
        <v>5151</v>
      </c>
    </row>
    <row r="443" spans="1:5" ht="15.6" x14ac:dyDescent="0.3">
      <c r="A443" s="9" t="s">
        <v>1930</v>
      </c>
      <c r="B443" s="9" t="s">
        <v>2825</v>
      </c>
      <c r="C443" s="1" t="s">
        <v>6733</v>
      </c>
      <c r="D443" s="1" t="s">
        <v>7114</v>
      </c>
      <c r="E443" s="1" t="s">
        <v>5152</v>
      </c>
    </row>
    <row r="444" spans="1:5" ht="15.6" x14ac:dyDescent="0.3">
      <c r="A444" s="9" t="s">
        <v>1929</v>
      </c>
      <c r="B444" s="9" t="s">
        <v>2826</v>
      </c>
      <c r="C444" s="1" t="s">
        <v>6733</v>
      </c>
      <c r="D444" s="1" t="s">
        <v>7115</v>
      </c>
      <c r="E444" s="1" t="s">
        <v>4795</v>
      </c>
    </row>
    <row r="445" spans="1:5" ht="15.6" x14ac:dyDescent="0.3">
      <c r="A445" s="9" t="s">
        <v>1928</v>
      </c>
      <c r="B445" s="9" t="s">
        <v>2827</v>
      </c>
      <c r="C445" s="1" t="s">
        <v>6731</v>
      </c>
      <c r="D445" s="1" t="s">
        <v>7116</v>
      </c>
      <c r="E445" s="1" t="s">
        <v>5153</v>
      </c>
    </row>
    <row r="446" spans="1:5" ht="15.6" x14ac:dyDescent="0.3">
      <c r="A446" s="9" t="s">
        <v>1927</v>
      </c>
      <c r="B446" s="9" t="s">
        <v>2828</v>
      </c>
      <c r="C446" s="1" t="s">
        <v>6731</v>
      </c>
      <c r="D446" s="1" t="s">
        <v>7117</v>
      </c>
      <c r="E446" s="1" t="s">
        <v>5154</v>
      </c>
    </row>
    <row r="447" spans="1:5" ht="15.6" x14ac:dyDescent="0.3">
      <c r="A447" s="9" t="s">
        <v>1926</v>
      </c>
      <c r="B447" s="9" t="s">
        <v>2829</v>
      </c>
      <c r="C447" s="1" t="s">
        <v>6733</v>
      </c>
      <c r="D447" s="1" t="s">
        <v>7024</v>
      </c>
      <c r="E447" s="1" t="s">
        <v>5155</v>
      </c>
    </row>
    <row r="448" spans="1:5" ht="15.6" x14ac:dyDescent="0.3">
      <c r="A448" s="9" t="s">
        <v>1925</v>
      </c>
      <c r="B448" s="9" t="s">
        <v>2830</v>
      </c>
      <c r="C448" s="1" t="s">
        <v>6731</v>
      </c>
      <c r="D448" s="1" t="s">
        <v>7118</v>
      </c>
      <c r="E448" s="1" t="s">
        <v>5156</v>
      </c>
    </row>
    <row r="449" spans="1:5" ht="15.6" x14ac:dyDescent="0.3">
      <c r="A449" s="9" t="s">
        <v>1924</v>
      </c>
      <c r="B449" s="9" t="s">
        <v>2831</v>
      </c>
      <c r="C449" s="1" t="s">
        <v>6733</v>
      </c>
      <c r="D449" s="1" t="s">
        <v>7119</v>
      </c>
      <c r="E449" s="1" t="s">
        <v>5157</v>
      </c>
    </row>
    <row r="450" spans="1:5" ht="15.6" x14ac:dyDescent="0.3">
      <c r="A450" s="9" t="s">
        <v>1923</v>
      </c>
      <c r="B450" s="9" t="s">
        <v>2832</v>
      </c>
      <c r="C450" s="1" t="s">
        <v>6733</v>
      </c>
      <c r="D450" s="1" t="s">
        <v>7120</v>
      </c>
      <c r="E450" s="1" t="s">
        <v>4750</v>
      </c>
    </row>
    <row r="451" spans="1:5" ht="15.6" x14ac:dyDescent="0.3">
      <c r="A451" s="9" t="s">
        <v>1922</v>
      </c>
      <c r="B451" s="9" t="s">
        <v>2833</v>
      </c>
      <c r="C451" s="1" t="s">
        <v>6731</v>
      </c>
      <c r="D451" s="1" t="s">
        <v>7121</v>
      </c>
      <c r="E451" s="1" t="s">
        <v>5158</v>
      </c>
    </row>
    <row r="452" spans="1:5" ht="15.6" x14ac:dyDescent="0.3">
      <c r="A452" s="9" t="s">
        <v>1921</v>
      </c>
      <c r="B452" s="9" t="s">
        <v>2834</v>
      </c>
      <c r="C452" s="1" t="s">
        <v>6731</v>
      </c>
      <c r="D452" s="1" t="s">
        <v>7122</v>
      </c>
      <c r="E452" s="1" t="s">
        <v>5064</v>
      </c>
    </row>
    <row r="453" spans="1:5" ht="15.6" x14ac:dyDescent="0.3">
      <c r="A453" s="9" t="s">
        <v>1920</v>
      </c>
      <c r="B453" s="9" t="s">
        <v>2835</v>
      </c>
      <c r="C453" s="1" t="s">
        <v>6733</v>
      </c>
      <c r="D453" s="1" t="s">
        <v>7123</v>
      </c>
      <c r="E453" s="1" t="s">
        <v>4777</v>
      </c>
    </row>
    <row r="454" spans="1:5" ht="15.6" x14ac:dyDescent="0.3">
      <c r="A454" s="9" t="s">
        <v>1919</v>
      </c>
      <c r="B454" s="9" t="s">
        <v>2836</v>
      </c>
      <c r="C454" s="1" t="s">
        <v>6731</v>
      </c>
      <c r="D454" s="1" t="s">
        <v>7124</v>
      </c>
      <c r="E454" s="1" t="s">
        <v>5159</v>
      </c>
    </row>
    <row r="455" spans="1:5" ht="15.6" x14ac:dyDescent="0.3">
      <c r="A455" s="9" t="s">
        <v>1918</v>
      </c>
      <c r="B455" s="9" t="s">
        <v>2837</v>
      </c>
      <c r="C455" s="1" t="s">
        <v>6733</v>
      </c>
      <c r="D455" s="1" t="s">
        <v>6857</v>
      </c>
      <c r="E455" s="1" t="s">
        <v>5160</v>
      </c>
    </row>
    <row r="456" spans="1:5" ht="15.6" x14ac:dyDescent="0.3">
      <c r="A456" s="9" t="s">
        <v>1917</v>
      </c>
      <c r="B456" s="9" t="s">
        <v>2838</v>
      </c>
      <c r="C456" s="1" t="s">
        <v>6733</v>
      </c>
      <c r="D456" s="1" t="s">
        <v>6739</v>
      </c>
      <c r="E456" s="1" t="s">
        <v>5161</v>
      </c>
    </row>
    <row r="457" spans="1:5" ht="15.6" x14ac:dyDescent="0.3">
      <c r="A457" s="9" t="s">
        <v>1916</v>
      </c>
      <c r="B457" s="9" t="s">
        <v>2839</v>
      </c>
      <c r="C457" s="1" t="s">
        <v>6733</v>
      </c>
      <c r="D457" s="1" t="s">
        <v>7125</v>
      </c>
      <c r="E457" s="1" t="s">
        <v>5162</v>
      </c>
    </row>
    <row r="458" spans="1:5" ht="15.6" x14ac:dyDescent="0.3">
      <c r="A458" s="9" t="s">
        <v>1915</v>
      </c>
      <c r="B458" s="9" t="s">
        <v>2840</v>
      </c>
      <c r="C458" s="1" t="s">
        <v>6733</v>
      </c>
      <c r="D458" s="1" t="s">
        <v>6992</v>
      </c>
      <c r="E458" s="1" t="s">
        <v>5163</v>
      </c>
    </row>
    <row r="459" spans="1:5" ht="15.6" x14ac:dyDescent="0.3">
      <c r="A459" s="9" t="s">
        <v>1914</v>
      </c>
      <c r="B459" s="9" t="s">
        <v>2841</v>
      </c>
      <c r="C459" s="1" t="s">
        <v>6733</v>
      </c>
      <c r="D459" s="1" t="s">
        <v>7126</v>
      </c>
      <c r="E459" s="1" t="s">
        <v>5164</v>
      </c>
    </row>
    <row r="460" spans="1:5" ht="15.6" x14ac:dyDescent="0.3">
      <c r="A460" s="9" t="s">
        <v>1913</v>
      </c>
      <c r="B460" s="9" t="s">
        <v>2842</v>
      </c>
      <c r="C460" s="1" t="s">
        <v>6731</v>
      </c>
      <c r="D460" s="1" t="s">
        <v>7127</v>
      </c>
      <c r="E460" s="1" t="s">
        <v>5165</v>
      </c>
    </row>
    <row r="461" spans="1:5" ht="15.6" x14ac:dyDescent="0.3">
      <c r="A461" s="9" t="s">
        <v>1912</v>
      </c>
      <c r="B461" s="9" t="s">
        <v>2843</v>
      </c>
      <c r="C461" s="1" t="s">
        <v>6733</v>
      </c>
      <c r="D461" s="1" t="s">
        <v>7128</v>
      </c>
      <c r="E461" s="1" t="s">
        <v>4790</v>
      </c>
    </row>
    <row r="462" spans="1:5" ht="15.6" x14ac:dyDescent="0.3">
      <c r="A462" s="9" t="s">
        <v>1911</v>
      </c>
      <c r="B462" s="9" t="s">
        <v>2844</v>
      </c>
      <c r="C462" s="1" t="s">
        <v>6731</v>
      </c>
      <c r="D462" s="1" t="s">
        <v>7129</v>
      </c>
      <c r="E462" s="1" t="s">
        <v>5013</v>
      </c>
    </row>
    <row r="463" spans="1:5" ht="15.6" x14ac:dyDescent="0.3">
      <c r="A463" s="9" t="s">
        <v>1910</v>
      </c>
      <c r="B463" s="9" t="s">
        <v>2845</v>
      </c>
      <c r="C463" s="1" t="s">
        <v>6731</v>
      </c>
      <c r="D463" s="1" t="s">
        <v>6787</v>
      </c>
      <c r="E463" s="1" t="s">
        <v>4806</v>
      </c>
    </row>
    <row r="464" spans="1:5" ht="15.6" x14ac:dyDescent="0.3">
      <c r="A464" s="9" t="s">
        <v>1909</v>
      </c>
      <c r="B464" s="9" t="s">
        <v>2846</v>
      </c>
      <c r="C464" s="1" t="s">
        <v>6731</v>
      </c>
      <c r="D464" s="1" t="s">
        <v>7130</v>
      </c>
      <c r="E464" s="1" t="s">
        <v>5166</v>
      </c>
    </row>
    <row r="465" spans="1:6" ht="15.6" x14ac:dyDescent="0.3">
      <c r="A465" s="9" t="s">
        <v>1908</v>
      </c>
      <c r="B465" s="9" t="s">
        <v>2847</v>
      </c>
      <c r="C465" s="1" t="s">
        <v>6733</v>
      </c>
      <c r="D465" s="1" t="s">
        <v>7131</v>
      </c>
      <c r="E465" s="1" t="s">
        <v>5167</v>
      </c>
    </row>
    <row r="466" spans="1:6" ht="15.6" x14ac:dyDescent="0.3">
      <c r="A466" s="9" t="s">
        <v>1907</v>
      </c>
      <c r="B466" s="9" t="s">
        <v>2848</v>
      </c>
      <c r="C466" s="1" t="s">
        <v>6731</v>
      </c>
      <c r="D466" s="1" t="s">
        <v>6806</v>
      </c>
      <c r="E466" s="1" t="s">
        <v>5168</v>
      </c>
    </row>
    <row r="467" spans="1:6" ht="15.6" x14ac:dyDescent="0.3">
      <c r="A467" s="9" t="s">
        <v>1906</v>
      </c>
      <c r="B467" s="9" t="s">
        <v>2849</v>
      </c>
      <c r="C467" s="1" t="s">
        <v>6733</v>
      </c>
      <c r="D467" s="1" t="s">
        <v>7132</v>
      </c>
      <c r="E467" s="1" t="s">
        <v>5169</v>
      </c>
    </row>
    <row r="468" spans="1:6" ht="15.6" x14ac:dyDescent="0.3">
      <c r="A468" s="9" t="s">
        <v>1905</v>
      </c>
      <c r="B468" s="9" t="s">
        <v>2850</v>
      </c>
      <c r="C468" s="1" t="s">
        <v>6733</v>
      </c>
      <c r="D468" s="1" t="s">
        <v>7133</v>
      </c>
      <c r="E468" s="1" t="s">
        <v>4793</v>
      </c>
    </row>
    <row r="469" spans="1:6" ht="15.6" x14ac:dyDescent="0.3">
      <c r="A469" s="9" t="s">
        <v>1904</v>
      </c>
      <c r="B469" s="9" t="s">
        <v>2851</v>
      </c>
      <c r="C469" s="1" t="s">
        <v>6731</v>
      </c>
      <c r="D469" s="1" t="s">
        <v>7134</v>
      </c>
      <c r="E469" s="1" t="s">
        <v>5170</v>
      </c>
    </row>
    <row r="470" spans="1:6" ht="15.6" x14ac:dyDescent="0.3">
      <c r="A470" s="9" t="s">
        <v>1903</v>
      </c>
      <c r="B470" s="9" t="s">
        <v>2852</v>
      </c>
      <c r="C470" s="1" t="s">
        <v>6731</v>
      </c>
      <c r="D470" s="1" t="s">
        <v>7135</v>
      </c>
      <c r="E470" s="1" t="s">
        <v>5171</v>
      </c>
    </row>
    <row r="471" spans="1:6" ht="15.6" x14ac:dyDescent="0.3">
      <c r="A471" s="9" t="s">
        <v>1902</v>
      </c>
      <c r="B471" s="9" t="s">
        <v>2853</v>
      </c>
      <c r="C471" s="1" t="s">
        <v>6733</v>
      </c>
      <c r="D471" s="1" t="s">
        <v>7136</v>
      </c>
      <c r="E471" s="1" t="s">
        <v>5172</v>
      </c>
    </row>
    <row r="472" spans="1:6" ht="15.6" x14ac:dyDescent="0.3">
      <c r="A472" s="9" t="s">
        <v>1901</v>
      </c>
      <c r="B472" s="9" t="s">
        <v>2854</v>
      </c>
      <c r="C472" s="1" t="s">
        <v>6733</v>
      </c>
      <c r="D472" s="1" t="s">
        <v>7137</v>
      </c>
      <c r="E472" s="1" t="s">
        <v>5173</v>
      </c>
    </row>
    <row r="473" spans="1:6" ht="15.6" x14ac:dyDescent="0.3">
      <c r="A473" s="9" t="s">
        <v>1900</v>
      </c>
      <c r="B473" s="9" t="s">
        <v>2855</v>
      </c>
      <c r="C473" s="1" t="s">
        <v>6733</v>
      </c>
      <c r="D473" s="1" t="s">
        <v>6938</v>
      </c>
      <c r="E473" s="1" t="s">
        <v>5174</v>
      </c>
    </row>
    <row r="474" spans="1:6" ht="15.6" x14ac:dyDescent="0.3">
      <c r="A474" s="9" t="s">
        <v>1899</v>
      </c>
      <c r="B474" s="9" t="s">
        <v>2856</v>
      </c>
      <c r="C474" s="1" t="s">
        <v>6733</v>
      </c>
      <c r="D474" s="1" t="s">
        <v>7138</v>
      </c>
      <c r="E474" s="1" t="s">
        <v>4966</v>
      </c>
    </row>
    <row r="475" spans="1:6" ht="15.6" x14ac:dyDescent="0.3">
      <c r="A475" s="9" t="s">
        <v>1898</v>
      </c>
      <c r="B475" s="9" t="s">
        <v>2857</v>
      </c>
      <c r="C475" s="1" t="s">
        <v>6733</v>
      </c>
      <c r="D475" s="1" t="s">
        <v>6744</v>
      </c>
      <c r="E475" s="1" t="s">
        <v>5175</v>
      </c>
    </row>
    <row r="476" spans="1:6" ht="15.6" x14ac:dyDescent="0.3">
      <c r="A476" s="9" t="s">
        <v>1897</v>
      </c>
      <c r="B476" s="9" t="s">
        <v>2858</v>
      </c>
      <c r="C476" s="1" t="s">
        <v>6733</v>
      </c>
      <c r="D476" s="1" t="s">
        <v>7139</v>
      </c>
      <c r="E476" s="1" t="s">
        <v>5176</v>
      </c>
    </row>
    <row r="477" spans="1:6" ht="15.6" x14ac:dyDescent="0.3">
      <c r="A477" s="9" t="s">
        <v>1895</v>
      </c>
      <c r="B477" s="9" t="s">
        <v>2859</v>
      </c>
      <c r="C477" s="1" t="s">
        <v>6733</v>
      </c>
      <c r="D477" s="1" t="s">
        <v>7140</v>
      </c>
      <c r="E477" s="1" t="s">
        <v>5177</v>
      </c>
      <c r="F477" t="s">
        <v>7141</v>
      </c>
    </row>
    <row r="478" spans="1:6" ht="15.6" x14ac:dyDescent="0.3">
      <c r="A478" s="9" t="s">
        <v>1894</v>
      </c>
      <c r="B478" s="9" t="s">
        <v>2860</v>
      </c>
      <c r="C478" s="1" t="s">
        <v>6731</v>
      </c>
      <c r="D478" s="1" t="s">
        <v>7142</v>
      </c>
      <c r="E478" s="1" t="s">
        <v>5178</v>
      </c>
    </row>
    <row r="479" spans="1:6" ht="15.6" x14ac:dyDescent="0.3">
      <c r="A479" s="9" t="s">
        <v>1893</v>
      </c>
      <c r="B479" s="9" t="s">
        <v>2861</v>
      </c>
      <c r="C479" s="1" t="s">
        <v>6733</v>
      </c>
      <c r="D479" s="1" t="s">
        <v>7143</v>
      </c>
      <c r="E479" s="1" t="s">
        <v>5179</v>
      </c>
    </row>
    <row r="480" spans="1:6" ht="15.6" x14ac:dyDescent="0.3">
      <c r="A480" s="9" t="s">
        <v>1892</v>
      </c>
      <c r="B480" s="9" t="s">
        <v>2862</v>
      </c>
      <c r="C480" s="1" t="s">
        <v>6733</v>
      </c>
      <c r="D480" s="1" t="s">
        <v>7144</v>
      </c>
      <c r="E480" s="1" t="s">
        <v>5180</v>
      </c>
    </row>
    <row r="481" spans="1:5" ht="15.6" x14ac:dyDescent="0.3">
      <c r="A481" s="9" t="s">
        <v>1891</v>
      </c>
      <c r="B481" s="9" t="s">
        <v>2863</v>
      </c>
      <c r="C481" s="1" t="s">
        <v>6733</v>
      </c>
      <c r="D481" s="1" t="s">
        <v>7145</v>
      </c>
      <c r="E481" s="1" t="s">
        <v>5181</v>
      </c>
    </row>
    <row r="482" spans="1:5" ht="15.6" x14ac:dyDescent="0.3">
      <c r="A482" s="9" t="s">
        <v>1890</v>
      </c>
      <c r="B482" s="9" t="s">
        <v>2864</v>
      </c>
      <c r="C482" s="1" t="s">
        <v>6733</v>
      </c>
      <c r="D482" s="1" t="s">
        <v>6902</v>
      </c>
      <c r="E482" s="1" t="s">
        <v>5182</v>
      </c>
    </row>
    <row r="483" spans="1:5" ht="15.6" x14ac:dyDescent="0.3">
      <c r="A483" s="9" t="s">
        <v>1889</v>
      </c>
      <c r="B483" s="9" t="s">
        <v>2865</v>
      </c>
      <c r="C483" s="1" t="s">
        <v>6733</v>
      </c>
      <c r="D483" s="1" t="s">
        <v>7146</v>
      </c>
      <c r="E483" s="1" t="s">
        <v>5183</v>
      </c>
    </row>
    <row r="484" spans="1:5" ht="15.6" x14ac:dyDescent="0.3">
      <c r="A484" s="9" t="s">
        <v>1888</v>
      </c>
      <c r="B484" s="9" t="s">
        <v>2866</v>
      </c>
      <c r="C484" s="1" t="s">
        <v>6731</v>
      </c>
      <c r="D484" s="1" t="s">
        <v>7147</v>
      </c>
      <c r="E484" s="1" t="s">
        <v>5184</v>
      </c>
    </row>
    <row r="485" spans="1:5" ht="15.6" x14ac:dyDescent="0.3">
      <c r="A485" s="9" t="s">
        <v>1887</v>
      </c>
      <c r="B485" s="9" t="s">
        <v>2867</v>
      </c>
      <c r="C485" s="1" t="s">
        <v>6731</v>
      </c>
      <c r="D485" s="1" t="s">
        <v>7148</v>
      </c>
      <c r="E485" s="1" t="s">
        <v>4856</v>
      </c>
    </row>
    <row r="486" spans="1:5" ht="15.6" x14ac:dyDescent="0.3">
      <c r="A486" s="9" t="s">
        <v>1886</v>
      </c>
      <c r="B486" s="9" t="s">
        <v>2868</v>
      </c>
      <c r="C486" s="1" t="s">
        <v>6733</v>
      </c>
      <c r="D486" s="1" t="s">
        <v>6879</v>
      </c>
      <c r="E486" s="1" t="s">
        <v>5185</v>
      </c>
    </row>
    <row r="487" spans="1:5" ht="15.6" x14ac:dyDescent="0.3">
      <c r="A487" s="9" t="s">
        <v>1885</v>
      </c>
      <c r="B487" s="9" t="s">
        <v>2869</v>
      </c>
      <c r="C487" s="1" t="s">
        <v>6733</v>
      </c>
      <c r="D487" s="1" t="s">
        <v>6799</v>
      </c>
      <c r="E487" s="1" t="s">
        <v>5043</v>
      </c>
    </row>
    <row r="488" spans="1:5" ht="15.6" x14ac:dyDescent="0.3">
      <c r="A488" s="9" t="s">
        <v>1884</v>
      </c>
      <c r="B488" s="9" t="s">
        <v>2870</v>
      </c>
      <c r="C488" s="1" t="s">
        <v>7149</v>
      </c>
      <c r="D488" s="1" t="s">
        <v>7150</v>
      </c>
      <c r="E488" s="1" t="s">
        <v>5186</v>
      </c>
    </row>
    <row r="489" spans="1:5" ht="15.6" x14ac:dyDescent="0.3">
      <c r="A489" s="9" t="s">
        <v>1883</v>
      </c>
      <c r="B489" s="9" t="s">
        <v>2871</v>
      </c>
      <c r="C489" s="1" t="s">
        <v>6731</v>
      </c>
      <c r="D489" s="1" t="s">
        <v>7151</v>
      </c>
      <c r="E489" s="1" t="s">
        <v>5187</v>
      </c>
    </row>
    <row r="490" spans="1:5" ht="15.6" x14ac:dyDescent="0.3">
      <c r="A490" s="9" t="s">
        <v>1882</v>
      </c>
      <c r="B490" s="9" t="s">
        <v>2872</v>
      </c>
      <c r="C490" s="1" t="s">
        <v>6733</v>
      </c>
      <c r="D490" s="1" t="s">
        <v>6858</v>
      </c>
      <c r="E490" s="1" t="s">
        <v>5188</v>
      </c>
    </row>
    <row r="491" spans="1:5" ht="15.6" x14ac:dyDescent="0.3">
      <c r="A491" s="9" t="s">
        <v>1881</v>
      </c>
      <c r="B491" s="9" t="s">
        <v>2873</v>
      </c>
      <c r="C491" s="1" t="s">
        <v>6733</v>
      </c>
      <c r="D491" s="1" t="s">
        <v>6739</v>
      </c>
      <c r="E491" s="1" t="s">
        <v>5189</v>
      </c>
    </row>
    <row r="492" spans="1:5" ht="15.6" x14ac:dyDescent="0.3">
      <c r="A492" s="9" t="s">
        <v>1880</v>
      </c>
      <c r="B492" s="9" t="s">
        <v>2874</v>
      </c>
      <c r="C492" s="1" t="s">
        <v>6731</v>
      </c>
      <c r="D492" s="1" t="s">
        <v>7152</v>
      </c>
      <c r="E492" s="1" t="s">
        <v>5190</v>
      </c>
    </row>
    <row r="493" spans="1:5" ht="15.6" x14ac:dyDescent="0.3">
      <c r="A493" s="9" t="s">
        <v>1879</v>
      </c>
      <c r="B493" s="9" t="s">
        <v>2875</v>
      </c>
      <c r="C493" s="1" t="s">
        <v>6731</v>
      </c>
      <c r="D493" s="1" t="s">
        <v>7153</v>
      </c>
      <c r="E493" s="1" t="s">
        <v>5191</v>
      </c>
    </row>
    <row r="494" spans="1:5" ht="15.6" x14ac:dyDescent="0.3">
      <c r="A494" s="9" t="s">
        <v>1878</v>
      </c>
      <c r="B494" s="9" t="s">
        <v>2876</v>
      </c>
      <c r="C494" s="1" t="s">
        <v>6731</v>
      </c>
      <c r="D494" s="1" t="s">
        <v>7005</v>
      </c>
      <c r="E494" s="1" t="s">
        <v>5192</v>
      </c>
    </row>
    <row r="495" spans="1:5" ht="15.6" x14ac:dyDescent="0.3">
      <c r="A495" s="9" t="s">
        <v>1877</v>
      </c>
      <c r="B495" s="9" t="s">
        <v>2877</v>
      </c>
      <c r="C495" s="1" t="s">
        <v>6733</v>
      </c>
      <c r="D495" s="1" t="s">
        <v>7154</v>
      </c>
      <c r="E495" s="1" t="s">
        <v>5193</v>
      </c>
    </row>
    <row r="496" spans="1:5" ht="15.6" x14ac:dyDescent="0.3">
      <c r="A496" s="9" t="s">
        <v>1876</v>
      </c>
      <c r="B496" s="9" t="s">
        <v>2878</v>
      </c>
      <c r="C496" s="1" t="s">
        <v>6733</v>
      </c>
      <c r="D496" s="1" t="s">
        <v>7155</v>
      </c>
      <c r="E496" s="1" t="s">
        <v>5182</v>
      </c>
    </row>
    <row r="497" spans="1:5" ht="15.6" x14ac:dyDescent="0.3">
      <c r="A497" s="9" t="s">
        <v>1875</v>
      </c>
      <c r="B497" s="9" t="s">
        <v>2879</v>
      </c>
      <c r="C497" s="1" t="s">
        <v>7149</v>
      </c>
      <c r="D497" s="1" t="s">
        <v>6825</v>
      </c>
      <c r="E497" s="1" t="s">
        <v>5194</v>
      </c>
    </row>
    <row r="498" spans="1:5" ht="15.6" x14ac:dyDescent="0.3">
      <c r="A498" s="9" t="s">
        <v>1874</v>
      </c>
      <c r="B498" s="9" t="s">
        <v>2880</v>
      </c>
      <c r="C498" s="1" t="s">
        <v>6731</v>
      </c>
      <c r="D498" s="1" t="s">
        <v>7156</v>
      </c>
      <c r="E498" s="1" t="s">
        <v>5195</v>
      </c>
    </row>
    <row r="499" spans="1:5" ht="15.6" x14ac:dyDescent="0.3">
      <c r="A499" s="9" t="s">
        <v>1873</v>
      </c>
      <c r="B499" s="9" t="s">
        <v>2881</v>
      </c>
      <c r="C499" s="1" t="s">
        <v>6733</v>
      </c>
      <c r="D499" s="1" t="s">
        <v>6938</v>
      </c>
      <c r="E499" s="1" t="s">
        <v>5196</v>
      </c>
    </row>
    <row r="500" spans="1:5" ht="15.6" x14ac:dyDescent="0.3">
      <c r="A500" s="9" t="s">
        <v>1872</v>
      </c>
      <c r="B500" s="9" t="s">
        <v>2882</v>
      </c>
      <c r="C500" s="1" t="s">
        <v>6731</v>
      </c>
      <c r="D500" s="1" t="s">
        <v>7157</v>
      </c>
      <c r="E500" s="1" t="s">
        <v>5197</v>
      </c>
    </row>
    <row r="501" spans="1:5" ht="15.6" x14ac:dyDescent="0.3">
      <c r="A501" s="9" t="s">
        <v>1871</v>
      </c>
      <c r="B501" s="9" t="s">
        <v>2883</v>
      </c>
      <c r="C501" s="1" t="s">
        <v>6731</v>
      </c>
      <c r="D501" s="1" t="s">
        <v>6825</v>
      </c>
      <c r="E501" s="1" t="s">
        <v>5198</v>
      </c>
    </row>
    <row r="502" spans="1:5" ht="15.6" x14ac:dyDescent="0.3">
      <c r="A502" s="9" t="s">
        <v>1870</v>
      </c>
      <c r="B502" s="9" t="s">
        <v>2884</v>
      </c>
      <c r="C502" s="1" t="s">
        <v>6733</v>
      </c>
      <c r="D502" s="1" t="s">
        <v>7158</v>
      </c>
      <c r="E502" s="1" t="s">
        <v>5199</v>
      </c>
    </row>
    <row r="503" spans="1:5" ht="15.6" x14ac:dyDescent="0.3">
      <c r="A503" s="9" t="s">
        <v>1869</v>
      </c>
      <c r="B503" s="9" t="s">
        <v>2885</v>
      </c>
      <c r="C503" s="1" t="s">
        <v>6733</v>
      </c>
      <c r="D503" s="1" t="s">
        <v>7159</v>
      </c>
      <c r="E503" s="1" t="s">
        <v>4795</v>
      </c>
    </row>
    <row r="504" spans="1:5" ht="15.6" x14ac:dyDescent="0.3">
      <c r="A504" s="9" t="s">
        <v>1868</v>
      </c>
      <c r="B504" s="9" t="s">
        <v>2886</v>
      </c>
      <c r="C504" s="1" t="s">
        <v>6731</v>
      </c>
      <c r="D504" s="1" t="s">
        <v>7160</v>
      </c>
      <c r="E504" s="1" t="s">
        <v>5200</v>
      </c>
    </row>
    <row r="505" spans="1:5" ht="15.6" x14ac:dyDescent="0.3">
      <c r="A505" s="9" t="s">
        <v>1867</v>
      </c>
      <c r="B505" s="9" t="s">
        <v>2887</v>
      </c>
      <c r="C505" s="1" t="s">
        <v>6731</v>
      </c>
      <c r="D505" s="1" t="s">
        <v>7161</v>
      </c>
      <c r="E505" s="1" t="s">
        <v>5201</v>
      </c>
    </row>
    <row r="506" spans="1:5" ht="15.6" x14ac:dyDescent="0.3">
      <c r="A506" s="9" t="s">
        <v>1866</v>
      </c>
      <c r="B506" s="9" t="s">
        <v>2888</v>
      </c>
      <c r="C506" s="1" t="s">
        <v>6731</v>
      </c>
      <c r="D506" s="1" t="s">
        <v>6809</v>
      </c>
      <c r="E506" s="1" t="s">
        <v>5202</v>
      </c>
    </row>
    <row r="507" spans="1:5" ht="15.6" x14ac:dyDescent="0.3">
      <c r="A507" s="9" t="s">
        <v>1865</v>
      </c>
      <c r="B507" s="9" t="s">
        <v>2889</v>
      </c>
      <c r="C507" s="1" t="s">
        <v>6731</v>
      </c>
      <c r="D507" s="1" t="s">
        <v>7162</v>
      </c>
      <c r="E507" s="1" t="s">
        <v>5203</v>
      </c>
    </row>
    <row r="508" spans="1:5" ht="15.6" x14ac:dyDescent="0.3">
      <c r="A508" s="9" t="s">
        <v>1864</v>
      </c>
      <c r="B508" s="9" t="s">
        <v>2890</v>
      </c>
      <c r="C508" s="1" t="s">
        <v>6733</v>
      </c>
      <c r="D508" s="1" t="s">
        <v>7163</v>
      </c>
      <c r="E508" s="1" t="s">
        <v>5204</v>
      </c>
    </row>
    <row r="509" spans="1:5" ht="15.6" x14ac:dyDescent="0.3">
      <c r="A509" s="9" t="s">
        <v>1863</v>
      </c>
      <c r="B509" s="9" t="s">
        <v>2891</v>
      </c>
      <c r="C509" s="1" t="s">
        <v>6733</v>
      </c>
      <c r="D509" s="1" t="s">
        <v>7164</v>
      </c>
      <c r="E509" s="1" t="s">
        <v>5205</v>
      </c>
    </row>
    <row r="510" spans="1:5" ht="15.6" x14ac:dyDescent="0.3">
      <c r="A510" s="9" t="s">
        <v>1862</v>
      </c>
      <c r="B510" s="9" t="s">
        <v>2892</v>
      </c>
      <c r="C510" s="1" t="s">
        <v>6731</v>
      </c>
      <c r="D510" s="1" t="s">
        <v>7165</v>
      </c>
      <c r="E510" s="1" t="s">
        <v>5206</v>
      </c>
    </row>
    <row r="511" spans="1:5" ht="15.6" x14ac:dyDescent="0.3">
      <c r="A511" s="9" t="s">
        <v>1861</v>
      </c>
      <c r="B511" s="9" t="s">
        <v>2893</v>
      </c>
      <c r="C511" s="1" t="s">
        <v>6733</v>
      </c>
      <c r="D511" s="1" t="s">
        <v>7166</v>
      </c>
      <c r="E511" s="1" t="s">
        <v>5207</v>
      </c>
    </row>
    <row r="512" spans="1:5" ht="15.6" x14ac:dyDescent="0.3">
      <c r="A512" s="9" t="s">
        <v>1860</v>
      </c>
      <c r="B512" s="9" t="s">
        <v>2894</v>
      </c>
      <c r="C512" s="1" t="s">
        <v>6733</v>
      </c>
      <c r="D512" s="1" t="s">
        <v>7050</v>
      </c>
      <c r="E512" s="1" t="s">
        <v>5208</v>
      </c>
    </row>
    <row r="513" spans="1:5" ht="15.6" x14ac:dyDescent="0.3">
      <c r="A513" s="9" t="s">
        <v>1859</v>
      </c>
      <c r="B513" s="9" t="s">
        <v>2895</v>
      </c>
      <c r="C513" s="1" t="s">
        <v>6733</v>
      </c>
      <c r="D513" s="1" t="s">
        <v>6879</v>
      </c>
      <c r="E513" s="1" t="s">
        <v>5209</v>
      </c>
    </row>
    <row r="514" spans="1:5" ht="15.6" x14ac:dyDescent="0.3">
      <c r="A514" s="9" t="s">
        <v>1858</v>
      </c>
      <c r="B514" s="9" t="s">
        <v>2896</v>
      </c>
      <c r="C514" s="1" t="s">
        <v>6733</v>
      </c>
      <c r="D514" s="1" t="s">
        <v>7167</v>
      </c>
      <c r="E514" s="1" t="s">
        <v>5210</v>
      </c>
    </row>
    <row r="515" spans="1:5" ht="15.6" x14ac:dyDescent="0.3">
      <c r="A515" s="9" t="s">
        <v>1857</v>
      </c>
      <c r="B515" s="9" t="s">
        <v>2897</v>
      </c>
      <c r="C515" s="1" t="s">
        <v>6731</v>
      </c>
      <c r="D515" s="1" t="s">
        <v>7168</v>
      </c>
      <c r="E515" s="1" t="s">
        <v>5211</v>
      </c>
    </row>
    <row r="516" spans="1:5" ht="15.6" x14ac:dyDescent="0.3">
      <c r="A516" s="9" t="s">
        <v>1856</v>
      </c>
      <c r="B516" s="9" t="s">
        <v>2898</v>
      </c>
      <c r="C516" s="1" t="s">
        <v>6733</v>
      </c>
      <c r="D516" s="1" t="s">
        <v>7169</v>
      </c>
      <c r="E516" s="1" t="s">
        <v>5212</v>
      </c>
    </row>
    <row r="517" spans="1:5" ht="15.6" x14ac:dyDescent="0.3">
      <c r="A517" s="9" t="s">
        <v>1855</v>
      </c>
      <c r="B517" s="9" t="s">
        <v>2899</v>
      </c>
      <c r="C517" s="1" t="s">
        <v>6733</v>
      </c>
      <c r="D517" s="1" t="s">
        <v>6795</v>
      </c>
      <c r="E517" s="1" t="s">
        <v>5213</v>
      </c>
    </row>
    <row r="518" spans="1:5" ht="15.6" x14ac:dyDescent="0.3">
      <c r="A518" s="9" t="s">
        <v>1854</v>
      </c>
      <c r="B518" s="9" t="s">
        <v>2900</v>
      </c>
      <c r="C518" s="1" t="s">
        <v>6731</v>
      </c>
      <c r="D518" s="1" t="s">
        <v>6835</v>
      </c>
      <c r="E518" s="1" t="s">
        <v>5214</v>
      </c>
    </row>
    <row r="519" spans="1:5" ht="15.6" x14ac:dyDescent="0.3">
      <c r="A519" s="9" t="s">
        <v>1853</v>
      </c>
      <c r="B519" s="9" t="s">
        <v>2901</v>
      </c>
      <c r="C519" s="1" t="s">
        <v>6731</v>
      </c>
      <c r="D519" s="1" t="s">
        <v>7157</v>
      </c>
      <c r="E519" s="1" t="s">
        <v>5215</v>
      </c>
    </row>
    <row r="520" spans="1:5" ht="15.6" x14ac:dyDescent="0.3">
      <c r="A520" s="9" t="s">
        <v>1852</v>
      </c>
      <c r="B520" s="9" t="s">
        <v>2902</v>
      </c>
      <c r="C520" s="1" t="s">
        <v>6733</v>
      </c>
      <c r="D520" s="1" t="s">
        <v>7081</v>
      </c>
      <c r="E520" s="1" t="s">
        <v>5216</v>
      </c>
    </row>
    <row r="521" spans="1:5" ht="15.6" x14ac:dyDescent="0.3">
      <c r="A521" s="9" t="s">
        <v>1851</v>
      </c>
      <c r="B521" s="9" t="s">
        <v>2903</v>
      </c>
      <c r="C521" s="1" t="s">
        <v>6731</v>
      </c>
      <c r="D521" s="1" t="s">
        <v>7170</v>
      </c>
      <c r="E521" s="1" t="s">
        <v>5217</v>
      </c>
    </row>
    <row r="522" spans="1:5" ht="15.6" x14ac:dyDescent="0.3">
      <c r="A522" s="9" t="s">
        <v>1850</v>
      </c>
      <c r="B522" s="9" t="s">
        <v>2904</v>
      </c>
      <c r="C522" s="1" t="s">
        <v>6733</v>
      </c>
      <c r="D522" s="1" t="s">
        <v>7171</v>
      </c>
      <c r="E522" s="1" t="s">
        <v>5218</v>
      </c>
    </row>
    <row r="523" spans="1:5" ht="15.6" x14ac:dyDescent="0.3">
      <c r="A523" s="9" t="s">
        <v>1849</v>
      </c>
      <c r="B523" s="9" t="s">
        <v>2905</v>
      </c>
      <c r="C523" s="1" t="s">
        <v>6733</v>
      </c>
      <c r="D523" s="1" t="s">
        <v>6758</v>
      </c>
      <c r="E523" s="1" t="s">
        <v>5219</v>
      </c>
    </row>
    <row r="524" spans="1:5" ht="15.6" x14ac:dyDescent="0.3">
      <c r="A524" s="9" t="s">
        <v>1848</v>
      </c>
      <c r="B524" s="9" t="s">
        <v>2906</v>
      </c>
      <c r="C524" s="1" t="s">
        <v>6731</v>
      </c>
      <c r="D524" s="1" t="s">
        <v>7172</v>
      </c>
      <c r="E524" s="1" t="s">
        <v>5220</v>
      </c>
    </row>
    <row r="525" spans="1:5" ht="15.6" x14ac:dyDescent="0.3">
      <c r="A525" s="9" t="s">
        <v>1847</v>
      </c>
      <c r="B525" s="9" t="s">
        <v>2907</v>
      </c>
      <c r="C525" s="1" t="s">
        <v>7149</v>
      </c>
      <c r="D525" s="1" t="s">
        <v>7173</v>
      </c>
      <c r="E525" s="1" t="s">
        <v>5221</v>
      </c>
    </row>
    <row r="526" spans="1:5" ht="15.6" x14ac:dyDescent="0.3">
      <c r="A526" s="9" t="s">
        <v>1846</v>
      </c>
      <c r="B526" s="9" t="s">
        <v>2908</v>
      </c>
      <c r="C526" s="1" t="s">
        <v>6731</v>
      </c>
      <c r="D526" s="1" t="s">
        <v>7174</v>
      </c>
      <c r="E526" s="1" t="s">
        <v>5222</v>
      </c>
    </row>
    <row r="527" spans="1:5" ht="15.6" x14ac:dyDescent="0.3">
      <c r="A527" s="9" t="s">
        <v>1845</v>
      </c>
      <c r="B527" s="9" t="s">
        <v>2909</v>
      </c>
      <c r="C527" s="1" t="s">
        <v>6731</v>
      </c>
      <c r="D527" s="1" t="s">
        <v>6909</v>
      </c>
      <c r="E527" s="1" t="s">
        <v>5223</v>
      </c>
    </row>
    <row r="528" spans="1:5" ht="15.6" x14ac:dyDescent="0.3">
      <c r="A528" s="9" t="s">
        <v>1844</v>
      </c>
      <c r="B528" s="9" t="s">
        <v>2910</v>
      </c>
      <c r="C528" s="1" t="s">
        <v>7149</v>
      </c>
      <c r="D528" s="1" t="s">
        <v>7175</v>
      </c>
      <c r="E528" s="1" t="s">
        <v>5224</v>
      </c>
    </row>
    <row r="529" spans="1:5" ht="15.6" x14ac:dyDescent="0.3">
      <c r="A529" s="9" t="s">
        <v>1843</v>
      </c>
      <c r="B529" s="9" t="s">
        <v>2911</v>
      </c>
      <c r="C529" s="1" t="s">
        <v>6731</v>
      </c>
      <c r="D529" s="1" t="s">
        <v>6787</v>
      </c>
      <c r="E529" s="1" t="s">
        <v>5225</v>
      </c>
    </row>
    <row r="530" spans="1:5" ht="15.6" x14ac:dyDescent="0.3">
      <c r="A530" s="9" t="s">
        <v>1842</v>
      </c>
      <c r="B530" s="9" t="s">
        <v>2912</v>
      </c>
      <c r="C530" s="1" t="s">
        <v>6733</v>
      </c>
      <c r="D530" s="1" t="s">
        <v>6965</v>
      </c>
      <c r="E530" s="1" t="s">
        <v>5226</v>
      </c>
    </row>
    <row r="531" spans="1:5" ht="15.6" x14ac:dyDescent="0.3">
      <c r="A531" s="9" t="s">
        <v>1841</v>
      </c>
      <c r="B531" s="9" t="s">
        <v>2913</v>
      </c>
      <c r="C531" s="1" t="s">
        <v>6733</v>
      </c>
      <c r="D531" s="1" t="s">
        <v>7176</v>
      </c>
      <c r="E531" s="1" t="s">
        <v>5227</v>
      </c>
    </row>
    <row r="532" spans="1:5" ht="15.6" x14ac:dyDescent="0.3">
      <c r="A532" s="9" t="s">
        <v>1840</v>
      </c>
      <c r="B532" s="9" t="s">
        <v>2914</v>
      </c>
      <c r="C532" s="1" t="s">
        <v>6731</v>
      </c>
      <c r="D532" s="1" t="s">
        <v>7177</v>
      </c>
      <c r="E532" s="1" t="s">
        <v>5228</v>
      </c>
    </row>
    <row r="533" spans="1:5" ht="15.6" x14ac:dyDescent="0.3">
      <c r="A533" s="9" t="s">
        <v>1839</v>
      </c>
      <c r="B533" s="9" t="s">
        <v>2915</v>
      </c>
      <c r="C533" s="1" t="s">
        <v>6733</v>
      </c>
      <c r="D533" s="1" t="s">
        <v>6869</v>
      </c>
      <c r="E533" s="1" t="s">
        <v>5229</v>
      </c>
    </row>
    <row r="534" spans="1:5" ht="15.6" x14ac:dyDescent="0.3">
      <c r="A534" s="9" t="s">
        <v>1838</v>
      </c>
      <c r="B534" s="9" t="s">
        <v>2916</v>
      </c>
      <c r="C534" s="1" t="s">
        <v>6731</v>
      </c>
      <c r="D534" s="1" t="s">
        <v>7178</v>
      </c>
      <c r="E534" s="1" t="s">
        <v>5230</v>
      </c>
    </row>
    <row r="535" spans="1:5" ht="15.6" x14ac:dyDescent="0.3">
      <c r="A535" s="9" t="s">
        <v>1837</v>
      </c>
      <c r="B535" s="9" t="s">
        <v>2917</v>
      </c>
      <c r="C535" s="1" t="s">
        <v>6733</v>
      </c>
      <c r="D535" s="1" t="s">
        <v>7164</v>
      </c>
      <c r="E535" s="1" t="s">
        <v>5231</v>
      </c>
    </row>
    <row r="536" spans="1:5" ht="15.6" x14ac:dyDescent="0.3">
      <c r="A536" s="9" t="s">
        <v>1836</v>
      </c>
      <c r="B536" s="9" t="s">
        <v>2918</v>
      </c>
      <c r="C536" s="1" t="s">
        <v>6731</v>
      </c>
      <c r="D536" s="1" t="s">
        <v>7179</v>
      </c>
      <c r="E536" s="1" t="s">
        <v>5232</v>
      </c>
    </row>
    <row r="537" spans="1:5" ht="15.6" x14ac:dyDescent="0.3">
      <c r="A537" s="9" t="s">
        <v>1835</v>
      </c>
      <c r="B537" s="9" t="s">
        <v>2919</v>
      </c>
      <c r="C537" s="1" t="s">
        <v>6733</v>
      </c>
      <c r="D537" s="1" t="s">
        <v>7180</v>
      </c>
      <c r="E537" s="1" t="s">
        <v>4795</v>
      </c>
    </row>
    <row r="538" spans="1:5" ht="15.6" x14ac:dyDescent="0.3">
      <c r="A538" s="9" t="s">
        <v>1834</v>
      </c>
      <c r="B538" s="9" t="s">
        <v>2920</v>
      </c>
      <c r="C538" s="1" t="s">
        <v>6731</v>
      </c>
      <c r="D538" s="1" t="s">
        <v>7181</v>
      </c>
      <c r="E538" s="1" t="s">
        <v>5233</v>
      </c>
    </row>
    <row r="539" spans="1:5" ht="15.6" x14ac:dyDescent="0.3">
      <c r="A539" s="9" t="s">
        <v>1833</v>
      </c>
      <c r="B539" s="9" t="s">
        <v>2921</v>
      </c>
      <c r="C539" s="1" t="s">
        <v>6731</v>
      </c>
      <c r="D539" s="1" t="s">
        <v>7182</v>
      </c>
      <c r="E539" s="1" t="s">
        <v>5234</v>
      </c>
    </row>
    <row r="540" spans="1:5" ht="15.6" x14ac:dyDescent="0.3">
      <c r="A540" s="9" t="s">
        <v>1832</v>
      </c>
      <c r="B540" s="9" t="s">
        <v>2922</v>
      </c>
      <c r="C540" s="1" t="s">
        <v>6731</v>
      </c>
      <c r="D540" s="1" t="s">
        <v>7177</v>
      </c>
      <c r="E540" s="1" t="s">
        <v>5235</v>
      </c>
    </row>
    <row r="541" spans="1:5" ht="15.6" x14ac:dyDescent="0.3">
      <c r="A541" s="9" t="s">
        <v>1831</v>
      </c>
      <c r="B541" s="9" t="s">
        <v>2923</v>
      </c>
      <c r="C541" s="1" t="s">
        <v>6733</v>
      </c>
      <c r="D541" s="1" t="s">
        <v>6795</v>
      </c>
      <c r="E541" s="1" t="s">
        <v>5236</v>
      </c>
    </row>
    <row r="542" spans="1:5" ht="15.6" x14ac:dyDescent="0.3">
      <c r="A542" s="9" t="s">
        <v>1830</v>
      </c>
      <c r="B542" s="9" t="s">
        <v>2924</v>
      </c>
      <c r="C542" s="1" t="s">
        <v>6733</v>
      </c>
      <c r="D542" s="1" t="s">
        <v>7183</v>
      </c>
      <c r="E542" s="1" t="s">
        <v>5237</v>
      </c>
    </row>
    <row r="543" spans="1:5" ht="15.6" x14ac:dyDescent="0.3">
      <c r="A543" s="9" t="s">
        <v>1829</v>
      </c>
      <c r="B543" s="9" t="s">
        <v>2925</v>
      </c>
      <c r="C543" s="1" t="s">
        <v>6733</v>
      </c>
      <c r="D543" s="1" t="s">
        <v>7184</v>
      </c>
      <c r="E543" s="1" t="s">
        <v>5238</v>
      </c>
    </row>
    <row r="544" spans="1:5" ht="15.6" x14ac:dyDescent="0.3">
      <c r="A544" s="9" t="s">
        <v>1828</v>
      </c>
      <c r="B544" s="9" t="s">
        <v>2926</v>
      </c>
      <c r="C544" s="1" t="s">
        <v>6731</v>
      </c>
      <c r="D544" s="1" t="s">
        <v>6942</v>
      </c>
      <c r="E544" s="1" t="s">
        <v>5239</v>
      </c>
    </row>
    <row r="545" spans="1:5" ht="15.6" x14ac:dyDescent="0.3">
      <c r="A545" s="9" t="s">
        <v>1827</v>
      </c>
      <c r="B545" s="9" t="s">
        <v>2927</v>
      </c>
      <c r="C545" s="1" t="s">
        <v>6731</v>
      </c>
      <c r="D545" s="1" t="s">
        <v>7185</v>
      </c>
      <c r="E545" s="1" t="s">
        <v>5240</v>
      </c>
    </row>
    <row r="546" spans="1:5" ht="15.6" x14ac:dyDescent="0.3">
      <c r="A546" s="9" t="s">
        <v>1826</v>
      </c>
      <c r="B546" s="9" t="s">
        <v>2928</v>
      </c>
      <c r="C546" s="1" t="s">
        <v>7149</v>
      </c>
      <c r="D546" s="1" t="s">
        <v>7186</v>
      </c>
      <c r="E546" s="1" t="s">
        <v>5241</v>
      </c>
    </row>
    <row r="547" spans="1:5" ht="15.6" x14ac:dyDescent="0.3">
      <c r="A547" s="9" t="s">
        <v>1825</v>
      </c>
      <c r="B547" s="9" t="s">
        <v>2929</v>
      </c>
      <c r="C547" s="1" t="s">
        <v>6733</v>
      </c>
      <c r="D547" s="1" t="s">
        <v>7064</v>
      </c>
      <c r="E547" s="1" t="s">
        <v>5242</v>
      </c>
    </row>
    <row r="548" spans="1:5" ht="15.6" x14ac:dyDescent="0.3">
      <c r="A548" s="9" t="s">
        <v>1824</v>
      </c>
      <c r="B548" s="9" t="s">
        <v>2930</v>
      </c>
      <c r="C548" s="1" t="s">
        <v>6731</v>
      </c>
      <c r="D548" s="1" t="s">
        <v>7187</v>
      </c>
      <c r="E548" s="1" t="s">
        <v>5243</v>
      </c>
    </row>
    <row r="549" spans="1:5" ht="15.6" x14ac:dyDescent="0.3">
      <c r="A549" s="9" t="s">
        <v>1823</v>
      </c>
      <c r="B549" s="9" t="s">
        <v>2931</v>
      </c>
      <c r="C549" s="1" t="s">
        <v>6733</v>
      </c>
      <c r="D549" s="1" t="s">
        <v>7188</v>
      </c>
      <c r="E549" s="1" t="s">
        <v>5244</v>
      </c>
    </row>
    <row r="550" spans="1:5" ht="15.6" x14ac:dyDescent="0.3">
      <c r="A550" s="9" t="s">
        <v>1822</v>
      </c>
      <c r="B550" s="9" t="s">
        <v>2932</v>
      </c>
      <c r="C550" s="1" t="s">
        <v>6733</v>
      </c>
      <c r="D550" s="1" t="s">
        <v>7189</v>
      </c>
      <c r="E550" s="1" t="s">
        <v>5245</v>
      </c>
    </row>
    <row r="551" spans="1:5" ht="15.6" x14ac:dyDescent="0.3">
      <c r="A551" s="9" t="s">
        <v>1821</v>
      </c>
      <c r="B551" s="9" t="s">
        <v>2933</v>
      </c>
      <c r="C551" s="1" t="s">
        <v>6733</v>
      </c>
      <c r="D551" s="1" t="s">
        <v>7190</v>
      </c>
      <c r="E551" s="1" t="s">
        <v>5246</v>
      </c>
    </row>
    <row r="552" spans="1:5" ht="15.6" x14ac:dyDescent="0.3">
      <c r="A552" s="9" t="s">
        <v>1820</v>
      </c>
      <c r="B552" s="9" t="s">
        <v>2934</v>
      </c>
      <c r="C552" s="1" t="s">
        <v>6731</v>
      </c>
      <c r="D552" s="1" t="s">
        <v>7191</v>
      </c>
      <c r="E552" s="1" t="s">
        <v>5247</v>
      </c>
    </row>
    <row r="553" spans="1:5" ht="15.6" x14ac:dyDescent="0.3">
      <c r="A553" s="9" t="s">
        <v>1819</v>
      </c>
      <c r="B553" s="9" t="s">
        <v>2935</v>
      </c>
      <c r="C553" s="1" t="s">
        <v>6733</v>
      </c>
      <c r="D553" s="1" t="s">
        <v>7137</v>
      </c>
      <c r="E553" s="1" t="s">
        <v>4904</v>
      </c>
    </row>
    <row r="554" spans="1:5" ht="15.6" x14ac:dyDescent="0.3">
      <c r="A554" s="9" t="s">
        <v>1818</v>
      </c>
      <c r="B554" s="9" t="s">
        <v>2936</v>
      </c>
      <c r="C554" s="1" t="s">
        <v>6733</v>
      </c>
      <c r="D554" s="1" t="s">
        <v>7192</v>
      </c>
      <c r="E554" s="1" t="s">
        <v>5248</v>
      </c>
    </row>
    <row r="555" spans="1:5" ht="15.6" x14ac:dyDescent="0.3">
      <c r="A555" s="9" t="s">
        <v>1817</v>
      </c>
      <c r="B555" s="9" t="s">
        <v>2937</v>
      </c>
      <c r="C555" s="1" t="s">
        <v>6731</v>
      </c>
      <c r="D555" s="1" t="s">
        <v>7193</v>
      </c>
      <c r="E555" s="1" t="s">
        <v>5249</v>
      </c>
    </row>
    <row r="556" spans="1:5" ht="15.6" x14ac:dyDescent="0.3">
      <c r="A556" s="9" t="s">
        <v>1816</v>
      </c>
      <c r="B556" s="9" t="s">
        <v>2938</v>
      </c>
      <c r="C556" s="1" t="s">
        <v>6733</v>
      </c>
      <c r="D556" s="1" t="s">
        <v>6827</v>
      </c>
      <c r="E556" s="1" t="s">
        <v>5250</v>
      </c>
    </row>
    <row r="557" spans="1:5" ht="15.6" x14ac:dyDescent="0.3">
      <c r="A557" s="9" t="s">
        <v>1815</v>
      </c>
      <c r="B557" s="9" t="s">
        <v>2939</v>
      </c>
      <c r="C557" s="1" t="s">
        <v>6733</v>
      </c>
      <c r="D557" s="1" t="s">
        <v>7194</v>
      </c>
      <c r="E557" s="1" t="s">
        <v>5251</v>
      </c>
    </row>
    <row r="558" spans="1:5" ht="15.6" x14ac:dyDescent="0.3">
      <c r="A558" s="9" t="s">
        <v>1814</v>
      </c>
      <c r="B558" s="9" t="s">
        <v>2940</v>
      </c>
      <c r="C558" s="1" t="s">
        <v>6731</v>
      </c>
      <c r="D558" s="1" t="s">
        <v>7195</v>
      </c>
      <c r="E558" s="1" t="s">
        <v>5252</v>
      </c>
    </row>
    <row r="559" spans="1:5" ht="15.6" x14ac:dyDescent="0.3">
      <c r="A559" s="9" t="s">
        <v>1813</v>
      </c>
      <c r="B559" s="9" t="s">
        <v>2941</v>
      </c>
      <c r="C559" s="1" t="s">
        <v>6733</v>
      </c>
      <c r="D559" s="1" t="s">
        <v>6822</v>
      </c>
      <c r="E559" s="1" t="s">
        <v>5253</v>
      </c>
    </row>
    <row r="560" spans="1:5" ht="15.6" x14ac:dyDescent="0.3">
      <c r="A560" s="9" t="s">
        <v>1812</v>
      </c>
      <c r="B560" s="9" t="s">
        <v>2942</v>
      </c>
      <c r="C560" s="1" t="s">
        <v>6731</v>
      </c>
      <c r="D560" s="1" t="s">
        <v>7142</v>
      </c>
      <c r="E560" s="1" t="s">
        <v>5254</v>
      </c>
    </row>
    <row r="561" spans="1:5" ht="15.6" x14ac:dyDescent="0.3">
      <c r="A561" s="9" t="s">
        <v>1811</v>
      </c>
      <c r="B561" s="9" t="s">
        <v>2943</v>
      </c>
      <c r="C561" s="1" t="s">
        <v>6733</v>
      </c>
      <c r="D561" s="1" t="s">
        <v>7196</v>
      </c>
      <c r="E561" s="1" t="s">
        <v>5255</v>
      </c>
    </row>
    <row r="562" spans="1:5" ht="15.6" x14ac:dyDescent="0.3">
      <c r="A562" s="9" t="s">
        <v>1810</v>
      </c>
      <c r="B562" s="9" t="s">
        <v>2944</v>
      </c>
      <c r="C562" s="1" t="s">
        <v>6731</v>
      </c>
      <c r="D562" s="1" t="s">
        <v>7197</v>
      </c>
      <c r="E562" s="1" t="s">
        <v>5256</v>
      </c>
    </row>
    <row r="563" spans="1:5" ht="15.6" x14ac:dyDescent="0.3">
      <c r="A563" s="9" t="s">
        <v>1809</v>
      </c>
      <c r="B563" s="9" t="s">
        <v>2945</v>
      </c>
      <c r="C563" s="1" t="s">
        <v>6733</v>
      </c>
      <c r="D563" s="1" t="s">
        <v>7198</v>
      </c>
      <c r="E563" s="1" t="s">
        <v>5257</v>
      </c>
    </row>
    <row r="564" spans="1:5" ht="15.6" x14ac:dyDescent="0.3">
      <c r="A564" s="9" t="s">
        <v>1808</v>
      </c>
      <c r="B564" s="9" t="s">
        <v>2946</v>
      </c>
      <c r="C564" s="1" t="s">
        <v>6733</v>
      </c>
      <c r="D564" s="1" t="s">
        <v>7199</v>
      </c>
      <c r="E564" s="1" t="s">
        <v>5258</v>
      </c>
    </row>
    <row r="565" spans="1:5" ht="15.6" x14ac:dyDescent="0.3">
      <c r="A565" s="9" t="s">
        <v>1807</v>
      </c>
      <c r="B565" s="9" t="s">
        <v>2947</v>
      </c>
      <c r="C565" s="1" t="s">
        <v>6731</v>
      </c>
      <c r="D565" s="1" t="s">
        <v>7200</v>
      </c>
      <c r="E565" s="1" t="s">
        <v>5259</v>
      </c>
    </row>
    <row r="566" spans="1:5" ht="15.6" x14ac:dyDescent="0.3">
      <c r="A566" s="9" t="s">
        <v>1806</v>
      </c>
      <c r="B566" s="9" t="s">
        <v>2948</v>
      </c>
      <c r="C566" s="1" t="s">
        <v>7149</v>
      </c>
      <c r="D566" s="1" t="s">
        <v>7177</v>
      </c>
      <c r="E566" s="1" t="s">
        <v>5260</v>
      </c>
    </row>
    <row r="567" spans="1:5" ht="15.6" x14ac:dyDescent="0.3">
      <c r="A567" s="9" t="s">
        <v>1805</v>
      </c>
      <c r="B567" s="9" t="s">
        <v>2949</v>
      </c>
      <c r="C567" s="1" t="s">
        <v>6733</v>
      </c>
      <c r="D567" s="1" t="s">
        <v>7201</v>
      </c>
      <c r="E567" s="1" t="s">
        <v>5261</v>
      </c>
    </row>
    <row r="568" spans="1:5" ht="15.6" x14ac:dyDescent="0.3">
      <c r="A568" s="9" t="s">
        <v>1804</v>
      </c>
      <c r="B568" s="9" t="s">
        <v>2950</v>
      </c>
      <c r="C568" s="1" t="s">
        <v>6731</v>
      </c>
      <c r="D568" s="1" t="s">
        <v>7202</v>
      </c>
      <c r="E568" s="1" t="s">
        <v>5262</v>
      </c>
    </row>
    <row r="569" spans="1:5" ht="15.6" x14ac:dyDescent="0.3">
      <c r="A569" s="9" t="s">
        <v>1803</v>
      </c>
      <c r="B569" s="9" t="s">
        <v>2951</v>
      </c>
      <c r="C569" s="1" t="s">
        <v>6731</v>
      </c>
      <c r="D569" s="1" t="s">
        <v>7203</v>
      </c>
      <c r="E569" s="1" t="s">
        <v>5263</v>
      </c>
    </row>
    <row r="570" spans="1:5" ht="15.6" x14ac:dyDescent="0.3">
      <c r="A570" s="9" t="s">
        <v>1802</v>
      </c>
      <c r="B570" s="9" t="s">
        <v>2952</v>
      </c>
      <c r="C570" s="1" t="s">
        <v>6731</v>
      </c>
      <c r="D570" s="1" t="s">
        <v>7204</v>
      </c>
      <c r="E570" s="1" t="s">
        <v>5264</v>
      </c>
    </row>
    <row r="571" spans="1:5" ht="15.6" x14ac:dyDescent="0.3">
      <c r="A571" s="9" t="s">
        <v>1801</v>
      </c>
      <c r="B571" s="9" t="s">
        <v>2953</v>
      </c>
      <c r="C571" s="1" t="s">
        <v>6733</v>
      </c>
      <c r="D571" s="1" t="s">
        <v>7205</v>
      </c>
      <c r="E571" s="1" t="s">
        <v>5265</v>
      </c>
    </row>
    <row r="572" spans="1:5" ht="15.6" x14ac:dyDescent="0.3">
      <c r="A572" s="9" t="s">
        <v>1800</v>
      </c>
      <c r="B572" s="9" t="s">
        <v>2954</v>
      </c>
      <c r="C572" s="1" t="s">
        <v>6733</v>
      </c>
      <c r="D572" s="1" t="s">
        <v>7206</v>
      </c>
      <c r="E572" s="1" t="s">
        <v>5266</v>
      </c>
    </row>
    <row r="573" spans="1:5" ht="15.6" x14ac:dyDescent="0.3">
      <c r="A573" s="9" t="s">
        <v>1799</v>
      </c>
      <c r="B573" s="9" t="s">
        <v>2955</v>
      </c>
      <c r="C573" s="1" t="s">
        <v>6733</v>
      </c>
      <c r="D573" s="1" t="s">
        <v>6919</v>
      </c>
      <c r="E573" s="1" t="s">
        <v>5267</v>
      </c>
    </row>
    <row r="574" spans="1:5" ht="15.6" x14ac:dyDescent="0.3">
      <c r="A574" s="9" t="s">
        <v>1798</v>
      </c>
      <c r="B574" s="9" t="s">
        <v>2956</v>
      </c>
      <c r="C574" s="1" t="s">
        <v>7149</v>
      </c>
      <c r="D574" s="1" t="s">
        <v>7207</v>
      </c>
      <c r="E574" s="1" t="s">
        <v>5268</v>
      </c>
    </row>
    <row r="575" spans="1:5" ht="15.6" x14ac:dyDescent="0.3">
      <c r="A575" s="9" t="s">
        <v>1797</v>
      </c>
      <c r="B575" s="9" t="s">
        <v>2957</v>
      </c>
      <c r="C575" s="1" t="s">
        <v>6733</v>
      </c>
      <c r="D575" s="1" t="s">
        <v>7208</v>
      </c>
      <c r="E575" s="1" t="s">
        <v>5269</v>
      </c>
    </row>
    <row r="576" spans="1:5" ht="15.6" x14ac:dyDescent="0.3">
      <c r="A576" s="9" t="s">
        <v>1796</v>
      </c>
      <c r="B576" s="9" t="s">
        <v>2958</v>
      </c>
      <c r="C576" s="1" t="s">
        <v>6733</v>
      </c>
      <c r="D576" s="1" t="s">
        <v>7209</v>
      </c>
      <c r="E576" s="1" t="s">
        <v>5270</v>
      </c>
    </row>
    <row r="577" spans="1:5" ht="15.6" x14ac:dyDescent="0.3">
      <c r="A577" s="9" t="s">
        <v>1795</v>
      </c>
      <c r="B577" s="9" t="s">
        <v>2959</v>
      </c>
      <c r="C577" s="1" t="s">
        <v>6731</v>
      </c>
      <c r="D577" s="1" t="s">
        <v>7210</v>
      </c>
      <c r="E577" s="1" t="s">
        <v>5271</v>
      </c>
    </row>
    <row r="578" spans="1:5" ht="15.6" x14ac:dyDescent="0.3">
      <c r="A578" s="9" t="s">
        <v>1794</v>
      </c>
      <c r="B578" s="9" t="s">
        <v>2960</v>
      </c>
      <c r="C578" s="1" t="s">
        <v>7149</v>
      </c>
      <c r="D578" s="1" t="s">
        <v>6847</v>
      </c>
      <c r="E578" s="1" t="s">
        <v>5272</v>
      </c>
    </row>
    <row r="579" spans="1:5" ht="15.6" x14ac:dyDescent="0.3">
      <c r="A579" s="9" t="s">
        <v>1793</v>
      </c>
      <c r="B579" s="9" t="s">
        <v>2961</v>
      </c>
      <c r="C579" s="1" t="s">
        <v>6733</v>
      </c>
      <c r="D579" s="1" t="s">
        <v>7211</v>
      </c>
      <c r="E579" s="1" t="s">
        <v>5273</v>
      </c>
    </row>
    <row r="580" spans="1:5" ht="15.6" x14ac:dyDescent="0.3">
      <c r="A580" s="9" t="s">
        <v>1792</v>
      </c>
      <c r="B580" s="9" t="s">
        <v>2962</v>
      </c>
      <c r="C580" s="1" t="s">
        <v>6731</v>
      </c>
      <c r="D580" s="1" t="s">
        <v>7212</v>
      </c>
      <c r="E580" s="1" t="s">
        <v>5274</v>
      </c>
    </row>
    <row r="581" spans="1:5" ht="15.6" x14ac:dyDescent="0.3">
      <c r="A581" s="9" t="s">
        <v>1791</v>
      </c>
      <c r="B581" s="9" t="s">
        <v>2963</v>
      </c>
      <c r="C581" s="1" t="s">
        <v>6731</v>
      </c>
      <c r="D581" s="1" t="s">
        <v>7213</v>
      </c>
      <c r="E581" s="1" t="s">
        <v>5275</v>
      </c>
    </row>
    <row r="582" spans="1:5" ht="15.6" x14ac:dyDescent="0.3">
      <c r="A582" s="9" t="s">
        <v>1790</v>
      </c>
      <c r="B582" s="9" t="s">
        <v>2964</v>
      </c>
      <c r="C582" s="1" t="s">
        <v>6733</v>
      </c>
      <c r="D582" s="1" t="s">
        <v>7214</v>
      </c>
      <c r="E582" s="1" t="s">
        <v>5276</v>
      </c>
    </row>
    <row r="583" spans="1:5" ht="15.6" x14ac:dyDescent="0.3">
      <c r="A583" s="9" t="s">
        <v>1789</v>
      </c>
      <c r="B583" s="9" t="s">
        <v>2965</v>
      </c>
      <c r="C583" s="1" t="s">
        <v>6733</v>
      </c>
      <c r="D583" s="1" t="s">
        <v>6735</v>
      </c>
      <c r="E583" s="1" t="s">
        <v>5277</v>
      </c>
    </row>
    <row r="584" spans="1:5" ht="15.6" x14ac:dyDescent="0.3">
      <c r="A584" s="9" t="s">
        <v>1788</v>
      </c>
      <c r="B584" s="9" t="s">
        <v>2966</v>
      </c>
      <c r="C584" s="1" t="s">
        <v>6731</v>
      </c>
      <c r="D584" s="1" t="s">
        <v>7215</v>
      </c>
      <c r="E584" s="1" t="s">
        <v>5278</v>
      </c>
    </row>
    <row r="585" spans="1:5" ht="15.6" x14ac:dyDescent="0.3">
      <c r="A585" s="9" t="s">
        <v>1787</v>
      </c>
      <c r="B585" s="9" t="s">
        <v>2967</v>
      </c>
      <c r="C585" s="1" t="s">
        <v>6733</v>
      </c>
      <c r="D585" s="1" t="s">
        <v>7092</v>
      </c>
      <c r="E585" s="1" t="s">
        <v>5279</v>
      </c>
    </row>
    <row r="586" spans="1:5" ht="15.6" x14ac:dyDescent="0.3">
      <c r="A586" s="9" t="s">
        <v>1786</v>
      </c>
      <c r="B586" s="9" t="s">
        <v>2968</v>
      </c>
      <c r="C586" s="1" t="s">
        <v>6731</v>
      </c>
      <c r="D586" s="1" t="s">
        <v>7216</v>
      </c>
      <c r="E586" s="1" t="s">
        <v>5280</v>
      </c>
    </row>
    <row r="587" spans="1:5" ht="15.6" x14ac:dyDescent="0.3">
      <c r="A587" s="9" t="s">
        <v>1785</v>
      </c>
      <c r="B587" s="9" t="s">
        <v>2969</v>
      </c>
      <c r="C587" s="1" t="s">
        <v>6731</v>
      </c>
      <c r="D587" s="1" t="s">
        <v>7054</v>
      </c>
      <c r="E587" s="1" t="s">
        <v>5281</v>
      </c>
    </row>
    <row r="588" spans="1:5" ht="15.6" x14ac:dyDescent="0.3">
      <c r="A588" s="9" t="s">
        <v>1784</v>
      </c>
      <c r="B588" s="9" t="s">
        <v>2970</v>
      </c>
      <c r="C588" s="1" t="s">
        <v>6731</v>
      </c>
      <c r="D588" s="1" t="s">
        <v>7217</v>
      </c>
      <c r="E588" s="1" t="s">
        <v>5282</v>
      </c>
    </row>
    <row r="589" spans="1:5" ht="15.6" x14ac:dyDescent="0.3">
      <c r="A589" s="9" t="s">
        <v>1783</v>
      </c>
      <c r="B589" s="9" t="s">
        <v>2971</v>
      </c>
      <c r="C589" s="1" t="s">
        <v>6731</v>
      </c>
      <c r="D589" s="1" t="s">
        <v>7218</v>
      </c>
      <c r="E589" s="1" t="s">
        <v>5283</v>
      </c>
    </row>
    <row r="590" spans="1:5" ht="15.6" x14ac:dyDescent="0.3">
      <c r="A590" s="9" t="s">
        <v>1782</v>
      </c>
      <c r="B590" s="9" t="s">
        <v>2972</v>
      </c>
      <c r="C590" s="1" t="s">
        <v>7149</v>
      </c>
      <c r="D590" s="1" t="s">
        <v>7219</v>
      </c>
      <c r="E590" s="1" t="s">
        <v>4804</v>
      </c>
    </row>
    <row r="591" spans="1:5" ht="15.6" x14ac:dyDescent="0.3">
      <c r="A591" s="9" t="s">
        <v>1781</v>
      </c>
      <c r="B591" s="9" t="s">
        <v>2973</v>
      </c>
      <c r="C591" s="1" t="s">
        <v>6731</v>
      </c>
      <c r="D591" s="1" t="s">
        <v>7220</v>
      </c>
      <c r="E591" s="1" t="s">
        <v>5284</v>
      </c>
    </row>
    <row r="592" spans="1:5" ht="15.6" x14ac:dyDescent="0.3">
      <c r="A592" s="9" t="s">
        <v>1780</v>
      </c>
      <c r="B592" s="9" t="s">
        <v>2974</v>
      </c>
      <c r="C592" s="1" t="s">
        <v>6733</v>
      </c>
      <c r="D592" s="1" t="s">
        <v>6968</v>
      </c>
      <c r="E592" s="1" t="s">
        <v>5285</v>
      </c>
    </row>
    <row r="593" spans="1:5" ht="15.6" x14ac:dyDescent="0.3">
      <c r="A593" s="9" t="s">
        <v>1779</v>
      </c>
      <c r="B593" s="9" t="s">
        <v>2975</v>
      </c>
      <c r="C593" s="1" t="s">
        <v>6731</v>
      </c>
      <c r="D593" s="1" t="s">
        <v>7221</v>
      </c>
      <c r="E593" s="1" t="s">
        <v>4793</v>
      </c>
    </row>
    <row r="594" spans="1:5" ht="15.6" x14ac:dyDescent="0.3">
      <c r="A594" s="9" t="s">
        <v>1778</v>
      </c>
      <c r="B594" s="9" t="s">
        <v>2976</v>
      </c>
      <c r="C594" s="1" t="s">
        <v>6731</v>
      </c>
      <c r="D594" s="1" t="s">
        <v>7222</v>
      </c>
      <c r="E594" s="1" t="s">
        <v>5286</v>
      </c>
    </row>
    <row r="595" spans="1:5" ht="15.6" x14ac:dyDescent="0.3">
      <c r="A595" s="9" t="s">
        <v>1777</v>
      </c>
      <c r="B595" s="9" t="s">
        <v>2977</v>
      </c>
      <c r="C595" s="1" t="s">
        <v>7149</v>
      </c>
      <c r="D595" s="1" t="s">
        <v>7223</v>
      </c>
      <c r="E595" s="1" t="s">
        <v>5287</v>
      </c>
    </row>
    <row r="596" spans="1:5" ht="15.6" x14ac:dyDescent="0.3">
      <c r="A596" s="9" t="s">
        <v>1776</v>
      </c>
      <c r="B596" s="9" t="s">
        <v>2978</v>
      </c>
      <c r="C596" s="1" t="s">
        <v>6731</v>
      </c>
      <c r="D596" s="1" t="s">
        <v>7224</v>
      </c>
      <c r="E596" s="1" t="s">
        <v>5288</v>
      </c>
    </row>
    <row r="597" spans="1:5" ht="15.6" x14ac:dyDescent="0.3">
      <c r="A597" s="9" t="s">
        <v>1775</v>
      </c>
      <c r="B597" s="9" t="s">
        <v>2979</v>
      </c>
      <c r="C597" s="1" t="s">
        <v>6733</v>
      </c>
      <c r="D597" s="1" t="s">
        <v>7225</v>
      </c>
      <c r="E597" s="1" t="s">
        <v>5289</v>
      </c>
    </row>
    <row r="598" spans="1:5" ht="15.6" x14ac:dyDescent="0.3">
      <c r="A598" s="9" t="s">
        <v>1774</v>
      </c>
      <c r="B598" s="9" t="s">
        <v>2980</v>
      </c>
      <c r="C598" s="1" t="s">
        <v>6733</v>
      </c>
      <c r="D598" s="1" t="s">
        <v>7226</v>
      </c>
      <c r="E598" s="1" t="s">
        <v>5290</v>
      </c>
    </row>
    <row r="599" spans="1:5" ht="15.6" x14ac:dyDescent="0.3">
      <c r="A599" s="9" t="s">
        <v>1773</v>
      </c>
      <c r="B599" s="9" t="s">
        <v>2981</v>
      </c>
      <c r="C599" s="1" t="s">
        <v>6731</v>
      </c>
      <c r="D599" s="1" t="s">
        <v>7227</v>
      </c>
      <c r="E599" s="1" t="s">
        <v>5291</v>
      </c>
    </row>
    <row r="600" spans="1:5" ht="15.6" x14ac:dyDescent="0.3">
      <c r="A600" s="9" t="s">
        <v>1772</v>
      </c>
      <c r="B600" s="9" t="s">
        <v>2982</v>
      </c>
      <c r="C600" s="1" t="s">
        <v>6731</v>
      </c>
      <c r="D600" s="1" t="s">
        <v>7228</v>
      </c>
      <c r="E600" s="1" t="s">
        <v>5292</v>
      </c>
    </row>
    <row r="601" spans="1:5" ht="15.6" x14ac:dyDescent="0.3">
      <c r="A601" s="9" t="s">
        <v>1771</v>
      </c>
      <c r="B601" s="9" t="s">
        <v>2983</v>
      </c>
      <c r="C601" s="1" t="s">
        <v>6733</v>
      </c>
      <c r="D601" s="1" t="s">
        <v>7229</v>
      </c>
      <c r="E601" s="1" t="s">
        <v>5293</v>
      </c>
    </row>
    <row r="602" spans="1:5" ht="15.6" x14ac:dyDescent="0.3">
      <c r="A602" s="9" t="s">
        <v>1770</v>
      </c>
      <c r="B602" s="9" t="s">
        <v>2984</v>
      </c>
      <c r="C602" s="1" t="s">
        <v>6731</v>
      </c>
      <c r="D602" s="1" t="s">
        <v>7230</v>
      </c>
      <c r="E602" s="1" t="s">
        <v>5294</v>
      </c>
    </row>
    <row r="603" spans="1:5" ht="15.6" x14ac:dyDescent="0.3">
      <c r="A603" s="9" t="s">
        <v>1769</v>
      </c>
      <c r="B603" s="9" t="s">
        <v>2985</v>
      </c>
      <c r="C603" s="1" t="s">
        <v>7149</v>
      </c>
      <c r="D603" s="1" t="s">
        <v>6913</v>
      </c>
      <c r="E603" s="1" t="s">
        <v>4751</v>
      </c>
    </row>
    <row r="604" spans="1:5" ht="15.6" x14ac:dyDescent="0.3">
      <c r="A604" s="9" t="s">
        <v>1768</v>
      </c>
      <c r="B604" s="9" t="s">
        <v>2986</v>
      </c>
      <c r="C604" s="1" t="s">
        <v>7149</v>
      </c>
      <c r="D604" s="1" t="s">
        <v>7231</v>
      </c>
      <c r="E604" s="1" t="s">
        <v>5295</v>
      </c>
    </row>
    <row r="605" spans="1:5" ht="15.6" x14ac:dyDescent="0.3">
      <c r="A605" s="9" t="s">
        <v>1767</v>
      </c>
      <c r="B605" s="9" t="s">
        <v>2987</v>
      </c>
      <c r="C605" s="1" t="s">
        <v>6733</v>
      </c>
      <c r="D605" s="1" t="s">
        <v>7214</v>
      </c>
      <c r="E605" s="1" t="s">
        <v>5296</v>
      </c>
    </row>
    <row r="606" spans="1:5" ht="15.6" x14ac:dyDescent="0.3">
      <c r="A606" s="9" t="s">
        <v>1766</v>
      </c>
      <c r="B606" s="9" t="s">
        <v>2988</v>
      </c>
      <c r="C606" s="1" t="s">
        <v>6733</v>
      </c>
      <c r="D606" s="1" t="s">
        <v>7232</v>
      </c>
      <c r="E606" s="1" t="s">
        <v>4841</v>
      </c>
    </row>
    <row r="607" spans="1:5" ht="15.6" x14ac:dyDescent="0.3">
      <c r="A607" s="9" t="s">
        <v>1765</v>
      </c>
      <c r="B607" s="9" t="s">
        <v>2989</v>
      </c>
      <c r="C607" s="1" t="s">
        <v>6733</v>
      </c>
      <c r="D607" s="1" t="s">
        <v>7233</v>
      </c>
      <c r="E607" s="1" t="s">
        <v>5297</v>
      </c>
    </row>
    <row r="608" spans="1:5" ht="15.6" x14ac:dyDescent="0.3">
      <c r="A608" s="9" t="s">
        <v>1764</v>
      </c>
      <c r="B608" s="9" t="s">
        <v>2990</v>
      </c>
      <c r="C608" s="1" t="s">
        <v>6733</v>
      </c>
      <c r="D608" s="1" t="s">
        <v>7234</v>
      </c>
      <c r="E608" s="1" t="s">
        <v>5298</v>
      </c>
    </row>
    <row r="609" spans="1:5" ht="15.6" x14ac:dyDescent="0.3">
      <c r="A609" s="9" t="s">
        <v>1763</v>
      </c>
      <c r="B609" s="9" t="s">
        <v>2991</v>
      </c>
      <c r="C609" s="1" t="s">
        <v>6733</v>
      </c>
      <c r="D609" s="1" t="s">
        <v>7235</v>
      </c>
      <c r="E609" s="1" t="s">
        <v>5299</v>
      </c>
    </row>
    <row r="610" spans="1:5" ht="15.6" x14ac:dyDescent="0.3">
      <c r="A610" s="9" t="s">
        <v>1762</v>
      </c>
      <c r="B610" s="9" t="s">
        <v>2992</v>
      </c>
      <c r="C610" s="1" t="s">
        <v>6733</v>
      </c>
      <c r="D610" s="1" t="s">
        <v>7236</v>
      </c>
      <c r="E610" s="1" t="s">
        <v>5300</v>
      </c>
    </row>
    <row r="611" spans="1:5" ht="15.6" x14ac:dyDescent="0.3">
      <c r="A611" s="9" t="s">
        <v>1761</v>
      </c>
      <c r="B611" s="9" t="s">
        <v>2993</v>
      </c>
      <c r="C611" s="1" t="s">
        <v>7149</v>
      </c>
      <c r="D611" s="1" t="s">
        <v>7237</v>
      </c>
      <c r="E611" s="1" t="s">
        <v>5301</v>
      </c>
    </row>
    <row r="612" spans="1:5" ht="15.6" x14ac:dyDescent="0.3">
      <c r="A612" s="9" t="s">
        <v>1760</v>
      </c>
      <c r="B612" s="9" t="s">
        <v>2994</v>
      </c>
      <c r="C612" s="1" t="s">
        <v>6733</v>
      </c>
      <c r="D612" s="1" t="s">
        <v>7238</v>
      </c>
      <c r="E612" s="1" t="s">
        <v>5302</v>
      </c>
    </row>
    <row r="613" spans="1:5" ht="15.6" x14ac:dyDescent="0.3">
      <c r="A613" s="9" t="s">
        <v>1759</v>
      </c>
      <c r="B613" s="9" t="s">
        <v>2995</v>
      </c>
      <c r="C613" s="1" t="s">
        <v>6731</v>
      </c>
      <c r="D613" s="1" t="s">
        <v>6969</v>
      </c>
      <c r="E613" s="1" t="s">
        <v>5303</v>
      </c>
    </row>
    <row r="614" spans="1:5" ht="15.6" x14ac:dyDescent="0.3">
      <c r="A614" s="9" t="s">
        <v>1758</v>
      </c>
      <c r="B614" s="9" t="s">
        <v>2996</v>
      </c>
      <c r="C614" s="1" t="s">
        <v>6731</v>
      </c>
      <c r="D614" s="1" t="s">
        <v>7239</v>
      </c>
      <c r="E614" s="1" t="s">
        <v>5304</v>
      </c>
    </row>
    <row r="615" spans="1:5" ht="15.6" x14ac:dyDescent="0.3">
      <c r="A615" s="9" t="s">
        <v>1757</v>
      </c>
      <c r="B615" s="9" t="s">
        <v>2997</v>
      </c>
      <c r="C615" s="1" t="s">
        <v>6733</v>
      </c>
      <c r="D615" s="1" t="s">
        <v>7240</v>
      </c>
      <c r="E615" s="1" t="s">
        <v>5305</v>
      </c>
    </row>
    <row r="616" spans="1:5" ht="15.6" x14ac:dyDescent="0.3">
      <c r="A616" s="9" t="s">
        <v>1756</v>
      </c>
      <c r="B616" s="9" t="s">
        <v>2998</v>
      </c>
      <c r="C616" s="1" t="s">
        <v>6731</v>
      </c>
      <c r="D616" s="1" t="s">
        <v>7241</v>
      </c>
      <c r="E616" s="1" t="s">
        <v>5306</v>
      </c>
    </row>
    <row r="617" spans="1:5" ht="15.6" x14ac:dyDescent="0.3">
      <c r="A617" s="9" t="s">
        <v>1755</v>
      </c>
      <c r="B617" s="9" t="s">
        <v>2999</v>
      </c>
      <c r="C617" s="1" t="s">
        <v>6731</v>
      </c>
      <c r="D617" s="1" t="s">
        <v>7242</v>
      </c>
      <c r="E617" s="1" t="s">
        <v>4796</v>
      </c>
    </row>
    <row r="618" spans="1:5" ht="15.6" x14ac:dyDescent="0.3">
      <c r="A618" s="9" t="s">
        <v>1754</v>
      </c>
      <c r="B618" s="9" t="s">
        <v>3000</v>
      </c>
      <c r="C618" s="1" t="s">
        <v>7149</v>
      </c>
      <c r="D618" s="1" t="s">
        <v>6909</v>
      </c>
      <c r="E618" s="1" t="s">
        <v>5001</v>
      </c>
    </row>
    <row r="619" spans="1:5" ht="15.6" x14ac:dyDescent="0.3">
      <c r="A619" s="9" t="s">
        <v>1753</v>
      </c>
      <c r="B619" s="9" t="s">
        <v>3001</v>
      </c>
      <c r="C619" s="1" t="s">
        <v>6731</v>
      </c>
      <c r="D619" s="1" t="s">
        <v>6905</v>
      </c>
      <c r="E619" s="1" t="s">
        <v>5307</v>
      </c>
    </row>
    <row r="620" spans="1:5" ht="15.6" x14ac:dyDescent="0.3">
      <c r="A620" s="9" t="s">
        <v>1752</v>
      </c>
      <c r="B620" s="9" t="s">
        <v>3002</v>
      </c>
      <c r="C620" s="1" t="s">
        <v>6731</v>
      </c>
      <c r="D620" s="1" t="s">
        <v>6950</v>
      </c>
      <c r="E620" s="1" t="s">
        <v>5308</v>
      </c>
    </row>
    <row r="621" spans="1:5" ht="15.6" x14ac:dyDescent="0.3">
      <c r="A621" s="9" t="s">
        <v>1751</v>
      </c>
      <c r="B621" s="9" t="s">
        <v>3003</v>
      </c>
      <c r="C621" s="1" t="s">
        <v>6731</v>
      </c>
      <c r="D621" s="1" t="s">
        <v>7243</v>
      </c>
      <c r="E621" s="1" t="s">
        <v>5309</v>
      </c>
    </row>
    <row r="622" spans="1:5" ht="15.6" x14ac:dyDescent="0.3">
      <c r="A622" s="9" t="s">
        <v>1750</v>
      </c>
      <c r="B622" s="9" t="s">
        <v>3004</v>
      </c>
      <c r="C622" s="1" t="s">
        <v>7149</v>
      </c>
      <c r="D622" s="1" t="s">
        <v>7244</v>
      </c>
      <c r="E622" s="1" t="s">
        <v>5310</v>
      </c>
    </row>
    <row r="623" spans="1:5" ht="15.6" x14ac:dyDescent="0.3">
      <c r="A623" s="9" t="s">
        <v>1749</v>
      </c>
      <c r="B623" s="9" t="s">
        <v>3005</v>
      </c>
      <c r="C623" s="1" t="s">
        <v>6733</v>
      </c>
      <c r="D623" s="1" t="s">
        <v>7245</v>
      </c>
      <c r="E623" s="1" t="s">
        <v>5311</v>
      </c>
    </row>
    <row r="624" spans="1:5" ht="15.6" x14ac:dyDescent="0.3">
      <c r="A624" s="9" t="s">
        <v>1748</v>
      </c>
      <c r="B624" s="9" t="s">
        <v>3006</v>
      </c>
      <c r="C624" s="1" t="s">
        <v>6731</v>
      </c>
      <c r="D624" s="1" t="s">
        <v>7246</v>
      </c>
      <c r="E624" s="1" t="s">
        <v>5312</v>
      </c>
    </row>
    <row r="625" spans="1:5" ht="15.6" x14ac:dyDescent="0.3">
      <c r="A625" s="9" t="s">
        <v>1747</v>
      </c>
      <c r="B625" s="9" t="s">
        <v>3007</v>
      </c>
      <c r="C625" s="1" t="s">
        <v>6733</v>
      </c>
      <c r="D625" s="1" t="s">
        <v>7247</v>
      </c>
      <c r="E625" s="1" t="s">
        <v>5313</v>
      </c>
    </row>
    <row r="626" spans="1:5" ht="15.6" x14ac:dyDescent="0.3">
      <c r="A626" s="9" t="s">
        <v>1746</v>
      </c>
      <c r="B626" s="9" t="s">
        <v>3008</v>
      </c>
      <c r="C626" s="1" t="s">
        <v>6733</v>
      </c>
      <c r="D626" s="1" t="s">
        <v>7248</v>
      </c>
      <c r="E626" s="1" t="s">
        <v>5314</v>
      </c>
    </row>
    <row r="627" spans="1:5" ht="15.6" x14ac:dyDescent="0.3">
      <c r="A627" s="9" t="s">
        <v>1745</v>
      </c>
      <c r="B627" s="9" t="s">
        <v>3009</v>
      </c>
      <c r="C627" s="1" t="s">
        <v>6733</v>
      </c>
      <c r="D627" s="1" t="s">
        <v>7249</v>
      </c>
      <c r="E627" s="1" t="s">
        <v>5315</v>
      </c>
    </row>
    <row r="628" spans="1:5" ht="15.6" x14ac:dyDescent="0.3">
      <c r="A628" s="9" t="s">
        <v>1744</v>
      </c>
      <c r="B628" s="9" t="s">
        <v>3010</v>
      </c>
      <c r="C628" s="1" t="s">
        <v>6733</v>
      </c>
      <c r="D628" s="1" t="s">
        <v>7250</v>
      </c>
      <c r="E628" s="1" t="s">
        <v>5316</v>
      </c>
    </row>
    <row r="629" spans="1:5" ht="15.6" x14ac:dyDescent="0.3">
      <c r="A629" s="9" t="s">
        <v>1743</v>
      </c>
      <c r="B629" s="9" t="s">
        <v>3011</v>
      </c>
      <c r="C629" s="1" t="s">
        <v>7149</v>
      </c>
      <c r="D629" s="1" t="s">
        <v>7251</v>
      </c>
      <c r="E629" s="1" t="s">
        <v>5317</v>
      </c>
    </row>
    <row r="630" spans="1:5" ht="15.6" x14ac:dyDescent="0.3">
      <c r="A630" s="9" t="s">
        <v>1742</v>
      </c>
      <c r="B630" s="9" t="s">
        <v>3012</v>
      </c>
      <c r="C630" s="1" t="s">
        <v>6733</v>
      </c>
      <c r="D630" s="1" t="s">
        <v>7252</v>
      </c>
      <c r="E630" s="1" t="s">
        <v>5318</v>
      </c>
    </row>
    <row r="631" spans="1:5" ht="15.6" x14ac:dyDescent="0.3">
      <c r="A631" s="9" t="s">
        <v>1741</v>
      </c>
      <c r="B631" s="9" t="s">
        <v>3013</v>
      </c>
      <c r="C631" s="1" t="s">
        <v>6731</v>
      </c>
      <c r="D631" s="1" t="s">
        <v>7253</v>
      </c>
      <c r="E631" s="1" t="s">
        <v>4991</v>
      </c>
    </row>
    <row r="632" spans="1:5" ht="15.6" x14ac:dyDescent="0.3">
      <c r="A632" s="9" t="s">
        <v>1740</v>
      </c>
      <c r="B632" s="9" t="s">
        <v>3014</v>
      </c>
      <c r="C632" s="1" t="s">
        <v>7149</v>
      </c>
      <c r="D632" s="1" t="s">
        <v>7254</v>
      </c>
      <c r="E632" s="1" t="s">
        <v>5319</v>
      </c>
    </row>
    <row r="633" spans="1:5" ht="15.6" x14ac:dyDescent="0.3">
      <c r="A633" s="9" t="s">
        <v>1739</v>
      </c>
      <c r="B633" s="9" t="s">
        <v>3015</v>
      </c>
      <c r="C633" s="1" t="s">
        <v>6733</v>
      </c>
      <c r="D633" s="1" t="s">
        <v>6936</v>
      </c>
      <c r="E633" s="1" t="s">
        <v>5320</v>
      </c>
    </row>
    <row r="634" spans="1:5" ht="15.6" x14ac:dyDescent="0.3">
      <c r="A634" s="9" t="s">
        <v>1738</v>
      </c>
      <c r="B634" s="9" t="s">
        <v>3016</v>
      </c>
      <c r="C634" s="1" t="s">
        <v>6733</v>
      </c>
      <c r="D634" s="1" t="s">
        <v>7092</v>
      </c>
      <c r="E634" s="1" t="s">
        <v>5321</v>
      </c>
    </row>
    <row r="635" spans="1:5" ht="15.6" x14ac:dyDescent="0.3">
      <c r="A635" s="9" t="s">
        <v>1737</v>
      </c>
      <c r="B635" s="9" t="s">
        <v>3017</v>
      </c>
      <c r="C635" s="1" t="s">
        <v>7149</v>
      </c>
      <c r="D635" s="1" t="s">
        <v>7255</v>
      </c>
      <c r="E635" s="1" t="s">
        <v>5322</v>
      </c>
    </row>
    <row r="636" spans="1:5" ht="15.6" x14ac:dyDescent="0.3">
      <c r="A636" s="9" t="s">
        <v>1736</v>
      </c>
      <c r="B636" s="9" t="s">
        <v>3018</v>
      </c>
      <c r="C636" s="1" t="s">
        <v>6733</v>
      </c>
      <c r="D636" s="1" t="s">
        <v>7256</v>
      </c>
      <c r="E636" s="1" t="s">
        <v>5046</v>
      </c>
    </row>
    <row r="637" spans="1:5" ht="15.6" x14ac:dyDescent="0.3">
      <c r="A637" s="9" t="s">
        <v>1735</v>
      </c>
      <c r="B637" s="9" t="s">
        <v>3019</v>
      </c>
      <c r="C637" s="1" t="s">
        <v>7149</v>
      </c>
      <c r="D637" s="1" t="s">
        <v>7257</v>
      </c>
      <c r="E637" s="1" t="s">
        <v>5323</v>
      </c>
    </row>
    <row r="638" spans="1:5" ht="15.6" x14ac:dyDescent="0.3">
      <c r="A638" s="9" t="s">
        <v>1734</v>
      </c>
      <c r="B638" s="9" t="s">
        <v>3020</v>
      </c>
      <c r="C638" s="1" t="s">
        <v>6731</v>
      </c>
      <c r="D638" s="1" t="s">
        <v>6958</v>
      </c>
      <c r="E638" s="1" t="s">
        <v>5324</v>
      </c>
    </row>
    <row r="639" spans="1:5" ht="15.6" x14ac:dyDescent="0.3">
      <c r="A639" s="9" t="s">
        <v>1733</v>
      </c>
      <c r="B639" s="9" t="s">
        <v>3021</v>
      </c>
      <c r="C639" s="1" t="s">
        <v>6733</v>
      </c>
      <c r="D639" s="1" t="s">
        <v>6848</v>
      </c>
      <c r="E639" s="1" t="s">
        <v>5325</v>
      </c>
    </row>
    <row r="640" spans="1:5" ht="15.6" x14ac:dyDescent="0.3">
      <c r="A640" s="9" t="s">
        <v>1732</v>
      </c>
      <c r="B640" s="9" t="s">
        <v>3022</v>
      </c>
      <c r="C640" s="1" t="s">
        <v>6731</v>
      </c>
      <c r="D640" s="1" t="s">
        <v>7258</v>
      </c>
      <c r="E640" s="1" t="s">
        <v>5326</v>
      </c>
    </row>
    <row r="641" spans="1:5" ht="15.6" x14ac:dyDescent="0.3">
      <c r="A641" s="9" t="s">
        <v>1731</v>
      </c>
      <c r="B641" s="9" t="s">
        <v>3023</v>
      </c>
      <c r="C641" s="1" t="s">
        <v>7149</v>
      </c>
      <c r="D641" s="1" t="s">
        <v>7259</v>
      </c>
      <c r="E641" s="1" t="s">
        <v>4728</v>
      </c>
    </row>
    <row r="642" spans="1:5" ht="15.6" x14ac:dyDescent="0.3">
      <c r="A642" s="9" t="s">
        <v>1730</v>
      </c>
      <c r="B642" s="9" t="s">
        <v>3024</v>
      </c>
      <c r="C642" s="1" t="s">
        <v>6733</v>
      </c>
      <c r="D642" s="1" t="s">
        <v>7260</v>
      </c>
      <c r="E642" s="1" t="s">
        <v>5327</v>
      </c>
    </row>
    <row r="643" spans="1:5" ht="15.6" x14ac:dyDescent="0.3">
      <c r="A643" s="9" t="s">
        <v>1729</v>
      </c>
      <c r="B643" s="9" t="s">
        <v>3025</v>
      </c>
      <c r="C643" s="1" t="s">
        <v>6731</v>
      </c>
      <c r="D643" s="1" t="s">
        <v>7261</v>
      </c>
      <c r="E643" s="1" t="s">
        <v>4790</v>
      </c>
    </row>
    <row r="644" spans="1:5" ht="15.6" x14ac:dyDescent="0.3">
      <c r="A644" s="9" t="s">
        <v>1728</v>
      </c>
      <c r="B644" s="9" t="s">
        <v>3026</v>
      </c>
      <c r="C644" s="1" t="s">
        <v>6733</v>
      </c>
      <c r="D644" s="1" t="s">
        <v>6739</v>
      </c>
      <c r="E644" s="1" t="s">
        <v>5328</v>
      </c>
    </row>
    <row r="645" spans="1:5" ht="15.6" x14ac:dyDescent="0.3">
      <c r="A645" s="9" t="s">
        <v>1727</v>
      </c>
      <c r="B645" s="9" t="s">
        <v>3027</v>
      </c>
      <c r="C645" s="1" t="s">
        <v>6733</v>
      </c>
      <c r="D645" s="1" t="s">
        <v>7262</v>
      </c>
      <c r="E645" s="1" t="s">
        <v>5329</v>
      </c>
    </row>
    <row r="646" spans="1:5" ht="15.6" x14ac:dyDescent="0.3">
      <c r="A646" s="9" t="s">
        <v>1726</v>
      </c>
      <c r="B646" s="9" t="s">
        <v>3028</v>
      </c>
      <c r="C646" s="1" t="s">
        <v>6731</v>
      </c>
      <c r="D646" s="1" t="s">
        <v>7080</v>
      </c>
      <c r="E646" s="1" t="s">
        <v>5330</v>
      </c>
    </row>
    <row r="647" spans="1:5" ht="15.6" x14ac:dyDescent="0.3">
      <c r="A647" s="9" t="s">
        <v>1725</v>
      </c>
      <c r="B647" s="9" t="s">
        <v>3029</v>
      </c>
      <c r="C647" s="1" t="s">
        <v>6731</v>
      </c>
      <c r="D647" s="1" t="s">
        <v>7263</v>
      </c>
      <c r="E647" s="1" t="s">
        <v>5331</v>
      </c>
    </row>
    <row r="648" spans="1:5" ht="15.6" x14ac:dyDescent="0.3">
      <c r="A648" s="9" t="s">
        <v>1724</v>
      </c>
      <c r="B648" s="9" t="s">
        <v>3030</v>
      </c>
      <c r="C648" s="1" t="s">
        <v>6731</v>
      </c>
      <c r="D648" s="1" t="s">
        <v>7264</v>
      </c>
      <c r="E648" s="1" t="s">
        <v>5332</v>
      </c>
    </row>
    <row r="649" spans="1:5" ht="15.6" x14ac:dyDescent="0.3">
      <c r="A649" s="9" t="s">
        <v>1723</v>
      </c>
      <c r="B649" s="9" t="s">
        <v>3031</v>
      </c>
      <c r="C649" s="1" t="s">
        <v>6733</v>
      </c>
      <c r="D649" s="1" t="s">
        <v>7265</v>
      </c>
      <c r="E649" s="1" t="s">
        <v>5333</v>
      </c>
    </row>
    <row r="650" spans="1:5" ht="15.6" x14ac:dyDescent="0.3">
      <c r="A650" s="9" t="s">
        <v>1722</v>
      </c>
      <c r="B650" s="9" t="s">
        <v>3032</v>
      </c>
      <c r="C650" s="1" t="s">
        <v>6733</v>
      </c>
      <c r="D650" s="1" t="s">
        <v>7081</v>
      </c>
      <c r="E650" s="1" t="s">
        <v>5334</v>
      </c>
    </row>
    <row r="651" spans="1:5" ht="15.6" x14ac:dyDescent="0.3">
      <c r="A651" s="9" t="s">
        <v>1721</v>
      </c>
      <c r="B651" s="9" t="s">
        <v>3033</v>
      </c>
      <c r="C651" s="1" t="s">
        <v>6731</v>
      </c>
      <c r="D651" s="1" t="s">
        <v>7266</v>
      </c>
      <c r="E651" s="1" t="s">
        <v>5335</v>
      </c>
    </row>
    <row r="652" spans="1:5" ht="15.6" x14ac:dyDescent="0.3">
      <c r="A652" s="9" t="s">
        <v>1720</v>
      </c>
      <c r="B652" s="9" t="s">
        <v>3034</v>
      </c>
      <c r="C652" s="1" t="s">
        <v>6733</v>
      </c>
      <c r="D652" s="1" t="s">
        <v>6744</v>
      </c>
      <c r="E652" s="1" t="s">
        <v>5336</v>
      </c>
    </row>
    <row r="653" spans="1:5" ht="15.6" x14ac:dyDescent="0.3">
      <c r="A653" s="9" t="s">
        <v>1719</v>
      </c>
      <c r="B653" s="9" t="s">
        <v>3035</v>
      </c>
      <c r="C653" s="1" t="s">
        <v>6731</v>
      </c>
      <c r="D653" s="1" t="s">
        <v>7267</v>
      </c>
      <c r="E653" s="1" t="s">
        <v>5337</v>
      </c>
    </row>
    <row r="654" spans="1:5" ht="15.6" x14ac:dyDescent="0.3">
      <c r="A654" s="9" t="s">
        <v>1718</v>
      </c>
      <c r="B654" s="9" t="s">
        <v>3036</v>
      </c>
      <c r="C654" s="1" t="s">
        <v>6733</v>
      </c>
      <c r="D654" s="1" t="s">
        <v>7268</v>
      </c>
      <c r="E654" s="1" t="s">
        <v>5338</v>
      </c>
    </row>
    <row r="655" spans="1:5" ht="15.6" x14ac:dyDescent="0.3">
      <c r="A655" s="9" t="s">
        <v>1717</v>
      </c>
      <c r="B655" s="9" t="s">
        <v>3037</v>
      </c>
      <c r="C655" s="1" t="s">
        <v>6733</v>
      </c>
      <c r="D655" s="1" t="s">
        <v>6823</v>
      </c>
      <c r="E655" s="1" t="s">
        <v>5339</v>
      </c>
    </row>
    <row r="656" spans="1:5" ht="15.6" x14ac:dyDescent="0.3">
      <c r="A656" s="9" t="s">
        <v>1716</v>
      </c>
      <c r="B656" s="9" t="s">
        <v>3038</v>
      </c>
      <c r="C656" s="1" t="s">
        <v>6733</v>
      </c>
      <c r="D656" s="1" t="s">
        <v>7269</v>
      </c>
      <c r="E656" s="1" t="s">
        <v>5340</v>
      </c>
    </row>
    <row r="657" spans="1:5" ht="15.6" x14ac:dyDescent="0.3">
      <c r="A657" s="9" t="s">
        <v>1715</v>
      </c>
      <c r="B657" s="9" t="s">
        <v>3039</v>
      </c>
      <c r="C657" s="1" t="s">
        <v>6733</v>
      </c>
      <c r="D657" s="1" t="s">
        <v>7270</v>
      </c>
      <c r="E657" s="1" t="s">
        <v>5341</v>
      </c>
    </row>
    <row r="658" spans="1:5" ht="15.6" x14ac:dyDescent="0.3">
      <c r="A658" s="9" t="s">
        <v>1714</v>
      </c>
      <c r="B658" s="9" t="s">
        <v>3040</v>
      </c>
      <c r="C658" s="1" t="s">
        <v>6731</v>
      </c>
      <c r="D658" s="1" t="s">
        <v>7271</v>
      </c>
      <c r="E658" s="1" t="s">
        <v>5342</v>
      </c>
    </row>
    <row r="659" spans="1:5" ht="15.6" x14ac:dyDescent="0.3">
      <c r="A659" s="9" t="s">
        <v>1713</v>
      </c>
      <c r="B659" s="9" t="s">
        <v>3041</v>
      </c>
      <c r="C659" s="1" t="s">
        <v>6731</v>
      </c>
      <c r="D659" s="1" t="s">
        <v>7272</v>
      </c>
      <c r="E659" s="1" t="s">
        <v>5343</v>
      </c>
    </row>
    <row r="660" spans="1:5" ht="15.6" x14ac:dyDescent="0.3">
      <c r="A660" s="9" t="s">
        <v>1712</v>
      </c>
      <c r="B660" s="9" t="s">
        <v>3042</v>
      </c>
      <c r="C660" s="1" t="s">
        <v>6731</v>
      </c>
      <c r="D660" s="1" t="s">
        <v>7273</v>
      </c>
      <c r="E660" s="1" t="s">
        <v>5344</v>
      </c>
    </row>
    <row r="661" spans="1:5" ht="15.6" x14ac:dyDescent="0.3">
      <c r="A661" s="9" t="s">
        <v>1711</v>
      </c>
      <c r="B661" s="9" t="s">
        <v>3043</v>
      </c>
      <c r="C661" s="1" t="s">
        <v>6731</v>
      </c>
      <c r="D661" s="1" t="s">
        <v>7274</v>
      </c>
      <c r="E661" s="1" t="s">
        <v>5345</v>
      </c>
    </row>
    <row r="662" spans="1:5" ht="15.6" x14ac:dyDescent="0.3">
      <c r="A662" s="9" t="s">
        <v>1710</v>
      </c>
      <c r="B662" s="9" t="s">
        <v>3044</v>
      </c>
      <c r="C662" s="1" t="s">
        <v>6733</v>
      </c>
      <c r="D662" s="1" t="s">
        <v>7275</v>
      </c>
      <c r="E662" s="1" t="s">
        <v>5346</v>
      </c>
    </row>
    <row r="663" spans="1:5" ht="15.6" x14ac:dyDescent="0.3">
      <c r="A663" s="9" t="s">
        <v>1709</v>
      </c>
      <c r="B663" s="9" t="s">
        <v>3045</v>
      </c>
      <c r="C663" s="1" t="s">
        <v>6733</v>
      </c>
      <c r="D663" s="1" t="s">
        <v>7276</v>
      </c>
      <c r="E663" s="1" t="s">
        <v>5347</v>
      </c>
    </row>
    <row r="664" spans="1:5" ht="15.6" x14ac:dyDescent="0.3">
      <c r="A664" s="9" t="s">
        <v>1708</v>
      </c>
      <c r="B664" s="9" t="s">
        <v>3046</v>
      </c>
      <c r="C664" s="1" t="s">
        <v>6733</v>
      </c>
      <c r="D664" s="1" t="s">
        <v>7277</v>
      </c>
      <c r="E664" s="1" t="s">
        <v>5348</v>
      </c>
    </row>
    <row r="665" spans="1:5" ht="15.6" x14ac:dyDescent="0.3">
      <c r="A665" s="9" t="s">
        <v>1707</v>
      </c>
      <c r="B665" s="9" t="s">
        <v>3047</v>
      </c>
      <c r="C665" s="1" t="s">
        <v>6731</v>
      </c>
      <c r="D665" s="1" t="s">
        <v>7278</v>
      </c>
      <c r="E665" s="1" t="s">
        <v>5349</v>
      </c>
    </row>
    <row r="666" spans="1:5" ht="15.6" x14ac:dyDescent="0.3">
      <c r="A666" s="9" t="s">
        <v>1706</v>
      </c>
      <c r="B666" s="9" t="s">
        <v>3048</v>
      </c>
      <c r="C666" s="1" t="s">
        <v>6731</v>
      </c>
      <c r="D666" s="1" t="s">
        <v>7279</v>
      </c>
      <c r="E666" s="1" t="s">
        <v>5350</v>
      </c>
    </row>
    <row r="667" spans="1:5" ht="15.6" x14ac:dyDescent="0.3">
      <c r="A667" s="9" t="s">
        <v>1705</v>
      </c>
      <c r="B667" s="9" t="s">
        <v>3049</v>
      </c>
      <c r="C667" s="1" t="s">
        <v>6733</v>
      </c>
      <c r="D667" s="1" t="s">
        <v>7280</v>
      </c>
      <c r="E667" s="1" t="s">
        <v>5351</v>
      </c>
    </row>
    <row r="668" spans="1:5" ht="15.6" x14ac:dyDescent="0.3">
      <c r="A668" s="9" t="s">
        <v>1704</v>
      </c>
      <c r="B668" s="9" t="s">
        <v>3050</v>
      </c>
      <c r="C668" s="1" t="s">
        <v>7149</v>
      </c>
      <c r="D668" s="1" t="s">
        <v>7197</v>
      </c>
      <c r="E668" s="1" t="s">
        <v>5352</v>
      </c>
    </row>
    <row r="669" spans="1:5" ht="15.6" x14ac:dyDescent="0.3">
      <c r="A669" s="9" t="s">
        <v>1703</v>
      </c>
      <c r="B669" s="9" t="s">
        <v>3051</v>
      </c>
      <c r="C669" s="1" t="s">
        <v>7149</v>
      </c>
      <c r="D669" s="1" t="s">
        <v>7281</v>
      </c>
      <c r="E669" s="1" t="s">
        <v>5353</v>
      </c>
    </row>
    <row r="670" spans="1:5" ht="15.6" x14ac:dyDescent="0.3">
      <c r="A670" s="9" t="s">
        <v>1702</v>
      </c>
      <c r="B670" s="9" t="s">
        <v>3052</v>
      </c>
      <c r="C670" s="1" t="s">
        <v>6733</v>
      </c>
      <c r="D670" s="1" t="s">
        <v>6904</v>
      </c>
      <c r="E670" s="1" t="s">
        <v>5354</v>
      </c>
    </row>
    <row r="671" spans="1:5" ht="15.6" x14ac:dyDescent="0.3">
      <c r="A671" s="9" t="s">
        <v>1701</v>
      </c>
      <c r="B671" s="9" t="s">
        <v>3053</v>
      </c>
      <c r="C671" s="1" t="s">
        <v>7149</v>
      </c>
      <c r="D671" s="1" t="s">
        <v>6809</v>
      </c>
      <c r="E671" s="1" t="s">
        <v>5078</v>
      </c>
    </row>
    <row r="672" spans="1:5" ht="15.6" x14ac:dyDescent="0.3">
      <c r="A672" s="9" t="s">
        <v>1700</v>
      </c>
      <c r="B672" s="9" t="s">
        <v>3054</v>
      </c>
      <c r="C672" s="1" t="s">
        <v>6733</v>
      </c>
      <c r="D672" s="1" t="s">
        <v>7282</v>
      </c>
      <c r="E672" s="1" t="s">
        <v>5355</v>
      </c>
    </row>
    <row r="673" spans="1:5" ht="15.6" x14ac:dyDescent="0.3">
      <c r="A673" s="9" t="s">
        <v>1699</v>
      </c>
      <c r="B673" s="9" t="s">
        <v>3055</v>
      </c>
      <c r="C673" s="1" t="s">
        <v>6731</v>
      </c>
      <c r="D673" s="1" t="s">
        <v>7283</v>
      </c>
      <c r="E673" s="1" t="s">
        <v>5356</v>
      </c>
    </row>
    <row r="674" spans="1:5" ht="15.6" x14ac:dyDescent="0.3">
      <c r="A674" s="9" t="s">
        <v>1698</v>
      </c>
      <c r="B674" s="9" t="s">
        <v>3056</v>
      </c>
      <c r="C674" s="1" t="s">
        <v>6731</v>
      </c>
      <c r="D674" s="1" t="s">
        <v>7284</v>
      </c>
      <c r="E674" s="1" t="s">
        <v>5357</v>
      </c>
    </row>
    <row r="675" spans="1:5" ht="15.6" x14ac:dyDescent="0.3">
      <c r="A675" s="9" t="s">
        <v>1697</v>
      </c>
      <c r="B675" s="9" t="s">
        <v>3057</v>
      </c>
      <c r="C675" s="1" t="s">
        <v>6731</v>
      </c>
      <c r="D675" s="1" t="s">
        <v>7285</v>
      </c>
      <c r="E675" s="1" t="s">
        <v>5358</v>
      </c>
    </row>
    <row r="676" spans="1:5" ht="15.6" x14ac:dyDescent="0.3">
      <c r="A676" s="9" t="s">
        <v>1696</v>
      </c>
      <c r="B676" s="9" t="s">
        <v>3058</v>
      </c>
      <c r="C676" s="1" t="s">
        <v>6731</v>
      </c>
      <c r="D676" s="1" t="s">
        <v>7286</v>
      </c>
      <c r="E676" s="1" t="s">
        <v>5359</v>
      </c>
    </row>
    <row r="677" spans="1:5" ht="15.6" x14ac:dyDescent="0.3">
      <c r="A677" s="9" t="s">
        <v>1695</v>
      </c>
      <c r="B677" s="9" t="s">
        <v>3059</v>
      </c>
      <c r="C677" s="1" t="s">
        <v>6731</v>
      </c>
      <c r="D677" s="1" t="s">
        <v>7287</v>
      </c>
      <c r="E677" s="1" t="s">
        <v>5360</v>
      </c>
    </row>
    <row r="678" spans="1:5" ht="15.6" x14ac:dyDescent="0.3">
      <c r="A678" s="9" t="s">
        <v>1694</v>
      </c>
      <c r="B678" s="9" t="s">
        <v>3060</v>
      </c>
      <c r="C678" s="1" t="s">
        <v>7149</v>
      </c>
      <c r="D678" s="1" t="s">
        <v>7288</v>
      </c>
      <c r="E678" s="1" t="s">
        <v>5361</v>
      </c>
    </row>
    <row r="679" spans="1:5" ht="15.6" x14ac:dyDescent="0.3">
      <c r="A679" s="9" t="s">
        <v>1693</v>
      </c>
      <c r="B679" s="9" t="s">
        <v>3061</v>
      </c>
      <c r="C679" s="1" t="s">
        <v>6731</v>
      </c>
      <c r="D679" s="1" t="s">
        <v>7289</v>
      </c>
      <c r="E679" s="1" t="s">
        <v>5362</v>
      </c>
    </row>
    <row r="680" spans="1:5" ht="15.6" x14ac:dyDescent="0.3">
      <c r="A680" s="9" t="s">
        <v>1692</v>
      </c>
      <c r="B680" s="9" t="s">
        <v>3062</v>
      </c>
      <c r="C680" s="1" t="s">
        <v>6733</v>
      </c>
      <c r="D680" s="1" t="s">
        <v>7290</v>
      </c>
      <c r="E680" s="1" t="s">
        <v>5363</v>
      </c>
    </row>
    <row r="681" spans="1:5" ht="15.6" x14ac:dyDescent="0.3">
      <c r="A681" s="9" t="s">
        <v>1691</v>
      </c>
      <c r="B681" s="9" t="s">
        <v>3063</v>
      </c>
      <c r="C681" s="1" t="s">
        <v>6733</v>
      </c>
      <c r="D681" s="1" t="s">
        <v>7079</v>
      </c>
      <c r="E681" s="1" t="s">
        <v>5364</v>
      </c>
    </row>
    <row r="682" spans="1:5" ht="15.6" x14ac:dyDescent="0.3">
      <c r="A682" s="9" t="s">
        <v>1690</v>
      </c>
      <c r="B682" s="9" t="s">
        <v>3064</v>
      </c>
      <c r="C682" s="1" t="s">
        <v>6731</v>
      </c>
      <c r="D682" s="1" t="s">
        <v>7291</v>
      </c>
      <c r="E682" s="1" t="s">
        <v>5365</v>
      </c>
    </row>
    <row r="683" spans="1:5" ht="15.6" x14ac:dyDescent="0.3">
      <c r="A683" s="9" t="s">
        <v>1689</v>
      </c>
      <c r="B683" s="9" t="s">
        <v>3065</v>
      </c>
      <c r="C683" s="1" t="s">
        <v>7149</v>
      </c>
      <c r="D683" s="1" t="s">
        <v>7292</v>
      </c>
      <c r="E683" s="1" t="s">
        <v>5366</v>
      </c>
    </row>
    <row r="684" spans="1:5" ht="15.6" x14ac:dyDescent="0.3">
      <c r="A684" s="9" t="s">
        <v>1688</v>
      </c>
      <c r="B684" s="9" t="s">
        <v>3066</v>
      </c>
      <c r="C684" s="1" t="s">
        <v>6731</v>
      </c>
      <c r="D684" s="1" t="s">
        <v>6825</v>
      </c>
      <c r="E684" s="1" t="s">
        <v>5367</v>
      </c>
    </row>
    <row r="685" spans="1:5" ht="15.6" x14ac:dyDescent="0.3">
      <c r="A685" s="9" t="s">
        <v>1687</v>
      </c>
      <c r="B685" s="9" t="s">
        <v>3067</v>
      </c>
      <c r="C685" s="1" t="s">
        <v>6731</v>
      </c>
      <c r="D685" s="1" t="s">
        <v>7293</v>
      </c>
      <c r="E685" s="1" t="s">
        <v>5368</v>
      </c>
    </row>
    <row r="686" spans="1:5" ht="15.6" x14ac:dyDescent="0.3">
      <c r="A686" s="9" t="s">
        <v>1686</v>
      </c>
      <c r="B686" s="9" t="s">
        <v>3068</v>
      </c>
      <c r="C686" s="1" t="s">
        <v>6733</v>
      </c>
      <c r="D686" s="1" t="s">
        <v>7294</v>
      </c>
      <c r="E686" s="1" t="s">
        <v>5369</v>
      </c>
    </row>
    <row r="687" spans="1:5" ht="15.6" x14ac:dyDescent="0.3">
      <c r="A687" s="9" t="s">
        <v>1685</v>
      </c>
      <c r="B687" s="9" t="s">
        <v>3069</v>
      </c>
      <c r="C687" s="1" t="s">
        <v>6733</v>
      </c>
      <c r="D687" s="1" t="s">
        <v>7295</v>
      </c>
      <c r="E687" s="1" t="s">
        <v>5370</v>
      </c>
    </row>
    <row r="688" spans="1:5" ht="15.6" x14ac:dyDescent="0.3">
      <c r="A688" s="9" t="s">
        <v>1684</v>
      </c>
      <c r="B688" s="9" t="s">
        <v>3070</v>
      </c>
      <c r="C688" s="1" t="s">
        <v>6731</v>
      </c>
      <c r="D688" s="1" t="s">
        <v>7296</v>
      </c>
      <c r="E688" s="1" t="s">
        <v>5371</v>
      </c>
    </row>
    <row r="689" spans="1:5" ht="15.6" x14ac:dyDescent="0.3">
      <c r="A689" s="9" t="s">
        <v>1683</v>
      </c>
      <c r="B689" s="9" t="s">
        <v>3071</v>
      </c>
      <c r="C689" s="1" t="s">
        <v>6731</v>
      </c>
      <c r="D689" s="1" t="s">
        <v>7297</v>
      </c>
      <c r="E689" s="1" t="s">
        <v>5372</v>
      </c>
    </row>
    <row r="690" spans="1:5" ht="15.6" x14ac:dyDescent="0.3">
      <c r="A690" s="9" t="s">
        <v>1682</v>
      </c>
      <c r="B690" s="9" t="s">
        <v>3072</v>
      </c>
      <c r="C690" s="1" t="s">
        <v>6731</v>
      </c>
      <c r="D690" s="1" t="s">
        <v>7298</v>
      </c>
      <c r="E690" s="1" t="s">
        <v>5373</v>
      </c>
    </row>
    <row r="691" spans="1:5" ht="15.6" x14ac:dyDescent="0.3">
      <c r="A691" s="9" t="s">
        <v>1681</v>
      </c>
      <c r="B691" s="9" t="s">
        <v>3073</v>
      </c>
      <c r="C691" s="1" t="s">
        <v>6731</v>
      </c>
      <c r="D691" s="1" t="s">
        <v>7299</v>
      </c>
      <c r="E691" s="1" t="s">
        <v>5374</v>
      </c>
    </row>
    <row r="692" spans="1:5" ht="15.6" x14ac:dyDescent="0.3">
      <c r="A692" s="9" t="s">
        <v>1680</v>
      </c>
      <c r="B692" s="9" t="s">
        <v>3074</v>
      </c>
      <c r="C692" s="1" t="s">
        <v>6731</v>
      </c>
      <c r="D692" s="1" t="s">
        <v>7300</v>
      </c>
      <c r="E692" s="1" t="s">
        <v>5375</v>
      </c>
    </row>
    <row r="693" spans="1:5" ht="15.6" x14ac:dyDescent="0.3">
      <c r="A693" s="9" t="s">
        <v>1679</v>
      </c>
      <c r="B693" s="9" t="s">
        <v>3075</v>
      </c>
      <c r="C693" s="1" t="s">
        <v>6733</v>
      </c>
      <c r="D693" s="1" t="s">
        <v>7301</v>
      </c>
      <c r="E693" s="1" t="s">
        <v>5376</v>
      </c>
    </row>
    <row r="694" spans="1:5" ht="15.6" x14ac:dyDescent="0.3">
      <c r="A694" s="9" t="s">
        <v>1678</v>
      </c>
      <c r="B694" s="9" t="s">
        <v>3076</v>
      </c>
      <c r="C694" s="1" t="s">
        <v>7149</v>
      </c>
      <c r="D694" s="1" t="s">
        <v>7302</v>
      </c>
      <c r="E694" s="1" t="s">
        <v>5377</v>
      </c>
    </row>
    <row r="695" spans="1:5" ht="15.6" x14ac:dyDescent="0.3">
      <c r="A695" s="9" t="s">
        <v>1677</v>
      </c>
      <c r="B695" s="9" t="s">
        <v>3077</v>
      </c>
      <c r="C695" s="1" t="s">
        <v>6731</v>
      </c>
      <c r="D695" s="1" t="s">
        <v>7303</v>
      </c>
      <c r="E695" s="1" t="s">
        <v>5378</v>
      </c>
    </row>
    <row r="696" spans="1:5" ht="15.6" x14ac:dyDescent="0.3">
      <c r="A696" s="9" t="s">
        <v>1676</v>
      </c>
      <c r="B696" s="9" t="s">
        <v>3078</v>
      </c>
      <c r="C696" s="1" t="s">
        <v>6733</v>
      </c>
      <c r="D696" s="1" t="s">
        <v>7304</v>
      </c>
      <c r="E696" s="1" t="s">
        <v>5379</v>
      </c>
    </row>
    <row r="697" spans="1:5" ht="15.6" x14ac:dyDescent="0.3">
      <c r="A697" s="9" t="s">
        <v>1675</v>
      </c>
      <c r="B697" s="9" t="s">
        <v>3079</v>
      </c>
      <c r="C697" s="1" t="s">
        <v>6733</v>
      </c>
      <c r="D697" s="1" t="s">
        <v>7305</v>
      </c>
      <c r="E697" s="1" t="s">
        <v>5380</v>
      </c>
    </row>
    <row r="698" spans="1:5" ht="15.6" x14ac:dyDescent="0.3">
      <c r="A698" s="9" t="s">
        <v>1674</v>
      </c>
      <c r="B698" s="9" t="s">
        <v>3080</v>
      </c>
      <c r="C698" s="1" t="s">
        <v>6733</v>
      </c>
      <c r="D698" s="1" t="s">
        <v>7306</v>
      </c>
      <c r="E698" s="1" t="s">
        <v>5381</v>
      </c>
    </row>
    <row r="699" spans="1:5" ht="15.6" x14ac:dyDescent="0.3">
      <c r="A699" s="9" t="s">
        <v>1673</v>
      </c>
      <c r="B699" s="9" t="s">
        <v>3081</v>
      </c>
      <c r="C699" s="1" t="s">
        <v>6731</v>
      </c>
      <c r="D699" s="1" t="s">
        <v>6812</v>
      </c>
      <c r="E699" s="1" t="s">
        <v>5382</v>
      </c>
    </row>
    <row r="700" spans="1:5" ht="15.6" x14ac:dyDescent="0.3">
      <c r="A700" s="9" t="s">
        <v>1672</v>
      </c>
      <c r="B700" s="9" t="s">
        <v>3082</v>
      </c>
      <c r="C700" s="1" t="s">
        <v>6731</v>
      </c>
      <c r="D700" s="1" t="s">
        <v>7307</v>
      </c>
      <c r="E700" s="1" t="s">
        <v>5383</v>
      </c>
    </row>
    <row r="701" spans="1:5" ht="15.6" x14ac:dyDescent="0.3">
      <c r="A701" s="9" t="s">
        <v>1671</v>
      </c>
      <c r="B701" s="9" t="s">
        <v>3083</v>
      </c>
      <c r="C701" s="1" t="s">
        <v>6733</v>
      </c>
      <c r="D701" s="1" t="s">
        <v>7308</v>
      </c>
      <c r="E701" s="1" t="s">
        <v>5384</v>
      </c>
    </row>
    <row r="702" spans="1:5" ht="15.6" x14ac:dyDescent="0.3">
      <c r="A702" s="9" t="s">
        <v>1670</v>
      </c>
      <c r="B702" s="9" t="s">
        <v>3084</v>
      </c>
      <c r="C702" s="1" t="s">
        <v>7149</v>
      </c>
      <c r="D702" s="1" t="s">
        <v>7309</v>
      </c>
      <c r="E702" s="1" t="s">
        <v>5385</v>
      </c>
    </row>
    <row r="703" spans="1:5" ht="15.6" x14ac:dyDescent="0.3">
      <c r="A703" s="9" t="s">
        <v>1669</v>
      </c>
      <c r="B703" s="9" t="s">
        <v>3085</v>
      </c>
      <c r="C703" s="1" t="s">
        <v>6733</v>
      </c>
      <c r="D703" s="1" t="s">
        <v>7310</v>
      </c>
      <c r="E703" s="1" t="s">
        <v>5386</v>
      </c>
    </row>
    <row r="704" spans="1:5" ht="15.6" x14ac:dyDescent="0.3">
      <c r="A704" s="9" t="s">
        <v>1668</v>
      </c>
      <c r="B704" s="9" t="s">
        <v>3086</v>
      </c>
      <c r="C704" s="1" t="s">
        <v>6733</v>
      </c>
      <c r="D704" s="1" t="s">
        <v>7311</v>
      </c>
      <c r="E704" s="1" t="s">
        <v>5387</v>
      </c>
    </row>
    <row r="705" spans="1:5" ht="15.6" x14ac:dyDescent="0.3">
      <c r="A705" s="9" t="s">
        <v>1667</v>
      </c>
      <c r="B705" s="9" t="s">
        <v>3087</v>
      </c>
      <c r="C705" s="1" t="s">
        <v>6731</v>
      </c>
      <c r="D705" s="1" t="s">
        <v>6806</v>
      </c>
      <c r="E705" s="1" t="s">
        <v>5388</v>
      </c>
    </row>
    <row r="706" spans="1:5" ht="15.6" x14ac:dyDescent="0.3">
      <c r="A706" s="9" t="s">
        <v>1666</v>
      </c>
      <c r="B706" s="9" t="s">
        <v>3088</v>
      </c>
      <c r="C706" s="1" t="s">
        <v>6731</v>
      </c>
      <c r="D706" s="1" t="s">
        <v>7312</v>
      </c>
      <c r="E706" s="1" t="s">
        <v>5389</v>
      </c>
    </row>
    <row r="707" spans="1:5" ht="15.6" x14ac:dyDescent="0.3">
      <c r="A707" s="9" t="s">
        <v>1665</v>
      </c>
      <c r="B707" s="9" t="s">
        <v>3089</v>
      </c>
      <c r="C707" s="1" t="s">
        <v>6733</v>
      </c>
      <c r="D707" s="1" t="s">
        <v>7313</v>
      </c>
      <c r="E707" s="1" t="s">
        <v>5390</v>
      </c>
    </row>
    <row r="708" spans="1:5" ht="15.6" x14ac:dyDescent="0.3">
      <c r="A708" s="9" t="s">
        <v>1664</v>
      </c>
      <c r="B708" s="9" t="s">
        <v>3090</v>
      </c>
      <c r="C708" s="1" t="s">
        <v>6731</v>
      </c>
      <c r="D708" s="1" t="s">
        <v>7101</v>
      </c>
      <c r="E708" s="1" t="s">
        <v>5391</v>
      </c>
    </row>
    <row r="709" spans="1:5" ht="15.6" x14ac:dyDescent="0.3">
      <c r="A709" s="9" t="s">
        <v>1663</v>
      </c>
      <c r="B709" s="9" t="s">
        <v>3091</v>
      </c>
      <c r="C709" s="1" t="s">
        <v>7149</v>
      </c>
      <c r="D709" s="1" t="s">
        <v>7177</v>
      </c>
      <c r="E709" s="1" t="s">
        <v>5182</v>
      </c>
    </row>
    <row r="710" spans="1:5" ht="15.6" x14ac:dyDescent="0.3">
      <c r="A710" s="9" t="s">
        <v>1662</v>
      </c>
      <c r="B710" s="9" t="s">
        <v>3092</v>
      </c>
      <c r="C710" s="1" t="s">
        <v>7149</v>
      </c>
      <c r="D710" s="1" t="s">
        <v>7314</v>
      </c>
      <c r="E710" s="1" t="s">
        <v>5392</v>
      </c>
    </row>
    <row r="711" spans="1:5" ht="15.6" x14ac:dyDescent="0.3">
      <c r="A711" s="9" t="s">
        <v>1661</v>
      </c>
      <c r="B711" s="9" t="s">
        <v>3093</v>
      </c>
      <c r="C711" s="1" t="s">
        <v>6731</v>
      </c>
      <c r="D711" s="1" t="s">
        <v>7315</v>
      </c>
      <c r="E711" s="1" t="s">
        <v>5393</v>
      </c>
    </row>
    <row r="712" spans="1:5" ht="15.6" x14ac:dyDescent="0.3">
      <c r="A712" s="9" t="s">
        <v>1660</v>
      </c>
      <c r="B712" s="9" t="s">
        <v>3094</v>
      </c>
      <c r="C712" s="1" t="s">
        <v>6731</v>
      </c>
      <c r="D712" s="1" t="s">
        <v>7316</v>
      </c>
      <c r="E712" s="1" t="s">
        <v>5394</v>
      </c>
    </row>
    <row r="713" spans="1:5" ht="15.6" x14ac:dyDescent="0.3">
      <c r="A713" s="9" t="s">
        <v>1659</v>
      </c>
      <c r="B713" s="9" t="s">
        <v>3095</v>
      </c>
      <c r="C713" s="1" t="s">
        <v>6731</v>
      </c>
      <c r="D713" s="1" t="s">
        <v>7317</v>
      </c>
      <c r="E713" s="1" t="s">
        <v>5395</v>
      </c>
    </row>
    <row r="714" spans="1:5" ht="15.6" x14ac:dyDescent="0.3">
      <c r="A714" s="9" t="s">
        <v>1658</v>
      </c>
      <c r="B714" s="9" t="s">
        <v>3096</v>
      </c>
      <c r="C714" s="1" t="s">
        <v>6733</v>
      </c>
      <c r="D714" s="1" t="s">
        <v>7318</v>
      </c>
      <c r="E714" s="1" t="s">
        <v>5396</v>
      </c>
    </row>
    <row r="715" spans="1:5" ht="15.6" x14ac:dyDescent="0.3">
      <c r="A715" s="9" t="s">
        <v>1657</v>
      </c>
      <c r="B715" s="9" t="s">
        <v>3097</v>
      </c>
      <c r="C715" s="1" t="s">
        <v>7149</v>
      </c>
      <c r="D715" s="1" t="s">
        <v>6960</v>
      </c>
      <c r="E715" s="1" t="s">
        <v>5397</v>
      </c>
    </row>
    <row r="716" spans="1:5" ht="15.6" x14ac:dyDescent="0.3">
      <c r="A716" s="9" t="s">
        <v>1656</v>
      </c>
      <c r="B716" s="9" t="s">
        <v>3098</v>
      </c>
      <c r="C716" s="1" t="s">
        <v>7149</v>
      </c>
      <c r="D716" s="1" t="s">
        <v>7319</v>
      </c>
      <c r="E716" s="1" t="s">
        <v>4790</v>
      </c>
    </row>
    <row r="717" spans="1:5" ht="15.6" x14ac:dyDescent="0.3">
      <c r="A717" s="9" t="s">
        <v>1655</v>
      </c>
      <c r="B717" s="9" t="s">
        <v>3099</v>
      </c>
      <c r="C717" s="1" t="s">
        <v>6731</v>
      </c>
      <c r="D717" s="1" t="s">
        <v>7320</v>
      </c>
      <c r="E717" s="1" t="s">
        <v>5398</v>
      </c>
    </row>
    <row r="718" spans="1:5" ht="15.6" x14ac:dyDescent="0.3">
      <c r="A718" s="9" t="s">
        <v>1654</v>
      </c>
      <c r="B718" s="9" t="s">
        <v>3100</v>
      </c>
      <c r="C718" s="1" t="s">
        <v>6731</v>
      </c>
      <c r="D718" s="1" t="s">
        <v>7321</v>
      </c>
      <c r="E718" s="1" t="s">
        <v>5399</v>
      </c>
    </row>
    <row r="719" spans="1:5" ht="15.6" x14ac:dyDescent="0.3">
      <c r="A719" s="9" t="s">
        <v>1653</v>
      </c>
      <c r="B719" s="9" t="s">
        <v>3101</v>
      </c>
      <c r="C719" s="1" t="s">
        <v>6733</v>
      </c>
      <c r="D719" s="1" t="s">
        <v>7322</v>
      </c>
      <c r="E719" s="1" t="s">
        <v>5400</v>
      </c>
    </row>
    <row r="720" spans="1:5" ht="15.6" x14ac:dyDescent="0.3">
      <c r="A720" s="9" t="s">
        <v>1652</v>
      </c>
      <c r="B720" s="9" t="s">
        <v>3102</v>
      </c>
      <c r="C720" s="1" t="s">
        <v>6733</v>
      </c>
      <c r="D720" s="1" t="s">
        <v>7323</v>
      </c>
      <c r="E720" s="1" t="s">
        <v>5401</v>
      </c>
    </row>
    <row r="721" spans="1:6" ht="15.6" x14ac:dyDescent="0.3">
      <c r="A721" s="9" t="s">
        <v>1651</v>
      </c>
      <c r="B721" s="9" t="s">
        <v>3103</v>
      </c>
      <c r="C721" s="1" t="s">
        <v>6733</v>
      </c>
      <c r="D721" s="1" t="s">
        <v>7324</v>
      </c>
      <c r="E721" s="1" t="s">
        <v>5402</v>
      </c>
    </row>
    <row r="722" spans="1:6" ht="15.6" x14ac:dyDescent="0.3">
      <c r="A722" s="9" t="s">
        <v>1650</v>
      </c>
      <c r="B722" s="9" t="s">
        <v>3104</v>
      </c>
      <c r="C722" s="1" t="s">
        <v>6731</v>
      </c>
      <c r="D722" s="1" t="s">
        <v>6761</v>
      </c>
      <c r="E722" s="1" t="s">
        <v>5403</v>
      </c>
    </row>
    <row r="723" spans="1:6" ht="15.6" x14ac:dyDescent="0.3">
      <c r="A723" s="9" t="s">
        <v>1649</v>
      </c>
      <c r="B723" s="9" t="s">
        <v>3105</v>
      </c>
      <c r="C723" s="1" t="s">
        <v>6731</v>
      </c>
      <c r="D723" s="1" t="s">
        <v>7090</v>
      </c>
      <c r="E723" s="1" t="s">
        <v>5404</v>
      </c>
    </row>
    <row r="724" spans="1:6" ht="15.6" x14ac:dyDescent="0.3">
      <c r="A724" s="9" t="s">
        <v>1648</v>
      </c>
      <c r="B724" s="9" t="s">
        <v>3106</v>
      </c>
      <c r="C724" s="1" t="s">
        <v>6731</v>
      </c>
      <c r="D724" s="1" t="s">
        <v>7325</v>
      </c>
      <c r="E724" s="1" t="s">
        <v>5405</v>
      </c>
    </row>
    <row r="725" spans="1:6" ht="15.6" x14ac:dyDescent="0.3">
      <c r="A725" s="9" t="s">
        <v>1647</v>
      </c>
      <c r="B725" s="9" t="s">
        <v>3107</v>
      </c>
      <c r="C725" s="1" t="s">
        <v>7149</v>
      </c>
      <c r="D725" s="1" t="s">
        <v>7153</v>
      </c>
      <c r="E725" s="1" t="s">
        <v>5406</v>
      </c>
    </row>
    <row r="726" spans="1:6" ht="15.6" x14ac:dyDescent="0.3">
      <c r="A726" s="9" t="s">
        <v>1646</v>
      </c>
      <c r="B726" s="9" t="s">
        <v>3108</v>
      </c>
      <c r="C726" s="1" t="s">
        <v>6733</v>
      </c>
      <c r="D726" s="1" t="s">
        <v>7326</v>
      </c>
      <c r="E726" s="1" t="s">
        <v>5407</v>
      </c>
      <c r="F726" t="s">
        <v>7327</v>
      </c>
    </row>
    <row r="727" spans="1:6" ht="15.6" x14ac:dyDescent="0.3">
      <c r="A727" s="9" t="s">
        <v>1645</v>
      </c>
      <c r="B727" s="9" t="s">
        <v>3109</v>
      </c>
      <c r="C727" s="1" t="s">
        <v>6733</v>
      </c>
      <c r="D727" s="1" t="s">
        <v>6979</v>
      </c>
      <c r="E727" s="1" t="s">
        <v>4814</v>
      </c>
    </row>
    <row r="728" spans="1:6" ht="15.6" x14ac:dyDescent="0.3">
      <c r="A728" s="9" t="s">
        <v>1644</v>
      </c>
      <c r="B728" s="9" t="s">
        <v>3110</v>
      </c>
      <c r="C728" s="1" t="s">
        <v>6733</v>
      </c>
      <c r="D728" s="1" t="s">
        <v>6752</v>
      </c>
      <c r="E728" s="1" t="s">
        <v>5408</v>
      </c>
    </row>
    <row r="729" spans="1:6" ht="15.6" x14ac:dyDescent="0.3">
      <c r="A729" s="9" t="s">
        <v>1643</v>
      </c>
      <c r="B729" s="9" t="s">
        <v>3111</v>
      </c>
      <c r="C729" s="1" t="s">
        <v>6733</v>
      </c>
      <c r="D729" s="1" t="s">
        <v>7328</v>
      </c>
      <c r="E729" s="1" t="s">
        <v>5409</v>
      </c>
    </row>
    <row r="730" spans="1:6" ht="15.6" x14ac:dyDescent="0.3">
      <c r="A730" s="9" t="s">
        <v>1642</v>
      </c>
      <c r="B730" s="9" t="s">
        <v>3112</v>
      </c>
      <c r="C730" s="1" t="s">
        <v>6733</v>
      </c>
      <c r="D730" s="1" t="s">
        <v>7329</v>
      </c>
      <c r="E730" s="1" t="s">
        <v>5401</v>
      </c>
    </row>
    <row r="731" spans="1:6" ht="15.6" x14ac:dyDescent="0.3">
      <c r="A731" s="9" t="s">
        <v>1641</v>
      </c>
      <c r="B731" s="9" t="s">
        <v>3113</v>
      </c>
      <c r="C731" s="1" t="s">
        <v>6731</v>
      </c>
      <c r="D731" s="1" t="s">
        <v>7330</v>
      </c>
      <c r="E731" s="1" t="s">
        <v>5410</v>
      </c>
    </row>
    <row r="732" spans="1:6" ht="15.6" x14ac:dyDescent="0.3">
      <c r="A732" s="9" t="s">
        <v>1640</v>
      </c>
      <c r="B732" s="9" t="s">
        <v>3114</v>
      </c>
      <c r="C732" s="1" t="s">
        <v>6731</v>
      </c>
      <c r="D732" s="1" t="s">
        <v>6899</v>
      </c>
      <c r="E732" s="1" t="s">
        <v>5411</v>
      </c>
    </row>
    <row r="733" spans="1:6" ht="15.6" x14ac:dyDescent="0.3">
      <c r="A733" s="9" t="s">
        <v>1639</v>
      </c>
      <c r="B733" s="9" t="s">
        <v>3115</v>
      </c>
      <c r="C733" s="1" t="s">
        <v>6733</v>
      </c>
      <c r="D733" s="1" t="s">
        <v>7331</v>
      </c>
      <c r="E733" s="1" t="s">
        <v>5412</v>
      </c>
    </row>
    <row r="734" spans="1:6" ht="15.6" x14ac:dyDescent="0.3">
      <c r="A734" s="9" t="s">
        <v>1638</v>
      </c>
      <c r="B734" s="9" t="s">
        <v>3116</v>
      </c>
      <c r="C734" s="1" t="s">
        <v>6731</v>
      </c>
      <c r="D734" s="1" t="s">
        <v>7332</v>
      </c>
      <c r="E734" s="1" t="s">
        <v>5413</v>
      </c>
    </row>
    <row r="735" spans="1:6" ht="15.6" x14ac:dyDescent="0.3">
      <c r="A735" s="9" t="s">
        <v>1637</v>
      </c>
      <c r="B735" s="9" t="s">
        <v>3117</v>
      </c>
      <c r="C735" s="1" t="s">
        <v>6731</v>
      </c>
      <c r="D735" s="1" t="s">
        <v>7333</v>
      </c>
      <c r="E735" s="1" t="s">
        <v>4793</v>
      </c>
    </row>
    <row r="736" spans="1:6" ht="15.6" x14ac:dyDescent="0.3">
      <c r="A736" s="9" t="s">
        <v>1636</v>
      </c>
      <c r="B736" s="9" t="s">
        <v>3118</v>
      </c>
      <c r="C736" s="1" t="s">
        <v>6731</v>
      </c>
      <c r="D736" s="1" t="s">
        <v>7334</v>
      </c>
      <c r="E736" s="1" t="s">
        <v>5414</v>
      </c>
    </row>
    <row r="737" spans="1:5" ht="15.6" x14ac:dyDescent="0.3">
      <c r="A737" s="9" t="s">
        <v>1635</v>
      </c>
      <c r="B737" s="9" t="s">
        <v>3119</v>
      </c>
      <c r="C737" s="1" t="s">
        <v>6731</v>
      </c>
      <c r="D737" s="1" t="s">
        <v>7335</v>
      </c>
      <c r="E737" s="1" t="s">
        <v>5415</v>
      </c>
    </row>
    <row r="738" spans="1:5" ht="15.6" x14ac:dyDescent="0.3">
      <c r="A738" s="9" t="s">
        <v>1634</v>
      </c>
      <c r="B738" s="9" t="s">
        <v>3120</v>
      </c>
      <c r="C738" s="1" t="s">
        <v>6733</v>
      </c>
      <c r="D738" s="1" t="s">
        <v>7003</v>
      </c>
      <c r="E738" s="1" t="s">
        <v>5416</v>
      </c>
    </row>
    <row r="739" spans="1:5" ht="15.6" x14ac:dyDescent="0.3">
      <c r="A739" s="9" t="s">
        <v>1633</v>
      </c>
      <c r="B739" s="9" t="s">
        <v>3121</v>
      </c>
      <c r="C739" s="1" t="s">
        <v>6733</v>
      </c>
      <c r="D739" s="1" t="s">
        <v>7336</v>
      </c>
      <c r="E739" s="1" t="s">
        <v>5417</v>
      </c>
    </row>
    <row r="740" spans="1:5" ht="15.6" x14ac:dyDescent="0.3">
      <c r="A740" s="9" t="s">
        <v>1632</v>
      </c>
      <c r="B740" s="9" t="s">
        <v>3122</v>
      </c>
      <c r="C740" s="1" t="s">
        <v>6733</v>
      </c>
      <c r="D740" s="1" t="s">
        <v>7337</v>
      </c>
      <c r="E740" s="1" t="s">
        <v>5418</v>
      </c>
    </row>
    <row r="741" spans="1:5" ht="15.6" x14ac:dyDescent="0.3">
      <c r="A741" s="9" t="s">
        <v>1631</v>
      </c>
      <c r="B741" s="9" t="s">
        <v>3123</v>
      </c>
      <c r="C741" s="1" t="s">
        <v>7149</v>
      </c>
      <c r="D741" s="1" t="s">
        <v>7338</v>
      </c>
      <c r="E741" s="1" t="s">
        <v>5419</v>
      </c>
    </row>
    <row r="742" spans="1:5" ht="15.6" x14ac:dyDescent="0.3">
      <c r="A742" s="9" t="s">
        <v>1630</v>
      </c>
      <c r="B742" s="9" t="s">
        <v>3124</v>
      </c>
      <c r="C742" s="1" t="s">
        <v>6733</v>
      </c>
      <c r="D742" s="1" t="s">
        <v>6938</v>
      </c>
      <c r="E742" s="1" t="s">
        <v>5420</v>
      </c>
    </row>
    <row r="743" spans="1:5" ht="15.6" x14ac:dyDescent="0.3">
      <c r="A743" s="9" t="s">
        <v>1629</v>
      </c>
      <c r="B743" s="9" t="s">
        <v>3125</v>
      </c>
      <c r="C743" s="1" t="s">
        <v>6733</v>
      </c>
      <c r="D743" s="1" t="s">
        <v>7339</v>
      </c>
      <c r="E743" s="1" t="s">
        <v>5421</v>
      </c>
    </row>
    <row r="744" spans="1:5" ht="15.6" x14ac:dyDescent="0.3">
      <c r="A744" s="9" t="s">
        <v>1628</v>
      </c>
      <c r="B744" s="9" t="s">
        <v>3126</v>
      </c>
      <c r="C744" s="1" t="s">
        <v>7149</v>
      </c>
      <c r="D744" s="1" t="s">
        <v>7121</v>
      </c>
      <c r="E744" s="1" t="s">
        <v>5422</v>
      </c>
    </row>
    <row r="745" spans="1:5" ht="15.6" x14ac:dyDescent="0.3">
      <c r="A745" s="9" t="s">
        <v>1627</v>
      </c>
      <c r="B745" s="9" t="s">
        <v>3127</v>
      </c>
      <c r="C745" s="1" t="s">
        <v>7149</v>
      </c>
      <c r="D745" s="1" t="s">
        <v>7340</v>
      </c>
      <c r="E745" s="1" t="s">
        <v>4746</v>
      </c>
    </row>
    <row r="746" spans="1:5" ht="15.6" x14ac:dyDescent="0.3">
      <c r="A746" s="9" t="s">
        <v>1626</v>
      </c>
      <c r="B746" s="9" t="s">
        <v>3128</v>
      </c>
      <c r="C746" s="1" t="s">
        <v>6731</v>
      </c>
      <c r="D746" s="1" t="s">
        <v>7341</v>
      </c>
      <c r="E746" s="1" t="s">
        <v>5423</v>
      </c>
    </row>
    <row r="747" spans="1:5" ht="15.6" x14ac:dyDescent="0.3">
      <c r="A747" s="9" t="s">
        <v>1625</v>
      </c>
      <c r="B747" s="9" t="s">
        <v>3129</v>
      </c>
      <c r="C747" s="1" t="s">
        <v>6733</v>
      </c>
      <c r="D747" s="1" t="s">
        <v>7342</v>
      </c>
      <c r="E747" s="1" t="s">
        <v>5424</v>
      </c>
    </row>
    <row r="748" spans="1:5" ht="15.6" x14ac:dyDescent="0.3">
      <c r="A748" s="9" t="s">
        <v>1624</v>
      </c>
      <c r="B748" s="9" t="s">
        <v>3130</v>
      </c>
      <c r="C748" s="1" t="s">
        <v>7149</v>
      </c>
      <c r="D748" s="1" t="s">
        <v>7343</v>
      </c>
      <c r="E748" s="1" t="s">
        <v>5425</v>
      </c>
    </row>
    <row r="749" spans="1:5" ht="15.6" x14ac:dyDescent="0.3">
      <c r="A749" s="9" t="s">
        <v>1623</v>
      </c>
      <c r="B749" s="9" t="s">
        <v>3131</v>
      </c>
      <c r="C749" s="1" t="s">
        <v>6733</v>
      </c>
      <c r="D749" s="1" t="s">
        <v>6938</v>
      </c>
      <c r="E749" s="1" t="s">
        <v>5426</v>
      </c>
    </row>
    <row r="750" spans="1:5" ht="15.6" x14ac:dyDescent="0.3">
      <c r="A750" s="9" t="s">
        <v>1622</v>
      </c>
      <c r="B750" s="9" t="s">
        <v>3132</v>
      </c>
      <c r="C750" s="1" t="s">
        <v>6733</v>
      </c>
      <c r="D750" s="1" t="s">
        <v>6795</v>
      </c>
      <c r="E750" s="1" t="s">
        <v>5427</v>
      </c>
    </row>
    <row r="751" spans="1:5" ht="15.6" x14ac:dyDescent="0.3">
      <c r="A751" s="9" t="s">
        <v>1621</v>
      </c>
      <c r="B751" s="9" t="s">
        <v>3133</v>
      </c>
      <c r="C751" s="1" t="s">
        <v>6731</v>
      </c>
      <c r="D751" s="1" t="s">
        <v>6794</v>
      </c>
      <c r="E751" s="1" t="s">
        <v>5428</v>
      </c>
    </row>
    <row r="752" spans="1:5" ht="15.6" x14ac:dyDescent="0.3">
      <c r="A752" s="9" t="s">
        <v>1620</v>
      </c>
      <c r="B752" s="9" t="s">
        <v>3134</v>
      </c>
      <c r="C752" s="1" t="s">
        <v>6733</v>
      </c>
      <c r="D752" s="1" t="s">
        <v>6813</v>
      </c>
      <c r="E752" s="1" t="s">
        <v>5429</v>
      </c>
    </row>
    <row r="753" spans="1:5" ht="15.6" x14ac:dyDescent="0.3">
      <c r="A753" s="9" t="s">
        <v>1619</v>
      </c>
      <c r="B753" s="9" t="s">
        <v>3135</v>
      </c>
      <c r="C753" s="1" t="s">
        <v>6731</v>
      </c>
      <c r="D753" s="1" t="s">
        <v>7344</v>
      </c>
      <c r="E753" s="1" t="s">
        <v>5430</v>
      </c>
    </row>
    <row r="754" spans="1:5" ht="15.6" x14ac:dyDescent="0.3">
      <c r="A754" s="9" t="s">
        <v>1618</v>
      </c>
      <c r="B754" s="9" t="s">
        <v>3136</v>
      </c>
      <c r="C754" s="1" t="s">
        <v>6731</v>
      </c>
      <c r="D754" s="1" t="s">
        <v>7345</v>
      </c>
      <c r="E754" s="1" t="s">
        <v>5431</v>
      </c>
    </row>
    <row r="755" spans="1:5" ht="15.6" x14ac:dyDescent="0.3">
      <c r="A755" s="9" t="s">
        <v>1617</v>
      </c>
      <c r="B755" s="9" t="s">
        <v>3137</v>
      </c>
      <c r="C755" s="1" t="s">
        <v>6731</v>
      </c>
      <c r="D755" s="1" t="s">
        <v>7346</v>
      </c>
      <c r="E755" s="1" t="s">
        <v>5432</v>
      </c>
    </row>
    <row r="756" spans="1:5" ht="15.6" x14ac:dyDescent="0.3">
      <c r="A756" s="9" t="s">
        <v>1616</v>
      </c>
      <c r="B756" s="9" t="s">
        <v>3138</v>
      </c>
      <c r="C756" s="1" t="s">
        <v>7149</v>
      </c>
      <c r="D756" s="1" t="s">
        <v>7347</v>
      </c>
      <c r="E756" s="1" t="s">
        <v>5433</v>
      </c>
    </row>
    <row r="757" spans="1:5" ht="15.6" x14ac:dyDescent="0.3">
      <c r="A757" s="9" t="s">
        <v>1615</v>
      </c>
      <c r="B757" s="9" t="s">
        <v>3139</v>
      </c>
      <c r="C757" s="1" t="s">
        <v>6733</v>
      </c>
      <c r="D757" s="1" t="s">
        <v>7348</v>
      </c>
      <c r="E757" s="1" t="s">
        <v>5434</v>
      </c>
    </row>
    <row r="758" spans="1:5" ht="15.6" x14ac:dyDescent="0.3">
      <c r="A758" s="9" t="s">
        <v>1614</v>
      </c>
      <c r="B758" s="9" t="s">
        <v>3140</v>
      </c>
      <c r="C758" s="1" t="s">
        <v>6733</v>
      </c>
      <c r="D758" s="1" t="s">
        <v>7349</v>
      </c>
      <c r="E758" s="1" t="s">
        <v>5435</v>
      </c>
    </row>
    <row r="759" spans="1:5" ht="15.6" x14ac:dyDescent="0.3">
      <c r="A759" s="9" t="s">
        <v>1613</v>
      </c>
      <c r="B759" s="9" t="s">
        <v>3141</v>
      </c>
      <c r="C759" s="1" t="s">
        <v>6733</v>
      </c>
      <c r="D759" s="1" t="s">
        <v>6895</v>
      </c>
      <c r="E759" s="1" t="s">
        <v>5436</v>
      </c>
    </row>
    <row r="760" spans="1:5" ht="15.6" x14ac:dyDescent="0.3">
      <c r="A760" s="9" t="s">
        <v>1612</v>
      </c>
      <c r="B760" s="9" t="s">
        <v>3142</v>
      </c>
      <c r="C760" s="1" t="s">
        <v>6733</v>
      </c>
      <c r="D760" s="1" t="s">
        <v>7350</v>
      </c>
      <c r="E760" s="1" t="s">
        <v>5437</v>
      </c>
    </row>
    <row r="761" spans="1:5" ht="15.6" x14ac:dyDescent="0.3">
      <c r="A761" s="9" t="s">
        <v>1611</v>
      </c>
      <c r="B761" s="9" t="s">
        <v>3143</v>
      </c>
      <c r="C761" s="1" t="s">
        <v>6731</v>
      </c>
      <c r="D761" s="1" t="s">
        <v>7351</v>
      </c>
      <c r="E761" s="1" t="s">
        <v>5438</v>
      </c>
    </row>
    <row r="762" spans="1:5" ht="15.6" x14ac:dyDescent="0.3">
      <c r="A762" s="9" t="s">
        <v>1610</v>
      </c>
      <c r="B762" s="9" t="s">
        <v>3144</v>
      </c>
      <c r="C762" s="1" t="s">
        <v>6731</v>
      </c>
      <c r="D762" s="1" t="s">
        <v>7153</v>
      </c>
      <c r="E762" s="1" t="s">
        <v>5439</v>
      </c>
    </row>
    <row r="763" spans="1:5" ht="15.6" x14ac:dyDescent="0.3">
      <c r="A763" s="9" t="s">
        <v>1609</v>
      </c>
      <c r="B763" s="9" t="s">
        <v>3145</v>
      </c>
      <c r="C763" s="1" t="s">
        <v>6733</v>
      </c>
      <c r="D763" s="1" t="s">
        <v>6968</v>
      </c>
      <c r="E763" s="1" t="s">
        <v>5440</v>
      </c>
    </row>
    <row r="764" spans="1:5" ht="15.6" x14ac:dyDescent="0.3">
      <c r="A764" s="9" t="s">
        <v>1608</v>
      </c>
      <c r="B764" s="9" t="s">
        <v>3146</v>
      </c>
      <c r="C764" s="1" t="s">
        <v>6731</v>
      </c>
      <c r="D764" s="1" t="s">
        <v>6765</v>
      </c>
      <c r="E764" s="1" t="s">
        <v>5441</v>
      </c>
    </row>
    <row r="765" spans="1:5" ht="15.6" x14ac:dyDescent="0.3">
      <c r="A765" s="9" t="s">
        <v>1607</v>
      </c>
      <c r="B765" s="9" t="s">
        <v>3147</v>
      </c>
      <c r="C765" s="1" t="s">
        <v>6731</v>
      </c>
      <c r="D765" s="1" t="s">
        <v>7352</v>
      </c>
      <c r="E765" s="1" t="s">
        <v>5442</v>
      </c>
    </row>
    <row r="766" spans="1:5" ht="15.6" x14ac:dyDescent="0.3">
      <c r="A766" s="9" t="s">
        <v>1606</v>
      </c>
      <c r="B766" s="9" t="s">
        <v>3148</v>
      </c>
      <c r="C766" s="1" t="s">
        <v>6731</v>
      </c>
      <c r="D766" s="1" t="s">
        <v>7353</v>
      </c>
      <c r="E766" s="1" t="s">
        <v>5443</v>
      </c>
    </row>
    <row r="767" spans="1:5" ht="15.6" x14ac:dyDescent="0.3">
      <c r="A767" s="9" t="s">
        <v>1605</v>
      </c>
      <c r="B767" s="9" t="s">
        <v>3149</v>
      </c>
      <c r="C767" s="1" t="s">
        <v>6731</v>
      </c>
      <c r="D767" s="1" t="s">
        <v>7354</v>
      </c>
      <c r="E767" s="1" t="s">
        <v>5444</v>
      </c>
    </row>
    <row r="768" spans="1:5" ht="15.6" x14ac:dyDescent="0.3">
      <c r="A768" s="9" t="s">
        <v>1604</v>
      </c>
      <c r="B768" s="9" t="s">
        <v>3150</v>
      </c>
      <c r="C768" s="1" t="s">
        <v>6731</v>
      </c>
      <c r="D768" s="1" t="s">
        <v>7355</v>
      </c>
      <c r="E768" s="1" t="s">
        <v>5445</v>
      </c>
    </row>
    <row r="769" spans="1:5" ht="15.6" x14ac:dyDescent="0.3">
      <c r="A769" s="9" t="s">
        <v>1603</v>
      </c>
      <c r="B769" s="9" t="s">
        <v>3151</v>
      </c>
      <c r="C769" s="1" t="s">
        <v>6731</v>
      </c>
      <c r="D769" s="1" t="s">
        <v>7356</v>
      </c>
      <c r="E769" s="1" t="s">
        <v>5446</v>
      </c>
    </row>
    <row r="770" spans="1:5" ht="15.6" x14ac:dyDescent="0.3">
      <c r="A770" s="9" t="s">
        <v>1602</v>
      </c>
      <c r="B770" s="9" t="s">
        <v>3152</v>
      </c>
      <c r="C770" s="1" t="s">
        <v>6731</v>
      </c>
      <c r="D770" s="1" t="s">
        <v>7005</v>
      </c>
      <c r="E770" s="1" t="s">
        <v>5447</v>
      </c>
    </row>
    <row r="771" spans="1:5" ht="15.6" x14ac:dyDescent="0.3">
      <c r="A771" s="9" t="s">
        <v>1601</v>
      </c>
      <c r="B771" s="9" t="s">
        <v>3153</v>
      </c>
      <c r="C771" s="1" t="s">
        <v>6731</v>
      </c>
      <c r="D771" s="1" t="s">
        <v>7357</v>
      </c>
      <c r="E771" s="1" t="s">
        <v>5448</v>
      </c>
    </row>
    <row r="772" spans="1:5" ht="15.6" x14ac:dyDescent="0.3">
      <c r="A772" s="9" t="s">
        <v>1600</v>
      </c>
      <c r="B772" s="9" t="s">
        <v>3154</v>
      </c>
      <c r="C772" s="1" t="s">
        <v>6733</v>
      </c>
      <c r="D772" s="1" t="s">
        <v>6734</v>
      </c>
      <c r="E772" s="1" t="s">
        <v>5449</v>
      </c>
    </row>
    <row r="773" spans="1:5" ht="15.6" x14ac:dyDescent="0.3">
      <c r="A773" s="9" t="s">
        <v>1599</v>
      </c>
      <c r="B773" s="9" t="s">
        <v>3155</v>
      </c>
      <c r="C773" s="1" t="s">
        <v>6733</v>
      </c>
      <c r="D773" s="1" t="s">
        <v>6877</v>
      </c>
      <c r="E773" s="1" t="s">
        <v>5450</v>
      </c>
    </row>
    <row r="774" spans="1:5" ht="15.6" x14ac:dyDescent="0.3">
      <c r="A774" s="9" t="s">
        <v>1598</v>
      </c>
      <c r="B774" s="9" t="s">
        <v>3156</v>
      </c>
      <c r="C774" s="1" t="s">
        <v>6733</v>
      </c>
      <c r="D774" s="1" t="s">
        <v>6886</v>
      </c>
      <c r="E774" s="1" t="s">
        <v>5451</v>
      </c>
    </row>
    <row r="775" spans="1:5" ht="15.6" x14ac:dyDescent="0.3">
      <c r="A775" s="9" t="s">
        <v>1597</v>
      </c>
      <c r="B775" s="9" t="s">
        <v>3157</v>
      </c>
      <c r="C775" s="1" t="s">
        <v>6733</v>
      </c>
      <c r="D775" s="1" t="s">
        <v>6938</v>
      </c>
      <c r="E775" s="1" t="s">
        <v>5452</v>
      </c>
    </row>
    <row r="776" spans="1:5" ht="15.6" x14ac:dyDescent="0.3">
      <c r="A776" s="9" t="s">
        <v>1596</v>
      </c>
      <c r="B776" s="9" t="s">
        <v>3158</v>
      </c>
      <c r="C776" s="1" t="s">
        <v>6733</v>
      </c>
      <c r="D776" s="1" t="s">
        <v>7358</v>
      </c>
      <c r="E776" s="1" t="s">
        <v>5453</v>
      </c>
    </row>
    <row r="777" spans="1:5" ht="15.6" x14ac:dyDescent="0.3">
      <c r="A777" s="9" t="s">
        <v>1595</v>
      </c>
      <c r="B777" s="9" t="s">
        <v>3159</v>
      </c>
      <c r="C777" s="1" t="s">
        <v>7149</v>
      </c>
      <c r="D777" s="1" t="s">
        <v>7359</v>
      </c>
      <c r="E777" s="1" t="s">
        <v>5454</v>
      </c>
    </row>
    <row r="778" spans="1:5" ht="15.6" x14ac:dyDescent="0.3">
      <c r="A778" s="9" t="s">
        <v>1594</v>
      </c>
      <c r="B778" s="9" t="s">
        <v>3160</v>
      </c>
      <c r="C778" s="1" t="s">
        <v>7149</v>
      </c>
      <c r="D778" s="1" t="s">
        <v>7360</v>
      </c>
      <c r="E778" s="1" t="s">
        <v>4795</v>
      </c>
    </row>
    <row r="779" spans="1:5" ht="15.6" x14ac:dyDescent="0.3">
      <c r="A779" s="9" t="s">
        <v>1593</v>
      </c>
      <c r="B779" s="9" t="s">
        <v>3161</v>
      </c>
      <c r="C779" s="1" t="s">
        <v>6731</v>
      </c>
      <c r="D779" s="1" t="s">
        <v>7361</v>
      </c>
      <c r="E779" s="1" t="s">
        <v>5455</v>
      </c>
    </row>
    <row r="780" spans="1:5" ht="15.6" x14ac:dyDescent="0.3">
      <c r="A780" s="9" t="s">
        <v>1592</v>
      </c>
      <c r="B780" s="9" t="s">
        <v>3162</v>
      </c>
      <c r="C780" s="1" t="s">
        <v>6733</v>
      </c>
      <c r="D780" s="1" t="s">
        <v>6922</v>
      </c>
      <c r="E780" s="1" t="s">
        <v>5456</v>
      </c>
    </row>
    <row r="781" spans="1:5" ht="15.6" x14ac:dyDescent="0.3">
      <c r="A781" s="9" t="s">
        <v>1591</v>
      </c>
      <c r="B781" s="9" t="s">
        <v>3163</v>
      </c>
      <c r="C781" s="1" t="s">
        <v>6731</v>
      </c>
      <c r="D781" s="1" t="s">
        <v>7101</v>
      </c>
      <c r="E781" s="1" t="s">
        <v>5457</v>
      </c>
    </row>
    <row r="782" spans="1:5" ht="15.6" x14ac:dyDescent="0.3">
      <c r="A782" s="9" t="s">
        <v>1590</v>
      </c>
      <c r="B782" s="9" t="s">
        <v>3164</v>
      </c>
      <c r="C782" s="1" t="s">
        <v>6733</v>
      </c>
      <c r="D782" s="1" t="s">
        <v>7362</v>
      </c>
      <c r="E782" s="1" t="s">
        <v>5458</v>
      </c>
    </row>
    <row r="783" spans="1:5" ht="15.6" x14ac:dyDescent="0.3">
      <c r="A783" s="9" t="s">
        <v>1589</v>
      </c>
      <c r="B783" s="9" t="s">
        <v>3165</v>
      </c>
      <c r="C783" s="1" t="s">
        <v>6731</v>
      </c>
      <c r="D783" s="1" t="s">
        <v>7363</v>
      </c>
      <c r="E783" s="1" t="s">
        <v>5352</v>
      </c>
    </row>
    <row r="784" spans="1:5" ht="15.6" x14ac:dyDescent="0.3">
      <c r="A784" s="9" t="s">
        <v>1588</v>
      </c>
      <c r="B784" s="9" t="s">
        <v>3166</v>
      </c>
      <c r="C784" s="1" t="s">
        <v>6731</v>
      </c>
      <c r="D784" s="1" t="s">
        <v>7364</v>
      </c>
      <c r="E784" s="1" t="s">
        <v>5459</v>
      </c>
    </row>
    <row r="785" spans="1:5" ht="15.6" x14ac:dyDescent="0.3">
      <c r="A785" s="9" t="s">
        <v>1587</v>
      </c>
      <c r="B785" s="9" t="s">
        <v>3167</v>
      </c>
      <c r="C785" s="1" t="s">
        <v>6731</v>
      </c>
      <c r="D785" s="1" t="s">
        <v>7365</v>
      </c>
      <c r="E785" s="1" t="s">
        <v>5460</v>
      </c>
    </row>
    <row r="786" spans="1:5" ht="15.6" x14ac:dyDescent="0.3">
      <c r="A786" s="9" t="s">
        <v>1586</v>
      </c>
      <c r="B786" s="9" t="s">
        <v>3168</v>
      </c>
      <c r="C786" s="1" t="s">
        <v>6731</v>
      </c>
      <c r="D786" s="1" t="s">
        <v>7366</v>
      </c>
      <c r="E786" s="1" t="s">
        <v>5461</v>
      </c>
    </row>
    <row r="787" spans="1:5" ht="15.6" x14ac:dyDescent="0.3">
      <c r="A787" s="9" t="s">
        <v>1585</v>
      </c>
      <c r="B787" s="9" t="s">
        <v>3169</v>
      </c>
      <c r="C787" s="1" t="s">
        <v>6731</v>
      </c>
      <c r="D787" s="1" t="s">
        <v>7367</v>
      </c>
      <c r="E787" s="1" t="s">
        <v>5462</v>
      </c>
    </row>
    <row r="788" spans="1:5" ht="15.6" x14ac:dyDescent="0.3">
      <c r="A788" s="9" t="s">
        <v>1584</v>
      </c>
      <c r="B788" s="9" t="s">
        <v>3170</v>
      </c>
      <c r="C788" s="1" t="s">
        <v>6731</v>
      </c>
      <c r="D788" s="1" t="s">
        <v>7368</v>
      </c>
      <c r="E788" s="1" t="s">
        <v>5463</v>
      </c>
    </row>
    <row r="789" spans="1:5" ht="15.6" x14ac:dyDescent="0.3">
      <c r="A789" s="9" t="s">
        <v>1583</v>
      </c>
      <c r="B789" s="9" t="s">
        <v>3171</v>
      </c>
      <c r="C789" s="1" t="s">
        <v>6733</v>
      </c>
      <c r="D789" s="1" t="s">
        <v>7369</v>
      </c>
      <c r="E789" s="1" t="s">
        <v>4766</v>
      </c>
    </row>
    <row r="790" spans="1:5" ht="15.6" x14ac:dyDescent="0.3">
      <c r="A790" s="9" t="s">
        <v>1582</v>
      </c>
      <c r="B790" s="9" t="s">
        <v>3172</v>
      </c>
      <c r="C790" s="1" t="s">
        <v>6733</v>
      </c>
      <c r="D790" s="1" t="s">
        <v>7370</v>
      </c>
      <c r="E790" s="1" t="s">
        <v>5464</v>
      </c>
    </row>
    <row r="791" spans="1:5" ht="15.6" x14ac:dyDescent="0.3">
      <c r="A791" s="9" t="s">
        <v>1581</v>
      </c>
      <c r="B791" s="9" t="s">
        <v>3173</v>
      </c>
      <c r="C791" s="1" t="s">
        <v>6733</v>
      </c>
      <c r="D791" s="1" t="s">
        <v>7371</v>
      </c>
      <c r="E791" s="1" t="s">
        <v>5465</v>
      </c>
    </row>
    <row r="792" spans="1:5" ht="15.6" x14ac:dyDescent="0.3">
      <c r="A792" s="9" t="s">
        <v>1580</v>
      </c>
      <c r="B792" s="9" t="s">
        <v>3174</v>
      </c>
      <c r="C792" s="1" t="s">
        <v>6731</v>
      </c>
      <c r="D792" s="1" t="s">
        <v>6824</v>
      </c>
      <c r="E792" s="1" t="s">
        <v>5466</v>
      </c>
    </row>
    <row r="793" spans="1:5" ht="15.6" x14ac:dyDescent="0.3">
      <c r="A793" s="9" t="s">
        <v>1579</v>
      </c>
      <c r="B793" s="9" t="s">
        <v>3175</v>
      </c>
      <c r="C793" s="1" t="s">
        <v>6731</v>
      </c>
      <c r="D793" s="1" t="s">
        <v>7372</v>
      </c>
      <c r="E793" s="1" t="s">
        <v>5467</v>
      </c>
    </row>
    <row r="794" spans="1:5" ht="15.6" x14ac:dyDescent="0.3">
      <c r="A794" s="9" t="s">
        <v>1578</v>
      </c>
      <c r="B794" s="9" t="s">
        <v>3176</v>
      </c>
      <c r="C794" s="1" t="s">
        <v>7149</v>
      </c>
      <c r="D794" s="1" t="s">
        <v>7373</v>
      </c>
      <c r="E794" s="1" t="s">
        <v>5468</v>
      </c>
    </row>
    <row r="795" spans="1:5" ht="15.6" x14ac:dyDescent="0.3">
      <c r="A795" s="9" t="s">
        <v>1577</v>
      </c>
      <c r="B795" s="9" t="s">
        <v>3177</v>
      </c>
      <c r="C795" s="1" t="s">
        <v>6733</v>
      </c>
      <c r="D795" s="1" t="s">
        <v>7374</v>
      </c>
      <c r="E795" s="1" t="s">
        <v>5469</v>
      </c>
    </row>
    <row r="796" spans="1:5" ht="15.6" x14ac:dyDescent="0.3">
      <c r="A796" s="9" t="s">
        <v>1576</v>
      </c>
      <c r="B796" s="9" t="s">
        <v>3178</v>
      </c>
      <c r="C796" s="1" t="s">
        <v>6731</v>
      </c>
      <c r="D796" s="1" t="s">
        <v>6909</v>
      </c>
      <c r="E796" s="1" t="s">
        <v>5470</v>
      </c>
    </row>
    <row r="797" spans="1:5" ht="15.6" x14ac:dyDescent="0.3">
      <c r="A797" s="9" t="s">
        <v>1575</v>
      </c>
      <c r="B797" s="9" t="s">
        <v>3179</v>
      </c>
      <c r="C797" s="1" t="s">
        <v>7149</v>
      </c>
      <c r="D797" s="1" t="s">
        <v>7375</v>
      </c>
      <c r="E797" s="1" t="s">
        <v>5471</v>
      </c>
    </row>
    <row r="798" spans="1:5" ht="15.6" x14ac:dyDescent="0.3">
      <c r="A798" s="9" t="s">
        <v>1574</v>
      </c>
      <c r="B798" s="9" t="s">
        <v>3180</v>
      </c>
      <c r="C798" s="1" t="s">
        <v>6731</v>
      </c>
      <c r="D798" s="1" t="s">
        <v>7376</v>
      </c>
      <c r="E798" s="1" t="s">
        <v>5472</v>
      </c>
    </row>
    <row r="799" spans="1:5" ht="15.6" x14ac:dyDescent="0.3">
      <c r="A799" s="9" t="s">
        <v>1573</v>
      </c>
      <c r="B799" s="9" t="s">
        <v>3181</v>
      </c>
      <c r="C799" s="1" t="s">
        <v>7149</v>
      </c>
      <c r="D799" s="1" t="s">
        <v>7377</v>
      </c>
      <c r="E799" s="1" t="s">
        <v>5473</v>
      </c>
    </row>
    <row r="800" spans="1:5" ht="15.6" x14ac:dyDescent="0.3">
      <c r="A800" s="9" t="s">
        <v>1572</v>
      </c>
      <c r="B800" s="9" t="s">
        <v>3182</v>
      </c>
      <c r="C800" s="1" t="s">
        <v>6731</v>
      </c>
      <c r="D800" s="1" t="s">
        <v>7378</v>
      </c>
      <c r="E800" s="1" t="s">
        <v>5191</v>
      </c>
    </row>
    <row r="801" spans="1:5" ht="15.6" x14ac:dyDescent="0.3">
      <c r="A801" s="9" t="s">
        <v>1571</v>
      </c>
      <c r="B801" s="9" t="s">
        <v>3183</v>
      </c>
      <c r="C801" s="1" t="s">
        <v>6731</v>
      </c>
      <c r="D801" s="1" t="s">
        <v>7082</v>
      </c>
      <c r="E801" s="1" t="s">
        <v>5474</v>
      </c>
    </row>
    <row r="802" spans="1:5" ht="15.6" x14ac:dyDescent="0.3">
      <c r="A802" s="9" t="s">
        <v>1570</v>
      </c>
      <c r="B802" s="9" t="s">
        <v>3184</v>
      </c>
      <c r="C802" s="1" t="s">
        <v>6731</v>
      </c>
      <c r="D802" s="1" t="s">
        <v>7379</v>
      </c>
      <c r="E802" s="1" t="s">
        <v>5475</v>
      </c>
    </row>
    <row r="803" spans="1:5" ht="15.6" x14ac:dyDescent="0.3">
      <c r="A803" s="9" t="s">
        <v>1569</v>
      </c>
      <c r="B803" s="9" t="s">
        <v>3185</v>
      </c>
      <c r="C803" s="1" t="s">
        <v>7149</v>
      </c>
      <c r="D803" s="1" t="s">
        <v>7380</v>
      </c>
      <c r="E803" s="1" t="s">
        <v>5476</v>
      </c>
    </row>
    <row r="804" spans="1:5" ht="15.6" x14ac:dyDescent="0.3">
      <c r="A804" s="9" t="s">
        <v>1568</v>
      </c>
      <c r="B804" s="9" t="s">
        <v>3186</v>
      </c>
      <c r="C804" s="1" t="s">
        <v>6731</v>
      </c>
      <c r="D804" s="1" t="s">
        <v>7116</v>
      </c>
      <c r="E804" s="1" t="s">
        <v>4991</v>
      </c>
    </row>
    <row r="805" spans="1:5" ht="15.6" x14ac:dyDescent="0.3">
      <c r="A805" s="9" t="s">
        <v>1567</v>
      </c>
      <c r="B805" s="9" t="s">
        <v>3187</v>
      </c>
      <c r="C805" s="1" t="s">
        <v>6731</v>
      </c>
      <c r="D805" s="1" t="s">
        <v>7116</v>
      </c>
      <c r="E805" s="1" t="s">
        <v>5477</v>
      </c>
    </row>
    <row r="806" spans="1:5" ht="15.6" x14ac:dyDescent="0.3">
      <c r="A806" s="9" t="s">
        <v>1566</v>
      </c>
      <c r="B806" s="9" t="s">
        <v>3188</v>
      </c>
      <c r="C806" s="1" t="s">
        <v>6733</v>
      </c>
      <c r="D806" s="1" t="s">
        <v>7381</v>
      </c>
      <c r="E806" s="1" t="s">
        <v>5478</v>
      </c>
    </row>
    <row r="807" spans="1:5" ht="15.6" x14ac:dyDescent="0.3">
      <c r="A807" s="9" t="s">
        <v>1565</v>
      </c>
      <c r="B807" s="9" t="s">
        <v>3189</v>
      </c>
      <c r="C807" s="1" t="s">
        <v>6733</v>
      </c>
      <c r="D807" s="1" t="s">
        <v>6740</v>
      </c>
      <c r="E807" s="1" t="s">
        <v>5479</v>
      </c>
    </row>
    <row r="808" spans="1:5" ht="15.6" x14ac:dyDescent="0.3">
      <c r="A808" s="9" t="s">
        <v>1564</v>
      </c>
      <c r="B808" s="9" t="s">
        <v>3190</v>
      </c>
      <c r="C808" s="1" t="s">
        <v>6733</v>
      </c>
      <c r="D808" s="1" t="s">
        <v>7382</v>
      </c>
      <c r="E808" s="1" t="s">
        <v>5480</v>
      </c>
    </row>
    <row r="809" spans="1:5" ht="15.6" x14ac:dyDescent="0.3">
      <c r="A809" s="9" t="s">
        <v>1563</v>
      </c>
      <c r="B809" s="9" t="s">
        <v>3191</v>
      </c>
      <c r="C809" s="1" t="s">
        <v>6733</v>
      </c>
      <c r="D809" s="1" t="s">
        <v>7383</v>
      </c>
      <c r="E809" s="1" t="s">
        <v>5481</v>
      </c>
    </row>
    <row r="810" spans="1:5" ht="15.6" x14ac:dyDescent="0.3">
      <c r="A810" s="9" t="s">
        <v>1562</v>
      </c>
      <c r="B810" s="9" t="s">
        <v>3192</v>
      </c>
      <c r="C810" s="1" t="s">
        <v>7149</v>
      </c>
      <c r="D810" s="1" t="s">
        <v>7384</v>
      </c>
      <c r="E810" s="1" t="s">
        <v>5482</v>
      </c>
    </row>
    <row r="811" spans="1:5" ht="15.6" x14ac:dyDescent="0.3">
      <c r="A811" s="9" t="s">
        <v>1561</v>
      </c>
      <c r="B811" s="9" t="s">
        <v>3193</v>
      </c>
      <c r="C811" s="1" t="s">
        <v>6733</v>
      </c>
      <c r="D811" s="1" t="s">
        <v>7385</v>
      </c>
      <c r="E811" s="1" t="s">
        <v>5483</v>
      </c>
    </row>
    <row r="812" spans="1:5" ht="15.6" x14ac:dyDescent="0.3">
      <c r="A812" s="9" t="s">
        <v>1560</v>
      </c>
      <c r="B812" s="9" t="s">
        <v>3194</v>
      </c>
      <c r="C812" s="1" t="s">
        <v>6733</v>
      </c>
      <c r="D812" s="1" t="s">
        <v>6848</v>
      </c>
      <c r="E812" s="1" t="s">
        <v>5484</v>
      </c>
    </row>
    <row r="813" spans="1:5" ht="15.6" x14ac:dyDescent="0.3">
      <c r="A813" s="9" t="s">
        <v>1559</v>
      </c>
      <c r="B813" s="9" t="s">
        <v>3195</v>
      </c>
      <c r="C813" s="1" t="s">
        <v>6733</v>
      </c>
      <c r="D813" s="1" t="s">
        <v>7386</v>
      </c>
      <c r="E813" s="1" t="s">
        <v>5111</v>
      </c>
    </row>
    <row r="814" spans="1:5" ht="15.6" x14ac:dyDescent="0.3">
      <c r="A814" s="9" t="s">
        <v>1558</v>
      </c>
      <c r="B814" s="9" t="s">
        <v>3196</v>
      </c>
      <c r="C814" s="1" t="s">
        <v>6733</v>
      </c>
      <c r="D814" s="1" t="s">
        <v>7214</v>
      </c>
      <c r="E814" s="1" t="s">
        <v>5485</v>
      </c>
    </row>
    <row r="815" spans="1:5" ht="15.6" x14ac:dyDescent="0.3">
      <c r="A815" s="9" t="s">
        <v>1557</v>
      </c>
      <c r="B815" s="9" t="s">
        <v>3197</v>
      </c>
      <c r="C815" s="1" t="s">
        <v>6733</v>
      </c>
      <c r="D815" s="1" t="s">
        <v>7387</v>
      </c>
      <c r="E815" s="1" t="s">
        <v>5486</v>
      </c>
    </row>
    <row r="816" spans="1:5" ht="15.6" x14ac:dyDescent="0.3">
      <c r="A816" s="9" t="s">
        <v>1556</v>
      </c>
      <c r="B816" s="9" t="s">
        <v>3198</v>
      </c>
      <c r="C816" s="1" t="s">
        <v>6733</v>
      </c>
      <c r="D816" s="1" t="s">
        <v>7388</v>
      </c>
      <c r="E816" s="1" t="s">
        <v>5487</v>
      </c>
    </row>
    <row r="817" spans="1:5" ht="15.6" x14ac:dyDescent="0.3">
      <c r="A817" s="9" t="s">
        <v>1555</v>
      </c>
      <c r="B817" s="9" t="s">
        <v>3199</v>
      </c>
      <c r="C817" s="1" t="s">
        <v>6733</v>
      </c>
      <c r="D817" s="1" t="s">
        <v>7389</v>
      </c>
      <c r="E817" s="1" t="s">
        <v>5488</v>
      </c>
    </row>
    <row r="818" spans="1:5" ht="15.6" x14ac:dyDescent="0.3">
      <c r="A818" s="9" t="s">
        <v>1554</v>
      </c>
      <c r="B818" s="9" t="s">
        <v>3200</v>
      </c>
      <c r="C818" s="1" t="s">
        <v>6733</v>
      </c>
      <c r="D818" s="1" t="s">
        <v>7390</v>
      </c>
      <c r="E818" s="1" t="s">
        <v>5489</v>
      </c>
    </row>
    <row r="819" spans="1:5" ht="15.6" x14ac:dyDescent="0.3">
      <c r="A819" s="9" t="s">
        <v>1553</v>
      </c>
      <c r="B819" s="9" t="s">
        <v>3201</v>
      </c>
      <c r="C819" s="1" t="s">
        <v>6733</v>
      </c>
      <c r="D819" s="1" t="s">
        <v>7075</v>
      </c>
      <c r="E819" s="1" t="s">
        <v>5021</v>
      </c>
    </row>
    <row r="820" spans="1:5" ht="15.6" x14ac:dyDescent="0.3">
      <c r="A820" s="9" t="s">
        <v>1552</v>
      </c>
      <c r="B820" s="9" t="s">
        <v>3202</v>
      </c>
      <c r="C820" s="1" t="s">
        <v>6733</v>
      </c>
      <c r="D820" s="1" t="s">
        <v>7391</v>
      </c>
      <c r="E820" s="1" t="s">
        <v>5490</v>
      </c>
    </row>
    <row r="821" spans="1:5" ht="15.6" x14ac:dyDescent="0.3">
      <c r="A821" s="9" t="s">
        <v>1551</v>
      </c>
      <c r="B821" s="9" t="s">
        <v>3203</v>
      </c>
      <c r="C821" s="1" t="s">
        <v>6731</v>
      </c>
      <c r="D821" s="1" t="s">
        <v>7221</v>
      </c>
      <c r="E821" s="1" t="s">
        <v>5491</v>
      </c>
    </row>
    <row r="822" spans="1:5" ht="15.6" x14ac:dyDescent="0.3">
      <c r="A822" s="9" t="s">
        <v>1550</v>
      </c>
      <c r="B822" s="9" t="s">
        <v>3204</v>
      </c>
      <c r="C822" s="1" t="s">
        <v>6733</v>
      </c>
      <c r="D822" s="1" t="s">
        <v>7392</v>
      </c>
      <c r="E822" s="1" t="s">
        <v>5492</v>
      </c>
    </row>
    <row r="823" spans="1:5" ht="15.6" x14ac:dyDescent="0.3">
      <c r="A823" s="9" t="s">
        <v>1549</v>
      </c>
      <c r="B823" s="9" t="s">
        <v>3205</v>
      </c>
      <c r="C823" s="1" t="s">
        <v>6733</v>
      </c>
      <c r="D823" s="1" t="s">
        <v>7393</v>
      </c>
      <c r="E823" s="1" t="s">
        <v>5493</v>
      </c>
    </row>
    <row r="824" spans="1:5" ht="15.6" x14ac:dyDescent="0.3">
      <c r="A824" s="9" t="s">
        <v>1548</v>
      </c>
      <c r="B824" s="9" t="s">
        <v>3206</v>
      </c>
      <c r="C824" s="1" t="s">
        <v>6733</v>
      </c>
      <c r="D824" s="1" t="s">
        <v>6771</v>
      </c>
      <c r="E824" s="1" t="s">
        <v>5494</v>
      </c>
    </row>
    <row r="825" spans="1:5" ht="15.6" x14ac:dyDescent="0.3">
      <c r="A825" s="9" t="s">
        <v>1547</v>
      </c>
      <c r="B825" s="9" t="s">
        <v>3207</v>
      </c>
      <c r="C825" s="1" t="s">
        <v>6733</v>
      </c>
      <c r="D825" s="1" t="s">
        <v>7394</v>
      </c>
      <c r="E825" s="1" t="s">
        <v>5374</v>
      </c>
    </row>
    <row r="826" spans="1:5" ht="15.6" x14ac:dyDescent="0.3">
      <c r="A826" s="9" t="s">
        <v>1546</v>
      </c>
      <c r="B826" s="9" t="s">
        <v>3208</v>
      </c>
      <c r="C826" s="1" t="s">
        <v>6733</v>
      </c>
      <c r="D826" s="1" t="s">
        <v>7395</v>
      </c>
      <c r="E826" s="1" t="s">
        <v>5495</v>
      </c>
    </row>
    <row r="827" spans="1:5" ht="15.6" x14ac:dyDescent="0.3">
      <c r="A827" s="9" t="s">
        <v>1545</v>
      </c>
      <c r="B827" s="9" t="s">
        <v>3209</v>
      </c>
      <c r="C827" s="1" t="s">
        <v>6731</v>
      </c>
      <c r="D827" s="1" t="s">
        <v>7396</v>
      </c>
      <c r="E827" s="1" t="s">
        <v>5496</v>
      </c>
    </row>
    <row r="828" spans="1:5" ht="15.6" x14ac:dyDescent="0.3">
      <c r="A828" s="9" t="s">
        <v>1544</v>
      </c>
      <c r="B828" s="9" t="s">
        <v>3210</v>
      </c>
      <c r="C828" s="1" t="s">
        <v>6731</v>
      </c>
      <c r="D828" s="1" t="s">
        <v>7397</v>
      </c>
      <c r="E828" s="1" t="s">
        <v>5497</v>
      </c>
    </row>
    <row r="829" spans="1:5" ht="15.6" x14ac:dyDescent="0.3">
      <c r="A829" s="9" t="s">
        <v>1543</v>
      </c>
      <c r="B829" s="9" t="s">
        <v>3211</v>
      </c>
      <c r="C829" s="1" t="s">
        <v>7149</v>
      </c>
      <c r="D829" s="1" t="s">
        <v>7398</v>
      </c>
      <c r="E829" s="1" t="s">
        <v>5191</v>
      </c>
    </row>
    <row r="830" spans="1:5" ht="15.6" x14ac:dyDescent="0.3">
      <c r="A830" s="9" t="s">
        <v>1542</v>
      </c>
      <c r="B830" s="9" t="s">
        <v>3212</v>
      </c>
      <c r="C830" s="1" t="s">
        <v>7149</v>
      </c>
      <c r="D830" s="1" t="s">
        <v>7399</v>
      </c>
      <c r="E830" s="1" t="s">
        <v>5207</v>
      </c>
    </row>
    <row r="831" spans="1:5" ht="15.6" x14ac:dyDescent="0.3">
      <c r="A831" s="9" t="s">
        <v>1541</v>
      </c>
      <c r="B831" s="9" t="s">
        <v>3213</v>
      </c>
      <c r="C831" s="1" t="s">
        <v>7149</v>
      </c>
      <c r="D831" s="1" t="s">
        <v>7400</v>
      </c>
      <c r="E831" s="1" t="s">
        <v>5498</v>
      </c>
    </row>
    <row r="832" spans="1:5" ht="15.6" x14ac:dyDescent="0.3">
      <c r="A832" s="9" t="s">
        <v>1540</v>
      </c>
      <c r="B832" s="9" t="s">
        <v>3214</v>
      </c>
      <c r="C832" s="1" t="s">
        <v>6733</v>
      </c>
      <c r="D832" s="1" t="s">
        <v>6877</v>
      </c>
      <c r="E832" s="1" t="s">
        <v>5499</v>
      </c>
    </row>
    <row r="833" spans="1:5" ht="15.6" x14ac:dyDescent="0.3">
      <c r="A833" s="9" t="s">
        <v>1539</v>
      </c>
      <c r="B833" s="9" t="s">
        <v>3215</v>
      </c>
      <c r="C833" s="1" t="s">
        <v>6733</v>
      </c>
      <c r="D833" s="1" t="s">
        <v>7401</v>
      </c>
      <c r="E833" s="1" t="s">
        <v>5500</v>
      </c>
    </row>
    <row r="834" spans="1:5" ht="15.6" x14ac:dyDescent="0.3">
      <c r="A834" s="9" t="s">
        <v>1538</v>
      </c>
      <c r="B834" s="9" t="s">
        <v>3216</v>
      </c>
      <c r="C834" s="1" t="s">
        <v>6733</v>
      </c>
      <c r="D834" s="1" t="s">
        <v>7402</v>
      </c>
      <c r="E834" s="1" t="s">
        <v>5501</v>
      </c>
    </row>
    <row r="835" spans="1:5" ht="15.6" x14ac:dyDescent="0.3">
      <c r="A835" s="9" t="s">
        <v>1537</v>
      </c>
      <c r="B835" s="9" t="s">
        <v>3217</v>
      </c>
      <c r="C835" s="1" t="s">
        <v>7149</v>
      </c>
      <c r="D835" s="1" t="s">
        <v>7296</v>
      </c>
      <c r="E835" s="1" t="s">
        <v>5502</v>
      </c>
    </row>
    <row r="836" spans="1:5" ht="15.6" x14ac:dyDescent="0.3">
      <c r="A836" s="9" t="s">
        <v>1536</v>
      </c>
      <c r="B836" s="9" t="s">
        <v>3218</v>
      </c>
      <c r="C836" s="1" t="s">
        <v>6731</v>
      </c>
      <c r="D836" s="1" t="s">
        <v>7403</v>
      </c>
      <c r="E836" s="1" t="s">
        <v>5503</v>
      </c>
    </row>
    <row r="837" spans="1:5" ht="15.6" x14ac:dyDescent="0.3">
      <c r="A837" s="9" t="s">
        <v>1535</v>
      </c>
      <c r="B837" s="9" t="s">
        <v>3219</v>
      </c>
      <c r="C837" s="1" t="s">
        <v>6731</v>
      </c>
      <c r="D837" s="1" t="s">
        <v>7404</v>
      </c>
      <c r="E837" s="1" t="s">
        <v>4943</v>
      </c>
    </row>
    <row r="838" spans="1:5" ht="15.6" x14ac:dyDescent="0.3">
      <c r="A838" s="9" t="s">
        <v>1534</v>
      </c>
      <c r="B838" s="9" t="s">
        <v>3220</v>
      </c>
      <c r="C838" s="1" t="s">
        <v>6731</v>
      </c>
      <c r="D838" s="1" t="s">
        <v>7405</v>
      </c>
      <c r="E838" s="1" t="s">
        <v>5504</v>
      </c>
    </row>
    <row r="839" spans="1:5" ht="15.6" x14ac:dyDescent="0.3">
      <c r="A839" s="9" t="s">
        <v>1533</v>
      </c>
      <c r="B839" s="9" t="s">
        <v>3221</v>
      </c>
      <c r="C839" s="1" t="s">
        <v>6733</v>
      </c>
      <c r="D839" s="1" t="s">
        <v>7201</v>
      </c>
      <c r="E839" s="1" t="s">
        <v>5318</v>
      </c>
    </row>
    <row r="840" spans="1:5" ht="15.6" x14ac:dyDescent="0.3">
      <c r="A840" s="9" t="s">
        <v>1532</v>
      </c>
      <c r="B840" s="9" t="s">
        <v>3222</v>
      </c>
      <c r="C840" s="1" t="s">
        <v>6731</v>
      </c>
      <c r="D840" s="1" t="s">
        <v>6942</v>
      </c>
      <c r="E840" s="1" t="s">
        <v>5505</v>
      </c>
    </row>
    <row r="841" spans="1:5" ht="15.6" x14ac:dyDescent="0.3">
      <c r="A841" s="9" t="s">
        <v>1531</v>
      </c>
      <c r="B841" s="9" t="s">
        <v>3223</v>
      </c>
      <c r="C841" s="1" t="s">
        <v>6731</v>
      </c>
      <c r="D841" s="1" t="s">
        <v>7406</v>
      </c>
      <c r="E841" s="1" t="s">
        <v>5506</v>
      </c>
    </row>
    <row r="842" spans="1:5" ht="15.6" x14ac:dyDescent="0.3">
      <c r="A842" s="9" t="s">
        <v>1530</v>
      </c>
      <c r="B842" s="9" t="s">
        <v>3224</v>
      </c>
      <c r="C842" s="1" t="s">
        <v>6731</v>
      </c>
      <c r="D842" s="1" t="s">
        <v>7407</v>
      </c>
      <c r="E842" s="1" t="s">
        <v>5507</v>
      </c>
    </row>
    <row r="843" spans="1:5" ht="15.6" x14ac:dyDescent="0.3">
      <c r="A843" s="9" t="s">
        <v>1529</v>
      </c>
      <c r="B843" s="9" t="s">
        <v>3225</v>
      </c>
      <c r="C843" s="1" t="s">
        <v>6731</v>
      </c>
      <c r="D843" s="1" t="s">
        <v>7359</v>
      </c>
      <c r="E843" s="1" t="s">
        <v>5508</v>
      </c>
    </row>
    <row r="844" spans="1:5" ht="15.6" x14ac:dyDescent="0.3">
      <c r="A844" s="9" t="s">
        <v>1528</v>
      </c>
      <c r="B844" s="9" t="s">
        <v>3226</v>
      </c>
      <c r="C844" s="1" t="s">
        <v>6731</v>
      </c>
      <c r="D844" s="1" t="s">
        <v>7408</v>
      </c>
      <c r="E844" s="1" t="s">
        <v>5509</v>
      </c>
    </row>
    <row r="845" spans="1:5" ht="15.6" x14ac:dyDescent="0.3">
      <c r="A845" s="9" t="s">
        <v>1527</v>
      </c>
      <c r="B845" s="9" t="s">
        <v>3227</v>
      </c>
      <c r="C845" s="1" t="s">
        <v>6731</v>
      </c>
      <c r="D845" s="1" t="s">
        <v>7174</v>
      </c>
      <c r="E845" s="1" t="s">
        <v>4869</v>
      </c>
    </row>
    <row r="846" spans="1:5" ht="15.6" x14ac:dyDescent="0.3">
      <c r="A846" s="9" t="s">
        <v>1526</v>
      </c>
      <c r="B846" s="9" t="s">
        <v>3228</v>
      </c>
      <c r="C846" s="1" t="s">
        <v>7149</v>
      </c>
      <c r="D846" s="1" t="s">
        <v>7409</v>
      </c>
      <c r="E846" s="1" t="s">
        <v>5510</v>
      </c>
    </row>
    <row r="847" spans="1:5" ht="15.6" x14ac:dyDescent="0.3">
      <c r="A847" s="9" t="s">
        <v>1525</v>
      </c>
      <c r="B847" s="9" t="s">
        <v>3229</v>
      </c>
      <c r="C847" s="1" t="s">
        <v>6731</v>
      </c>
      <c r="D847" s="1" t="s">
        <v>7410</v>
      </c>
      <c r="E847" s="1" t="s">
        <v>5511</v>
      </c>
    </row>
    <row r="848" spans="1:5" ht="15.6" x14ac:dyDescent="0.3">
      <c r="A848" s="9" t="s">
        <v>1524</v>
      </c>
      <c r="B848" s="9" t="s">
        <v>3230</v>
      </c>
      <c r="C848" s="1" t="s">
        <v>6731</v>
      </c>
      <c r="D848" s="1" t="s">
        <v>7411</v>
      </c>
      <c r="E848" s="1" t="s">
        <v>5512</v>
      </c>
    </row>
    <row r="849" spans="1:5" ht="15.6" x14ac:dyDescent="0.3">
      <c r="A849" s="9" t="s">
        <v>1523</v>
      </c>
      <c r="B849" s="9" t="s">
        <v>3231</v>
      </c>
      <c r="C849" s="1" t="s">
        <v>6731</v>
      </c>
      <c r="D849" s="1" t="s">
        <v>7412</v>
      </c>
      <c r="E849" s="1" t="s">
        <v>5513</v>
      </c>
    </row>
    <row r="850" spans="1:5" ht="15.6" x14ac:dyDescent="0.3">
      <c r="A850" s="9" t="s">
        <v>1522</v>
      </c>
      <c r="B850" s="9" t="s">
        <v>3232</v>
      </c>
      <c r="C850" s="1" t="s">
        <v>6733</v>
      </c>
      <c r="D850" s="1" t="s">
        <v>6782</v>
      </c>
      <c r="E850" s="1" t="s">
        <v>5514</v>
      </c>
    </row>
    <row r="851" spans="1:5" ht="15.6" x14ac:dyDescent="0.3">
      <c r="A851" s="9" t="s">
        <v>1521</v>
      </c>
      <c r="B851" s="9" t="s">
        <v>3233</v>
      </c>
      <c r="C851" s="1" t="s">
        <v>6733</v>
      </c>
      <c r="D851" s="1" t="s">
        <v>6774</v>
      </c>
      <c r="E851" s="1" t="s">
        <v>5515</v>
      </c>
    </row>
    <row r="852" spans="1:5" ht="15.6" x14ac:dyDescent="0.3">
      <c r="A852" s="9" t="s">
        <v>1520</v>
      </c>
      <c r="B852" s="9" t="s">
        <v>3234</v>
      </c>
      <c r="C852" s="1" t="s">
        <v>6731</v>
      </c>
      <c r="D852" s="1" t="s">
        <v>7413</v>
      </c>
      <c r="E852" s="1" t="s">
        <v>5516</v>
      </c>
    </row>
    <row r="853" spans="1:5" ht="15.6" x14ac:dyDescent="0.3">
      <c r="A853" s="9" t="s">
        <v>1519</v>
      </c>
      <c r="B853" s="9" t="s">
        <v>3235</v>
      </c>
      <c r="C853" s="1" t="s">
        <v>7149</v>
      </c>
      <c r="D853" s="1" t="s">
        <v>6905</v>
      </c>
      <c r="E853" s="1" t="s">
        <v>5517</v>
      </c>
    </row>
    <row r="854" spans="1:5" ht="15.6" x14ac:dyDescent="0.3">
      <c r="A854" s="9" t="s">
        <v>1518</v>
      </c>
      <c r="B854" s="9" t="s">
        <v>3236</v>
      </c>
      <c r="C854" s="1" t="s">
        <v>6733</v>
      </c>
      <c r="D854" s="1" t="s">
        <v>6808</v>
      </c>
      <c r="E854" s="1" t="s">
        <v>4900</v>
      </c>
    </row>
    <row r="855" spans="1:5" ht="15.6" x14ac:dyDescent="0.3">
      <c r="A855" s="9" t="s">
        <v>1517</v>
      </c>
      <c r="B855" s="9" t="s">
        <v>3237</v>
      </c>
      <c r="C855" s="1" t="s">
        <v>6733</v>
      </c>
      <c r="D855" s="1" t="s">
        <v>7414</v>
      </c>
      <c r="E855" s="1" t="s">
        <v>5518</v>
      </c>
    </row>
    <row r="856" spans="1:5" ht="15.6" x14ac:dyDescent="0.3">
      <c r="A856" s="9" t="s">
        <v>1516</v>
      </c>
      <c r="B856" s="9" t="s">
        <v>3238</v>
      </c>
      <c r="C856" s="1" t="s">
        <v>6733</v>
      </c>
      <c r="D856" s="1" t="s">
        <v>6940</v>
      </c>
      <c r="E856" s="1" t="s">
        <v>5519</v>
      </c>
    </row>
    <row r="857" spans="1:5" ht="15.6" x14ac:dyDescent="0.3">
      <c r="A857" s="9" t="s">
        <v>1515</v>
      </c>
      <c r="B857" s="9" t="s">
        <v>3239</v>
      </c>
      <c r="C857" s="1" t="s">
        <v>6733</v>
      </c>
      <c r="D857" s="1" t="s">
        <v>7415</v>
      </c>
      <c r="E857" s="1" t="s">
        <v>5520</v>
      </c>
    </row>
    <row r="858" spans="1:5" ht="15.6" x14ac:dyDescent="0.3">
      <c r="A858" s="9" t="s">
        <v>1514</v>
      </c>
      <c r="B858" s="9" t="s">
        <v>3240</v>
      </c>
      <c r="C858" s="1" t="s">
        <v>6731</v>
      </c>
      <c r="D858" s="1" t="s">
        <v>7416</v>
      </c>
      <c r="E858" s="1" t="s">
        <v>5521</v>
      </c>
    </row>
    <row r="859" spans="1:5" ht="15.6" x14ac:dyDescent="0.3">
      <c r="A859" s="9" t="s">
        <v>1513</v>
      </c>
      <c r="B859" s="9" t="s">
        <v>3241</v>
      </c>
      <c r="C859" s="1" t="s">
        <v>6731</v>
      </c>
      <c r="D859" s="1" t="s">
        <v>7116</v>
      </c>
      <c r="E859" s="1" t="s">
        <v>5522</v>
      </c>
    </row>
    <row r="860" spans="1:5" ht="15.6" x14ac:dyDescent="0.3">
      <c r="A860" s="9" t="s">
        <v>1512</v>
      </c>
      <c r="B860" s="9" t="s">
        <v>3242</v>
      </c>
      <c r="C860" s="1" t="s">
        <v>6731</v>
      </c>
      <c r="D860" s="1" t="s">
        <v>7417</v>
      </c>
      <c r="E860" s="1" t="s">
        <v>5523</v>
      </c>
    </row>
    <row r="861" spans="1:5" ht="15.6" x14ac:dyDescent="0.3">
      <c r="A861" s="9" t="s">
        <v>1511</v>
      </c>
      <c r="B861" s="9" t="s">
        <v>3243</v>
      </c>
      <c r="C861" s="1" t="s">
        <v>6731</v>
      </c>
      <c r="D861" s="1" t="s">
        <v>7418</v>
      </c>
      <c r="E861" s="1" t="s">
        <v>5524</v>
      </c>
    </row>
    <row r="862" spans="1:5" ht="15.6" x14ac:dyDescent="0.3">
      <c r="A862" s="9" t="s">
        <v>1510</v>
      </c>
      <c r="B862" s="9" t="s">
        <v>3244</v>
      </c>
      <c r="C862" s="1" t="s">
        <v>6733</v>
      </c>
      <c r="D862" s="1" t="s">
        <v>6782</v>
      </c>
      <c r="E862" s="1" t="s">
        <v>5525</v>
      </c>
    </row>
    <row r="863" spans="1:5" ht="15.6" x14ac:dyDescent="0.3">
      <c r="A863" s="9" t="s">
        <v>1509</v>
      </c>
      <c r="B863" s="9" t="s">
        <v>3245</v>
      </c>
      <c r="C863" s="1" t="s">
        <v>6731</v>
      </c>
      <c r="D863" s="1" t="s">
        <v>7031</v>
      </c>
      <c r="E863" s="1" t="s">
        <v>5526</v>
      </c>
    </row>
    <row r="864" spans="1:5" ht="15.6" x14ac:dyDescent="0.3">
      <c r="A864" s="9" t="s">
        <v>1508</v>
      </c>
      <c r="B864" s="9" t="s">
        <v>3246</v>
      </c>
      <c r="C864" s="1" t="s">
        <v>6733</v>
      </c>
      <c r="D864" s="1" t="s">
        <v>7419</v>
      </c>
      <c r="E864" s="1" t="s">
        <v>5527</v>
      </c>
    </row>
    <row r="865" spans="1:5" ht="15.6" x14ac:dyDescent="0.3">
      <c r="A865" s="9" t="s">
        <v>1507</v>
      </c>
      <c r="B865" s="9" t="s">
        <v>3247</v>
      </c>
      <c r="C865" s="1" t="s">
        <v>6733</v>
      </c>
      <c r="D865" s="1" t="s">
        <v>7420</v>
      </c>
      <c r="E865" s="1" t="s">
        <v>5528</v>
      </c>
    </row>
    <row r="866" spans="1:5" ht="15.6" x14ac:dyDescent="0.3">
      <c r="A866" s="9" t="s">
        <v>1506</v>
      </c>
      <c r="B866" s="9" t="s">
        <v>3248</v>
      </c>
      <c r="C866" s="1" t="s">
        <v>6733</v>
      </c>
      <c r="D866" s="1" t="s">
        <v>6796</v>
      </c>
      <c r="E866" s="1" t="s">
        <v>5529</v>
      </c>
    </row>
    <row r="867" spans="1:5" ht="15.6" x14ac:dyDescent="0.3">
      <c r="A867" s="9" t="s">
        <v>1505</v>
      </c>
      <c r="B867" s="9" t="s">
        <v>3249</v>
      </c>
      <c r="C867" s="1" t="s">
        <v>7149</v>
      </c>
      <c r="D867" s="1" t="s">
        <v>7421</v>
      </c>
      <c r="E867" s="1" t="s">
        <v>5530</v>
      </c>
    </row>
    <row r="868" spans="1:5" ht="15.6" x14ac:dyDescent="0.3">
      <c r="A868" s="9" t="s">
        <v>1504</v>
      </c>
      <c r="B868" s="9" t="s">
        <v>3250</v>
      </c>
      <c r="C868" s="1" t="s">
        <v>6733</v>
      </c>
      <c r="D868" s="1" t="s">
        <v>7422</v>
      </c>
      <c r="E868" s="1" t="s">
        <v>5531</v>
      </c>
    </row>
    <row r="869" spans="1:5" ht="15.6" x14ac:dyDescent="0.3">
      <c r="A869" s="9" t="s">
        <v>1503</v>
      </c>
      <c r="B869" s="9" t="s">
        <v>3251</v>
      </c>
      <c r="C869" s="1" t="s">
        <v>6733</v>
      </c>
      <c r="D869" s="1" t="s">
        <v>6832</v>
      </c>
      <c r="E869" s="1" t="s">
        <v>5532</v>
      </c>
    </row>
    <row r="870" spans="1:5" ht="15.6" x14ac:dyDescent="0.3">
      <c r="A870" s="9" t="s">
        <v>1502</v>
      </c>
      <c r="B870" s="9" t="s">
        <v>3252</v>
      </c>
      <c r="C870" s="1" t="s">
        <v>6733</v>
      </c>
      <c r="D870" s="1" t="s">
        <v>6744</v>
      </c>
      <c r="E870" s="1" t="s">
        <v>5533</v>
      </c>
    </row>
    <row r="871" spans="1:5" ht="15.6" x14ac:dyDescent="0.3">
      <c r="A871" s="9" t="s">
        <v>1501</v>
      </c>
      <c r="B871" s="9" t="s">
        <v>3253</v>
      </c>
      <c r="C871" s="1" t="s">
        <v>6733</v>
      </c>
      <c r="D871" s="1" t="s">
        <v>7423</v>
      </c>
      <c r="E871" s="1" t="s">
        <v>5534</v>
      </c>
    </row>
    <row r="872" spans="1:5" ht="15.6" x14ac:dyDescent="0.3">
      <c r="A872" s="9" t="s">
        <v>1500</v>
      </c>
      <c r="B872" s="9" t="s">
        <v>3254</v>
      </c>
      <c r="C872" s="1" t="s">
        <v>7149</v>
      </c>
      <c r="D872" s="1" t="s">
        <v>7424</v>
      </c>
      <c r="E872" s="1" t="s">
        <v>5535</v>
      </c>
    </row>
    <row r="873" spans="1:5" ht="15.6" x14ac:dyDescent="0.3">
      <c r="A873" s="9" t="s">
        <v>1499</v>
      </c>
      <c r="B873" s="9" t="s">
        <v>3255</v>
      </c>
      <c r="C873" s="1" t="s">
        <v>6731</v>
      </c>
      <c r="D873" s="1" t="s">
        <v>7425</v>
      </c>
      <c r="E873" s="1" t="s">
        <v>5536</v>
      </c>
    </row>
    <row r="874" spans="1:5" ht="15.6" x14ac:dyDescent="0.3">
      <c r="A874" s="9" t="s">
        <v>1498</v>
      </c>
      <c r="B874" s="9" t="s">
        <v>3256</v>
      </c>
      <c r="C874" s="1" t="s">
        <v>7149</v>
      </c>
      <c r="D874" s="1" t="s">
        <v>7101</v>
      </c>
      <c r="E874" s="1" t="s">
        <v>5537</v>
      </c>
    </row>
    <row r="875" spans="1:5" ht="15.6" x14ac:dyDescent="0.3">
      <c r="A875" s="9" t="s">
        <v>1497</v>
      </c>
      <c r="B875" s="9" t="s">
        <v>3257</v>
      </c>
      <c r="C875" s="1" t="s">
        <v>6731</v>
      </c>
      <c r="D875" s="1" t="s">
        <v>7426</v>
      </c>
      <c r="E875" s="1" t="s">
        <v>5538</v>
      </c>
    </row>
    <row r="876" spans="1:5" ht="15.6" x14ac:dyDescent="0.3">
      <c r="A876" s="9" t="s">
        <v>1496</v>
      </c>
      <c r="B876" s="9" t="s">
        <v>3258</v>
      </c>
      <c r="C876" s="1" t="s">
        <v>6731</v>
      </c>
      <c r="D876" s="1" t="s">
        <v>7427</v>
      </c>
      <c r="E876" s="1" t="s">
        <v>5539</v>
      </c>
    </row>
    <row r="877" spans="1:5" ht="15.6" x14ac:dyDescent="0.3">
      <c r="A877" s="9" t="s">
        <v>1495</v>
      </c>
      <c r="B877" s="9" t="s">
        <v>3259</v>
      </c>
      <c r="C877" s="1" t="s">
        <v>6731</v>
      </c>
      <c r="D877" s="1" t="s">
        <v>7428</v>
      </c>
      <c r="E877" s="1" t="s">
        <v>5540</v>
      </c>
    </row>
    <row r="878" spans="1:5" ht="15.6" x14ac:dyDescent="0.3">
      <c r="A878" s="9" t="s">
        <v>1494</v>
      </c>
      <c r="B878" s="9" t="s">
        <v>3260</v>
      </c>
      <c r="C878" s="1" t="s">
        <v>7149</v>
      </c>
      <c r="D878" s="1" t="s">
        <v>7267</v>
      </c>
      <c r="E878" s="1" t="s">
        <v>5541</v>
      </c>
    </row>
    <row r="879" spans="1:5" ht="15.6" x14ac:dyDescent="0.3">
      <c r="A879" s="9" t="s">
        <v>1493</v>
      </c>
      <c r="B879" s="9" t="s">
        <v>3261</v>
      </c>
      <c r="C879" s="1" t="s">
        <v>7149</v>
      </c>
      <c r="D879" s="1" t="s">
        <v>7429</v>
      </c>
      <c r="E879" s="1" t="s">
        <v>5542</v>
      </c>
    </row>
    <row r="880" spans="1:5" ht="15.6" x14ac:dyDescent="0.3">
      <c r="A880" s="9" t="s">
        <v>1492</v>
      </c>
      <c r="B880" s="9" t="s">
        <v>3262</v>
      </c>
      <c r="C880" s="1" t="s">
        <v>6731</v>
      </c>
      <c r="D880" s="1" t="s">
        <v>7430</v>
      </c>
      <c r="E880" s="1" t="s">
        <v>5543</v>
      </c>
    </row>
    <row r="881" spans="1:6" ht="15.6" x14ac:dyDescent="0.3">
      <c r="A881" s="9" t="s">
        <v>1491</v>
      </c>
      <c r="B881" s="9" t="s">
        <v>3263</v>
      </c>
      <c r="C881" s="1" t="s">
        <v>6731</v>
      </c>
      <c r="D881" s="1" t="s">
        <v>7431</v>
      </c>
      <c r="E881" s="1" t="s">
        <v>5544</v>
      </c>
    </row>
    <row r="882" spans="1:6" ht="15.6" x14ac:dyDescent="0.3">
      <c r="A882" s="9" t="s">
        <v>1490</v>
      </c>
      <c r="B882" s="9" t="s">
        <v>3264</v>
      </c>
      <c r="C882" s="1" t="s">
        <v>6731</v>
      </c>
      <c r="D882" s="1" t="s">
        <v>7432</v>
      </c>
      <c r="E882" s="1" t="s">
        <v>5545</v>
      </c>
    </row>
    <row r="883" spans="1:6" ht="15.6" x14ac:dyDescent="0.3">
      <c r="A883" s="9" t="s">
        <v>1489</v>
      </c>
      <c r="B883" s="9" t="s">
        <v>3265</v>
      </c>
      <c r="C883" s="1" t="s">
        <v>6731</v>
      </c>
      <c r="D883" s="1" t="s">
        <v>6983</v>
      </c>
      <c r="E883" s="1" t="s">
        <v>5546</v>
      </c>
    </row>
    <row r="884" spans="1:6" ht="15.6" x14ac:dyDescent="0.3">
      <c r="A884" s="9" t="s">
        <v>1488</v>
      </c>
      <c r="B884" s="9" t="s">
        <v>3266</v>
      </c>
      <c r="C884" s="1" t="s">
        <v>6731</v>
      </c>
      <c r="D884" s="1" t="s">
        <v>7433</v>
      </c>
      <c r="E884" s="1" t="s">
        <v>5547</v>
      </c>
    </row>
    <row r="885" spans="1:6" ht="15.6" x14ac:dyDescent="0.3">
      <c r="A885" s="9" t="s">
        <v>1487</v>
      </c>
      <c r="B885" s="9" t="s">
        <v>3267</v>
      </c>
      <c r="C885" s="1" t="s">
        <v>6731</v>
      </c>
      <c r="D885" s="1" t="s">
        <v>7434</v>
      </c>
      <c r="E885" s="1" t="s">
        <v>5548</v>
      </c>
    </row>
    <row r="886" spans="1:6" ht="15.6" x14ac:dyDescent="0.3">
      <c r="A886" s="9" t="s">
        <v>1486</v>
      </c>
      <c r="B886" s="9" t="s">
        <v>3268</v>
      </c>
      <c r="C886" s="1" t="s">
        <v>6731</v>
      </c>
      <c r="D886" s="1" t="s">
        <v>7435</v>
      </c>
      <c r="E886" s="1" t="s">
        <v>5549</v>
      </c>
    </row>
    <row r="887" spans="1:6" ht="15.6" x14ac:dyDescent="0.3">
      <c r="A887" s="9" t="s">
        <v>1485</v>
      </c>
      <c r="B887" s="9" t="s">
        <v>3269</v>
      </c>
      <c r="C887" s="1" t="s">
        <v>6731</v>
      </c>
      <c r="D887" s="1" t="s">
        <v>7436</v>
      </c>
      <c r="E887" s="1" t="s">
        <v>5550</v>
      </c>
    </row>
    <row r="888" spans="1:6" ht="15.6" x14ac:dyDescent="0.3">
      <c r="A888" s="9" t="s">
        <v>1484</v>
      </c>
      <c r="B888" s="9" t="s">
        <v>3270</v>
      </c>
      <c r="C888" s="1" t="s">
        <v>6731</v>
      </c>
      <c r="D888" s="1" t="s">
        <v>7437</v>
      </c>
      <c r="E888" s="1" t="s">
        <v>5551</v>
      </c>
    </row>
    <row r="889" spans="1:6" ht="15.6" x14ac:dyDescent="0.3">
      <c r="A889" s="9" t="s">
        <v>1483</v>
      </c>
      <c r="B889" s="9" t="s">
        <v>3271</v>
      </c>
      <c r="C889" s="1" t="s">
        <v>7149</v>
      </c>
      <c r="D889" s="1" t="s">
        <v>7438</v>
      </c>
      <c r="E889" s="1" t="s">
        <v>5552</v>
      </c>
    </row>
    <row r="890" spans="1:6" ht="15.6" x14ac:dyDescent="0.3">
      <c r="A890" s="9" t="s">
        <v>1482</v>
      </c>
      <c r="B890" s="9" t="s">
        <v>3272</v>
      </c>
      <c r="C890" s="1" t="s">
        <v>6733</v>
      </c>
      <c r="D890" s="1" t="s">
        <v>7439</v>
      </c>
      <c r="E890" s="1" t="s">
        <v>5553</v>
      </c>
    </row>
    <row r="891" spans="1:6" ht="15.6" x14ac:dyDescent="0.3">
      <c r="A891" s="9" t="s">
        <v>1481</v>
      </c>
      <c r="B891" s="9" t="s">
        <v>3273</v>
      </c>
      <c r="C891" s="1" t="s">
        <v>6733</v>
      </c>
      <c r="D891" s="1" t="s">
        <v>6902</v>
      </c>
      <c r="E891" s="1" t="s">
        <v>5554</v>
      </c>
    </row>
    <row r="892" spans="1:6" ht="15.6" x14ac:dyDescent="0.3">
      <c r="A892" s="9" t="s">
        <v>1480</v>
      </c>
      <c r="B892" s="9" t="s">
        <v>3274</v>
      </c>
      <c r="C892" s="1" t="s">
        <v>6733</v>
      </c>
      <c r="D892" s="1" t="s">
        <v>7440</v>
      </c>
      <c r="E892" s="1" t="s">
        <v>5555</v>
      </c>
    </row>
    <row r="893" spans="1:6" ht="15.6" x14ac:dyDescent="0.3">
      <c r="A893" s="9" t="s">
        <v>1479</v>
      </c>
      <c r="B893" s="9" t="s">
        <v>3275</v>
      </c>
      <c r="C893" s="1" t="s">
        <v>6733</v>
      </c>
      <c r="D893" s="1" t="s">
        <v>7441</v>
      </c>
      <c r="E893" s="1" t="s">
        <v>5556</v>
      </c>
      <c r="F893" t="s">
        <v>6801</v>
      </c>
    </row>
    <row r="894" spans="1:6" ht="15.6" x14ac:dyDescent="0.3">
      <c r="A894" s="9" t="s">
        <v>1478</v>
      </c>
      <c r="B894" s="9" t="s">
        <v>3276</v>
      </c>
      <c r="C894" s="1" t="s">
        <v>7149</v>
      </c>
      <c r="D894" s="1" t="s">
        <v>7442</v>
      </c>
      <c r="E894" s="1" t="s">
        <v>5557</v>
      </c>
    </row>
    <row r="895" spans="1:6" ht="15.6" x14ac:dyDescent="0.3">
      <c r="A895" s="9" t="s">
        <v>1477</v>
      </c>
      <c r="B895" s="9" t="s">
        <v>3277</v>
      </c>
      <c r="C895" s="1" t="s">
        <v>6733</v>
      </c>
      <c r="D895" s="1" t="s">
        <v>6752</v>
      </c>
      <c r="E895" s="1" t="s">
        <v>5558</v>
      </c>
    </row>
    <row r="896" spans="1:6" ht="15.6" x14ac:dyDescent="0.3">
      <c r="A896" s="9" t="s">
        <v>1476</v>
      </c>
      <c r="B896" s="9" t="s">
        <v>3278</v>
      </c>
      <c r="C896" s="1" t="s">
        <v>6733</v>
      </c>
      <c r="D896" s="1" t="s">
        <v>7443</v>
      </c>
      <c r="E896" s="1" t="s">
        <v>5559</v>
      </c>
    </row>
    <row r="897" spans="1:5" ht="15.6" x14ac:dyDescent="0.3">
      <c r="A897" s="9" t="s">
        <v>1475</v>
      </c>
      <c r="B897" s="9" t="s">
        <v>3279</v>
      </c>
      <c r="C897" s="1" t="s">
        <v>6731</v>
      </c>
      <c r="D897" s="1" t="s">
        <v>7444</v>
      </c>
      <c r="E897" s="1" t="s">
        <v>5560</v>
      </c>
    </row>
    <row r="898" spans="1:5" ht="15.6" x14ac:dyDescent="0.3">
      <c r="A898" s="9" t="s">
        <v>1474</v>
      </c>
      <c r="B898" s="9" t="s">
        <v>3280</v>
      </c>
      <c r="C898" s="1" t="s">
        <v>6731</v>
      </c>
      <c r="D898" s="1" t="s">
        <v>7445</v>
      </c>
      <c r="E898" s="1" t="s">
        <v>5221</v>
      </c>
    </row>
    <row r="899" spans="1:5" ht="15.6" x14ac:dyDescent="0.3">
      <c r="A899" s="9" t="s">
        <v>1473</v>
      </c>
      <c r="B899" s="9" t="s">
        <v>3281</v>
      </c>
      <c r="C899" s="1" t="s">
        <v>6731</v>
      </c>
      <c r="D899" s="1" t="s">
        <v>7446</v>
      </c>
      <c r="E899" s="1" t="s">
        <v>5561</v>
      </c>
    </row>
    <row r="900" spans="1:5" ht="15.6" x14ac:dyDescent="0.3">
      <c r="A900" s="9" t="s">
        <v>1472</v>
      </c>
      <c r="B900" s="9" t="s">
        <v>3282</v>
      </c>
      <c r="C900" s="1" t="s">
        <v>6733</v>
      </c>
      <c r="D900" s="1" t="s">
        <v>6771</v>
      </c>
      <c r="E900" s="1" t="s">
        <v>4924</v>
      </c>
    </row>
    <row r="901" spans="1:5" ht="15.6" x14ac:dyDescent="0.3">
      <c r="A901" s="9" t="s">
        <v>1471</v>
      </c>
      <c r="B901" s="9" t="s">
        <v>3283</v>
      </c>
      <c r="C901" s="1" t="s">
        <v>7149</v>
      </c>
      <c r="D901" s="1" t="s">
        <v>7447</v>
      </c>
      <c r="E901" s="1" t="s">
        <v>4941</v>
      </c>
    </row>
    <row r="902" spans="1:5" ht="15.6" x14ac:dyDescent="0.3">
      <c r="A902" s="9" t="s">
        <v>1470</v>
      </c>
      <c r="B902" s="9" t="s">
        <v>3284</v>
      </c>
      <c r="C902" s="1" t="s">
        <v>6731</v>
      </c>
      <c r="D902" s="1" t="s">
        <v>7448</v>
      </c>
      <c r="E902" s="1" t="s">
        <v>5562</v>
      </c>
    </row>
    <row r="903" spans="1:5" ht="15.6" x14ac:dyDescent="0.3">
      <c r="A903" s="9" t="s">
        <v>1469</v>
      </c>
      <c r="B903" s="9" t="s">
        <v>3285</v>
      </c>
      <c r="C903" s="1" t="s">
        <v>6733</v>
      </c>
      <c r="D903" s="1" t="s">
        <v>7206</v>
      </c>
      <c r="E903" s="1" t="s">
        <v>5563</v>
      </c>
    </row>
    <row r="904" spans="1:5" ht="15.6" x14ac:dyDescent="0.3">
      <c r="A904" s="9" t="s">
        <v>1468</v>
      </c>
      <c r="B904" s="9" t="s">
        <v>3286</v>
      </c>
      <c r="C904" s="1" t="s">
        <v>6731</v>
      </c>
      <c r="D904" s="1" t="s">
        <v>7449</v>
      </c>
      <c r="E904" s="1" t="s">
        <v>5564</v>
      </c>
    </row>
    <row r="905" spans="1:5" ht="15.6" x14ac:dyDescent="0.3">
      <c r="A905" s="9" t="s">
        <v>1467</v>
      </c>
      <c r="B905" s="9" t="s">
        <v>3287</v>
      </c>
      <c r="C905" s="1" t="s">
        <v>6731</v>
      </c>
      <c r="D905" s="1" t="s">
        <v>7450</v>
      </c>
      <c r="E905" s="1" t="s">
        <v>5565</v>
      </c>
    </row>
    <row r="906" spans="1:5" ht="15.6" x14ac:dyDescent="0.3">
      <c r="A906" s="9" t="s">
        <v>1466</v>
      </c>
      <c r="B906" s="9" t="s">
        <v>3288</v>
      </c>
      <c r="C906" s="1" t="s">
        <v>6733</v>
      </c>
      <c r="D906" s="1" t="s">
        <v>7451</v>
      </c>
      <c r="E906" s="1" t="s">
        <v>5566</v>
      </c>
    </row>
    <row r="907" spans="1:5" ht="15.6" x14ac:dyDescent="0.3">
      <c r="A907" s="9" t="s">
        <v>1465</v>
      </c>
      <c r="B907" s="9" t="s">
        <v>3289</v>
      </c>
      <c r="C907" s="1" t="s">
        <v>6731</v>
      </c>
      <c r="D907" s="1" t="s">
        <v>7405</v>
      </c>
      <c r="E907" s="1" t="s">
        <v>5567</v>
      </c>
    </row>
    <row r="908" spans="1:5" ht="15.6" x14ac:dyDescent="0.3">
      <c r="A908" s="9" t="s">
        <v>1464</v>
      </c>
      <c r="B908" s="9" t="s">
        <v>3290</v>
      </c>
      <c r="C908" s="1" t="s">
        <v>7149</v>
      </c>
      <c r="D908" s="1" t="s">
        <v>7452</v>
      </c>
      <c r="E908" s="1" t="s">
        <v>5568</v>
      </c>
    </row>
    <row r="909" spans="1:5" ht="15.6" x14ac:dyDescent="0.3">
      <c r="A909" s="9" t="s">
        <v>1463</v>
      </c>
      <c r="B909" s="9" t="s">
        <v>3291</v>
      </c>
      <c r="C909" s="1" t="s">
        <v>6733</v>
      </c>
      <c r="D909" s="1" t="s">
        <v>7453</v>
      </c>
      <c r="E909" s="1" t="s">
        <v>5569</v>
      </c>
    </row>
    <row r="910" spans="1:5" ht="15.6" x14ac:dyDescent="0.3">
      <c r="A910" s="9" t="s">
        <v>1462</v>
      </c>
      <c r="B910" s="9" t="s">
        <v>3292</v>
      </c>
      <c r="C910" s="1" t="s">
        <v>6733</v>
      </c>
      <c r="D910" s="1" t="s">
        <v>7017</v>
      </c>
      <c r="E910" s="1" t="s">
        <v>5570</v>
      </c>
    </row>
    <row r="911" spans="1:5" ht="15.6" x14ac:dyDescent="0.3">
      <c r="A911" s="9" t="s">
        <v>1461</v>
      </c>
      <c r="B911" s="9" t="s">
        <v>3293</v>
      </c>
      <c r="C911" s="1" t="s">
        <v>6733</v>
      </c>
      <c r="D911" s="1" t="s">
        <v>7454</v>
      </c>
      <c r="E911" s="1" t="s">
        <v>5571</v>
      </c>
    </row>
    <row r="912" spans="1:5" ht="15.6" x14ac:dyDescent="0.3">
      <c r="A912" s="9" t="s">
        <v>1460</v>
      </c>
      <c r="B912" s="9" t="s">
        <v>3294</v>
      </c>
      <c r="C912" s="1" t="s">
        <v>6733</v>
      </c>
      <c r="D912" s="1" t="s">
        <v>7455</v>
      </c>
      <c r="E912" s="1" t="s">
        <v>5572</v>
      </c>
    </row>
    <row r="913" spans="1:5" ht="15.6" x14ac:dyDescent="0.3">
      <c r="A913" s="9" t="s">
        <v>1459</v>
      </c>
      <c r="B913" s="9" t="s">
        <v>3295</v>
      </c>
      <c r="C913" s="1" t="s">
        <v>6733</v>
      </c>
      <c r="D913" s="1" t="s">
        <v>7092</v>
      </c>
      <c r="E913" s="1" t="s">
        <v>5573</v>
      </c>
    </row>
    <row r="914" spans="1:5" ht="15.6" x14ac:dyDescent="0.3">
      <c r="A914" s="9" t="s">
        <v>1458</v>
      </c>
      <c r="B914" s="9" t="s">
        <v>3296</v>
      </c>
      <c r="C914" s="1" t="s">
        <v>6733</v>
      </c>
      <c r="D914" s="1" t="s">
        <v>6813</v>
      </c>
      <c r="E914" s="1" t="s">
        <v>5574</v>
      </c>
    </row>
    <row r="915" spans="1:5" ht="15.6" x14ac:dyDescent="0.3">
      <c r="A915" s="9" t="s">
        <v>1457</v>
      </c>
      <c r="B915" s="9" t="s">
        <v>3297</v>
      </c>
      <c r="C915" s="1" t="s">
        <v>6733</v>
      </c>
      <c r="D915" s="1" t="s">
        <v>7456</v>
      </c>
      <c r="E915" s="1" t="s">
        <v>4856</v>
      </c>
    </row>
    <row r="916" spans="1:5" ht="15.6" x14ac:dyDescent="0.3">
      <c r="A916" s="9" t="s">
        <v>1456</v>
      </c>
      <c r="B916" s="9" t="s">
        <v>3298</v>
      </c>
      <c r="C916" s="1" t="s">
        <v>6733</v>
      </c>
      <c r="D916" s="1" t="s">
        <v>7457</v>
      </c>
      <c r="E916" s="1" t="s">
        <v>5575</v>
      </c>
    </row>
    <row r="917" spans="1:5" ht="15.6" x14ac:dyDescent="0.3">
      <c r="A917" s="9" t="s">
        <v>1455</v>
      </c>
      <c r="B917" s="9" t="s">
        <v>3299</v>
      </c>
      <c r="C917" s="1" t="s">
        <v>6733</v>
      </c>
      <c r="D917" s="1" t="s">
        <v>7458</v>
      </c>
      <c r="E917" s="1" t="s">
        <v>4941</v>
      </c>
    </row>
    <row r="918" spans="1:5" ht="15.6" x14ac:dyDescent="0.3">
      <c r="A918" s="9" t="s">
        <v>1454</v>
      </c>
      <c r="B918" s="9" t="s">
        <v>3300</v>
      </c>
      <c r="C918" s="1" t="s">
        <v>6731</v>
      </c>
      <c r="D918" s="1" t="s">
        <v>7459</v>
      </c>
      <c r="E918" s="1" t="s">
        <v>5576</v>
      </c>
    </row>
    <row r="919" spans="1:5" ht="15.6" x14ac:dyDescent="0.3">
      <c r="A919" s="9" t="s">
        <v>1453</v>
      </c>
      <c r="B919" s="9" t="s">
        <v>3301</v>
      </c>
      <c r="C919" s="1" t="s">
        <v>6731</v>
      </c>
      <c r="D919" s="1" t="s">
        <v>7100</v>
      </c>
      <c r="E919" s="1" t="s">
        <v>5577</v>
      </c>
    </row>
    <row r="920" spans="1:5" ht="15.6" x14ac:dyDescent="0.3">
      <c r="A920" s="9" t="s">
        <v>1452</v>
      </c>
      <c r="B920" s="9" t="s">
        <v>3302</v>
      </c>
      <c r="C920" s="1" t="s">
        <v>6731</v>
      </c>
      <c r="D920" s="1" t="s">
        <v>6778</v>
      </c>
      <c r="E920" s="1" t="s">
        <v>5578</v>
      </c>
    </row>
    <row r="921" spans="1:5" ht="15.6" x14ac:dyDescent="0.3">
      <c r="A921" s="9" t="s">
        <v>1451</v>
      </c>
      <c r="B921" s="9" t="s">
        <v>3303</v>
      </c>
      <c r="C921" s="1" t="s">
        <v>6731</v>
      </c>
      <c r="D921" s="1" t="s">
        <v>7460</v>
      </c>
      <c r="E921" s="1" t="s">
        <v>5579</v>
      </c>
    </row>
    <row r="922" spans="1:5" ht="15.6" x14ac:dyDescent="0.3">
      <c r="A922" s="9" t="s">
        <v>1450</v>
      </c>
      <c r="B922" s="9" t="s">
        <v>3304</v>
      </c>
      <c r="C922" s="1" t="s">
        <v>6731</v>
      </c>
      <c r="D922" s="1" t="s">
        <v>7461</v>
      </c>
      <c r="E922" s="1" t="s">
        <v>5580</v>
      </c>
    </row>
    <row r="923" spans="1:5" ht="15.6" x14ac:dyDescent="0.3">
      <c r="A923" s="9" t="s">
        <v>1449</v>
      </c>
      <c r="B923" s="9" t="s">
        <v>3305</v>
      </c>
      <c r="C923" s="1" t="s">
        <v>6731</v>
      </c>
      <c r="D923" s="1" t="s">
        <v>7462</v>
      </c>
      <c r="E923" s="1" t="s">
        <v>5581</v>
      </c>
    </row>
    <row r="924" spans="1:5" ht="15.6" x14ac:dyDescent="0.3">
      <c r="A924" s="9" t="s">
        <v>1448</v>
      </c>
      <c r="B924" s="9" t="s">
        <v>3306</v>
      </c>
      <c r="C924" s="1" t="s">
        <v>6731</v>
      </c>
      <c r="D924" s="1" t="s">
        <v>7463</v>
      </c>
      <c r="E924" s="1" t="s">
        <v>5582</v>
      </c>
    </row>
    <row r="925" spans="1:5" ht="15.6" x14ac:dyDescent="0.3">
      <c r="A925" s="9" t="s">
        <v>1447</v>
      </c>
      <c r="B925" s="9" t="s">
        <v>3307</v>
      </c>
      <c r="C925" s="1" t="s">
        <v>6731</v>
      </c>
      <c r="D925" s="1" t="s">
        <v>7464</v>
      </c>
      <c r="E925" s="1" t="s">
        <v>5583</v>
      </c>
    </row>
    <row r="926" spans="1:5" ht="15.6" x14ac:dyDescent="0.3">
      <c r="A926" s="9" t="s">
        <v>1446</v>
      </c>
      <c r="B926" s="9" t="s">
        <v>3308</v>
      </c>
      <c r="C926" s="1" t="s">
        <v>6731</v>
      </c>
      <c r="D926" s="1" t="s">
        <v>7465</v>
      </c>
      <c r="E926" s="1" t="s">
        <v>5584</v>
      </c>
    </row>
    <row r="927" spans="1:5" ht="15.6" x14ac:dyDescent="0.3">
      <c r="A927" s="9" t="s">
        <v>1445</v>
      </c>
      <c r="B927" s="9" t="s">
        <v>3309</v>
      </c>
      <c r="C927" s="1" t="s">
        <v>6731</v>
      </c>
      <c r="D927" s="1" t="s">
        <v>7466</v>
      </c>
      <c r="E927" s="1" t="s">
        <v>5585</v>
      </c>
    </row>
    <row r="928" spans="1:5" ht="15.6" x14ac:dyDescent="0.3">
      <c r="A928" s="9" t="s">
        <v>1444</v>
      </c>
      <c r="B928" s="9" t="s">
        <v>3310</v>
      </c>
      <c r="C928" s="1" t="s">
        <v>6731</v>
      </c>
      <c r="D928" s="1" t="s">
        <v>7302</v>
      </c>
      <c r="E928" s="1" t="s">
        <v>5586</v>
      </c>
    </row>
    <row r="929" spans="1:5" ht="15.6" x14ac:dyDescent="0.3">
      <c r="A929" s="9" t="s">
        <v>1443</v>
      </c>
      <c r="B929" s="9" t="s">
        <v>3311</v>
      </c>
      <c r="C929" s="1" t="s">
        <v>6731</v>
      </c>
      <c r="D929" s="1" t="s">
        <v>7467</v>
      </c>
      <c r="E929" s="1" t="s">
        <v>5587</v>
      </c>
    </row>
    <row r="930" spans="1:5" ht="15.6" x14ac:dyDescent="0.3">
      <c r="A930" s="9" t="s">
        <v>1442</v>
      </c>
      <c r="B930" s="9" t="s">
        <v>3312</v>
      </c>
      <c r="C930" s="1" t="s">
        <v>7149</v>
      </c>
      <c r="D930" s="1" t="s">
        <v>7468</v>
      </c>
      <c r="E930" s="1" t="s">
        <v>5588</v>
      </c>
    </row>
    <row r="931" spans="1:5" ht="15.6" x14ac:dyDescent="0.3">
      <c r="A931" s="9" t="s">
        <v>1441</v>
      </c>
      <c r="B931" s="9" t="s">
        <v>3313</v>
      </c>
      <c r="C931" s="1" t="s">
        <v>6733</v>
      </c>
      <c r="D931" s="1" t="s">
        <v>7469</v>
      </c>
      <c r="E931" s="1" t="s">
        <v>5589</v>
      </c>
    </row>
    <row r="932" spans="1:5" ht="15.6" x14ac:dyDescent="0.3">
      <c r="A932" s="9" t="s">
        <v>1440</v>
      </c>
      <c r="B932" s="9" t="s">
        <v>3314</v>
      </c>
      <c r="C932" s="1" t="s">
        <v>7149</v>
      </c>
      <c r="D932" s="1" t="s">
        <v>7303</v>
      </c>
      <c r="E932" s="1" t="s">
        <v>5590</v>
      </c>
    </row>
    <row r="933" spans="1:5" ht="15.6" x14ac:dyDescent="0.3">
      <c r="A933" s="9" t="s">
        <v>1439</v>
      </c>
      <c r="B933" s="9" t="s">
        <v>3315</v>
      </c>
      <c r="C933" s="1" t="s">
        <v>6733</v>
      </c>
      <c r="D933" s="1" t="s">
        <v>6895</v>
      </c>
      <c r="E933" s="1" t="s">
        <v>5591</v>
      </c>
    </row>
    <row r="934" spans="1:5" ht="15.6" x14ac:dyDescent="0.3">
      <c r="A934" s="9" t="s">
        <v>1438</v>
      </c>
      <c r="B934" s="9" t="s">
        <v>3316</v>
      </c>
      <c r="C934" s="1" t="s">
        <v>6733</v>
      </c>
      <c r="D934" s="1" t="s">
        <v>7470</v>
      </c>
      <c r="E934" s="1" t="s">
        <v>5592</v>
      </c>
    </row>
    <row r="935" spans="1:5" ht="15.6" x14ac:dyDescent="0.3">
      <c r="A935" s="9" t="s">
        <v>1437</v>
      </c>
      <c r="B935" s="9" t="s">
        <v>3317</v>
      </c>
      <c r="C935" s="1" t="s">
        <v>6731</v>
      </c>
      <c r="D935" s="1" t="s">
        <v>7471</v>
      </c>
      <c r="E935" s="1" t="s">
        <v>4733</v>
      </c>
    </row>
    <row r="936" spans="1:5" ht="15.6" x14ac:dyDescent="0.3">
      <c r="A936" s="9" t="s">
        <v>1436</v>
      </c>
      <c r="B936" s="9" t="s">
        <v>3318</v>
      </c>
      <c r="C936" s="1" t="s">
        <v>6733</v>
      </c>
      <c r="D936" s="1" t="s">
        <v>7472</v>
      </c>
      <c r="E936" s="1" t="s">
        <v>5593</v>
      </c>
    </row>
    <row r="937" spans="1:5" ht="15.6" x14ac:dyDescent="0.3">
      <c r="A937" s="9" t="s">
        <v>1435</v>
      </c>
      <c r="B937" s="9" t="s">
        <v>3319</v>
      </c>
      <c r="C937" s="1" t="s">
        <v>6733</v>
      </c>
      <c r="D937" s="1" t="s">
        <v>6790</v>
      </c>
      <c r="E937" s="1" t="s">
        <v>5594</v>
      </c>
    </row>
    <row r="938" spans="1:5" ht="15.6" x14ac:dyDescent="0.3">
      <c r="A938" s="9" t="s">
        <v>1434</v>
      </c>
      <c r="B938" s="9" t="s">
        <v>3320</v>
      </c>
      <c r="C938" s="1" t="s">
        <v>7149</v>
      </c>
      <c r="D938" s="1" t="s">
        <v>7473</v>
      </c>
      <c r="E938" s="1" t="s">
        <v>5576</v>
      </c>
    </row>
    <row r="939" spans="1:5" ht="15.6" x14ac:dyDescent="0.3">
      <c r="A939" s="9" t="s">
        <v>1433</v>
      </c>
      <c r="B939" s="9" t="s">
        <v>3321</v>
      </c>
      <c r="C939" s="1" t="s">
        <v>6731</v>
      </c>
      <c r="D939" s="1" t="s">
        <v>7474</v>
      </c>
      <c r="E939" s="1" t="s">
        <v>5595</v>
      </c>
    </row>
    <row r="940" spans="1:5" ht="15.6" x14ac:dyDescent="0.3">
      <c r="A940" s="9" t="s">
        <v>1432</v>
      </c>
      <c r="B940" s="9" t="s">
        <v>3322</v>
      </c>
      <c r="C940" s="1" t="s">
        <v>6733</v>
      </c>
      <c r="D940" s="1" t="s">
        <v>7475</v>
      </c>
      <c r="E940" s="1" t="s">
        <v>5596</v>
      </c>
    </row>
    <row r="941" spans="1:5" ht="15.6" x14ac:dyDescent="0.3">
      <c r="A941" s="9" t="s">
        <v>1431</v>
      </c>
      <c r="B941" s="9" t="s">
        <v>3323</v>
      </c>
      <c r="C941" s="1" t="s">
        <v>6733</v>
      </c>
      <c r="D941" s="1" t="s">
        <v>7079</v>
      </c>
      <c r="E941" s="1" t="s">
        <v>5597</v>
      </c>
    </row>
    <row r="942" spans="1:5" ht="15.6" x14ac:dyDescent="0.3">
      <c r="A942" s="9" t="s">
        <v>1430</v>
      </c>
      <c r="B942" s="9" t="s">
        <v>3324</v>
      </c>
      <c r="C942" s="1" t="s">
        <v>6731</v>
      </c>
      <c r="D942" s="1" t="s">
        <v>7476</v>
      </c>
      <c r="E942" s="1" t="s">
        <v>5598</v>
      </c>
    </row>
    <row r="943" spans="1:5" ht="15.6" x14ac:dyDescent="0.3">
      <c r="A943" s="9" t="s">
        <v>1429</v>
      </c>
      <c r="B943" s="9" t="s">
        <v>3325</v>
      </c>
      <c r="C943" s="1" t="s">
        <v>6731</v>
      </c>
      <c r="D943" s="1" t="s">
        <v>7477</v>
      </c>
      <c r="E943" s="1" t="s">
        <v>5599</v>
      </c>
    </row>
    <row r="944" spans="1:5" ht="15.6" x14ac:dyDescent="0.3">
      <c r="A944" s="9" t="s">
        <v>1428</v>
      </c>
      <c r="B944" s="9" t="s">
        <v>3326</v>
      </c>
      <c r="C944" s="1" t="s">
        <v>6731</v>
      </c>
      <c r="D944" s="1" t="s">
        <v>7478</v>
      </c>
      <c r="E944" s="1" t="s">
        <v>5600</v>
      </c>
    </row>
    <row r="945" spans="1:5" ht="15.6" x14ac:dyDescent="0.3">
      <c r="A945" s="9" t="s">
        <v>1427</v>
      </c>
      <c r="B945" s="9" t="s">
        <v>3327</v>
      </c>
      <c r="C945" s="1" t="s">
        <v>6733</v>
      </c>
      <c r="D945" s="1" t="s">
        <v>7479</v>
      </c>
      <c r="E945" s="1" t="s">
        <v>5100</v>
      </c>
    </row>
    <row r="946" spans="1:5" ht="15.6" x14ac:dyDescent="0.3">
      <c r="A946" s="9" t="s">
        <v>1426</v>
      </c>
      <c r="B946" s="9" t="s">
        <v>3328</v>
      </c>
      <c r="C946" s="1" t="s">
        <v>6731</v>
      </c>
      <c r="D946" s="1" t="s">
        <v>6817</v>
      </c>
      <c r="E946" s="1" t="s">
        <v>5601</v>
      </c>
    </row>
    <row r="947" spans="1:5" ht="15.6" x14ac:dyDescent="0.3">
      <c r="A947" s="9" t="s">
        <v>1425</v>
      </c>
      <c r="B947" s="9" t="s">
        <v>3329</v>
      </c>
      <c r="C947" s="1" t="s">
        <v>6733</v>
      </c>
      <c r="D947" s="1" t="s">
        <v>6752</v>
      </c>
      <c r="E947" s="1" t="s">
        <v>5602</v>
      </c>
    </row>
    <row r="948" spans="1:5" ht="15.6" x14ac:dyDescent="0.3">
      <c r="A948" s="9" t="s">
        <v>1424</v>
      </c>
      <c r="B948" s="9" t="s">
        <v>3330</v>
      </c>
      <c r="C948" s="1" t="s">
        <v>6733</v>
      </c>
      <c r="D948" s="1" t="s">
        <v>7480</v>
      </c>
      <c r="E948" s="1" t="s">
        <v>4751</v>
      </c>
    </row>
    <row r="949" spans="1:5" ht="15.6" x14ac:dyDescent="0.3">
      <c r="A949" s="9" t="s">
        <v>1423</v>
      </c>
      <c r="B949" s="9" t="s">
        <v>3331</v>
      </c>
      <c r="C949" s="1" t="s">
        <v>6733</v>
      </c>
      <c r="D949" s="1" t="s">
        <v>6869</v>
      </c>
      <c r="E949" s="1" t="s">
        <v>5603</v>
      </c>
    </row>
    <row r="950" spans="1:5" ht="15.6" x14ac:dyDescent="0.3">
      <c r="A950" s="9" t="s">
        <v>1422</v>
      </c>
      <c r="B950" s="9" t="s">
        <v>3332</v>
      </c>
      <c r="C950" s="1" t="s">
        <v>6733</v>
      </c>
      <c r="D950" s="1" t="s">
        <v>6936</v>
      </c>
      <c r="E950" s="1" t="s">
        <v>5604</v>
      </c>
    </row>
    <row r="951" spans="1:5" ht="15.6" x14ac:dyDescent="0.3">
      <c r="A951" s="9" t="s">
        <v>1421</v>
      </c>
      <c r="B951" s="9" t="s">
        <v>3333</v>
      </c>
      <c r="C951" s="1" t="s">
        <v>6733</v>
      </c>
      <c r="D951" s="1" t="s">
        <v>7133</v>
      </c>
      <c r="E951" s="1" t="s">
        <v>5605</v>
      </c>
    </row>
    <row r="952" spans="1:5" ht="15.6" x14ac:dyDescent="0.3">
      <c r="A952" s="9" t="s">
        <v>1420</v>
      </c>
      <c r="B952" s="9" t="s">
        <v>3334</v>
      </c>
      <c r="C952" s="1" t="s">
        <v>6731</v>
      </c>
      <c r="D952" s="1" t="s">
        <v>7481</v>
      </c>
      <c r="E952" s="1" t="s">
        <v>5606</v>
      </c>
    </row>
    <row r="953" spans="1:5" ht="15.6" x14ac:dyDescent="0.3">
      <c r="A953" s="9" t="s">
        <v>1419</v>
      </c>
      <c r="B953" s="9" t="s">
        <v>3335</v>
      </c>
      <c r="C953" s="1" t="s">
        <v>6731</v>
      </c>
      <c r="D953" s="1" t="s">
        <v>7482</v>
      </c>
      <c r="E953" s="1" t="s">
        <v>5052</v>
      </c>
    </row>
    <row r="954" spans="1:5" ht="15.6" x14ac:dyDescent="0.3">
      <c r="A954" s="9" t="s">
        <v>1418</v>
      </c>
      <c r="B954" s="9" t="s">
        <v>3336</v>
      </c>
      <c r="C954" s="1" t="s">
        <v>6731</v>
      </c>
      <c r="D954" s="1" t="s">
        <v>7483</v>
      </c>
      <c r="E954" s="1" t="s">
        <v>5607</v>
      </c>
    </row>
    <row r="955" spans="1:5" ht="15.6" x14ac:dyDescent="0.3">
      <c r="A955" s="9" t="s">
        <v>1417</v>
      </c>
      <c r="B955" s="9" t="s">
        <v>3337</v>
      </c>
      <c r="C955" s="1" t="s">
        <v>6733</v>
      </c>
      <c r="D955" s="1" t="s">
        <v>7484</v>
      </c>
      <c r="E955" s="1" t="s">
        <v>5608</v>
      </c>
    </row>
    <row r="956" spans="1:5" ht="15.6" x14ac:dyDescent="0.3">
      <c r="A956" s="9" t="s">
        <v>1416</v>
      </c>
      <c r="B956" s="9" t="s">
        <v>3338</v>
      </c>
      <c r="C956" s="1" t="s">
        <v>6733</v>
      </c>
      <c r="D956" s="1" t="s">
        <v>7423</v>
      </c>
      <c r="E956" s="1" t="s">
        <v>5609</v>
      </c>
    </row>
    <row r="957" spans="1:5" ht="15.6" x14ac:dyDescent="0.3">
      <c r="A957" s="9" t="s">
        <v>1415</v>
      </c>
      <c r="B957" s="9" t="s">
        <v>3339</v>
      </c>
      <c r="C957" s="1" t="s">
        <v>7149</v>
      </c>
      <c r="D957" s="1" t="s">
        <v>7485</v>
      </c>
      <c r="E957" s="1" t="s">
        <v>5610</v>
      </c>
    </row>
    <row r="958" spans="1:5" ht="15.6" x14ac:dyDescent="0.3">
      <c r="A958" s="9" t="s">
        <v>1414</v>
      </c>
      <c r="B958" s="9" t="s">
        <v>3340</v>
      </c>
      <c r="C958" s="1" t="s">
        <v>6733</v>
      </c>
      <c r="D958" s="1" t="s">
        <v>6869</v>
      </c>
      <c r="E958" s="1" t="s">
        <v>5556</v>
      </c>
    </row>
    <row r="959" spans="1:5" ht="15.6" x14ac:dyDescent="0.3">
      <c r="A959" s="9" t="s">
        <v>1413</v>
      </c>
      <c r="B959" s="9" t="s">
        <v>3341</v>
      </c>
      <c r="C959" s="1" t="s">
        <v>6731</v>
      </c>
      <c r="D959" s="1" t="s">
        <v>7486</v>
      </c>
      <c r="E959" s="1" t="s">
        <v>5611</v>
      </c>
    </row>
    <row r="960" spans="1:5" ht="15.6" x14ac:dyDescent="0.3">
      <c r="A960" s="9" t="s">
        <v>1412</v>
      </c>
      <c r="B960" s="9" t="s">
        <v>3342</v>
      </c>
      <c r="C960" s="1" t="s">
        <v>7149</v>
      </c>
      <c r="D960" s="1" t="s">
        <v>7487</v>
      </c>
      <c r="E960" s="1" t="s">
        <v>5612</v>
      </c>
    </row>
    <row r="961" spans="1:5" ht="15.6" x14ac:dyDescent="0.3">
      <c r="A961" s="9" t="s">
        <v>1411</v>
      </c>
      <c r="B961" s="9" t="s">
        <v>3343</v>
      </c>
      <c r="C961" s="1" t="s">
        <v>6731</v>
      </c>
      <c r="D961" s="1" t="s">
        <v>7298</v>
      </c>
      <c r="E961" s="1" t="s">
        <v>5613</v>
      </c>
    </row>
    <row r="962" spans="1:5" ht="15.6" x14ac:dyDescent="0.3">
      <c r="A962" s="9" t="s">
        <v>1410</v>
      </c>
      <c r="B962" s="9" t="s">
        <v>3344</v>
      </c>
      <c r="C962" s="1" t="s">
        <v>7149</v>
      </c>
      <c r="D962" s="1" t="s">
        <v>7082</v>
      </c>
      <c r="E962" s="1" t="s">
        <v>5614</v>
      </c>
    </row>
    <row r="963" spans="1:5" ht="15.6" x14ac:dyDescent="0.3">
      <c r="A963" s="9" t="s">
        <v>1409</v>
      </c>
      <c r="B963" s="9" t="s">
        <v>3345</v>
      </c>
      <c r="C963" s="1" t="s">
        <v>6733</v>
      </c>
      <c r="D963" s="1" t="s">
        <v>7011</v>
      </c>
      <c r="E963" s="1" t="s">
        <v>5012</v>
      </c>
    </row>
    <row r="964" spans="1:5" ht="15.6" x14ac:dyDescent="0.3">
      <c r="A964" s="9" t="s">
        <v>1408</v>
      </c>
      <c r="B964" s="9" t="s">
        <v>3346</v>
      </c>
      <c r="C964" s="1" t="s">
        <v>6731</v>
      </c>
      <c r="D964" s="1" t="s">
        <v>7488</v>
      </c>
      <c r="E964" s="1" t="s">
        <v>5615</v>
      </c>
    </row>
    <row r="965" spans="1:5" ht="15.6" x14ac:dyDescent="0.3">
      <c r="A965" s="9" t="s">
        <v>1407</v>
      </c>
      <c r="B965" s="9" t="s">
        <v>3347</v>
      </c>
      <c r="C965" s="1" t="s">
        <v>7149</v>
      </c>
      <c r="D965" s="1" t="s">
        <v>7489</v>
      </c>
      <c r="E965" s="1" t="s">
        <v>5616</v>
      </c>
    </row>
    <row r="966" spans="1:5" ht="15.6" x14ac:dyDescent="0.3">
      <c r="A966" s="9" t="s">
        <v>1406</v>
      </c>
      <c r="B966" s="9" t="s">
        <v>3348</v>
      </c>
      <c r="C966" s="1" t="s">
        <v>6731</v>
      </c>
      <c r="D966" s="1" t="s">
        <v>7490</v>
      </c>
      <c r="E966" s="1" t="s">
        <v>5617</v>
      </c>
    </row>
    <row r="967" spans="1:5" ht="15.6" x14ac:dyDescent="0.3">
      <c r="A967" s="9" t="s">
        <v>1405</v>
      </c>
      <c r="B967" s="9" t="s">
        <v>3349</v>
      </c>
      <c r="C967" s="1" t="s">
        <v>6731</v>
      </c>
      <c r="D967" s="1" t="s">
        <v>7491</v>
      </c>
      <c r="E967" s="1" t="s">
        <v>5618</v>
      </c>
    </row>
    <row r="968" spans="1:5" ht="15.6" x14ac:dyDescent="0.3">
      <c r="A968" s="9" t="s">
        <v>1404</v>
      </c>
      <c r="B968" s="9" t="s">
        <v>3350</v>
      </c>
      <c r="C968" s="1" t="s">
        <v>6731</v>
      </c>
      <c r="D968" s="1" t="s">
        <v>7492</v>
      </c>
      <c r="E968" s="1" t="s">
        <v>5619</v>
      </c>
    </row>
    <row r="969" spans="1:5" ht="15.6" x14ac:dyDescent="0.3">
      <c r="A969" s="9" t="s">
        <v>1403</v>
      </c>
      <c r="B969" s="9" t="s">
        <v>3351</v>
      </c>
      <c r="C969" s="1" t="s">
        <v>6733</v>
      </c>
      <c r="D969" s="1" t="s">
        <v>6792</v>
      </c>
      <c r="E969" s="1" t="s">
        <v>5620</v>
      </c>
    </row>
    <row r="970" spans="1:5" ht="15.6" x14ac:dyDescent="0.3">
      <c r="A970" s="9" t="s">
        <v>1402</v>
      </c>
      <c r="B970" s="9" t="s">
        <v>3352</v>
      </c>
      <c r="C970" s="1" t="s">
        <v>6731</v>
      </c>
      <c r="D970" s="1" t="s">
        <v>7243</v>
      </c>
      <c r="E970" s="1" t="s">
        <v>5621</v>
      </c>
    </row>
    <row r="971" spans="1:5" ht="15.6" x14ac:dyDescent="0.3">
      <c r="A971" s="9" t="s">
        <v>1401</v>
      </c>
      <c r="B971" s="9" t="s">
        <v>3353</v>
      </c>
      <c r="C971" s="1" t="s">
        <v>6733</v>
      </c>
      <c r="D971" s="1" t="s">
        <v>7493</v>
      </c>
      <c r="E971" s="1" t="s">
        <v>5622</v>
      </c>
    </row>
    <row r="972" spans="1:5" ht="15.6" x14ac:dyDescent="0.3">
      <c r="A972" s="9" t="s">
        <v>1400</v>
      </c>
      <c r="B972" s="9" t="s">
        <v>3354</v>
      </c>
      <c r="C972" s="1" t="s">
        <v>6731</v>
      </c>
      <c r="D972" s="1" t="s">
        <v>7090</v>
      </c>
      <c r="E972" s="1" t="s">
        <v>5623</v>
      </c>
    </row>
    <row r="973" spans="1:5" ht="15.6" x14ac:dyDescent="0.3">
      <c r="A973" s="9" t="s">
        <v>1399</v>
      </c>
      <c r="B973" s="9" t="s">
        <v>3355</v>
      </c>
      <c r="C973" s="1" t="s">
        <v>6731</v>
      </c>
      <c r="D973" s="1" t="s">
        <v>7494</v>
      </c>
      <c r="E973" s="1" t="s">
        <v>5624</v>
      </c>
    </row>
    <row r="974" spans="1:5" ht="15.6" x14ac:dyDescent="0.3">
      <c r="A974" s="9" t="s">
        <v>1398</v>
      </c>
      <c r="B974" s="9" t="s">
        <v>3356</v>
      </c>
      <c r="C974" s="1" t="s">
        <v>6733</v>
      </c>
      <c r="D974" s="1" t="s">
        <v>6879</v>
      </c>
      <c r="E974" s="1" t="s">
        <v>5625</v>
      </c>
    </row>
    <row r="975" spans="1:5" ht="15.6" x14ac:dyDescent="0.3">
      <c r="A975" s="9" t="s">
        <v>1397</v>
      </c>
      <c r="B975" s="9" t="s">
        <v>3357</v>
      </c>
      <c r="C975" s="1" t="s">
        <v>7149</v>
      </c>
      <c r="D975" s="1" t="s">
        <v>7495</v>
      </c>
      <c r="E975" s="1" t="s">
        <v>5442</v>
      </c>
    </row>
    <row r="976" spans="1:5" ht="15.6" x14ac:dyDescent="0.3">
      <c r="A976" s="9" t="s">
        <v>1396</v>
      </c>
      <c r="B976" s="9" t="s">
        <v>3358</v>
      </c>
      <c r="C976" s="1" t="s">
        <v>6733</v>
      </c>
      <c r="D976" s="1" t="s">
        <v>7304</v>
      </c>
      <c r="E976" s="1" t="s">
        <v>5626</v>
      </c>
    </row>
    <row r="977" spans="1:5" ht="15.6" x14ac:dyDescent="0.3">
      <c r="A977" s="9" t="s">
        <v>1395</v>
      </c>
      <c r="B977" s="9" t="s">
        <v>3359</v>
      </c>
      <c r="C977" s="1" t="s">
        <v>7149</v>
      </c>
      <c r="D977" s="1" t="s">
        <v>7496</v>
      </c>
      <c r="E977" s="1" t="s">
        <v>5627</v>
      </c>
    </row>
    <row r="978" spans="1:5" ht="15.6" x14ac:dyDescent="0.3">
      <c r="A978" s="9" t="s">
        <v>1394</v>
      </c>
      <c r="B978" s="9" t="s">
        <v>3360</v>
      </c>
      <c r="C978" s="1" t="s">
        <v>7149</v>
      </c>
      <c r="D978" s="1" t="s">
        <v>7497</v>
      </c>
      <c r="E978" s="1" t="s">
        <v>5182</v>
      </c>
    </row>
    <row r="979" spans="1:5" ht="15.6" x14ac:dyDescent="0.3">
      <c r="A979" s="9" t="s">
        <v>1393</v>
      </c>
      <c r="B979" s="9" t="s">
        <v>3361</v>
      </c>
      <c r="C979" s="1" t="s">
        <v>6733</v>
      </c>
      <c r="D979" s="1" t="s">
        <v>7003</v>
      </c>
      <c r="E979" s="1" t="s">
        <v>5628</v>
      </c>
    </row>
    <row r="980" spans="1:5" ht="15.6" x14ac:dyDescent="0.3">
      <c r="A980" s="9" t="s">
        <v>1392</v>
      </c>
      <c r="B980" s="9" t="s">
        <v>3362</v>
      </c>
      <c r="C980" s="1" t="s">
        <v>6733</v>
      </c>
      <c r="D980" s="1" t="s">
        <v>6777</v>
      </c>
      <c r="E980" s="1" t="s">
        <v>5629</v>
      </c>
    </row>
    <row r="981" spans="1:5" ht="15.6" x14ac:dyDescent="0.3">
      <c r="A981" s="9" t="s">
        <v>1391</v>
      </c>
      <c r="B981" s="9" t="s">
        <v>3363</v>
      </c>
      <c r="C981" s="1" t="s">
        <v>6733</v>
      </c>
      <c r="D981" s="1" t="s">
        <v>6938</v>
      </c>
      <c r="E981" s="1" t="s">
        <v>5630</v>
      </c>
    </row>
    <row r="982" spans="1:5" ht="15.6" x14ac:dyDescent="0.3">
      <c r="A982" s="9" t="s">
        <v>1390</v>
      </c>
      <c r="B982" s="9" t="s">
        <v>3364</v>
      </c>
      <c r="C982" s="1" t="s">
        <v>6733</v>
      </c>
      <c r="D982" s="1" t="s">
        <v>7498</v>
      </c>
      <c r="E982" s="1" t="s">
        <v>5631</v>
      </c>
    </row>
    <row r="983" spans="1:5" ht="15.6" x14ac:dyDescent="0.3">
      <c r="A983" s="9" t="s">
        <v>1389</v>
      </c>
      <c r="B983" s="9" t="s">
        <v>3365</v>
      </c>
      <c r="C983" s="1" t="s">
        <v>6733</v>
      </c>
      <c r="D983" s="1" t="s">
        <v>7499</v>
      </c>
      <c r="E983" s="1" t="s">
        <v>5632</v>
      </c>
    </row>
    <row r="984" spans="1:5" ht="15.6" x14ac:dyDescent="0.3">
      <c r="A984" s="9" t="s">
        <v>1388</v>
      </c>
      <c r="B984" s="9" t="s">
        <v>3366</v>
      </c>
      <c r="C984" s="1" t="s">
        <v>6733</v>
      </c>
      <c r="D984" s="1" t="s">
        <v>6943</v>
      </c>
      <c r="E984" s="1" t="s">
        <v>5633</v>
      </c>
    </row>
    <row r="985" spans="1:5" ht="15.6" x14ac:dyDescent="0.3">
      <c r="A985" s="9" t="s">
        <v>1387</v>
      </c>
      <c r="B985" s="9" t="s">
        <v>3367</v>
      </c>
      <c r="C985" s="1" t="s">
        <v>7149</v>
      </c>
      <c r="D985" s="1" t="s">
        <v>7500</v>
      </c>
      <c r="E985" s="1" t="s">
        <v>5634</v>
      </c>
    </row>
    <row r="986" spans="1:5" ht="15.6" x14ac:dyDescent="0.3">
      <c r="A986" s="9" t="s">
        <v>1386</v>
      </c>
      <c r="B986" s="9" t="s">
        <v>3368</v>
      </c>
      <c r="C986" s="1" t="s">
        <v>6733</v>
      </c>
      <c r="D986" s="1" t="s">
        <v>7501</v>
      </c>
      <c r="E986" s="1" t="s">
        <v>5635</v>
      </c>
    </row>
    <row r="987" spans="1:5" ht="15.6" x14ac:dyDescent="0.3">
      <c r="A987" s="9" t="s">
        <v>1385</v>
      </c>
      <c r="B987" s="9" t="s">
        <v>3369</v>
      </c>
      <c r="C987" s="1" t="s">
        <v>6731</v>
      </c>
      <c r="D987" s="1" t="s">
        <v>7502</v>
      </c>
      <c r="E987" s="1" t="s">
        <v>5636</v>
      </c>
    </row>
    <row r="988" spans="1:5" ht="15.6" x14ac:dyDescent="0.3">
      <c r="A988" s="9" t="s">
        <v>1384</v>
      </c>
      <c r="B988" s="9" t="s">
        <v>3370</v>
      </c>
      <c r="C988" s="1" t="s">
        <v>6731</v>
      </c>
      <c r="D988" s="1" t="s">
        <v>6963</v>
      </c>
      <c r="E988" s="1" t="s">
        <v>4869</v>
      </c>
    </row>
    <row r="989" spans="1:5" ht="15.6" x14ac:dyDescent="0.3">
      <c r="A989" s="9" t="s">
        <v>1383</v>
      </c>
      <c r="B989" s="9" t="s">
        <v>3371</v>
      </c>
      <c r="C989" s="1" t="s">
        <v>7149</v>
      </c>
      <c r="D989" s="1" t="s">
        <v>7434</v>
      </c>
      <c r="E989" s="1" t="s">
        <v>5637</v>
      </c>
    </row>
    <row r="990" spans="1:5" ht="15.6" x14ac:dyDescent="0.3">
      <c r="A990" s="9" t="s">
        <v>1382</v>
      </c>
      <c r="B990" s="9" t="s">
        <v>3372</v>
      </c>
      <c r="C990" s="1" t="s">
        <v>6731</v>
      </c>
      <c r="D990" s="1" t="s">
        <v>7503</v>
      </c>
      <c r="E990" s="1" t="s">
        <v>5638</v>
      </c>
    </row>
    <row r="991" spans="1:5" ht="15.6" x14ac:dyDescent="0.3">
      <c r="A991" s="9" t="s">
        <v>1381</v>
      </c>
      <c r="B991" s="9" t="s">
        <v>3373</v>
      </c>
      <c r="C991" s="1" t="s">
        <v>6731</v>
      </c>
      <c r="D991" s="1" t="s">
        <v>6809</v>
      </c>
      <c r="E991" s="1" t="s">
        <v>5639</v>
      </c>
    </row>
    <row r="992" spans="1:5" ht="15.6" x14ac:dyDescent="0.3">
      <c r="A992" s="9" t="s">
        <v>1380</v>
      </c>
      <c r="B992" s="9" t="s">
        <v>3374</v>
      </c>
      <c r="C992" s="1" t="s">
        <v>6731</v>
      </c>
      <c r="D992" s="1" t="s">
        <v>7504</v>
      </c>
      <c r="E992" s="1" t="s">
        <v>5640</v>
      </c>
    </row>
    <row r="993" spans="1:5" ht="15.6" x14ac:dyDescent="0.3">
      <c r="A993" s="9" t="s">
        <v>1379</v>
      </c>
      <c r="B993" s="9" t="s">
        <v>3375</v>
      </c>
      <c r="C993" s="1" t="s">
        <v>6733</v>
      </c>
      <c r="D993" s="1" t="s">
        <v>7505</v>
      </c>
      <c r="E993" s="1" t="s">
        <v>4815</v>
      </c>
    </row>
    <row r="994" spans="1:5" ht="15.6" x14ac:dyDescent="0.3">
      <c r="A994" s="9" t="s">
        <v>1378</v>
      </c>
      <c r="B994" s="9" t="s">
        <v>3376</v>
      </c>
      <c r="C994" s="1" t="s">
        <v>6733</v>
      </c>
      <c r="D994" s="1" t="s">
        <v>7506</v>
      </c>
      <c r="E994" s="1" t="s">
        <v>5641</v>
      </c>
    </row>
    <row r="995" spans="1:5" ht="15.6" x14ac:dyDescent="0.3">
      <c r="A995" s="9" t="s">
        <v>1377</v>
      </c>
      <c r="B995" s="9" t="s">
        <v>3377</v>
      </c>
      <c r="C995" s="1" t="s">
        <v>6731</v>
      </c>
      <c r="D995" s="1" t="s">
        <v>7507</v>
      </c>
      <c r="E995" s="1" t="s">
        <v>5642</v>
      </c>
    </row>
    <row r="996" spans="1:5" ht="15.6" x14ac:dyDescent="0.3">
      <c r="A996" s="9" t="s">
        <v>1376</v>
      </c>
      <c r="B996" s="9" t="s">
        <v>3378</v>
      </c>
      <c r="C996" s="1" t="s">
        <v>6733</v>
      </c>
      <c r="D996" s="1" t="s">
        <v>7508</v>
      </c>
      <c r="E996" s="1" t="s">
        <v>4768</v>
      </c>
    </row>
    <row r="997" spans="1:5" ht="15.6" x14ac:dyDescent="0.3">
      <c r="A997" s="9" t="s">
        <v>1375</v>
      </c>
      <c r="B997" s="9" t="s">
        <v>3379</v>
      </c>
      <c r="C997" s="1" t="s">
        <v>7149</v>
      </c>
      <c r="D997" s="1" t="s">
        <v>7509</v>
      </c>
      <c r="E997" s="1" t="s">
        <v>5643</v>
      </c>
    </row>
    <row r="998" spans="1:5" ht="15.6" x14ac:dyDescent="0.3">
      <c r="A998" s="9" t="s">
        <v>1374</v>
      </c>
      <c r="B998" s="9" t="s">
        <v>3380</v>
      </c>
      <c r="C998" s="1" t="s">
        <v>6733</v>
      </c>
      <c r="D998" s="1" t="s">
        <v>7510</v>
      </c>
      <c r="E998" s="1" t="s">
        <v>4749</v>
      </c>
    </row>
    <row r="999" spans="1:5" ht="15.6" x14ac:dyDescent="0.3">
      <c r="A999" s="9" t="s">
        <v>1373</v>
      </c>
      <c r="B999" s="9" t="s">
        <v>3381</v>
      </c>
      <c r="C999" s="1" t="s">
        <v>7149</v>
      </c>
      <c r="D999" s="1" t="s">
        <v>7121</v>
      </c>
      <c r="E999" s="1" t="s">
        <v>5644</v>
      </c>
    </row>
    <row r="1000" spans="1:5" ht="15.6" x14ac:dyDescent="0.3">
      <c r="A1000" s="9" t="s">
        <v>1372</v>
      </c>
      <c r="B1000" s="9" t="s">
        <v>3382</v>
      </c>
      <c r="C1000" s="1" t="s">
        <v>6733</v>
      </c>
      <c r="D1000" s="1" t="s">
        <v>7511</v>
      </c>
      <c r="E1000" s="1" t="s">
        <v>5249</v>
      </c>
    </row>
    <row r="1001" spans="1:5" ht="15.6" x14ac:dyDescent="0.3">
      <c r="A1001" s="9" t="s">
        <v>1371</v>
      </c>
      <c r="B1001" s="9" t="s">
        <v>3383</v>
      </c>
      <c r="C1001" s="1" t="s">
        <v>7149</v>
      </c>
      <c r="D1001" s="1" t="s">
        <v>7512</v>
      </c>
      <c r="E1001" s="1" t="s">
        <v>5645</v>
      </c>
    </row>
    <row r="1002" spans="1:5" ht="15.6" x14ac:dyDescent="0.3">
      <c r="A1002" s="9" t="s">
        <v>1370</v>
      </c>
      <c r="B1002" s="9" t="s">
        <v>3384</v>
      </c>
      <c r="C1002" s="1" t="s">
        <v>6733</v>
      </c>
      <c r="D1002" s="1" t="s">
        <v>6811</v>
      </c>
      <c r="E1002" s="1" t="s">
        <v>5646</v>
      </c>
    </row>
    <row r="1003" spans="1:5" ht="15.6" x14ac:dyDescent="0.3">
      <c r="A1003" s="9" t="s">
        <v>1369</v>
      </c>
      <c r="B1003" s="9" t="s">
        <v>3385</v>
      </c>
      <c r="C1003" s="1" t="s">
        <v>7149</v>
      </c>
      <c r="D1003" s="1" t="s">
        <v>7513</v>
      </c>
      <c r="E1003" s="1" t="s">
        <v>5647</v>
      </c>
    </row>
    <row r="1004" spans="1:5" ht="15.6" x14ac:dyDescent="0.3">
      <c r="A1004" s="9" t="s">
        <v>1368</v>
      </c>
      <c r="B1004" s="9" t="s">
        <v>3386</v>
      </c>
      <c r="C1004" s="1" t="s">
        <v>6731</v>
      </c>
      <c r="D1004" s="1" t="s">
        <v>7514</v>
      </c>
      <c r="E1004" s="1" t="s">
        <v>5648</v>
      </c>
    </row>
    <row r="1005" spans="1:5" ht="15.6" x14ac:dyDescent="0.3">
      <c r="A1005" s="9" t="s">
        <v>1367</v>
      </c>
      <c r="B1005" s="9" t="s">
        <v>3387</v>
      </c>
      <c r="C1005" s="1" t="s">
        <v>6733</v>
      </c>
      <c r="D1005" s="1" t="s">
        <v>6768</v>
      </c>
      <c r="E1005" s="1" t="s">
        <v>5649</v>
      </c>
    </row>
    <row r="1006" spans="1:5" ht="15.6" x14ac:dyDescent="0.3">
      <c r="A1006" s="9" t="s">
        <v>1366</v>
      </c>
      <c r="B1006" s="9" t="s">
        <v>3388</v>
      </c>
      <c r="C1006" s="1" t="s">
        <v>6733</v>
      </c>
      <c r="D1006" s="1" t="s">
        <v>6823</v>
      </c>
      <c r="E1006" s="1" t="s">
        <v>5650</v>
      </c>
    </row>
    <row r="1007" spans="1:5" ht="15.6" x14ac:dyDescent="0.3">
      <c r="A1007" s="9" t="s">
        <v>1365</v>
      </c>
      <c r="B1007" s="9" t="s">
        <v>3389</v>
      </c>
      <c r="C1007" s="1" t="s">
        <v>6731</v>
      </c>
      <c r="D1007" s="1" t="s">
        <v>7515</v>
      </c>
      <c r="E1007" s="1" t="s">
        <v>5651</v>
      </c>
    </row>
    <row r="1008" spans="1:5" ht="15.6" x14ac:dyDescent="0.3">
      <c r="A1008" s="9" t="s">
        <v>1364</v>
      </c>
      <c r="B1008" s="9" t="s">
        <v>3390</v>
      </c>
      <c r="C1008" s="1" t="s">
        <v>6731</v>
      </c>
      <c r="D1008" s="1" t="s">
        <v>7516</v>
      </c>
      <c r="E1008" s="1" t="s">
        <v>4982</v>
      </c>
    </row>
    <row r="1009" spans="1:5" ht="15.6" x14ac:dyDescent="0.3">
      <c r="A1009" s="9" t="s">
        <v>1363</v>
      </c>
      <c r="B1009" s="9" t="s">
        <v>3391</v>
      </c>
      <c r="C1009" s="1" t="s">
        <v>6733</v>
      </c>
      <c r="D1009" s="1" t="s">
        <v>7517</v>
      </c>
      <c r="E1009" s="1" t="s">
        <v>5652</v>
      </c>
    </row>
    <row r="1010" spans="1:5" ht="15.6" x14ac:dyDescent="0.3">
      <c r="A1010" s="9" t="s">
        <v>1362</v>
      </c>
      <c r="B1010" s="9" t="s">
        <v>3392</v>
      </c>
      <c r="C1010" s="1" t="s">
        <v>6731</v>
      </c>
      <c r="D1010" s="1" t="s">
        <v>6905</v>
      </c>
      <c r="E1010" s="1" t="s">
        <v>5653</v>
      </c>
    </row>
    <row r="1011" spans="1:5" ht="15.6" x14ac:dyDescent="0.3">
      <c r="A1011" s="9" t="s">
        <v>1361</v>
      </c>
      <c r="B1011" s="9" t="s">
        <v>3393</v>
      </c>
      <c r="C1011" s="1" t="s">
        <v>6731</v>
      </c>
      <c r="D1011" s="1" t="s">
        <v>7518</v>
      </c>
      <c r="E1011" s="1" t="s">
        <v>5654</v>
      </c>
    </row>
    <row r="1012" spans="1:5" ht="15.6" x14ac:dyDescent="0.3">
      <c r="A1012" s="9" t="s">
        <v>1360</v>
      </c>
      <c r="B1012" s="9" t="s">
        <v>3394</v>
      </c>
      <c r="C1012" s="1" t="s">
        <v>6731</v>
      </c>
      <c r="D1012" s="1" t="s">
        <v>6960</v>
      </c>
      <c r="E1012" s="1" t="s">
        <v>5655</v>
      </c>
    </row>
    <row r="1013" spans="1:5" ht="15.6" x14ac:dyDescent="0.3">
      <c r="A1013" s="9" t="s">
        <v>1359</v>
      </c>
      <c r="B1013" s="9" t="s">
        <v>3395</v>
      </c>
      <c r="C1013" s="1" t="s">
        <v>6731</v>
      </c>
      <c r="D1013" s="1" t="s">
        <v>7459</v>
      </c>
      <c r="E1013" s="1" t="s">
        <v>5656</v>
      </c>
    </row>
    <row r="1014" spans="1:5" ht="15.6" x14ac:dyDescent="0.3">
      <c r="A1014" s="9" t="s">
        <v>1358</v>
      </c>
      <c r="B1014" s="9" t="s">
        <v>3396</v>
      </c>
      <c r="C1014" s="1" t="s">
        <v>6731</v>
      </c>
      <c r="D1014" s="1" t="s">
        <v>7519</v>
      </c>
      <c r="E1014" s="1" t="s">
        <v>5657</v>
      </c>
    </row>
    <row r="1015" spans="1:5" ht="15.6" x14ac:dyDescent="0.3">
      <c r="A1015" s="9" t="s">
        <v>1357</v>
      </c>
      <c r="B1015" s="9" t="s">
        <v>3397</v>
      </c>
      <c r="C1015" s="1" t="s">
        <v>6731</v>
      </c>
      <c r="D1015" s="1" t="s">
        <v>7175</v>
      </c>
      <c r="E1015" s="1" t="s">
        <v>5658</v>
      </c>
    </row>
    <row r="1016" spans="1:5" ht="15.6" x14ac:dyDescent="0.3">
      <c r="A1016" s="9" t="s">
        <v>1356</v>
      </c>
      <c r="B1016" s="9" t="s">
        <v>3398</v>
      </c>
      <c r="C1016" s="1" t="s">
        <v>6731</v>
      </c>
      <c r="D1016" s="1" t="s">
        <v>6881</v>
      </c>
      <c r="E1016" s="1" t="s">
        <v>5659</v>
      </c>
    </row>
    <row r="1017" spans="1:5" ht="15.6" x14ac:dyDescent="0.3">
      <c r="A1017" s="9" t="s">
        <v>1355</v>
      </c>
      <c r="B1017" s="9" t="s">
        <v>3399</v>
      </c>
      <c r="C1017" s="1" t="s">
        <v>6731</v>
      </c>
      <c r="D1017" s="1" t="s">
        <v>7520</v>
      </c>
      <c r="E1017" s="1" t="s">
        <v>5660</v>
      </c>
    </row>
    <row r="1018" spans="1:5" ht="15.6" x14ac:dyDescent="0.3">
      <c r="A1018" s="9" t="s">
        <v>1354</v>
      </c>
      <c r="B1018" s="9" t="s">
        <v>3400</v>
      </c>
      <c r="C1018" s="1" t="s">
        <v>7149</v>
      </c>
      <c r="D1018" s="1" t="s">
        <v>7521</v>
      </c>
      <c r="E1018" s="1" t="s">
        <v>5661</v>
      </c>
    </row>
    <row r="1019" spans="1:5" ht="15.6" x14ac:dyDescent="0.3">
      <c r="A1019" s="9" t="s">
        <v>1353</v>
      </c>
      <c r="B1019" s="9" t="s">
        <v>3401</v>
      </c>
      <c r="C1019" s="1" t="s">
        <v>7149</v>
      </c>
      <c r="D1019" s="1" t="s">
        <v>7522</v>
      </c>
      <c r="E1019" s="1" t="s">
        <v>5662</v>
      </c>
    </row>
    <row r="1020" spans="1:5" ht="15.6" x14ac:dyDescent="0.3">
      <c r="A1020" s="9" t="s">
        <v>1352</v>
      </c>
      <c r="B1020" s="9" t="s">
        <v>3402</v>
      </c>
      <c r="C1020" s="1" t="s">
        <v>6733</v>
      </c>
      <c r="D1020" s="1" t="s">
        <v>6740</v>
      </c>
      <c r="E1020" s="1" t="s">
        <v>5663</v>
      </c>
    </row>
    <row r="1021" spans="1:5" ht="15.6" x14ac:dyDescent="0.3">
      <c r="A1021" s="9" t="s">
        <v>1351</v>
      </c>
      <c r="B1021" s="9" t="s">
        <v>3403</v>
      </c>
      <c r="C1021" s="1" t="s">
        <v>6731</v>
      </c>
      <c r="D1021" s="1" t="s">
        <v>7523</v>
      </c>
      <c r="E1021" s="1" t="s">
        <v>5664</v>
      </c>
    </row>
    <row r="1022" spans="1:5" ht="15.6" x14ac:dyDescent="0.3">
      <c r="A1022" s="9" t="s">
        <v>1350</v>
      </c>
      <c r="B1022" s="9" t="s">
        <v>3404</v>
      </c>
      <c r="C1022" s="1" t="s">
        <v>6733</v>
      </c>
      <c r="D1022" s="1" t="s">
        <v>7524</v>
      </c>
      <c r="E1022" s="1" t="s">
        <v>5665</v>
      </c>
    </row>
    <row r="1023" spans="1:5" ht="15.6" x14ac:dyDescent="0.3">
      <c r="A1023" s="9" t="s">
        <v>1349</v>
      </c>
      <c r="B1023" s="9" t="s">
        <v>3405</v>
      </c>
      <c r="C1023" s="1" t="s">
        <v>6731</v>
      </c>
      <c r="D1023" s="1" t="s">
        <v>7525</v>
      </c>
      <c r="E1023" s="1" t="s">
        <v>5666</v>
      </c>
    </row>
    <row r="1024" spans="1:5" ht="15.6" x14ac:dyDescent="0.3">
      <c r="A1024" s="9" t="s">
        <v>1348</v>
      </c>
      <c r="B1024" s="9" t="s">
        <v>3406</v>
      </c>
      <c r="C1024" s="1" t="s">
        <v>6731</v>
      </c>
      <c r="D1024" s="1" t="s">
        <v>7526</v>
      </c>
      <c r="E1024" s="1" t="s">
        <v>5667</v>
      </c>
    </row>
    <row r="1025" spans="1:5" ht="15.6" x14ac:dyDescent="0.3">
      <c r="A1025" s="9" t="s">
        <v>1347</v>
      </c>
      <c r="B1025" s="9" t="s">
        <v>3407</v>
      </c>
      <c r="C1025" s="1" t="s">
        <v>6733</v>
      </c>
      <c r="D1025" s="1" t="s">
        <v>7527</v>
      </c>
      <c r="E1025" s="1" t="s">
        <v>5668</v>
      </c>
    </row>
    <row r="1026" spans="1:5" ht="15.6" x14ac:dyDescent="0.3">
      <c r="A1026" s="9" t="s">
        <v>1346</v>
      </c>
      <c r="B1026" s="9" t="s">
        <v>3408</v>
      </c>
      <c r="C1026" s="1" t="s">
        <v>6733</v>
      </c>
      <c r="D1026" s="1" t="s">
        <v>6744</v>
      </c>
      <c r="E1026" s="1" t="s">
        <v>5669</v>
      </c>
    </row>
    <row r="1027" spans="1:5" ht="15.6" x14ac:dyDescent="0.3">
      <c r="A1027" s="9" t="s">
        <v>1345</v>
      </c>
      <c r="B1027" s="9" t="s">
        <v>3409</v>
      </c>
      <c r="C1027" s="1" t="s">
        <v>6733</v>
      </c>
      <c r="D1027" s="1" t="s">
        <v>7528</v>
      </c>
      <c r="E1027" s="1" t="s">
        <v>5670</v>
      </c>
    </row>
    <row r="1028" spans="1:5" ht="15.6" x14ac:dyDescent="0.3">
      <c r="A1028" s="9" t="s">
        <v>1344</v>
      </c>
      <c r="B1028" s="9" t="s">
        <v>3410</v>
      </c>
      <c r="C1028" s="1" t="s">
        <v>6731</v>
      </c>
      <c r="D1028" s="1" t="s">
        <v>7529</v>
      </c>
      <c r="E1028" s="1" t="s">
        <v>5671</v>
      </c>
    </row>
    <row r="1029" spans="1:5" ht="15.6" x14ac:dyDescent="0.3">
      <c r="A1029" s="9" t="s">
        <v>1343</v>
      </c>
      <c r="B1029" s="9" t="s">
        <v>3411</v>
      </c>
      <c r="C1029" s="1" t="s">
        <v>6733</v>
      </c>
      <c r="D1029" s="1" t="s">
        <v>7528</v>
      </c>
      <c r="E1029" s="1" t="s">
        <v>5672</v>
      </c>
    </row>
    <row r="1030" spans="1:5" ht="15.6" x14ac:dyDescent="0.3">
      <c r="A1030" s="9" t="s">
        <v>1342</v>
      </c>
      <c r="B1030" s="9" t="s">
        <v>3412</v>
      </c>
      <c r="C1030" s="1" t="s">
        <v>6733</v>
      </c>
      <c r="D1030" s="1" t="s">
        <v>6811</v>
      </c>
      <c r="E1030" s="1" t="s">
        <v>5673</v>
      </c>
    </row>
    <row r="1031" spans="1:5" ht="15.6" x14ac:dyDescent="0.3">
      <c r="A1031" s="9" t="s">
        <v>1341</v>
      </c>
      <c r="B1031" s="9" t="s">
        <v>3413</v>
      </c>
      <c r="C1031" s="1" t="s">
        <v>6731</v>
      </c>
      <c r="D1031" s="1" t="s">
        <v>7530</v>
      </c>
      <c r="E1031" s="1" t="s">
        <v>5674</v>
      </c>
    </row>
    <row r="1032" spans="1:5" ht="15.6" x14ac:dyDescent="0.3">
      <c r="A1032" s="9" t="s">
        <v>1340</v>
      </c>
      <c r="B1032" s="9" t="s">
        <v>3414</v>
      </c>
      <c r="C1032" s="1" t="s">
        <v>6733</v>
      </c>
      <c r="D1032" s="1" t="s">
        <v>7531</v>
      </c>
      <c r="E1032" s="1" t="s">
        <v>5675</v>
      </c>
    </row>
    <row r="1033" spans="1:5" ht="15.6" x14ac:dyDescent="0.3">
      <c r="A1033" s="9" t="s">
        <v>1339</v>
      </c>
      <c r="B1033" s="9" t="s">
        <v>3415</v>
      </c>
      <c r="C1033" s="1" t="s">
        <v>6731</v>
      </c>
      <c r="D1033" s="1" t="s">
        <v>7532</v>
      </c>
      <c r="E1033" s="1" t="s">
        <v>5676</v>
      </c>
    </row>
    <row r="1034" spans="1:5" ht="15.6" x14ac:dyDescent="0.3">
      <c r="A1034" s="9" t="s">
        <v>1338</v>
      </c>
      <c r="B1034" s="9" t="s">
        <v>3416</v>
      </c>
      <c r="C1034" s="1" t="s">
        <v>6731</v>
      </c>
      <c r="D1034" s="1" t="s">
        <v>7533</v>
      </c>
      <c r="E1034" s="1" t="s">
        <v>5347</v>
      </c>
    </row>
    <row r="1035" spans="1:5" ht="15.6" x14ac:dyDescent="0.3">
      <c r="A1035" s="9" t="s">
        <v>1337</v>
      </c>
      <c r="B1035" s="9" t="s">
        <v>3417</v>
      </c>
      <c r="C1035" s="1" t="s">
        <v>6731</v>
      </c>
      <c r="D1035" s="1" t="s">
        <v>7070</v>
      </c>
      <c r="E1035" s="1" t="s">
        <v>5677</v>
      </c>
    </row>
    <row r="1036" spans="1:5" ht="15.6" x14ac:dyDescent="0.3">
      <c r="A1036" s="9" t="s">
        <v>1336</v>
      </c>
      <c r="B1036" s="9" t="s">
        <v>3418</v>
      </c>
      <c r="C1036" s="1" t="s">
        <v>6731</v>
      </c>
      <c r="D1036" s="1" t="s">
        <v>7534</v>
      </c>
      <c r="E1036" s="1" t="s">
        <v>5678</v>
      </c>
    </row>
    <row r="1037" spans="1:5" ht="15.6" x14ac:dyDescent="0.3">
      <c r="A1037" s="9" t="s">
        <v>1335</v>
      </c>
      <c r="B1037" s="9" t="s">
        <v>3419</v>
      </c>
      <c r="C1037" s="1" t="s">
        <v>6731</v>
      </c>
      <c r="D1037" s="1" t="s">
        <v>7202</v>
      </c>
      <c r="E1037" s="1" t="s">
        <v>5679</v>
      </c>
    </row>
    <row r="1038" spans="1:5" ht="15.6" x14ac:dyDescent="0.3">
      <c r="A1038" s="9" t="s">
        <v>1334</v>
      </c>
      <c r="B1038" s="9" t="s">
        <v>3420</v>
      </c>
      <c r="C1038" s="1" t="s">
        <v>6733</v>
      </c>
      <c r="D1038" s="1" t="s">
        <v>6795</v>
      </c>
      <c r="E1038" s="1" t="s">
        <v>5680</v>
      </c>
    </row>
    <row r="1039" spans="1:5" ht="15.6" x14ac:dyDescent="0.3">
      <c r="A1039" s="9" t="s">
        <v>1333</v>
      </c>
      <c r="B1039" s="9" t="s">
        <v>3421</v>
      </c>
      <c r="C1039" s="1" t="s">
        <v>6733</v>
      </c>
      <c r="D1039" s="1" t="s">
        <v>7535</v>
      </c>
      <c r="E1039" s="1" t="s">
        <v>5681</v>
      </c>
    </row>
    <row r="1040" spans="1:5" ht="15.6" x14ac:dyDescent="0.3">
      <c r="A1040" s="9" t="s">
        <v>1332</v>
      </c>
      <c r="B1040" s="9" t="s">
        <v>3422</v>
      </c>
      <c r="C1040" s="1" t="s">
        <v>6731</v>
      </c>
      <c r="D1040" s="1" t="s">
        <v>6975</v>
      </c>
      <c r="E1040" s="1" t="s">
        <v>5682</v>
      </c>
    </row>
    <row r="1041" spans="1:5" ht="15.6" x14ac:dyDescent="0.3">
      <c r="A1041" s="9" t="s">
        <v>1331</v>
      </c>
      <c r="B1041" s="9" t="s">
        <v>3423</v>
      </c>
      <c r="C1041" s="1" t="s">
        <v>6731</v>
      </c>
      <c r="D1041" s="1" t="s">
        <v>7536</v>
      </c>
      <c r="E1041" s="1" t="s">
        <v>5683</v>
      </c>
    </row>
    <row r="1042" spans="1:5" ht="15.6" x14ac:dyDescent="0.3">
      <c r="A1042" s="9" t="s">
        <v>1330</v>
      </c>
      <c r="B1042" s="9" t="s">
        <v>3424</v>
      </c>
      <c r="C1042" s="1" t="s">
        <v>6733</v>
      </c>
      <c r="D1042" s="1" t="s">
        <v>6883</v>
      </c>
      <c r="E1042" s="1" t="s">
        <v>5374</v>
      </c>
    </row>
    <row r="1043" spans="1:5" ht="15.6" x14ac:dyDescent="0.3">
      <c r="A1043" s="9" t="s">
        <v>1329</v>
      </c>
      <c r="B1043" s="9" t="s">
        <v>3425</v>
      </c>
      <c r="C1043" s="1" t="s">
        <v>6731</v>
      </c>
      <c r="D1043" s="1" t="s">
        <v>7537</v>
      </c>
      <c r="E1043" s="1" t="s">
        <v>5684</v>
      </c>
    </row>
    <row r="1044" spans="1:5" ht="15.6" x14ac:dyDescent="0.3">
      <c r="A1044" s="9" t="s">
        <v>1328</v>
      </c>
      <c r="B1044" s="9" t="s">
        <v>3426</v>
      </c>
      <c r="C1044" s="1" t="s">
        <v>6733</v>
      </c>
      <c r="D1044" s="1" t="s">
        <v>7538</v>
      </c>
      <c r="E1044" s="1" t="s">
        <v>5685</v>
      </c>
    </row>
    <row r="1045" spans="1:5" ht="15.6" x14ac:dyDescent="0.3">
      <c r="A1045" s="9" t="s">
        <v>1327</v>
      </c>
      <c r="B1045" s="9" t="s">
        <v>3427</v>
      </c>
      <c r="C1045" s="1" t="s">
        <v>6733</v>
      </c>
      <c r="D1045" s="1" t="s">
        <v>7539</v>
      </c>
      <c r="E1045" s="1" t="s">
        <v>5686</v>
      </c>
    </row>
    <row r="1046" spans="1:5" ht="15.6" x14ac:dyDescent="0.3">
      <c r="A1046" s="9" t="s">
        <v>1326</v>
      </c>
      <c r="B1046" s="9" t="s">
        <v>3428</v>
      </c>
      <c r="C1046" s="1" t="s">
        <v>7149</v>
      </c>
      <c r="D1046" s="1" t="s">
        <v>7540</v>
      </c>
      <c r="E1046" s="1" t="s">
        <v>5687</v>
      </c>
    </row>
    <row r="1047" spans="1:5" ht="15.6" x14ac:dyDescent="0.3">
      <c r="A1047" s="9" t="s">
        <v>1325</v>
      </c>
      <c r="B1047" s="9" t="s">
        <v>3429</v>
      </c>
      <c r="C1047" s="1" t="s">
        <v>6733</v>
      </c>
      <c r="D1047" s="1" t="s">
        <v>7541</v>
      </c>
      <c r="E1047" s="1" t="s">
        <v>5688</v>
      </c>
    </row>
    <row r="1048" spans="1:5" ht="15.6" x14ac:dyDescent="0.3">
      <c r="A1048" s="9" t="s">
        <v>1324</v>
      </c>
      <c r="B1048" s="9" t="s">
        <v>3430</v>
      </c>
      <c r="C1048" s="1" t="s">
        <v>6733</v>
      </c>
      <c r="D1048" s="1" t="s">
        <v>7528</v>
      </c>
      <c r="E1048" s="1" t="s">
        <v>5689</v>
      </c>
    </row>
    <row r="1049" spans="1:5" ht="15.6" x14ac:dyDescent="0.3">
      <c r="A1049" s="9" t="s">
        <v>1323</v>
      </c>
      <c r="B1049" s="9" t="s">
        <v>3431</v>
      </c>
      <c r="C1049" s="1" t="s">
        <v>6731</v>
      </c>
      <c r="D1049" s="1" t="s">
        <v>7542</v>
      </c>
      <c r="E1049" s="1" t="s">
        <v>5690</v>
      </c>
    </row>
    <row r="1050" spans="1:5" ht="15.6" x14ac:dyDescent="0.3">
      <c r="A1050" s="9" t="s">
        <v>1322</v>
      </c>
      <c r="B1050" s="9" t="s">
        <v>3432</v>
      </c>
      <c r="C1050" s="1" t="s">
        <v>6731</v>
      </c>
      <c r="D1050" s="1" t="s">
        <v>7543</v>
      </c>
      <c r="E1050" s="1" t="s">
        <v>5691</v>
      </c>
    </row>
    <row r="1051" spans="1:5" ht="15.6" x14ac:dyDescent="0.3">
      <c r="A1051" s="9" t="s">
        <v>1321</v>
      </c>
      <c r="B1051" s="9" t="s">
        <v>3433</v>
      </c>
      <c r="C1051" s="1" t="s">
        <v>6731</v>
      </c>
      <c r="D1051" s="1" t="s">
        <v>7303</v>
      </c>
      <c r="E1051" s="1" t="s">
        <v>5692</v>
      </c>
    </row>
    <row r="1052" spans="1:5" ht="15.6" x14ac:dyDescent="0.3">
      <c r="A1052" s="9" t="s">
        <v>1320</v>
      </c>
      <c r="B1052" s="9" t="s">
        <v>3434</v>
      </c>
      <c r="C1052" s="1" t="s">
        <v>7149</v>
      </c>
      <c r="D1052" s="1" t="s">
        <v>7544</v>
      </c>
      <c r="E1052" s="1" t="s">
        <v>5693</v>
      </c>
    </row>
    <row r="1053" spans="1:5" ht="15.6" x14ac:dyDescent="0.3">
      <c r="A1053" s="9" t="s">
        <v>1319</v>
      </c>
      <c r="B1053" s="9" t="s">
        <v>3435</v>
      </c>
      <c r="C1053" s="1" t="s">
        <v>6733</v>
      </c>
      <c r="D1053" s="1" t="s">
        <v>7545</v>
      </c>
      <c r="E1053" s="1" t="s">
        <v>5694</v>
      </c>
    </row>
    <row r="1054" spans="1:5" ht="15.6" x14ac:dyDescent="0.3">
      <c r="A1054" s="9" t="s">
        <v>1318</v>
      </c>
      <c r="B1054" s="9" t="s">
        <v>3436</v>
      </c>
      <c r="C1054" s="1" t="s">
        <v>6731</v>
      </c>
      <c r="D1054" s="1" t="s">
        <v>7546</v>
      </c>
      <c r="E1054" s="1" t="s">
        <v>5695</v>
      </c>
    </row>
    <row r="1055" spans="1:5" ht="15.6" x14ac:dyDescent="0.3">
      <c r="A1055" s="9" t="s">
        <v>1317</v>
      </c>
      <c r="B1055" s="9" t="s">
        <v>3437</v>
      </c>
      <c r="C1055" s="1" t="s">
        <v>6733</v>
      </c>
      <c r="D1055" s="1" t="s">
        <v>7133</v>
      </c>
      <c r="E1055" s="1" t="s">
        <v>5696</v>
      </c>
    </row>
    <row r="1056" spans="1:5" ht="15.6" x14ac:dyDescent="0.3">
      <c r="A1056" s="9" t="s">
        <v>1316</v>
      </c>
      <c r="B1056" s="9" t="s">
        <v>3438</v>
      </c>
      <c r="C1056" s="1" t="s">
        <v>7149</v>
      </c>
      <c r="D1056" s="1" t="s">
        <v>7101</v>
      </c>
      <c r="E1056" s="1" t="s">
        <v>5697</v>
      </c>
    </row>
    <row r="1057" spans="1:6" ht="15.6" x14ac:dyDescent="0.3">
      <c r="A1057" s="9" t="s">
        <v>1315</v>
      </c>
      <c r="B1057" s="9" t="s">
        <v>3439</v>
      </c>
      <c r="C1057" s="1" t="s">
        <v>6731</v>
      </c>
      <c r="D1057" s="1" t="s">
        <v>7547</v>
      </c>
      <c r="E1057" s="1" t="s">
        <v>5698</v>
      </c>
    </row>
    <row r="1058" spans="1:6" ht="15.6" x14ac:dyDescent="0.3">
      <c r="A1058" s="9" t="s">
        <v>1314</v>
      </c>
      <c r="B1058" s="9" t="s">
        <v>3440</v>
      </c>
      <c r="C1058" s="1" t="s">
        <v>7149</v>
      </c>
      <c r="D1058" s="1" t="s">
        <v>7548</v>
      </c>
      <c r="E1058" s="1" t="s">
        <v>5639</v>
      </c>
    </row>
    <row r="1059" spans="1:6" ht="15.6" x14ac:dyDescent="0.3">
      <c r="A1059" s="9" t="s">
        <v>1313</v>
      </c>
      <c r="B1059" s="9" t="s">
        <v>3441</v>
      </c>
      <c r="C1059" s="1" t="s">
        <v>6731</v>
      </c>
      <c r="D1059" s="1" t="s">
        <v>7468</v>
      </c>
      <c r="E1059" s="1" t="s">
        <v>5699</v>
      </c>
    </row>
    <row r="1060" spans="1:6" ht="15.6" x14ac:dyDescent="0.3">
      <c r="A1060" s="9" t="s">
        <v>1312</v>
      </c>
      <c r="B1060" s="9" t="s">
        <v>3442</v>
      </c>
      <c r="C1060" s="1" t="s">
        <v>6733</v>
      </c>
      <c r="D1060" s="1" t="s">
        <v>6922</v>
      </c>
      <c r="E1060" s="1" t="s">
        <v>5700</v>
      </c>
    </row>
    <row r="1061" spans="1:6" ht="15.6" x14ac:dyDescent="0.3">
      <c r="A1061" s="9" t="s">
        <v>1311</v>
      </c>
      <c r="B1061" s="9" t="s">
        <v>3443</v>
      </c>
      <c r="C1061" s="1" t="s">
        <v>6733</v>
      </c>
      <c r="D1061" s="1" t="s">
        <v>7549</v>
      </c>
      <c r="E1061" s="1" t="s">
        <v>5701</v>
      </c>
    </row>
    <row r="1062" spans="1:6" ht="15.6" x14ac:dyDescent="0.3">
      <c r="A1062" s="9" t="s">
        <v>1310</v>
      </c>
      <c r="B1062" s="9" t="s">
        <v>3444</v>
      </c>
      <c r="C1062" s="1" t="s">
        <v>6733</v>
      </c>
      <c r="D1062" s="1" t="s">
        <v>7550</v>
      </c>
      <c r="E1062" s="1" t="s">
        <v>5702</v>
      </c>
    </row>
    <row r="1063" spans="1:6" ht="15.6" x14ac:dyDescent="0.3">
      <c r="A1063" s="9" t="s">
        <v>1309</v>
      </c>
      <c r="B1063" s="9" t="s">
        <v>3445</v>
      </c>
      <c r="C1063" s="1" t="s">
        <v>6733</v>
      </c>
      <c r="D1063" s="1" t="s">
        <v>7551</v>
      </c>
      <c r="E1063" s="1" t="s">
        <v>5445</v>
      </c>
      <c r="F1063" t="s">
        <v>7552</v>
      </c>
    </row>
    <row r="1064" spans="1:6" ht="15.6" x14ac:dyDescent="0.3">
      <c r="A1064" s="9" t="s">
        <v>1308</v>
      </c>
      <c r="B1064" s="9" t="s">
        <v>3446</v>
      </c>
      <c r="C1064" s="1" t="s">
        <v>6733</v>
      </c>
      <c r="D1064" s="1" t="s">
        <v>7553</v>
      </c>
      <c r="E1064" s="1" t="s">
        <v>5703</v>
      </c>
    </row>
    <row r="1065" spans="1:6" ht="15.6" x14ac:dyDescent="0.3">
      <c r="A1065" s="9" t="s">
        <v>1307</v>
      </c>
      <c r="B1065" s="9" t="s">
        <v>3447</v>
      </c>
      <c r="C1065" s="1" t="s">
        <v>6733</v>
      </c>
      <c r="D1065" s="1" t="s">
        <v>7554</v>
      </c>
      <c r="E1065" s="1" t="s">
        <v>5704</v>
      </c>
    </row>
    <row r="1066" spans="1:6" ht="15.6" x14ac:dyDescent="0.3">
      <c r="A1066" s="9" t="s">
        <v>1306</v>
      </c>
      <c r="B1066" s="9" t="s">
        <v>3448</v>
      </c>
      <c r="C1066" s="1" t="s">
        <v>6731</v>
      </c>
      <c r="D1066" s="1" t="s">
        <v>7555</v>
      </c>
      <c r="E1066" s="1" t="s">
        <v>5705</v>
      </c>
    </row>
    <row r="1067" spans="1:6" ht="15.6" x14ac:dyDescent="0.3">
      <c r="A1067" s="9" t="s">
        <v>1305</v>
      </c>
      <c r="B1067" s="9" t="s">
        <v>3449</v>
      </c>
      <c r="C1067" s="1" t="s">
        <v>6733</v>
      </c>
      <c r="D1067" s="1" t="s">
        <v>7556</v>
      </c>
      <c r="E1067" s="1" t="s">
        <v>5706</v>
      </c>
    </row>
    <row r="1068" spans="1:6" ht="15.6" x14ac:dyDescent="0.3">
      <c r="A1068" s="9" t="s">
        <v>1304</v>
      </c>
      <c r="B1068" s="9" t="s">
        <v>3450</v>
      </c>
      <c r="C1068" s="1" t="s">
        <v>6731</v>
      </c>
      <c r="D1068" s="1" t="s">
        <v>7360</v>
      </c>
      <c r="E1068" s="1" t="s">
        <v>5707</v>
      </c>
    </row>
    <row r="1069" spans="1:6" ht="15.6" x14ac:dyDescent="0.3">
      <c r="A1069" s="9" t="s">
        <v>1303</v>
      </c>
      <c r="B1069" s="9" t="s">
        <v>3451</v>
      </c>
      <c r="C1069" s="1" t="s">
        <v>6733</v>
      </c>
      <c r="D1069" s="1" t="s">
        <v>6739</v>
      </c>
      <c r="E1069" s="1" t="s">
        <v>5708</v>
      </c>
    </row>
    <row r="1070" spans="1:6" ht="15.6" x14ac:dyDescent="0.3">
      <c r="A1070" s="9" t="s">
        <v>1302</v>
      </c>
      <c r="B1070" s="9" t="s">
        <v>3452</v>
      </c>
      <c r="C1070" s="1" t="s">
        <v>6731</v>
      </c>
      <c r="D1070" s="1" t="s">
        <v>7557</v>
      </c>
      <c r="E1070" s="1" t="s">
        <v>5453</v>
      </c>
    </row>
    <row r="1071" spans="1:6" ht="15.6" x14ac:dyDescent="0.3">
      <c r="A1071" s="9" t="s">
        <v>1301</v>
      </c>
      <c r="B1071" s="9" t="s">
        <v>3453</v>
      </c>
      <c r="C1071" s="1" t="s">
        <v>6731</v>
      </c>
      <c r="D1071" s="1" t="s">
        <v>7558</v>
      </c>
      <c r="E1071" s="1" t="s">
        <v>5709</v>
      </c>
    </row>
    <row r="1072" spans="1:6" ht="15.6" x14ac:dyDescent="0.3">
      <c r="A1072" s="9" t="s">
        <v>1300</v>
      </c>
      <c r="B1072" s="9" t="s">
        <v>3454</v>
      </c>
      <c r="C1072" s="1" t="s">
        <v>6731</v>
      </c>
      <c r="D1072" s="1" t="s">
        <v>7038</v>
      </c>
      <c r="E1072" s="1" t="s">
        <v>5710</v>
      </c>
    </row>
    <row r="1073" spans="1:5" ht="15.6" x14ac:dyDescent="0.3">
      <c r="A1073" s="9" t="s">
        <v>1299</v>
      </c>
      <c r="B1073" s="9" t="s">
        <v>3455</v>
      </c>
      <c r="C1073" s="1" t="s">
        <v>7149</v>
      </c>
      <c r="D1073" s="1" t="s">
        <v>7559</v>
      </c>
      <c r="E1073" s="1" t="s">
        <v>5711</v>
      </c>
    </row>
    <row r="1074" spans="1:5" ht="15.6" x14ac:dyDescent="0.3">
      <c r="A1074" s="9" t="s">
        <v>1298</v>
      </c>
      <c r="B1074" s="9" t="s">
        <v>3456</v>
      </c>
      <c r="C1074" s="1" t="s">
        <v>6731</v>
      </c>
      <c r="D1074" s="1" t="s">
        <v>7560</v>
      </c>
      <c r="E1074" s="1" t="s">
        <v>5712</v>
      </c>
    </row>
    <row r="1075" spans="1:5" ht="15.6" x14ac:dyDescent="0.3">
      <c r="A1075" s="9" t="s">
        <v>1297</v>
      </c>
      <c r="B1075" s="9" t="s">
        <v>3457</v>
      </c>
      <c r="C1075" s="1" t="s">
        <v>6733</v>
      </c>
      <c r="D1075" s="1" t="s">
        <v>6869</v>
      </c>
      <c r="E1075" s="1" t="s">
        <v>5713</v>
      </c>
    </row>
    <row r="1076" spans="1:5" ht="15.6" x14ac:dyDescent="0.3">
      <c r="A1076" s="9" t="s">
        <v>1296</v>
      </c>
      <c r="B1076" s="9" t="s">
        <v>3458</v>
      </c>
      <c r="C1076" s="1" t="s">
        <v>6733</v>
      </c>
      <c r="D1076" s="1" t="s">
        <v>7190</v>
      </c>
      <c r="E1076" s="1" t="s">
        <v>5714</v>
      </c>
    </row>
    <row r="1077" spans="1:5" ht="15.6" x14ac:dyDescent="0.3">
      <c r="A1077" s="9" t="s">
        <v>1295</v>
      </c>
      <c r="B1077" s="9" t="s">
        <v>3459</v>
      </c>
      <c r="C1077" s="1" t="s">
        <v>6733</v>
      </c>
      <c r="D1077" s="1" t="s">
        <v>7561</v>
      </c>
      <c r="E1077" s="1" t="s">
        <v>5202</v>
      </c>
    </row>
    <row r="1078" spans="1:5" ht="15.6" x14ac:dyDescent="0.3">
      <c r="A1078" s="9" t="s">
        <v>1294</v>
      </c>
      <c r="B1078" s="9" t="s">
        <v>3460</v>
      </c>
      <c r="C1078" s="1" t="s">
        <v>6731</v>
      </c>
      <c r="D1078" s="1" t="s">
        <v>7562</v>
      </c>
      <c r="E1078" s="1" t="s">
        <v>5715</v>
      </c>
    </row>
    <row r="1079" spans="1:5" ht="15.6" x14ac:dyDescent="0.3">
      <c r="A1079" s="9" t="s">
        <v>1293</v>
      </c>
      <c r="B1079" s="9" t="s">
        <v>3461</v>
      </c>
      <c r="C1079" s="1" t="s">
        <v>6733</v>
      </c>
      <c r="D1079" s="1" t="s">
        <v>6938</v>
      </c>
      <c r="E1079" s="1" t="s">
        <v>5716</v>
      </c>
    </row>
    <row r="1080" spans="1:5" ht="15.6" x14ac:dyDescent="0.3">
      <c r="A1080" s="9" t="s">
        <v>1292</v>
      </c>
      <c r="B1080" s="9" t="s">
        <v>3462</v>
      </c>
      <c r="C1080" s="1" t="s">
        <v>6733</v>
      </c>
      <c r="D1080" s="1" t="s">
        <v>7563</v>
      </c>
      <c r="E1080" s="1" t="s">
        <v>5717</v>
      </c>
    </row>
    <row r="1081" spans="1:5" ht="15.6" x14ac:dyDescent="0.3">
      <c r="A1081" s="9" t="s">
        <v>1291</v>
      </c>
      <c r="B1081" s="9" t="s">
        <v>3463</v>
      </c>
      <c r="C1081" s="1" t="s">
        <v>6733</v>
      </c>
      <c r="D1081" s="1" t="s">
        <v>7564</v>
      </c>
      <c r="E1081" s="1" t="s">
        <v>5718</v>
      </c>
    </row>
    <row r="1082" spans="1:5" ht="15.6" x14ac:dyDescent="0.3">
      <c r="A1082" s="9" t="s">
        <v>1290</v>
      </c>
      <c r="B1082" s="9" t="s">
        <v>3464</v>
      </c>
      <c r="C1082" s="1" t="s">
        <v>6733</v>
      </c>
      <c r="D1082" s="1" t="s">
        <v>7199</v>
      </c>
      <c r="E1082" s="1" t="s">
        <v>5719</v>
      </c>
    </row>
    <row r="1083" spans="1:5" ht="15.6" x14ac:dyDescent="0.3">
      <c r="A1083" s="9" t="s">
        <v>1289</v>
      </c>
      <c r="B1083" s="9" t="s">
        <v>3465</v>
      </c>
      <c r="C1083" s="1" t="s">
        <v>7149</v>
      </c>
      <c r="D1083" s="1" t="s">
        <v>7565</v>
      </c>
      <c r="E1083" s="1" t="s">
        <v>5720</v>
      </c>
    </row>
    <row r="1084" spans="1:5" ht="15.6" x14ac:dyDescent="0.3">
      <c r="A1084" s="9" t="s">
        <v>1288</v>
      </c>
      <c r="B1084" s="9" t="s">
        <v>3466</v>
      </c>
      <c r="C1084" s="1" t="s">
        <v>7149</v>
      </c>
      <c r="D1084" s="1" t="s">
        <v>7566</v>
      </c>
      <c r="E1084" s="1" t="s">
        <v>5721</v>
      </c>
    </row>
    <row r="1085" spans="1:5" ht="15.6" x14ac:dyDescent="0.3">
      <c r="A1085" s="9" t="s">
        <v>1287</v>
      </c>
      <c r="B1085" s="9" t="s">
        <v>3467</v>
      </c>
      <c r="C1085" s="1" t="s">
        <v>6733</v>
      </c>
      <c r="D1085" s="1" t="s">
        <v>7567</v>
      </c>
      <c r="E1085" s="1" t="s">
        <v>5722</v>
      </c>
    </row>
    <row r="1086" spans="1:5" ht="15.6" x14ac:dyDescent="0.3">
      <c r="A1086" s="9" t="s">
        <v>1286</v>
      </c>
      <c r="B1086" s="9" t="s">
        <v>3468</v>
      </c>
      <c r="C1086" s="1" t="s">
        <v>6733</v>
      </c>
      <c r="D1086" s="1" t="s">
        <v>7190</v>
      </c>
      <c r="E1086" s="1" t="s">
        <v>5723</v>
      </c>
    </row>
    <row r="1087" spans="1:5" ht="15.6" x14ac:dyDescent="0.3">
      <c r="A1087" s="9" t="s">
        <v>1285</v>
      </c>
      <c r="B1087" s="9" t="s">
        <v>3469</v>
      </c>
      <c r="C1087" s="1" t="s">
        <v>6733</v>
      </c>
      <c r="D1087" s="1" t="s">
        <v>6938</v>
      </c>
      <c r="E1087" s="1" t="s">
        <v>5724</v>
      </c>
    </row>
    <row r="1088" spans="1:5" ht="15.6" x14ac:dyDescent="0.3">
      <c r="A1088" s="9" t="s">
        <v>1284</v>
      </c>
      <c r="B1088" s="9" t="s">
        <v>3470</v>
      </c>
      <c r="C1088" s="1" t="s">
        <v>6731</v>
      </c>
      <c r="D1088" s="1" t="s">
        <v>7568</v>
      </c>
      <c r="E1088" s="1" t="s">
        <v>5725</v>
      </c>
    </row>
    <row r="1089" spans="1:5" ht="15.6" x14ac:dyDescent="0.3">
      <c r="A1089" s="9" t="s">
        <v>1283</v>
      </c>
      <c r="B1089" s="9" t="s">
        <v>3471</v>
      </c>
      <c r="C1089" s="1" t="s">
        <v>6731</v>
      </c>
      <c r="D1089" s="1" t="s">
        <v>7569</v>
      </c>
      <c r="E1089" s="1" t="s">
        <v>5726</v>
      </c>
    </row>
    <row r="1090" spans="1:5" ht="15.6" x14ac:dyDescent="0.3">
      <c r="A1090" s="9" t="s">
        <v>1282</v>
      </c>
      <c r="B1090" s="9" t="s">
        <v>3472</v>
      </c>
      <c r="C1090" s="1" t="s">
        <v>7149</v>
      </c>
      <c r="D1090" s="1" t="s">
        <v>7570</v>
      </c>
      <c r="E1090" s="1" t="s">
        <v>5727</v>
      </c>
    </row>
    <row r="1091" spans="1:5" ht="15.6" x14ac:dyDescent="0.3">
      <c r="A1091" s="9" t="s">
        <v>1281</v>
      </c>
      <c r="B1091" s="9" t="s">
        <v>3473</v>
      </c>
      <c r="C1091" s="1" t="s">
        <v>6731</v>
      </c>
      <c r="D1091" s="1" t="s">
        <v>7571</v>
      </c>
      <c r="E1091" s="1" t="s">
        <v>5728</v>
      </c>
    </row>
    <row r="1092" spans="1:5" ht="15.6" x14ac:dyDescent="0.3">
      <c r="A1092" s="9" t="s">
        <v>1280</v>
      </c>
      <c r="B1092" s="9" t="s">
        <v>3474</v>
      </c>
      <c r="C1092" s="1" t="s">
        <v>6731</v>
      </c>
      <c r="D1092" s="1" t="s">
        <v>7572</v>
      </c>
      <c r="E1092" s="1" t="s">
        <v>5681</v>
      </c>
    </row>
    <row r="1093" spans="1:5" ht="15.6" x14ac:dyDescent="0.3">
      <c r="A1093" s="9" t="s">
        <v>1279</v>
      </c>
      <c r="B1093" s="9" t="s">
        <v>3475</v>
      </c>
      <c r="C1093" s="1" t="s">
        <v>6733</v>
      </c>
      <c r="D1093" s="1" t="s">
        <v>7573</v>
      </c>
      <c r="E1093" s="1" t="s">
        <v>5729</v>
      </c>
    </row>
    <row r="1094" spans="1:5" ht="15.6" x14ac:dyDescent="0.3">
      <c r="A1094" s="9" t="s">
        <v>1278</v>
      </c>
      <c r="B1094" s="9" t="s">
        <v>3476</v>
      </c>
      <c r="C1094" s="1" t="s">
        <v>6731</v>
      </c>
      <c r="D1094" s="1" t="s">
        <v>7574</v>
      </c>
      <c r="E1094" s="1" t="s">
        <v>5730</v>
      </c>
    </row>
    <row r="1095" spans="1:5" ht="15.6" x14ac:dyDescent="0.3">
      <c r="A1095" s="9" t="s">
        <v>1277</v>
      </c>
      <c r="B1095" s="9" t="s">
        <v>3477</v>
      </c>
      <c r="C1095" s="1" t="s">
        <v>6733</v>
      </c>
      <c r="D1095" s="1" t="s">
        <v>7402</v>
      </c>
      <c r="E1095" s="1" t="s">
        <v>4790</v>
      </c>
    </row>
    <row r="1096" spans="1:5" ht="15.6" x14ac:dyDescent="0.3">
      <c r="A1096" s="9" t="s">
        <v>1276</v>
      </c>
      <c r="B1096" s="9" t="s">
        <v>3478</v>
      </c>
      <c r="C1096" s="1" t="s">
        <v>6733</v>
      </c>
      <c r="D1096" s="1" t="s">
        <v>6879</v>
      </c>
      <c r="E1096" s="1" t="s">
        <v>5731</v>
      </c>
    </row>
    <row r="1097" spans="1:5" ht="15.6" x14ac:dyDescent="0.3">
      <c r="A1097" s="9" t="s">
        <v>1275</v>
      </c>
      <c r="B1097" s="9" t="s">
        <v>3479</v>
      </c>
      <c r="C1097" s="1" t="s">
        <v>7149</v>
      </c>
      <c r="D1097" s="1" t="s">
        <v>7575</v>
      </c>
      <c r="E1097" s="1" t="s">
        <v>5732</v>
      </c>
    </row>
    <row r="1098" spans="1:5" ht="15.6" x14ac:dyDescent="0.3">
      <c r="A1098" s="9" t="s">
        <v>1274</v>
      </c>
      <c r="B1098" s="9" t="s">
        <v>3480</v>
      </c>
      <c r="C1098" s="1" t="s">
        <v>6731</v>
      </c>
      <c r="D1098" s="1" t="s">
        <v>7576</v>
      </c>
      <c r="E1098" s="1" t="s">
        <v>5733</v>
      </c>
    </row>
    <row r="1099" spans="1:5" ht="15.6" x14ac:dyDescent="0.3">
      <c r="A1099" s="9" t="s">
        <v>1273</v>
      </c>
      <c r="B1099" s="9" t="s">
        <v>3481</v>
      </c>
      <c r="C1099" s="1" t="s">
        <v>6731</v>
      </c>
      <c r="D1099" s="1" t="s">
        <v>7303</v>
      </c>
      <c r="E1099" s="1" t="s">
        <v>5734</v>
      </c>
    </row>
    <row r="1100" spans="1:5" ht="15.6" x14ac:dyDescent="0.3">
      <c r="A1100" s="9" t="s">
        <v>1272</v>
      </c>
      <c r="B1100" s="9" t="s">
        <v>3482</v>
      </c>
      <c r="C1100" s="1" t="s">
        <v>6731</v>
      </c>
      <c r="D1100" s="1" t="s">
        <v>7577</v>
      </c>
      <c r="E1100" s="1" t="s">
        <v>4977</v>
      </c>
    </row>
    <row r="1101" spans="1:5" ht="15.6" x14ac:dyDescent="0.3">
      <c r="A1101" s="9" t="s">
        <v>1271</v>
      </c>
      <c r="B1101" s="9" t="s">
        <v>3483</v>
      </c>
      <c r="C1101" s="1" t="s">
        <v>6733</v>
      </c>
      <c r="D1101" s="1" t="s">
        <v>7578</v>
      </c>
      <c r="E1101" s="1" t="s">
        <v>5735</v>
      </c>
    </row>
    <row r="1102" spans="1:5" ht="15.6" x14ac:dyDescent="0.3">
      <c r="A1102" s="9" t="s">
        <v>1270</v>
      </c>
      <c r="B1102" s="9" t="s">
        <v>3484</v>
      </c>
      <c r="C1102" s="1" t="s">
        <v>7149</v>
      </c>
      <c r="D1102" s="1" t="s">
        <v>7121</v>
      </c>
      <c r="E1102" s="1" t="s">
        <v>5736</v>
      </c>
    </row>
    <row r="1103" spans="1:5" ht="15.6" x14ac:dyDescent="0.3">
      <c r="A1103" s="9" t="s">
        <v>1269</v>
      </c>
      <c r="B1103" s="9" t="s">
        <v>3485</v>
      </c>
      <c r="C1103" s="1" t="s">
        <v>6733</v>
      </c>
      <c r="D1103" s="1" t="s">
        <v>6739</v>
      </c>
      <c r="E1103" s="1" t="s">
        <v>5180</v>
      </c>
    </row>
    <row r="1104" spans="1:5" ht="15.6" x14ac:dyDescent="0.3">
      <c r="A1104" s="9" t="s">
        <v>1268</v>
      </c>
      <c r="B1104" s="9" t="s">
        <v>3486</v>
      </c>
      <c r="C1104" s="1" t="s">
        <v>6733</v>
      </c>
      <c r="D1104" s="1" t="s">
        <v>7579</v>
      </c>
      <c r="E1104" s="1" t="s">
        <v>5737</v>
      </c>
    </row>
    <row r="1105" spans="1:5" ht="15.6" x14ac:dyDescent="0.3">
      <c r="A1105" s="9" t="s">
        <v>1267</v>
      </c>
      <c r="B1105" s="9" t="s">
        <v>3487</v>
      </c>
      <c r="C1105" s="1" t="s">
        <v>6731</v>
      </c>
      <c r="D1105" s="1" t="s">
        <v>7580</v>
      </c>
      <c r="E1105" s="1" t="s">
        <v>5738</v>
      </c>
    </row>
    <row r="1106" spans="1:5" ht="15.6" x14ac:dyDescent="0.3">
      <c r="A1106" s="9" t="s">
        <v>1266</v>
      </c>
      <c r="B1106" s="9" t="s">
        <v>3488</v>
      </c>
      <c r="C1106" s="1" t="s">
        <v>6733</v>
      </c>
      <c r="D1106" s="1" t="s">
        <v>7581</v>
      </c>
      <c r="E1106" s="1" t="s">
        <v>5739</v>
      </c>
    </row>
    <row r="1107" spans="1:5" ht="15.6" x14ac:dyDescent="0.3">
      <c r="A1107" s="9" t="s">
        <v>1265</v>
      </c>
      <c r="B1107" s="9" t="s">
        <v>3489</v>
      </c>
      <c r="C1107" s="1" t="s">
        <v>6733</v>
      </c>
      <c r="D1107" s="1" t="s">
        <v>6843</v>
      </c>
      <c r="E1107" s="1" t="s">
        <v>5740</v>
      </c>
    </row>
    <row r="1108" spans="1:5" ht="15.6" x14ac:dyDescent="0.3">
      <c r="A1108" s="9" t="s">
        <v>1264</v>
      </c>
      <c r="B1108" s="9" t="s">
        <v>3490</v>
      </c>
      <c r="C1108" s="1" t="s">
        <v>6733</v>
      </c>
      <c r="D1108" s="1" t="s">
        <v>7225</v>
      </c>
      <c r="E1108" s="1" t="s">
        <v>5741</v>
      </c>
    </row>
    <row r="1109" spans="1:5" ht="15.6" x14ac:dyDescent="0.3">
      <c r="A1109" s="9" t="s">
        <v>1263</v>
      </c>
      <c r="B1109" s="9" t="s">
        <v>3491</v>
      </c>
      <c r="C1109" s="1" t="s">
        <v>6731</v>
      </c>
      <c r="D1109" s="1" t="s">
        <v>7582</v>
      </c>
      <c r="E1109" s="1" t="s">
        <v>5742</v>
      </c>
    </row>
    <row r="1110" spans="1:5" ht="15.6" x14ac:dyDescent="0.3">
      <c r="A1110" s="9" t="s">
        <v>1262</v>
      </c>
      <c r="B1110" s="9" t="s">
        <v>3492</v>
      </c>
      <c r="C1110" s="1" t="s">
        <v>7149</v>
      </c>
      <c r="D1110" s="1" t="s">
        <v>7583</v>
      </c>
      <c r="E1110" s="1" t="s">
        <v>5743</v>
      </c>
    </row>
    <row r="1111" spans="1:5" ht="15.6" x14ac:dyDescent="0.3">
      <c r="A1111" s="9" t="s">
        <v>1261</v>
      </c>
      <c r="B1111" s="9" t="s">
        <v>3493</v>
      </c>
      <c r="C1111" s="1" t="s">
        <v>7149</v>
      </c>
      <c r="D1111" s="1" t="s">
        <v>7584</v>
      </c>
      <c r="E1111" s="1" t="s">
        <v>5744</v>
      </c>
    </row>
    <row r="1112" spans="1:5" ht="15.6" x14ac:dyDescent="0.3">
      <c r="A1112" s="9" t="s">
        <v>1260</v>
      </c>
      <c r="B1112" s="9" t="s">
        <v>3494</v>
      </c>
      <c r="C1112" s="1" t="s">
        <v>6731</v>
      </c>
      <c r="D1112" s="1" t="s">
        <v>6809</v>
      </c>
      <c r="E1112" s="1" t="s">
        <v>5111</v>
      </c>
    </row>
    <row r="1113" spans="1:5" ht="15.6" x14ac:dyDescent="0.3">
      <c r="A1113" s="9" t="s">
        <v>1259</v>
      </c>
      <c r="B1113" s="9" t="s">
        <v>3495</v>
      </c>
      <c r="C1113" s="1" t="s">
        <v>7149</v>
      </c>
      <c r="D1113" s="1" t="s">
        <v>7585</v>
      </c>
      <c r="E1113" s="1" t="s">
        <v>5745</v>
      </c>
    </row>
    <row r="1114" spans="1:5" ht="15.6" x14ac:dyDescent="0.3">
      <c r="A1114" s="9" t="s">
        <v>1258</v>
      </c>
      <c r="B1114" s="9" t="s">
        <v>3496</v>
      </c>
      <c r="C1114" s="1" t="s">
        <v>6733</v>
      </c>
      <c r="D1114" s="1" t="s">
        <v>6823</v>
      </c>
      <c r="E1114" s="1" t="s">
        <v>5746</v>
      </c>
    </row>
    <row r="1115" spans="1:5" ht="15.6" x14ac:dyDescent="0.3">
      <c r="A1115" s="9" t="s">
        <v>1257</v>
      </c>
      <c r="B1115" s="9" t="s">
        <v>3497</v>
      </c>
      <c r="C1115" s="1" t="s">
        <v>6731</v>
      </c>
      <c r="D1115" s="1" t="s">
        <v>7586</v>
      </c>
      <c r="E1115" s="1" t="s">
        <v>5747</v>
      </c>
    </row>
    <row r="1116" spans="1:5" ht="15.6" x14ac:dyDescent="0.3">
      <c r="A1116" s="9" t="s">
        <v>1256</v>
      </c>
      <c r="B1116" s="9" t="s">
        <v>3498</v>
      </c>
      <c r="C1116" s="1" t="s">
        <v>6731</v>
      </c>
      <c r="D1116" s="1" t="s">
        <v>7587</v>
      </c>
      <c r="E1116" s="1" t="s">
        <v>5748</v>
      </c>
    </row>
    <row r="1117" spans="1:5" ht="15.6" x14ac:dyDescent="0.3">
      <c r="A1117" s="9" t="s">
        <v>1255</v>
      </c>
      <c r="B1117" s="9" t="s">
        <v>3499</v>
      </c>
      <c r="C1117" s="1" t="s">
        <v>6731</v>
      </c>
      <c r="D1117" s="1" t="s">
        <v>7588</v>
      </c>
      <c r="E1117" s="1" t="s">
        <v>5749</v>
      </c>
    </row>
    <row r="1118" spans="1:5" ht="15.6" x14ac:dyDescent="0.3">
      <c r="A1118" s="9" t="s">
        <v>1254</v>
      </c>
      <c r="B1118" s="9" t="s">
        <v>3500</v>
      </c>
      <c r="C1118" s="1" t="s">
        <v>6731</v>
      </c>
      <c r="D1118" s="1" t="s">
        <v>7589</v>
      </c>
      <c r="E1118" s="1" t="s">
        <v>5750</v>
      </c>
    </row>
    <row r="1119" spans="1:5" ht="15.6" x14ac:dyDescent="0.3">
      <c r="A1119" s="9" t="s">
        <v>1253</v>
      </c>
      <c r="B1119" s="9" t="s">
        <v>3501</v>
      </c>
      <c r="C1119" s="1" t="s">
        <v>6731</v>
      </c>
      <c r="D1119" s="1" t="s">
        <v>6942</v>
      </c>
      <c r="E1119" s="1" t="s">
        <v>5751</v>
      </c>
    </row>
    <row r="1120" spans="1:5" ht="15.6" x14ac:dyDescent="0.3">
      <c r="A1120" s="9" t="s">
        <v>1252</v>
      </c>
      <c r="B1120" s="9" t="s">
        <v>3502</v>
      </c>
      <c r="C1120" s="1" t="s">
        <v>6733</v>
      </c>
      <c r="D1120" s="1" t="s">
        <v>7590</v>
      </c>
      <c r="E1120" s="1" t="s">
        <v>5752</v>
      </c>
    </row>
    <row r="1121" spans="1:5" ht="15.6" x14ac:dyDescent="0.3">
      <c r="A1121" s="9" t="s">
        <v>1251</v>
      </c>
      <c r="B1121" s="9" t="s">
        <v>3503</v>
      </c>
      <c r="C1121" s="1" t="s">
        <v>6733</v>
      </c>
      <c r="D1121" s="1" t="s">
        <v>7591</v>
      </c>
      <c r="E1121" s="1" t="s">
        <v>5753</v>
      </c>
    </row>
    <row r="1122" spans="1:5" ht="15.6" x14ac:dyDescent="0.3">
      <c r="A1122" s="9" t="s">
        <v>1250</v>
      </c>
      <c r="B1122" s="9" t="s">
        <v>3504</v>
      </c>
      <c r="C1122" s="1" t="s">
        <v>6733</v>
      </c>
      <c r="D1122" s="1" t="s">
        <v>7592</v>
      </c>
      <c r="E1122" s="1" t="s">
        <v>5754</v>
      </c>
    </row>
    <row r="1123" spans="1:5" ht="15.6" x14ac:dyDescent="0.3">
      <c r="A1123" s="9" t="s">
        <v>1249</v>
      </c>
      <c r="B1123" s="9" t="s">
        <v>3505</v>
      </c>
      <c r="C1123" s="1" t="s">
        <v>6733</v>
      </c>
      <c r="D1123" s="1" t="s">
        <v>7402</v>
      </c>
      <c r="E1123" s="1" t="s">
        <v>5755</v>
      </c>
    </row>
    <row r="1124" spans="1:5" ht="15.6" x14ac:dyDescent="0.3">
      <c r="A1124" s="9" t="s">
        <v>1248</v>
      </c>
      <c r="B1124" s="9" t="s">
        <v>3506</v>
      </c>
      <c r="C1124" s="1" t="s">
        <v>6731</v>
      </c>
      <c r="D1124" s="1" t="s">
        <v>7593</v>
      </c>
      <c r="E1124" s="1" t="s">
        <v>5756</v>
      </c>
    </row>
    <row r="1125" spans="1:5" ht="15.6" x14ac:dyDescent="0.3">
      <c r="A1125" s="9" t="s">
        <v>1247</v>
      </c>
      <c r="B1125" s="9" t="s">
        <v>3507</v>
      </c>
      <c r="C1125" s="1" t="s">
        <v>6733</v>
      </c>
      <c r="D1125" s="1" t="s">
        <v>7086</v>
      </c>
      <c r="E1125" s="1" t="s">
        <v>5757</v>
      </c>
    </row>
    <row r="1126" spans="1:5" ht="15.6" x14ac:dyDescent="0.3">
      <c r="A1126" s="9" t="s">
        <v>1246</v>
      </c>
      <c r="B1126" s="9" t="s">
        <v>3508</v>
      </c>
      <c r="C1126" s="1" t="s">
        <v>7149</v>
      </c>
      <c r="D1126" s="1" t="s">
        <v>7594</v>
      </c>
      <c r="E1126" s="1" t="s">
        <v>5758</v>
      </c>
    </row>
    <row r="1127" spans="1:5" ht="15.6" x14ac:dyDescent="0.3">
      <c r="A1127" s="9" t="s">
        <v>1245</v>
      </c>
      <c r="B1127" s="9" t="s">
        <v>3509</v>
      </c>
      <c r="C1127" s="1" t="s">
        <v>6731</v>
      </c>
      <c r="D1127" s="1" t="s">
        <v>7595</v>
      </c>
      <c r="E1127" s="1" t="s">
        <v>5759</v>
      </c>
    </row>
    <row r="1128" spans="1:5" ht="15.6" x14ac:dyDescent="0.3">
      <c r="A1128" s="9" t="s">
        <v>1244</v>
      </c>
      <c r="B1128" s="9" t="s">
        <v>3510</v>
      </c>
      <c r="C1128" s="1" t="s">
        <v>6733</v>
      </c>
      <c r="D1128" s="1" t="s">
        <v>7092</v>
      </c>
      <c r="E1128" s="1" t="s">
        <v>5760</v>
      </c>
    </row>
    <row r="1129" spans="1:5" ht="15.6" x14ac:dyDescent="0.3">
      <c r="A1129" s="9" t="s">
        <v>1243</v>
      </c>
      <c r="B1129" s="9" t="s">
        <v>3511</v>
      </c>
      <c r="C1129" s="1" t="s">
        <v>6733</v>
      </c>
      <c r="D1129" s="1" t="s">
        <v>6780</v>
      </c>
      <c r="E1129" s="1" t="s">
        <v>5761</v>
      </c>
    </row>
    <row r="1130" spans="1:5" ht="15.6" x14ac:dyDescent="0.3">
      <c r="A1130" s="9" t="s">
        <v>1242</v>
      </c>
      <c r="B1130" s="9" t="s">
        <v>3512</v>
      </c>
      <c r="C1130" s="1" t="s">
        <v>6733</v>
      </c>
      <c r="D1130" s="1" t="s">
        <v>7596</v>
      </c>
      <c r="E1130" s="1" t="s">
        <v>5762</v>
      </c>
    </row>
    <row r="1131" spans="1:5" ht="15.6" x14ac:dyDescent="0.3">
      <c r="A1131" s="9" t="s">
        <v>1241</v>
      </c>
      <c r="B1131" s="9" t="s">
        <v>3513</v>
      </c>
      <c r="C1131" s="1" t="s">
        <v>6731</v>
      </c>
      <c r="D1131" s="1" t="s">
        <v>7177</v>
      </c>
      <c r="E1131" s="1" t="s">
        <v>5763</v>
      </c>
    </row>
    <row r="1132" spans="1:5" ht="15.6" x14ac:dyDescent="0.3">
      <c r="A1132" s="9" t="s">
        <v>1240</v>
      </c>
      <c r="B1132" s="9" t="s">
        <v>3514</v>
      </c>
      <c r="C1132" s="1" t="s">
        <v>7149</v>
      </c>
      <c r="D1132" s="1" t="s">
        <v>7597</v>
      </c>
      <c r="E1132" s="1" t="s">
        <v>5764</v>
      </c>
    </row>
    <row r="1133" spans="1:5" ht="15.6" x14ac:dyDescent="0.3">
      <c r="A1133" s="9" t="s">
        <v>1239</v>
      </c>
      <c r="B1133" s="9" t="s">
        <v>3515</v>
      </c>
      <c r="C1133" s="1" t="s">
        <v>6731</v>
      </c>
      <c r="D1133" s="1" t="s">
        <v>7598</v>
      </c>
      <c r="E1133" s="1" t="s">
        <v>5765</v>
      </c>
    </row>
    <row r="1134" spans="1:5" ht="15.6" x14ac:dyDescent="0.3">
      <c r="A1134" s="9" t="s">
        <v>1238</v>
      </c>
      <c r="B1134" s="9" t="s">
        <v>3516</v>
      </c>
      <c r="C1134" s="1" t="s">
        <v>6733</v>
      </c>
      <c r="D1134" s="1" t="s">
        <v>7599</v>
      </c>
      <c r="E1134" s="1" t="s">
        <v>5766</v>
      </c>
    </row>
    <row r="1135" spans="1:5" ht="15.6" x14ac:dyDescent="0.3">
      <c r="A1135" s="9" t="s">
        <v>1237</v>
      </c>
      <c r="B1135" s="9" t="s">
        <v>3517</v>
      </c>
      <c r="C1135" s="1" t="s">
        <v>6731</v>
      </c>
      <c r="D1135" s="1" t="s">
        <v>6910</v>
      </c>
      <c r="E1135" s="1" t="s">
        <v>5767</v>
      </c>
    </row>
    <row r="1136" spans="1:5" ht="15.6" x14ac:dyDescent="0.3">
      <c r="A1136" s="9" t="s">
        <v>1236</v>
      </c>
      <c r="B1136" s="9" t="s">
        <v>3518</v>
      </c>
      <c r="C1136" s="1" t="s">
        <v>6731</v>
      </c>
      <c r="D1136" s="1" t="s">
        <v>6794</v>
      </c>
      <c r="E1136" s="1" t="s">
        <v>5768</v>
      </c>
    </row>
    <row r="1137" spans="1:5" ht="15.6" x14ac:dyDescent="0.3">
      <c r="A1137" s="9" t="s">
        <v>1235</v>
      </c>
      <c r="B1137" s="9" t="s">
        <v>3519</v>
      </c>
      <c r="C1137" s="1" t="s">
        <v>6731</v>
      </c>
      <c r="D1137" s="1" t="s">
        <v>7600</v>
      </c>
      <c r="E1137" s="1" t="s">
        <v>5769</v>
      </c>
    </row>
    <row r="1138" spans="1:5" ht="15.6" x14ac:dyDescent="0.3">
      <c r="A1138" s="9" t="s">
        <v>1234</v>
      </c>
      <c r="B1138" s="9" t="s">
        <v>3520</v>
      </c>
      <c r="C1138" s="1" t="s">
        <v>6731</v>
      </c>
      <c r="D1138" s="1" t="s">
        <v>7601</v>
      </c>
      <c r="E1138" s="1" t="s">
        <v>5770</v>
      </c>
    </row>
    <row r="1139" spans="1:5" ht="15.6" x14ac:dyDescent="0.3">
      <c r="A1139" s="9" t="s">
        <v>1233</v>
      </c>
      <c r="B1139" s="9" t="s">
        <v>3521</v>
      </c>
      <c r="C1139" s="1" t="s">
        <v>6731</v>
      </c>
      <c r="D1139" s="1" t="s">
        <v>7602</v>
      </c>
      <c r="E1139" s="1" t="s">
        <v>5771</v>
      </c>
    </row>
    <row r="1140" spans="1:5" ht="15.6" x14ac:dyDescent="0.3">
      <c r="A1140" s="9" t="s">
        <v>1232</v>
      </c>
      <c r="B1140" s="9" t="s">
        <v>3522</v>
      </c>
      <c r="C1140" s="1" t="s">
        <v>6731</v>
      </c>
      <c r="D1140" s="1" t="s">
        <v>7603</v>
      </c>
      <c r="E1140" s="1" t="s">
        <v>5772</v>
      </c>
    </row>
    <row r="1141" spans="1:5" ht="15.6" x14ac:dyDescent="0.3">
      <c r="A1141" s="9" t="s">
        <v>1231</v>
      </c>
      <c r="B1141" s="9" t="s">
        <v>3523</v>
      </c>
      <c r="C1141" s="1" t="s">
        <v>6733</v>
      </c>
      <c r="D1141" s="1" t="s">
        <v>6780</v>
      </c>
      <c r="E1141" s="1" t="s">
        <v>5773</v>
      </c>
    </row>
    <row r="1142" spans="1:5" ht="15.6" x14ac:dyDescent="0.3">
      <c r="A1142" s="9" t="s">
        <v>1230</v>
      </c>
      <c r="B1142" s="9" t="s">
        <v>3524</v>
      </c>
      <c r="C1142" s="1" t="s">
        <v>6733</v>
      </c>
      <c r="D1142" s="1" t="s">
        <v>6795</v>
      </c>
      <c r="E1142" s="1" t="s">
        <v>4943</v>
      </c>
    </row>
    <row r="1143" spans="1:5" ht="15.6" x14ac:dyDescent="0.3">
      <c r="A1143" s="9" t="s">
        <v>1229</v>
      </c>
      <c r="B1143" s="9" t="s">
        <v>3525</v>
      </c>
      <c r="C1143" s="1" t="s">
        <v>6731</v>
      </c>
      <c r="D1143" s="1" t="s">
        <v>6909</v>
      </c>
      <c r="E1143" s="1" t="s">
        <v>5774</v>
      </c>
    </row>
    <row r="1144" spans="1:5" ht="15.6" x14ac:dyDescent="0.3">
      <c r="A1144" s="9" t="s">
        <v>1228</v>
      </c>
      <c r="B1144" s="9" t="s">
        <v>3526</v>
      </c>
      <c r="C1144" s="1" t="s">
        <v>6733</v>
      </c>
      <c r="D1144" s="1" t="s">
        <v>7402</v>
      </c>
      <c r="E1144" s="1" t="s">
        <v>5775</v>
      </c>
    </row>
    <row r="1145" spans="1:5" ht="15.6" x14ac:dyDescent="0.3">
      <c r="A1145" s="9" t="s">
        <v>1227</v>
      </c>
      <c r="B1145" s="9" t="s">
        <v>3527</v>
      </c>
      <c r="C1145" s="1" t="s">
        <v>6731</v>
      </c>
      <c r="D1145" s="1" t="s">
        <v>7604</v>
      </c>
      <c r="E1145" s="1" t="s">
        <v>5776</v>
      </c>
    </row>
    <row r="1146" spans="1:5" ht="15.6" x14ac:dyDescent="0.3">
      <c r="A1146" s="9" t="s">
        <v>1226</v>
      </c>
      <c r="B1146" s="9" t="s">
        <v>3528</v>
      </c>
      <c r="C1146" s="1" t="s">
        <v>6731</v>
      </c>
      <c r="D1146" s="1" t="s">
        <v>6755</v>
      </c>
      <c r="E1146" s="1" t="s">
        <v>5777</v>
      </c>
    </row>
    <row r="1147" spans="1:5" ht="15.6" x14ac:dyDescent="0.3">
      <c r="A1147" s="9" t="s">
        <v>1225</v>
      </c>
      <c r="B1147" s="9" t="s">
        <v>3529</v>
      </c>
      <c r="C1147" s="1" t="s">
        <v>6733</v>
      </c>
      <c r="D1147" s="1" t="s">
        <v>7605</v>
      </c>
      <c r="E1147" s="1" t="s">
        <v>5778</v>
      </c>
    </row>
    <row r="1148" spans="1:5" ht="15.6" x14ac:dyDescent="0.3">
      <c r="A1148" s="9" t="s">
        <v>1224</v>
      </c>
      <c r="B1148" s="9" t="s">
        <v>3530</v>
      </c>
      <c r="C1148" s="1" t="s">
        <v>6733</v>
      </c>
      <c r="D1148" s="1" t="s">
        <v>7606</v>
      </c>
      <c r="E1148" s="1" t="s">
        <v>5779</v>
      </c>
    </row>
    <row r="1149" spans="1:5" ht="15.6" x14ac:dyDescent="0.3">
      <c r="A1149" s="9" t="s">
        <v>1223</v>
      </c>
      <c r="B1149" s="9" t="s">
        <v>3531</v>
      </c>
      <c r="C1149" s="1" t="s">
        <v>6733</v>
      </c>
      <c r="D1149" s="1" t="s">
        <v>6827</v>
      </c>
      <c r="E1149" s="1" t="s">
        <v>5780</v>
      </c>
    </row>
    <row r="1150" spans="1:5" ht="15.6" x14ac:dyDescent="0.3">
      <c r="A1150" s="9" t="s">
        <v>1222</v>
      </c>
      <c r="B1150" s="9" t="s">
        <v>3532</v>
      </c>
      <c r="C1150" s="1" t="s">
        <v>6733</v>
      </c>
      <c r="D1150" s="1" t="s">
        <v>6879</v>
      </c>
      <c r="E1150" s="1" t="s">
        <v>5781</v>
      </c>
    </row>
    <row r="1151" spans="1:5" ht="15.6" x14ac:dyDescent="0.3">
      <c r="A1151" s="9" t="s">
        <v>1221</v>
      </c>
      <c r="B1151" s="9" t="s">
        <v>3533</v>
      </c>
      <c r="C1151" s="1" t="s">
        <v>6731</v>
      </c>
      <c r="D1151" s="1" t="s">
        <v>7607</v>
      </c>
      <c r="E1151" s="1" t="s">
        <v>5782</v>
      </c>
    </row>
    <row r="1152" spans="1:5" ht="15.6" x14ac:dyDescent="0.3">
      <c r="A1152" s="9" t="s">
        <v>1220</v>
      </c>
      <c r="B1152" s="9" t="s">
        <v>3534</v>
      </c>
      <c r="C1152" s="1" t="s">
        <v>6733</v>
      </c>
      <c r="D1152" s="1" t="s">
        <v>7608</v>
      </c>
      <c r="E1152" s="1" t="s">
        <v>5221</v>
      </c>
    </row>
    <row r="1153" spans="1:5" ht="15.6" x14ac:dyDescent="0.3">
      <c r="A1153" s="9" t="s">
        <v>1219</v>
      </c>
      <c r="B1153" s="9" t="s">
        <v>3535</v>
      </c>
      <c r="C1153" s="1" t="s">
        <v>6733</v>
      </c>
      <c r="D1153" s="1" t="s">
        <v>7609</v>
      </c>
      <c r="E1153" s="1" t="s">
        <v>5783</v>
      </c>
    </row>
    <row r="1154" spans="1:5" ht="15.6" x14ac:dyDescent="0.3">
      <c r="A1154" s="9" t="s">
        <v>1218</v>
      </c>
      <c r="B1154" s="9" t="s">
        <v>3536</v>
      </c>
      <c r="C1154" s="1" t="s">
        <v>6731</v>
      </c>
      <c r="D1154" s="1" t="s">
        <v>7162</v>
      </c>
      <c r="E1154" s="1" t="s">
        <v>5784</v>
      </c>
    </row>
    <row r="1155" spans="1:5" ht="15.6" x14ac:dyDescent="0.3">
      <c r="A1155" s="9" t="s">
        <v>1217</v>
      </c>
      <c r="B1155" s="9" t="s">
        <v>3537</v>
      </c>
      <c r="C1155" s="1" t="s">
        <v>6731</v>
      </c>
      <c r="D1155" s="1" t="s">
        <v>7610</v>
      </c>
      <c r="E1155" s="1" t="s">
        <v>5785</v>
      </c>
    </row>
    <row r="1156" spans="1:5" ht="15.6" x14ac:dyDescent="0.3">
      <c r="A1156" s="9" t="s">
        <v>1216</v>
      </c>
      <c r="B1156" s="9" t="s">
        <v>3538</v>
      </c>
      <c r="C1156" s="1" t="s">
        <v>6731</v>
      </c>
      <c r="D1156" s="1" t="s">
        <v>7611</v>
      </c>
      <c r="E1156" s="1" t="s">
        <v>5786</v>
      </c>
    </row>
    <row r="1157" spans="1:5" ht="15.6" x14ac:dyDescent="0.3">
      <c r="A1157" s="9" t="s">
        <v>1215</v>
      </c>
      <c r="B1157" s="9" t="s">
        <v>3539</v>
      </c>
      <c r="C1157" s="1" t="s">
        <v>6733</v>
      </c>
      <c r="D1157" s="1" t="s">
        <v>7612</v>
      </c>
      <c r="E1157" s="1" t="s">
        <v>5787</v>
      </c>
    </row>
    <row r="1158" spans="1:5" ht="15.6" x14ac:dyDescent="0.3">
      <c r="A1158" s="9" t="s">
        <v>1214</v>
      </c>
      <c r="B1158" s="9" t="s">
        <v>3540</v>
      </c>
      <c r="C1158" s="1" t="s">
        <v>6733</v>
      </c>
      <c r="D1158" s="1" t="s">
        <v>7613</v>
      </c>
      <c r="E1158" s="1" t="s">
        <v>5788</v>
      </c>
    </row>
    <row r="1159" spans="1:5" ht="15.6" x14ac:dyDescent="0.3">
      <c r="A1159" s="9" t="s">
        <v>1213</v>
      </c>
      <c r="B1159" s="9" t="s">
        <v>3541</v>
      </c>
      <c r="C1159" s="1" t="s">
        <v>6733</v>
      </c>
      <c r="D1159" s="1" t="s">
        <v>7614</v>
      </c>
      <c r="E1159" s="1" t="s">
        <v>5789</v>
      </c>
    </row>
    <row r="1160" spans="1:5" ht="15.6" x14ac:dyDescent="0.3">
      <c r="A1160" s="9" t="s">
        <v>1212</v>
      </c>
      <c r="B1160" s="9" t="s">
        <v>3542</v>
      </c>
      <c r="C1160" s="1" t="s">
        <v>6731</v>
      </c>
      <c r="D1160" s="1" t="s">
        <v>7615</v>
      </c>
      <c r="E1160" s="1" t="s">
        <v>5790</v>
      </c>
    </row>
    <row r="1161" spans="1:5" ht="15.6" x14ac:dyDescent="0.3">
      <c r="A1161" s="9" t="s">
        <v>1211</v>
      </c>
      <c r="B1161" s="9" t="s">
        <v>3543</v>
      </c>
      <c r="C1161" s="1" t="s">
        <v>6733</v>
      </c>
      <c r="D1161" s="1" t="s">
        <v>7616</v>
      </c>
      <c r="E1161" s="1" t="s">
        <v>5791</v>
      </c>
    </row>
    <row r="1162" spans="1:5" ht="15.6" x14ac:dyDescent="0.3">
      <c r="A1162" s="9" t="s">
        <v>1210</v>
      </c>
      <c r="B1162" s="9" t="s">
        <v>3544</v>
      </c>
      <c r="C1162" s="1" t="s">
        <v>6731</v>
      </c>
      <c r="D1162" s="1" t="s">
        <v>7617</v>
      </c>
      <c r="E1162" s="1" t="s">
        <v>5792</v>
      </c>
    </row>
    <row r="1163" spans="1:5" ht="15.6" x14ac:dyDescent="0.3">
      <c r="A1163" s="9" t="s">
        <v>1209</v>
      </c>
      <c r="B1163" s="9" t="s">
        <v>3545</v>
      </c>
      <c r="C1163" s="1" t="s">
        <v>6731</v>
      </c>
      <c r="D1163" s="1" t="s">
        <v>7340</v>
      </c>
      <c r="E1163" s="1" t="s">
        <v>5793</v>
      </c>
    </row>
    <row r="1164" spans="1:5" ht="15.6" x14ac:dyDescent="0.3">
      <c r="A1164" s="9" t="s">
        <v>1208</v>
      </c>
      <c r="B1164" s="9" t="s">
        <v>3546</v>
      </c>
      <c r="C1164" s="1" t="s">
        <v>6733</v>
      </c>
      <c r="D1164" s="1" t="s">
        <v>7618</v>
      </c>
      <c r="E1164" s="1" t="s">
        <v>5794</v>
      </c>
    </row>
    <row r="1165" spans="1:5" ht="15.6" x14ac:dyDescent="0.3">
      <c r="A1165" s="9" t="s">
        <v>1207</v>
      </c>
      <c r="B1165" s="9" t="s">
        <v>3547</v>
      </c>
      <c r="C1165" s="1" t="s">
        <v>6731</v>
      </c>
      <c r="D1165" s="1" t="s">
        <v>7619</v>
      </c>
      <c r="E1165" s="1" t="s">
        <v>5795</v>
      </c>
    </row>
    <row r="1166" spans="1:5" ht="15.6" x14ac:dyDescent="0.3">
      <c r="A1166" s="9" t="s">
        <v>1206</v>
      </c>
      <c r="B1166" s="9" t="s">
        <v>3548</v>
      </c>
      <c r="C1166" s="1" t="s">
        <v>6731</v>
      </c>
      <c r="D1166" s="1" t="s">
        <v>7620</v>
      </c>
      <c r="E1166" s="1" t="s">
        <v>5796</v>
      </c>
    </row>
    <row r="1167" spans="1:5" ht="15.6" x14ac:dyDescent="0.3">
      <c r="A1167" s="9" t="s">
        <v>1205</v>
      </c>
      <c r="B1167" s="9" t="s">
        <v>3549</v>
      </c>
      <c r="C1167" s="1" t="s">
        <v>6731</v>
      </c>
      <c r="D1167" s="1" t="s">
        <v>6924</v>
      </c>
      <c r="E1167" s="1" t="s">
        <v>5797</v>
      </c>
    </row>
    <row r="1168" spans="1:5" ht="15.6" x14ac:dyDescent="0.3">
      <c r="A1168" s="9" t="s">
        <v>1204</v>
      </c>
      <c r="B1168" s="9" t="s">
        <v>3550</v>
      </c>
      <c r="C1168" s="1" t="s">
        <v>6731</v>
      </c>
      <c r="D1168" s="1" t="s">
        <v>6770</v>
      </c>
      <c r="E1168" s="1" t="s">
        <v>5798</v>
      </c>
    </row>
    <row r="1169" spans="1:5" ht="15.6" x14ac:dyDescent="0.3">
      <c r="A1169" s="9" t="s">
        <v>1203</v>
      </c>
      <c r="B1169" s="9" t="s">
        <v>3551</v>
      </c>
      <c r="C1169" s="1" t="s">
        <v>7149</v>
      </c>
      <c r="D1169" s="1" t="s">
        <v>7621</v>
      </c>
      <c r="E1169" s="1" t="s">
        <v>5799</v>
      </c>
    </row>
    <row r="1170" spans="1:5" ht="15.6" x14ac:dyDescent="0.3">
      <c r="A1170" s="9" t="s">
        <v>1202</v>
      </c>
      <c r="B1170" s="9" t="s">
        <v>3552</v>
      </c>
      <c r="C1170" s="1" t="s">
        <v>6733</v>
      </c>
      <c r="D1170" s="1" t="s">
        <v>7622</v>
      </c>
      <c r="E1170" s="1" t="s">
        <v>4768</v>
      </c>
    </row>
    <row r="1171" spans="1:5" ht="15.6" x14ac:dyDescent="0.3">
      <c r="A1171" s="9" t="s">
        <v>1201</v>
      </c>
      <c r="B1171" s="9" t="s">
        <v>3553</v>
      </c>
      <c r="C1171" s="1" t="s">
        <v>6733</v>
      </c>
      <c r="D1171" s="1" t="s">
        <v>7623</v>
      </c>
      <c r="E1171" s="1" t="s">
        <v>5800</v>
      </c>
    </row>
    <row r="1172" spans="1:5" ht="15.6" x14ac:dyDescent="0.3">
      <c r="A1172" s="9" t="s">
        <v>1200</v>
      </c>
      <c r="B1172" s="9" t="s">
        <v>3554</v>
      </c>
      <c r="C1172" s="1" t="s">
        <v>7149</v>
      </c>
      <c r="D1172" s="1" t="s">
        <v>7624</v>
      </c>
      <c r="E1172" s="1" t="s">
        <v>5641</v>
      </c>
    </row>
    <row r="1173" spans="1:5" ht="15.6" x14ac:dyDescent="0.3">
      <c r="A1173" s="9" t="s">
        <v>1199</v>
      </c>
      <c r="B1173" s="9" t="s">
        <v>3555</v>
      </c>
      <c r="C1173" s="1" t="s">
        <v>6731</v>
      </c>
      <c r="D1173" s="1" t="s">
        <v>7625</v>
      </c>
      <c r="E1173" s="1" t="s">
        <v>5801</v>
      </c>
    </row>
    <row r="1174" spans="1:5" ht="15.6" x14ac:dyDescent="0.3">
      <c r="A1174" s="9" t="s">
        <v>1198</v>
      </c>
      <c r="B1174" s="9" t="s">
        <v>3556</v>
      </c>
      <c r="C1174" s="1" t="s">
        <v>6733</v>
      </c>
      <c r="D1174" s="1" t="s">
        <v>7626</v>
      </c>
      <c r="E1174" s="1" t="s">
        <v>5802</v>
      </c>
    </row>
    <row r="1175" spans="1:5" ht="15.6" x14ac:dyDescent="0.3">
      <c r="A1175" s="9" t="s">
        <v>1197</v>
      </c>
      <c r="B1175" s="9" t="s">
        <v>3557</v>
      </c>
      <c r="C1175" s="1" t="s">
        <v>7149</v>
      </c>
      <c r="D1175" s="1" t="s">
        <v>7627</v>
      </c>
      <c r="E1175" s="1" t="s">
        <v>5803</v>
      </c>
    </row>
    <row r="1176" spans="1:5" ht="15.6" x14ac:dyDescent="0.3">
      <c r="A1176" s="9" t="s">
        <v>1196</v>
      </c>
      <c r="B1176" s="9" t="s">
        <v>3558</v>
      </c>
      <c r="C1176" s="1" t="s">
        <v>6733</v>
      </c>
      <c r="D1176" s="1" t="s">
        <v>7628</v>
      </c>
      <c r="E1176" s="1" t="s">
        <v>5804</v>
      </c>
    </row>
    <row r="1177" spans="1:5" ht="15.6" x14ac:dyDescent="0.3">
      <c r="A1177" s="9" t="s">
        <v>1195</v>
      </c>
      <c r="B1177" s="9" t="s">
        <v>3559</v>
      </c>
      <c r="C1177" s="1" t="s">
        <v>6733</v>
      </c>
      <c r="D1177" s="1" t="s">
        <v>7629</v>
      </c>
      <c r="E1177" s="1" t="s">
        <v>5805</v>
      </c>
    </row>
    <row r="1178" spans="1:5" ht="15.6" x14ac:dyDescent="0.3">
      <c r="A1178" s="9" t="s">
        <v>1194</v>
      </c>
      <c r="B1178" s="9" t="s">
        <v>3560</v>
      </c>
      <c r="C1178" s="1" t="s">
        <v>6733</v>
      </c>
      <c r="D1178" s="1" t="s">
        <v>7630</v>
      </c>
      <c r="E1178" s="1" t="s">
        <v>5806</v>
      </c>
    </row>
    <row r="1179" spans="1:5" ht="15.6" x14ac:dyDescent="0.3">
      <c r="A1179" s="9" t="s">
        <v>1193</v>
      </c>
      <c r="B1179" s="9" t="s">
        <v>3561</v>
      </c>
      <c r="C1179" s="1" t="s">
        <v>6731</v>
      </c>
      <c r="D1179" s="1" t="s">
        <v>7631</v>
      </c>
      <c r="E1179" s="1" t="s">
        <v>5807</v>
      </c>
    </row>
    <row r="1180" spans="1:5" ht="15.6" x14ac:dyDescent="0.3">
      <c r="A1180" s="9" t="s">
        <v>1192</v>
      </c>
      <c r="B1180" s="9" t="s">
        <v>3562</v>
      </c>
      <c r="C1180" s="1" t="s">
        <v>6733</v>
      </c>
      <c r="D1180" s="1" t="s">
        <v>6799</v>
      </c>
      <c r="E1180" s="1" t="s">
        <v>5808</v>
      </c>
    </row>
    <row r="1181" spans="1:5" ht="15.6" x14ac:dyDescent="0.3">
      <c r="A1181" s="9" t="s">
        <v>1191</v>
      </c>
      <c r="B1181" s="9" t="s">
        <v>3563</v>
      </c>
      <c r="C1181" s="1" t="s">
        <v>6731</v>
      </c>
      <c r="D1181" s="1" t="s">
        <v>6905</v>
      </c>
      <c r="E1181" s="1" t="s">
        <v>5809</v>
      </c>
    </row>
    <row r="1182" spans="1:5" ht="15.6" x14ac:dyDescent="0.3">
      <c r="A1182" s="9" t="s">
        <v>1190</v>
      </c>
      <c r="B1182" s="9" t="s">
        <v>3564</v>
      </c>
      <c r="C1182" s="1" t="s">
        <v>6733</v>
      </c>
      <c r="D1182" s="1" t="s">
        <v>6758</v>
      </c>
      <c r="E1182" s="1" t="s">
        <v>5810</v>
      </c>
    </row>
    <row r="1183" spans="1:5" ht="15.6" x14ac:dyDescent="0.3">
      <c r="A1183" s="9" t="s">
        <v>1189</v>
      </c>
      <c r="B1183" s="9" t="s">
        <v>3565</v>
      </c>
      <c r="C1183" s="1" t="s">
        <v>6731</v>
      </c>
      <c r="D1183" s="1" t="s">
        <v>7632</v>
      </c>
      <c r="E1183" s="1" t="s">
        <v>4767</v>
      </c>
    </row>
    <row r="1184" spans="1:5" ht="15.6" x14ac:dyDescent="0.3">
      <c r="A1184" s="9" t="s">
        <v>1188</v>
      </c>
      <c r="B1184" s="9" t="s">
        <v>3566</v>
      </c>
      <c r="C1184" s="1" t="s">
        <v>6731</v>
      </c>
      <c r="D1184" s="1" t="s">
        <v>7633</v>
      </c>
      <c r="E1184" s="1" t="s">
        <v>5811</v>
      </c>
    </row>
    <row r="1185" spans="1:5" ht="15.6" x14ac:dyDescent="0.3">
      <c r="A1185" s="9" t="s">
        <v>1187</v>
      </c>
      <c r="B1185" s="9" t="s">
        <v>3567</v>
      </c>
      <c r="C1185" s="1" t="s">
        <v>7149</v>
      </c>
      <c r="D1185" s="1" t="s">
        <v>7634</v>
      </c>
      <c r="E1185" s="1" t="s">
        <v>5812</v>
      </c>
    </row>
    <row r="1186" spans="1:5" ht="15.6" x14ac:dyDescent="0.3">
      <c r="A1186" s="9" t="s">
        <v>1186</v>
      </c>
      <c r="B1186" s="9" t="s">
        <v>3568</v>
      </c>
      <c r="C1186" s="1" t="s">
        <v>6733</v>
      </c>
      <c r="D1186" s="1" t="s">
        <v>7635</v>
      </c>
      <c r="E1186" s="1" t="s">
        <v>5813</v>
      </c>
    </row>
    <row r="1187" spans="1:5" ht="15.6" x14ac:dyDescent="0.3">
      <c r="A1187" s="9" t="s">
        <v>1185</v>
      </c>
      <c r="B1187" s="9" t="s">
        <v>3569</v>
      </c>
      <c r="C1187" s="1" t="s">
        <v>6731</v>
      </c>
      <c r="D1187" s="1" t="s">
        <v>6755</v>
      </c>
      <c r="E1187" s="1" t="s">
        <v>5814</v>
      </c>
    </row>
    <row r="1188" spans="1:5" ht="15.6" x14ac:dyDescent="0.3">
      <c r="A1188" s="9" t="s">
        <v>1184</v>
      </c>
      <c r="B1188" s="9" t="s">
        <v>3570</v>
      </c>
      <c r="C1188" s="1" t="s">
        <v>6731</v>
      </c>
      <c r="D1188" s="1" t="s">
        <v>7636</v>
      </c>
      <c r="E1188" s="1" t="s">
        <v>5815</v>
      </c>
    </row>
    <row r="1189" spans="1:5" ht="15.6" x14ac:dyDescent="0.3">
      <c r="A1189" s="9" t="s">
        <v>1183</v>
      </c>
      <c r="B1189" s="9" t="s">
        <v>3571</v>
      </c>
      <c r="C1189" s="1" t="s">
        <v>6733</v>
      </c>
      <c r="D1189" s="1" t="s">
        <v>7637</v>
      </c>
      <c r="E1189" s="1" t="s">
        <v>4995</v>
      </c>
    </row>
    <row r="1190" spans="1:5" ht="15.6" x14ac:dyDescent="0.3">
      <c r="A1190" s="9" t="s">
        <v>1182</v>
      </c>
      <c r="B1190" s="9" t="s">
        <v>3572</v>
      </c>
      <c r="C1190" s="1" t="s">
        <v>6733</v>
      </c>
      <c r="D1190" s="1" t="s">
        <v>7638</v>
      </c>
      <c r="E1190" s="1" t="s">
        <v>5816</v>
      </c>
    </row>
    <row r="1191" spans="1:5" ht="15.6" x14ac:dyDescent="0.3">
      <c r="A1191" s="9" t="s">
        <v>1181</v>
      </c>
      <c r="B1191" s="9" t="s">
        <v>3573</v>
      </c>
      <c r="C1191" s="1" t="s">
        <v>6733</v>
      </c>
      <c r="D1191" s="1" t="s">
        <v>7639</v>
      </c>
      <c r="E1191" s="1" t="s">
        <v>5817</v>
      </c>
    </row>
    <row r="1192" spans="1:5" ht="15.6" x14ac:dyDescent="0.3">
      <c r="A1192" s="9" t="s">
        <v>1180</v>
      </c>
      <c r="B1192" s="9" t="s">
        <v>3574</v>
      </c>
      <c r="C1192" s="1" t="s">
        <v>6733</v>
      </c>
      <c r="D1192" s="1" t="s">
        <v>7640</v>
      </c>
      <c r="E1192" s="1" t="s">
        <v>5818</v>
      </c>
    </row>
    <row r="1193" spans="1:5" ht="15.6" x14ac:dyDescent="0.3">
      <c r="A1193" s="9" t="s">
        <v>1179</v>
      </c>
      <c r="B1193" s="9" t="s">
        <v>3575</v>
      </c>
      <c r="C1193" s="1" t="s">
        <v>6733</v>
      </c>
      <c r="D1193" s="1" t="s">
        <v>6954</v>
      </c>
      <c r="E1193" s="1" t="s">
        <v>5819</v>
      </c>
    </row>
    <row r="1194" spans="1:5" ht="15.6" x14ac:dyDescent="0.3">
      <c r="A1194" s="9" t="s">
        <v>1178</v>
      </c>
      <c r="B1194" s="9" t="s">
        <v>3576</v>
      </c>
      <c r="C1194" s="1" t="s">
        <v>6731</v>
      </c>
      <c r="D1194" s="1" t="s">
        <v>7037</v>
      </c>
      <c r="E1194" s="1" t="s">
        <v>5820</v>
      </c>
    </row>
    <row r="1195" spans="1:5" ht="15.6" x14ac:dyDescent="0.3">
      <c r="A1195" s="9" t="s">
        <v>1177</v>
      </c>
      <c r="B1195" s="9" t="s">
        <v>3577</v>
      </c>
      <c r="C1195" s="1" t="s">
        <v>6731</v>
      </c>
      <c r="D1195" s="1" t="s">
        <v>6835</v>
      </c>
      <c r="E1195" s="1" t="s">
        <v>5821</v>
      </c>
    </row>
    <row r="1196" spans="1:5" ht="15.6" x14ac:dyDescent="0.3">
      <c r="A1196" s="9" t="s">
        <v>1176</v>
      </c>
      <c r="B1196" s="9" t="s">
        <v>3578</v>
      </c>
      <c r="C1196" s="1" t="s">
        <v>6731</v>
      </c>
      <c r="D1196" s="1" t="s">
        <v>7641</v>
      </c>
      <c r="E1196" s="1" t="s">
        <v>5822</v>
      </c>
    </row>
    <row r="1197" spans="1:5" ht="15.6" x14ac:dyDescent="0.3">
      <c r="A1197" s="9" t="s">
        <v>1175</v>
      </c>
      <c r="B1197" s="9" t="s">
        <v>3579</v>
      </c>
      <c r="C1197" s="1" t="s">
        <v>6731</v>
      </c>
      <c r="D1197" s="1" t="s">
        <v>7642</v>
      </c>
      <c r="E1197" s="1" t="s">
        <v>5823</v>
      </c>
    </row>
    <row r="1198" spans="1:5" ht="15.6" x14ac:dyDescent="0.3">
      <c r="A1198" s="9" t="s">
        <v>1174</v>
      </c>
      <c r="B1198" s="9" t="s">
        <v>3580</v>
      </c>
      <c r="C1198" s="1" t="s">
        <v>6731</v>
      </c>
      <c r="D1198" s="1" t="s">
        <v>7643</v>
      </c>
      <c r="E1198" s="1" t="s">
        <v>5824</v>
      </c>
    </row>
    <row r="1199" spans="1:5" ht="15.6" x14ac:dyDescent="0.3">
      <c r="A1199" s="9" t="s">
        <v>1173</v>
      </c>
      <c r="B1199" s="9" t="s">
        <v>3581</v>
      </c>
      <c r="C1199" s="1" t="s">
        <v>6733</v>
      </c>
      <c r="D1199" s="1" t="s">
        <v>7528</v>
      </c>
      <c r="E1199" s="1" t="s">
        <v>5825</v>
      </c>
    </row>
    <row r="1200" spans="1:5" ht="15.6" x14ac:dyDescent="0.3">
      <c r="A1200" s="9" t="s">
        <v>1172</v>
      </c>
      <c r="B1200" s="9" t="s">
        <v>3582</v>
      </c>
      <c r="C1200" s="1" t="s">
        <v>6733</v>
      </c>
      <c r="D1200" s="1" t="s">
        <v>7644</v>
      </c>
      <c r="E1200" s="1" t="s">
        <v>5826</v>
      </c>
    </row>
    <row r="1201" spans="1:5" ht="15.6" x14ac:dyDescent="0.3">
      <c r="A1201" s="9" t="s">
        <v>1171</v>
      </c>
      <c r="B1201" s="9" t="s">
        <v>3583</v>
      </c>
      <c r="C1201" s="1" t="s">
        <v>7149</v>
      </c>
      <c r="D1201" s="1" t="s">
        <v>7468</v>
      </c>
      <c r="E1201" s="1" t="s">
        <v>5827</v>
      </c>
    </row>
    <row r="1202" spans="1:5" ht="15.6" x14ac:dyDescent="0.3">
      <c r="A1202" s="9" t="s">
        <v>1170</v>
      </c>
      <c r="B1202" s="9" t="s">
        <v>3584</v>
      </c>
      <c r="C1202" s="1" t="s">
        <v>6733</v>
      </c>
      <c r="D1202" s="1" t="s">
        <v>6780</v>
      </c>
      <c r="E1202" s="1" t="s">
        <v>5504</v>
      </c>
    </row>
    <row r="1203" spans="1:5" ht="15.6" x14ac:dyDescent="0.3">
      <c r="A1203" s="9" t="s">
        <v>1169</v>
      </c>
      <c r="B1203" s="9" t="s">
        <v>3585</v>
      </c>
      <c r="C1203" s="1" t="s">
        <v>7149</v>
      </c>
      <c r="D1203" s="1" t="s">
        <v>7645</v>
      </c>
      <c r="E1203" s="1" t="s">
        <v>5828</v>
      </c>
    </row>
    <row r="1204" spans="1:5" ht="15.6" x14ac:dyDescent="0.3">
      <c r="A1204" s="9" t="s">
        <v>1168</v>
      </c>
      <c r="B1204" s="9" t="s">
        <v>3586</v>
      </c>
      <c r="C1204" s="1" t="s">
        <v>6733</v>
      </c>
      <c r="D1204" s="1" t="s">
        <v>7646</v>
      </c>
      <c r="E1204" s="1" t="s">
        <v>5829</v>
      </c>
    </row>
    <row r="1205" spans="1:5" ht="15.6" x14ac:dyDescent="0.3">
      <c r="A1205" s="9" t="s">
        <v>1167</v>
      </c>
      <c r="B1205" s="9" t="s">
        <v>3587</v>
      </c>
      <c r="C1205" s="1" t="s">
        <v>6733</v>
      </c>
      <c r="D1205" s="1" t="s">
        <v>7035</v>
      </c>
      <c r="E1205" s="1" t="s">
        <v>5830</v>
      </c>
    </row>
    <row r="1206" spans="1:5" ht="15.6" x14ac:dyDescent="0.3">
      <c r="A1206" s="9" t="s">
        <v>1166</v>
      </c>
      <c r="B1206" s="9" t="s">
        <v>3588</v>
      </c>
      <c r="C1206" s="1" t="s">
        <v>7149</v>
      </c>
      <c r="D1206" s="1" t="s">
        <v>7647</v>
      </c>
      <c r="E1206" s="1" t="s">
        <v>5831</v>
      </c>
    </row>
    <row r="1207" spans="1:5" ht="15.6" x14ac:dyDescent="0.3">
      <c r="A1207" s="9" t="s">
        <v>1165</v>
      </c>
      <c r="B1207" s="9" t="s">
        <v>3589</v>
      </c>
      <c r="C1207" s="1" t="s">
        <v>6733</v>
      </c>
      <c r="D1207" s="1" t="s">
        <v>7648</v>
      </c>
      <c r="E1207" s="1" t="s">
        <v>5832</v>
      </c>
    </row>
    <row r="1208" spans="1:5" ht="15.6" x14ac:dyDescent="0.3">
      <c r="A1208" s="9" t="s">
        <v>1164</v>
      </c>
      <c r="B1208" s="9" t="s">
        <v>3590</v>
      </c>
      <c r="C1208" s="1" t="s">
        <v>7149</v>
      </c>
      <c r="D1208" s="1" t="s">
        <v>7649</v>
      </c>
      <c r="E1208" s="1" t="s">
        <v>5833</v>
      </c>
    </row>
    <row r="1209" spans="1:5" ht="15.6" x14ac:dyDescent="0.3">
      <c r="A1209" s="9" t="s">
        <v>1163</v>
      </c>
      <c r="B1209" s="9" t="s">
        <v>3591</v>
      </c>
      <c r="C1209" s="1" t="s">
        <v>6731</v>
      </c>
      <c r="D1209" s="1" t="s">
        <v>7650</v>
      </c>
      <c r="E1209" s="1" t="s">
        <v>5261</v>
      </c>
    </row>
    <row r="1210" spans="1:5" ht="15.6" x14ac:dyDescent="0.3">
      <c r="A1210" s="9" t="s">
        <v>1162</v>
      </c>
      <c r="B1210" s="9" t="s">
        <v>3592</v>
      </c>
      <c r="C1210" s="1" t="s">
        <v>6733</v>
      </c>
      <c r="D1210" s="1" t="s">
        <v>7651</v>
      </c>
      <c r="E1210" s="1" t="s">
        <v>5834</v>
      </c>
    </row>
    <row r="1211" spans="1:5" ht="15.6" x14ac:dyDescent="0.3">
      <c r="A1211" s="9" t="s">
        <v>1161</v>
      </c>
      <c r="B1211" s="9" t="s">
        <v>3593</v>
      </c>
      <c r="C1211" s="1" t="s">
        <v>6733</v>
      </c>
      <c r="D1211" s="1" t="s">
        <v>6879</v>
      </c>
      <c r="E1211" s="1" t="s">
        <v>5317</v>
      </c>
    </row>
    <row r="1212" spans="1:5" ht="15.6" x14ac:dyDescent="0.3">
      <c r="A1212" s="9" t="s">
        <v>1160</v>
      </c>
      <c r="B1212" s="9" t="s">
        <v>3594</v>
      </c>
      <c r="C1212" s="1" t="s">
        <v>6733</v>
      </c>
      <c r="D1212" s="1" t="s">
        <v>7652</v>
      </c>
      <c r="E1212" s="1" t="s">
        <v>5835</v>
      </c>
    </row>
    <row r="1213" spans="1:5" ht="15.6" x14ac:dyDescent="0.3">
      <c r="A1213" s="9" t="s">
        <v>1159</v>
      </c>
      <c r="B1213" s="9" t="s">
        <v>3595</v>
      </c>
      <c r="C1213" s="1" t="s">
        <v>6733</v>
      </c>
      <c r="D1213" s="1" t="s">
        <v>6878</v>
      </c>
      <c r="E1213" s="1" t="s">
        <v>5836</v>
      </c>
    </row>
    <row r="1214" spans="1:5" ht="15.6" x14ac:dyDescent="0.3">
      <c r="A1214" s="9" t="s">
        <v>1158</v>
      </c>
      <c r="B1214" s="9" t="s">
        <v>3596</v>
      </c>
      <c r="C1214" s="1" t="s">
        <v>7149</v>
      </c>
      <c r="D1214" s="1" t="s">
        <v>7101</v>
      </c>
      <c r="E1214" s="1" t="s">
        <v>5837</v>
      </c>
    </row>
    <row r="1215" spans="1:5" ht="15.6" x14ac:dyDescent="0.3">
      <c r="A1215" s="9" t="s">
        <v>1157</v>
      </c>
      <c r="B1215" s="9" t="s">
        <v>3597</v>
      </c>
      <c r="C1215" s="1" t="s">
        <v>6731</v>
      </c>
      <c r="D1215" s="1" t="s">
        <v>7303</v>
      </c>
      <c r="E1215" s="1" t="s">
        <v>5838</v>
      </c>
    </row>
    <row r="1216" spans="1:5" ht="15.6" x14ac:dyDescent="0.3">
      <c r="A1216" s="9" t="s">
        <v>1156</v>
      </c>
      <c r="B1216" s="9" t="s">
        <v>3598</v>
      </c>
      <c r="C1216" s="1" t="s">
        <v>6733</v>
      </c>
      <c r="D1216" s="1" t="s">
        <v>7653</v>
      </c>
      <c r="E1216" s="1" t="s">
        <v>5839</v>
      </c>
    </row>
    <row r="1217" spans="1:5" ht="15.6" x14ac:dyDescent="0.3">
      <c r="A1217" s="9" t="s">
        <v>1155</v>
      </c>
      <c r="B1217" s="9" t="s">
        <v>3599</v>
      </c>
      <c r="C1217" s="1" t="s">
        <v>6731</v>
      </c>
      <c r="D1217" s="1" t="s">
        <v>7654</v>
      </c>
      <c r="E1217" s="1" t="s">
        <v>5840</v>
      </c>
    </row>
    <row r="1218" spans="1:5" ht="15.6" x14ac:dyDescent="0.3">
      <c r="A1218" s="9" t="s">
        <v>1154</v>
      </c>
      <c r="B1218" s="9" t="s">
        <v>3600</v>
      </c>
      <c r="C1218" s="1" t="s">
        <v>6731</v>
      </c>
      <c r="D1218" s="1" t="s">
        <v>7298</v>
      </c>
      <c r="E1218" s="1" t="s">
        <v>5428</v>
      </c>
    </row>
    <row r="1219" spans="1:5" ht="15.6" x14ac:dyDescent="0.3">
      <c r="A1219" s="9" t="s">
        <v>1153</v>
      </c>
      <c r="B1219" s="9" t="s">
        <v>3601</v>
      </c>
      <c r="C1219" s="1" t="s">
        <v>6733</v>
      </c>
      <c r="D1219" s="1" t="s">
        <v>7655</v>
      </c>
      <c r="E1219" s="1" t="s">
        <v>5841</v>
      </c>
    </row>
    <row r="1220" spans="1:5" ht="15.6" x14ac:dyDescent="0.3">
      <c r="A1220" s="9" t="s">
        <v>1152</v>
      </c>
      <c r="B1220" s="9" t="s">
        <v>3602</v>
      </c>
      <c r="C1220" s="1" t="s">
        <v>6733</v>
      </c>
      <c r="D1220" s="1" t="s">
        <v>6740</v>
      </c>
      <c r="E1220" s="1" t="s">
        <v>5842</v>
      </c>
    </row>
    <row r="1221" spans="1:5" ht="15.6" x14ac:dyDescent="0.3">
      <c r="A1221" s="9" t="s">
        <v>1151</v>
      </c>
      <c r="B1221" s="9" t="s">
        <v>3603</v>
      </c>
      <c r="C1221" s="1" t="s">
        <v>6733</v>
      </c>
      <c r="D1221" s="1" t="s">
        <v>7656</v>
      </c>
      <c r="E1221" s="1" t="s">
        <v>5843</v>
      </c>
    </row>
    <row r="1222" spans="1:5" ht="15.6" x14ac:dyDescent="0.3">
      <c r="A1222" s="9" t="s">
        <v>1150</v>
      </c>
      <c r="B1222" s="9" t="s">
        <v>3604</v>
      </c>
      <c r="C1222" s="1" t="s">
        <v>6733</v>
      </c>
      <c r="D1222" s="1" t="s">
        <v>7657</v>
      </c>
      <c r="E1222" s="1" t="s">
        <v>5844</v>
      </c>
    </row>
    <row r="1223" spans="1:5" ht="15.6" x14ac:dyDescent="0.3">
      <c r="A1223" s="9" t="s">
        <v>1149</v>
      </c>
      <c r="B1223" s="9" t="s">
        <v>3605</v>
      </c>
      <c r="C1223" s="1" t="s">
        <v>6731</v>
      </c>
      <c r="D1223" s="1" t="s">
        <v>7231</v>
      </c>
      <c r="E1223" s="1" t="s">
        <v>5845</v>
      </c>
    </row>
    <row r="1224" spans="1:5" ht="15.6" x14ac:dyDescent="0.3">
      <c r="A1224" s="9" t="s">
        <v>1148</v>
      </c>
      <c r="B1224" s="9" t="s">
        <v>3606</v>
      </c>
      <c r="C1224" s="1" t="s">
        <v>6731</v>
      </c>
      <c r="D1224" s="1" t="s">
        <v>7658</v>
      </c>
      <c r="E1224" s="1" t="s">
        <v>5846</v>
      </c>
    </row>
    <row r="1225" spans="1:5" ht="15.6" x14ac:dyDescent="0.3">
      <c r="A1225" s="9" t="s">
        <v>1147</v>
      </c>
      <c r="B1225" s="9" t="s">
        <v>3607</v>
      </c>
      <c r="C1225" s="1" t="s">
        <v>6733</v>
      </c>
      <c r="D1225" s="1" t="s">
        <v>7659</v>
      </c>
      <c r="E1225" s="1" t="s">
        <v>5021</v>
      </c>
    </row>
    <row r="1226" spans="1:5" ht="15.6" x14ac:dyDescent="0.3">
      <c r="A1226" s="9" t="s">
        <v>1146</v>
      </c>
      <c r="B1226" s="9" t="s">
        <v>3608</v>
      </c>
      <c r="C1226" s="1" t="s">
        <v>6731</v>
      </c>
      <c r="D1226" s="1" t="s">
        <v>7660</v>
      </c>
      <c r="E1226" s="1" t="s">
        <v>4777</v>
      </c>
    </row>
    <row r="1227" spans="1:5" ht="15.6" x14ac:dyDescent="0.3">
      <c r="A1227" s="9" t="s">
        <v>1145</v>
      </c>
      <c r="B1227" s="9" t="s">
        <v>3609</v>
      </c>
      <c r="C1227" s="1" t="s">
        <v>6733</v>
      </c>
      <c r="D1227" s="1" t="s">
        <v>7661</v>
      </c>
      <c r="E1227" s="1" t="s">
        <v>5847</v>
      </c>
    </row>
    <row r="1228" spans="1:5" ht="15.6" x14ac:dyDescent="0.3">
      <c r="A1228" s="9" t="s">
        <v>1144</v>
      </c>
      <c r="B1228" s="9" t="s">
        <v>3610</v>
      </c>
      <c r="C1228" s="1" t="s">
        <v>6731</v>
      </c>
      <c r="D1228" s="1" t="s">
        <v>7662</v>
      </c>
      <c r="E1228" s="1" t="s">
        <v>5848</v>
      </c>
    </row>
    <row r="1229" spans="1:5" ht="15.6" x14ac:dyDescent="0.3">
      <c r="A1229" s="9" t="s">
        <v>1143</v>
      </c>
      <c r="B1229" s="9" t="s">
        <v>3611</v>
      </c>
      <c r="C1229" s="1" t="s">
        <v>6733</v>
      </c>
      <c r="D1229" s="1" t="s">
        <v>7663</v>
      </c>
      <c r="E1229" s="1" t="s">
        <v>5849</v>
      </c>
    </row>
    <row r="1230" spans="1:5" ht="15.6" x14ac:dyDescent="0.3">
      <c r="A1230" s="9" t="s">
        <v>1142</v>
      </c>
      <c r="B1230" s="9" t="s">
        <v>3612</v>
      </c>
      <c r="C1230" s="1" t="s">
        <v>6733</v>
      </c>
      <c r="D1230" s="1" t="s">
        <v>6954</v>
      </c>
      <c r="E1230" s="1" t="s">
        <v>5850</v>
      </c>
    </row>
    <row r="1231" spans="1:5" ht="15.6" x14ac:dyDescent="0.3">
      <c r="A1231" s="9" t="s">
        <v>1141</v>
      </c>
      <c r="B1231" s="9" t="s">
        <v>3613</v>
      </c>
      <c r="C1231" s="1" t="s">
        <v>6731</v>
      </c>
      <c r="D1231" s="1" t="s">
        <v>7664</v>
      </c>
      <c r="E1231" s="1" t="s">
        <v>5851</v>
      </c>
    </row>
    <row r="1232" spans="1:5" ht="15.6" x14ac:dyDescent="0.3">
      <c r="A1232" s="9" t="s">
        <v>1140</v>
      </c>
      <c r="B1232" s="9" t="s">
        <v>3614</v>
      </c>
      <c r="C1232" s="1" t="s">
        <v>6731</v>
      </c>
      <c r="D1232" s="1" t="s">
        <v>7665</v>
      </c>
      <c r="E1232" s="1" t="s">
        <v>5852</v>
      </c>
    </row>
    <row r="1233" spans="1:5" ht="15.6" x14ac:dyDescent="0.3">
      <c r="A1233" s="9" t="s">
        <v>1139</v>
      </c>
      <c r="B1233" s="9" t="s">
        <v>3615</v>
      </c>
      <c r="C1233" s="1" t="s">
        <v>6731</v>
      </c>
      <c r="D1233" s="1" t="s">
        <v>7666</v>
      </c>
      <c r="E1233" s="1" t="s">
        <v>5853</v>
      </c>
    </row>
    <row r="1234" spans="1:5" ht="15.6" x14ac:dyDescent="0.3">
      <c r="A1234" s="9" t="s">
        <v>1138</v>
      </c>
      <c r="B1234" s="9" t="s">
        <v>3616</v>
      </c>
      <c r="C1234" s="1" t="s">
        <v>6733</v>
      </c>
      <c r="D1234" s="1" t="s">
        <v>7667</v>
      </c>
      <c r="E1234" s="1" t="s">
        <v>5854</v>
      </c>
    </row>
    <row r="1235" spans="1:5" ht="15.6" x14ac:dyDescent="0.3">
      <c r="A1235" s="9" t="s">
        <v>1137</v>
      </c>
      <c r="B1235" s="9" t="s">
        <v>3617</v>
      </c>
      <c r="C1235" s="1" t="s">
        <v>6733</v>
      </c>
      <c r="D1235" s="1" t="s">
        <v>7668</v>
      </c>
      <c r="E1235" s="1" t="s">
        <v>5664</v>
      </c>
    </row>
    <row r="1236" spans="1:5" ht="15.6" x14ac:dyDescent="0.3">
      <c r="A1236" s="9" t="s">
        <v>1136</v>
      </c>
      <c r="B1236" s="9" t="s">
        <v>3618</v>
      </c>
      <c r="C1236" s="1" t="s">
        <v>7149</v>
      </c>
      <c r="D1236" s="1" t="s">
        <v>7584</v>
      </c>
      <c r="E1236" s="1" t="s">
        <v>5855</v>
      </c>
    </row>
    <row r="1237" spans="1:5" ht="15.6" x14ac:dyDescent="0.3">
      <c r="A1237" s="9" t="s">
        <v>1135</v>
      </c>
      <c r="B1237" s="9" t="s">
        <v>3619</v>
      </c>
      <c r="C1237" s="1" t="s">
        <v>7149</v>
      </c>
      <c r="D1237" s="1" t="s">
        <v>7669</v>
      </c>
      <c r="E1237" s="1" t="s">
        <v>5856</v>
      </c>
    </row>
    <row r="1238" spans="1:5" ht="15.6" x14ac:dyDescent="0.3">
      <c r="A1238" s="9" t="s">
        <v>1134</v>
      </c>
      <c r="B1238" s="9" t="s">
        <v>3620</v>
      </c>
      <c r="C1238" s="1" t="s">
        <v>6731</v>
      </c>
      <c r="D1238" s="1" t="s">
        <v>7670</v>
      </c>
      <c r="E1238" s="1" t="s">
        <v>5857</v>
      </c>
    </row>
    <row r="1239" spans="1:5" ht="15.6" x14ac:dyDescent="0.3">
      <c r="A1239" s="9" t="s">
        <v>1133</v>
      </c>
      <c r="B1239" s="9" t="s">
        <v>3621</v>
      </c>
      <c r="C1239" s="1" t="s">
        <v>6733</v>
      </c>
      <c r="D1239" s="1" t="s">
        <v>6878</v>
      </c>
      <c r="E1239" s="1" t="s">
        <v>5858</v>
      </c>
    </row>
    <row r="1240" spans="1:5" ht="15.6" x14ac:dyDescent="0.3">
      <c r="A1240" s="9" t="s">
        <v>1132</v>
      </c>
      <c r="B1240" s="9" t="s">
        <v>3622</v>
      </c>
      <c r="C1240" s="1" t="s">
        <v>6733</v>
      </c>
      <c r="D1240" s="1" t="s">
        <v>7671</v>
      </c>
      <c r="E1240" s="1" t="s">
        <v>5859</v>
      </c>
    </row>
    <row r="1241" spans="1:5" ht="15.6" x14ac:dyDescent="0.3">
      <c r="A1241" s="9" t="s">
        <v>1131</v>
      </c>
      <c r="B1241" s="9" t="s">
        <v>3623</v>
      </c>
      <c r="C1241" s="1" t="s">
        <v>6731</v>
      </c>
      <c r="D1241" s="1" t="s">
        <v>7672</v>
      </c>
      <c r="E1241" s="1" t="s">
        <v>5860</v>
      </c>
    </row>
    <row r="1242" spans="1:5" ht="15.6" x14ac:dyDescent="0.3">
      <c r="A1242" s="9" t="s">
        <v>1130</v>
      </c>
      <c r="B1242" s="9" t="s">
        <v>3624</v>
      </c>
      <c r="C1242" s="1" t="s">
        <v>6733</v>
      </c>
      <c r="D1242" s="1" t="s">
        <v>7673</v>
      </c>
      <c r="E1242" s="1" t="s">
        <v>5861</v>
      </c>
    </row>
    <row r="1243" spans="1:5" ht="15.6" x14ac:dyDescent="0.3">
      <c r="A1243" s="9" t="s">
        <v>1129</v>
      </c>
      <c r="B1243" s="9" t="s">
        <v>3625</v>
      </c>
      <c r="C1243" s="1" t="s">
        <v>7149</v>
      </c>
      <c r="D1243" s="1" t="s">
        <v>7674</v>
      </c>
      <c r="E1243" s="1" t="s">
        <v>5573</v>
      </c>
    </row>
    <row r="1244" spans="1:5" ht="15.6" x14ac:dyDescent="0.3">
      <c r="A1244" s="9" t="s">
        <v>1128</v>
      </c>
      <c r="B1244" s="9" t="s">
        <v>3626</v>
      </c>
      <c r="C1244" s="1" t="s">
        <v>6733</v>
      </c>
      <c r="D1244" s="1" t="s">
        <v>7675</v>
      </c>
      <c r="E1244" s="1" t="s">
        <v>5862</v>
      </c>
    </row>
    <row r="1245" spans="1:5" ht="15.6" x14ac:dyDescent="0.3">
      <c r="A1245" s="9" t="s">
        <v>1127</v>
      </c>
      <c r="B1245" s="9" t="s">
        <v>3627</v>
      </c>
      <c r="C1245" s="1" t="s">
        <v>6731</v>
      </c>
      <c r="D1245" s="1" t="s">
        <v>7557</v>
      </c>
      <c r="E1245" s="1" t="s">
        <v>5863</v>
      </c>
    </row>
    <row r="1246" spans="1:5" ht="15.6" x14ac:dyDescent="0.3">
      <c r="A1246" s="9" t="s">
        <v>1126</v>
      </c>
      <c r="B1246" s="9" t="s">
        <v>3628</v>
      </c>
      <c r="C1246" s="1" t="s">
        <v>6731</v>
      </c>
      <c r="D1246" s="1" t="s">
        <v>7676</v>
      </c>
      <c r="E1246" s="1" t="s">
        <v>5829</v>
      </c>
    </row>
    <row r="1247" spans="1:5" ht="15.6" x14ac:dyDescent="0.3">
      <c r="A1247" s="9" t="s">
        <v>1125</v>
      </c>
      <c r="B1247" s="9" t="s">
        <v>3629</v>
      </c>
      <c r="C1247" s="1" t="s">
        <v>6733</v>
      </c>
      <c r="D1247" s="1" t="s">
        <v>7677</v>
      </c>
      <c r="E1247" s="1" t="s">
        <v>5864</v>
      </c>
    </row>
    <row r="1248" spans="1:5" ht="15.6" x14ac:dyDescent="0.3">
      <c r="A1248" s="9" t="s">
        <v>1124</v>
      </c>
      <c r="B1248" s="9" t="s">
        <v>3630</v>
      </c>
      <c r="C1248" s="1" t="s">
        <v>6733</v>
      </c>
      <c r="D1248" s="1" t="s">
        <v>7678</v>
      </c>
      <c r="E1248" s="1" t="s">
        <v>5865</v>
      </c>
    </row>
    <row r="1249" spans="1:5" ht="15.6" x14ac:dyDescent="0.3">
      <c r="A1249" s="9" t="s">
        <v>1123</v>
      </c>
      <c r="B1249" s="9" t="s">
        <v>3631</v>
      </c>
      <c r="C1249" s="1" t="s">
        <v>6733</v>
      </c>
      <c r="D1249" s="1" t="s">
        <v>7081</v>
      </c>
      <c r="E1249" s="1" t="s">
        <v>5866</v>
      </c>
    </row>
    <row r="1250" spans="1:5" ht="15.6" x14ac:dyDescent="0.3">
      <c r="A1250" s="9" t="s">
        <v>1122</v>
      </c>
      <c r="B1250" s="9" t="s">
        <v>3632</v>
      </c>
      <c r="C1250" s="1" t="s">
        <v>6733</v>
      </c>
      <c r="D1250" s="1" t="s">
        <v>6869</v>
      </c>
      <c r="E1250" s="1" t="s">
        <v>5867</v>
      </c>
    </row>
    <row r="1251" spans="1:5" ht="15.6" x14ac:dyDescent="0.3">
      <c r="A1251" s="9" t="s">
        <v>1121</v>
      </c>
      <c r="B1251" s="9" t="s">
        <v>3633</v>
      </c>
      <c r="C1251" s="1" t="s">
        <v>6731</v>
      </c>
      <c r="D1251" s="1" t="s">
        <v>7679</v>
      </c>
      <c r="E1251" s="1" t="s">
        <v>5868</v>
      </c>
    </row>
    <row r="1252" spans="1:5" ht="15.6" x14ac:dyDescent="0.3">
      <c r="A1252" s="9" t="s">
        <v>1120</v>
      </c>
      <c r="B1252" s="9" t="s">
        <v>3634</v>
      </c>
      <c r="C1252" s="1" t="s">
        <v>6733</v>
      </c>
      <c r="D1252" s="1" t="s">
        <v>7680</v>
      </c>
      <c r="E1252" s="1" t="s">
        <v>5869</v>
      </c>
    </row>
    <row r="1253" spans="1:5" ht="15.6" x14ac:dyDescent="0.3">
      <c r="A1253" s="9" t="s">
        <v>1119</v>
      </c>
      <c r="B1253" s="9" t="s">
        <v>3635</v>
      </c>
      <c r="C1253" s="1" t="s">
        <v>6733</v>
      </c>
      <c r="D1253" s="1" t="s">
        <v>7245</v>
      </c>
      <c r="E1253" s="1" t="s">
        <v>5870</v>
      </c>
    </row>
    <row r="1254" spans="1:5" ht="15.6" x14ac:dyDescent="0.3">
      <c r="A1254" s="9" t="s">
        <v>1118</v>
      </c>
      <c r="B1254" s="9" t="s">
        <v>3636</v>
      </c>
      <c r="C1254" s="1" t="s">
        <v>6731</v>
      </c>
      <c r="D1254" s="1" t="s">
        <v>7681</v>
      </c>
      <c r="E1254" s="1" t="s">
        <v>5871</v>
      </c>
    </row>
    <row r="1255" spans="1:5" ht="15.6" x14ac:dyDescent="0.3">
      <c r="A1255" s="9" t="s">
        <v>1117</v>
      </c>
      <c r="B1255" s="9" t="s">
        <v>3637</v>
      </c>
      <c r="C1255" s="1" t="s">
        <v>7149</v>
      </c>
      <c r="D1255" s="1" t="s">
        <v>6809</v>
      </c>
      <c r="E1255" s="1" t="s">
        <v>5872</v>
      </c>
    </row>
    <row r="1256" spans="1:5" ht="15.6" x14ac:dyDescent="0.3">
      <c r="A1256" s="9" t="s">
        <v>1116</v>
      </c>
      <c r="B1256" s="9" t="s">
        <v>3638</v>
      </c>
      <c r="C1256" s="1" t="s">
        <v>6731</v>
      </c>
      <c r="D1256" s="1" t="s">
        <v>7682</v>
      </c>
      <c r="E1256" s="1" t="s">
        <v>5873</v>
      </c>
    </row>
    <row r="1257" spans="1:5" ht="15.6" x14ac:dyDescent="0.3">
      <c r="A1257" s="9" t="s">
        <v>1115</v>
      </c>
      <c r="B1257" s="9" t="s">
        <v>3639</v>
      </c>
      <c r="C1257" s="1" t="s">
        <v>6731</v>
      </c>
      <c r="D1257" s="1" t="s">
        <v>7683</v>
      </c>
      <c r="E1257" s="1" t="s">
        <v>5874</v>
      </c>
    </row>
    <row r="1258" spans="1:5" ht="15.6" x14ac:dyDescent="0.3">
      <c r="A1258" s="9" t="s">
        <v>1114</v>
      </c>
      <c r="B1258" s="9" t="s">
        <v>3640</v>
      </c>
      <c r="C1258" s="1" t="s">
        <v>6733</v>
      </c>
      <c r="D1258" s="1" t="s">
        <v>6877</v>
      </c>
      <c r="E1258" s="1" t="s">
        <v>5875</v>
      </c>
    </row>
    <row r="1259" spans="1:5" ht="15.6" x14ac:dyDescent="0.3">
      <c r="A1259" s="9" t="s">
        <v>1113</v>
      </c>
      <c r="B1259" s="9" t="s">
        <v>3641</v>
      </c>
      <c r="C1259" s="1" t="s">
        <v>6731</v>
      </c>
      <c r="D1259" s="1" t="s">
        <v>7684</v>
      </c>
      <c r="E1259" s="1" t="s">
        <v>5876</v>
      </c>
    </row>
    <row r="1260" spans="1:5" ht="15.6" x14ac:dyDescent="0.3">
      <c r="A1260" s="9" t="s">
        <v>1112</v>
      </c>
      <c r="B1260" s="9" t="s">
        <v>3642</v>
      </c>
      <c r="C1260" s="1" t="s">
        <v>6733</v>
      </c>
      <c r="D1260" s="1" t="s">
        <v>7685</v>
      </c>
      <c r="E1260" s="1" t="s">
        <v>5877</v>
      </c>
    </row>
    <row r="1261" spans="1:5" ht="15.6" x14ac:dyDescent="0.3">
      <c r="A1261" s="9" t="s">
        <v>1111</v>
      </c>
      <c r="B1261" s="9" t="s">
        <v>3643</v>
      </c>
      <c r="C1261" s="1" t="s">
        <v>6733</v>
      </c>
      <c r="D1261" s="1" t="s">
        <v>7686</v>
      </c>
      <c r="E1261" s="1" t="s">
        <v>5645</v>
      </c>
    </row>
    <row r="1262" spans="1:5" ht="15.6" x14ac:dyDescent="0.3">
      <c r="A1262" s="9" t="s">
        <v>1110</v>
      </c>
      <c r="B1262" s="9" t="s">
        <v>3644</v>
      </c>
      <c r="C1262" s="1" t="s">
        <v>6733</v>
      </c>
      <c r="D1262" s="1" t="s">
        <v>7079</v>
      </c>
      <c r="E1262" s="1" t="s">
        <v>5878</v>
      </c>
    </row>
    <row r="1263" spans="1:5" ht="15.6" x14ac:dyDescent="0.3">
      <c r="A1263" s="9" t="s">
        <v>1109</v>
      </c>
      <c r="B1263" s="9" t="s">
        <v>3645</v>
      </c>
      <c r="C1263" s="1" t="s">
        <v>6731</v>
      </c>
      <c r="D1263" s="1" t="s">
        <v>7687</v>
      </c>
      <c r="E1263" s="1" t="s">
        <v>5879</v>
      </c>
    </row>
    <row r="1264" spans="1:5" ht="15.6" x14ac:dyDescent="0.3">
      <c r="A1264" s="9" t="s">
        <v>1108</v>
      </c>
      <c r="B1264" s="9" t="s">
        <v>3646</v>
      </c>
      <c r="C1264" s="1" t="s">
        <v>6731</v>
      </c>
      <c r="D1264" s="1" t="s">
        <v>7688</v>
      </c>
      <c r="E1264" s="1" t="s">
        <v>5880</v>
      </c>
    </row>
    <row r="1265" spans="1:5" ht="15.6" x14ac:dyDescent="0.3">
      <c r="A1265" s="9" t="s">
        <v>1107</v>
      </c>
      <c r="B1265" s="9" t="s">
        <v>3647</v>
      </c>
      <c r="C1265" s="1" t="s">
        <v>6733</v>
      </c>
      <c r="D1265" s="1" t="s">
        <v>7689</v>
      </c>
      <c r="E1265" s="1" t="s">
        <v>5881</v>
      </c>
    </row>
    <row r="1266" spans="1:5" ht="15.6" x14ac:dyDescent="0.3">
      <c r="A1266" s="9" t="s">
        <v>1106</v>
      </c>
      <c r="B1266" s="9" t="s">
        <v>3648</v>
      </c>
      <c r="C1266" s="1" t="s">
        <v>6733</v>
      </c>
      <c r="D1266" s="1" t="s">
        <v>7690</v>
      </c>
      <c r="E1266" s="1" t="s">
        <v>5882</v>
      </c>
    </row>
    <row r="1267" spans="1:5" ht="15.6" x14ac:dyDescent="0.3">
      <c r="A1267" s="9" t="s">
        <v>1105</v>
      </c>
      <c r="B1267" s="9" t="s">
        <v>3649</v>
      </c>
      <c r="C1267" s="1" t="s">
        <v>6733</v>
      </c>
      <c r="D1267" s="1" t="s">
        <v>6922</v>
      </c>
      <c r="E1267" s="1" t="s">
        <v>5883</v>
      </c>
    </row>
    <row r="1268" spans="1:5" ht="15.6" x14ac:dyDescent="0.3">
      <c r="A1268" s="9" t="s">
        <v>1104</v>
      </c>
      <c r="B1268" s="9" t="s">
        <v>3650</v>
      </c>
      <c r="C1268" s="1" t="s">
        <v>6733</v>
      </c>
      <c r="D1268" s="1" t="s">
        <v>7691</v>
      </c>
      <c r="E1268" s="1" t="s">
        <v>5884</v>
      </c>
    </row>
    <row r="1269" spans="1:5" ht="15.6" x14ac:dyDescent="0.3">
      <c r="A1269" s="9" t="s">
        <v>1103</v>
      </c>
      <c r="B1269" s="9" t="s">
        <v>3651</v>
      </c>
      <c r="C1269" s="1" t="s">
        <v>6731</v>
      </c>
      <c r="D1269" s="1" t="s">
        <v>7692</v>
      </c>
      <c r="E1269" s="1" t="s">
        <v>5885</v>
      </c>
    </row>
    <row r="1270" spans="1:5" ht="15.6" x14ac:dyDescent="0.3">
      <c r="A1270" s="9" t="s">
        <v>1102</v>
      </c>
      <c r="B1270" s="9" t="s">
        <v>3652</v>
      </c>
      <c r="C1270" s="1" t="s">
        <v>6731</v>
      </c>
      <c r="D1270" s="1" t="s">
        <v>7687</v>
      </c>
      <c r="E1270" s="1" t="s">
        <v>5886</v>
      </c>
    </row>
    <row r="1271" spans="1:5" ht="15.6" x14ac:dyDescent="0.3">
      <c r="A1271" s="9" t="s">
        <v>1101</v>
      </c>
      <c r="B1271" s="9" t="s">
        <v>3653</v>
      </c>
      <c r="C1271" s="1" t="s">
        <v>6731</v>
      </c>
      <c r="D1271" s="1" t="s">
        <v>7693</v>
      </c>
      <c r="E1271" s="1" t="s">
        <v>4913</v>
      </c>
    </row>
    <row r="1272" spans="1:5" ht="15.6" x14ac:dyDescent="0.3">
      <c r="A1272" s="9" t="s">
        <v>1100</v>
      </c>
      <c r="B1272" s="9" t="s">
        <v>3654</v>
      </c>
      <c r="C1272" s="1" t="s">
        <v>6733</v>
      </c>
      <c r="D1272" s="1" t="s">
        <v>7694</v>
      </c>
      <c r="E1272" s="1" t="s">
        <v>4869</v>
      </c>
    </row>
    <row r="1273" spans="1:5" ht="15.6" x14ac:dyDescent="0.3">
      <c r="A1273" s="9" t="s">
        <v>1099</v>
      </c>
      <c r="B1273" s="9" t="s">
        <v>3655</v>
      </c>
      <c r="C1273" s="1" t="s">
        <v>6733</v>
      </c>
      <c r="D1273" s="1" t="s">
        <v>7695</v>
      </c>
      <c r="E1273" s="1" t="s">
        <v>5887</v>
      </c>
    </row>
    <row r="1274" spans="1:5" ht="15.6" x14ac:dyDescent="0.3">
      <c r="A1274" s="9" t="s">
        <v>1098</v>
      </c>
      <c r="B1274" s="9" t="s">
        <v>3656</v>
      </c>
      <c r="C1274" s="1" t="s">
        <v>6733</v>
      </c>
      <c r="D1274" s="1" t="s">
        <v>7696</v>
      </c>
      <c r="E1274" s="1" t="s">
        <v>5888</v>
      </c>
    </row>
    <row r="1275" spans="1:5" ht="15.6" x14ac:dyDescent="0.3">
      <c r="A1275" s="9" t="s">
        <v>1097</v>
      </c>
      <c r="B1275" s="9" t="s">
        <v>3657</v>
      </c>
      <c r="C1275" s="1" t="s">
        <v>6733</v>
      </c>
      <c r="D1275" s="1" t="s">
        <v>7205</v>
      </c>
      <c r="E1275" s="1" t="s">
        <v>5889</v>
      </c>
    </row>
    <row r="1276" spans="1:5" ht="15.6" x14ac:dyDescent="0.3">
      <c r="A1276" s="9" t="s">
        <v>1096</v>
      </c>
      <c r="B1276" s="9" t="s">
        <v>3658</v>
      </c>
      <c r="C1276" s="1" t="s">
        <v>6733</v>
      </c>
      <c r="D1276" s="1" t="s">
        <v>6758</v>
      </c>
      <c r="E1276" s="1" t="s">
        <v>5890</v>
      </c>
    </row>
    <row r="1277" spans="1:5" ht="15.6" x14ac:dyDescent="0.3">
      <c r="A1277" s="9" t="s">
        <v>1095</v>
      </c>
      <c r="B1277" s="9" t="s">
        <v>3659</v>
      </c>
      <c r="C1277" s="1" t="s">
        <v>6733</v>
      </c>
      <c r="D1277" s="1" t="s">
        <v>7697</v>
      </c>
      <c r="E1277" s="1" t="s">
        <v>5629</v>
      </c>
    </row>
    <row r="1278" spans="1:5" ht="15.6" x14ac:dyDescent="0.3">
      <c r="A1278" s="9" t="s">
        <v>1094</v>
      </c>
      <c r="B1278" s="9" t="s">
        <v>3660</v>
      </c>
      <c r="C1278" s="1" t="s">
        <v>6731</v>
      </c>
      <c r="D1278" s="1" t="s">
        <v>7698</v>
      </c>
      <c r="E1278" s="1" t="s">
        <v>5891</v>
      </c>
    </row>
    <row r="1279" spans="1:5" ht="15.6" x14ac:dyDescent="0.3">
      <c r="A1279" s="9" t="s">
        <v>1093</v>
      </c>
      <c r="B1279" s="9" t="s">
        <v>3661</v>
      </c>
      <c r="C1279" s="1" t="s">
        <v>6731</v>
      </c>
      <c r="D1279" s="1" t="s">
        <v>7699</v>
      </c>
      <c r="E1279" s="1" t="s">
        <v>5892</v>
      </c>
    </row>
    <row r="1280" spans="1:5" ht="15.6" x14ac:dyDescent="0.3">
      <c r="A1280" s="9" t="s">
        <v>1092</v>
      </c>
      <c r="B1280" s="9" t="s">
        <v>3662</v>
      </c>
      <c r="C1280" s="1" t="s">
        <v>6731</v>
      </c>
      <c r="D1280" s="1" t="s">
        <v>7571</v>
      </c>
      <c r="E1280" s="1" t="s">
        <v>5893</v>
      </c>
    </row>
    <row r="1281" spans="1:6" ht="15.6" x14ac:dyDescent="0.3">
      <c r="A1281" s="9" t="s">
        <v>1091</v>
      </c>
      <c r="B1281" s="9" t="s">
        <v>3663</v>
      </c>
      <c r="C1281" s="1" t="s">
        <v>6733</v>
      </c>
      <c r="D1281" s="1" t="s">
        <v>7700</v>
      </c>
      <c r="E1281" s="1" t="s">
        <v>5894</v>
      </c>
    </row>
    <row r="1282" spans="1:6" ht="15.6" x14ac:dyDescent="0.3">
      <c r="A1282" s="9" t="s">
        <v>1090</v>
      </c>
      <c r="B1282" s="9" t="s">
        <v>3664</v>
      </c>
      <c r="C1282" s="1" t="s">
        <v>6733</v>
      </c>
      <c r="D1282" s="1" t="s">
        <v>6876</v>
      </c>
      <c r="E1282" s="1" t="s">
        <v>5895</v>
      </c>
    </row>
    <row r="1283" spans="1:6" ht="15.6" x14ac:dyDescent="0.3">
      <c r="A1283" s="9" t="s">
        <v>1089</v>
      </c>
      <c r="B1283" s="9" t="s">
        <v>3665</v>
      </c>
      <c r="C1283" s="1" t="s">
        <v>6731</v>
      </c>
      <c r="D1283" s="1" t="s">
        <v>7560</v>
      </c>
      <c r="E1283" s="1" t="s">
        <v>5896</v>
      </c>
    </row>
    <row r="1284" spans="1:6" ht="15.6" x14ac:dyDescent="0.3">
      <c r="A1284" s="9" t="s">
        <v>1088</v>
      </c>
      <c r="B1284" s="9" t="s">
        <v>3666</v>
      </c>
      <c r="C1284" s="1" t="s">
        <v>6733</v>
      </c>
      <c r="D1284" s="1" t="s">
        <v>6936</v>
      </c>
      <c r="E1284" s="1" t="s">
        <v>4965</v>
      </c>
    </row>
    <row r="1285" spans="1:6" ht="15.6" x14ac:dyDescent="0.3">
      <c r="A1285" s="9" t="s">
        <v>1087</v>
      </c>
      <c r="B1285" s="9" t="s">
        <v>3667</v>
      </c>
      <c r="C1285" s="1" t="s">
        <v>6731</v>
      </c>
      <c r="D1285" s="1" t="s">
        <v>7701</v>
      </c>
      <c r="E1285" s="1" t="s">
        <v>5897</v>
      </c>
    </row>
    <row r="1286" spans="1:6" ht="15.6" x14ac:dyDescent="0.3">
      <c r="A1286" s="9" t="s">
        <v>1086</v>
      </c>
      <c r="B1286" s="9" t="s">
        <v>3668</v>
      </c>
      <c r="C1286" s="1" t="s">
        <v>6731</v>
      </c>
      <c r="D1286" s="1" t="s">
        <v>7702</v>
      </c>
      <c r="E1286" s="1" t="s">
        <v>5898</v>
      </c>
    </row>
    <row r="1287" spans="1:6" ht="15.6" x14ac:dyDescent="0.3">
      <c r="A1287" s="9" t="s">
        <v>1085</v>
      </c>
      <c r="B1287" s="9" t="s">
        <v>3669</v>
      </c>
      <c r="C1287" s="1" t="s">
        <v>6731</v>
      </c>
      <c r="D1287" s="1" t="s">
        <v>7703</v>
      </c>
      <c r="E1287" s="1" t="s">
        <v>5899</v>
      </c>
    </row>
    <row r="1288" spans="1:6" ht="15.6" x14ac:dyDescent="0.3">
      <c r="A1288" s="9" t="s">
        <v>1084</v>
      </c>
      <c r="B1288" s="9" t="s">
        <v>3670</v>
      </c>
      <c r="C1288" s="1" t="s">
        <v>6731</v>
      </c>
      <c r="D1288" s="1" t="s">
        <v>7704</v>
      </c>
      <c r="E1288" s="1" t="s">
        <v>4737</v>
      </c>
    </row>
    <row r="1289" spans="1:6" ht="15.6" x14ac:dyDescent="0.3">
      <c r="A1289" s="9" t="s">
        <v>1083</v>
      </c>
      <c r="B1289" s="9" t="s">
        <v>3671</v>
      </c>
      <c r="C1289" s="1" t="s">
        <v>6731</v>
      </c>
      <c r="D1289" s="1" t="s">
        <v>6909</v>
      </c>
      <c r="E1289" s="1" t="s">
        <v>5900</v>
      </c>
    </row>
    <row r="1290" spans="1:6" ht="15.6" x14ac:dyDescent="0.3">
      <c r="A1290" s="9" t="s">
        <v>1082</v>
      </c>
      <c r="B1290" s="9" t="s">
        <v>3672</v>
      </c>
      <c r="C1290" s="1" t="s">
        <v>6731</v>
      </c>
      <c r="D1290" s="1" t="s">
        <v>7705</v>
      </c>
      <c r="E1290" s="1" t="s">
        <v>5901</v>
      </c>
    </row>
    <row r="1291" spans="1:6" ht="15.6" x14ac:dyDescent="0.3">
      <c r="A1291" s="9" t="s">
        <v>1081</v>
      </c>
      <c r="B1291" s="9" t="s">
        <v>3673</v>
      </c>
      <c r="C1291" s="1" t="s">
        <v>6731</v>
      </c>
      <c r="D1291" s="1" t="s">
        <v>7706</v>
      </c>
      <c r="E1291" s="1" t="s">
        <v>5902</v>
      </c>
    </row>
    <row r="1292" spans="1:6" ht="15.6" x14ac:dyDescent="0.3">
      <c r="A1292" s="9" t="s">
        <v>1080</v>
      </c>
      <c r="B1292" s="9" t="s">
        <v>3674</v>
      </c>
      <c r="C1292" s="1" t="s">
        <v>6731</v>
      </c>
      <c r="D1292" s="1" t="s">
        <v>6787</v>
      </c>
      <c r="E1292" s="1" t="s">
        <v>5903</v>
      </c>
    </row>
    <row r="1293" spans="1:6" ht="15.6" x14ac:dyDescent="0.3">
      <c r="A1293" s="9" t="s">
        <v>1079</v>
      </c>
      <c r="B1293" s="9" t="s">
        <v>3675</v>
      </c>
      <c r="C1293" s="1" t="s">
        <v>6731</v>
      </c>
      <c r="D1293" s="1" t="s">
        <v>7571</v>
      </c>
      <c r="E1293" s="1" t="s">
        <v>5904</v>
      </c>
    </row>
    <row r="1294" spans="1:6" ht="15.6" x14ac:dyDescent="0.3">
      <c r="A1294" s="9" t="s">
        <v>1078</v>
      </c>
      <c r="B1294" s="9" t="s">
        <v>3676</v>
      </c>
      <c r="C1294" s="1" t="s">
        <v>6731</v>
      </c>
      <c r="D1294" s="1" t="s">
        <v>7707</v>
      </c>
      <c r="E1294" s="1" t="s">
        <v>5905</v>
      </c>
    </row>
    <row r="1295" spans="1:6" ht="15.6" x14ac:dyDescent="0.3">
      <c r="A1295" s="9" t="s">
        <v>1077</v>
      </c>
      <c r="B1295" s="9" t="s">
        <v>3677</v>
      </c>
      <c r="C1295" s="1" t="s">
        <v>6731</v>
      </c>
      <c r="D1295" s="1" t="s">
        <v>7708</v>
      </c>
      <c r="E1295" s="1" t="s">
        <v>5906</v>
      </c>
    </row>
    <row r="1296" spans="1:6" ht="15.6" x14ac:dyDescent="0.3">
      <c r="A1296" s="9" t="s">
        <v>1076</v>
      </c>
      <c r="B1296" s="9" t="s">
        <v>3678</v>
      </c>
      <c r="C1296" s="1" t="s">
        <v>6733</v>
      </c>
      <c r="D1296" s="1" t="s">
        <v>7709</v>
      </c>
      <c r="E1296" s="1" t="s">
        <v>5907</v>
      </c>
      <c r="F1296" t="s">
        <v>7710</v>
      </c>
    </row>
    <row r="1297" spans="1:5" ht="15.6" x14ac:dyDescent="0.3">
      <c r="A1297" s="9" t="s">
        <v>1075</v>
      </c>
      <c r="B1297" s="9" t="s">
        <v>3679</v>
      </c>
      <c r="C1297" s="1" t="s">
        <v>6731</v>
      </c>
      <c r="D1297" s="1" t="s">
        <v>7711</v>
      </c>
      <c r="E1297" s="1" t="s">
        <v>5908</v>
      </c>
    </row>
    <row r="1298" spans="1:5" ht="15.6" x14ac:dyDescent="0.3">
      <c r="A1298" s="9" t="s">
        <v>1074</v>
      </c>
      <c r="B1298" s="9" t="s">
        <v>3680</v>
      </c>
      <c r="C1298" s="1" t="s">
        <v>6733</v>
      </c>
      <c r="D1298" s="1" t="s">
        <v>7712</v>
      </c>
      <c r="E1298" s="1" t="s">
        <v>5909</v>
      </c>
    </row>
    <row r="1299" spans="1:5" ht="15.6" x14ac:dyDescent="0.3">
      <c r="A1299" s="9" t="s">
        <v>1073</v>
      </c>
      <c r="B1299" s="9" t="s">
        <v>3681</v>
      </c>
      <c r="C1299" s="1" t="s">
        <v>7149</v>
      </c>
      <c r="D1299" s="1" t="s">
        <v>7713</v>
      </c>
      <c r="E1299" s="1" t="s">
        <v>5328</v>
      </c>
    </row>
    <row r="1300" spans="1:5" ht="15.6" x14ac:dyDescent="0.3">
      <c r="A1300" s="9" t="s">
        <v>1072</v>
      </c>
      <c r="B1300" s="9" t="s">
        <v>3682</v>
      </c>
      <c r="C1300" s="1" t="s">
        <v>6731</v>
      </c>
      <c r="D1300" s="1" t="s">
        <v>7714</v>
      </c>
      <c r="E1300" s="1" t="s">
        <v>5728</v>
      </c>
    </row>
    <row r="1301" spans="1:5" ht="15.6" x14ac:dyDescent="0.3">
      <c r="A1301" s="9" t="s">
        <v>1071</v>
      </c>
      <c r="B1301" s="9" t="s">
        <v>3683</v>
      </c>
      <c r="C1301" s="1" t="s">
        <v>6733</v>
      </c>
      <c r="D1301" s="1" t="s">
        <v>6771</v>
      </c>
      <c r="E1301" s="1" t="s">
        <v>5910</v>
      </c>
    </row>
    <row r="1302" spans="1:5" ht="15.6" x14ac:dyDescent="0.3">
      <c r="A1302" s="9" t="s">
        <v>1070</v>
      </c>
      <c r="B1302" s="9" t="s">
        <v>3684</v>
      </c>
      <c r="C1302" s="1" t="s">
        <v>6733</v>
      </c>
      <c r="D1302" s="1" t="s">
        <v>7715</v>
      </c>
      <c r="E1302" s="1" t="s">
        <v>5911</v>
      </c>
    </row>
    <row r="1303" spans="1:5" ht="15.6" x14ac:dyDescent="0.3">
      <c r="A1303" s="9" t="s">
        <v>1069</v>
      </c>
      <c r="B1303" s="9" t="s">
        <v>3685</v>
      </c>
      <c r="C1303" s="1" t="s">
        <v>6733</v>
      </c>
      <c r="D1303" s="1" t="s">
        <v>7716</v>
      </c>
      <c r="E1303" s="1" t="s">
        <v>5912</v>
      </c>
    </row>
    <row r="1304" spans="1:5" ht="15.6" x14ac:dyDescent="0.3">
      <c r="A1304" s="9" t="s">
        <v>1068</v>
      </c>
      <c r="B1304" s="9" t="s">
        <v>3686</v>
      </c>
      <c r="C1304" s="1" t="s">
        <v>6733</v>
      </c>
      <c r="D1304" s="1" t="s">
        <v>7717</v>
      </c>
      <c r="E1304" s="1" t="s">
        <v>5913</v>
      </c>
    </row>
    <row r="1305" spans="1:5" ht="15.6" x14ac:dyDescent="0.3">
      <c r="A1305" s="9" t="s">
        <v>1067</v>
      </c>
      <c r="B1305" s="9" t="s">
        <v>3687</v>
      </c>
      <c r="C1305" s="1" t="s">
        <v>6733</v>
      </c>
      <c r="D1305" s="1" t="s">
        <v>6936</v>
      </c>
      <c r="E1305" s="1" t="s">
        <v>5914</v>
      </c>
    </row>
    <row r="1306" spans="1:5" ht="15.6" x14ac:dyDescent="0.3">
      <c r="A1306" s="9" t="s">
        <v>1066</v>
      </c>
      <c r="B1306" s="9" t="s">
        <v>3688</v>
      </c>
      <c r="C1306" s="1" t="s">
        <v>6733</v>
      </c>
      <c r="D1306" s="1" t="s">
        <v>7092</v>
      </c>
      <c r="E1306" s="1" t="s">
        <v>5915</v>
      </c>
    </row>
    <row r="1307" spans="1:5" ht="15.6" x14ac:dyDescent="0.3">
      <c r="A1307" s="9" t="s">
        <v>1065</v>
      </c>
      <c r="B1307" s="9" t="s">
        <v>3689</v>
      </c>
      <c r="C1307" s="1" t="s">
        <v>6733</v>
      </c>
      <c r="D1307" s="1" t="s">
        <v>7718</v>
      </c>
      <c r="E1307" s="1" t="s">
        <v>5916</v>
      </c>
    </row>
    <row r="1308" spans="1:5" ht="15.6" x14ac:dyDescent="0.3">
      <c r="A1308" s="9" t="s">
        <v>1064</v>
      </c>
      <c r="B1308" s="9" t="s">
        <v>3690</v>
      </c>
      <c r="C1308" s="1" t="s">
        <v>6733</v>
      </c>
      <c r="D1308" s="1" t="s">
        <v>7719</v>
      </c>
      <c r="E1308" s="1" t="s">
        <v>5917</v>
      </c>
    </row>
    <row r="1309" spans="1:5" ht="15.6" x14ac:dyDescent="0.3">
      <c r="A1309" s="9" t="s">
        <v>1063</v>
      </c>
      <c r="B1309" s="9" t="s">
        <v>3691</v>
      </c>
      <c r="C1309" s="1" t="s">
        <v>6733</v>
      </c>
      <c r="D1309" s="1" t="s">
        <v>7423</v>
      </c>
      <c r="E1309" s="1" t="s">
        <v>5918</v>
      </c>
    </row>
    <row r="1310" spans="1:5" ht="15.6" x14ac:dyDescent="0.3">
      <c r="A1310" s="9" t="s">
        <v>1062</v>
      </c>
      <c r="B1310" s="9" t="s">
        <v>3692</v>
      </c>
      <c r="C1310" s="1" t="s">
        <v>6733</v>
      </c>
      <c r="D1310" s="1" t="s">
        <v>7240</v>
      </c>
      <c r="E1310" s="1" t="s">
        <v>5039</v>
      </c>
    </row>
    <row r="1311" spans="1:5" ht="15.6" x14ac:dyDescent="0.3">
      <c r="A1311" s="9" t="s">
        <v>1061</v>
      </c>
      <c r="B1311" s="9" t="s">
        <v>3693</v>
      </c>
      <c r="C1311" s="1" t="s">
        <v>6733</v>
      </c>
      <c r="D1311" s="1" t="s">
        <v>7720</v>
      </c>
      <c r="E1311" s="1" t="s">
        <v>5919</v>
      </c>
    </row>
    <row r="1312" spans="1:5" ht="15.6" x14ac:dyDescent="0.3">
      <c r="A1312" s="9" t="s">
        <v>1060</v>
      </c>
      <c r="B1312" s="9" t="s">
        <v>3694</v>
      </c>
      <c r="C1312" s="1" t="s">
        <v>6733</v>
      </c>
      <c r="D1312" s="1" t="s">
        <v>7721</v>
      </c>
      <c r="E1312" s="1" t="s">
        <v>5920</v>
      </c>
    </row>
    <row r="1313" spans="1:5" ht="15.6" x14ac:dyDescent="0.3">
      <c r="A1313" s="9" t="s">
        <v>1059</v>
      </c>
      <c r="B1313" s="9" t="s">
        <v>3695</v>
      </c>
      <c r="C1313" s="1" t="s">
        <v>6733</v>
      </c>
      <c r="D1313" s="1" t="s">
        <v>7079</v>
      </c>
      <c r="E1313" s="1" t="s">
        <v>5921</v>
      </c>
    </row>
    <row r="1314" spans="1:5" ht="15.6" x14ac:dyDescent="0.3">
      <c r="A1314" s="9" t="s">
        <v>1058</v>
      </c>
      <c r="B1314" s="9" t="s">
        <v>3696</v>
      </c>
      <c r="C1314" s="1" t="s">
        <v>6731</v>
      </c>
      <c r="D1314" s="1" t="s">
        <v>7722</v>
      </c>
      <c r="E1314" s="1" t="s">
        <v>5922</v>
      </c>
    </row>
    <row r="1315" spans="1:5" ht="15.6" x14ac:dyDescent="0.3">
      <c r="A1315" s="9" t="s">
        <v>1057</v>
      </c>
      <c r="B1315" s="9" t="s">
        <v>3697</v>
      </c>
      <c r="C1315" s="1" t="s">
        <v>6731</v>
      </c>
      <c r="D1315" s="1" t="s">
        <v>6975</v>
      </c>
      <c r="E1315" s="1" t="s">
        <v>5923</v>
      </c>
    </row>
    <row r="1316" spans="1:5" ht="15.6" x14ac:dyDescent="0.3">
      <c r="A1316" s="9" t="s">
        <v>1056</v>
      </c>
      <c r="B1316" s="9" t="s">
        <v>3698</v>
      </c>
      <c r="C1316" s="1" t="s">
        <v>6733</v>
      </c>
      <c r="D1316" s="1" t="s">
        <v>7723</v>
      </c>
      <c r="E1316" s="1" t="s">
        <v>5924</v>
      </c>
    </row>
    <row r="1317" spans="1:5" ht="15.6" x14ac:dyDescent="0.3">
      <c r="A1317" s="9" t="s">
        <v>1055</v>
      </c>
      <c r="B1317" s="9" t="s">
        <v>3699</v>
      </c>
      <c r="C1317" s="1" t="s">
        <v>6731</v>
      </c>
      <c r="D1317" s="1" t="s">
        <v>7153</v>
      </c>
      <c r="E1317" s="1" t="s">
        <v>5925</v>
      </c>
    </row>
    <row r="1318" spans="1:5" ht="15.6" x14ac:dyDescent="0.3">
      <c r="A1318" s="9" t="s">
        <v>1054</v>
      </c>
      <c r="B1318" s="9" t="s">
        <v>3700</v>
      </c>
      <c r="C1318" s="1" t="s">
        <v>6731</v>
      </c>
      <c r="D1318" s="1" t="s">
        <v>7724</v>
      </c>
      <c r="E1318" s="1" t="s">
        <v>5926</v>
      </c>
    </row>
    <row r="1319" spans="1:5" ht="15.6" x14ac:dyDescent="0.3">
      <c r="A1319" s="9" t="s">
        <v>1053</v>
      </c>
      <c r="B1319" s="9" t="s">
        <v>3701</v>
      </c>
      <c r="C1319" s="1" t="s">
        <v>6731</v>
      </c>
      <c r="D1319" s="1" t="s">
        <v>7725</v>
      </c>
      <c r="E1319" s="1" t="s">
        <v>5927</v>
      </c>
    </row>
    <row r="1320" spans="1:5" ht="15.6" x14ac:dyDescent="0.3">
      <c r="A1320" s="9" t="s">
        <v>1052</v>
      </c>
      <c r="B1320" s="9" t="s">
        <v>3702</v>
      </c>
      <c r="C1320" s="1" t="s">
        <v>6733</v>
      </c>
      <c r="D1320" s="1" t="s">
        <v>7726</v>
      </c>
      <c r="E1320" s="1" t="s">
        <v>5928</v>
      </c>
    </row>
    <row r="1321" spans="1:5" ht="15.6" x14ac:dyDescent="0.3">
      <c r="A1321" s="9" t="s">
        <v>1051</v>
      </c>
      <c r="B1321" s="9" t="s">
        <v>3703</v>
      </c>
      <c r="C1321" s="1" t="s">
        <v>6731</v>
      </c>
      <c r="D1321" s="1" t="s">
        <v>6736</v>
      </c>
      <c r="E1321" s="1" t="s">
        <v>5929</v>
      </c>
    </row>
    <row r="1322" spans="1:5" ht="15.6" x14ac:dyDescent="0.3">
      <c r="A1322" s="9" t="s">
        <v>1050</v>
      </c>
      <c r="B1322" s="9" t="s">
        <v>3704</v>
      </c>
      <c r="C1322" s="1" t="s">
        <v>6733</v>
      </c>
      <c r="D1322" s="1" t="s">
        <v>7727</v>
      </c>
      <c r="E1322" s="1" t="s">
        <v>5930</v>
      </c>
    </row>
    <row r="1323" spans="1:5" ht="15.6" x14ac:dyDescent="0.3">
      <c r="A1323" s="9" t="s">
        <v>1049</v>
      </c>
      <c r="B1323" s="9" t="s">
        <v>3705</v>
      </c>
      <c r="C1323" s="1" t="s">
        <v>6731</v>
      </c>
      <c r="D1323" s="1" t="s">
        <v>7728</v>
      </c>
      <c r="E1323" s="1" t="s">
        <v>5931</v>
      </c>
    </row>
    <row r="1324" spans="1:5" ht="15.6" x14ac:dyDescent="0.3">
      <c r="A1324" s="9" t="s">
        <v>1048</v>
      </c>
      <c r="B1324" s="9" t="s">
        <v>3706</v>
      </c>
      <c r="C1324" s="1" t="s">
        <v>6731</v>
      </c>
      <c r="D1324" s="1" t="s">
        <v>7729</v>
      </c>
      <c r="E1324" s="1" t="s">
        <v>5932</v>
      </c>
    </row>
    <row r="1325" spans="1:5" ht="15.6" x14ac:dyDescent="0.3">
      <c r="A1325" s="9" t="s">
        <v>1047</v>
      </c>
      <c r="B1325" s="9" t="s">
        <v>3707</v>
      </c>
      <c r="C1325" s="1" t="s">
        <v>6731</v>
      </c>
      <c r="D1325" s="1" t="s">
        <v>7730</v>
      </c>
      <c r="E1325" s="1" t="s">
        <v>5933</v>
      </c>
    </row>
    <row r="1326" spans="1:5" ht="15.6" x14ac:dyDescent="0.3">
      <c r="A1326" s="9" t="s">
        <v>1046</v>
      </c>
      <c r="B1326" s="9" t="s">
        <v>3708</v>
      </c>
      <c r="C1326" s="1" t="s">
        <v>6731</v>
      </c>
      <c r="D1326" s="1" t="s">
        <v>6794</v>
      </c>
      <c r="E1326" s="1" t="s">
        <v>5934</v>
      </c>
    </row>
    <row r="1327" spans="1:5" ht="15.6" x14ac:dyDescent="0.3">
      <c r="A1327" s="9" t="s">
        <v>1045</v>
      </c>
      <c r="B1327" s="9" t="s">
        <v>3709</v>
      </c>
      <c r="C1327" s="1" t="s">
        <v>6731</v>
      </c>
      <c r="D1327" s="1" t="s">
        <v>7731</v>
      </c>
      <c r="E1327" s="1" t="s">
        <v>5935</v>
      </c>
    </row>
    <row r="1328" spans="1:5" ht="15.6" x14ac:dyDescent="0.3">
      <c r="A1328" s="9" t="s">
        <v>1044</v>
      </c>
      <c r="B1328" s="9" t="s">
        <v>3710</v>
      </c>
      <c r="C1328" s="1" t="s">
        <v>6731</v>
      </c>
      <c r="D1328" s="1" t="s">
        <v>7151</v>
      </c>
      <c r="E1328" s="1" t="s">
        <v>5936</v>
      </c>
    </row>
    <row r="1329" spans="1:5" ht="15.6" x14ac:dyDescent="0.3">
      <c r="A1329" s="9" t="s">
        <v>1043</v>
      </c>
      <c r="B1329" s="9" t="s">
        <v>3711</v>
      </c>
      <c r="C1329" s="1" t="s">
        <v>6733</v>
      </c>
      <c r="D1329" s="1" t="s">
        <v>7084</v>
      </c>
      <c r="E1329" s="1" t="s">
        <v>5937</v>
      </c>
    </row>
    <row r="1330" spans="1:5" ht="15.6" x14ac:dyDescent="0.3">
      <c r="A1330" s="9" t="s">
        <v>1042</v>
      </c>
      <c r="B1330" s="9" t="s">
        <v>3712</v>
      </c>
      <c r="C1330" s="1" t="s">
        <v>7149</v>
      </c>
      <c r="D1330" s="1" t="s">
        <v>7704</v>
      </c>
      <c r="E1330" s="1" t="s">
        <v>5938</v>
      </c>
    </row>
    <row r="1331" spans="1:5" ht="15.6" x14ac:dyDescent="0.3">
      <c r="A1331" s="9" t="s">
        <v>1041</v>
      </c>
      <c r="B1331" s="9" t="s">
        <v>3713</v>
      </c>
      <c r="C1331" s="1" t="s">
        <v>6733</v>
      </c>
      <c r="D1331" s="1" t="s">
        <v>6943</v>
      </c>
      <c r="E1331" s="1" t="s">
        <v>5939</v>
      </c>
    </row>
    <row r="1332" spans="1:5" ht="15.6" x14ac:dyDescent="0.3">
      <c r="A1332" s="9" t="s">
        <v>1040</v>
      </c>
      <c r="B1332" s="9" t="s">
        <v>3714</v>
      </c>
      <c r="C1332" s="1" t="s">
        <v>6731</v>
      </c>
      <c r="D1332" s="1" t="s">
        <v>7156</v>
      </c>
      <c r="E1332" s="1" t="s">
        <v>5940</v>
      </c>
    </row>
    <row r="1333" spans="1:5" ht="15.6" x14ac:dyDescent="0.3">
      <c r="A1333" s="9" t="s">
        <v>1039</v>
      </c>
      <c r="B1333" s="9" t="s">
        <v>3715</v>
      </c>
      <c r="C1333" s="1" t="s">
        <v>6733</v>
      </c>
      <c r="D1333" s="1" t="s">
        <v>7732</v>
      </c>
      <c r="E1333" s="1" t="s">
        <v>5941</v>
      </c>
    </row>
    <row r="1334" spans="1:5" ht="15.6" x14ac:dyDescent="0.3">
      <c r="A1334" s="9" t="s">
        <v>1038</v>
      </c>
      <c r="B1334" s="9" t="s">
        <v>3716</v>
      </c>
      <c r="C1334" s="1" t="s">
        <v>7149</v>
      </c>
      <c r="D1334" s="1" t="s">
        <v>7733</v>
      </c>
      <c r="E1334" s="1" t="s">
        <v>5942</v>
      </c>
    </row>
    <row r="1335" spans="1:5" ht="15.6" x14ac:dyDescent="0.3">
      <c r="A1335" s="9" t="s">
        <v>1037</v>
      </c>
      <c r="B1335" s="9" t="s">
        <v>3717</v>
      </c>
      <c r="C1335" s="1" t="s">
        <v>6733</v>
      </c>
      <c r="D1335" s="1" t="s">
        <v>7734</v>
      </c>
      <c r="E1335" s="1" t="s">
        <v>5943</v>
      </c>
    </row>
    <row r="1336" spans="1:5" ht="15.6" x14ac:dyDescent="0.3">
      <c r="A1336" s="9" t="s">
        <v>1036</v>
      </c>
      <c r="B1336" s="9" t="s">
        <v>3718</v>
      </c>
      <c r="C1336" s="1" t="s">
        <v>6733</v>
      </c>
      <c r="D1336" s="1" t="s">
        <v>7735</v>
      </c>
      <c r="E1336" s="1" t="s">
        <v>5944</v>
      </c>
    </row>
    <row r="1337" spans="1:5" ht="15.6" x14ac:dyDescent="0.3">
      <c r="A1337" s="9" t="s">
        <v>1035</v>
      </c>
      <c r="B1337" s="9" t="s">
        <v>3719</v>
      </c>
      <c r="C1337" s="1" t="s">
        <v>6733</v>
      </c>
      <c r="D1337" s="1" t="s">
        <v>7736</v>
      </c>
      <c r="E1337" s="1" t="s">
        <v>4730</v>
      </c>
    </row>
    <row r="1338" spans="1:5" ht="15.6" x14ac:dyDescent="0.3">
      <c r="A1338" s="9" t="s">
        <v>1034</v>
      </c>
      <c r="B1338" s="9" t="s">
        <v>3720</v>
      </c>
      <c r="C1338" s="1" t="s">
        <v>6733</v>
      </c>
      <c r="D1338" s="1" t="s">
        <v>7737</v>
      </c>
      <c r="E1338" s="1" t="s">
        <v>5945</v>
      </c>
    </row>
    <row r="1339" spans="1:5" ht="15.6" x14ac:dyDescent="0.3">
      <c r="A1339" s="9" t="s">
        <v>1033</v>
      </c>
      <c r="B1339" s="9" t="s">
        <v>3721</v>
      </c>
      <c r="C1339" s="1" t="s">
        <v>7149</v>
      </c>
      <c r="D1339" s="1" t="s">
        <v>7221</v>
      </c>
      <c r="E1339" s="1" t="s">
        <v>4793</v>
      </c>
    </row>
    <row r="1340" spans="1:5" ht="15.6" x14ac:dyDescent="0.3">
      <c r="A1340" s="9" t="s">
        <v>1032</v>
      </c>
      <c r="B1340" s="9" t="s">
        <v>3722</v>
      </c>
      <c r="C1340" s="1" t="s">
        <v>6733</v>
      </c>
      <c r="D1340" s="1" t="s">
        <v>6878</v>
      </c>
      <c r="E1340" s="1" t="s">
        <v>5946</v>
      </c>
    </row>
    <row r="1341" spans="1:5" ht="15.6" x14ac:dyDescent="0.3">
      <c r="A1341" s="9" t="s">
        <v>1031</v>
      </c>
      <c r="B1341" s="9" t="s">
        <v>3723</v>
      </c>
      <c r="C1341" s="1" t="s">
        <v>6733</v>
      </c>
      <c r="D1341" s="1" t="s">
        <v>7738</v>
      </c>
      <c r="E1341" s="1" t="s">
        <v>5947</v>
      </c>
    </row>
    <row r="1342" spans="1:5" ht="15.6" x14ac:dyDescent="0.3">
      <c r="A1342" s="9" t="s">
        <v>1030</v>
      </c>
      <c r="B1342" s="9" t="s">
        <v>3724</v>
      </c>
      <c r="C1342" s="1" t="s">
        <v>7149</v>
      </c>
      <c r="D1342" s="1" t="s">
        <v>7243</v>
      </c>
      <c r="E1342" s="1" t="s">
        <v>5948</v>
      </c>
    </row>
    <row r="1343" spans="1:5" ht="15.6" x14ac:dyDescent="0.3">
      <c r="A1343" s="9" t="s">
        <v>1029</v>
      </c>
      <c r="B1343" s="9" t="s">
        <v>3725</v>
      </c>
      <c r="C1343" s="1" t="s">
        <v>6731</v>
      </c>
      <c r="D1343" s="1" t="s">
        <v>7739</v>
      </c>
      <c r="E1343" s="1" t="s">
        <v>5949</v>
      </c>
    </row>
    <row r="1344" spans="1:5" ht="15.6" x14ac:dyDescent="0.3">
      <c r="A1344" s="9" t="s">
        <v>1028</v>
      </c>
      <c r="B1344" s="9" t="s">
        <v>3726</v>
      </c>
      <c r="C1344" s="1" t="s">
        <v>7149</v>
      </c>
      <c r="D1344" s="1" t="s">
        <v>7740</v>
      </c>
      <c r="E1344" s="1" t="s">
        <v>5950</v>
      </c>
    </row>
    <row r="1345" spans="1:5" ht="15.6" x14ac:dyDescent="0.3">
      <c r="A1345" s="9" t="s">
        <v>1027</v>
      </c>
      <c r="B1345" s="9" t="s">
        <v>3727</v>
      </c>
      <c r="C1345" s="1" t="s">
        <v>6731</v>
      </c>
      <c r="D1345" s="1" t="s">
        <v>7100</v>
      </c>
      <c r="E1345" s="1" t="s">
        <v>5951</v>
      </c>
    </row>
    <row r="1346" spans="1:5" ht="15.6" x14ac:dyDescent="0.3">
      <c r="A1346" s="9" t="s">
        <v>1026</v>
      </c>
      <c r="B1346" s="9" t="s">
        <v>3728</v>
      </c>
      <c r="C1346" s="1" t="s">
        <v>6733</v>
      </c>
      <c r="D1346" s="1" t="s">
        <v>6827</v>
      </c>
      <c r="E1346" s="1" t="s">
        <v>5952</v>
      </c>
    </row>
    <row r="1347" spans="1:5" ht="15.6" x14ac:dyDescent="0.3">
      <c r="A1347" s="9" t="s">
        <v>1025</v>
      </c>
      <c r="B1347" s="9" t="s">
        <v>3729</v>
      </c>
      <c r="C1347" s="1" t="s">
        <v>6731</v>
      </c>
      <c r="D1347" s="1" t="s">
        <v>7741</v>
      </c>
      <c r="E1347" s="1" t="s">
        <v>5953</v>
      </c>
    </row>
    <row r="1348" spans="1:5" ht="15.6" x14ac:dyDescent="0.3">
      <c r="A1348" s="9" t="s">
        <v>1024</v>
      </c>
      <c r="B1348" s="9" t="s">
        <v>3730</v>
      </c>
      <c r="C1348" s="1" t="s">
        <v>6733</v>
      </c>
      <c r="D1348" s="1" t="s">
        <v>6901</v>
      </c>
      <c r="E1348" s="1" t="s">
        <v>5954</v>
      </c>
    </row>
    <row r="1349" spans="1:5" ht="15.6" x14ac:dyDescent="0.3">
      <c r="A1349" s="9" t="s">
        <v>1023</v>
      </c>
      <c r="B1349" s="9" t="s">
        <v>3731</v>
      </c>
      <c r="C1349" s="1" t="s">
        <v>6731</v>
      </c>
      <c r="D1349" s="1" t="s">
        <v>7742</v>
      </c>
      <c r="E1349" s="1" t="s">
        <v>5955</v>
      </c>
    </row>
    <row r="1350" spans="1:5" ht="15.6" x14ac:dyDescent="0.3">
      <c r="A1350" s="9" t="s">
        <v>1022</v>
      </c>
      <c r="B1350" s="9" t="s">
        <v>3732</v>
      </c>
      <c r="C1350" s="1" t="s">
        <v>7149</v>
      </c>
      <c r="D1350" s="1" t="s">
        <v>7101</v>
      </c>
      <c r="E1350" s="1" t="s">
        <v>5956</v>
      </c>
    </row>
    <row r="1351" spans="1:5" ht="15.6" x14ac:dyDescent="0.3">
      <c r="A1351" s="9" t="s">
        <v>1021</v>
      </c>
      <c r="B1351" s="9" t="s">
        <v>3733</v>
      </c>
      <c r="C1351" s="1" t="s">
        <v>6733</v>
      </c>
      <c r="D1351" s="1" t="s">
        <v>7743</v>
      </c>
      <c r="E1351" s="1" t="s">
        <v>5957</v>
      </c>
    </row>
    <row r="1352" spans="1:5" ht="15.6" x14ac:dyDescent="0.3">
      <c r="A1352" s="9" t="s">
        <v>1020</v>
      </c>
      <c r="B1352" s="9" t="s">
        <v>3734</v>
      </c>
      <c r="C1352" s="1" t="s">
        <v>6731</v>
      </c>
      <c r="D1352" s="1" t="s">
        <v>7744</v>
      </c>
      <c r="E1352" s="1" t="s">
        <v>5021</v>
      </c>
    </row>
    <row r="1353" spans="1:5" ht="15.6" x14ac:dyDescent="0.3">
      <c r="A1353" s="9" t="s">
        <v>1019</v>
      </c>
      <c r="B1353" s="9" t="s">
        <v>3735</v>
      </c>
      <c r="C1353" s="1" t="s">
        <v>6733</v>
      </c>
      <c r="D1353" s="1" t="s">
        <v>7071</v>
      </c>
      <c r="E1353" s="1" t="s">
        <v>5958</v>
      </c>
    </row>
    <row r="1354" spans="1:5" ht="15.6" x14ac:dyDescent="0.3">
      <c r="A1354" s="9" t="s">
        <v>1018</v>
      </c>
      <c r="B1354" s="9" t="s">
        <v>3736</v>
      </c>
      <c r="C1354" s="1" t="s">
        <v>6731</v>
      </c>
      <c r="D1354" s="1" t="s">
        <v>7745</v>
      </c>
      <c r="E1354" s="1" t="s">
        <v>5959</v>
      </c>
    </row>
    <row r="1355" spans="1:5" ht="15.6" x14ac:dyDescent="0.3">
      <c r="A1355" s="9" t="s">
        <v>1017</v>
      </c>
      <c r="B1355" s="9" t="s">
        <v>3737</v>
      </c>
      <c r="C1355" s="1" t="s">
        <v>6731</v>
      </c>
      <c r="D1355" s="1" t="s">
        <v>7746</v>
      </c>
      <c r="E1355" s="1" t="s">
        <v>5065</v>
      </c>
    </row>
    <row r="1356" spans="1:5" ht="15.6" x14ac:dyDescent="0.3">
      <c r="A1356" s="9" t="s">
        <v>1016</v>
      </c>
      <c r="B1356" s="9" t="s">
        <v>3738</v>
      </c>
      <c r="C1356" s="1" t="s">
        <v>6731</v>
      </c>
      <c r="D1356" s="1" t="s">
        <v>7747</v>
      </c>
      <c r="E1356" s="1" t="s">
        <v>5806</v>
      </c>
    </row>
    <row r="1357" spans="1:5" ht="15.6" x14ac:dyDescent="0.3">
      <c r="A1357" s="9" t="s">
        <v>1015</v>
      </c>
      <c r="B1357" s="9" t="s">
        <v>3739</v>
      </c>
      <c r="C1357" s="1" t="s">
        <v>6731</v>
      </c>
      <c r="D1357" s="1" t="s">
        <v>7748</v>
      </c>
      <c r="E1357" s="1" t="s">
        <v>5960</v>
      </c>
    </row>
    <row r="1358" spans="1:5" ht="15.6" x14ac:dyDescent="0.3">
      <c r="A1358" s="9" t="s">
        <v>1014</v>
      </c>
      <c r="B1358" s="9" t="s">
        <v>3740</v>
      </c>
      <c r="C1358" s="1" t="s">
        <v>6731</v>
      </c>
      <c r="D1358" s="1" t="s">
        <v>7749</v>
      </c>
      <c r="E1358" s="1" t="s">
        <v>5961</v>
      </c>
    </row>
    <row r="1359" spans="1:5" ht="15.6" x14ac:dyDescent="0.3">
      <c r="A1359" s="9" t="s">
        <v>1013</v>
      </c>
      <c r="B1359" s="9" t="s">
        <v>3741</v>
      </c>
      <c r="C1359" s="1" t="s">
        <v>6733</v>
      </c>
      <c r="D1359" s="1" t="s">
        <v>7238</v>
      </c>
      <c r="E1359" s="1" t="s">
        <v>5962</v>
      </c>
    </row>
    <row r="1360" spans="1:5" ht="15.6" x14ac:dyDescent="0.3">
      <c r="A1360" s="9" t="s">
        <v>1012</v>
      </c>
      <c r="B1360" s="9" t="s">
        <v>3742</v>
      </c>
      <c r="C1360" s="1" t="s">
        <v>6731</v>
      </c>
      <c r="D1360" s="1" t="s">
        <v>7750</v>
      </c>
      <c r="E1360" s="1" t="s">
        <v>5963</v>
      </c>
    </row>
    <row r="1361" spans="1:5" ht="15.6" x14ac:dyDescent="0.3">
      <c r="A1361" s="9" t="s">
        <v>1011</v>
      </c>
      <c r="B1361" s="9" t="s">
        <v>3743</v>
      </c>
      <c r="C1361" s="1" t="s">
        <v>6731</v>
      </c>
      <c r="D1361" s="1" t="s">
        <v>7751</v>
      </c>
      <c r="E1361" s="1" t="s">
        <v>4859</v>
      </c>
    </row>
    <row r="1362" spans="1:5" ht="15.6" x14ac:dyDescent="0.3">
      <c r="A1362" s="9" t="s">
        <v>1010</v>
      </c>
      <c r="B1362" s="9" t="s">
        <v>3744</v>
      </c>
      <c r="C1362" s="1" t="s">
        <v>6733</v>
      </c>
      <c r="D1362" s="1" t="s">
        <v>7752</v>
      </c>
      <c r="E1362" s="1" t="s">
        <v>5964</v>
      </c>
    </row>
    <row r="1363" spans="1:5" ht="15.6" x14ac:dyDescent="0.3">
      <c r="A1363" s="9" t="s">
        <v>1009</v>
      </c>
      <c r="B1363" s="9" t="s">
        <v>3745</v>
      </c>
      <c r="C1363" s="1" t="s">
        <v>6733</v>
      </c>
      <c r="D1363" s="1" t="s">
        <v>7753</v>
      </c>
      <c r="E1363" s="1" t="s">
        <v>5965</v>
      </c>
    </row>
    <row r="1364" spans="1:5" ht="15.6" x14ac:dyDescent="0.3">
      <c r="A1364" s="9" t="s">
        <v>1008</v>
      </c>
      <c r="B1364" s="9" t="s">
        <v>3746</v>
      </c>
      <c r="C1364" s="1" t="s">
        <v>6733</v>
      </c>
      <c r="D1364" s="1" t="s">
        <v>7206</v>
      </c>
      <c r="E1364" s="1" t="s">
        <v>5488</v>
      </c>
    </row>
    <row r="1365" spans="1:5" ht="15.6" x14ac:dyDescent="0.3">
      <c r="A1365" s="9" t="s">
        <v>1007</v>
      </c>
      <c r="B1365" s="9" t="s">
        <v>3747</v>
      </c>
      <c r="C1365" s="1" t="s">
        <v>6731</v>
      </c>
      <c r="D1365" s="1" t="s">
        <v>7754</v>
      </c>
      <c r="E1365" s="1" t="s">
        <v>5966</v>
      </c>
    </row>
    <row r="1366" spans="1:5" ht="15.6" x14ac:dyDescent="0.3">
      <c r="A1366" s="9" t="s">
        <v>1006</v>
      </c>
      <c r="B1366" s="9" t="s">
        <v>3748</v>
      </c>
      <c r="C1366" s="1" t="s">
        <v>6731</v>
      </c>
      <c r="D1366" s="1" t="s">
        <v>6755</v>
      </c>
      <c r="E1366" s="1" t="s">
        <v>5967</v>
      </c>
    </row>
    <row r="1367" spans="1:5" ht="15.6" x14ac:dyDescent="0.3">
      <c r="A1367" s="9" t="s">
        <v>1005</v>
      </c>
      <c r="B1367" s="9" t="s">
        <v>3749</v>
      </c>
      <c r="C1367" s="1" t="s">
        <v>7149</v>
      </c>
      <c r="D1367" s="1" t="s">
        <v>7755</v>
      </c>
      <c r="E1367" s="1" t="s">
        <v>5968</v>
      </c>
    </row>
    <row r="1368" spans="1:5" ht="15.6" x14ac:dyDescent="0.3">
      <c r="A1368" s="9" t="s">
        <v>1004</v>
      </c>
      <c r="B1368" s="9" t="s">
        <v>3750</v>
      </c>
      <c r="C1368" s="1" t="s">
        <v>6731</v>
      </c>
      <c r="D1368" s="1" t="s">
        <v>7756</v>
      </c>
      <c r="E1368" s="1" t="s">
        <v>5969</v>
      </c>
    </row>
    <row r="1369" spans="1:5" ht="15.6" x14ac:dyDescent="0.3">
      <c r="A1369" s="9" t="s">
        <v>1003</v>
      </c>
      <c r="B1369" s="9" t="s">
        <v>3751</v>
      </c>
      <c r="C1369" s="1" t="s">
        <v>6733</v>
      </c>
      <c r="D1369" s="1" t="s">
        <v>6827</v>
      </c>
      <c r="E1369" s="1" t="s">
        <v>5970</v>
      </c>
    </row>
    <row r="1370" spans="1:5" ht="15.6" x14ac:dyDescent="0.3">
      <c r="A1370" s="9" t="s">
        <v>1002</v>
      </c>
      <c r="B1370" s="9" t="s">
        <v>3752</v>
      </c>
      <c r="C1370" s="1" t="s">
        <v>6733</v>
      </c>
      <c r="D1370" s="1" t="s">
        <v>7757</v>
      </c>
      <c r="E1370" s="1" t="s">
        <v>5971</v>
      </c>
    </row>
    <row r="1371" spans="1:5" ht="15.6" x14ac:dyDescent="0.3">
      <c r="A1371" s="9" t="s">
        <v>1001</v>
      </c>
      <c r="B1371" s="9" t="s">
        <v>3753</v>
      </c>
      <c r="C1371" s="1" t="s">
        <v>6733</v>
      </c>
      <c r="D1371" s="1" t="s">
        <v>7758</v>
      </c>
      <c r="E1371" s="1" t="s">
        <v>5972</v>
      </c>
    </row>
    <row r="1372" spans="1:5" ht="15.6" x14ac:dyDescent="0.3">
      <c r="A1372" s="9" t="s">
        <v>1000</v>
      </c>
      <c r="B1372" s="9" t="s">
        <v>3754</v>
      </c>
      <c r="C1372" s="1" t="s">
        <v>6731</v>
      </c>
      <c r="D1372" s="1" t="s">
        <v>7759</v>
      </c>
      <c r="E1372" s="1" t="s">
        <v>5973</v>
      </c>
    </row>
    <row r="1373" spans="1:5" ht="15.6" x14ac:dyDescent="0.3">
      <c r="A1373" s="9" t="s">
        <v>999</v>
      </c>
      <c r="B1373" s="9" t="s">
        <v>3755</v>
      </c>
      <c r="C1373" s="1" t="s">
        <v>6731</v>
      </c>
      <c r="D1373" s="1" t="s">
        <v>7760</v>
      </c>
      <c r="E1373" s="1" t="s">
        <v>5974</v>
      </c>
    </row>
    <row r="1374" spans="1:5" ht="15.6" x14ac:dyDescent="0.3">
      <c r="A1374" s="9" t="s">
        <v>998</v>
      </c>
      <c r="B1374" s="9" t="s">
        <v>3756</v>
      </c>
      <c r="C1374" s="1" t="s">
        <v>6733</v>
      </c>
      <c r="D1374" s="1" t="s">
        <v>7761</v>
      </c>
      <c r="E1374" s="1" t="s">
        <v>4904</v>
      </c>
    </row>
    <row r="1375" spans="1:5" ht="15.6" x14ac:dyDescent="0.3">
      <c r="A1375" s="9" t="s">
        <v>997</v>
      </c>
      <c r="B1375" s="9" t="s">
        <v>3757</v>
      </c>
      <c r="C1375" s="1" t="s">
        <v>6733</v>
      </c>
      <c r="D1375" s="1" t="s">
        <v>7762</v>
      </c>
      <c r="E1375" s="1" t="s">
        <v>5975</v>
      </c>
    </row>
    <row r="1376" spans="1:5" ht="15.6" x14ac:dyDescent="0.3">
      <c r="A1376" s="9" t="s">
        <v>996</v>
      </c>
      <c r="B1376" s="9" t="s">
        <v>3758</v>
      </c>
      <c r="C1376" s="1" t="s">
        <v>7149</v>
      </c>
      <c r="D1376" s="1" t="s">
        <v>7763</v>
      </c>
      <c r="E1376" s="1" t="s">
        <v>5249</v>
      </c>
    </row>
    <row r="1377" spans="1:5" ht="15.6" x14ac:dyDescent="0.3">
      <c r="A1377" s="9" t="s">
        <v>995</v>
      </c>
      <c r="B1377" s="9" t="s">
        <v>3759</v>
      </c>
      <c r="C1377" s="1" t="s">
        <v>6733</v>
      </c>
      <c r="D1377" s="1" t="s">
        <v>7764</v>
      </c>
      <c r="E1377" s="1" t="s">
        <v>5976</v>
      </c>
    </row>
    <row r="1378" spans="1:5" ht="15.6" x14ac:dyDescent="0.3">
      <c r="A1378" s="9" t="s">
        <v>994</v>
      </c>
      <c r="B1378" s="9" t="s">
        <v>3760</v>
      </c>
      <c r="C1378" s="1" t="s">
        <v>6733</v>
      </c>
      <c r="D1378" s="1" t="s">
        <v>7050</v>
      </c>
      <c r="E1378" s="1" t="s">
        <v>5977</v>
      </c>
    </row>
    <row r="1379" spans="1:5" ht="15.6" x14ac:dyDescent="0.3">
      <c r="A1379" s="9" t="s">
        <v>993</v>
      </c>
      <c r="B1379" s="9" t="s">
        <v>3761</v>
      </c>
      <c r="C1379" s="1" t="s">
        <v>6731</v>
      </c>
      <c r="D1379" s="1" t="s">
        <v>7765</v>
      </c>
      <c r="E1379" s="1" t="s">
        <v>5978</v>
      </c>
    </row>
    <row r="1380" spans="1:5" ht="15.6" x14ac:dyDescent="0.3">
      <c r="A1380" s="9" t="s">
        <v>992</v>
      </c>
      <c r="B1380" s="9" t="s">
        <v>3762</v>
      </c>
      <c r="C1380" s="1" t="s">
        <v>6733</v>
      </c>
      <c r="D1380" s="1" t="s">
        <v>6795</v>
      </c>
      <c r="E1380" s="1" t="s">
        <v>5979</v>
      </c>
    </row>
    <row r="1381" spans="1:5" ht="15.6" x14ac:dyDescent="0.3">
      <c r="A1381" s="9" t="s">
        <v>991</v>
      </c>
      <c r="B1381" s="9" t="s">
        <v>3763</v>
      </c>
      <c r="C1381" s="1" t="s">
        <v>6733</v>
      </c>
      <c r="D1381" s="1" t="s">
        <v>6925</v>
      </c>
      <c r="E1381" s="1" t="s">
        <v>5980</v>
      </c>
    </row>
    <row r="1382" spans="1:5" ht="15.6" x14ac:dyDescent="0.3">
      <c r="A1382" s="9" t="s">
        <v>990</v>
      </c>
      <c r="B1382" s="9" t="s">
        <v>3764</v>
      </c>
      <c r="C1382" s="1" t="s">
        <v>6733</v>
      </c>
      <c r="D1382" s="1" t="s">
        <v>7766</v>
      </c>
      <c r="E1382" s="1" t="s">
        <v>5981</v>
      </c>
    </row>
    <row r="1383" spans="1:5" ht="15.6" x14ac:dyDescent="0.3">
      <c r="A1383" s="9" t="s">
        <v>989</v>
      </c>
      <c r="B1383" s="9" t="s">
        <v>3765</v>
      </c>
      <c r="C1383" s="1" t="s">
        <v>6731</v>
      </c>
      <c r="D1383" s="1" t="s">
        <v>7177</v>
      </c>
      <c r="E1383" s="1" t="s">
        <v>5982</v>
      </c>
    </row>
    <row r="1384" spans="1:5" ht="15.6" x14ac:dyDescent="0.3">
      <c r="A1384" s="9" t="s">
        <v>988</v>
      </c>
      <c r="B1384" s="9" t="s">
        <v>3766</v>
      </c>
      <c r="C1384" s="1" t="s">
        <v>6733</v>
      </c>
      <c r="D1384" s="1" t="s">
        <v>7549</v>
      </c>
      <c r="E1384" s="1" t="s">
        <v>5331</v>
      </c>
    </row>
    <row r="1385" spans="1:5" ht="15.6" x14ac:dyDescent="0.3">
      <c r="A1385" s="9" t="s">
        <v>987</v>
      </c>
      <c r="B1385" s="9" t="s">
        <v>3767</v>
      </c>
      <c r="C1385" s="1" t="s">
        <v>6733</v>
      </c>
      <c r="D1385" s="1" t="s">
        <v>7767</v>
      </c>
      <c r="E1385" s="1" t="s">
        <v>5983</v>
      </c>
    </row>
    <row r="1386" spans="1:5" ht="15.6" x14ac:dyDescent="0.3">
      <c r="A1386" s="9" t="s">
        <v>986</v>
      </c>
      <c r="B1386" s="9" t="s">
        <v>3768</v>
      </c>
      <c r="C1386" s="1" t="s">
        <v>6731</v>
      </c>
      <c r="D1386" s="1" t="s">
        <v>7768</v>
      </c>
      <c r="E1386" s="1" t="s">
        <v>5001</v>
      </c>
    </row>
    <row r="1387" spans="1:5" ht="15.6" x14ac:dyDescent="0.3">
      <c r="A1387" s="9" t="s">
        <v>985</v>
      </c>
      <c r="B1387" s="9" t="s">
        <v>3769</v>
      </c>
      <c r="C1387" s="1" t="s">
        <v>6733</v>
      </c>
      <c r="D1387" s="1" t="s">
        <v>7769</v>
      </c>
      <c r="E1387" s="1" t="s">
        <v>5984</v>
      </c>
    </row>
    <row r="1388" spans="1:5" ht="15.6" x14ac:dyDescent="0.3">
      <c r="A1388" s="9" t="s">
        <v>984</v>
      </c>
      <c r="B1388" s="9" t="s">
        <v>3770</v>
      </c>
      <c r="C1388" s="1" t="s">
        <v>6733</v>
      </c>
      <c r="D1388" s="1" t="s">
        <v>7770</v>
      </c>
      <c r="E1388" s="1" t="s">
        <v>5648</v>
      </c>
    </row>
    <row r="1389" spans="1:5" ht="15.6" x14ac:dyDescent="0.3">
      <c r="A1389" s="9" t="s">
        <v>983</v>
      </c>
      <c r="B1389" s="9" t="s">
        <v>3771</v>
      </c>
      <c r="C1389" s="1" t="s">
        <v>6731</v>
      </c>
      <c r="D1389" s="1" t="s">
        <v>7771</v>
      </c>
      <c r="E1389" s="1" t="s">
        <v>5985</v>
      </c>
    </row>
    <row r="1390" spans="1:5" ht="15.6" x14ac:dyDescent="0.3">
      <c r="A1390" s="9" t="s">
        <v>982</v>
      </c>
      <c r="B1390" s="9" t="s">
        <v>3772</v>
      </c>
      <c r="C1390" s="1" t="s">
        <v>6733</v>
      </c>
      <c r="D1390" s="1" t="s">
        <v>6744</v>
      </c>
      <c r="E1390" s="1" t="s">
        <v>5986</v>
      </c>
    </row>
    <row r="1391" spans="1:5" ht="15.6" x14ac:dyDescent="0.3">
      <c r="A1391" s="9" t="s">
        <v>981</v>
      </c>
      <c r="B1391" s="9" t="s">
        <v>3773</v>
      </c>
      <c r="C1391" s="1" t="s">
        <v>6733</v>
      </c>
      <c r="D1391" s="1" t="s">
        <v>7132</v>
      </c>
      <c r="E1391" s="1" t="s">
        <v>5987</v>
      </c>
    </row>
    <row r="1392" spans="1:5" ht="15.6" x14ac:dyDescent="0.3">
      <c r="A1392" s="9" t="s">
        <v>980</v>
      </c>
      <c r="B1392" s="9" t="s">
        <v>3774</v>
      </c>
      <c r="C1392" s="1" t="s">
        <v>6733</v>
      </c>
      <c r="D1392" s="1" t="s">
        <v>7772</v>
      </c>
      <c r="E1392" s="1" t="s">
        <v>4750</v>
      </c>
    </row>
    <row r="1393" spans="1:5" ht="15.6" x14ac:dyDescent="0.3">
      <c r="A1393" s="9" t="s">
        <v>979</v>
      </c>
      <c r="B1393" s="9" t="s">
        <v>3775</v>
      </c>
      <c r="C1393" s="1" t="s">
        <v>6733</v>
      </c>
      <c r="D1393" s="1" t="s">
        <v>6877</v>
      </c>
      <c r="E1393" s="1" t="s">
        <v>5988</v>
      </c>
    </row>
    <row r="1394" spans="1:5" ht="15.6" x14ac:dyDescent="0.3">
      <c r="A1394" s="9" t="s">
        <v>978</v>
      </c>
      <c r="B1394" s="9" t="s">
        <v>3776</v>
      </c>
      <c r="C1394" s="1" t="s">
        <v>6731</v>
      </c>
      <c r="D1394" s="1" t="s">
        <v>7773</v>
      </c>
      <c r="E1394" s="1" t="s">
        <v>5989</v>
      </c>
    </row>
    <row r="1395" spans="1:5" ht="15.6" x14ac:dyDescent="0.3">
      <c r="A1395" s="9" t="s">
        <v>977</v>
      </c>
      <c r="B1395" s="9" t="s">
        <v>3777</v>
      </c>
      <c r="C1395" s="1" t="s">
        <v>6731</v>
      </c>
      <c r="D1395" s="1" t="s">
        <v>7774</v>
      </c>
      <c r="E1395" s="1" t="s">
        <v>5990</v>
      </c>
    </row>
    <row r="1396" spans="1:5" ht="15.6" x14ac:dyDescent="0.3">
      <c r="A1396" s="9" t="s">
        <v>976</v>
      </c>
      <c r="B1396" s="9" t="s">
        <v>3778</v>
      </c>
      <c r="C1396" s="1" t="s">
        <v>6733</v>
      </c>
      <c r="D1396" s="1" t="s">
        <v>6827</v>
      </c>
      <c r="E1396" s="1" t="s">
        <v>5991</v>
      </c>
    </row>
    <row r="1397" spans="1:5" ht="15.6" x14ac:dyDescent="0.3">
      <c r="A1397" s="9" t="s">
        <v>975</v>
      </c>
      <c r="B1397" s="9" t="s">
        <v>3779</v>
      </c>
      <c r="C1397" s="1" t="s">
        <v>6733</v>
      </c>
      <c r="D1397" s="1" t="s">
        <v>6827</v>
      </c>
      <c r="E1397" s="1" t="s">
        <v>5992</v>
      </c>
    </row>
    <row r="1398" spans="1:5" ht="15.6" x14ac:dyDescent="0.3">
      <c r="A1398" s="9" t="s">
        <v>974</v>
      </c>
      <c r="B1398" s="9" t="s">
        <v>3780</v>
      </c>
      <c r="C1398" s="1" t="s">
        <v>6731</v>
      </c>
      <c r="D1398" s="1" t="s">
        <v>7775</v>
      </c>
      <c r="E1398" s="1" t="s">
        <v>5993</v>
      </c>
    </row>
    <row r="1399" spans="1:5" ht="15.6" x14ac:dyDescent="0.3">
      <c r="A1399" s="9" t="s">
        <v>973</v>
      </c>
      <c r="B1399" s="9" t="s">
        <v>3781</v>
      </c>
      <c r="C1399" s="1" t="s">
        <v>7149</v>
      </c>
      <c r="D1399" s="1" t="s">
        <v>7776</v>
      </c>
      <c r="E1399" s="1" t="s">
        <v>5994</v>
      </c>
    </row>
    <row r="1400" spans="1:5" ht="15.6" x14ac:dyDescent="0.3">
      <c r="A1400" s="9" t="s">
        <v>972</v>
      </c>
      <c r="B1400" s="9" t="s">
        <v>3782</v>
      </c>
      <c r="C1400" s="1" t="s">
        <v>6731</v>
      </c>
      <c r="D1400" s="1" t="s">
        <v>6960</v>
      </c>
      <c r="E1400" s="1" t="s">
        <v>5995</v>
      </c>
    </row>
    <row r="1401" spans="1:5" ht="15.6" x14ac:dyDescent="0.3">
      <c r="A1401" s="9" t="s">
        <v>971</v>
      </c>
      <c r="B1401" s="9" t="s">
        <v>3783</v>
      </c>
      <c r="C1401" s="1" t="s">
        <v>6731</v>
      </c>
      <c r="D1401" s="1" t="s">
        <v>7330</v>
      </c>
      <c r="E1401" s="1" t="s">
        <v>5996</v>
      </c>
    </row>
    <row r="1402" spans="1:5" ht="15.6" x14ac:dyDescent="0.3">
      <c r="A1402" s="9" t="s">
        <v>970</v>
      </c>
      <c r="B1402" s="9" t="s">
        <v>3784</v>
      </c>
      <c r="C1402" s="1" t="s">
        <v>6731</v>
      </c>
      <c r="D1402" s="1" t="s">
        <v>7777</v>
      </c>
      <c r="E1402" s="1" t="s">
        <v>5824</v>
      </c>
    </row>
    <row r="1403" spans="1:5" ht="15.6" x14ac:dyDescent="0.3">
      <c r="A1403" s="9" t="s">
        <v>969</v>
      </c>
      <c r="B1403" s="9" t="s">
        <v>3785</v>
      </c>
      <c r="C1403" s="1" t="s">
        <v>6731</v>
      </c>
      <c r="D1403" s="1" t="s">
        <v>6787</v>
      </c>
      <c r="E1403" s="1" t="s">
        <v>5997</v>
      </c>
    </row>
    <row r="1404" spans="1:5" ht="15.6" x14ac:dyDescent="0.3">
      <c r="A1404" s="9" t="s">
        <v>968</v>
      </c>
      <c r="B1404" s="9" t="s">
        <v>3786</v>
      </c>
      <c r="C1404" s="1" t="s">
        <v>6731</v>
      </c>
      <c r="D1404" s="1" t="s">
        <v>7261</v>
      </c>
      <c r="E1404" s="1" t="s">
        <v>5998</v>
      </c>
    </row>
    <row r="1405" spans="1:5" ht="15.6" x14ac:dyDescent="0.3">
      <c r="A1405" s="9" t="s">
        <v>967</v>
      </c>
      <c r="B1405" s="9" t="s">
        <v>3787</v>
      </c>
      <c r="C1405" s="1" t="s">
        <v>6731</v>
      </c>
      <c r="D1405" s="1" t="s">
        <v>7778</v>
      </c>
      <c r="E1405" s="1" t="s">
        <v>5999</v>
      </c>
    </row>
    <row r="1406" spans="1:5" ht="15.6" x14ac:dyDescent="0.3">
      <c r="A1406" s="9" t="s">
        <v>966</v>
      </c>
      <c r="B1406" s="9" t="s">
        <v>3788</v>
      </c>
      <c r="C1406" s="1" t="s">
        <v>6731</v>
      </c>
      <c r="D1406" s="1" t="s">
        <v>7779</v>
      </c>
      <c r="E1406" s="1" t="s">
        <v>6000</v>
      </c>
    </row>
    <row r="1407" spans="1:5" ht="15.6" x14ac:dyDescent="0.3">
      <c r="A1407" s="9" t="s">
        <v>965</v>
      </c>
      <c r="B1407" s="9" t="s">
        <v>3789</v>
      </c>
      <c r="C1407" s="1" t="s">
        <v>6733</v>
      </c>
      <c r="D1407" s="1" t="s">
        <v>6758</v>
      </c>
      <c r="E1407" s="1" t="s">
        <v>6001</v>
      </c>
    </row>
    <row r="1408" spans="1:5" ht="15.6" x14ac:dyDescent="0.3">
      <c r="A1408" s="9" t="s">
        <v>964</v>
      </c>
      <c r="B1408" s="9" t="s">
        <v>3790</v>
      </c>
      <c r="C1408" s="1" t="s">
        <v>6731</v>
      </c>
      <c r="D1408" s="1" t="s">
        <v>7330</v>
      </c>
      <c r="E1408" s="1" t="s">
        <v>6002</v>
      </c>
    </row>
    <row r="1409" spans="1:5" ht="15.6" x14ac:dyDescent="0.3">
      <c r="A1409" s="9" t="s">
        <v>963</v>
      </c>
      <c r="B1409" s="9" t="s">
        <v>3791</v>
      </c>
      <c r="C1409" s="1" t="s">
        <v>6733</v>
      </c>
      <c r="D1409" s="1" t="s">
        <v>6775</v>
      </c>
      <c r="E1409" s="1" t="s">
        <v>6003</v>
      </c>
    </row>
    <row r="1410" spans="1:5" ht="15.6" x14ac:dyDescent="0.3">
      <c r="A1410" s="9" t="s">
        <v>962</v>
      </c>
      <c r="B1410" s="9" t="s">
        <v>3792</v>
      </c>
      <c r="C1410" s="1" t="s">
        <v>6733</v>
      </c>
      <c r="D1410" s="1" t="s">
        <v>6734</v>
      </c>
      <c r="E1410" s="1" t="s">
        <v>6004</v>
      </c>
    </row>
    <row r="1411" spans="1:5" ht="15.6" x14ac:dyDescent="0.3">
      <c r="A1411" s="9" t="s">
        <v>961</v>
      </c>
      <c r="B1411" s="9" t="s">
        <v>3793</v>
      </c>
      <c r="C1411" s="1" t="s">
        <v>6733</v>
      </c>
      <c r="D1411" s="1" t="s">
        <v>7780</v>
      </c>
      <c r="E1411" s="1" t="s">
        <v>6005</v>
      </c>
    </row>
    <row r="1412" spans="1:5" ht="15.6" x14ac:dyDescent="0.3">
      <c r="A1412" s="9" t="s">
        <v>960</v>
      </c>
      <c r="B1412" s="9" t="s">
        <v>3794</v>
      </c>
      <c r="C1412" s="1" t="s">
        <v>6731</v>
      </c>
      <c r="D1412" s="1" t="s">
        <v>7781</v>
      </c>
      <c r="E1412" s="1" t="s">
        <v>5745</v>
      </c>
    </row>
    <row r="1413" spans="1:5" ht="15.6" x14ac:dyDescent="0.3">
      <c r="A1413" s="9" t="s">
        <v>959</v>
      </c>
      <c r="B1413" s="9" t="s">
        <v>3795</v>
      </c>
      <c r="C1413" s="1" t="s">
        <v>6731</v>
      </c>
      <c r="D1413" s="1" t="s">
        <v>7759</v>
      </c>
      <c r="E1413" s="1" t="s">
        <v>6006</v>
      </c>
    </row>
    <row r="1414" spans="1:5" ht="15.6" x14ac:dyDescent="0.3">
      <c r="A1414" s="9" t="s">
        <v>958</v>
      </c>
      <c r="B1414" s="9" t="s">
        <v>3796</v>
      </c>
      <c r="C1414" s="1" t="s">
        <v>6731</v>
      </c>
      <c r="D1414" s="1" t="s">
        <v>7782</v>
      </c>
      <c r="E1414" s="1" t="s">
        <v>5849</v>
      </c>
    </row>
    <row r="1415" spans="1:5" ht="15.6" x14ac:dyDescent="0.3">
      <c r="A1415" s="9" t="s">
        <v>957</v>
      </c>
      <c r="B1415" s="9" t="s">
        <v>3797</v>
      </c>
      <c r="C1415" s="1" t="s">
        <v>6733</v>
      </c>
      <c r="D1415" s="1" t="s">
        <v>6879</v>
      </c>
      <c r="E1415" s="1" t="s">
        <v>6007</v>
      </c>
    </row>
    <row r="1416" spans="1:5" ht="15.6" x14ac:dyDescent="0.3">
      <c r="A1416" s="9" t="s">
        <v>956</v>
      </c>
      <c r="B1416" s="9" t="s">
        <v>3798</v>
      </c>
      <c r="C1416" s="1" t="s">
        <v>6733</v>
      </c>
      <c r="D1416" s="1" t="s">
        <v>7783</v>
      </c>
      <c r="E1416" s="1" t="s">
        <v>6008</v>
      </c>
    </row>
    <row r="1417" spans="1:5" ht="15.6" x14ac:dyDescent="0.3">
      <c r="A1417" s="9" t="s">
        <v>955</v>
      </c>
      <c r="B1417" s="9" t="s">
        <v>3799</v>
      </c>
      <c r="C1417" s="1" t="s">
        <v>6733</v>
      </c>
      <c r="D1417" s="1" t="s">
        <v>6813</v>
      </c>
      <c r="E1417" s="1" t="s">
        <v>6009</v>
      </c>
    </row>
    <row r="1418" spans="1:5" ht="15.6" x14ac:dyDescent="0.3">
      <c r="A1418" s="9" t="s">
        <v>954</v>
      </c>
      <c r="B1418" s="9" t="s">
        <v>3800</v>
      </c>
      <c r="C1418" s="1" t="s">
        <v>6731</v>
      </c>
      <c r="D1418" s="1" t="s">
        <v>7784</v>
      </c>
      <c r="E1418" s="1" t="s">
        <v>6010</v>
      </c>
    </row>
    <row r="1419" spans="1:5" ht="15.6" x14ac:dyDescent="0.3">
      <c r="A1419" s="9" t="s">
        <v>953</v>
      </c>
      <c r="B1419" s="9" t="s">
        <v>3801</v>
      </c>
      <c r="C1419" s="1" t="s">
        <v>7149</v>
      </c>
      <c r="D1419" s="1" t="s">
        <v>6835</v>
      </c>
      <c r="E1419" s="1" t="s">
        <v>6011</v>
      </c>
    </row>
    <row r="1420" spans="1:5" ht="15.6" x14ac:dyDescent="0.3">
      <c r="A1420" s="9" t="s">
        <v>952</v>
      </c>
      <c r="B1420" s="9" t="s">
        <v>3802</v>
      </c>
      <c r="C1420" s="1" t="s">
        <v>6733</v>
      </c>
      <c r="D1420" s="1" t="s">
        <v>6979</v>
      </c>
      <c r="E1420" s="1" t="s">
        <v>6012</v>
      </c>
    </row>
    <row r="1421" spans="1:5" ht="15.6" x14ac:dyDescent="0.3">
      <c r="A1421" s="9" t="s">
        <v>951</v>
      </c>
      <c r="B1421" s="9" t="s">
        <v>3803</v>
      </c>
      <c r="C1421" s="1" t="s">
        <v>6733</v>
      </c>
      <c r="D1421" s="1" t="s">
        <v>7785</v>
      </c>
      <c r="E1421" s="1" t="s">
        <v>6013</v>
      </c>
    </row>
    <row r="1422" spans="1:5" ht="15.6" x14ac:dyDescent="0.3">
      <c r="A1422" s="9" t="s">
        <v>950</v>
      </c>
      <c r="B1422" s="9" t="s">
        <v>3804</v>
      </c>
      <c r="C1422" s="1" t="s">
        <v>6731</v>
      </c>
      <c r="D1422" s="1" t="s">
        <v>7786</v>
      </c>
      <c r="E1422" s="1" t="s">
        <v>6014</v>
      </c>
    </row>
    <row r="1423" spans="1:5" ht="15.6" x14ac:dyDescent="0.3">
      <c r="A1423" s="9" t="s">
        <v>949</v>
      </c>
      <c r="B1423" s="9" t="s">
        <v>3805</v>
      </c>
      <c r="C1423" s="1" t="s">
        <v>6733</v>
      </c>
      <c r="D1423" s="1" t="s">
        <v>7787</v>
      </c>
      <c r="E1423" s="1" t="s">
        <v>6015</v>
      </c>
    </row>
    <row r="1424" spans="1:5" ht="15.6" x14ac:dyDescent="0.3">
      <c r="A1424" s="9" t="s">
        <v>948</v>
      </c>
      <c r="B1424" s="9" t="s">
        <v>3806</v>
      </c>
      <c r="C1424" s="1" t="s">
        <v>6733</v>
      </c>
      <c r="D1424" s="1" t="s">
        <v>7788</v>
      </c>
      <c r="E1424" s="1" t="s">
        <v>6016</v>
      </c>
    </row>
    <row r="1425" spans="1:5" ht="15.6" x14ac:dyDescent="0.3">
      <c r="A1425" s="9" t="s">
        <v>947</v>
      </c>
      <c r="B1425" s="9" t="s">
        <v>3807</v>
      </c>
      <c r="C1425" s="1" t="s">
        <v>6731</v>
      </c>
      <c r="D1425" s="1" t="s">
        <v>7789</v>
      </c>
      <c r="E1425" s="1" t="s">
        <v>6017</v>
      </c>
    </row>
    <row r="1426" spans="1:5" ht="15.6" x14ac:dyDescent="0.3">
      <c r="A1426" s="9" t="s">
        <v>946</v>
      </c>
      <c r="B1426" s="9" t="s">
        <v>3808</v>
      </c>
      <c r="C1426" s="1" t="s">
        <v>6733</v>
      </c>
      <c r="D1426" s="1" t="s">
        <v>7790</v>
      </c>
      <c r="E1426" s="1" t="s">
        <v>6018</v>
      </c>
    </row>
    <row r="1427" spans="1:5" ht="15.6" x14ac:dyDescent="0.3">
      <c r="A1427" s="9" t="s">
        <v>945</v>
      </c>
      <c r="B1427" s="9" t="s">
        <v>3809</v>
      </c>
      <c r="C1427" s="1" t="s">
        <v>6733</v>
      </c>
      <c r="D1427" s="1" t="s">
        <v>6739</v>
      </c>
      <c r="E1427" s="1" t="s">
        <v>6019</v>
      </c>
    </row>
    <row r="1428" spans="1:5" ht="15.6" x14ac:dyDescent="0.3">
      <c r="A1428" s="9" t="s">
        <v>944</v>
      </c>
      <c r="B1428" s="9" t="s">
        <v>3810</v>
      </c>
      <c r="C1428" s="1" t="s">
        <v>6731</v>
      </c>
      <c r="D1428" s="1" t="s">
        <v>7791</v>
      </c>
      <c r="E1428" s="1" t="s">
        <v>5013</v>
      </c>
    </row>
    <row r="1429" spans="1:5" ht="15.6" x14ac:dyDescent="0.3">
      <c r="A1429" s="9" t="s">
        <v>943</v>
      </c>
      <c r="B1429" s="9" t="s">
        <v>3811</v>
      </c>
      <c r="C1429" s="1" t="s">
        <v>6731</v>
      </c>
      <c r="D1429" s="1" t="s">
        <v>7792</v>
      </c>
      <c r="E1429" s="1" t="s">
        <v>6020</v>
      </c>
    </row>
    <row r="1430" spans="1:5" ht="15.6" x14ac:dyDescent="0.3">
      <c r="A1430" s="9" t="s">
        <v>942</v>
      </c>
      <c r="B1430" s="9" t="s">
        <v>3812</v>
      </c>
      <c r="C1430" s="1" t="s">
        <v>6731</v>
      </c>
      <c r="D1430" s="1" t="s">
        <v>7129</v>
      </c>
      <c r="E1430" s="1" t="s">
        <v>4790</v>
      </c>
    </row>
    <row r="1431" spans="1:5" ht="15.6" x14ac:dyDescent="0.3">
      <c r="A1431" s="9" t="s">
        <v>941</v>
      </c>
      <c r="B1431" s="9" t="s">
        <v>3813</v>
      </c>
      <c r="C1431" s="1" t="s">
        <v>6733</v>
      </c>
      <c r="D1431" s="1" t="s">
        <v>7793</v>
      </c>
      <c r="E1431" s="1" t="s">
        <v>6021</v>
      </c>
    </row>
    <row r="1432" spans="1:5" ht="15.6" x14ac:dyDescent="0.3">
      <c r="A1432" s="9" t="s">
        <v>940</v>
      </c>
      <c r="B1432" s="9" t="s">
        <v>3814</v>
      </c>
      <c r="C1432" s="1" t="s">
        <v>7149</v>
      </c>
      <c r="D1432" s="1" t="s">
        <v>7794</v>
      </c>
      <c r="E1432" s="1" t="s">
        <v>6022</v>
      </c>
    </row>
    <row r="1433" spans="1:5" ht="15.6" x14ac:dyDescent="0.3">
      <c r="A1433" s="9" t="s">
        <v>939</v>
      </c>
      <c r="B1433" s="9" t="s">
        <v>3815</v>
      </c>
      <c r="C1433" s="1" t="s">
        <v>6731</v>
      </c>
      <c r="D1433" s="1" t="s">
        <v>6755</v>
      </c>
      <c r="E1433" s="1" t="s">
        <v>6023</v>
      </c>
    </row>
    <row r="1434" spans="1:5" ht="15.6" x14ac:dyDescent="0.3">
      <c r="A1434" s="9" t="s">
        <v>938</v>
      </c>
      <c r="B1434" s="9" t="s">
        <v>3816</v>
      </c>
      <c r="C1434" s="1" t="s">
        <v>6731</v>
      </c>
      <c r="D1434" s="1" t="s">
        <v>7795</v>
      </c>
      <c r="E1434" s="1" t="s">
        <v>6024</v>
      </c>
    </row>
    <row r="1435" spans="1:5" ht="15.6" x14ac:dyDescent="0.3">
      <c r="A1435" s="9" t="s">
        <v>937</v>
      </c>
      <c r="B1435" s="9" t="s">
        <v>3817</v>
      </c>
      <c r="C1435" s="1" t="s">
        <v>6731</v>
      </c>
      <c r="D1435" s="1" t="s">
        <v>7036</v>
      </c>
      <c r="E1435" s="1" t="s">
        <v>6025</v>
      </c>
    </row>
    <row r="1436" spans="1:5" ht="15.6" x14ac:dyDescent="0.3">
      <c r="A1436" s="9" t="s">
        <v>936</v>
      </c>
      <c r="B1436" s="9" t="s">
        <v>3818</v>
      </c>
      <c r="C1436" s="1" t="s">
        <v>6731</v>
      </c>
      <c r="D1436" s="1" t="s">
        <v>7796</v>
      </c>
      <c r="E1436" s="1" t="s">
        <v>5025</v>
      </c>
    </row>
    <row r="1437" spans="1:5" ht="15.6" x14ac:dyDescent="0.3">
      <c r="A1437" s="9" t="s">
        <v>935</v>
      </c>
      <c r="B1437" s="9" t="s">
        <v>3819</v>
      </c>
      <c r="C1437" s="1" t="s">
        <v>6733</v>
      </c>
      <c r="D1437" s="1" t="s">
        <v>7797</v>
      </c>
      <c r="E1437" s="1" t="s">
        <v>6026</v>
      </c>
    </row>
    <row r="1438" spans="1:5" ht="15.6" x14ac:dyDescent="0.3">
      <c r="A1438" s="9" t="s">
        <v>934</v>
      </c>
      <c r="B1438" s="9" t="s">
        <v>3820</v>
      </c>
      <c r="C1438" s="1" t="s">
        <v>6731</v>
      </c>
      <c r="D1438" s="1" t="s">
        <v>7446</v>
      </c>
      <c r="E1438" s="1" t="s">
        <v>6027</v>
      </c>
    </row>
    <row r="1439" spans="1:5" ht="15.6" x14ac:dyDescent="0.3">
      <c r="A1439" s="9" t="s">
        <v>933</v>
      </c>
      <c r="B1439" s="9" t="s">
        <v>3821</v>
      </c>
      <c r="C1439" s="1" t="s">
        <v>6731</v>
      </c>
      <c r="D1439" s="1" t="s">
        <v>7000</v>
      </c>
      <c r="E1439" s="1" t="s">
        <v>6028</v>
      </c>
    </row>
    <row r="1440" spans="1:5" ht="15.6" x14ac:dyDescent="0.3">
      <c r="A1440" s="9" t="s">
        <v>932</v>
      </c>
      <c r="B1440" s="9" t="s">
        <v>3822</v>
      </c>
      <c r="C1440" s="1" t="s">
        <v>6731</v>
      </c>
      <c r="D1440" s="1" t="s">
        <v>7356</v>
      </c>
      <c r="E1440" s="1" t="s">
        <v>6029</v>
      </c>
    </row>
    <row r="1441" spans="1:5" ht="15.6" x14ac:dyDescent="0.3">
      <c r="A1441" s="9" t="s">
        <v>931</v>
      </c>
      <c r="B1441" s="9" t="s">
        <v>3823</v>
      </c>
      <c r="C1441" s="1" t="s">
        <v>6731</v>
      </c>
      <c r="D1441" s="1" t="s">
        <v>7798</v>
      </c>
      <c r="E1441" s="1" t="s">
        <v>6030</v>
      </c>
    </row>
    <row r="1442" spans="1:5" ht="15.6" x14ac:dyDescent="0.3">
      <c r="A1442" s="9" t="s">
        <v>930</v>
      </c>
      <c r="B1442" s="9" t="s">
        <v>3824</v>
      </c>
      <c r="C1442" s="1" t="s">
        <v>6731</v>
      </c>
      <c r="D1442" s="1" t="s">
        <v>7799</v>
      </c>
      <c r="E1442" s="1" t="s">
        <v>4869</v>
      </c>
    </row>
    <row r="1443" spans="1:5" ht="15.6" x14ac:dyDescent="0.3">
      <c r="A1443" s="9" t="s">
        <v>929</v>
      </c>
      <c r="B1443" s="9" t="s">
        <v>3825</v>
      </c>
      <c r="C1443" s="1" t="s">
        <v>6733</v>
      </c>
      <c r="D1443" s="1" t="s">
        <v>6813</v>
      </c>
      <c r="E1443" s="1" t="s">
        <v>6031</v>
      </c>
    </row>
    <row r="1444" spans="1:5" ht="15.6" x14ac:dyDescent="0.3">
      <c r="A1444" s="9" t="s">
        <v>928</v>
      </c>
      <c r="B1444" s="9" t="s">
        <v>3826</v>
      </c>
      <c r="C1444" s="1" t="s">
        <v>6731</v>
      </c>
      <c r="D1444" s="1" t="s">
        <v>7153</v>
      </c>
      <c r="E1444" s="1" t="s">
        <v>6032</v>
      </c>
    </row>
    <row r="1445" spans="1:5" ht="15.6" x14ac:dyDescent="0.3">
      <c r="A1445" s="9" t="s">
        <v>927</v>
      </c>
      <c r="B1445" s="9" t="s">
        <v>3827</v>
      </c>
      <c r="C1445" s="1" t="s">
        <v>6731</v>
      </c>
      <c r="D1445" s="1" t="s">
        <v>7800</v>
      </c>
      <c r="E1445" s="1" t="s">
        <v>4730</v>
      </c>
    </row>
    <row r="1446" spans="1:5" ht="15.6" x14ac:dyDescent="0.3">
      <c r="A1446" s="9" t="s">
        <v>926</v>
      </c>
      <c r="B1446" s="9" t="s">
        <v>3828</v>
      </c>
      <c r="C1446" s="1" t="s">
        <v>6733</v>
      </c>
      <c r="D1446" s="1" t="s">
        <v>7801</v>
      </c>
      <c r="E1446" s="1" t="s">
        <v>6033</v>
      </c>
    </row>
    <row r="1447" spans="1:5" ht="15.6" x14ac:dyDescent="0.3">
      <c r="A1447" s="9" t="s">
        <v>925</v>
      </c>
      <c r="B1447" s="9" t="s">
        <v>3829</v>
      </c>
      <c r="C1447" s="1" t="s">
        <v>6731</v>
      </c>
      <c r="D1447" s="1" t="s">
        <v>6927</v>
      </c>
      <c r="E1447" s="1" t="s">
        <v>4793</v>
      </c>
    </row>
    <row r="1448" spans="1:5" ht="15.6" x14ac:dyDescent="0.3">
      <c r="A1448" s="9" t="s">
        <v>924</v>
      </c>
      <c r="B1448" s="9" t="s">
        <v>3830</v>
      </c>
      <c r="C1448" s="1" t="s">
        <v>6731</v>
      </c>
      <c r="D1448" s="1" t="s">
        <v>7412</v>
      </c>
      <c r="E1448" s="1" t="s">
        <v>6034</v>
      </c>
    </row>
    <row r="1449" spans="1:5" ht="15.6" x14ac:dyDescent="0.3">
      <c r="A1449" s="9" t="s">
        <v>923</v>
      </c>
      <c r="B1449" s="9" t="s">
        <v>3831</v>
      </c>
      <c r="C1449" s="1" t="s">
        <v>6731</v>
      </c>
      <c r="D1449" s="1" t="s">
        <v>7802</v>
      </c>
      <c r="E1449" s="1" t="s">
        <v>6035</v>
      </c>
    </row>
    <row r="1450" spans="1:5" ht="15.6" x14ac:dyDescent="0.3">
      <c r="A1450" s="9" t="s">
        <v>922</v>
      </c>
      <c r="B1450" s="9" t="s">
        <v>3832</v>
      </c>
      <c r="C1450" s="1" t="s">
        <v>6731</v>
      </c>
      <c r="D1450" s="1" t="s">
        <v>7803</v>
      </c>
      <c r="E1450" s="1" t="s">
        <v>6036</v>
      </c>
    </row>
    <row r="1451" spans="1:5" ht="15.6" x14ac:dyDescent="0.3">
      <c r="A1451" s="9" t="s">
        <v>921</v>
      </c>
      <c r="B1451" s="9" t="s">
        <v>3833</v>
      </c>
      <c r="C1451" s="1" t="s">
        <v>6731</v>
      </c>
      <c r="D1451" s="1" t="s">
        <v>7804</v>
      </c>
      <c r="E1451" s="1" t="s">
        <v>6037</v>
      </c>
    </row>
    <row r="1452" spans="1:5" ht="15.6" x14ac:dyDescent="0.3">
      <c r="A1452" s="9" t="s">
        <v>920</v>
      </c>
      <c r="B1452" s="9" t="s">
        <v>3834</v>
      </c>
      <c r="C1452" s="1" t="s">
        <v>6733</v>
      </c>
      <c r="D1452" s="1" t="s">
        <v>7805</v>
      </c>
      <c r="E1452" s="1" t="s">
        <v>6038</v>
      </c>
    </row>
    <row r="1453" spans="1:5" ht="15.6" x14ac:dyDescent="0.3">
      <c r="A1453" s="9" t="s">
        <v>919</v>
      </c>
      <c r="B1453" s="9" t="s">
        <v>3835</v>
      </c>
      <c r="C1453" s="1" t="s">
        <v>6733</v>
      </c>
      <c r="D1453" s="1" t="s">
        <v>6758</v>
      </c>
      <c r="E1453" s="1" t="s">
        <v>6039</v>
      </c>
    </row>
    <row r="1454" spans="1:5" ht="15.6" x14ac:dyDescent="0.3">
      <c r="A1454" s="9" t="s">
        <v>918</v>
      </c>
      <c r="B1454" s="9" t="s">
        <v>3836</v>
      </c>
      <c r="C1454" s="1" t="s">
        <v>6733</v>
      </c>
      <c r="D1454" s="1" t="s">
        <v>7358</v>
      </c>
      <c r="E1454" s="1" t="s">
        <v>6040</v>
      </c>
    </row>
    <row r="1455" spans="1:5" ht="15.6" x14ac:dyDescent="0.3">
      <c r="A1455" s="9" t="s">
        <v>917</v>
      </c>
      <c r="B1455" s="9" t="s">
        <v>3837</v>
      </c>
      <c r="C1455" s="1" t="s">
        <v>6733</v>
      </c>
      <c r="D1455" s="1" t="s">
        <v>7806</v>
      </c>
      <c r="E1455" s="1" t="s">
        <v>6041</v>
      </c>
    </row>
    <row r="1456" spans="1:5" ht="15.6" x14ac:dyDescent="0.3">
      <c r="A1456" s="9" t="s">
        <v>916</v>
      </c>
      <c r="B1456" s="9" t="s">
        <v>3838</v>
      </c>
      <c r="C1456" s="1" t="s">
        <v>6733</v>
      </c>
      <c r="D1456" s="1" t="s">
        <v>7807</v>
      </c>
      <c r="E1456" s="1" t="s">
        <v>6042</v>
      </c>
    </row>
    <row r="1457" spans="1:6" ht="15.6" x14ac:dyDescent="0.3">
      <c r="A1457" s="9" t="s">
        <v>915</v>
      </c>
      <c r="B1457" s="9" t="s">
        <v>3839</v>
      </c>
      <c r="C1457" s="1" t="s">
        <v>6733</v>
      </c>
      <c r="D1457" s="1" t="s">
        <v>7808</v>
      </c>
      <c r="E1457" s="1" t="s">
        <v>5069</v>
      </c>
    </row>
    <row r="1458" spans="1:6" ht="15.6" x14ac:dyDescent="0.3">
      <c r="A1458" s="9" t="s">
        <v>914</v>
      </c>
      <c r="B1458" s="9" t="s">
        <v>3840</v>
      </c>
      <c r="C1458" s="1" t="s">
        <v>6731</v>
      </c>
      <c r="D1458" s="1" t="s">
        <v>7809</v>
      </c>
      <c r="E1458" s="1" t="s">
        <v>6043</v>
      </c>
    </row>
    <row r="1459" spans="1:6" ht="15.6" x14ac:dyDescent="0.3">
      <c r="A1459" s="9" t="s">
        <v>913</v>
      </c>
      <c r="B1459" s="9" t="s">
        <v>3841</v>
      </c>
      <c r="C1459" s="1" t="s">
        <v>6731</v>
      </c>
      <c r="D1459" s="1" t="s">
        <v>6960</v>
      </c>
      <c r="E1459" s="1" t="s">
        <v>6044</v>
      </c>
    </row>
    <row r="1460" spans="1:6" ht="15.6" x14ac:dyDescent="0.3">
      <c r="A1460" s="9" t="s">
        <v>912</v>
      </c>
      <c r="B1460" s="9" t="s">
        <v>3842</v>
      </c>
      <c r="C1460" s="1" t="s">
        <v>6733</v>
      </c>
      <c r="D1460" s="1" t="s">
        <v>7810</v>
      </c>
      <c r="E1460" s="1" t="s">
        <v>6045</v>
      </c>
    </row>
    <row r="1461" spans="1:6" ht="15.6" x14ac:dyDescent="0.3">
      <c r="A1461" s="9" t="s">
        <v>911</v>
      </c>
      <c r="B1461" s="9" t="s">
        <v>3843</v>
      </c>
      <c r="C1461" s="1" t="s">
        <v>6733</v>
      </c>
      <c r="D1461" s="1" t="s">
        <v>7811</v>
      </c>
      <c r="E1461" s="1" t="s">
        <v>5474</v>
      </c>
    </row>
    <row r="1462" spans="1:6" ht="15.6" x14ac:dyDescent="0.3">
      <c r="A1462" s="9" t="s">
        <v>910</v>
      </c>
      <c r="B1462" s="9" t="s">
        <v>3844</v>
      </c>
      <c r="C1462" s="1" t="s">
        <v>6731</v>
      </c>
      <c r="D1462" s="1" t="s">
        <v>7177</v>
      </c>
      <c r="E1462" s="1" t="s">
        <v>5010</v>
      </c>
    </row>
    <row r="1463" spans="1:6" ht="15.6" x14ac:dyDescent="0.3">
      <c r="A1463" s="9" t="s">
        <v>909</v>
      </c>
      <c r="B1463" s="9" t="s">
        <v>3845</v>
      </c>
      <c r="C1463" s="1" t="s">
        <v>6731</v>
      </c>
      <c r="D1463" s="1" t="s">
        <v>7812</v>
      </c>
      <c r="E1463" s="1" t="s">
        <v>4949</v>
      </c>
    </row>
    <row r="1464" spans="1:6" ht="15.6" x14ac:dyDescent="0.3">
      <c r="A1464" s="9" t="s">
        <v>908</v>
      </c>
      <c r="B1464" s="9" t="s">
        <v>3846</v>
      </c>
      <c r="C1464" s="1" t="s">
        <v>6733</v>
      </c>
      <c r="D1464" s="1" t="s">
        <v>6965</v>
      </c>
      <c r="E1464" s="1" t="s">
        <v>6046</v>
      </c>
    </row>
    <row r="1465" spans="1:6" ht="15.6" x14ac:dyDescent="0.3">
      <c r="A1465" s="9" t="s">
        <v>907</v>
      </c>
      <c r="B1465" s="9" t="s">
        <v>3847</v>
      </c>
      <c r="C1465" s="1" t="s">
        <v>6733</v>
      </c>
      <c r="D1465" s="1" t="s">
        <v>7813</v>
      </c>
      <c r="E1465" s="1" t="s">
        <v>6047</v>
      </c>
      <c r="F1465" t="s">
        <v>6801</v>
      </c>
    </row>
    <row r="1466" spans="1:6" ht="15.6" x14ac:dyDescent="0.3">
      <c r="A1466" s="9" t="s">
        <v>906</v>
      </c>
      <c r="B1466" s="9" t="s">
        <v>3848</v>
      </c>
      <c r="C1466" s="1" t="s">
        <v>6731</v>
      </c>
      <c r="D1466" s="1" t="s">
        <v>7814</v>
      </c>
      <c r="E1466" s="1" t="s">
        <v>4991</v>
      </c>
    </row>
    <row r="1467" spans="1:6" ht="15.6" x14ac:dyDescent="0.3">
      <c r="A1467" s="9" t="s">
        <v>905</v>
      </c>
      <c r="B1467" s="9" t="s">
        <v>3849</v>
      </c>
      <c r="C1467" s="1" t="s">
        <v>6733</v>
      </c>
      <c r="D1467" s="1" t="s">
        <v>7815</v>
      </c>
      <c r="E1467" s="1" t="s">
        <v>4750</v>
      </c>
    </row>
    <row r="1468" spans="1:6" ht="15.6" x14ac:dyDescent="0.3">
      <c r="A1468" s="9" t="s">
        <v>904</v>
      </c>
      <c r="B1468" s="9" t="s">
        <v>3850</v>
      </c>
      <c r="C1468" s="1" t="s">
        <v>6733</v>
      </c>
      <c r="D1468" s="1" t="s">
        <v>7816</v>
      </c>
      <c r="E1468" s="1" t="s">
        <v>6048</v>
      </c>
    </row>
    <row r="1469" spans="1:6" ht="15.6" x14ac:dyDescent="0.3">
      <c r="A1469" s="9" t="s">
        <v>903</v>
      </c>
      <c r="B1469" s="9" t="s">
        <v>3851</v>
      </c>
      <c r="C1469" s="1" t="s">
        <v>6733</v>
      </c>
      <c r="D1469" s="1" t="s">
        <v>7817</v>
      </c>
      <c r="E1469" s="1" t="s">
        <v>6049</v>
      </c>
    </row>
    <row r="1470" spans="1:6" ht="15.6" x14ac:dyDescent="0.3">
      <c r="A1470" s="9" t="s">
        <v>902</v>
      </c>
      <c r="B1470" s="9" t="s">
        <v>3852</v>
      </c>
      <c r="C1470" s="1" t="s">
        <v>6733</v>
      </c>
      <c r="D1470" s="1" t="s">
        <v>6943</v>
      </c>
      <c r="E1470" s="1" t="s">
        <v>6050</v>
      </c>
    </row>
    <row r="1471" spans="1:6" ht="15.6" x14ac:dyDescent="0.3">
      <c r="A1471" s="9" t="s">
        <v>901</v>
      </c>
      <c r="B1471" s="9" t="s">
        <v>3853</v>
      </c>
      <c r="C1471" s="1" t="s">
        <v>6731</v>
      </c>
      <c r="D1471" s="1" t="s">
        <v>7818</v>
      </c>
      <c r="E1471" s="1" t="s">
        <v>6051</v>
      </c>
    </row>
    <row r="1472" spans="1:6" ht="15.6" x14ac:dyDescent="0.3">
      <c r="A1472" s="9" t="s">
        <v>900</v>
      </c>
      <c r="B1472" s="9" t="s">
        <v>3854</v>
      </c>
      <c r="C1472" s="1" t="s">
        <v>6733</v>
      </c>
      <c r="D1472" s="1" t="s">
        <v>7819</v>
      </c>
      <c r="E1472" s="1" t="s">
        <v>6052</v>
      </c>
    </row>
    <row r="1473" spans="1:5" ht="15.6" x14ac:dyDescent="0.3">
      <c r="A1473" s="9" t="s">
        <v>899</v>
      </c>
      <c r="B1473" s="9" t="s">
        <v>3855</v>
      </c>
      <c r="C1473" s="1" t="s">
        <v>6731</v>
      </c>
      <c r="D1473" s="1" t="s">
        <v>7082</v>
      </c>
      <c r="E1473" s="1" t="s">
        <v>6053</v>
      </c>
    </row>
    <row r="1474" spans="1:5" ht="15.6" x14ac:dyDescent="0.3">
      <c r="A1474" s="9" t="s">
        <v>898</v>
      </c>
      <c r="B1474" s="9" t="s">
        <v>3856</v>
      </c>
      <c r="C1474" s="1" t="s">
        <v>6733</v>
      </c>
      <c r="D1474" s="1" t="s">
        <v>7323</v>
      </c>
      <c r="E1474" s="1" t="s">
        <v>6054</v>
      </c>
    </row>
    <row r="1475" spans="1:5" ht="15.6" x14ac:dyDescent="0.3">
      <c r="A1475" s="9" t="s">
        <v>897</v>
      </c>
      <c r="B1475" s="9" t="s">
        <v>3857</v>
      </c>
      <c r="C1475" s="1" t="s">
        <v>6733</v>
      </c>
      <c r="D1475" s="1" t="s">
        <v>7820</v>
      </c>
      <c r="E1475" s="1" t="s">
        <v>6055</v>
      </c>
    </row>
    <row r="1476" spans="1:5" ht="15.6" x14ac:dyDescent="0.3">
      <c r="A1476" s="9" t="s">
        <v>896</v>
      </c>
      <c r="B1476" s="9" t="s">
        <v>3858</v>
      </c>
      <c r="C1476" s="1" t="s">
        <v>6731</v>
      </c>
      <c r="D1476" s="1" t="s">
        <v>7821</v>
      </c>
      <c r="E1476" s="1" t="s">
        <v>6056</v>
      </c>
    </row>
    <row r="1477" spans="1:5" ht="15.6" x14ac:dyDescent="0.3">
      <c r="A1477" s="9" t="s">
        <v>895</v>
      </c>
      <c r="B1477" s="9" t="s">
        <v>3859</v>
      </c>
      <c r="C1477" s="1" t="s">
        <v>6733</v>
      </c>
      <c r="D1477" s="1" t="s">
        <v>7822</v>
      </c>
      <c r="E1477" s="1" t="s">
        <v>6057</v>
      </c>
    </row>
    <row r="1478" spans="1:5" ht="15.6" x14ac:dyDescent="0.3">
      <c r="A1478" s="9" t="s">
        <v>894</v>
      </c>
      <c r="B1478" s="9" t="s">
        <v>3860</v>
      </c>
      <c r="C1478" s="1" t="s">
        <v>6731</v>
      </c>
      <c r="D1478" s="1" t="s">
        <v>7711</v>
      </c>
      <c r="E1478" s="1" t="s">
        <v>6058</v>
      </c>
    </row>
    <row r="1479" spans="1:5" ht="15.6" x14ac:dyDescent="0.3">
      <c r="A1479" s="9" t="s">
        <v>893</v>
      </c>
      <c r="B1479" s="9" t="s">
        <v>3861</v>
      </c>
      <c r="C1479" s="1" t="s">
        <v>6733</v>
      </c>
      <c r="D1479" s="1" t="s">
        <v>7823</v>
      </c>
      <c r="E1479" s="1" t="s">
        <v>6059</v>
      </c>
    </row>
    <row r="1480" spans="1:5" ht="15.6" x14ac:dyDescent="0.3">
      <c r="A1480" s="9" t="s">
        <v>892</v>
      </c>
      <c r="B1480" s="9" t="s">
        <v>3862</v>
      </c>
      <c r="C1480" s="1" t="s">
        <v>6733</v>
      </c>
      <c r="D1480" s="1" t="s">
        <v>7824</v>
      </c>
      <c r="E1480" s="1" t="s">
        <v>6060</v>
      </c>
    </row>
    <row r="1481" spans="1:5" ht="15.6" x14ac:dyDescent="0.3">
      <c r="A1481" s="9" t="s">
        <v>891</v>
      </c>
      <c r="B1481" s="9" t="s">
        <v>3863</v>
      </c>
      <c r="C1481" s="1" t="s">
        <v>6731</v>
      </c>
      <c r="D1481" s="1" t="s">
        <v>7825</v>
      </c>
      <c r="E1481" s="1" t="s">
        <v>6061</v>
      </c>
    </row>
    <row r="1482" spans="1:5" ht="15.6" x14ac:dyDescent="0.3">
      <c r="A1482" s="9" t="s">
        <v>890</v>
      </c>
      <c r="B1482" s="9" t="s">
        <v>3864</v>
      </c>
      <c r="C1482" s="1" t="s">
        <v>6733</v>
      </c>
      <c r="D1482" s="1" t="s">
        <v>6981</v>
      </c>
      <c r="E1482" s="1" t="s">
        <v>6062</v>
      </c>
    </row>
    <row r="1483" spans="1:5" ht="15.6" x14ac:dyDescent="0.3">
      <c r="A1483" s="9" t="s">
        <v>889</v>
      </c>
      <c r="B1483" s="9" t="s">
        <v>3865</v>
      </c>
      <c r="C1483" s="1" t="s">
        <v>6731</v>
      </c>
      <c r="D1483" s="1" t="s">
        <v>7826</v>
      </c>
      <c r="E1483" s="1" t="s">
        <v>5955</v>
      </c>
    </row>
    <row r="1484" spans="1:5" ht="15.6" x14ac:dyDescent="0.3">
      <c r="A1484" s="9" t="s">
        <v>888</v>
      </c>
      <c r="B1484" s="9" t="s">
        <v>3866</v>
      </c>
      <c r="C1484" s="1" t="s">
        <v>6733</v>
      </c>
      <c r="D1484" s="1" t="s">
        <v>7827</v>
      </c>
      <c r="E1484" s="1" t="s">
        <v>6063</v>
      </c>
    </row>
    <row r="1485" spans="1:5" ht="15.6" x14ac:dyDescent="0.3">
      <c r="A1485" s="9" t="s">
        <v>887</v>
      </c>
      <c r="B1485" s="9" t="s">
        <v>3867</v>
      </c>
      <c r="C1485" s="1" t="s">
        <v>6731</v>
      </c>
      <c r="D1485" s="1" t="s">
        <v>6792</v>
      </c>
      <c r="E1485" s="1" t="s">
        <v>6064</v>
      </c>
    </row>
    <row r="1486" spans="1:5" ht="15.6" x14ac:dyDescent="0.3">
      <c r="A1486" s="9" t="s">
        <v>886</v>
      </c>
      <c r="B1486" s="9" t="s">
        <v>3868</v>
      </c>
      <c r="C1486" s="1" t="s">
        <v>6731</v>
      </c>
      <c r="D1486" s="1" t="s">
        <v>7429</v>
      </c>
      <c r="E1486" s="1" t="s">
        <v>6065</v>
      </c>
    </row>
    <row r="1487" spans="1:5" ht="15.6" x14ac:dyDescent="0.3">
      <c r="A1487" s="9" t="s">
        <v>885</v>
      </c>
      <c r="B1487" s="9" t="s">
        <v>3869</v>
      </c>
      <c r="C1487" s="1" t="s">
        <v>6731</v>
      </c>
      <c r="D1487" s="1" t="s">
        <v>7828</v>
      </c>
      <c r="E1487" s="1" t="s">
        <v>6066</v>
      </c>
    </row>
    <row r="1488" spans="1:5" ht="15.6" x14ac:dyDescent="0.3">
      <c r="A1488" s="9" t="s">
        <v>884</v>
      </c>
      <c r="B1488" s="9" t="s">
        <v>3870</v>
      </c>
      <c r="C1488" s="1" t="s">
        <v>6731</v>
      </c>
      <c r="D1488" s="1" t="s">
        <v>7829</v>
      </c>
      <c r="E1488" s="1" t="s">
        <v>6067</v>
      </c>
    </row>
    <row r="1489" spans="1:6" ht="15.6" x14ac:dyDescent="0.3">
      <c r="A1489" s="9" t="s">
        <v>883</v>
      </c>
      <c r="B1489" s="9" t="s">
        <v>3871</v>
      </c>
      <c r="C1489" s="1" t="s">
        <v>6733</v>
      </c>
      <c r="D1489" s="1" t="s">
        <v>7830</v>
      </c>
      <c r="E1489" s="1" t="s">
        <v>5631</v>
      </c>
    </row>
    <row r="1490" spans="1:6" ht="15.6" x14ac:dyDescent="0.3">
      <c r="A1490" s="9" t="s">
        <v>882</v>
      </c>
      <c r="B1490" s="9" t="s">
        <v>3872</v>
      </c>
      <c r="C1490" s="1" t="s">
        <v>6731</v>
      </c>
      <c r="D1490" s="1" t="s">
        <v>7831</v>
      </c>
      <c r="E1490" s="1" t="s">
        <v>6068</v>
      </c>
    </row>
    <row r="1491" spans="1:6" ht="15.6" x14ac:dyDescent="0.3">
      <c r="A1491" s="9" t="s">
        <v>881</v>
      </c>
      <c r="B1491" s="9" t="s">
        <v>3873</v>
      </c>
      <c r="C1491" s="1" t="s">
        <v>6731</v>
      </c>
      <c r="D1491" s="1" t="s">
        <v>7832</v>
      </c>
      <c r="E1491" s="1" t="s">
        <v>6069</v>
      </c>
    </row>
    <row r="1492" spans="1:6" ht="15.6" x14ac:dyDescent="0.3">
      <c r="A1492" s="9" t="s">
        <v>880</v>
      </c>
      <c r="B1492" s="9" t="s">
        <v>3874</v>
      </c>
      <c r="C1492" s="1" t="s">
        <v>6731</v>
      </c>
      <c r="D1492" s="1" t="s">
        <v>7833</v>
      </c>
      <c r="E1492" s="1" t="s">
        <v>6070</v>
      </c>
    </row>
    <row r="1493" spans="1:6" ht="15.6" x14ac:dyDescent="0.3">
      <c r="A1493" s="9" t="s">
        <v>879</v>
      </c>
      <c r="B1493" s="9" t="s">
        <v>3875</v>
      </c>
      <c r="C1493" s="1" t="s">
        <v>6733</v>
      </c>
      <c r="D1493" s="1" t="s">
        <v>7834</v>
      </c>
      <c r="E1493" s="1" t="s">
        <v>6071</v>
      </c>
      <c r="F1493" t="s">
        <v>6801</v>
      </c>
    </row>
    <row r="1494" spans="1:6" ht="15.6" x14ac:dyDescent="0.3">
      <c r="A1494" s="9" t="s">
        <v>878</v>
      </c>
      <c r="B1494" s="9" t="s">
        <v>3876</v>
      </c>
      <c r="C1494" s="1" t="s">
        <v>6733</v>
      </c>
      <c r="D1494" s="1" t="s">
        <v>7835</v>
      </c>
      <c r="E1494" s="1" t="s">
        <v>6072</v>
      </c>
    </row>
    <row r="1495" spans="1:6" ht="15.6" x14ac:dyDescent="0.3">
      <c r="A1495" s="9" t="s">
        <v>877</v>
      </c>
      <c r="B1495" s="9" t="s">
        <v>3877</v>
      </c>
      <c r="C1495" s="1" t="s">
        <v>6731</v>
      </c>
      <c r="D1495" s="1" t="s">
        <v>7704</v>
      </c>
      <c r="E1495" s="1" t="s">
        <v>6073</v>
      </c>
    </row>
    <row r="1496" spans="1:6" ht="15.6" x14ac:dyDescent="0.3">
      <c r="A1496" s="9" t="s">
        <v>876</v>
      </c>
      <c r="B1496" s="9" t="s">
        <v>3878</v>
      </c>
      <c r="C1496" s="1" t="s">
        <v>6733</v>
      </c>
      <c r="D1496" s="1" t="s">
        <v>7836</v>
      </c>
      <c r="E1496" s="1" t="s">
        <v>6074</v>
      </c>
    </row>
    <row r="1497" spans="1:6" ht="15.6" x14ac:dyDescent="0.3">
      <c r="A1497" s="9" t="s">
        <v>875</v>
      </c>
      <c r="B1497" s="9" t="s">
        <v>3879</v>
      </c>
      <c r="C1497" s="1" t="s">
        <v>6733</v>
      </c>
      <c r="D1497" s="1" t="s">
        <v>7837</v>
      </c>
      <c r="E1497" s="1" t="s">
        <v>6075</v>
      </c>
    </row>
    <row r="1498" spans="1:6" ht="15.6" x14ac:dyDescent="0.3">
      <c r="A1498" s="9" t="s">
        <v>874</v>
      </c>
      <c r="B1498" s="9" t="s">
        <v>3880</v>
      </c>
      <c r="C1498" s="1" t="s">
        <v>6733</v>
      </c>
      <c r="D1498" s="1" t="s">
        <v>7838</v>
      </c>
      <c r="E1498" s="1" t="s">
        <v>6076</v>
      </c>
    </row>
    <row r="1499" spans="1:6" ht="15.6" x14ac:dyDescent="0.3">
      <c r="A1499" s="9" t="s">
        <v>873</v>
      </c>
      <c r="B1499" s="9" t="s">
        <v>3881</v>
      </c>
      <c r="C1499" s="1" t="s">
        <v>6733</v>
      </c>
      <c r="D1499" s="1" t="s">
        <v>6827</v>
      </c>
      <c r="E1499" s="1" t="s">
        <v>6077</v>
      </c>
    </row>
    <row r="1500" spans="1:6" ht="15.6" x14ac:dyDescent="0.3">
      <c r="A1500" s="9" t="s">
        <v>872</v>
      </c>
      <c r="B1500" s="9" t="s">
        <v>3882</v>
      </c>
      <c r="C1500" s="1" t="s">
        <v>6731</v>
      </c>
      <c r="D1500" s="1" t="s">
        <v>7839</v>
      </c>
      <c r="E1500" s="1" t="s">
        <v>6078</v>
      </c>
    </row>
    <row r="1501" spans="1:6" ht="15.6" x14ac:dyDescent="0.3">
      <c r="A1501" s="9" t="s">
        <v>871</v>
      </c>
      <c r="B1501" s="9" t="s">
        <v>3883</v>
      </c>
      <c r="C1501" s="1" t="s">
        <v>6731</v>
      </c>
      <c r="D1501" s="1" t="s">
        <v>7286</v>
      </c>
      <c r="E1501" s="1" t="s">
        <v>6079</v>
      </c>
    </row>
    <row r="1502" spans="1:6" ht="15.6" x14ac:dyDescent="0.3">
      <c r="A1502" s="9" t="s">
        <v>870</v>
      </c>
      <c r="B1502" s="9" t="s">
        <v>3884</v>
      </c>
      <c r="C1502" s="1" t="s">
        <v>7149</v>
      </c>
      <c r="D1502" s="1" t="s">
        <v>7840</v>
      </c>
      <c r="E1502" s="1" t="s">
        <v>6080</v>
      </c>
    </row>
    <row r="1503" spans="1:6" ht="15.6" x14ac:dyDescent="0.3">
      <c r="A1503" s="9" t="s">
        <v>869</v>
      </c>
      <c r="B1503" s="9" t="s">
        <v>3885</v>
      </c>
      <c r="C1503" s="1" t="s">
        <v>6731</v>
      </c>
      <c r="D1503" s="1" t="s">
        <v>7274</v>
      </c>
      <c r="E1503" s="1" t="s">
        <v>6081</v>
      </c>
    </row>
    <row r="1504" spans="1:6" ht="15.6" x14ac:dyDescent="0.3">
      <c r="A1504" s="9" t="s">
        <v>868</v>
      </c>
      <c r="B1504" s="9" t="s">
        <v>3886</v>
      </c>
      <c r="C1504" s="1" t="s">
        <v>6731</v>
      </c>
      <c r="D1504" s="1" t="s">
        <v>7841</v>
      </c>
      <c r="E1504" s="1" t="s">
        <v>6082</v>
      </c>
    </row>
    <row r="1505" spans="1:5" ht="15.6" x14ac:dyDescent="0.3">
      <c r="A1505" s="9" t="s">
        <v>867</v>
      </c>
      <c r="B1505" s="9" t="s">
        <v>3887</v>
      </c>
      <c r="C1505" s="1" t="s">
        <v>6733</v>
      </c>
      <c r="D1505" s="1" t="s">
        <v>7842</v>
      </c>
      <c r="E1505" s="1" t="s">
        <v>5565</v>
      </c>
    </row>
    <row r="1506" spans="1:5" ht="15.6" x14ac:dyDescent="0.3">
      <c r="A1506" s="9" t="s">
        <v>866</v>
      </c>
      <c r="B1506" s="9" t="s">
        <v>3888</v>
      </c>
      <c r="C1506" s="1" t="s">
        <v>6733</v>
      </c>
      <c r="D1506" s="1" t="s">
        <v>7843</v>
      </c>
      <c r="E1506" s="1" t="s">
        <v>6083</v>
      </c>
    </row>
    <row r="1507" spans="1:5" ht="15.6" x14ac:dyDescent="0.3">
      <c r="A1507" s="9" t="s">
        <v>865</v>
      </c>
      <c r="B1507" s="9" t="s">
        <v>3889</v>
      </c>
      <c r="C1507" s="1" t="s">
        <v>6731</v>
      </c>
      <c r="D1507" s="1" t="s">
        <v>7844</v>
      </c>
      <c r="E1507" s="1" t="s">
        <v>6084</v>
      </c>
    </row>
    <row r="1508" spans="1:5" ht="15.6" x14ac:dyDescent="0.3">
      <c r="A1508" s="9" t="s">
        <v>864</v>
      </c>
      <c r="B1508" s="9" t="s">
        <v>3890</v>
      </c>
      <c r="C1508" s="1" t="s">
        <v>6733</v>
      </c>
      <c r="D1508" s="1" t="s">
        <v>7770</v>
      </c>
      <c r="E1508" s="1" t="s">
        <v>6085</v>
      </c>
    </row>
    <row r="1509" spans="1:5" ht="15.6" x14ac:dyDescent="0.3">
      <c r="A1509" s="9" t="s">
        <v>863</v>
      </c>
      <c r="B1509" s="9" t="s">
        <v>3891</v>
      </c>
      <c r="C1509" s="1" t="s">
        <v>6733</v>
      </c>
      <c r="D1509" s="1" t="s">
        <v>7845</v>
      </c>
      <c r="E1509" s="1" t="s">
        <v>5492</v>
      </c>
    </row>
    <row r="1510" spans="1:5" ht="15.6" x14ac:dyDescent="0.3">
      <c r="A1510" s="9" t="s">
        <v>862</v>
      </c>
      <c r="B1510" s="9" t="s">
        <v>3892</v>
      </c>
      <c r="C1510" s="1" t="s">
        <v>6733</v>
      </c>
      <c r="D1510" s="1" t="s">
        <v>6911</v>
      </c>
      <c r="E1510" s="1" t="s">
        <v>4891</v>
      </c>
    </row>
    <row r="1511" spans="1:5" ht="15.6" x14ac:dyDescent="0.3">
      <c r="A1511" s="9" t="s">
        <v>861</v>
      </c>
      <c r="B1511" s="9" t="s">
        <v>3893</v>
      </c>
      <c r="C1511" s="1" t="s">
        <v>6731</v>
      </c>
      <c r="D1511" s="1" t="s">
        <v>7846</v>
      </c>
      <c r="E1511" s="1" t="s">
        <v>6086</v>
      </c>
    </row>
    <row r="1512" spans="1:5" ht="15.6" x14ac:dyDescent="0.3">
      <c r="A1512" s="9" t="s">
        <v>860</v>
      </c>
      <c r="B1512" s="9" t="s">
        <v>3894</v>
      </c>
      <c r="C1512" s="1" t="s">
        <v>6733</v>
      </c>
      <c r="D1512" s="1" t="s">
        <v>6879</v>
      </c>
      <c r="E1512" s="1" t="s">
        <v>6087</v>
      </c>
    </row>
    <row r="1513" spans="1:5" ht="15.6" x14ac:dyDescent="0.3">
      <c r="A1513" s="9" t="s">
        <v>859</v>
      </c>
      <c r="B1513" s="9" t="s">
        <v>3895</v>
      </c>
      <c r="C1513" s="1" t="s">
        <v>6733</v>
      </c>
      <c r="D1513" s="1" t="s">
        <v>7847</v>
      </c>
      <c r="E1513" s="1" t="s">
        <v>6088</v>
      </c>
    </row>
    <row r="1514" spans="1:5" ht="15.6" x14ac:dyDescent="0.3">
      <c r="A1514" s="9" t="s">
        <v>858</v>
      </c>
      <c r="B1514" s="9" t="s">
        <v>3896</v>
      </c>
      <c r="C1514" s="1" t="s">
        <v>6731</v>
      </c>
      <c r="D1514" s="1" t="s">
        <v>7848</v>
      </c>
      <c r="E1514" s="1" t="s">
        <v>6089</v>
      </c>
    </row>
    <row r="1515" spans="1:5" ht="15.6" x14ac:dyDescent="0.3">
      <c r="A1515" s="9" t="s">
        <v>857</v>
      </c>
      <c r="B1515" s="9" t="s">
        <v>3897</v>
      </c>
      <c r="C1515" s="1" t="s">
        <v>6733</v>
      </c>
      <c r="D1515" s="1" t="s">
        <v>7849</v>
      </c>
      <c r="E1515" s="1" t="s">
        <v>6090</v>
      </c>
    </row>
    <row r="1516" spans="1:5" ht="15.6" x14ac:dyDescent="0.3">
      <c r="A1516" s="9" t="s">
        <v>856</v>
      </c>
      <c r="B1516" s="9" t="s">
        <v>3898</v>
      </c>
      <c r="C1516" s="1" t="s">
        <v>6733</v>
      </c>
      <c r="D1516" s="1" t="s">
        <v>6879</v>
      </c>
      <c r="E1516" s="1" t="s">
        <v>6091</v>
      </c>
    </row>
    <row r="1517" spans="1:5" ht="15.6" x14ac:dyDescent="0.3">
      <c r="A1517" s="9" t="s">
        <v>855</v>
      </c>
      <c r="B1517" s="9" t="s">
        <v>3899</v>
      </c>
      <c r="C1517" s="1" t="s">
        <v>6733</v>
      </c>
      <c r="D1517" s="1" t="s">
        <v>7637</v>
      </c>
      <c r="E1517" s="1" t="s">
        <v>6092</v>
      </c>
    </row>
    <row r="1518" spans="1:5" ht="15.6" x14ac:dyDescent="0.3">
      <c r="A1518" s="9" t="s">
        <v>854</v>
      </c>
      <c r="B1518" s="9" t="s">
        <v>3900</v>
      </c>
      <c r="C1518" s="1" t="s">
        <v>6731</v>
      </c>
      <c r="D1518" s="1" t="s">
        <v>7850</v>
      </c>
      <c r="E1518" s="1" t="s">
        <v>6093</v>
      </c>
    </row>
    <row r="1519" spans="1:5" ht="15.6" x14ac:dyDescent="0.3">
      <c r="A1519" s="9" t="s">
        <v>853</v>
      </c>
      <c r="B1519" s="9" t="s">
        <v>3901</v>
      </c>
      <c r="C1519" s="1" t="s">
        <v>6731</v>
      </c>
      <c r="D1519" s="1" t="s">
        <v>7121</v>
      </c>
      <c r="E1519" s="1" t="s">
        <v>6094</v>
      </c>
    </row>
    <row r="1520" spans="1:5" ht="15.6" x14ac:dyDescent="0.3">
      <c r="A1520" s="9" t="s">
        <v>852</v>
      </c>
      <c r="B1520" s="9" t="s">
        <v>3902</v>
      </c>
      <c r="C1520" s="1" t="s">
        <v>6731</v>
      </c>
      <c r="D1520" s="1" t="s">
        <v>7851</v>
      </c>
      <c r="E1520" s="1" t="s">
        <v>6095</v>
      </c>
    </row>
    <row r="1521" spans="1:5" ht="15.6" x14ac:dyDescent="0.3">
      <c r="A1521" s="9" t="s">
        <v>851</v>
      </c>
      <c r="B1521" s="9" t="s">
        <v>3903</v>
      </c>
      <c r="C1521" s="1" t="s">
        <v>6731</v>
      </c>
      <c r="D1521" s="1" t="s">
        <v>7852</v>
      </c>
      <c r="E1521" s="1" t="s">
        <v>6096</v>
      </c>
    </row>
    <row r="1522" spans="1:5" ht="15.6" x14ac:dyDescent="0.3">
      <c r="A1522" s="9" t="s">
        <v>850</v>
      </c>
      <c r="B1522" s="9" t="s">
        <v>3904</v>
      </c>
      <c r="C1522" s="1" t="s">
        <v>6733</v>
      </c>
      <c r="D1522" s="1" t="s">
        <v>7853</v>
      </c>
      <c r="E1522" s="1" t="s">
        <v>6097</v>
      </c>
    </row>
    <row r="1523" spans="1:5" ht="15.6" x14ac:dyDescent="0.3">
      <c r="A1523" s="9" t="s">
        <v>849</v>
      </c>
      <c r="B1523" s="9" t="s">
        <v>3905</v>
      </c>
      <c r="C1523" s="1" t="s">
        <v>6731</v>
      </c>
      <c r="D1523" s="1" t="s">
        <v>7267</v>
      </c>
      <c r="E1523" s="1" t="s">
        <v>6098</v>
      </c>
    </row>
    <row r="1524" spans="1:5" ht="15.6" x14ac:dyDescent="0.3">
      <c r="A1524" s="9" t="s">
        <v>848</v>
      </c>
      <c r="B1524" s="9" t="s">
        <v>3906</v>
      </c>
      <c r="C1524" s="1" t="s">
        <v>6733</v>
      </c>
      <c r="D1524" s="1" t="s">
        <v>7854</v>
      </c>
      <c r="E1524" s="1" t="s">
        <v>6099</v>
      </c>
    </row>
    <row r="1525" spans="1:5" ht="15.6" x14ac:dyDescent="0.3">
      <c r="A1525" s="9" t="s">
        <v>847</v>
      </c>
      <c r="B1525" s="9" t="s">
        <v>3907</v>
      </c>
      <c r="C1525" s="1" t="s">
        <v>6733</v>
      </c>
      <c r="D1525" s="1" t="s">
        <v>6943</v>
      </c>
      <c r="E1525" s="1" t="s">
        <v>6100</v>
      </c>
    </row>
    <row r="1526" spans="1:5" ht="15.6" x14ac:dyDescent="0.3">
      <c r="A1526" s="9" t="s">
        <v>846</v>
      </c>
      <c r="B1526" s="9" t="s">
        <v>3908</v>
      </c>
      <c r="C1526" s="1" t="s">
        <v>6733</v>
      </c>
      <c r="D1526" s="1" t="s">
        <v>7039</v>
      </c>
      <c r="E1526" s="1" t="s">
        <v>5541</v>
      </c>
    </row>
    <row r="1527" spans="1:5" ht="15.6" x14ac:dyDescent="0.3">
      <c r="A1527" s="9" t="s">
        <v>845</v>
      </c>
      <c r="B1527" s="9" t="s">
        <v>3909</v>
      </c>
      <c r="C1527" s="1" t="s">
        <v>6731</v>
      </c>
      <c r="D1527" s="1" t="s">
        <v>7855</v>
      </c>
      <c r="E1527" s="1" t="s">
        <v>6101</v>
      </c>
    </row>
    <row r="1528" spans="1:5" ht="15.6" x14ac:dyDescent="0.3">
      <c r="A1528" s="9" t="s">
        <v>844</v>
      </c>
      <c r="B1528" s="9" t="s">
        <v>3910</v>
      </c>
      <c r="C1528" s="1" t="s">
        <v>6731</v>
      </c>
      <c r="D1528" s="1" t="s">
        <v>7856</v>
      </c>
      <c r="E1528" s="1" t="s">
        <v>6102</v>
      </c>
    </row>
    <row r="1529" spans="1:5" ht="15.6" x14ac:dyDescent="0.3">
      <c r="A1529" s="9" t="s">
        <v>843</v>
      </c>
      <c r="B1529" s="9" t="s">
        <v>3911</v>
      </c>
      <c r="C1529" s="1" t="s">
        <v>6733</v>
      </c>
      <c r="D1529" s="1" t="s">
        <v>7857</v>
      </c>
      <c r="E1529" s="1" t="s">
        <v>6103</v>
      </c>
    </row>
    <row r="1530" spans="1:5" ht="15.6" x14ac:dyDescent="0.3">
      <c r="A1530" s="9" t="s">
        <v>842</v>
      </c>
      <c r="B1530" s="9" t="s">
        <v>3912</v>
      </c>
      <c r="C1530" s="1" t="s">
        <v>6731</v>
      </c>
      <c r="D1530" s="1" t="s">
        <v>7858</v>
      </c>
      <c r="E1530" s="1" t="s">
        <v>6104</v>
      </c>
    </row>
    <row r="1531" spans="1:5" ht="15.6" x14ac:dyDescent="0.3">
      <c r="A1531" s="9" t="s">
        <v>841</v>
      </c>
      <c r="B1531" s="9" t="s">
        <v>3913</v>
      </c>
      <c r="C1531" s="1" t="s">
        <v>6731</v>
      </c>
      <c r="D1531" s="1" t="s">
        <v>6812</v>
      </c>
      <c r="E1531" s="1" t="s">
        <v>5013</v>
      </c>
    </row>
    <row r="1532" spans="1:5" ht="15.6" x14ac:dyDescent="0.3">
      <c r="A1532" s="9" t="s">
        <v>840</v>
      </c>
      <c r="B1532" s="9" t="s">
        <v>3914</v>
      </c>
      <c r="C1532" s="1" t="s">
        <v>6731</v>
      </c>
      <c r="D1532" s="1" t="s">
        <v>7859</v>
      </c>
      <c r="E1532" s="1" t="s">
        <v>6105</v>
      </c>
    </row>
    <row r="1533" spans="1:5" ht="15.6" x14ac:dyDescent="0.3">
      <c r="A1533" s="9" t="s">
        <v>839</v>
      </c>
      <c r="B1533" s="9" t="s">
        <v>3915</v>
      </c>
      <c r="C1533" s="1" t="s">
        <v>6733</v>
      </c>
      <c r="D1533" s="1" t="s">
        <v>7860</v>
      </c>
      <c r="E1533" s="1" t="s">
        <v>6106</v>
      </c>
    </row>
    <row r="1534" spans="1:5" ht="15.6" x14ac:dyDescent="0.3">
      <c r="A1534" s="9" t="s">
        <v>838</v>
      </c>
      <c r="B1534" s="9" t="s">
        <v>3916</v>
      </c>
      <c r="C1534" s="1" t="s">
        <v>6733</v>
      </c>
      <c r="D1534" s="1" t="s">
        <v>7081</v>
      </c>
      <c r="E1534" s="1" t="s">
        <v>6107</v>
      </c>
    </row>
    <row r="1535" spans="1:5" ht="15.6" x14ac:dyDescent="0.3">
      <c r="A1535" s="9" t="s">
        <v>837</v>
      </c>
      <c r="B1535" s="9" t="s">
        <v>3917</v>
      </c>
      <c r="C1535" s="1" t="s">
        <v>6731</v>
      </c>
      <c r="D1535" s="1" t="s">
        <v>6817</v>
      </c>
      <c r="E1535" s="1" t="s">
        <v>6108</v>
      </c>
    </row>
    <row r="1536" spans="1:5" ht="15.6" x14ac:dyDescent="0.3">
      <c r="A1536" s="9" t="s">
        <v>836</v>
      </c>
      <c r="B1536" s="9" t="s">
        <v>3918</v>
      </c>
      <c r="C1536" s="1" t="s">
        <v>6733</v>
      </c>
      <c r="D1536" s="1" t="s">
        <v>6758</v>
      </c>
      <c r="E1536" s="1" t="s">
        <v>6109</v>
      </c>
    </row>
    <row r="1537" spans="1:6" ht="15.6" x14ac:dyDescent="0.3">
      <c r="A1537" s="9" t="s">
        <v>835</v>
      </c>
      <c r="B1537" s="9" t="s">
        <v>3919</v>
      </c>
      <c r="C1537" s="1" t="s">
        <v>6733</v>
      </c>
      <c r="D1537" s="1" t="s">
        <v>6780</v>
      </c>
      <c r="E1537" s="1" t="s">
        <v>6110</v>
      </c>
    </row>
    <row r="1538" spans="1:6" ht="15.6" x14ac:dyDescent="0.3">
      <c r="A1538" s="9" t="s">
        <v>834</v>
      </c>
      <c r="B1538" s="9" t="s">
        <v>3920</v>
      </c>
      <c r="C1538" s="1" t="s">
        <v>6731</v>
      </c>
      <c r="D1538" s="1" t="s">
        <v>7861</v>
      </c>
      <c r="E1538" s="1" t="s">
        <v>6111</v>
      </c>
    </row>
    <row r="1539" spans="1:6" ht="15.6" x14ac:dyDescent="0.3">
      <c r="A1539" s="9" t="s">
        <v>833</v>
      </c>
      <c r="B1539" s="9" t="s">
        <v>3921</v>
      </c>
      <c r="C1539" s="1" t="s">
        <v>6733</v>
      </c>
      <c r="D1539" s="1" t="s">
        <v>6938</v>
      </c>
      <c r="E1539" s="1" t="s">
        <v>6112</v>
      </c>
    </row>
    <row r="1540" spans="1:6" ht="15.6" x14ac:dyDescent="0.3">
      <c r="A1540" s="9" t="s">
        <v>832</v>
      </c>
      <c r="B1540" s="9" t="s">
        <v>3922</v>
      </c>
      <c r="C1540" s="1" t="s">
        <v>6733</v>
      </c>
      <c r="D1540" s="1" t="s">
        <v>7862</v>
      </c>
      <c r="E1540" s="1" t="s">
        <v>6113</v>
      </c>
    </row>
    <row r="1541" spans="1:6" ht="15.6" x14ac:dyDescent="0.3">
      <c r="A1541" s="9" t="s">
        <v>831</v>
      </c>
      <c r="B1541" s="9" t="s">
        <v>3923</v>
      </c>
      <c r="C1541" s="1" t="s">
        <v>6731</v>
      </c>
      <c r="D1541" s="1" t="s">
        <v>7863</v>
      </c>
      <c r="E1541" s="1" t="s">
        <v>6114</v>
      </c>
    </row>
    <row r="1542" spans="1:6" ht="15.6" x14ac:dyDescent="0.3">
      <c r="A1542" s="9" t="s">
        <v>830</v>
      </c>
      <c r="B1542" s="9" t="s">
        <v>3924</v>
      </c>
      <c r="C1542" s="1" t="s">
        <v>6731</v>
      </c>
      <c r="D1542" s="1" t="s">
        <v>7864</v>
      </c>
      <c r="E1542" s="1" t="s">
        <v>6115</v>
      </c>
    </row>
    <row r="1543" spans="1:6" ht="15.6" x14ac:dyDescent="0.3">
      <c r="A1543" s="9" t="s">
        <v>829</v>
      </c>
      <c r="B1543" s="9" t="s">
        <v>3925</v>
      </c>
      <c r="C1543" s="1" t="s">
        <v>6733</v>
      </c>
      <c r="D1543" s="1" t="s">
        <v>7865</v>
      </c>
      <c r="E1543" s="1" t="s">
        <v>6116</v>
      </c>
    </row>
    <row r="1544" spans="1:6" ht="15.6" x14ac:dyDescent="0.3">
      <c r="A1544" s="9" t="s">
        <v>828</v>
      </c>
      <c r="B1544" s="9" t="s">
        <v>3926</v>
      </c>
      <c r="C1544" s="1" t="s">
        <v>6733</v>
      </c>
      <c r="D1544" s="1" t="s">
        <v>6780</v>
      </c>
      <c r="E1544" s="1" t="s">
        <v>6117</v>
      </c>
    </row>
    <row r="1545" spans="1:6" ht="15.6" x14ac:dyDescent="0.3">
      <c r="A1545" s="9" t="s">
        <v>827</v>
      </c>
      <c r="B1545" s="9" t="s">
        <v>3927</v>
      </c>
      <c r="C1545" s="1" t="s">
        <v>6733</v>
      </c>
      <c r="D1545" s="1" t="s">
        <v>7866</v>
      </c>
      <c r="E1545" s="1" t="s">
        <v>6118</v>
      </c>
    </row>
    <row r="1546" spans="1:6" ht="15.6" x14ac:dyDescent="0.3">
      <c r="A1546" s="9" t="s">
        <v>826</v>
      </c>
      <c r="B1546" s="9" t="s">
        <v>3928</v>
      </c>
      <c r="C1546" s="1" t="s">
        <v>6733</v>
      </c>
      <c r="D1546" s="1" t="s">
        <v>7867</v>
      </c>
      <c r="E1546" s="1" t="s">
        <v>6119</v>
      </c>
    </row>
    <row r="1547" spans="1:6" ht="15.6" x14ac:dyDescent="0.3">
      <c r="A1547" s="9" t="s">
        <v>825</v>
      </c>
      <c r="B1547" s="9" t="s">
        <v>3929</v>
      </c>
      <c r="C1547" s="1" t="s">
        <v>6731</v>
      </c>
      <c r="D1547" s="1" t="s">
        <v>7082</v>
      </c>
      <c r="E1547" s="1" t="s">
        <v>6120</v>
      </c>
    </row>
    <row r="1548" spans="1:6" ht="15.6" x14ac:dyDescent="0.3">
      <c r="A1548" s="9" t="s">
        <v>824</v>
      </c>
      <c r="B1548" s="9" t="s">
        <v>3930</v>
      </c>
      <c r="C1548" s="1" t="s">
        <v>6731</v>
      </c>
      <c r="D1548" s="1" t="s">
        <v>7868</v>
      </c>
      <c r="E1548" s="1" t="s">
        <v>6121</v>
      </c>
    </row>
    <row r="1549" spans="1:6" ht="15.6" x14ac:dyDescent="0.3">
      <c r="A1549" s="9" t="s">
        <v>823</v>
      </c>
      <c r="B1549" s="9" t="s">
        <v>3931</v>
      </c>
      <c r="C1549" s="1" t="s">
        <v>6731</v>
      </c>
      <c r="D1549" s="1" t="s">
        <v>7869</v>
      </c>
      <c r="E1549" s="1" t="s">
        <v>6122</v>
      </c>
    </row>
    <row r="1550" spans="1:6" ht="15.6" x14ac:dyDescent="0.3">
      <c r="A1550" s="9" t="s">
        <v>822</v>
      </c>
      <c r="B1550" s="9" t="s">
        <v>3932</v>
      </c>
      <c r="C1550" s="1" t="s">
        <v>6733</v>
      </c>
      <c r="D1550" s="1" t="s">
        <v>7870</v>
      </c>
      <c r="E1550" s="1" t="s">
        <v>6123</v>
      </c>
      <c r="F1550" t="s">
        <v>7327</v>
      </c>
    </row>
    <row r="1551" spans="1:6" ht="15.6" x14ac:dyDescent="0.3">
      <c r="A1551" s="9" t="s">
        <v>821</v>
      </c>
      <c r="B1551" s="9" t="s">
        <v>3933</v>
      </c>
      <c r="C1551" s="1" t="s">
        <v>6731</v>
      </c>
      <c r="D1551" s="1" t="s">
        <v>6760</v>
      </c>
      <c r="E1551" s="1" t="s">
        <v>6124</v>
      </c>
    </row>
    <row r="1552" spans="1:6" ht="15.6" x14ac:dyDescent="0.3">
      <c r="A1552" s="9" t="s">
        <v>820</v>
      </c>
      <c r="B1552" s="9" t="s">
        <v>3934</v>
      </c>
      <c r="C1552" s="1" t="s">
        <v>6733</v>
      </c>
      <c r="D1552" s="1" t="s">
        <v>7871</v>
      </c>
      <c r="E1552" s="1" t="s">
        <v>6125</v>
      </c>
    </row>
    <row r="1553" spans="1:6" ht="15.6" x14ac:dyDescent="0.3">
      <c r="A1553" s="9" t="s">
        <v>819</v>
      </c>
      <c r="B1553" s="9" t="s">
        <v>3935</v>
      </c>
      <c r="C1553" s="1" t="s">
        <v>6733</v>
      </c>
      <c r="D1553" s="1" t="s">
        <v>7132</v>
      </c>
      <c r="E1553" s="1" t="s">
        <v>5874</v>
      </c>
    </row>
    <row r="1554" spans="1:6" ht="15.6" x14ac:dyDescent="0.3">
      <c r="A1554" s="9" t="s">
        <v>818</v>
      </c>
      <c r="B1554" s="9" t="s">
        <v>3936</v>
      </c>
      <c r="C1554" s="1" t="s">
        <v>6733</v>
      </c>
      <c r="D1554" s="1" t="s">
        <v>7872</v>
      </c>
      <c r="E1554" s="1" t="s">
        <v>6126</v>
      </c>
    </row>
    <row r="1555" spans="1:6" ht="15.6" x14ac:dyDescent="0.3">
      <c r="A1555" s="9" t="s">
        <v>817</v>
      </c>
      <c r="B1555" s="9" t="s">
        <v>3937</v>
      </c>
      <c r="C1555" s="1" t="s">
        <v>6731</v>
      </c>
      <c r="D1555" s="1" t="s">
        <v>7873</v>
      </c>
      <c r="E1555" s="1" t="s">
        <v>6127</v>
      </c>
    </row>
    <row r="1556" spans="1:6" ht="15.6" x14ac:dyDescent="0.3">
      <c r="A1556" s="9" t="s">
        <v>816</v>
      </c>
      <c r="B1556" s="9" t="s">
        <v>3938</v>
      </c>
      <c r="C1556" s="1" t="s">
        <v>6731</v>
      </c>
      <c r="D1556" s="1" t="s">
        <v>6913</v>
      </c>
      <c r="E1556" s="1" t="s">
        <v>6128</v>
      </c>
    </row>
    <row r="1557" spans="1:6" ht="15.6" x14ac:dyDescent="0.3">
      <c r="A1557" s="9" t="s">
        <v>815</v>
      </c>
      <c r="B1557" s="9" t="s">
        <v>3939</v>
      </c>
      <c r="C1557" s="1" t="s">
        <v>6733</v>
      </c>
      <c r="D1557" s="1" t="s">
        <v>6952</v>
      </c>
      <c r="E1557" s="1" t="s">
        <v>5726</v>
      </c>
      <c r="F1557" t="s">
        <v>6801</v>
      </c>
    </row>
    <row r="1558" spans="1:6" ht="15.6" x14ac:dyDescent="0.3">
      <c r="A1558" s="9" t="s">
        <v>814</v>
      </c>
      <c r="B1558" s="9" t="s">
        <v>3940</v>
      </c>
      <c r="C1558" s="1" t="s">
        <v>6731</v>
      </c>
      <c r="D1558" s="1" t="s">
        <v>7874</v>
      </c>
      <c r="E1558" s="1" t="s">
        <v>6129</v>
      </c>
    </row>
    <row r="1559" spans="1:6" ht="15.6" x14ac:dyDescent="0.3">
      <c r="A1559" s="9" t="s">
        <v>813</v>
      </c>
      <c r="B1559" s="9" t="s">
        <v>3941</v>
      </c>
      <c r="C1559" s="1" t="s">
        <v>6731</v>
      </c>
      <c r="D1559" s="1" t="s">
        <v>7261</v>
      </c>
      <c r="E1559" s="1" t="s">
        <v>6130</v>
      </c>
    </row>
    <row r="1560" spans="1:6" ht="15.6" x14ac:dyDescent="0.3">
      <c r="A1560" s="9" t="s">
        <v>812</v>
      </c>
      <c r="B1560" s="9" t="s">
        <v>3942</v>
      </c>
      <c r="C1560" s="1" t="s">
        <v>6731</v>
      </c>
      <c r="D1560" s="1" t="s">
        <v>7875</v>
      </c>
      <c r="E1560" s="1" t="s">
        <v>6131</v>
      </c>
    </row>
    <row r="1561" spans="1:6" ht="15.6" x14ac:dyDescent="0.3">
      <c r="A1561" s="9" t="s">
        <v>811</v>
      </c>
      <c r="B1561" s="9" t="s">
        <v>3943</v>
      </c>
      <c r="C1561" s="1" t="s">
        <v>6731</v>
      </c>
      <c r="D1561" s="1" t="s">
        <v>7876</v>
      </c>
      <c r="E1561" s="1" t="s">
        <v>6132</v>
      </c>
    </row>
    <row r="1562" spans="1:6" ht="15.6" x14ac:dyDescent="0.3">
      <c r="A1562" s="9" t="s">
        <v>810</v>
      </c>
      <c r="B1562" s="9" t="s">
        <v>3944</v>
      </c>
      <c r="C1562" s="1" t="s">
        <v>6733</v>
      </c>
      <c r="D1562" s="1" t="s">
        <v>7877</v>
      </c>
      <c r="E1562" s="1" t="s">
        <v>6133</v>
      </c>
    </row>
    <row r="1563" spans="1:6" ht="15.6" x14ac:dyDescent="0.3">
      <c r="A1563" s="9" t="s">
        <v>809</v>
      </c>
      <c r="B1563" s="9" t="s">
        <v>3945</v>
      </c>
      <c r="C1563" s="1" t="s">
        <v>6733</v>
      </c>
      <c r="D1563" s="1" t="s">
        <v>7878</v>
      </c>
      <c r="E1563" s="1" t="s">
        <v>6134</v>
      </c>
    </row>
    <row r="1564" spans="1:6" ht="15.6" x14ac:dyDescent="0.3">
      <c r="A1564" s="9" t="s">
        <v>808</v>
      </c>
      <c r="B1564" s="9" t="s">
        <v>3946</v>
      </c>
      <c r="C1564" s="1" t="s">
        <v>6733</v>
      </c>
      <c r="D1564" s="1" t="s">
        <v>7879</v>
      </c>
      <c r="E1564" s="1" t="s">
        <v>6135</v>
      </c>
    </row>
    <row r="1565" spans="1:6" ht="15.6" x14ac:dyDescent="0.3">
      <c r="A1565" s="9" t="s">
        <v>807</v>
      </c>
      <c r="B1565" s="9" t="s">
        <v>3947</v>
      </c>
      <c r="C1565" s="1" t="s">
        <v>6733</v>
      </c>
      <c r="D1565" s="1" t="s">
        <v>6876</v>
      </c>
      <c r="E1565" s="1" t="s">
        <v>5191</v>
      </c>
    </row>
    <row r="1566" spans="1:6" ht="15.6" x14ac:dyDescent="0.3">
      <c r="A1566" s="9" t="s">
        <v>806</v>
      </c>
      <c r="B1566" s="9" t="s">
        <v>3948</v>
      </c>
      <c r="C1566" s="1" t="s">
        <v>6733</v>
      </c>
      <c r="D1566" s="1" t="s">
        <v>7880</v>
      </c>
      <c r="E1566" s="1" t="s">
        <v>5549</v>
      </c>
    </row>
    <row r="1567" spans="1:6" ht="15.6" x14ac:dyDescent="0.3">
      <c r="A1567" s="9" t="s">
        <v>805</v>
      </c>
      <c r="B1567" s="9" t="s">
        <v>3949</v>
      </c>
      <c r="C1567" s="1" t="s">
        <v>6731</v>
      </c>
      <c r="D1567" s="1" t="s">
        <v>7881</v>
      </c>
      <c r="E1567" s="1" t="s">
        <v>6136</v>
      </c>
    </row>
    <row r="1568" spans="1:6" ht="15.6" x14ac:dyDescent="0.3">
      <c r="A1568" s="9" t="s">
        <v>804</v>
      </c>
      <c r="B1568" s="9" t="s">
        <v>3950</v>
      </c>
      <c r="C1568" s="1" t="s">
        <v>6731</v>
      </c>
      <c r="D1568" s="1" t="s">
        <v>7054</v>
      </c>
      <c r="E1568" s="1" t="s">
        <v>6137</v>
      </c>
    </row>
    <row r="1569" spans="1:5" ht="15.6" x14ac:dyDescent="0.3">
      <c r="A1569" s="9" t="s">
        <v>803</v>
      </c>
      <c r="B1569" s="9" t="s">
        <v>3951</v>
      </c>
      <c r="C1569" s="1" t="s">
        <v>6733</v>
      </c>
      <c r="D1569" s="1" t="s">
        <v>7882</v>
      </c>
      <c r="E1569" s="1" t="s">
        <v>5234</v>
      </c>
    </row>
    <row r="1570" spans="1:5" ht="15.6" x14ac:dyDescent="0.3">
      <c r="A1570" s="9" t="s">
        <v>802</v>
      </c>
      <c r="B1570" s="9" t="s">
        <v>3952</v>
      </c>
      <c r="C1570" s="1" t="s">
        <v>6731</v>
      </c>
      <c r="D1570" s="1" t="s">
        <v>7883</v>
      </c>
      <c r="E1570" s="1" t="s">
        <v>6138</v>
      </c>
    </row>
    <row r="1571" spans="1:5" ht="15.6" x14ac:dyDescent="0.3">
      <c r="A1571" s="9" t="s">
        <v>801</v>
      </c>
      <c r="B1571" s="9" t="s">
        <v>3953</v>
      </c>
      <c r="C1571" s="1" t="s">
        <v>6733</v>
      </c>
      <c r="D1571" s="1" t="s">
        <v>7541</v>
      </c>
      <c r="E1571" s="1" t="s">
        <v>6139</v>
      </c>
    </row>
    <row r="1572" spans="1:5" ht="15.6" x14ac:dyDescent="0.3">
      <c r="A1572" s="9" t="s">
        <v>800</v>
      </c>
      <c r="B1572" s="9" t="s">
        <v>3954</v>
      </c>
      <c r="C1572" s="1" t="s">
        <v>6731</v>
      </c>
      <c r="D1572" s="1" t="s">
        <v>7544</v>
      </c>
      <c r="E1572" s="1" t="s">
        <v>6140</v>
      </c>
    </row>
    <row r="1573" spans="1:5" ht="15.6" x14ac:dyDescent="0.3">
      <c r="A1573" s="9" t="s">
        <v>799</v>
      </c>
      <c r="B1573" s="9" t="s">
        <v>3955</v>
      </c>
      <c r="C1573" s="1" t="s">
        <v>6733</v>
      </c>
      <c r="D1573" s="1" t="s">
        <v>7884</v>
      </c>
      <c r="E1573" s="1" t="s">
        <v>5182</v>
      </c>
    </row>
    <row r="1574" spans="1:5" ht="15.6" x14ac:dyDescent="0.3">
      <c r="A1574" s="9" t="s">
        <v>798</v>
      </c>
      <c r="B1574" s="9" t="s">
        <v>3956</v>
      </c>
      <c r="C1574" s="1" t="s">
        <v>6733</v>
      </c>
      <c r="D1574" s="1" t="s">
        <v>7885</v>
      </c>
      <c r="E1574" s="1" t="s">
        <v>6141</v>
      </c>
    </row>
    <row r="1575" spans="1:5" ht="15.6" x14ac:dyDescent="0.3">
      <c r="A1575" s="9" t="s">
        <v>797</v>
      </c>
      <c r="B1575" s="9" t="s">
        <v>3957</v>
      </c>
      <c r="C1575" s="1" t="s">
        <v>6733</v>
      </c>
      <c r="D1575" s="1" t="s">
        <v>7886</v>
      </c>
      <c r="E1575" s="1" t="s">
        <v>6142</v>
      </c>
    </row>
    <row r="1576" spans="1:5" ht="15.6" x14ac:dyDescent="0.3">
      <c r="A1576" s="9" t="s">
        <v>796</v>
      </c>
      <c r="B1576" s="9" t="s">
        <v>3958</v>
      </c>
      <c r="C1576" s="1" t="s">
        <v>6733</v>
      </c>
      <c r="D1576" s="1" t="s">
        <v>6756</v>
      </c>
      <c r="E1576" s="1" t="s">
        <v>6143</v>
      </c>
    </row>
    <row r="1577" spans="1:5" ht="15.6" x14ac:dyDescent="0.3">
      <c r="A1577" s="9" t="s">
        <v>795</v>
      </c>
      <c r="B1577" s="9" t="s">
        <v>3959</v>
      </c>
      <c r="C1577" s="1" t="s">
        <v>6731</v>
      </c>
      <c r="D1577" s="1" t="s">
        <v>7887</v>
      </c>
      <c r="E1577" s="1" t="s">
        <v>5249</v>
      </c>
    </row>
    <row r="1578" spans="1:5" ht="15.6" x14ac:dyDescent="0.3">
      <c r="A1578" s="9" t="s">
        <v>794</v>
      </c>
      <c r="B1578" s="9" t="s">
        <v>3960</v>
      </c>
      <c r="C1578" s="1" t="s">
        <v>6733</v>
      </c>
      <c r="D1578" s="1" t="s">
        <v>7888</v>
      </c>
      <c r="E1578" s="1" t="s">
        <v>6144</v>
      </c>
    </row>
    <row r="1579" spans="1:5" ht="15.6" x14ac:dyDescent="0.3">
      <c r="A1579" s="9" t="s">
        <v>793</v>
      </c>
      <c r="B1579" s="9" t="s">
        <v>3961</v>
      </c>
      <c r="C1579" s="1" t="s">
        <v>6733</v>
      </c>
      <c r="D1579" s="1" t="s">
        <v>7889</v>
      </c>
      <c r="E1579" s="1" t="s">
        <v>6145</v>
      </c>
    </row>
    <row r="1580" spans="1:5" ht="15.6" x14ac:dyDescent="0.3">
      <c r="A1580" s="9" t="s">
        <v>792</v>
      </c>
      <c r="B1580" s="9" t="s">
        <v>3962</v>
      </c>
      <c r="C1580" s="1" t="s">
        <v>6731</v>
      </c>
      <c r="D1580" s="1" t="s">
        <v>7890</v>
      </c>
      <c r="E1580" s="1" t="s">
        <v>5341</v>
      </c>
    </row>
    <row r="1581" spans="1:5" ht="15.6" x14ac:dyDescent="0.3">
      <c r="A1581" s="9" t="s">
        <v>791</v>
      </c>
      <c r="B1581" s="9" t="s">
        <v>3963</v>
      </c>
      <c r="C1581" s="1" t="s">
        <v>6733</v>
      </c>
      <c r="D1581" s="1" t="s">
        <v>6877</v>
      </c>
      <c r="E1581" s="1" t="s">
        <v>6146</v>
      </c>
    </row>
    <row r="1582" spans="1:5" ht="15.6" x14ac:dyDescent="0.3">
      <c r="A1582" s="9" t="s">
        <v>790</v>
      </c>
      <c r="B1582" s="9" t="s">
        <v>3964</v>
      </c>
      <c r="C1582" s="1" t="s">
        <v>6733</v>
      </c>
      <c r="D1582" s="1" t="s">
        <v>7891</v>
      </c>
      <c r="E1582" s="1" t="s">
        <v>6147</v>
      </c>
    </row>
    <row r="1583" spans="1:5" ht="15.6" x14ac:dyDescent="0.3">
      <c r="A1583" s="9" t="s">
        <v>789</v>
      </c>
      <c r="B1583" s="9" t="s">
        <v>3965</v>
      </c>
      <c r="C1583" s="1" t="s">
        <v>6733</v>
      </c>
      <c r="D1583" s="1" t="s">
        <v>7892</v>
      </c>
      <c r="E1583" s="1" t="s">
        <v>5052</v>
      </c>
    </row>
    <row r="1584" spans="1:5" ht="15.6" x14ac:dyDescent="0.3">
      <c r="A1584" s="9" t="s">
        <v>788</v>
      </c>
      <c r="B1584" s="9" t="s">
        <v>3966</v>
      </c>
      <c r="C1584" s="1" t="s">
        <v>7149</v>
      </c>
      <c r="D1584" s="1" t="s">
        <v>7893</v>
      </c>
      <c r="E1584" s="1" t="s">
        <v>6148</v>
      </c>
    </row>
    <row r="1585" spans="1:5" ht="15.6" x14ac:dyDescent="0.3">
      <c r="A1585" s="9" t="s">
        <v>787</v>
      </c>
      <c r="B1585" s="9" t="s">
        <v>3967</v>
      </c>
      <c r="C1585" s="1" t="s">
        <v>6731</v>
      </c>
      <c r="D1585" s="1" t="s">
        <v>7894</v>
      </c>
      <c r="E1585" s="1" t="s">
        <v>6149</v>
      </c>
    </row>
    <row r="1586" spans="1:5" ht="15.6" x14ac:dyDescent="0.3">
      <c r="A1586" s="9" t="s">
        <v>786</v>
      </c>
      <c r="B1586" s="9" t="s">
        <v>3968</v>
      </c>
      <c r="C1586" s="1" t="s">
        <v>7149</v>
      </c>
      <c r="D1586" s="1" t="s">
        <v>7895</v>
      </c>
      <c r="E1586" s="1" t="s">
        <v>6150</v>
      </c>
    </row>
    <row r="1587" spans="1:5" ht="15.6" x14ac:dyDescent="0.3">
      <c r="A1587" s="9" t="s">
        <v>785</v>
      </c>
      <c r="B1587" s="9" t="s">
        <v>3969</v>
      </c>
      <c r="C1587" s="1" t="s">
        <v>6731</v>
      </c>
      <c r="D1587" s="1" t="s">
        <v>7896</v>
      </c>
      <c r="E1587" s="1" t="s">
        <v>6151</v>
      </c>
    </row>
    <row r="1588" spans="1:5" ht="15.6" x14ac:dyDescent="0.3">
      <c r="A1588" s="9" t="s">
        <v>784</v>
      </c>
      <c r="B1588" s="9" t="s">
        <v>3970</v>
      </c>
      <c r="C1588" s="1" t="s">
        <v>6733</v>
      </c>
      <c r="D1588" s="1" t="s">
        <v>7897</v>
      </c>
      <c r="E1588" s="1" t="s">
        <v>6152</v>
      </c>
    </row>
    <row r="1589" spans="1:5" ht="15.6" x14ac:dyDescent="0.3">
      <c r="A1589" s="9" t="s">
        <v>783</v>
      </c>
      <c r="B1589" s="9" t="s">
        <v>3971</v>
      </c>
      <c r="C1589" s="1" t="s">
        <v>6733</v>
      </c>
      <c r="D1589" s="1" t="s">
        <v>7898</v>
      </c>
      <c r="E1589" s="1" t="s">
        <v>6153</v>
      </c>
    </row>
    <row r="1590" spans="1:5" ht="15.6" x14ac:dyDescent="0.3">
      <c r="A1590" s="9" t="s">
        <v>782</v>
      </c>
      <c r="B1590" s="9" t="s">
        <v>3972</v>
      </c>
      <c r="C1590" s="1" t="s">
        <v>6731</v>
      </c>
      <c r="D1590" s="1" t="s">
        <v>7899</v>
      </c>
      <c r="E1590" s="1" t="s">
        <v>6154</v>
      </c>
    </row>
    <row r="1591" spans="1:5" ht="15.6" x14ac:dyDescent="0.3">
      <c r="A1591" s="9" t="s">
        <v>781</v>
      </c>
      <c r="B1591" s="9" t="s">
        <v>3973</v>
      </c>
      <c r="C1591" s="1" t="s">
        <v>6733</v>
      </c>
      <c r="D1591" s="1" t="s">
        <v>7092</v>
      </c>
      <c r="E1591" s="1" t="s">
        <v>5017</v>
      </c>
    </row>
    <row r="1592" spans="1:5" ht="15.6" x14ac:dyDescent="0.3">
      <c r="A1592" s="9" t="s">
        <v>780</v>
      </c>
      <c r="B1592" s="9" t="s">
        <v>3974</v>
      </c>
      <c r="C1592" s="1" t="s">
        <v>6733</v>
      </c>
      <c r="D1592" s="1" t="s">
        <v>7171</v>
      </c>
      <c r="E1592" s="1" t="s">
        <v>6155</v>
      </c>
    </row>
    <row r="1593" spans="1:5" ht="15.6" x14ac:dyDescent="0.3">
      <c r="A1593" s="9" t="s">
        <v>779</v>
      </c>
      <c r="B1593" s="9" t="s">
        <v>3975</v>
      </c>
      <c r="C1593" s="1" t="s">
        <v>6733</v>
      </c>
      <c r="D1593" s="1" t="s">
        <v>6931</v>
      </c>
      <c r="E1593" s="1" t="s">
        <v>6156</v>
      </c>
    </row>
    <row r="1594" spans="1:5" ht="15.6" x14ac:dyDescent="0.3">
      <c r="A1594" s="9" t="s">
        <v>778</v>
      </c>
      <c r="B1594" s="9" t="s">
        <v>3976</v>
      </c>
      <c r="C1594" s="1" t="s">
        <v>7149</v>
      </c>
      <c r="D1594" s="1" t="s">
        <v>7177</v>
      </c>
      <c r="E1594" s="1" t="s">
        <v>6157</v>
      </c>
    </row>
    <row r="1595" spans="1:5" ht="15.6" x14ac:dyDescent="0.3">
      <c r="A1595" s="9" t="s">
        <v>777</v>
      </c>
      <c r="B1595" s="9" t="s">
        <v>3977</v>
      </c>
      <c r="C1595" s="1" t="s">
        <v>6733</v>
      </c>
      <c r="D1595" s="1" t="s">
        <v>7900</v>
      </c>
      <c r="E1595" s="1" t="s">
        <v>6158</v>
      </c>
    </row>
    <row r="1596" spans="1:5" ht="15.6" x14ac:dyDescent="0.3">
      <c r="A1596" s="9" t="s">
        <v>776</v>
      </c>
      <c r="B1596" s="9" t="s">
        <v>3978</v>
      </c>
      <c r="C1596" s="1" t="s">
        <v>6731</v>
      </c>
      <c r="D1596" s="1" t="s">
        <v>6909</v>
      </c>
      <c r="E1596" s="1" t="s">
        <v>6159</v>
      </c>
    </row>
    <row r="1597" spans="1:5" ht="15.6" x14ac:dyDescent="0.3">
      <c r="A1597" s="9" t="s">
        <v>775</v>
      </c>
      <c r="B1597" s="9" t="s">
        <v>3979</v>
      </c>
      <c r="C1597" s="1" t="s">
        <v>7149</v>
      </c>
      <c r="D1597" s="1" t="s">
        <v>7027</v>
      </c>
      <c r="E1597" s="1" t="s">
        <v>6160</v>
      </c>
    </row>
    <row r="1598" spans="1:5" ht="15.6" x14ac:dyDescent="0.3">
      <c r="A1598" s="9" t="s">
        <v>774</v>
      </c>
      <c r="B1598" s="9" t="s">
        <v>3980</v>
      </c>
      <c r="C1598" s="1" t="s">
        <v>6733</v>
      </c>
      <c r="D1598" s="1" t="s">
        <v>7901</v>
      </c>
      <c r="E1598" s="1" t="s">
        <v>6161</v>
      </c>
    </row>
    <row r="1599" spans="1:5" ht="15.6" x14ac:dyDescent="0.3">
      <c r="A1599" s="9" t="s">
        <v>773</v>
      </c>
      <c r="B1599" s="9" t="s">
        <v>3981</v>
      </c>
      <c r="C1599" s="1" t="s">
        <v>6733</v>
      </c>
      <c r="D1599" s="1" t="s">
        <v>7902</v>
      </c>
      <c r="E1599" s="1" t="s">
        <v>6162</v>
      </c>
    </row>
    <row r="1600" spans="1:5" ht="15.6" x14ac:dyDescent="0.3">
      <c r="A1600" s="9" t="s">
        <v>772</v>
      </c>
      <c r="B1600" s="9" t="s">
        <v>3982</v>
      </c>
      <c r="C1600" s="1" t="s">
        <v>6733</v>
      </c>
      <c r="D1600" s="1" t="s">
        <v>7903</v>
      </c>
      <c r="E1600" s="1" t="s">
        <v>5586</v>
      </c>
    </row>
    <row r="1601" spans="1:5" ht="15.6" x14ac:dyDescent="0.3">
      <c r="A1601" s="9" t="s">
        <v>771</v>
      </c>
      <c r="B1601" s="9" t="s">
        <v>3983</v>
      </c>
      <c r="C1601" s="1" t="s">
        <v>6733</v>
      </c>
      <c r="D1601" s="1" t="s">
        <v>7075</v>
      </c>
      <c r="E1601" s="1" t="s">
        <v>6163</v>
      </c>
    </row>
    <row r="1602" spans="1:5" ht="15.6" x14ac:dyDescent="0.3">
      <c r="A1602" s="9" t="s">
        <v>770</v>
      </c>
      <c r="B1602" s="9" t="s">
        <v>3984</v>
      </c>
      <c r="C1602" s="1" t="s">
        <v>6731</v>
      </c>
      <c r="D1602" s="1" t="s">
        <v>7904</v>
      </c>
      <c r="E1602" s="1" t="s">
        <v>6164</v>
      </c>
    </row>
    <row r="1603" spans="1:5" ht="15.6" x14ac:dyDescent="0.3">
      <c r="A1603" s="9" t="s">
        <v>769</v>
      </c>
      <c r="B1603" s="9" t="s">
        <v>3985</v>
      </c>
      <c r="C1603" s="1" t="s">
        <v>6733</v>
      </c>
      <c r="D1603" s="1" t="s">
        <v>7428</v>
      </c>
      <c r="E1603" s="1" t="s">
        <v>6165</v>
      </c>
    </row>
    <row r="1604" spans="1:5" ht="15.6" x14ac:dyDescent="0.3">
      <c r="A1604" s="9" t="s">
        <v>768</v>
      </c>
      <c r="B1604" s="9" t="s">
        <v>3986</v>
      </c>
      <c r="C1604" s="1" t="s">
        <v>6733</v>
      </c>
      <c r="D1604" s="1" t="s">
        <v>6857</v>
      </c>
      <c r="E1604" s="1" t="s">
        <v>6166</v>
      </c>
    </row>
    <row r="1605" spans="1:5" ht="15.6" x14ac:dyDescent="0.3">
      <c r="A1605" s="9" t="s">
        <v>767</v>
      </c>
      <c r="B1605" s="9" t="s">
        <v>3987</v>
      </c>
      <c r="C1605" s="1" t="s">
        <v>6733</v>
      </c>
      <c r="D1605" s="1" t="s">
        <v>7905</v>
      </c>
      <c r="E1605" s="1" t="s">
        <v>5473</v>
      </c>
    </row>
    <row r="1606" spans="1:5" ht="15.6" x14ac:dyDescent="0.3">
      <c r="A1606" s="9" t="s">
        <v>766</v>
      </c>
      <c r="B1606" s="9" t="s">
        <v>3988</v>
      </c>
      <c r="C1606" s="1" t="s">
        <v>7149</v>
      </c>
      <c r="D1606" s="1" t="s">
        <v>7672</v>
      </c>
      <c r="E1606" s="1" t="s">
        <v>6167</v>
      </c>
    </row>
    <row r="1607" spans="1:5" ht="15.6" x14ac:dyDescent="0.3">
      <c r="A1607" s="9" t="s">
        <v>765</v>
      </c>
      <c r="B1607" s="9" t="s">
        <v>3989</v>
      </c>
      <c r="C1607" s="1" t="s">
        <v>6733</v>
      </c>
      <c r="D1607" s="1" t="s">
        <v>6822</v>
      </c>
      <c r="E1607" s="1" t="s">
        <v>6168</v>
      </c>
    </row>
    <row r="1608" spans="1:5" ht="15.6" x14ac:dyDescent="0.3">
      <c r="A1608" s="9" t="s">
        <v>764</v>
      </c>
      <c r="B1608" s="9" t="s">
        <v>3990</v>
      </c>
      <c r="C1608" s="1" t="s">
        <v>6733</v>
      </c>
      <c r="D1608" s="1" t="s">
        <v>7252</v>
      </c>
      <c r="E1608" s="1" t="s">
        <v>5191</v>
      </c>
    </row>
    <row r="1609" spans="1:5" ht="15.6" x14ac:dyDescent="0.3">
      <c r="A1609" s="9" t="s">
        <v>763</v>
      </c>
      <c r="B1609" s="9" t="s">
        <v>3991</v>
      </c>
      <c r="C1609" s="1" t="s">
        <v>6731</v>
      </c>
      <c r="D1609" s="1" t="s">
        <v>7906</v>
      </c>
      <c r="E1609" s="1" t="s">
        <v>6169</v>
      </c>
    </row>
    <row r="1610" spans="1:5" ht="15.6" x14ac:dyDescent="0.3">
      <c r="A1610" s="9" t="s">
        <v>762</v>
      </c>
      <c r="B1610" s="9" t="s">
        <v>3992</v>
      </c>
      <c r="C1610" s="1" t="s">
        <v>6731</v>
      </c>
      <c r="D1610" s="1" t="s">
        <v>7177</v>
      </c>
      <c r="E1610" s="1" t="s">
        <v>6170</v>
      </c>
    </row>
    <row r="1611" spans="1:5" ht="15.6" x14ac:dyDescent="0.3">
      <c r="A1611" s="9" t="s">
        <v>761</v>
      </c>
      <c r="B1611" s="9" t="s">
        <v>3993</v>
      </c>
      <c r="C1611" s="1" t="s">
        <v>6731</v>
      </c>
      <c r="D1611" s="1" t="s">
        <v>7359</v>
      </c>
      <c r="E1611" s="1" t="s">
        <v>6171</v>
      </c>
    </row>
    <row r="1612" spans="1:5" ht="15.6" x14ac:dyDescent="0.3">
      <c r="A1612" s="9" t="s">
        <v>760</v>
      </c>
      <c r="B1612" s="9" t="s">
        <v>3994</v>
      </c>
      <c r="C1612" s="1" t="s">
        <v>6731</v>
      </c>
      <c r="D1612" s="1" t="s">
        <v>7907</v>
      </c>
      <c r="E1612" s="1" t="s">
        <v>6172</v>
      </c>
    </row>
    <row r="1613" spans="1:5" ht="15.6" x14ac:dyDescent="0.3">
      <c r="A1613" s="9" t="s">
        <v>759</v>
      </c>
      <c r="B1613" s="9" t="s">
        <v>3995</v>
      </c>
      <c r="C1613" s="1" t="s">
        <v>6731</v>
      </c>
      <c r="D1613" s="1" t="s">
        <v>7080</v>
      </c>
      <c r="E1613" s="1" t="s">
        <v>6173</v>
      </c>
    </row>
    <row r="1614" spans="1:5" ht="15.6" x14ac:dyDescent="0.3">
      <c r="A1614" s="9" t="s">
        <v>758</v>
      </c>
      <c r="B1614" s="9" t="s">
        <v>3996</v>
      </c>
      <c r="C1614" s="1" t="s">
        <v>6733</v>
      </c>
      <c r="D1614" s="1" t="s">
        <v>7908</v>
      </c>
      <c r="E1614" s="1" t="s">
        <v>6174</v>
      </c>
    </row>
    <row r="1615" spans="1:5" ht="15.6" x14ac:dyDescent="0.3">
      <c r="A1615" s="9" t="s">
        <v>757</v>
      </c>
      <c r="B1615" s="9" t="s">
        <v>3997</v>
      </c>
      <c r="C1615" s="1" t="s">
        <v>6731</v>
      </c>
      <c r="D1615" s="1" t="s">
        <v>7909</v>
      </c>
      <c r="E1615" s="1" t="s">
        <v>6175</v>
      </c>
    </row>
    <row r="1616" spans="1:5" ht="15.6" x14ac:dyDescent="0.3">
      <c r="A1616" s="9" t="s">
        <v>756</v>
      </c>
      <c r="B1616" s="9" t="s">
        <v>3998</v>
      </c>
      <c r="C1616" s="1" t="s">
        <v>6733</v>
      </c>
      <c r="D1616" s="1" t="s">
        <v>6938</v>
      </c>
      <c r="E1616" s="1" t="s">
        <v>6176</v>
      </c>
    </row>
    <row r="1617" spans="1:5" ht="15.6" x14ac:dyDescent="0.3">
      <c r="A1617" s="9" t="s">
        <v>755</v>
      </c>
      <c r="B1617" s="9" t="s">
        <v>3999</v>
      </c>
      <c r="C1617" s="1" t="s">
        <v>6731</v>
      </c>
      <c r="D1617" s="1" t="s">
        <v>6749</v>
      </c>
      <c r="E1617" s="1" t="s">
        <v>6177</v>
      </c>
    </row>
    <row r="1618" spans="1:5" ht="15.6" x14ac:dyDescent="0.3">
      <c r="A1618" s="9" t="s">
        <v>754</v>
      </c>
      <c r="B1618" s="9" t="s">
        <v>4000</v>
      </c>
      <c r="C1618" s="1" t="s">
        <v>6733</v>
      </c>
      <c r="D1618" s="1" t="s">
        <v>7910</v>
      </c>
      <c r="E1618" s="1" t="s">
        <v>6178</v>
      </c>
    </row>
    <row r="1619" spans="1:5" ht="15.6" x14ac:dyDescent="0.3">
      <c r="A1619" s="9" t="s">
        <v>753</v>
      </c>
      <c r="B1619" s="9" t="s">
        <v>4001</v>
      </c>
      <c r="C1619" s="1" t="s">
        <v>6731</v>
      </c>
      <c r="D1619" s="1" t="s">
        <v>7512</v>
      </c>
      <c r="E1619" s="1" t="s">
        <v>6179</v>
      </c>
    </row>
    <row r="1620" spans="1:5" ht="15.6" x14ac:dyDescent="0.3">
      <c r="A1620" s="9" t="s">
        <v>752</v>
      </c>
      <c r="B1620" s="9" t="s">
        <v>4002</v>
      </c>
      <c r="C1620" s="1" t="s">
        <v>6733</v>
      </c>
      <c r="D1620" s="1" t="s">
        <v>7911</v>
      </c>
      <c r="E1620" s="1" t="s">
        <v>4777</v>
      </c>
    </row>
    <row r="1621" spans="1:5" ht="15.6" x14ac:dyDescent="0.3">
      <c r="A1621" s="9" t="s">
        <v>751</v>
      </c>
      <c r="B1621" s="9" t="s">
        <v>4003</v>
      </c>
      <c r="C1621" s="1" t="s">
        <v>6731</v>
      </c>
      <c r="D1621" s="1" t="s">
        <v>7912</v>
      </c>
      <c r="E1621" s="1" t="s">
        <v>6180</v>
      </c>
    </row>
    <row r="1622" spans="1:5" ht="15.6" x14ac:dyDescent="0.3">
      <c r="A1622" s="9" t="s">
        <v>750</v>
      </c>
      <c r="B1622" s="9" t="s">
        <v>4004</v>
      </c>
      <c r="C1622" s="1" t="s">
        <v>6731</v>
      </c>
      <c r="D1622" s="1" t="s">
        <v>7913</v>
      </c>
      <c r="E1622" s="1" t="s">
        <v>6181</v>
      </c>
    </row>
    <row r="1623" spans="1:5" ht="15.6" x14ac:dyDescent="0.3">
      <c r="A1623" s="9" t="s">
        <v>749</v>
      </c>
      <c r="B1623" s="9" t="s">
        <v>4005</v>
      </c>
      <c r="C1623" s="1" t="s">
        <v>6733</v>
      </c>
      <c r="D1623" s="1" t="s">
        <v>6902</v>
      </c>
      <c r="E1623" s="1" t="s">
        <v>6182</v>
      </c>
    </row>
    <row r="1624" spans="1:5" ht="15.6" x14ac:dyDescent="0.3">
      <c r="A1624" s="9" t="s">
        <v>748</v>
      </c>
      <c r="B1624" s="9" t="s">
        <v>4006</v>
      </c>
      <c r="C1624" s="1" t="s">
        <v>6733</v>
      </c>
      <c r="D1624" s="1" t="s">
        <v>7238</v>
      </c>
      <c r="E1624" s="1" t="s">
        <v>6183</v>
      </c>
    </row>
    <row r="1625" spans="1:5" ht="15.6" x14ac:dyDescent="0.3">
      <c r="A1625" s="9" t="s">
        <v>747</v>
      </c>
      <c r="B1625" s="9" t="s">
        <v>4007</v>
      </c>
      <c r="C1625" s="1" t="s">
        <v>6731</v>
      </c>
      <c r="D1625" s="1" t="s">
        <v>7101</v>
      </c>
      <c r="E1625" s="1" t="s">
        <v>6184</v>
      </c>
    </row>
    <row r="1626" spans="1:5" ht="15.6" x14ac:dyDescent="0.3">
      <c r="A1626" s="9" t="s">
        <v>746</v>
      </c>
      <c r="B1626" s="9" t="s">
        <v>4008</v>
      </c>
      <c r="C1626" s="1" t="s">
        <v>6731</v>
      </c>
      <c r="D1626" s="1" t="s">
        <v>6817</v>
      </c>
      <c r="E1626" s="1" t="s">
        <v>6185</v>
      </c>
    </row>
    <row r="1627" spans="1:5" ht="15.6" x14ac:dyDescent="0.3">
      <c r="A1627" s="9" t="s">
        <v>745</v>
      </c>
      <c r="B1627" s="9" t="s">
        <v>4009</v>
      </c>
      <c r="C1627" s="1" t="s">
        <v>7149</v>
      </c>
      <c r="D1627" s="1" t="s">
        <v>7914</v>
      </c>
      <c r="E1627" s="1" t="s">
        <v>5679</v>
      </c>
    </row>
    <row r="1628" spans="1:5" ht="15.6" x14ac:dyDescent="0.3">
      <c r="A1628" s="9" t="s">
        <v>744</v>
      </c>
      <c r="B1628" s="9" t="s">
        <v>4010</v>
      </c>
      <c r="C1628" s="1" t="s">
        <v>6731</v>
      </c>
      <c r="D1628" s="1" t="s">
        <v>7915</v>
      </c>
      <c r="E1628" s="1" t="s">
        <v>6186</v>
      </c>
    </row>
    <row r="1629" spans="1:5" ht="15.6" x14ac:dyDescent="0.3">
      <c r="A1629" s="9" t="s">
        <v>743</v>
      </c>
      <c r="B1629" s="9" t="s">
        <v>4011</v>
      </c>
      <c r="C1629" s="1" t="s">
        <v>6733</v>
      </c>
      <c r="D1629" s="1" t="s">
        <v>6813</v>
      </c>
      <c r="E1629" s="1" t="s">
        <v>6187</v>
      </c>
    </row>
    <row r="1630" spans="1:5" ht="15.6" x14ac:dyDescent="0.3">
      <c r="A1630" s="9" t="s">
        <v>742</v>
      </c>
      <c r="B1630" s="9" t="s">
        <v>4012</v>
      </c>
      <c r="C1630" s="1" t="s">
        <v>6733</v>
      </c>
      <c r="D1630" s="1" t="s">
        <v>7916</v>
      </c>
      <c r="E1630" s="1" t="s">
        <v>6188</v>
      </c>
    </row>
    <row r="1631" spans="1:5" ht="15.6" x14ac:dyDescent="0.3">
      <c r="A1631" s="9" t="s">
        <v>741</v>
      </c>
      <c r="B1631" s="9" t="s">
        <v>4013</v>
      </c>
      <c r="C1631" s="1" t="s">
        <v>6731</v>
      </c>
      <c r="D1631" s="1" t="s">
        <v>7917</v>
      </c>
      <c r="E1631" s="1" t="s">
        <v>6189</v>
      </c>
    </row>
    <row r="1632" spans="1:5" ht="15.6" x14ac:dyDescent="0.3">
      <c r="A1632" s="9" t="s">
        <v>740</v>
      </c>
      <c r="B1632" s="9" t="s">
        <v>4014</v>
      </c>
      <c r="C1632" s="1" t="s">
        <v>6733</v>
      </c>
      <c r="D1632" s="1" t="s">
        <v>6938</v>
      </c>
      <c r="E1632" s="1" t="s">
        <v>5674</v>
      </c>
    </row>
    <row r="1633" spans="1:5" ht="15.6" x14ac:dyDescent="0.3">
      <c r="A1633" s="9" t="s">
        <v>739</v>
      </c>
      <c r="B1633" s="9" t="s">
        <v>4015</v>
      </c>
      <c r="C1633" s="1" t="s">
        <v>6733</v>
      </c>
      <c r="D1633" s="1" t="s">
        <v>7918</v>
      </c>
      <c r="E1633" s="1" t="s">
        <v>6111</v>
      </c>
    </row>
    <row r="1634" spans="1:5" ht="15.6" x14ac:dyDescent="0.3">
      <c r="A1634" s="9" t="s">
        <v>738</v>
      </c>
      <c r="B1634" s="9" t="s">
        <v>4016</v>
      </c>
      <c r="C1634" s="1" t="s">
        <v>6731</v>
      </c>
      <c r="D1634" s="1" t="s">
        <v>7625</v>
      </c>
      <c r="E1634" s="1" t="s">
        <v>6190</v>
      </c>
    </row>
    <row r="1635" spans="1:5" ht="15.6" x14ac:dyDescent="0.3">
      <c r="A1635" s="9" t="s">
        <v>737</v>
      </c>
      <c r="B1635" s="9" t="s">
        <v>4017</v>
      </c>
      <c r="C1635" s="1" t="s">
        <v>6733</v>
      </c>
      <c r="D1635" s="1" t="s">
        <v>7919</v>
      </c>
      <c r="E1635" s="1" t="s">
        <v>6191</v>
      </c>
    </row>
    <row r="1636" spans="1:5" ht="15.6" x14ac:dyDescent="0.3">
      <c r="A1636" s="9" t="s">
        <v>736</v>
      </c>
      <c r="B1636" s="9" t="s">
        <v>4018</v>
      </c>
      <c r="C1636" s="1" t="s">
        <v>6731</v>
      </c>
      <c r="D1636" s="1" t="s">
        <v>7920</v>
      </c>
      <c r="E1636" s="1" t="s">
        <v>6192</v>
      </c>
    </row>
    <row r="1637" spans="1:5" ht="15.6" x14ac:dyDescent="0.3">
      <c r="A1637" s="9" t="s">
        <v>735</v>
      </c>
      <c r="B1637" s="9" t="s">
        <v>4019</v>
      </c>
      <c r="C1637" s="1" t="s">
        <v>6731</v>
      </c>
      <c r="D1637" s="1" t="s">
        <v>7151</v>
      </c>
      <c r="E1637" s="1" t="s">
        <v>6193</v>
      </c>
    </row>
    <row r="1638" spans="1:5" ht="15.6" x14ac:dyDescent="0.3">
      <c r="A1638" s="9" t="s">
        <v>734</v>
      </c>
      <c r="B1638" s="9" t="s">
        <v>4020</v>
      </c>
      <c r="C1638" s="1" t="s">
        <v>6731</v>
      </c>
      <c r="D1638" s="1" t="s">
        <v>7921</v>
      </c>
      <c r="E1638" s="1" t="s">
        <v>6194</v>
      </c>
    </row>
    <row r="1639" spans="1:5" ht="15.6" x14ac:dyDescent="0.3">
      <c r="A1639" s="9" t="s">
        <v>733</v>
      </c>
      <c r="B1639" s="9" t="s">
        <v>4021</v>
      </c>
      <c r="C1639" s="1" t="s">
        <v>6731</v>
      </c>
      <c r="D1639" s="1" t="s">
        <v>7922</v>
      </c>
      <c r="E1639" s="1" t="s">
        <v>5953</v>
      </c>
    </row>
    <row r="1640" spans="1:5" ht="15.6" x14ac:dyDescent="0.3">
      <c r="A1640" s="9" t="s">
        <v>732</v>
      </c>
      <c r="B1640" s="9" t="s">
        <v>4022</v>
      </c>
      <c r="C1640" s="1" t="s">
        <v>6733</v>
      </c>
      <c r="D1640" s="1" t="s">
        <v>7923</v>
      </c>
      <c r="E1640" s="1" t="s">
        <v>4964</v>
      </c>
    </row>
    <row r="1641" spans="1:5" ht="15.6" x14ac:dyDescent="0.3">
      <c r="A1641" s="9" t="s">
        <v>731</v>
      </c>
      <c r="B1641" s="9" t="s">
        <v>4023</v>
      </c>
      <c r="C1641" s="1" t="s">
        <v>6731</v>
      </c>
      <c r="D1641" s="1" t="s">
        <v>7924</v>
      </c>
      <c r="E1641" s="1" t="s">
        <v>6195</v>
      </c>
    </row>
    <row r="1642" spans="1:5" ht="15.6" x14ac:dyDescent="0.3">
      <c r="A1642" s="9" t="s">
        <v>730</v>
      </c>
      <c r="B1642" s="9" t="s">
        <v>4024</v>
      </c>
      <c r="C1642" s="1" t="s">
        <v>6731</v>
      </c>
      <c r="D1642" s="1" t="s">
        <v>7925</v>
      </c>
      <c r="E1642" s="1" t="s">
        <v>6196</v>
      </c>
    </row>
    <row r="1643" spans="1:5" ht="15.6" x14ac:dyDescent="0.3">
      <c r="A1643" s="9" t="s">
        <v>729</v>
      </c>
      <c r="B1643" s="9" t="s">
        <v>4025</v>
      </c>
      <c r="C1643" s="1" t="s">
        <v>6731</v>
      </c>
      <c r="D1643" s="1" t="s">
        <v>7129</v>
      </c>
      <c r="E1643" s="1" t="s">
        <v>5164</v>
      </c>
    </row>
    <row r="1644" spans="1:5" ht="15.6" x14ac:dyDescent="0.3">
      <c r="A1644" s="9" t="s">
        <v>728</v>
      </c>
      <c r="B1644" s="9" t="s">
        <v>4026</v>
      </c>
      <c r="C1644" s="1" t="s">
        <v>6731</v>
      </c>
      <c r="D1644" s="1" t="s">
        <v>7170</v>
      </c>
      <c r="E1644" s="1" t="s">
        <v>6197</v>
      </c>
    </row>
    <row r="1645" spans="1:5" ht="15.6" x14ac:dyDescent="0.3">
      <c r="A1645" s="9" t="s">
        <v>727</v>
      </c>
      <c r="B1645" s="9" t="s">
        <v>4027</v>
      </c>
      <c r="C1645" s="1" t="s">
        <v>6733</v>
      </c>
      <c r="D1645" s="1" t="s">
        <v>6892</v>
      </c>
      <c r="E1645" s="1" t="s">
        <v>5250</v>
      </c>
    </row>
    <row r="1646" spans="1:5" ht="15.6" x14ac:dyDescent="0.3">
      <c r="A1646" s="9" t="s">
        <v>726</v>
      </c>
      <c r="B1646" s="9" t="s">
        <v>4028</v>
      </c>
      <c r="C1646" s="1" t="s">
        <v>6733</v>
      </c>
      <c r="D1646" s="1" t="s">
        <v>7926</v>
      </c>
      <c r="E1646" s="1" t="s">
        <v>5464</v>
      </c>
    </row>
    <row r="1647" spans="1:5" ht="15.6" x14ac:dyDescent="0.3">
      <c r="A1647" s="9" t="s">
        <v>725</v>
      </c>
      <c r="B1647" s="9" t="s">
        <v>4029</v>
      </c>
      <c r="C1647" s="1" t="s">
        <v>7149</v>
      </c>
      <c r="D1647" s="1" t="s">
        <v>7679</v>
      </c>
      <c r="E1647" s="1" t="s">
        <v>6198</v>
      </c>
    </row>
    <row r="1648" spans="1:5" ht="15.6" x14ac:dyDescent="0.3">
      <c r="A1648" s="9" t="s">
        <v>724</v>
      </c>
      <c r="B1648" s="9" t="s">
        <v>4030</v>
      </c>
      <c r="C1648" s="1" t="s">
        <v>6733</v>
      </c>
      <c r="D1648" s="1" t="s">
        <v>6895</v>
      </c>
      <c r="E1648" s="1" t="s">
        <v>6199</v>
      </c>
    </row>
    <row r="1649" spans="1:5" ht="15.6" x14ac:dyDescent="0.3">
      <c r="A1649" s="9" t="s">
        <v>723</v>
      </c>
      <c r="B1649" s="9" t="s">
        <v>4031</v>
      </c>
      <c r="C1649" s="1" t="s">
        <v>6733</v>
      </c>
      <c r="D1649" s="1" t="s">
        <v>6954</v>
      </c>
      <c r="E1649" s="1" t="s">
        <v>6200</v>
      </c>
    </row>
    <row r="1650" spans="1:5" ht="15.6" x14ac:dyDescent="0.3">
      <c r="A1650" s="9" t="s">
        <v>722</v>
      </c>
      <c r="B1650" s="9" t="s">
        <v>4032</v>
      </c>
      <c r="C1650" s="1" t="s">
        <v>6731</v>
      </c>
      <c r="D1650" s="1" t="s">
        <v>6749</v>
      </c>
      <c r="E1650" s="1" t="s">
        <v>4964</v>
      </c>
    </row>
    <row r="1651" spans="1:5" ht="15.6" x14ac:dyDescent="0.3">
      <c r="A1651" s="9" t="s">
        <v>721</v>
      </c>
      <c r="B1651" s="9" t="s">
        <v>4033</v>
      </c>
      <c r="C1651" s="1" t="s">
        <v>7149</v>
      </c>
      <c r="D1651" s="1" t="s">
        <v>6825</v>
      </c>
      <c r="E1651" s="1" t="s">
        <v>6201</v>
      </c>
    </row>
    <row r="1652" spans="1:5" ht="15.6" x14ac:dyDescent="0.3">
      <c r="A1652" s="9" t="s">
        <v>720</v>
      </c>
      <c r="B1652" s="9" t="s">
        <v>4034</v>
      </c>
      <c r="C1652" s="1" t="s">
        <v>6733</v>
      </c>
      <c r="D1652" s="1" t="s">
        <v>7927</v>
      </c>
      <c r="E1652" s="1" t="s">
        <v>6202</v>
      </c>
    </row>
    <row r="1653" spans="1:5" ht="15.6" x14ac:dyDescent="0.3">
      <c r="A1653" s="9" t="s">
        <v>719</v>
      </c>
      <c r="B1653" s="9" t="s">
        <v>4035</v>
      </c>
      <c r="C1653" s="1" t="s">
        <v>6731</v>
      </c>
      <c r="D1653" s="1" t="s">
        <v>7928</v>
      </c>
      <c r="E1653" s="1" t="s">
        <v>6203</v>
      </c>
    </row>
    <row r="1654" spans="1:5" ht="15.6" x14ac:dyDescent="0.3">
      <c r="A1654" s="9" t="s">
        <v>718</v>
      </c>
      <c r="B1654" s="9" t="s">
        <v>4036</v>
      </c>
      <c r="C1654" s="1" t="s">
        <v>6731</v>
      </c>
      <c r="D1654" s="1" t="s">
        <v>7153</v>
      </c>
      <c r="E1654" s="1" t="s">
        <v>6204</v>
      </c>
    </row>
    <row r="1655" spans="1:5" ht="15.6" x14ac:dyDescent="0.3">
      <c r="A1655" s="9" t="s">
        <v>717</v>
      </c>
      <c r="B1655" s="9" t="s">
        <v>4037</v>
      </c>
      <c r="C1655" s="1" t="s">
        <v>6733</v>
      </c>
      <c r="D1655" s="1" t="s">
        <v>7929</v>
      </c>
      <c r="E1655" s="1" t="s">
        <v>6205</v>
      </c>
    </row>
    <row r="1656" spans="1:5" ht="15.6" x14ac:dyDescent="0.3">
      <c r="A1656" s="9" t="s">
        <v>716</v>
      </c>
      <c r="B1656" s="9" t="s">
        <v>4038</v>
      </c>
      <c r="C1656" s="1" t="s">
        <v>6733</v>
      </c>
      <c r="D1656" s="1" t="s">
        <v>7930</v>
      </c>
      <c r="E1656" s="1" t="s">
        <v>6206</v>
      </c>
    </row>
    <row r="1657" spans="1:5" ht="15.6" x14ac:dyDescent="0.3">
      <c r="A1657" s="9" t="s">
        <v>715</v>
      </c>
      <c r="B1657" s="9" t="s">
        <v>4039</v>
      </c>
      <c r="C1657" s="1" t="s">
        <v>6733</v>
      </c>
      <c r="D1657" s="1" t="s">
        <v>6871</v>
      </c>
      <c r="E1657" s="1" t="s">
        <v>6207</v>
      </c>
    </row>
    <row r="1658" spans="1:5" ht="15.6" x14ac:dyDescent="0.3">
      <c r="A1658" s="9" t="s">
        <v>714</v>
      </c>
      <c r="B1658" s="9" t="s">
        <v>4040</v>
      </c>
      <c r="C1658" s="1" t="s">
        <v>6731</v>
      </c>
      <c r="D1658" s="1" t="s">
        <v>7931</v>
      </c>
      <c r="E1658" s="1" t="s">
        <v>5395</v>
      </c>
    </row>
    <row r="1659" spans="1:5" ht="15.6" x14ac:dyDescent="0.3">
      <c r="A1659" s="9" t="s">
        <v>713</v>
      </c>
      <c r="B1659" s="9" t="s">
        <v>4041</v>
      </c>
      <c r="C1659" s="1" t="s">
        <v>7149</v>
      </c>
      <c r="D1659" s="1" t="s">
        <v>7932</v>
      </c>
      <c r="E1659" s="1" t="s">
        <v>6208</v>
      </c>
    </row>
    <row r="1660" spans="1:5" ht="15.6" x14ac:dyDescent="0.3">
      <c r="A1660" s="9" t="s">
        <v>712</v>
      </c>
      <c r="B1660" s="9" t="s">
        <v>4042</v>
      </c>
      <c r="C1660" s="1" t="s">
        <v>6731</v>
      </c>
      <c r="D1660" s="1" t="s">
        <v>6732</v>
      </c>
      <c r="E1660" s="1" t="s">
        <v>5579</v>
      </c>
    </row>
    <row r="1661" spans="1:5" ht="15.6" x14ac:dyDescent="0.3">
      <c r="A1661" s="9" t="s">
        <v>711</v>
      </c>
      <c r="B1661" s="9" t="s">
        <v>4043</v>
      </c>
      <c r="C1661" s="1" t="s">
        <v>6733</v>
      </c>
      <c r="D1661" s="1" t="s">
        <v>7933</v>
      </c>
      <c r="E1661" s="1" t="s">
        <v>6209</v>
      </c>
    </row>
    <row r="1662" spans="1:5" ht="15.6" x14ac:dyDescent="0.3">
      <c r="A1662" s="9" t="s">
        <v>710</v>
      </c>
      <c r="B1662" s="9" t="s">
        <v>4044</v>
      </c>
      <c r="C1662" s="1" t="s">
        <v>7149</v>
      </c>
      <c r="D1662" s="1" t="s">
        <v>7934</v>
      </c>
      <c r="E1662" s="1" t="s">
        <v>6210</v>
      </c>
    </row>
    <row r="1663" spans="1:5" ht="15.6" x14ac:dyDescent="0.3">
      <c r="A1663" s="9" t="s">
        <v>709</v>
      </c>
      <c r="B1663" s="9" t="s">
        <v>4045</v>
      </c>
      <c r="C1663" s="1" t="s">
        <v>6733</v>
      </c>
      <c r="D1663" s="1" t="s">
        <v>6943</v>
      </c>
      <c r="E1663" s="1" t="s">
        <v>6211</v>
      </c>
    </row>
    <row r="1664" spans="1:5" ht="15.6" x14ac:dyDescent="0.3">
      <c r="A1664" s="9" t="s">
        <v>708</v>
      </c>
      <c r="B1664" s="9" t="s">
        <v>4046</v>
      </c>
      <c r="C1664" s="1" t="s">
        <v>6731</v>
      </c>
      <c r="D1664" s="1" t="s">
        <v>7935</v>
      </c>
      <c r="E1664" s="1" t="s">
        <v>6212</v>
      </c>
    </row>
    <row r="1665" spans="1:5" ht="15.6" x14ac:dyDescent="0.3">
      <c r="A1665" s="9" t="s">
        <v>707</v>
      </c>
      <c r="B1665" s="9" t="s">
        <v>4047</v>
      </c>
      <c r="C1665" s="1" t="s">
        <v>6733</v>
      </c>
      <c r="D1665" s="1" t="s">
        <v>7936</v>
      </c>
      <c r="E1665" s="1" t="s">
        <v>6213</v>
      </c>
    </row>
    <row r="1666" spans="1:5" ht="15.6" x14ac:dyDescent="0.3">
      <c r="A1666" s="9" t="s">
        <v>706</v>
      </c>
      <c r="B1666" s="9" t="s">
        <v>4048</v>
      </c>
      <c r="C1666" s="1" t="s">
        <v>6733</v>
      </c>
      <c r="D1666" s="1" t="s">
        <v>7937</v>
      </c>
      <c r="E1666" s="1" t="s">
        <v>6214</v>
      </c>
    </row>
    <row r="1667" spans="1:5" ht="15.6" x14ac:dyDescent="0.3">
      <c r="A1667" s="9" t="s">
        <v>705</v>
      </c>
      <c r="B1667" s="9" t="s">
        <v>4049</v>
      </c>
      <c r="C1667" s="1" t="s">
        <v>6733</v>
      </c>
      <c r="D1667" s="1" t="s">
        <v>7938</v>
      </c>
      <c r="E1667" s="1" t="s">
        <v>4793</v>
      </c>
    </row>
    <row r="1668" spans="1:5" ht="15.6" x14ac:dyDescent="0.3">
      <c r="A1668" s="9" t="s">
        <v>704</v>
      </c>
      <c r="B1668" s="9" t="s">
        <v>4050</v>
      </c>
      <c r="C1668" s="1" t="s">
        <v>6733</v>
      </c>
      <c r="D1668" s="1" t="s">
        <v>6771</v>
      </c>
      <c r="E1668" s="1" t="s">
        <v>6215</v>
      </c>
    </row>
    <row r="1669" spans="1:5" ht="15.6" x14ac:dyDescent="0.3">
      <c r="A1669" s="9" t="s">
        <v>703</v>
      </c>
      <c r="B1669" s="9" t="s">
        <v>4051</v>
      </c>
      <c r="C1669" s="1" t="s">
        <v>6733</v>
      </c>
      <c r="D1669" s="1" t="s">
        <v>7939</v>
      </c>
      <c r="E1669" s="1" t="s">
        <v>6216</v>
      </c>
    </row>
    <row r="1670" spans="1:5" ht="15.6" x14ac:dyDescent="0.3">
      <c r="A1670" s="9" t="s">
        <v>702</v>
      </c>
      <c r="B1670" s="9" t="s">
        <v>4052</v>
      </c>
      <c r="C1670" s="1" t="s">
        <v>6733</v>
      </c>
      <c r="D1670" s="1" t="s">
        <v>6879</v>
      </c>
      <c r="E1670" s="1" t="s">
        <v>5127</v>
      </c>
    </row>
    <row r="1671" spans="1:5" ht="15.6" x14ac:dyDescent="0.3">
      <c r="A1671" s="9" t="s">
        <v>701</v>
      </c>
      <c r="B1671" s="9" t="s">
        <v>4053</v>
      </c>
      <c r="C1671" s="1" t="s">
        <v>6733</v>
      </c>
      <c r="D1671" s="1" t="s">
        <v>7940</v>
      </c>
      <c r="E1671" s="1" t="s">
        <v>6217</v>
      </c>
    </row>
    <row r="1672" spans="1:5" ht="15.6" x14ac:dyDescent="0.3">
      <c r="A1672" s="9" t="s">
        <v>700</v>
      </c>
      <c r="B1672" s="9" t="s">
        <v>4054</v>
      </c>
      <c r="C1672" s="1" t="s">
        <v>6731</v>
      </c>
      <c r="D1672" s="1" t="s">
        <v>7941</v>
      </c>
      <c r="E1672" s="1" t="s">
        <v>5824</v>
      </c>
    </row>
    <row r="1673" spans="1:5" ht="15.6" x14ac:dyDescent="0.3">
      <c r="A1673" s="9" t="s">
        <v>699</v>
      </c>
      <c r="B1673" s="9" t="s">
        <v>4055</v>
      </c>
      <c r="C1673" s="1" t="s">
        <v>6733</v>
      </c>
      <c r="D1673" s="1" t="s">
        <v>7867</v>
      </c>
      <c r="E1673" s="1" t="s">
        <v>6218</v>
      </c>
    </row>
    <row r="1674" spans="1:5" ht="15.6" x14ac:dyDescent="0.3">
      <c r="A1674" s="9" t="s">
        <v>698</v>
      </c>
      <c r="B1674" s="9" t="s">
        <v>4056</v>
      </c>
      <c r="C1674" s="1" t="s">
        <v>6731</v>
      </c>
      <c r="D1674" s="1" t="s">
        <v>7868</v>
      </c>
      <c r="E1674" s="1" t="s">
        <v>6219</v>
      </c>
    </row>
    <row r="1675" spans="1:5" ht="15.6" x14ac:dyDescent="0.3">
      <c r="A1675" s="9" t="s">
        <v>697</v>
      </c>
      <c r="B1675" s="9" t="s">
        <v>4057</v>
      </c>
      <c r="C1675" s="1" t="s">
        <v>6731</v>
      </c>
      <c r="D1675" s="1" t="s">
        <v>7784</v>
      </c>
      <c r="E1675" s="1" t="s">
        <v>6220</v>
      </c>
    </row>
    <row r="1676" spans="1:5" ht="15.6" x14ac:dyDescent="0.3">
      <c r="A1676" s="9" t="s">
        <v>696</v>
      </c>
      <c r="B1676" s="9" t="s">
        <v>4058</v>
      </c>
      <c r="C1676" s="1" t="s">
        <v>6733</v>
      </c>
      <c r="D1676" s="1" t="s">
        <v>7942</v>
      </c>
      <c r="E1676" s="1" t="s">
        <v>6221</v>
      </c>
    </row>
    <row r="1677" spans="1:5" ht="15.6" x14ac:dyDescent="0.3">
      <c r="A1677" s="9" t="s">
        <v>695</v>
      </c>
      <c r="B1677" s="9" t="s">
        <v>4059</v>
      </c>
      <c r="C1677" s="1" t="s">
        <v>6731</v>
      </c>
      <c r="D1677" s="1" t="s">
        <v>7943</v>
      </c>
      <c r="E1677" s="1" t="s">
        <v>6222</v>
      </c>
    </row>
    <row r="1678" spans="1:5" ht="15.6" x14ac:dyDescent="0.3">
      <c r="A1678" s="9" t="s">
        <v>694</v>
      </c>
      <c r="B1678" s="9" t="s">
        <v>4060</v>
      </c>
      <c r="C1678" s="1" t="s">
        <v>6731</v>
      </c>
      <c r="D1678" s="1" t="s">
        <v>7944</v>
      </c>
      <c r="E1678" s="1" t="s">
        <v>6223</v>
      </c>
    </row>
    <row r="1679" spans="1:5" ht="15.6" x14ac:dyDescent="0.3">
      <c r="A1679" s="9" t="s">
        <v>693</v>
      </c>
      <c r="B1679" s="9" t="s">
        <v>4061</v>
      </c>
      <c r="C1679" s="1" t="s">
        <v>6733</v>
      </c>
      <c r="D1679" s="1" t="s">
        <v>7945</v>
      </c>
      <c r="E1679" s="1" t="s">
        <v>6224</v>
      </c>
    </row>
    <row r="1680" spans="1:5" ht="15.6" x14ac:dyDescent="0.3">
      <c r="A1680" s="9" t="s">
        <v>692</v>
      </c>
      <c r="B1680" s="9" t="s">
        <v>4062</v>
      </c>
      <c r="C1680" s="1" t="s">
        <v>6731</v>
      </c>
      <c r="D1680" s="1" t="s">
        <v>7946</v>
      </c>
      <c r="E1680" s="1" t="s">
        <v>5797</v>
      </c>
    </row>
    <row r="1681" spans="1:5" ht="15.6" x14ac:dyDescent="0.3">
      <c r="A1681" s="9" t="s">
        <v>691</v>
      </c>
      <c r="B1681" s="9" t="s">
        <v>4063</v>
      </c>
      <c r="C1681" s="1" t="s">
        <v>6731</v>
      </c>
      <c r="D1681" s="1" t="s">
        <v>7947</v>
      </c>
      <c r="E1681" s="1" t="s">
        <v>6225</v>
      </c>
    </row>
    <row r="1682" spans="1:5" ht="15.6" x14ac:dyDescent="0.3">
      <c r="A1682" s="9" t="s">
        <v>690</v>
      </c>
      <c r="B1682" s="9" t="s">
        <v>4064</v>
      </c>
      <c r="C1682" s="1" t="s">
        <v>6733</v>
      </c>
      <c r="D1682" s="1" t="s">
        <v>7948</v>
      </c>
      <c r="E1682" s="1" t="s">
        <v>5264</v>
      </c>
    </row>
    <row r="1683" spans="1:5" ht="15.6" x14ac:dyDescent="0.3">
      <c r="A1683" s="9" t="s">
        <v>689</v>
      </c>
      <c r="B1683" s="9" t="s">
        <v>4065</v>
      </c>
      <c r="C1683" s="1" t="s">
        <v>6733</v>
      </c>
      <c r="D1683" s="1" t="s">
        <v>7637</v>
      </c>
      <c r="E1683" s="1" t="s">
        <v>6226</v>
      </c>
    </row>
    <row r="1684" spans="1:5" ht="15.6" x14ac:dyDescent="0.3">
      <c r="A1684" s="9" t="s">
        <v>688</v>
      </c>
      <c r="B1684" s="9" t="s">
        <v>4066</v>
      </c>
      <c r="C1684" s="1" t="s">
        <v>6731</v>
      </c>
      <c r="D1684" s="1" t="s">
        <v>7949</v>
      </c>
      <c r="E1684" s="1" t="s">
        <v>5064</v>
      </c>
    </row>
    <row r="1685" spans="1:5" ht="15.6" x14ac:dyDescent="0.3">
      <c r="A1685" s="9" t="s">
        <v>687</v>
      </c>
      <c r="B1685" s="9" t="s">
        <v>4067</v>
      </c>
      <c r="C1685" s="1" t="s">
        <v>6733</v>
      </c>
      <c r="D1685" s="1" t="s">
        <v>7950</v>
      </c>
      <c r="E1685" s="1" t="s">
        <v>5951</v>
      </c>
    </row>
    <row r="1686" spans="1:5" ht="15.6" x14ac:dyDescent="0.3">
      <c r="A1686" s="9" t="s">
        <v>686</v>
      </c>
      <c r="B1686" s="9" t="s">
        <v>4068</v>
      </c>
      <c r="C1686" s="1" t="s">
        <v>6733</v>
      </c>
      <c r="D1686" s="1" t="s">
        <v>6777</v>
      </c>
      <c r="E1686" s="1" t="s">
        <v>6227</v>
      </c>
    </row>
    <row r="1687" spans="1:5" ht="15.6" x14ac:dyDescent="0.3">
      <c r="A1687" s="9" t="s">
        <v>685</v>
      </c>
      <c r="B1687" s="9" t="s">
        <v>4069</v>
      </c>
      <c r="C1687" s="1" t="s">
        <v>6733</v>
      </c>
      <c r="D1687" s="1" t="s">
        <v>7951</v>
      </c>
      <c r="E1687" s="1" t="s">
        <v>5179</v>
      </c>
    </row>
    <row r="1688" spans="1:5" ht="15.6" x14ac:dyDescent="0.3">
      <c r="A1688" s="9" t="s">
        <v>684</v>
      </c>
      <c r="B1688" s="9" t="s">
        <v>4070</v>
      </c>
      <c r="C1688" s="1" t="s">
        <v>6731</v>
      </c>
      <c r="D1688" s="1" t="s">
        <v>7952</v>
      </c>
      <c r="E1688" s="1" t="s">
        <v>6228</v>
      </c>
    </row>
    <row r="1689" spans="1:5" ht="15.6" x14ac:dyDescent="0.3">
      <c r="A1689" s="9" t="s">
        <v>683</v>
      </c>
      <c r="B1689" s="9" t="s">
        <v>4071</v>
      </c>
      <c r="C1689" s="1" t="s">
        <v>7149</v>
      </c>
      <c r="D1689" s="1" t="s">
        <v>7953</v>
      </c>
      <c r="E1689" s="1" t="s">
        <v>6229</v>
      </c>
    </row>
    <row r="1690" spans="1:5" ht="15.6" x14ac:dyDescent="0.3">
      <c r="A1690" s="9" t="s">
        <v>682</v>
      </c>
      <c r="B1690" s="9" t="s">
        <v>4072</v>
      </c>
      <c r="C1690" s="1" t="s">
        <v>6733</v>
      </c>
      <c r="D1690" s="1" t="s">
        <v>7640</v>
      </c>
      <c r="E1690" s="1" t="s">
        <v>6230</v>
      </c>
    </row>
    <row r="1691" spans="1:5" ht="15.6" x14ac:dyDescent="0.3">
      <c r="A1691" s="9" t="s">
        <v>681</v>
      </c>
      <c r="B1691" s="9" t="s">
        <v>4073</v>
      </c>
      <c r="C1691" s="1" t="s">
        <v>6731</v>
      </c>
      <c r="D1691" s="1" t="s">
        <v>7954</v>
      </c>
      <c r="E1691" s="1" t="s">
        <v>6231</v>
      </c>
    </row>
    <row r="1692" spans="1:5" ht="15.6" x14ac:dyDescent="0.3">
      <c r="A1692" s="9" t="s">
        <v>680</v>
      </c>
      <c r="B1692" s="9" t="s">
        <v>4074</v>
      </c>
      <c r="C1692" s="1" t="s">
        <v>6731</v>
      </c>
      <c r="D1692" s="1" t="s">
        <v>7955</v>
      </c>
      <c r="E1692" s="1" t="s">
        <v>6232</v>
      </c>
    </row>
    <row r="1693" spans="1:5" ht="15.6" x14ac:dyDescent="0.3">
      <c r="A1693" s="9" t="s">
        <v>679</v>
      </c>
      <c r="B1693" s="9" t="s">
        <v>4075</v>
      </c>
      <c r="C1693" s="1" t="s">
        <v>6733</v>
      </c>
      <c r="D1693" s="1" t="s">
        <v>7629</v>
      </c>
      <c r="E1693" s="1" t="s">
        <v>6233</v>
      </c>
    </row>
    <row r="1694" spans="1:5" ht="15.6" x14ac:dyDescent="0.3">
      <c r="A1694" s="9" t="s">
        <v>678</v>
      </c>
      <c r="B1694" s="9" t="s">
        <v>4076</v>
      </c>
      <c r="C1694" s="1" t="s">
        <v>6733</v>
      </c>
      <c r="D1694" s="1" t="s">
        <v>7956</v>
      </c>
      <c r="E1694" s="1" t="s">
        <v>5189</v>
      </c>
    </row>
    <row r="1695" spans="1:5" ht="15.6" x14ac:dyDescent="0.3">
      <c r="A1695" s="9" t="s">
        <v>677</v>
      </c>
      <c r="B1695" s="9" t="s">
        <v>4077</v>
      </c>
      <c r="C1695" s="1" t="s">
        <v>6731</v>
      </c>
      <c r="D1695" s="1" t="s">
        <v>7230</v>
      </c>
      <c r="E1695" s="1" t="s">
        <v>6234</v>
      </c>
    </row>
    <row r="1696" spans="1:5" ht="15.6" x14ac:dyDescent="0.3">
      <c r="A1696" s="9" t="s">
        <v>676</v>
      </c>
      <c r="B1696" s="9" t="s">
        <v>4078</v>
      </c>
      <c r="C1696" s="1" t="s">
        <v>6731</v>
      </c>
      <c r="D1696" s="1" t="s">
        <v>7957</v>
      </c>
      <c r="E1696" s="1" t="s">
        <v>6235</v>
      </c>
    </row>
    <row r="1697" spans="1:6" ht="15.6" x14ac:dyDescent="0.3">
      <c r="A1697" s="9" t="s">
        <v>675</v>
      </c>
      <c r="B1697" s="9" t="s">
        <v>4079</v>
      </c>
      <c r="C1697" s="1" t="s">
        <v>6731</v>
      </c>
      <c r="D1697" s="1" t="s">
        <v>7958</v>
      </c>
      <c r="E1697" s="1" t="s">
        <v>6236</v>
      </c>
    </row>
    <row r="1698" spans="1:6" ht="15.6" x14ac:dyDescent="0.3">
      <c r="A1698" s="9" t="s">
        <v>674</v>
      </c>
      <c r="B1698" s="9" t="s">
        <v>4080</v>
      </c>
      <c r="C1698" s="1" t="s">
        <v>6731</v>
      </c>
      <c r="D1698" s="1" t="s">
        <v>7959</v>
      </c>
      <c r="E1698" s="1" t="s">
        <v>5979</v>
      </c>
    </row>
    <row r="1699" spans="1:6" ht="15.6" x14ac:dyDescent="0.3">
      <c r="A1699" s="9" t="s">
        <v>673</v>
      </c>
      <c r="B1699" s="9" t="s">
        <v>4081</v>
      </c>
      <c r="C1699" s="1" t="s">
        <v>6731</v>
      </c>
      <c r="D1699" s="1" t="s">
        <v>7542</v>
      </c>
      <c r="E1699" s="1" t="s">
        <v>6237</v>
      </c>
    </row>
    <row r="1700" spans="1:6" ht="15.6" x14ac:dyDescent="0.3">
      <c r="A1700" s="9" t="s">
        <v>672</v>
      </c>
      <c r="B1700" s="9" t="s">
        <v>4082</v>
      </c>
      <c r="C1700" s="1" t="s">
        <v>6733</v>
      </c>
      <c r="D1700" s="1" t="s">
        <v>6827</v>
      </c>
      <c r="E1700" s="1" t="s">
        <v>6238</v>
      </c>
    </row>
    <row r="1701" spans="1:6" ht="15.6" x14ac:dyDescent="0.3">
      <c r="A1701" s="9" t="s">
        <v>671</v>
      </c>
      <c r="B1701" s="9" t="s">
        <v>4083</v>
      </c>
      <c r="C1701" s="1" t="s">
        <v>6731</v>
      </c>
      <c r="D1701" s="1" t="s">
        <v>7960</v>
      </c>
      <c r="E1701" s="1" t="s">
        <v>6239</v>
      </c>
    </row>
    <row r="1702" spans="1:6" ht="15.6" x14ac:dyDescent="0.3">
      <c r="A1702" s="9" t="s">
        <v>670</v>
      </c>
      <c r="B1702" s="9" t="s">
        <v>4084</v>
      </c>
      <c r="C1702" s="1" t="s">
        <v>6733</v>
      </c>
      <c r="D1702" s="1" t="s">
        <v>6740</v>
      </c>
      <c r="E1702" s="1" t="s">
        <v>6240</v>
      </c>
    </row>
    <row r="1703" spans="1:6" ht="15.6" x14ac:dyDescent="0.3">
      <c r="A1703" s="9" t="s">
        <v>669</v>
      </c>
      <c r="B1703" s="9" t="s">
        <v>4085</v>
      </c>
      <c r="C1703" s="1" t="s">
        <v>6733</v>
      </c>
      <c r="D1703" s="1" t="s">
        <v>6808</v>
      </c>
      <c r="E1703" s="1" t="s">
        <v>6241</v>
      </c>
    </row>
    <row r="1704" spans="1:6" ht="15.6" x14ac:dyDescent="0.3">
      <c r="A1704" s="9" t="s">
        <v>668</v>
      </c>
      <c r="B1704" s="9" t="s">
        <v>4086</v>
      </c>
      <c r="C1704" s="1" t="s">
        <v>6733</v>
      </c>
      <c r="D1704" s="1" t="s">
        <v>7323</v>
      </c>
      <c r="E1704" s="1" t="s">
        <v>6242</v>
      </c>
    </row>
    <row r="1705" spans="1:6" ht="15.6" x14ac:dyDescent="0.3">
      <c r="A1705" s="9" t="s">
        <v>667</v>
      </c>
      <c r="B1705" s="9" t="s">
        <v>4087</v>
      </c>
      <c r="C1705" s="1" t="s">
        <v>6731</v>
      </c>
      <c r="D1705" s="1" t="s">
        <v>6913</v>
      </c>
      <c r="E1705" s="1" t="s">
        <v>6243</v>
      </c>
    </row>
    <row r="1706" spans="1:6" ht="15.6" x14ac:dyDescent="0.3">
      <c r="A1706" s="9" t="s">
        <v>666</v>
      </c>
      <c r="B1706" s="9" t="s">
        <v>4088</v>
      </c>
      <c r="C1706" s="1" t="s">
        <v>6733</v>
      </c>
      <c r="D1706" s="1" t="s">
        <v>7961</v>
      </c>
      <c r="E1706" s="1" t="s">
        <v>5447</v>
      </c>
    </row>
    <row r="1707" spans="1:6" ht="15.6" x14ac:dyDescent="0.3">
      <c r="A1707" s="9" t="s">
        <v>665</v>
      </c>
      <c r="B1707" s="9" t="s">
        <v>4089</v>
      </c>
      <c r="C1707" s="1" t="s">
        <v>6731</v>
      </c>
      <c r="D1707" s="1" t="s">
        <v>7962</v>
      </c>
      <c r="E1707" s="1" t="s">
        <v>6244</v>
      </c>
    </row>
    <row r="1708" spans="1:6" ht="15.6" x14ac:dyDescent="0.3">
      <c r="A1708" s="9" t="s">
        <v>664</v>
      </c>
      <c r="B1708" s="9" t="s">
        <v>4090</v>
      </c>
      <c r="C1708" s="1" t="s">
        <v>6731</v>
      </c>
      <c r="D1708" s="1" t="s">
        <v>7200</v>
      </c>
      <c r="E1708" s="1" t="s">
        <v>5772</v>
      </c>
    </row>
    <row r="1709" spans="1:6" ht="15.6" x14ac:dyDescent="0.3">
      <c r="A1709" s="9" t="s">
        <v>663</v>
      </c>
      <c r="B1709" s="9" t="s">
        <v>4091</v>
      </c>
      <c r="C1709" s="1" t="s">
        <v>6733</v>
      </c>
      <c r="D1709" s="1" t="s">
        <v>7963</v>
      </c>
      <c r="E1709" s="1" t="s">
        <v>6245</v>
      </c>
    </row>
    <row r="1710" spans="1:6" ht="15.6" x14ac:dyDescent="0.3">
      <c r="A1710" s="9" t="s">
        <v>662</v>
      </c>
      <c r="B1710" s="9" t="s">
        <v>4092</v>
      </c>
      <c r="C1710" s="1" t="s">
        <v>6731</v>
      </c>
      <c r="D1710" s="1" t="s">
        <v>7448</v>
      </c>
      <c r="E1710" s="1" t="s">
        <v>5979</v>
      </c>
    </row>
    <row r="1711" spans="1:6" ht="15.6" x14ac:dyDescent="0.3">
      <c r="A1711" s="9" t="s">
        <v>661</v>
      </c>
      <c r="B1711" s="9" t="s">
        <v>4093</v>
      </c>
      <c r="C1711" s="1" t="s">
        <v>6731</v>
      </c>
      <c r="D1711" s="1" t="s">
        <v>7964</v>
      </c>
      <c r="E1711" s="1" t="s">
        <v>6246</v>
      </c>
    </row>
    <row r="1712" spans="1:6" ht="15.6" x14ac:dyDescent="0.3">
      <c r="A1712" s="9" t="s">
        <v>660</v>
      </c>
      <c r="B1712" s="9" t="s">
        <v>4094</v>
      </c>
      <c r="C1712" s="1" t="s">
        <v>6733</v>
      </c>
      <c r="D1712" s="1" t="s">
        <v>7965</v>
      </c>
      <c r="E1712" s="1" t="s">
        <v>6247</v>
      </c>
      <c r="F1712" t="s">
        <v>6801</v>
      </c>
    </row>
    <row r="1713" spans="1:5" ht="15.6" x14ac:dyDescent="0.3">
      <c r="A1713" s="9" t="s">
        <v>659</v>
      </c>
      <c r="B1713" s="9" t="s">
        <v>4095</v>
      </c>
      <c r="C1713" s="1" t="s">
        <v>6731</v>
      </c>
      <c r="D1713" s="1" t="s">
        <v>7034</v>
      </c>
      <c r="E1713" s="1" t="s">
        <v>6248</v>
      </c>
    </row>
    <row r="1714" spans="1:5" ht="15.6" x14ac:dyDescent="0.3">
      <c r="A1714" s="9" t="s">
        <v>658</v>
      </c>
      <c r="B1714" s="9" t="s">
        <v>4096</v>
      </c>
      <c r="C1714" s="1" t="s">
        <v>6733</v>
      </c>
      <c r="D1714" s="1" t="s">
        <v>6901</v>
      </c>
      <c r="E1714" s="1" t="s">
        <v>6249</v>
      </c>
    </row>
    <row r="1715" spans="1:5" ht="15.6" x14ac:dyDescent="0.3">
      <c r="A1715" s="9" t="s">
        <v>657</v>
      </c>
      <c r="B1715" s="9" t="s">
        <v>4097</v>
      </c>
      <c r="C1715" s="1" t="s">
        <v>6731</v>
      </c>
      <c r="D1715" s="1" t="s">
        <v>7966</v>
      </c>
      <c r="E1715" s="1" t="s">
        <v>6250</v>
      </c>
    </row>
    <row r="1716" spans="1:5" ht="15.6" x14ac:dyDescent="0.3">
      <c r="A1716" s="9" t="s">
        <v>656</v>
      </c>
      <c r="B1716" s="9" t="s">
        <v>4098</v>
      </c>
      <c r="C1716" s="1" t="s">
        <v>6731</v>
      </c>
      <c r="D1716" s="1" t="s">
        <v>7964</v>
      </c>
      <c r="E1716" s="1" t="s">
        <v>6251</v>
      </c>
    </row>
    <row r="1717" spans="1:5" ht="15.6" x14ac:dyDescent="0.3">
      <c r="A1717" s="9" t="s">
        <v>655</v>
      </c>
      <c r="B1717" s="9" t="s">
        <v>4099</v>
      </c>
      <c r="C1717" s="1" t="s">
        <v>6733</v>
      </c>
      <c r="D1717" s="1" t="s">
        <v>6823</v>
      </c>
      <c r="E1717" s="1" t="s">
        <v>6252</v>
      </c>
    </row>
    <row r="1718" spans="1:5" ht="15.6" x14ac:dyDescent="0.3">
      <c r="A1718" s="9" t="s">
        <v>654</v>
      </c>
      <c r="B1718" s="9" t="s">
        <v>4100</v>
      </c>
      <c r="C1718" s="1" t="s">
        <v>6731</v>
      </c>
      <c r="D1718" s="1" t="s">
        <v>7967</v>
      </c>
      <c r="E1718" s="1" t="s">
        <v>6253</v>
      </c>
    </row>
    <row r="1719" spans="1:5" ht="15.6" x14ac:dyDescent="0.3">
      <c r="A1719" s="9" t="s">
        <v>653</v>
      </c>
      <c r="B1719" s="9" t="s">
        <v>4101</v>
      </c>
      <c r="C1719" s="1" t="s">
        <v>6731</v>
      </c>
      <c r="D1719" s="1" t="s">
        <v>7968</v>
      </c>
      <c r="E1719" s="1" t="s">
        <v>6254</v>
      </c>
    </row>
    <row r="1720" spans="1:5" ht="15.6" x14ac:dyDescent="0.3">
      <c r="A1720" s="9" t="s">
        <v>652</v>
      </c>
      <c r="B1720" s="9" t="s">
        <v>4102</v>
      </c>
      <c r="C1720" s="1" t="s">
        <v>6731</v>
      </c>
      <c r="D1720" s="1" t="s">
        <v>7468</v>
      </c>
      <c r="E1720" s="1" t="s">
        <v>6255</v>
      </c>
    </row>
    <row r="1721" spans="1:5" ht="15.6" x14ac:dyDescent="0.3">
      <c r="A1721" s="9" t="s">
        <v>651</v>
      </c>
      <c r="B1721" s="9" t="s">
        <v>4103</v>
      </c>
      <c r="C1721" s="1" t="s">
        <v>6731</v>
      </c>
      <c r="D1721" s="1" t="s">
        <v>7969</v>
      </c>
      <c r="E1721" s="1" t="s">
        <v>4930</v>
      </c>
    </row>
    <row r="1722" spans="1:5" ht="15.6" x14ac:dyDescent="0.3">
      <c r="A1722" s="9" t="s">
        <v>650</v>
      </c>
      <c r="B1722" s="9" t="s">
        <v>4104</v>
      </c>
      <c r="C1722" s="1" t="s">
        <v>6733</v>
      </c>
      <c r="D1722" s="1" t="s">
        <v>6811</v>
      </c>
      <c r="E1722" s="1" t="s">
        <v>6256</v>
      </c>
    </row>
    <row r="1723" spans="1:5" ht="15.6" x14ac:dyDescent="0.3">
      <c r="A1723" s="9" t="s">
        <v>649</v>
      </c>
      <c r="B1723" s="9" t="s">
        <v>4105</v>
      </c>
      <c r="C1723" s="1" t="s">
        <v>6733</v>
      </c>
      <c r="D1723" s="1" t="s">
        <v>7970</v>
      </c>
      <c r="E1723" s="1" t="s">
        <v>6257</v>
      </c>
    </row>
    <row r="1724" spans="1:5" ht="15.6" x14ac:dyDescent="0.3">
      <c r="A1724" s="9" t="s">
        <v>648</v>
      </c>
      <c r="B1724" s="9" t="s">
        <v>4106</v>
      </c>
      <c r="C1724" s="1" t="s">
        <v>6731</v>
      </c>
      <c r="D1724" s="1" t="s">
        <v>7971</v>
      </c>
      <c r="E1724" s="1" t="s">
        <v>6258</v>
      </c>
    </row>
    <row r="1725" spans="1:5" ht="15.6" x14ac:dyDescent="0.3">
      <c r="A1725" s="9" t="s">
        <v>647</v>
      </c>
      <c r="B1725" s="9" t="s">
        <v>4107</v>
      </c>
      <c r="C1725" s="1" t="s">
        <v>6733</v>
      </c>
      <c r="D1725" s="1" t="s">
        <v>7972</v>
      </c>
      <c r="E1725" s="1" t="s">
        <v>6259</v>
      </c>
    </row>
    <row r="1726" spans="1:5" ht="15.6" x14ac:dyDescent="0.3">
      <c r="A1726" s="9" t="s">
        <v>646</v>
      </c>
      <c r="B1726" s="9" t="s">
        <v>4108</v>
      </c>
      <c r="C1726" s="1" t="s">
        <v>6731</v>
      </c>
      <c r="D1726" s="1" t="s">
        <v>7973</v>
      </c>
      <c r="E1726" s="1" t="s">
        <v>6036</v>
      </c>
    </row>
    <row r="1727" spans="1:5" ht="15.6" x14ac:dyDescent="0.3">
      <c r="A1727" s="9" t="s">
        <v>645</v>
      </c>
      <c r="B1727" s="9" t="s">
        <v>4109</v>
      </c>
      <c r="C1727" s="1" t="s">
        <v>6731</v>
      </c>
      <c r="D1727" s="1" t="s">
        <v>7974</v>
      </c>
      <c r="E1727" s="1" t="s">
        <v>6260</v>
      </c>
    </row>
    <row r="1728" spans="1:5" ht="15.6" x14ac:dyDescent="0.3">
      <c r="A1728" s="9" t="s">
        <v>644</v>
      </c>
      <c r="B1728" s="9" t="s">
        <v>4110</v>
      </c>
      <c r="C1728" s="1" t="s">
        <v>6731</v>
      </c>
      <c r="D1728" s="1" t="s">
        <v>7784</v>
      </c>
      <c r="E1728" s="1" t="s">
        <v>6261</v>
      </c>
    </row>
    <row r="1729" spans="1:5" ht="15.6" x14ac:dyDescent="0.3">
      <c r="A1729" s="9" t="s">
        <v>643</v>
      </c>
      <c r="B1729" s="9" t="s">
        <v>4111</v>
      </c>
      <c r="C1729" s="1" t="s">
        <v>6733</v>
      </c>
      <c r="D1729" s="1" t="s">
        <v>7975</v>
      </c>
      <c r="E1729" s="1" t="s">
        <v>5354</v>
      </c>
    </row>
    <row r="1730" spans="1:5" ht="15.6" x14ac:dyDescent="0.3">
      <c r="A1730" s="9" t="s">
        <v>642</v>
      </c>
      <c r="B1730" s="9" t="s">
        <v>4112</v>
      </c>
      <c r="C1730" s="1" t="s">
        <v>6733</v>
      </c>
      <c r="D1730" s="1" t="s">
        <v>7976</v>
      </c>
      <c r="E1730" s="1" t="s">
        <v>6262</v>
      </c>
    </row>
    <row r="1731" spans="1:5" ht="15.6" x14ac:dyDescent="0.3">
      <c r="A1731" s="9" t="s">
        <v>641</v>
      </c>
      <c r="B1731" s="9" t="s">
        <v>4113</v>
      </c>
      <c r="C1731" s="1" t="s">
        <v>6733</v>
      </c>
      <c r="D1731" s="1" t="s">
        <v>7977</v>
      </c>
      <c r="E1731" s="1" t="s">
        <v>6159</v>
      </c>
    </row>
    <row r="1732" spans="1:5" ht="15.6" x14ac:dyDescent="0.3">
      <c r="A1732" s="9" t="s">
        <v>640</v>
      </c>
      <c r="B1732" s="9" t="s">
        <v>4114</v>
      </c>
      <c r="C1732" s="1" t="s">
        <v>6731</v>
      </c>
      <c r="D1732" s="1" t="s">
        <v>7978</v>
      </c>
      <c r="E1732" s="1" t="s">
        <v>5285</v>
      </c>
    </row>
    <row r="1733" spans="1:5" ht="15.6" x14ac:dyDescent="0.3">
      <c r="A1733" s="9" t="s">
        <v>639</v>
      </c>
      <c r="B1733" s="9" t="s">
        <v>4115</v>
      </c>
      <c r="C1733" s="1" t="s">
        <v>6731</v>
      </c>
      <c r="D1733" s="1" t="s">
        <v>6812</v>
      </c>
      <c r="E1733" s="1" t="s">
        <v>6263</v>
      </c>
    </row>
    <row r="1734" spans="1:5" ht="15.6" x14ac:dyDescent="0.3">
      <c r="A1734" s="9" t="s">
        <v>638</v>
      </c>
      <c r="B1734" s="9" t="s">
        <v>4116</v>
      </c>
      <c r="C1734" s="1" t="s">
        <v>6731</v>
      </c>
      <c r="D1734" s="1" t="s">
        <v>7979</v>
      </c>
      <c r="E1734" s="1" t="s">
        <v>6264</v>
      </c>
    </row>
    <row r="1735" spans="1:5" ht="15.6" x14ac:dyDescent="0.3">
      <c r="A1735" s="9" t="s">
        <v>637</v>
      </c>
      <c r="B1735" s="9" t="s">
        <v>4117</v>
      </c>
      <c r="C1735" s="1" t="s">
        <v>6731</v>
      </c>
      <c r="D1735" s="1" t="s">
        <v>7980</v>
      </c>
      <c r="E1735" s="1" t="s">
        <v>6265</v>
      </c>
    </row>
    <row r="1736" spans="1:5" ht="15.6" x14ac:dyDescent="0.3">
      <c r="A1736" s="9" t="s">
        <v>636</v>
      </c>
      <c r="B1736" s="9" t="s">
        <v>4118</v>
      </c>
      <c r="C1736" s="1" t="s">
        <v>7149</v>
      </c>
      <c r="D1736" s="1" t="s">
        <v>7981</v>
      </c>
      <c r="E1736" s="1" t="s">
        <v>6266</v>
      </c>
    </row>
    <row r="1737" spans="1:5" ht="15.6" x14ac:dyDescent="0.3">
      <c r="A1737" s="9" t="s">
        <v>635</v>
      </c>
      <c r="B1737" s="9" t="s">
        <v>4119</v>
      </c>
      <c r="C1737" s="1" t="s">
        <v>6731</v>
      </c>
      <c r="D1737" s="1" t="s">
        <v>7982</v>
      </c>
      <c r="E1737" s="1" t="s">
        <v>6267</v>
      </c>
    </row>
    <row r="1738" spans="1:5" ht="15.6" x14ac:dyDescent="0.3">
      <c r="A1738" s="9" t="s">
        <v>634</v>
      </c>
      <c r="B1738" s="9" t="s">
        <v>4120</v>
      </c>
      <c r="C1738" s="1" t="s">
        <v>6733</v>
      </c>
      <c r="D1738" s="1" t="s">
        <v>7983</v>
      </c>
      <c r="E1738" s="1" t="s">
        <v>5565</v>
      </c>
    </row>
    <row r="1739" spans="1:5" ht="15.6" x14ac:dyDescent="0.3">
      <c r="A1739" s="9" t="s">
        <v>633</v>
      </c>
      <c r="B1739" s="9" t="s">
        <v>4121</v>
      </c>
      <c r="C1739" s="1" t="s">
        <v>6733</v>
      </c>
      <c r="D1739" s="1" t="s">
        <v>6782</v>
      </c>
      <c r="E1739" s="1" t="s">
        <v>6268</v>
      </c>
    </row>
    <row r="1740" spans="1:5" ht="15.6" x14ac:dyDescent="0.3">
      <c r="A1740" s="9" t="s">
        <v>631</v>
      </c>
      <c r="B1740" s="9" t="s">
        <v>4122</v>
      </c>
      <c r="C1740" s="1" t="s">
        <v>6733</v>
      </c>
      <c r="D1740" s="1" t="s">
        <v>7984</v>
      </c>
      <c r="E1740" s="1" t="s">
        <v>6269</v>
      </c>
    </row>
    <row r="1741" spans="1:5" ht="15.6" x14ac:dyDescent="0.3">
      <c r="A1741" s="9" t="s">
        <v>630</v>
      </c>
      <c r="B1741" s="9" t="s">
        <v>4123</v>
      </c>
      <c r="C1741" s="1" t="s">
        <v>6731</v>
      </c>
      <c r="D1741" s="1" t="s">
        <v>7985</v>
      </c>
      <c r="E1741" s="1" t="s">
        <v>6270</v>
      </c>
    </row>
    <row r="1742" spans="1:5" ht="15.6" x14ac:dyDescent="0.3">
      <c r="A1742" s="9" t="s">
        <v>629</v>
      </c>
      <c r="B1742" s="9" t="s">
        <v>4124</v>
      </c>
      <c r="C1742" s="1" t="s">
        <v>6731</v>
      </c>
      <c r="D1742" s="1" t="s">
        <v>7986</v>
      </c>
      <c r="E1742" s="1" t="s">
        <v>6271</v>
      </c>
    </row>
    <row r="1743" spans="1:5" ht="15.6" x14ac:dyDescent="0.3">
      <c r="A1743" s="9" t="s">
        <v>628</v>
      </c>
      <c r="B1743" s="9" t="s">
        <v>4125</v>
      </c>
      <c r="C1743" s="1" t="s">
        <v>6731</v>
      </c>
      <c r="D1743" s="1" t="s">
        <v>7987</v>
      </c>
      <c r="E1743" s="1" t="s">
        <v>6272</v>
      </c>
    </row>
    <row r="1744" spans="1:5" ht="15.6" x14ac:dyDescent="0.3">
      <c r="A1744" s="9" t="s">
        <v>627</v>
      </c>
      <c r="B1744" s="9" t="s">
        <v>4126</v>
      </c>
      <c r="C1744" s="1" t="s">
        <v>6731</v>
      </c>
      <c r="D1744" s="1" t="s">
        <v>7988</v>
      </c>
      <c r="E1744" s="1" t="s">
        <v>6273</v>
      </c>
    </row>
    <row r="1745" spans="1:5" ht="15.6" x14ac:dyDescent="0.3">
      <c r="A1745" s="9" t="s">
        <v>626</v>
      </c>
      <c r="B1745" s="9" t="s">
        <v>4127</v>
      </c>
      <c r="C1745" s="1" t="s">
        <v>6731</v>
      </c>
      <c r="D1745" s="1" t="s">
        <v>7177</v>
      </c>
      <c r="E1745" s="1" t="s">
        <v>6274</v>
      </c>
    </row>
    <row r="1746" spans="1:5" ht="15.6" x14ac:dyDescent="0.3">
      <c r="A1746" s="9" t="s">
        <v>625</v>
      </c>
      <c r="B1746" s="9" t="s">
        <v>4128</v>
      </c>
      <c r="C1746" s="1" t="s">
        <v>6733</v>
      </c>
      <c r="D1746" s="1" t="s">
        <v>7564</v>
      </c>
      <c r="E1746" s="1" t="s">
        <v>5417</v>
      </c>
    </row>
    <row r="1747" spans="1:5" ht="15.6" x14ac:dyDescent="0.3">
      <c r="A1747" s="9" t="s">
        <v>624</v>
      </c>
      <c r="B1747" s="9" t="s">
        <v>4129</v>
      </c>
      <c r="C1747" s="1" t="s">
        <v>6731</v>
      </c>
      <c r="D1747" s="1" t="s">
        <v>7855</v>
      </c>
      <c r="E1747" s="1" t="s">
        <v>6275</v>
      </c>
    </row>
    <row r="1748" spans="1:5" ht="15.6" x14ac:dyDescent="0.3">
      <c r="A1748" s="9" t="s">
        <v>623</v>
      </c>
      <c r="B1748" s="9" t="s">
        <v>4130</v>
      </c>
      <c r="C1748" s="1" t="s">
        <v>6731</v>
      </c>
      <c r="D1748" s="1" t="s">
        <v>7989</v>
      </c>
      <c r="E1748" s="1" t="s">
        <v>6276</v>
      </c>
    </row>
    <row r="1749" spans="1:5" ht="15.6" x14ac:dyDescent="0.3">
      <c r="A1749" s="9" t="s">
        <v>622</v>
      </c>
      <c r="B1749" s="9" t="s">
        <v>4131</v>
      </c>
      <c r="C1749" s="1" t="s">
        <v>6733</v>
      </c>
      <c r="D1749" s="1" t="s">
        <v>7990</v>
      </c>
      <c r="E1749" s="1" t="s">
        <v>6267</v>
      </c>
    </row>
    <row r="1750" spans="1:5" ht="15.6" x14ac:dyDescent="0.3">
      <c r="A1750" s="9" t="s">
        <v>621</v>
      </c>
      <c r="B1750" s="9" t="s">
        <v>4132</v>
      </c>
      <c r="C1750" s="1" t="s">
        <v>6733</v>
      </c>
      <c r="D1750" s="1" t="s">
        <v>7386</v>
      </c>
      <c r="E1750" s="1" t="s">
        <v>6277</v>
      </c>
    </row>
    <row r="1751" spans="1:5" ht="15.6" x14ac:dyDescent="0.3">
      <c r="A1751" s="9" t="s">
        <v>620</v>
      </c>
      <c r="B1751" s="9" t="s">
        <v>4133</v>
      </c>
      <c r="C1751" s="1" t="s">
        <v>6733</v>
      </c>
      <c r="D1751" s="1" t="s">
        <v>7991</v>
      </c>
      <c r="E1751" s="1" t="s">
        <v>5735</v>
      </c>
    </row>
    <row r="1752" spans="1:5" ht="15.6" x14ac:dyDescent="0.3">
      <c r="A1752" s="9" t="s">
        <v>619</v>
      </c>
      <c r="B1752" s="9" t="s">
        <v>4134</v>
      </c>
      <c r="C1752" s="1" t="s">
        <v>7149</v>
      </c>
      <c r="D1752" s="1" t="s">
        <v>7992</v>
      </c>
      <c r="E1752" s="1" t="s">
        <v>6278</v>
      </c>
    </row>
    <row r="1753" spans="1:5" ht="15.6" x14ac:dyDescent="0.3">
      <c r="A1753" s="9" t="s">
        <v>618</v>
      </c>
      <c r="B1753" s="9" t="s">
        <v>4135</v>
      </c>
      <c r="C1753" s="1" t="s">
        <v>6733</v>
      </c>
      <c r="D1753" s="1" t="s">
        <v>7252</v>
      </c>
      <c r="E1753" s="1" t="s">
        <v>6279</v>
      </c>
    </row>
    <row r="1754" spans="1:5" ht="15.6" x14ac:dyDescent="0.3">
      <c r="A1754" s="9" t="s">
        <v>617</v>
      </c>
      <c r="B1754" s="9" t="s">
        <v>4136</v>
      </c>
      <c r="C1754" s="1" t="s">
        <v>6733</v>
      </c>
      <c r="D1754" s="1" t="s">
        <v>7993</v>
      </c>
      <c r="E1754" s="1" t="s">
        <v>6280</v>
      </c>
    </row>
    <row r="1755" spans="1:5" ht="15.6" x14ac:dyDescent="0.3">
      <c r="A1755" s="9" t="s">
        <v>616</v>
      </c>
      <c r="B1755" s="9" t="s">
        <v>4137</v>
      </c>
      <c r="C1755" s="1" t="s">
        <v>6733</v>
      </c>
      <c r="D1755" s="1" t="s">
        <v>7994</v>
      </c>
      <c r="E1755" s="1" t="s">
        <v>4751</v>
      </c>
    </row>
    <row r="1756" spans="1:5" ht="15.6" x14ac:dyDescent="0.3">
      <c r="A1756" s="9" t="s">
        <v>615</v>
      </c>
      <c r="B1756" s="9" t="s">
        <v>4138</v>
      </c>
      <c r="C1756" s="1" t="s">
        <v>6731</v>
      </c>
      <c r="D1756" s="1" t="s">
        <v>7995</v>
      </c>
      <c r="E1756" s="1" t="s">
        <v>6281</v>
      </c>
    </row>
    <row r="1757" spans="1:5" ht="15.6" x14ac:dyDescent="0.3">
      <c r="A1757" s="9" t="s">
        <v>614</v>
      </c>
      <c r="B1757" s="9" t="s">
        <v>4139</v>
      </c>
      <c r="C1757" s="1" t="s">
        <v>6731</v>
      </c>
      <c r="D1757" s="1" t="s">
        <v>7996</v>
      </c>
      <c r="E1757" s="1" t="s">
        <v>6282</v>
      </c>
    </row>
    <row r="1758" spans="1:5" ht="15.6" x14ac:dyDescent="0.3">
      <c r="A1758" s="9" t="s">
        <v>613</v>
      </c>
      <c r="B1758" s="9" t="s">
        <v>4140</v>
      </c>
      <c r="C1758" s="1" t="s">
        <v>6733</v>
      </c>
      <c r="D1758" s="1" t="s">
        <v>7997</v>
      </c>
      <c r="E1758" s="1" t="s">
        <v>4964</v>
      </c>
    </row>
    <row r="1759" spans="1:5" ht="15.6" x14ac:dyDescent="0.3">
      <c r="A1759" s="9" t="s">
        <v>612</v>
      </c>
      <c r="B1759" s="9" t="s">
        <v>4141</v>
      </c>
      <c r="C1759" s="1" t="s">
        <v>7149</v>
      </c>
      <c r="D1759" s="1" t="s">
        <v>7998</v>
      </c>
      <c r="E1759" s="1" t="s">
        <v>6283</v>
      </c>
    </row>
    <row r="1760" spans="1:5" ht="15.6" x14ac:dyDescent="0.3">
      <c r="A1760" s="9" t="s">
        <v>611</v>
      </c>
      <c r="B1760" s="9" t="s">
        <v>4142</v>
      </c>
      <c r="C1760" s="1" t="s">
        <v>6733</v>
      </c>
      <c r="D1760" s="1" t="s">
        <v>7999</v>
      </c>
      <c r="E1760" s="1" t="s">
        <v>6284</v>
      </c>
    </row>
    <row r="1761" spans="1:5" ht="15.6" x14ac:dyDescent="0.3">
      <c r="A1761" s="9" t="s">
        <v>610</v>
      </c>
      <c r="B1761" s="9" t="s">
        <v>4143</v>
      </c>
      <c r="C1761" s="1" t="s">
        <v>6733</v>
      </c>
      <c r="D1761" s="1" t="s">
        <v>8000</v>
      </c>
      <c r="E1761" s="1" t="s">
        <v>6285</v>
      </c>
    </row>
    <row r="1762" spans="1:5" ht="15.6" x14ac:dyDescent="0.3">
      <c r="A1762" s="9" t="s">
        <v>609</v>
      </c>
      <c r="B1762" s="9" t="s">
        <v>4144</v>
      </c>
      <c r="C1762" s="1" t="s">
        <v>6733</v>
      </c>
      <c r="D1762" s="1" t="s">
        <v>8001</v>
      </c>
      <c r="E1762" s="1" t="s">
        <v>6286</v>
      </c>
    </row>
    <row r="1763" spans="1:5" ht="15.6" x14ac:dyDescent="0.3">
      <c r="A1763" s="9" t="s">
        <v>608</v>
      </c>
      <c r="B1763" s="9" t="s">
        <v>4145</v>
      </c>
      <c r="C1763" s="1" t="s">
        <v>6731</v>
      </c>
      <c r="D1763" s="1" t="s">
        <v>8002</v>
      </c>
      <c r="E1763" s="1" t="s">
        <v>6287</v>
      </c>
    </row>
    <row r="1764" spans="1:5" ht="15.6" x14ac:dyDescent="0.3">
      <c r="A1764" s="9" t="s">
        <v>607</v>
      </c>
      <c r="B1764" s="9" t="s">
        <v>4146</v>
      </c>
      <c r="C1764" s="1" t="s">
        <v>6731</v>
      </c>
      <c r="D1764" s="1" t="s">
        <v>8003</v>
      </c>
      <c r="E1764" s="1" t="s">
        <v>6288</v>
      </c>
    </row>
    <row r="1765" spans="1:5" ht="15.6" x14ac:dyDescent="0.3">
      <c r="A1765" s="9" t="s">
        <v>606</v>
      </c>
      <c r="B1765" s="9" t="s">
        <v>4147</v>
      </c>
      <c r="C1765" s="1" t="s">
        <v>6731</v>
      </c>
      <c r="D1765" s="1" t="s">
        <v>8004</v>
      </c>
      <c r="E1765" s="1" t="s">
        <v>4954</v>
      </c>
    </row>
    <row r="1766" spans="1:5" ht="15.6" x14ac:dyDescent="0.3">
      <c r="A1766" s="9" t="s">
        <v>605</v>
      </c>
      <c r="B1766" s="9" t="s">
        <v>4148</v>
      </c>
      <c r="C1766" s="1" t="s">
        <v>6731</v>
      </c>
      <c r="D1766" s="1" t="s">
        <v>8005</v>
      </c>
      <c r="E1766" s="1" t="s">
        <v>5792</v>
      </c>
    </row>
    <row r="1767" spans="1:5" ht="15.6" x14ac:dyDescent="0.3">
      <c r="A1767" s="9" t="s">
        <v>604</v>
      </c>
      <c r="B1767" s="9" t="s">
        <v>4149</v>
      </c>
      <c r="C1767" s="1" t="s">
        <v>6733</v>
      </c>
      <c r="D1767" s="1" t="s">
        <v>6886</v>
      </c>
      <c r="E1767" s="1" t="s">
        <v>6289</v>
      </c>
    </row>
    <row r="1768" spans="1:5" ht="15.6" x14ac:dyDescent="0.3">
      <c r="A1768" s="9" t="s">
        <v>603</v>
      </c>
      <c r="B1768" s="9" t="s">
        <v>4150</v>
      </c>
      <c r="C1768" s="1" t="s">
        <v>6731</v>
      </c>
      <c r="D1768" s="1" t="s">
        <v>7584</v>
      </c>
      <c r="E1768" s="1" t="s">
        <v>6290</v>
      </c>
    </row>
    <row r="1769" spans="1:5" ht="15.6" x14ac:dyDescent="0.3">
      <c r="A1769" s="9" t="s">
        <v>602</v>
      </c>
      <c r="B1769" s="9" t="s">
        <v>4151</v>
      </c>
      <c r="C1769" s="1" t="s">
        <v>6731</v>
      </c>
      <c r="D1769" s="1" t="s">
        <v>6909</v>
      </c>
      <c r="E1769" s="1" t="s">
        <v>6291</v>
      </c>
    </row>
    <row r="1770" spans="1:5" ht="15.6" x14ac:dyDescent="0.3">
      <c r="A1770" s="9" t="s">
        <v>601</v>
      </c>
      <c r="B1770" s="9" t="s">
        <v>4152</v>
      </c>
      <c r="C1770" s="1" t="s">
        <v>6731</v>
      </c>
      <c r="D1770" s="1" t="s">
        <v>7177</v>
      </c>
      <c r="E1770" s="1" t="s">
        <v>6292</v>
      </c>
    </row>
    <row r="1771" spans="1:5" ht="15.6" x14ac:dyDescent="0.3">
      <c r="A1771" s="9" t="s">
        <v>600</v>
      </c>
      <c r="B1771" s="9" t="s">
        <v>4153</v>
      </c>
      <c r="C1771" s="1" t="s">
        <v>6731</v>
      </c>
      <c r="D1771" s="1" t="s">
        <v>8006</v>
      </c>
      <c r="E1771" s="1" t="s">
        <v>6293</v>
      </c>
    </row>
    <row r="1772" spans="1:5" ht="15.6" x14ac:dyDescent="0.3">
      <c r="A1772" s="9" t="s">
        <v>599</v>
      </c>
      <c r="B1772" s="9" t="s">
        <v>4154</v>
      </c>
      <c r="C1772" s="1" t="s">
        <v>6731</v>
      </c>
      <c r="D1772" s="1" t="s">
        <v>8007</v>
      </c>
      <c r="E1772" s="1" t="s">
        <v>6294</v>
      </c>
    </row>
    <row r="1773" spans="1:5" ht="15.6" x14ac:dyDescent="0.3">
      <c r="A1773" s="9" t="s">
        <v>598</v>
      </c>
      <c r="B1773" s="9" t="s">
        <v>4155</v>
      </c>
      <c r="C1773" s="1" t="s">
        <v>6731</v>
      </c>
      <c r="D1773" s="1" t="s">
        <v>7157</v>
      </c>
      <c r="E1773" s="1" t="s">
        <v>6295</v>
      </c>
    </row>
    <row r="1774" spans="1:5" ht="15.6" x14ac:dyDescent="0.3">
      <c r="A1774" s="9" t="s">
        <v>597</v>
      </c>
      <c r="B1774" s="9" t="s">
        <v>4156</v>
      </c>
      <c r="C1774" s="1" t="s">
        <v>6731</v>
      </c>
      <c r="D1774" s="1" t="s">
        <v>8008</v>
      </c>
      <c r="E1774" s="1" t="s">
        <v>6296</v>
      </c>
    </row>
    <row r="1775" spans="1:5" ht="15.6" x14ac:dyDescent="0.3">
      <c r="A1775" s="9" t="s">
        <v>596</v>
      </c>
      <c r="B1775" s="9" t="s">
        <v>4157</v>
      </c>
      <c r="C1775" s="1" t="s">
        <v>6733</v>
      </c>
      <c r="D1775" s="1" t="s">
        <v>7508</v>
      </c>
      <c r="E1775" s="1" t="s">
        <v>6297</v>
      </c>
    </row>
    <row r="1776" spans="1:5" ht="15.6" x14ac:dyDescent="0.3">
      <c r="A1776" s="9" t="s">
        <v>595</v>
      </c>
      <c r="B1776" s="9" t="s">
        <v>4158</v>
      </c>
      <c r="C1776" s="1" t="s">
        <v>6731</v>
      </c>
      <c r="D1776" s="1" t="s">
        <v>7543</v>
      </c>
      <c r="E1776" s="1" t="s">
        <v>6298</v>
      </c>
    </row>
    <row r="1777" spans="1:6" ht="15.6" x14ac:dyDescent="0.3">
      <c r="A1777" s="9" t="s">
        <v>594</v>
      </c>
      <c r="B1777" s="9" t="s">
        <v>4159</v>
      </c>
      <c r="C1777" s="1" t="s">
        <v>6731</v>
      </c>
      <c r="D1777" s="1" t="s">
        <v>6825</v>
      </c>
      <c r="E1777" s="1" t="s">
        <v>6299</v>
      </c>
    </row>
    <row r="1778" spans="1:6" ht="15.6" x14ac:dyDescent="0.3">
      <c r="A1778" s="9" t="s">
        <v>593</v>
      </c>
      <c r="B1778" s="9" t="s">
        <v>4160</v>
      </c>
      <c r="C1778" s="1" t="s">
        <v>6733</v>
      </c>
      <c r="D1778" s="1" t="s">
        <v>8009</v>
      </c>
      <c r="E1778" s="1" t="s">
        <v>6300</v>
      </c>
    </row>
    <row r="1779" spans="1:6" ht="15.6" x14ac:dyDescent="0.3">
      <c r="A1779" s="9" t="s">
        <v>592</v>
      </c>
      <c r="B1779" s="9" t="s">
        <v>4161</v>
      </c>
      <c r="C1779" s="1" t="s">
        <v>6731</v>
      </c>
      <c r="D1779" s="1" t="s">
        <v>8010</v>
      </c>
      <c r="E1779" s="1" t="s">
        <v>5736</v>
      </c>
    </row>
    <row r="1780" spans="1:6" ht="15.6" x14ac:dyDescent="0.3">
      <c r="A1780" s="9" t="s">
        <v>591</v>
      </c>
      <c r="B1780" s="9" t="s">
        <v>4162</v>
      </c>
      <c r="C1780" s="1" t="s">
        <v>6733</v>
      </c>
      <c r="D1780" s="1" t="s">
        <v>8011</v>
      </c>
      <c r="E1780" s="1" t="s">
        <v>6301</v>
      </c>
      <c r="F1780" t="s">
        <v>7327</v>
      </c>
    </row>
    <row r="1781" spans="1:6" ht="15.6" x14ac:dyDescent="0.3">
      <c r="A1781" s="9" t="s">
        <v>590</v>
      </c>
      <c r="B1781" s="9" t="s">
        <v>4163</v>
      </c>
      <c r="C1781" s="1" t="s">
        <v>6731</v>
      </c>
      <c r="D1781" s="1" t="s">
        <v>7375</v>
      </c>
      <c r="E1781" s="1" t="s">
        <v>6302</v>
      </c>
    </row>
    <row r="1782" spans="1:6" ht="15.6" x14ac:dyDescent="0.3">
      <c r="A1782" s="9" t="s">
        <v>589</v>
      </c>
      <c r="B1782" s="9" t="s">
        <v>4164</v>
      </c>
      <c r="C1782" s="1" t="s">
        <v>6731</v>
      </c>
      <c r="D1782" s="1" t="s">
        <v>7426</v>
      </c>
      <c r="E1782" s="1" t="s">
        <v>6303</v>
      </c>
    </row>
    <row r="1783" spans="1:6" ht="15.6" x14ac:dyDescent="0.3">
      <c r="A1783" s="9" t="s">
        <v>588</v>
      </c>
      <c r="B1783" s="9" t="s">
        <v>4165</v>
      </c>
      <c r="C1783" s="1" t="s">
        <v>6733</v>
      </c>
      <c r="D1783" s="1" t="s">
        <v>8012</v>
      </c>
      <c r="E1783" s="1" t="s">
        <v>6165</v>
      </c>
    </row>
    <row r="1784" spans="1:6" ht="15.6" x14ac:dyDescent="0.3">
      <c r="A1784" s="9" t="s">
        <v>587</v>
      </c>
      <c r="B1784" s="9" t="s">
        <v>4166</v>
      </c>
      <c r="C1784" s="1" t="s">
        <v>6731</v>
      </c>
      <c r="D1784" s="1" t="s">
        <v>8013</v>
      </c>
      <c r="E1784" s="1" t="s">
        <v>4752</v>
      </c>
    </row>
    <row r="1785" spans="1:6" ht="15.6" x14ac:dyDescent="0.3">
      <c r="A1785" s="9" t="s">
        <v>586</v>
      </c>
      <c r="B1785" s="9" t="s">
        <v>4167</v>
      </c>
      <c r="C1785" s="1" t="s">
        <v>6733</v>
      </c>
      <c r="D1785" s="1" t="s">
        <v>7369</v>
      </c>
      <c r="E1785" s="1" t="s">
        <v>5283</v>
      </c>
    </row>
    <row r="1786" spans="1:6" ht="15.6" x14ac:dyDescent="0.3">
      <c r="A1786" s="9" t="s">
        <v>585</v>
      </c>
      <c r="B1786" s="9" t="s">
        <v>4168</v>
      </c>
      <c r="C1786" s="1" t="s">
        <v>6733</v>
      </c>
      <c r="D1786" s="1" t="s">
        <v>8014</v>
      </c>
      <c r="E1786" s="1" t="s">
        <v>6304</v>
      </c>
    </row>
    <row r="1787" spans="1:6" ht="15.6" x14ac:dyDescent="0.3">
      <c r="A1787" s="9" t="s">
        <v>584</v>
      </c>
      <c r="B1787" s="9" t="s">
        <v>4169</v>
      </c>
      <c r="C1787" s="1" t="s">
        <v>6733</v>
      </c>
      <c r="D1787" s="1" t="s">
        <v>6752</v>
      </c>
      <c r="E1787" s="1" t="s">
        <v>6305</v>
      </c>
    </row>
    <row r="1788" spans="1:6" ht="15.6" x14ac:dyDescent="0.3">
      <c r="A1788" s="9" t="s">
        <v>583</v>
      </c>
      <c r="B1788" s="9" t="s">
        <v>4170</v>
      </c>
      <c r="C1788" s="1" t="s">
        <v>6733</v>
      </c>
      <c r="D1788" s="1" t="s">
        <v>8015</v>
      </c>
      <c r="E1788" s="1" t="s">
        <v>6306</v>
      </c>
    </row>
    <row r="1789" spans="1:6" ht="15.6" x14ac:dyDescent="0.3">
      <c r="A1789" s="9" t="s">
        <v>582</v>
      </c>
      <c r="B1789" s="9" t="s">
        <v>4171</v>
      </c>
      <c r="C1789" s="1" t="s">
        <v>6733</v>
      </c>
      <c r="D1789" s="1" t="s">
        <v>8016</v>
      </c>
      <c r="E1789" s="1" t="s">
        <v>5756</v>
      </c>
    </row>
    <row r="1790" spans="1:6" ht="15.6" x14ac:dyDescent="0.3">
      <c r="A1790" s="9" t="s">
        <v>581</v>
      </c>
      <c r="B1790" s="9" t="s">
        <v>4172</v>
      </c>
      <c r="C1790" s="1" t="s">
        <v>6733</v>
      </c>
      <c r="D1790" s="1" t="s">
        <v>6739</v>
      </c>
      <c r="E1790" s="1" t="s">
        <v>6307</v>
      </c>
    </row>
    <row r="1791" spans="1:6" ht="15.6" x14ac:dyDescent="0.3">
      <c r="A1791" s="9" t="s">
        <v>580</v>
      </c>
      <c r="B1791" s="9" t="s">
        <v>4173</v>
      </c>
      <c r="C1791" s="1" t="s">
        <v>6733</v>
      </c>
      <c r="D1791" s="1" t="s">
        <v>8017</v>
      </c>
      <c r="E1791" s="1" t="s">
        <v>6308</v>
      </c>
    </row>
    <row r="1792" spans="1:6" ht="15.6" x14ac:dyDescent="0.3">
      <c r="A1792" s="9" t="s">
        <v>579</v>
      </c>
      <c r="B1792" s="9" t="s">
        <v>4174</v>
      </c>
      <c r="C1792" s="1" t="s">
        <v>6733</v>
      </c>
      <c r="D1792" s="1" t="s">
        <v>8018</v>
      </c>
      <c r="E1792" s="1" t="s">
        <v>5120</v>
      </c>
      <c r="F1792" t="s">
        <v>7327</v>
      </c>
    </row>
    <row r="1793" spans="1:5" ht="15.6" x14ac:dyDescent="0.3">
      <c r="A1793" s="9" t="s">
        <v>578</v>
      </c>
      <c r="B1793" s="9" t="s">
        <v>4175</v>
      </c>
      <c r="C1793" s="1" t="s">
        <v>6731</v>
      </c>
      <c r="D1793" s="1" t="s">
        <v>6913</v>
      </c>
      <c r="E1793" s="1" t="s">
        <v>6309</v>
      </c>
    </row>
    <row r="1794" spans="1:5" ht="15.6" x14ac:dyDescent="0.3">
      <c r="A1794" s="9" t="s">
        <v>577</v>
      </c>
      <c r="B1794" s="9" t="s">
        <v>4176</v>
      </c>
      <c r="C1794" s="1" t="s">
        <v>6733</v>
      </c>
      <c r="D1794" s="1" t="s">
        <v>6877</v>
      </c>
      <c r="E1794" s="1" t="s">
        <v>6310</v>
      </c>
    </row>
    <row r="1795" spans="1:5" ht="15.6" x14ac:dyDescent="0.3">
      <c r="A1795" s="9" t="s">
        <v>576</v>
      </c>
      <c r="B1795" s="9" t="s">
        <v>4177</v>
      </c>
      <c r="C1795" s="1" t="s">
        <v>6731</v>
      </c>
      <c r="D1795" s="1" t="s">
        <v>7274</v>
      </c>
      <c r="E1795" s="1" t="s">
        <v>6311</v>
      </c>
    </row>
    <row r="1796" spans="1:5" ht="15.6" x14ac:dyDescent="0.3">
      <c r="A1796" s="9" t="s">
        <v>575</v>
      </c>
      <c r="B1796" s="9" t="s">
        <v>4178</v>
      </c>
      <c r="C1796" s="1" t="s">
        <v>6733</v>
      </c>
      <c r="D1796" s="1" t="s">
        <v>6768</v>
      </c>
      <c r="E1796" s="1" t="s">
        <v>6024</v>
      </c>
    </row>
    <row r="1797" spans="1:5" ht="15.6" x14ac:dyDescent="0.3">
      <c r="A1797" s="9" t="s">
        <v>574</v>
      </c>
      <c r="B1797" s="9" t="s">
        <v>4179</v>
      </c>
      <c r="C1797" s="1" t="s">
        <v>6731</v>
      </c>
      <c r="D1797" s="1" t="s">
        <v>7600</v>
      </c>
      <c r="E1797" s="1" t="s">
        <v>6312</v>
      </c>
    </row>
    <row r="1798" spans="1:5" ht="15.6" x14ac:dyDescent="0.3">
      <c r="A1798" s="9" t="s">
        <v>573</v>
      </c>
      <c r="B1798" s="9" t="s">
        <v>4180</v>
      </c>
      <c r="C1798" s="1" t="s">
        <v>6733</v>
      </c>
      <c r="D1798" s="1" t="s">
        <v>8019</v>
      </c>
      <c r="E1798" s="1" t="s">
        <v>6313</v>
      </c>
    </row>
    <row r="1799" spans="1:5" ht="15.6" x14ac:dyDescent="0.3">
      <c r="A1799" s="9" t="s">
        <v>572</v>
      </c>
      <c r="B1799" s="9" t="s">
        <v>4181</v>
      </c>
      <c r="C1799" s="1" t="s">
        <v>6731</v>
      </c>
      <c r="D1799" s="1" t="s">
        <v>7319</v>
      </c>
      <c r="E1799" s="1" t="s">
        <v>6314</v>
      </c>
    </row>
    <row r="1800" spans="1:5" ht="15.6" x14ac:dyDescent="0.3">
      <c r="A1800" s="9" t="s">
        <v>571</v>
      </c>
      <c r="B1800" s="9" t="s">
        <v>4182</v>
      </c>
      <c r="C1800" s="1" t="s">
        <v>6731</v>
      </c>
      <c r="D1800" s="1" t="s">
        <v>7645</v>
      </c>
      <c r="E1800" s="1" t="s">
        <v>5256</v>
      </c>
    </row>
    <row r="1801" spans="1:5" ht="15.6" x14ac:dyDescent="0.3">
      <c r="A1801" s="9" t="s">
        <v>570</v>
      </c>
      <c r="B1801" s="9" t="s">
        <v>4183</v>
      </c>
      <c r="C1801" s="1" t="s">
        <v>6733</v>
      </c>
      <c r="D1801" s="1" t="s">
        <v>8020</v>
      </c>
      <c r="E1801" s="1" t="s">
        <v>6315</v>
      </c>
    </row>
    <row r="1802" spans="1:5" ht="15.6" x14ac:dyDescent="0.3">
      <c r="A1802" s="9" t="s">
        <v>569</v>
      </c>
      <c r="B1802" s="9" t="s">
        <v>4184</v>
      </c>
      <c r="C1802" s="1" t="s">
        <v>6731</v>
      </c>
      <c r="D1802" s="1" t="s">
        <v>7964</v>
      </c>
      <c r="E1802" s="1" t="s">
        <v>6316</v>
      </c>
    </row>
    <row r="1803" spans="1:5" ht="15.6" x14ac:dyDescent="0.3">
      <c r="A1803" s="9" t="s">
        <v>568</v>
      </c>
      <c r="B1803" s="9" t="s">
        <v>4185</v>
      </c>
      <c r="C1803" s="1" t="s">
        <v>6733</v>
      </c>
      <c r="D1803" s="1" t="s">
        <v>6795</v>
      </c>
      <c r="E1803" s="1" t="s">
        <v>6317</v>
      </c>
    </row>
    <row r="1804" spans="1:5" ht="15.6" x14ac:dyDescent="0.3">
      <c r="A1804" s="9" t="s">
        <v>567</v>
      </c>
      <c r="B1804" s="9" t="s">
        <v>4186</v>
      </c>
      <c r="C1804" s="1" t="s">
        <v>6733</v>
      </c>
      <c r="D1804" s="1" t="s">
        <v>7214</v>
      </c>
      <c r="E1804" s="1" t="s">
        <v>4927</v>
      </c>
    </row>
    <row r="1805" spans="1:5" ht="15.6" x14ac:dyDescent="0.3">
      <c r="A1805" s="9" t="s">
        <v>566</v>
      </c>
      <c r="B1805" s="9" t="s">
        <v>4187</v>
      </c>
      <c r="C1805" s="1" t="s">
        <v>6733</v>
      </c>
      <c r="D1805" s="1" t="s">
        <v>8021</v>
      </c>
      <c r="E1805" s="1" t="s">
        <v>4755</v>
      </c>
    </row>
    <row r="1806" spans="1:5" ht="15.6" x14ac:dyDescent="0.3">
      <c r="A1806" s="9" t="s">
        <v>565</v>
      </c>
      <c r="B1806" s="9" t="s">
        <v>4188</v>
      </c>
      <c r="C1806" s="1" t="s">
        <v>6733</v>
      </c>
      <c r="D1806" s="1" t="s">
        <v>7793</v>
      </c>
      <c r="E1806" s="1" t="s">
        <v>6318</v>
      </c>
    </row>
    <row r="1807" spans="1:5" ht="15.6" x14ac:dyDescent="0.3">
      <c r="A1807" s="9" t="s">
        <v>564</v>
      </c>
      <c r="B1807" s="9" t="s">
        <v>4189</v>
      </c>
      <c r="C1807" s="1" t="s">
        <v>6731</v>
      </c>
      <c r="D1807" s="1" t="s">
        <v>7121</v>
      </c>
      <c r="E1807" s="1" t="s">
        <v>6319</v>
      </c>
    </row>
    <row r="1808" spans="1:5" ht="15.6" x14ac:dyDescent="0.3">
      <c r="A1808" s="9" t="s">
        <v>563</v>
      </c>
      <c r="B1808" s="9" t="s">
        <v>4190</v>
      </c>
      <c r="C1808" s="1" t="s">
        <v>6731</v>
      </c>
      <c r="D1808" s="1" t="s">
        <v>8022</v>
      </c>
      <c r="E1808" s="1" t="s">
        <v>6320</v>
      </c>
    </row>
    <row r="1809" spans="1:6" ht="15.6" x14ac:dyDescent="0.3">
      <c r="A1809" s="9" t="s">
        <v>562</v>
      </c>
      <c r="B1809" s="9" t="s">
        <v>4191</v>
      </c>
      <c r="C1809" s="1" t="s">
        <v>6731</v>
      </c>
      <c r="D1809" s="1" t="s">
        <v>8023</v>
      </c>
      <c r="E1809" s="1" t="s">
        <v>6321</v>
      </c>
    </row>
    <row r="1810" spans="1:6" ht="15.6" x14ac:dyDescent="0.3">
      <c r="A1810" s="9" t="s">
        <v>561</v>
      </c>
      <c r="B1810" s="9" t="s">
        <v>4192</v>
      </c>
      <c r="C1810" s="1" t="s">
        <v>6731</v>
      </c>
      <c r="D1810" s="1" t="s">
        <v>6960</v>
      </c>
      <c r="E1810" s="1" t="s">
        <v>6322</v>
      </c>
    </row>
    <row r="1811" spans="1:6" ht="15.6" x14ac:dyDescent="0.3">
      <c r="A1811" s="9" t="s">
        <v>560</v>
      </c>
      <c r="B1811" s="9" t="s">
        <v>4193</v>
      </c>
      <c r="C1811" s="1" t="s">
        <v>6731</v>
      </c>
      <c r="D1811" s="1" t="s">
        <v>7986</v>
      </c>
      <c r="E1811" s="1" t="s">
        <v>6323</v>
      </c>
    </row>
    <row r="1812" spans="1:6" ht="15.6" x14ac:dyDescent="0.3">
      <c r="A1812" s="9" t="s">
        <v>559</v>
      </c>
      <c r="B1812" s="9" t="s">
        <v>4194</v>
      </c>
      <c r="C1812" s="1" t="s">
        <v>6731</v>
      </c>
      <c r="D1812" s="1" t="s">
        <v>8024</v>
      </c>
      <c r="E1812" s="1" t="s">
        <v>6324</v>
      </c>
    </row>
    <row r="1813" spans="1:6" ht="15.6" x14ac:dyDescent="0.3">
      <c r="A1813" s="9" t="s">
        <v>558</v>
      </c>
      <c r="B1813" s="9" t="s">
        <v>4195</v>
      </c>
      <c r="C1813" s="1" t="s">
        <v>6731</v>
      </c>
      <c r="D1813" s="1" t="s">
        <v>8025</v>
      </c>
      <c r="E1813" s="1" t="s">
        <v>6325</v>
      </c>
    </row>
    <row r="1814" spans="1:6" ht="15.6" x14ac:dyDescent="0.3">
      <c r="A1814" s="9" t="s">
        <v>557</v>
      </c>
      <c r="B1814" s="9" t="s">
        <v>4196</v>
      </c>
      <c r="C1814" s="1" t="s">
        <v>6733</v>
      </c>
      <c r="D1814" s="1" t="s">
        <v>8026</v>
      </c>
      <c r="E1814" s="1" t="s">
        <v>6326</v>
      </c>
    </row>
    <row r="1815" spans="1:6" ht="15.6" x14ac:dyDescent="0.3">
      <c r="A1815" s="9" t="s">
        <v>556</v>
      </c>
      <c r="B1815" s="9" t="s">
        <v>4197</v>
      </c>
      <c r="C1815" s="1" t="s">
        <v>6731</v>
      </c>
      <c r="D1815" s="1" t="s">
        <v>7121</v>
      </c>
      <c r="E1815" s="1" t="s">
        <v>6327</v>
      </c>
    </row>
    <row r="1816" spans="1:6" ht="15.6" x14ac:dyDescent="0.3">
      <c r="A1816" s="9" t="s">
        <v>555</v>
      </c>
      <c r="B1816" s="9" t="s">
        <v>4198</v>
      </c>
      <c r="C1816" s="1" t="s">
        <v>6733</v>
      </c>
      <c r="D1816" s="1" t="s">
        <v>7331</v>
      </c>
      <c r="E1816" s="1" t="s">
        <v>6328</v>
      </c>
    </row>
    <row r="1817" spans="1:6" ht="15.6" x14ac:dyDescent="0.3">
      <c r="A1817" s="9" t="s">
        <v>554</v>
      </c>
      <c r="B1817" s="9" t="s">
        <v>4199</v>
      </c>
      <c r="C1817" s="1" t="s">
        <v>6733</v>
      </c>
      <c r="D1817" s="1" t="s">
        <v>8027</v>
      </c>
      <c r="E1817" s="1" t="s">
        <v>6329</v>
      </c>
    </row>
    <row r="1818" spans="1:6" ht="15.6" x14ac:dyDescent="0.3">
      <c r="A1818" s="9" t="s">
        <v>553</v>
      </c>
      <c r="B1818" s="9" t="s">
        <v>4200</v>
      </c>
      <c r="C1818" s="1" t="s">
        <v>6733</v>
      </c>
      <c r="D1818" s="1" t="s">
        <v>7508</v>
      </c>
      <c r="E1818" s="1" t="s">
        <v>6330</v>
      </c>
      <c r="F1818" t="s">
        <v>7327</v>
      </c>
    </row>
    <row r="1819" spans="1:6" ht="15.6" x14ac:dyDescent="0.3">
      <c r="A1819" s="9" t="s">
        <v>552</v>
      </c>
      <c r="B1819" s="9" t="s">
        <v>4201</v>
      </c>
      <c r="C1819" s="1" t="s">
        <v>6733</v>
      </c>
      <c r="D1819" s="1" t="s">
        <v>7827</v>
      </c>
      <c r="E1819" s="1" t="s">
        <v>6331</v>
      </c>
    </row>
    <row r="1820" spans="1:6" ht="15.6" x14ac:dyDescent="0.3">
      <c r="A1820" s="9" t="s">
        <v>551</v>
      </c>
      <c r="B1820" s="9" t="s">
        <v>4202</v>
      </c>
      <c r="C1820" s="1" t="s">
        <v>6733</v>
      </c>
      <c r="D1820" s="1" t="s">
        <v>7043</v>
      </c>
      <c r="E1820" s="1" t="s">
        <v>5673</v>
      </c>
    </row>
    <row r="1821" spans="1:6" ht="15.6" x14ac:dyDescent="0.3">
      <c r="A1821" s="9" t="s">
        <v>550</v>
      </c>
      <c r="B1821" s="9" t="s">
        <v>4203</v>
      </c>
      <c r="C1821" s="1" t="s">
        <v>6733</v>
      </c>
      <c r="D1821" s="1" t="s">
        <v>8028</v>
      </c>
      <c r="E1821" s="1" t="s">
        <v>6332</v>
      </c>
    </row>
    <row r="1822" spans="1:6" ht="15.6" x14ac:dyDescent="0.3">
      <c r="A1822" s="9" t="s">
        <v>549</v>
      </c>
      <c r="B1822" s="9" t="s">
        <v>4204</v>
      </c>
      <c r="C1822" s="1" t="s">
        <v>6733</v>
      </c>
      <c r="D1822" s="1" t="s">
        <v>6811</v>
      </c>
      <c r="E1822" s="1" t="s">
        <v>6333</v>
      </c>
    </row>
    <row r="1823" spans="1:6" ht="15.6" x14ac:dyDescent="0.3">
      <c r="A1823" s="9" t="s">
        <v>548</v>
      </c>
      <c r="B1823" s="9" t="s">
        <v>4205</v>
      </c>
      <c r="C1823" s="1" t="s">
        <v>6733</v>
      </c>
      <c r="D1823" s="1" t="s">
        <v>8029</v>
      </c>
      <c r="E1823" s="1" t="s">
        <v>6334</v>
      </c>
    </row>
    <row r="1824" spans="1:6" ht="15.6" x14ac:dyDescent="0.3">
      <c r="A1824" s="9" t="s">
        <v>547</v>
      </c>
      <c r="B1824" s="9" t="s">
        <v>4206</v>
      </c>
      <c r="C1824" s="1" t="s">
        <v>6731</v>
      </c>
      <c r="D1824" s="1" t="s">
        <v>8030</v>
      </c>
      <c r="E1824" s="1" t="s">
        <v>6335</v>
      </c>
    </row>
    <row r="1825" spans="1:5" ht="15.6" x14ac:dyDescent="0.3">
      <c r="A1825" s="9" t="s">
        <v>546</v>
      </c>
      <c r="B1825" s="9" t="s">
        <v>4207</v>
      </c>
      <c r="C1825" s="1" t="s">
        <v>6733</v>
      </c>
      <c r="D1825" s="1" t="s">
        <v>7133</v>
      </c>
      <c r="E1825" s="1" t="s">
        <v>5434</v>
      </c>
    </row>
    <row r="1826" spans="1:5" ht="15.6" x14ac:dyDescent="0.3">
      <c r="A1826" s="9" t="s">
        <v>545</v>
      </c>
      <c r="B1826" s="9" t="s">
        <v>4208</v>
      </c>
      <c r="C1826" s="1" t="s">
        <v>6731</v>
      </c>
      <c r="D1826" s="1" t="s">
        <v>8031</v>
      </c>
      <c r="E1826" s="1" t="s">
        <v>6336</v>
      </c>
    </row>
    <row r="1827" spans="1:5" ht="15.6" x14ac:dyDescent="0.3">
      <c r="A1827" s="9" t="s">
        <v>544</v>
      </c>
      <c r="B1827" s="9" t="s">
        <v>4209</v>
      </c>
      <c r="C1827" s="1" t="s">
        <v>6731</v>
      </c>
      <c r="D1827" s="1" t="s">
        <v>8032</v>
      </c>
      <c r="E1827" s="1" t="s">
        <v>6337</v>
      </c>
    </row>
    <row r="1828" spans="1:5" ht="15.6" x14ac:dyDescent="0.3">
      <c r="A1828" s="9" t="s">
        <v>543</v>
      </c>
      <c r="B1828" s="9" t="s">
        <v>4210</v>
      </c>
      <c r="C1828" s="1" t="s">
        <v>6731</v>
      </c>
      <c r="D1828" s="1" t="s">
        <v>8033</v>
      </c>
      <c r="E1828" s="1" t="s">
        <v>6338</v>
      </c>
    </row>
    <row r="1829" spans="1:5" ht="15.6" x14ac:dyDescent="0.3">
      <c r="A1829" s="9" t="s">
        <v>542</v>
      </c>
      <c r="B1829" s="9" t="s">
        <v>4211</v>
      </c>
      <c r="C1829" s="1" t="s">
        <v>6731</v>
      </c>
      <c r="D1829" s="1" t="s">
        <v>7971</v>
      </c>
      <c r="E1829" s="1" t="s">
        <v>6339</v>
      </c>
    </row>
    <row r="1830" spans="1:5" ht="15.6" x14ac:dyDescent="0.3">
      <c r="A1830" s="9" t="s">
        <v>541</v>
      </c>
      <c r="B1830" s="9" t="s">
        <v>4212</v>
      </c>
      <c r="C1830" s="1" t="s">
        <v>6731</v>
      </c>
      <c r="D1830" s="1" t="s">
        <v>7116</v>
      </c>
      <c r="E1830" s="1" t="s">
        <v>6340</v>
      </c>
    </row>
    <row r="1831" spans="1:5" ht="15.6" x14ac:dyDescent="0.3">
      <c r="A1831" s="9" t="s">
        <v>540</v>
      </c>
      <c r="B1831" s="9" t="s">
        <v>4213</v>
      </c>
      <c r="C1831" s="1" t="s">
        <v>6733</v>
      </c>
      <c r="D1831" s="1" t="s">
        <v>8034</v>
      </c>
      <c r="E1831" s="1" t="s">
        <v>4914</v>
      </c>
    </row>
    <row r="1832" spans="1:5" ht="15.6" x14ac:dyDescent="0.3">
      <c r="A1832" s="9" t="s">
        <v>539</v>
      </c>
      <c r="B1832" s="9" t="s">
        <v>4214</v>
      </c>
      <c r="C1832" s="1" t="s">
        <v>6731</v>
      </c>
      <c r="D1832" s="1" t="s">
        <v>6925</v>
      </c>
      <c r="E1832" s="1" t="s">
        <v>5674</v>
      </c>
    </row>
    <row r="1833" spans="1:5" ht="15.6" x14ac:dyDescent="0.3">
      <c r="A1833" s="9" t="s">
        <v>538</v>
      </c>
      <c r="B1833" s="9" t="s">
        <v>4215</v>
      </c>
      <c r="C1833" s="1" t="s">
        <v>6731</v>
      </c>
      <c r="D1833" s="1" t="s">
        <v>7935</v>
      </c>
      <c r="E1833" s="1" t="s">
        <v>5107</v>
      </c>
    </row>
    <row r="1834" spans="1:5" ht="15.6" x14ac:dyDescent="0.3">
      <c r="A1834" s="9" t="s">
        <v>537</v>
      </c>
      <c r="B1834" s="9" t="s">
        <v>4216</v>
      </c>
      <c r="C1834" s="1" t="s">
        <v>6733</v>
      </c>
      <c r="D1834" s="1" t="s">
        <v>8035</v>
      </c>
      <c r="E1834" s="1" t="s">
        <v>6341</v>
      </c>
    </row>
    <row r="1835" spans="1:5" ht="15.6" x14ac:dyDescent="0.3">
      <c r="A1835" s="9" t="s">
        <v>536</v>
      </c>
      <c r="B1835" s="9" t="s">
        <v>4217</v>
      </c>
      <c r="C1835" s="1" t="s">
        <v>6731</v>
      </c>
      <c r="D1835" s="1" t="s">
        <v>8036</v>
      </c>
      <c r="E1835" s="1" t="s">
        <v>6342</v>
      </c>
    </row>
    <row r="1836" spans="1:5" ht="15.6" x14ac:dyDescent="0.3">
      <c r="A1836" s="9" t="s">
        <v>534</v>
      </c>
      <c r="B1836" s="9" t="s">
        <v>4218</v>
      </c>
      <c r="C1836" s="1" t="s">
        <v>7149</v>
      </c>
      <c r="D1836" s="1" t="s">
        <v>7704</v>
      </c>
      <c r="E1836" s="1" t="s">
        <v>6343</v>
      </c>
    </row>
    <row r="1837" spans="1:5" ht="15.6" x14ac:dyDescent="0.3">
      <c r="A1837" s="9" t="s">
        <v>533</v>
      </c>
      <c r="B1837" s="9" t="s">
        <v>4219</v>
      </c>
      <c r="C1837" s="1" t="s">
        <v>6733</v>
      </c>
      <c r="D1837" s="1" t="s">
        <v>7331</v>
      </c>
      <c r="E1837" s="1" t="s">
        <v>6344</v>
      </c>
    </row>
    <row r="1838" spans="1:5" ht="15.6" x14ac:dyDescent="0.3">
      <c r="A1838" s="9" t="s">
        <v>532</v>
      </c>
      <c r="B1838" s="9" t="s">
        <v>4220</v>
      </c>
      <c r="C1838" s="1" t="s">
        <v>6733</v>
      </c>
      <c r="D1838" s="1" t="s">
        <v>8037</v>
      </c>
      <c r="E1838" s="1" t="s">
        <v>6345</v>
      </c>
    </row>
    <row r="1839" spans="1:5" ht="15.6" x14ac:dyDescent="0.3">
      <c r="A1839" s="9" t="s">
        <v>531</v>
      </c>
      <c r="B1839" s="9" t="s">
        <v>4221</v>
      </c>
      <c r="C1839" s="1" t="s">
        <v>6733</v>
      </c>
      <c r="D1839" s="1" t="s">
        <v>8038</v>
      </c>
      <c r="E1839" s="1" t="s">
        <v>6346</v>
      </c>
    </row>
    <row r="1840" spans="1:5" ht="15.6" x14ac:dyDescent="0.3">
      <c r="A1840" s="9" t="s">
        <v>530</v>
      </c>
      <c r="B1840" s="9" t="s">
        <v>4222</v>
      </c>
      <c r="C1840" s="1" t="s">
        <v>6733</v>
      </c>
      <c r="D1840" s="1" t="s">
        <v>8039</v>
      </c>
      <c r="E1840" s="1" t="s">
        <v>5803</v>
      </c>
    </row>
    <row r="1841" spans="1:5" ht="15.6" x14ac:dyDescent="0.3">
      <c r="A1841" s="9" t="s">
        <v>529</v>
      </c>
      <c r="B1841" s="9" t="s">
        <v>4223</v>
      </c>
      <c r="C1841" s="1" t="s">
        <v>6733</v>
      </c>
      <c r="D1841" s="1" t="s">
        <v>8040</v>
      </c>
      <c r="E1841" s="1" t="s">
        <v>5849</v>
      </c>
    </row>
    <row r="1842" spans="1:5" ht="15.6" x14ac:dyDescent="0.3">
      <c r="A1842" s="9" t="s">
        <v>528</v>
      </c>
      <c r="B1842" s="9" t="s">
        <v>4224</v>
      </c>
      <c r="C1842" s="1" t="s">
        <v>6731</v>
      </c>
      <c r="D1842" s="1" t="s">
        <v>6794</v>
      </c>
      <c r="E1842" s="1" t="s">
        <v>6347</v>
      </c>
    </row>
    <row r="1843" spans="1:5" ht="15.6" x14ac:dyDescent="0.3">
      <c r="A1843" s="9" t="s">
        <v>527</v>
      </c>
      <c r="B1843" s="9" t="s">
        <v>4225</v>
      </c>
      <c r="C1843" s="1" t="s">
        <v>6731</v>
      </c>
      <c r="D1843" s="1" t="s">
        <v>8041</v>
      </c>
      <c r="E1843" s="1" t="s">
        <v>6348</v>
      </c>
    </row>
    <row r="1844" spans="1:5" ht="15.6" x14ac:dyDescent="0.3">
      <c r="A1844" s="9" t="s">
        <v>526</v>
      </c>
      <c r="B1844" s="9" t="s">
        <v>4226</v>
      </c>
      <c r="C1844" s="1" t="s">
        <v>6733</v>
      </c>
      <c r="D1844" s="1" t="s">
        <v>8042</v>
      </c>
      <c r="E1844" s="1" t="s">
        <v>4793</v>
      </c>
    </row>
    <row r="1845" spans="1:5" ht="15.6" x14ac:dyDescent="0.3">
      <c r="A1845" s="9" t="s">
        <v>525</v>
      </c>
      <c r="B1845" s="9" t="s">
        <v>4227</v>
      </c>
      <c r="C1845" s="1" t="s">
        <v>6733</v>
      </c>
      <c r="D1845" s="1" t="s">
        <v>8043</v>
      </c>
      <c r="E1845" s="1" t="s">
        <v>6349</v>
      </c>
    </row>
    <row r="1846" spans="1:5" ht="15.6" x14ac:dyDescent="0.3">
      <c r="A1846" s="9" t="s">
        <v>524</v>
      </c>
      <c r="B1846" s="9" t="s">
        <v>4228</v>
      </c>
      <c r="C1846" s="1" t="s">
        <v>6733</v>
      </c>
      <c r="D1846" s="1" t="s">
        <v>6758</v>
      </c>
      <c r="E1846" s="1" t="s">
        <v>6350</v>
      </c>
    </row>
    <row r="1847" spans="1:5" ht="15.6" x14ac:dyDescent="0.3">
      <c r="A1847" s="9" t="s">
        <v>523</v>
      </c>
      <c r="B1847" s="9" t="s">
        <v>4229</v>
      </c>
      <c r="C1847" s="1" t="s">
        <v>6733</v>
      </c>
      <c r="D1847" s="1" t="s">
        <v>8044</v>
      </c>
      <c r="E1847" s="1" t="s">
        <v>6351</v>
      </c>
    </row>
    <row r="1848" spans="1:5" ht="15.6" x14ac:dyDescent="0.3">
      <c r="A1848" s="9" t="s">
        <v>522</v>
      </c>
      <c r="B1848" s="9" t="s">
        <v>4230</v>
      </c>
      <c r="C1848" s="1" t="s">
        <v>6733</v>
      </c>
      <c r="D1848" s="1" t="s">
        <v>8045</v>
      </c>
      <c r="E1848" s="1" t="s">
        <v>6352</v>
      </c>
    </row>
    <row r="1849" spans="1:5" ht="15.6" x14ac:dyDescent="0.3">
      <c r="A1849" s="9" t="s">
        <v>521</v>
      </c>
      <c r="B1849" s="9" t="s">
        <v>4231</v>
      </c>
      <c r="C1849" s="1" t="s">
        <v>6733</v>
      </c>
      <c r="D1849" s="1" t="s">
        <v>8046</v>
      </c>
      <c r="E1849" s="1" t="s">
        <v>6353</v>
      </c>
    </row>
    <row r="1850" spans="1:5" ht="15.6" x14ac:dyDescent="0.3">
      <c r="A1850" s="9" t="s">
        <v>520</v>
      </c>
      <c r="B1850" s="9" t="s">
        <v>4232</v>
      </c>
      <c r="C1850" s="1" t="s">
        <v>6733</v>
      </c>
      <c r="D1850" s="1" t="s">
        <v>8047</v>
      </c>
      <c r="E1850" s="1" t="s">
        <v>6354</v>
      </c>
    </row>
    <row r="1851" spans="1:5" ht="15.6" x14ac:dyDescent="0.3">
      <c r="A1851" s="9" t="s">
        <v>519</v>
      </c>
      <c r="B1851" s="9" t="s">
        <v>4233</v>
      </c>
      <c r="C1851" s="1" t="s">
        <v>6733</v>
      </c>
      <c r="D1851" s="1" t="s">
        <v>7003</v>
      </c>
      <c r="E1851" s="1" t="s">
        <v>6355</v>
      </c>
    </row>
    <row r="1852" spans="1:5" ht="15.6" x14ac:dyDescent="0.3">
      <c r="A1852" s="9" t="s">
        <v>518</v>
      </c>
      <c r="B1852" s="9" t="s">
        <v>4234</v>
      </c>
      <c r="C1852" s="1" t="s">
        <v>6733</v>
      </c>
      <c r="D1852" s="1" t="s">
        <v>6780</v>
      </c>
      <c r="E1852" s="1" t="s">
        <v>6356</v>
      </c>
    </row>
    <row r="1853" spans="1:5" ht="15.6" x14ac:dyDescent="0.3">
      <c r="A1853" s="9" t="s">
        <v>517</v>
      </c>
      <c r="B1853" s="9" t="s">
        <v>4235</v>
      </c>
      <c r="C1853" s="1" t="s">
        <v>6733</v>
      </c>
      <c r="D1853" s="1" t="s">
        <v>8048</v>
      </c>
      <c r="E1853" s="1" t="s">
        <v>6357</v>
      </c>
    </row>
    <row r="1854" spans="1:5" ht="15.6" x14ac:dyDescent="0.3">
      <c r="A1854" s="9" t="s">
        <v>515</v>
      </c>
      <c r="B1854" s="9" t="s">
        <v>4236</v>
      </c>
      <c r="C1854" s="1" t="s">
        <v>6733</v>
      </c>
      <c r="D1854" s="1" t="s">
        <v>6780</v>
      </c>
      <c r="E1854" s="1" t="s">
        <v>6358</v>
      </c>
    </row>
    <row r="1855" spans="1:5" ht="15.6" x14ac:dyDescent="0.3">
      <c r="A1855" s="9" t="s">
        <v>514</v>
      </c>
      <c r="B1855" s="9" t="s">
        <v>4237</v>
      </c>
      <c r="C1855" s="1" t="s">
        <v>6731</v>
      </c>
      <c r="D1855" s="1" t="s">
        <v>8049</v>
      </c>
      <c r="E1855" s="1" t="s">
        <v>6191</v>
      </c>
    </row>
    <row r="1856" spans="1:5" ht="15.6" x14ac:dyDescent="0.3">
      <c r="A1856" s="9" t="s">
        <v>513</v>
      </c>
      <c r="B1856" s="9" t="s">
        <v>4238</v>
      </c>
      <c r="C1856" s="1" t="s">
        <v>6733</v>
      </c>
      <c r="D1856" s="1" t="s">
        <v>7205</v>
      </c>
      <c r="E1856" s="1" t="s">
        <v>5373</v>
      </c>
    </row>
    <row r="1857" spans="1:5" ht="15.6" x14ac:dyDescent="0.3">
      <c r="A1857" s="9" t="s">
        <v>512</v>
      </c>
      <c r="B1857" s="9" t="s">
        <v>4239</v>
      </c>
      <c r="C1857" s="1" t="s">
        <v>6733</v>
      </c>
      <c r="D1857" s="1" t="s">
        <v>7092</v>
      </c>
      <c r="E1857" s="1" t="s">
        <v>6359</v>
      </c>
    </row>
    <row r="1858" spans="1:5" ht="15.6" x14ac:dyDescent="0.3">
      <c r="A1858" s="9" t="s">
        <v>511</v>
      </c>
      <c r="B1858" s="9" t="s">
        <v>4240</v>
      </c>
      <c r="C1858" s="1" t="s">
        <v>6731</v>
      </c>
      <c r="D1858" s="1" t="s">
        <v>8050</v>
      </c>
      <c r="E1858" s="1" t="s">
        <v>6360</v>
      </c>
    </row>
    <row r="1859" spans="1:5" ht="15.6" x14ac:dyDescent="0.3">
      <c r="A1859" s="9" t="s">
        <v>510</v>
      </c>
      <c r="B1859" s="9" t="s">
        <v>4241</v>
      </c>
      <c r="C1859" s="1" t="s">
        <v>6733</v>
      </c>
      <c r="D1859" s="1" t="s">
        <v>8051</v>
      </c>
      <c r="E1859" s="1" t="s">
        <v>6361</v>
      </c>
    </row>
    <row r="1860" spans="1:5" ht="15.6" x14ac:dyDescent="0.3">
      <c r="A1860" s="9" t="s">
        <v>509</v>
      </c>
      <c r="B1860" s="9" t="s">
        <v>4242</v>
      </c>
      <c r="C1860" s="1" t="s">
        <v>6731</v>
      </c>
      <c r="D1860" s="1" t="s">
        <v>7725</v>
      </c>
      <c r="E1860" s="1" t="s">
        <v>5723</v>
      </c>
    </row>
    <row r="1861" spans="1:5" ht="15.6" x14ac:dyDescent="0.3">
      <c r="A1861" s="9" t="s">
        <v>508</v>
      </c>
      <c r="B1861" s="9" t="s">
        <v>4243</v>
      </c>
      <c r="C1861" s="1" t="s">
        <v>6731</v>
      </c>
      <c r="D1861" s="1" t="s">
        <v>8052</v>
      </c>
      <c r="E1861" s="1" t="s">
        <v>5565</v>
      </c>
    </row>
    <row r="1862" spans="1:5" ht="15.6" x14ac:dyDescent="0.3">
      <c r="A1862" s="9" t="s">
        <v>507</v>
      </c>
      <c r="B1862" s="9" t="s">
        <v>4244</v>
      </c>
      <c r="C1862" s="1" t="s">
        <v>6731</v>
      </c>
      <c r="D1862" s="1" t="s">
        <v>8053</v>
      </c>
      <c r="E1862" s="1" t="s">
        <v>6362</v>
      </c>
    </row>
    <row r="1863" spans="1:5" ht="15.6" x14ac:dyDescent="0.3">
      <c r="A1863" s="9" t="s">
        <v>506</v>
      </c>
      <c r="B1863" s="9" t="s">
        <v>4245</v>
      </c>
      <c r="C1863" s="1" t="s">
        <v>6731</v>
      </c>
      <c r="D1863" s="1" t="s">
        <v>7177</v>
      </c>
      <c r="E1863" s="1" t="s">
        <v>5111</v>
      </c>
    </row>
    <row r="1864" spans="1:5" ht="15.6" x14ac:dyDescent="0.3">
      <c r="A1864" s="9" t="s">
        <v>505</v>
      </c>
      <c r="B1864" s="9" t="s">
        <v>4246</v>
      </c>
      <c r="C1864" s="1" t="s">
        <v>6731</v>
      </c>
      <c r="D1864" s="1" t="s">
        <v>8054</v>
      </c>
      <c r="E1864" s="1" t="s">
        <v>6363</v>
      </c>
    </row>
    <row r="1865" spans="1:5" ht="15.6" x14ac:dyDescent="0.3">
      <c r="A1865" s="9" t="s">
        <v>504</v>
      </c>
      <c r="B1865" s="9" t="s">
        <v>4247</v>
      </c>
      <c r="C1865" s="1" t="s">
        <v>6731</v>
      </c>
      <c r="D1865" s="1" t="s">
        <v>6785</v>
      </c>
      <c r="E1865" s="1" t="s">
        <v>6364</v>
      </c>
    </row>
    <row r="1866" spans="1:5" ht="15.6" x14ac:dyDescent="0.3">
      <c r="A1866" s="9" t="s">
        <v>503</v>
      </c>
      <c r="B1866" s="9" t="s">
        <v>4248</v>
      </c>
      <c r="C1866" s="1" t="s">
        <v>6731</v>
      </c>
      <c r="D1866" s="1" t="s">
        <v>8055</v>
      </c>
      <c r="E1866" s="1" t="s">
        <v>4750</v>
      </c>
    </row>
    <row r="1867" spans="1:5" ht="15.6" x14ac:dyDescent="0.3">
      <c r="A1867" s="9" t="s">
        <v>502</v>
      </c>
      <c r="B1867" s="9" t="s">
        <v>4249</v>
      </c>
      <c r="C1867" s="1" t="s">
        <v>6733</v>
      </c>
      <c r="D1867" s="1" t="s">
        <v>8056</v>
      </c>
      <c r="E1867" s="1" t="s">
        <v>6365</v>
      </c>
    </row>
    <row r="1868" spans="1:5" ht="15.6" x14ac:dyDescent="0.3">
      <c r="A1868" s="9" t="s">
        <v>501</v>
      </c>
      <c r="B1868" s="9" t="s">
        <v>4250</v>
      </c>
      <c r="C1868" s="1" t="s">
        <v>6731</v>
      </c>
      <c r="D1868" s="1" t="s">
        <v>7357</v>
      </c>
      <c r="E1868" s="1" t="s">
        <v>5488</v>
      </c>
    </row>
    <row r="1869" spans="1:5" ht="15.6" x14ac:dyDescent="0.3">
      <c r="A1869" s="9" t="s">
        <v>500</v>
      </c>
      <c r="B1869" s="9" t="s">
        <v>4251</v>
      </c>
      <c r="C1869" s="1" t="s">
        <v>6733</v>
      </c>
      <c r="D1869" s="1" t="s">
        <v>8057</v>
      </c>
      <c r="E1869" s="1" t="s">
        <v>5395</v>
      </c>
    </row>
    <row r="1870" spans="1:5" ht="15.6" x14ac:dyDescent="0.3">
      <c r="A1870" s="9" t="s">
        <v>499</v>
      </c>
      <c r="B1870" s="9" t="s">
        <v>4252</v>
      </c>
      <c r="C1870" s="1" t="s">
        <v>6733</v>
      </c>
      <c r="D1870" s="1" t="s">
        <v>7064</v>
      </c>
      <c r="E1870" s="1" t="s">
        <v>6366</v>
      </c>
    </row>
    <row r="1871" spans="1:5" ht="15.6" x14ac:dyDescent="0.3">
      <c r="A1871" s="9" t="s">
        <v>498</v>
      </c>
      <c r="B1871" s="9" t="s">
        <v>4253</v>
      </c>
      <c r="C1871" s="1" t="s">
        <v>6733</v>
      </c>
      <c r="D1871" s="1" t="s">
        <v>6853</v>
      </c>
      <c r="E1871" s="1" t="s">
        <v>4931</v>
      </c>
    </row>
    <row r="1872" spans="1:5" ht="15.6" x14ac:dyDescent="0.3">
      <c r="A1872" s="9" t="s">
        <v>497</v>
      </c>
      <c r="B1872" s="9" t="s">
        <v>4254</v>
      </c>
      <c r="C1872" s="1" t="s">
        <v>6733</v>
      </c>
      <c r="D1872" s="1" t="s">
        <v>8058</v>
      </c>
      <c r="E1872" s="1" t="s">
        <v>6367</v>
      </c>
    </row>
    <row r="1873" spans="1:5" ht="15.6" x14ac:dyDescent="0.3">
      <c r="A1873" s="9" t="s">
        <v>496</v>
      </c>
      <c r="B1873" s="9" t="s">
        <v>4255</v>
      </c>
      <c r="C1873" s="1" t="s">
        <v>6733</v>
      </c>
      <c r="D1873" s="1" t="s">
        <v>8059</v>
      </c>
      <c r="E1873" s="1" t="s">
        <v>6368</v>
      </c>
    </row>
    <row r="1874" spans="1:5" ht="15.6" x14ac:dyDescent="0.3">
      <c r="A1874" s="9" t="s">
        <v>495</v>
      </c>
      <c r="B1874" s="9" t="s">
        <v>4256</v>
      </c>
      <c r="C1874" s="1" t="s">
        <v>6733</v>
      </c>
      <c r="D1874" s="1" t="s">
        <v>8060</v>
      </c>
      <c r="E1874" s="1" t="s">
        <v>6369</v>
      </c>
    </row>
    <row r="1875" spans="1:5" ht="15.6" x14ac:dyDescent="0.3">
      <c r="A1875" s="9" t="s">
        <v>494</v>
      </c>
      <c r="B1875" s="9" t="s">
        <v>4257</v>
      </c>
      <c r="C1875" s="1" t="s">
        <v>6733</v>
      </c>
      <c r="D1875" s="1" t="s">
        <v>8061</v>
      </c>
      <c r="E1875" s="1" t="s">
        <v>6370</v>
      </c>
    </row>
    <row r="1876" spans="1:5" ht="15.6" x14ac:dyDescent="0.3">
      <c r="A1876" s="9" t="s">
        <v>493</v>
      </c>
      <c r="B1876" s="9" t="s">
        <v>4258</v>
      </c>
      <c r="C1876" s="1" t="s">
        <v>6733</v>
      </c>
      <c r="D1876" s="1" t="s">
        <v>8062</v>
      </c>
      <c r="E1876" s="1" t="s">
        <v>6371</v>
      </c>
    </row>
    <row r="1877" spans="1:5" ht="15.6" x14ac:dyDescent="0.3">
      <c r="A1877" s="9" t="s">
        <v>492</v>
      </c>
      <c r="B1877" s="9" t="s">
        <v>4259</v>
      </c>
      <c r="C1877" s="1" t="s">
        <v>6731</v>
      </c>
      <c r="D1877" s="1" t="s">
        <v>8063</v>
      </c>
      <c r="E1877" s="1" t="s">
        <v>5756</v>
      </c>
    </row>
    <row r="1878" spans="1:5" ht="15.6" x14ac:dyDescent="0.3">
      <c r="A1878" s="9" t="s">
        <v>491</v>
      </c>
      <c r="B1878" s="9" t="s">
        <v>4260</v>
      </c>
      <c r="C1878" s="1" t="s">
        <v>6731</v>
      </c>
      <c r="D1878" s="1" t="s">
        <v>7298</v>
      </c>
      <c r="E1878" s="1" t="s">
        <v>6372</v>
      </c>
    </row>
    <row r="1879" spans="1:5" ht="15.6" x14ac:dyDescent="0.3">
      <c r="A1879" s="9" t="s">
        <v>490</v>
      </c>
      <c r="B1879" s="9" t="s">
        <v>4261</v>
      </c>
      <c r="C1879" s="1" t="s">
        <v>7149</v>
      </c>
      <c r="D1879" s="1" t="s">
        <v>8064</v>
      </c>
      <c r="E1879" s="1" t="s">
        <v>6373</v>
      </c>
    </row>
    <row r="1880" spans="1:5" ht="15.6" x14ac:dyDescent="0.3">
      <c r="A1880" s="9" t="s">
        <v>489</v>
      </c>
      <c r="B1880" s="9" t="s">
        <v>4262</v>
      </c>
      <c r="C1880" s="1" t="s">
        <v>6731</v>
      </c>
      <c r="D1880" s="1" t="s">
        <v>8065</v>
      </c>
      <c r="E1880" s="1" t="s">
        <v>6374</v>
      </c>
    </row>
    <row r="1881" spans="1:5" ht="15.6" x14ac:dyDescent="0.3">
      <c r="A1881" s="9" t="s">
        <v>488</v>
      </c>
      <c r="B1881" s="9" t="s">
        <v>4263</v>
      </c>
      <c r="C1881" s="1" t="s">
        <v>6731</v>
      </c>
      <c r="D1881" s="1" t="s">
        <v>8066</v>
      </c>
      <c r="E1881" s="1" t="s">
        <v>6375</v>
      </c>
    </row>
    <row r="1882" spans="1:5" ht="15.6" x14ac:dyDescent="0.3">
      <c r="A1882" s="9" t="s">
        <v>487</v>
      </c>
      <c r="B1882" s="9" t="s">
        <v>4264</v>
      </c>
      <c r="C1882" s="1" t="s">
        <v>6733</v>
      </c>
      <c r="D1882" s="1" t="s">
        <v>8067</v>
      </c>
      <c r="E1882" s="1" t="s">
        <v>5265</v>
      </c>
    </row>
    <row r="1883" spans="1:5" ht="15.6" x14ac:dyDescent="0.3">
      <c r="A1883" s="9" t="s">
        <v>486</v>
      </c>
      <c r="B1883" s="9" t="s">
        <v>4265</v>
      </c>
      <c r="C1883" s="1" t="s">
        <v>6731</v>
      </c>
      <c r="D1883" s="1" t="s">
        <v>8063</v>
      </c>
      <c r="E1883" s="1" t="s">
        <v>6376</v>
      </c>
    </row>
    <row r="1884" spans="1:5" ht="15.6" x14ac:dyDescent="0.3">
      <c r="A1884" s="9" t="s">
        <v>485</v>
      </c>
      <c r="B1884" s="9" t="s">
        <v>4266</v>
      </c>
      <c r="C1884" s="1" t="s">
        <v>6731</v>
      </c>
      <c r="D1884" s="1" t="s">
        <v>8068</v>
      </c>
      <c r="E1884" s="1" t="s">
        <v>6377</v>
      </c>
    </row>
    <row r="1885" spans="1:5" ht="15.6" x14ac:dyDescent="0.3">
      <c r="A1885" s="9" t="s">
        <v>484</v>
      </c>
      <c r="B1885" s="9" t="s">
        <v>4267</v>
      </c>
      <c r="C1885" s="1" t="s">
        <v>6731</v>
      </c>
      <c r="D1885" s="1" t="s">
        <v>8069</v>
      </c>
      <c r="E1885" s="1" t="s">
        <v>6378</v>
      </c>
    </row>
    <row r="1886" spans="1:5" ht="15.6" x14ac:dyDescent="0.3">
      <c r="A1886" s="9" t="s">
        <v>483</v>
      </c>
      <c r="B1886" s="9" t="s">
        <v>4268</v>
      </c>
      <c r="C1886" s="1" t="s">
        <v>6731</v>
      </c>
      <c r="D1886" s="1" t="s">
        <v>8070</v>
      </c>
      <c r="E1886" s="1" t="s">
        <v>6379</v>
      </c>
    </row>
    <row r="1887" spans="1:5" ht="15.6" x14ac:dyDescent="0.3">
      <c r="A1887" s="9" t="s">
        <v>482</v>
      </c>
      <c r="B1887" s="9" t="s">
        <v>4269</v>
      </c>
      <c r="C1887" s="1" t="s">
        <v>6731</v>
      </c>
      <c r="D1887" s="1" t="s">
        <v>8071</v>
      </c>
      <c r="E1887" s="1" t="s">
        <v>6380</v>
      </c>
    </row>
    <row r="1888" spans="1:5" ht="15.6" x14ac:dyDescent="0.3">
      <c r="A1888" s="9" t="s">
        <v>481</v>
      </c>
      <c r="B1888" s="9" t="s">
        <v>4270</v>
      </c>
      <c r="C1888" s="1" t="s">
        <v>6733</v>
      </c>
      <c r="D1888" s="1" t="s">
        <v>8072</v>
      </c>
      <c r="E1888" s="1" t="s">
        <v>6381</v>
      </c>
    </row>
    <row r="1889" spans="1:6" ht="15.6" x14ac:dyDescent="0.3">
      <c r="A1889" s="9" t="s">
        <v>480</v>
      </c>
      <c r="B1889" s="9" t="s">
        <v>4271</v>
      </c>
      <c r="C1889" s="1" t="s">
        <v>6733</v>
      </c>
      <c r="D1889" s="1" t="s">
        <v>7079</v>
      </c>
      <c r="E1889" s="1" t="s">
        <v>6382</v>
      </c>
    </row>
    <row r="1890" spans="1:6" ht="15.6" x14ac:dyDescent="0.3">
      <c r="A1890" s="9" t="s">
        <v>479</v>
      </c>
      <c r="B1890" s="9" t="s">
        <v>4272</v>
      </c>
      <c r="C1890" s="1" t="s">
        <v>6733</v>
      </c>
      <c r="D1890" s="1" t="s">
        <v>8073</v>
      </c>
      <c r="E1890" s="1" t="s">
        <v>5280</v>
      </c>
    </row>
    <row r="1891" spans="1:6" ht="15.6" x14ac:dyDescent="0.3">
      <c r="A1891" s="9" t="s">
        <v>478</v>
      </c>
      <c r="B1891" s="9" t="s">
        <v>4273</v>
      </c>
      <c r="C1891" s="1" t="s">
        <v>6731</v>
      </c>
      <c r="D1891" s="1" t="s">
        <v>7625</v>
      </c>
      <c r="E1891" s="1" t="s">
        <v>6383</v>
      </c>
    </row>
    <row r="1892" spans="1:6" ht="15.6" x14ac:dyDescent="0.3">
      <c r="A1892" s="9" t="s">
        <v>477</v>
      </c>
      <c r="B1892" s="9" t="s">
        <v>4274</v>
      </c>
      <c r="C1892" s="1" t="s">
        <v>6733</v>
      </c>
      <c r="D1892" s="1" t="s">
        <v>6752</v>
      </c>
      <c r="E1892" s="1" t="s">
        <v>6384</v>
      </c>
    </row>
    <row r="1893" spans="1:6" ht="15.6" x14ac:dyDescent="0.3">
      <c r="A1893" s="9" t="s">
        <v>476</v>
      </c>
      <c r="B1893" s="9" t="s">
        <v>4275</v>
      </c>
      <c r="C1893" s="1" t="s">
        <v>6733</v>
      </c>
      <c r="D1893" s="1" t="s">
        <v>8074</v>
      </c>
      <c r="E1893" s="1" t="s">
        <v>6385</v>
      </c>
    </row>
    <row r="1894" spans="1:6" ht="15.6" x14ac:dyDescent="0.3">
      <c r="A1894" s="9" t="s">
        <v>475</v>
      </c>
      <c r="B1894" s="9" t="s">
        <v>4276</v>
      </c>
      <c r="C1894" s="1" t="s">
        <v>6731</v>
      </c>
      <c r="D1894" s="1" t="s">
        <v>8075</v>
      </c>
      <c r="E1894" s="1" t="s">
        <v>6386</v>
      </c>
    </row>
    <row r="1895" spans="1:6" ht="15.6" x14ac:dyDescent="0.3">
      <c r="A1895" s="9" t="s">
        <v>474</v>
      </c>
      <c r="B1895" s="9" t="s">
        <v>4277</v>
      </c>
      <c r="C1895" s="1" t="s">
        <v>6733</v>
      </c>
      <c r="D1895" s="1" t="s">
        <v>6843</v>
      </c>
      <c r="E1895" s="1" t="s">
        <v>6387</v>
      </c>
    </row>
    <row r="1896" spans="1:6" ht="15.6" x14ac:dyDescent="0.3">
      <c r="A1896" s="9" t="s">
        <v>473</v>
      </c>
      <c r="B1896" s="9" t="s">
        <v>4278</v>
      </c>
      <c r="C1896" s="1" t="s">
        <v>6731</v>
      </c>
      <c r="D1896" s="1" t="s">
        <v>8076</v>
      </c>
      <c r="E1896" s="1" t="s">
        <v>6388</v>
      </c>
    </row>
    <row r="1897" spans="1:6" ht="15.6" x14ac:dyDescent="0.3">
      <c r="A1897" s="9" t="s">
        <v>472</v>
      </c>
      <c r="B1897" s="9" t="s">
        <v>4279</v>
      </c>
      <c r="C1897" s="1" t="s">
        <v>6733</v>
      </c>
      <c r="D1897" s="1" t="s">
        <v>8077</v>
      </c>
      <c r="E1897" s="1" t="s">
        <v>4963</v>
      </c>
      <c r="F1897" t="s">
        <v>7327</v>
      </c>
    </row>
    <row r="1898" spans="1:6" ht="15.6" x14ac:dyDescent="0.3">
      <c r="A1898" s="9" t="s">
        <v>471</v>
      </c>
      <c r="B1898" s="9" t="s">
        <v>4280</v>
      </c>
      <c r="C1898" s="1" t="s">
        <v>6733</v>
      </c>
      <c r="D1898" s="1" t="s">
        <v>6879</v>
      </c>
      <c r="E1898" s="1" t="s">
        <v>6389</v>
      </c>
    </row>
    <row r="1899" spans="1:6" ht="15.6" x14ac:dyDescent="0.3">
      <c r="A1899" s="9" t="s">
        <v>470</v>
      </c>
      <c r="B1899" s="9" t="s">
        <v>4281</v>
      </c>
      <c r="C1899" s="1" t="s">
        <v>6733</v>
      </c>
      <c r="D1899" s="1" t="s">
        <v>8078</v>
      </c>
      <c r="E1899" s="1" t="s">
        <v>4796</v>
      </c>
    </row>
    <row r="1900" spans="1:6" ht="15.6" x14ac:dyDescent="0.3">
      <c r="A1900" s="9" t="s">
        <v>469</v>
      </c>
      <c r="B1900" s="9" t="s">
        <v>4282</v>
      </c>
      <c r="C1900" s="1" t="s">
        <v>6733</v>
      </c>
      <c r="D1900" s="1" t="s">
        <v>7092</v>
      </c>
      <c r="E1900" s="1" t="s">
        <v>4826</v>
      </c>
    </row>
    <row r="1901" spans="1:6" ht="15.6" x14ac:dyDescent="0.3">
      <c r="A1901" s="9" t="s">
        <v>468</v>
      </c>
      <c r="B1901" s="9" t="s">
        <v>4283</v>
      </c>
      <c r="C1901" s="1" t="s">
        <v>6731</v>
      </c>
      <c r="D1901" s="1" t="s">
        <v>6825</v>
      </c>
      <c r="E1901" s="1" t="s">
        <v>6390</v>
      </c>
    </row>
    <row r="1902" spans="1:6" ht="15.6" x14ac:dyDescent="0.3">
      <c r="A1902" s="9" t="s">
        <v>467</v>
      </c>
      <c r="B1902" s="9" t="s">
        <v>4284</v>
      </c>
      <c r="C1902" s="1" t="s">
        <v>6731</v>
      </c>
      <c r="D1902" s="1" t="s">
        <v>8079</v>
      </c>
      <c r="E1902" s="1" t="s">
        <v>6300</v>
      </c>
    </row>
    <row r="1903" spans="1:6" ht="15.6" x14ac:dyDescent="0.3">
      <c r="A1903" s="9" t="s">
        <v>466</v>
      </c>
      <c r="B1903" s="9" t="s">
        <v>4285</v>
      </c>
      <c r="C1903" s="1" t="s">
        <v>6731</v>
      </c>
      <c r="D1903" s="1" t="s">
        <v>7600</v>
      </c>
      <c r="E1903" s="1" t="s">
        <v>6391</v>
      </c>
    </row>
    <row r="1904" spans="1:6" ht="15.6" x14ac:dyDescent="0.3">
      <c r="A1904" s="9" t="s">
        <v>465</v>
      </c>
      <c r="B1904" s="9" t="s">
        <v>4286</v>
      </c>
      <c r="C1904" s="1" t="s">
        <v>6731</v>
      </c>
      <c r="D1904" s="1" t="s">
        <v>6942</v>
      </c>
      <c r="E1904" s="1" t="s">
        <v>6392</v>
      </c>
    </row>
    <row r="1905" spans="1:5" ht="15.6" x14ac:dyDescent="0.3">
      <c r="A1905" s="9" t="s">
        <v>464</v>
      </c>
      <c r="B1905" s="9" t="s">
        <v>4287</v>
      </c>
      <c r="C1905" s="1" t="s">
        <v>6731</v>
      </c>
      <c r="D1905" s="1" t="s">
        <v>8080</v>
      </c>
      <c r="E1905" s="1" t="s">
        <v>6393</v>
      </c>
    </row>
    <row r="1906" spans="1:5" ht="15.6" x14ac:dyDescent="0.3">
      <c r="A1906" s="9" t="s">
        <v>463</v>
      </c>
      <c r="B1906" s="9" t="s">
        <v>4288</v>
      </c>
      <c r="C1906" s="1" t="s">
        <v>6731</v>
      </c>
      <c r="D1906" s="1" t="s">
        <v>8081</v>
      </c>
      <c r="E1906" s="1" t="s">
        <v>6394</v>
      </c>
    </row>
    <row r="1907" spans="1:5" ht="15.6" x14ac:dyDescent="0.3">
      <c r="A1907" s="9" t="s">
        <v>462</v>
      </c>
      <c r="B1907" s="9" t="s">
        <v>4289</v>
      </c>
      <c r="C1907" s="1" t="s">
        <v>6733</v>
      </c>
      <c r="D1907" s="1" t="s">
        <v>8082</v>
      </c>
      <c r="E1907" s="1" t="s">
        <v>6395</v>
      </c>
    </row>
    <row r="1908" spans="1:5" ht="15.6" x14ac:dyDescent="0.3">
      <c r="A1908" s="9" t="s">
        <v>461</v>
      </c>
      <c r="B1908" s="9" t="s">
        <v>4290</v>
      </c>
      <c r="C1908" s="1" t="s">
        <v>6731</v>
      </c>
      <c r="D1908" s="1" t="s">
        <v>8083</v>
      </c>
      <c r="E1908" s="1" t="s">
        <v>5012</v>
      </c>
    </row>
    <row r="1909" spans="1:5" ht="15.6" x14ac:dyDescent="0.3">
      <c r="A1909" s="9" t="s">
        <v>460</v>
      </c>
      <c r="B1909" s="9" t="s">
        <v>4291</v>
      </c>
      <c r="C1909" s="1" t="s">
        <v>6731</v>
      </c>
      <c r="D1909" s="1" t="s">
        <v>8084</v>
      </c>
      <c r="E1909" s="1" t="s">
        <v>6396</v>
      </c>
    </row>
    <row r="1910" spans="1:5" ht="15.6" x14ac:dyDescent="0.3">
      <c r="A1910" s="9" t="s">
        <v>459</v>
      </c>
      <c r="B1910" s="9" t="s">
        <v>4292</v>
      </c>
      <c r="C1910" s="1" t="s">
        <v>6733</v>
      </c>
      <c r="D1910" s="1" t="s">
        <v>8085</v>
      </c>
      <c r="E1910" s="1" t="s">
        <v>6397</v>
      </c>
    </row>
    <row r="1911" spans="1:5" ht="15.6" x14ac:dyDescent="0.3">
      <c r="A1911" s="9" t="s">
        <v>458</v>
      </c>
      <c r="B1911" s="9" t="s">
        <v>4293</v>
      </c>
      <c r="C1911" s="1" t="s">
        <v>6733</v>
      </c>
      <c r="D1911" s="1" t="s">
        <v>8086</v>
      </c>
      <c r="E1911" s="1" t="s">
        <v>4750</v>
      </c>
    </row>
    <row r="1912" spans="1:5" ht="15.6" x14ac:dyDescent="0.3">
      <c r="A1912" s="9" t="s">
        <v>457</v>
      </c>
      <c r="B1912" s="9" t="s">
        <v>4294</v>
      </c>
      <c r="C1912" s="1" t="s">
        <v>6731</v>
      </c>
      <c r="D1912" s="1" t="s">
        <v>8087</v>
      </c>
      <c r="E1912" s="1" t="s">
        <v>6398</v>
      </c>
    </row>
    <row r="1913" spans="1:5" ht="15.6" x14ac:dyDescent="0.3">
      <c r="A1913" s="9" t="s">
        <v>456</v>
      </c>
      <c r="B1913" s="9" t="s">
        <v>4295</v>
      </c>
      <c r="C1913" s="1" t="s">
        <v>6733</v>
      </c>
      <c r="D1913" s="1" t="s">
        <v>8088</v>
      </c>
      <c r="E1913" s="1" t="s">
        <v>5100</v>
      </c>
    </row>
    <row r="1914" spans="1:5" ht="15.6" x14ac:dyDescent="0.3">
      <c r="A1914" s="9" t="s">
        <v>455</v>
      </c>
      <c r="B1914" s="9" t="s">
        <v>4296</v>
      </c>
      <c r="C1914" s="1" t="s">
        <v>6733</v>
      </c>
      <c r="D1914" s="1" t="s">
        <v>8089</v>
      </c>
      <c r="E1914" s="1" t="s">
        <v>6399</v>
      </c>
    </row>
    <row r="1915" spans="1:5" ht="15.6" x14ac:dyDescent="0.3">
      <c r="A1915" s="9" t="s">
        <v>454</v>
      </c>
      <c r="B1915" s="9" t="s">
        <v>4297</v>
      </c>
      <c r="C1915" s="1" t="s">
        <v>6733</v>
      </c>
      <c r="D1915" s="1" t="s">
        <v>8090</v>
      </c>
      <c r="E1915" s="1" t="s">
        <v>5285</v>
      </c>
    </row>
    <row r="1916" spans="1:5" ht="15.6" x14ac:dyDescent="0.3">
      <c r="A1916" s="9" t="s">
        <v>453</v>
      </c>
      <c r="B1916" s="9" t="s">
        <v>4298</v>
      </c>
      <c r="C1916" s="1" t="s">
        <v>6731</v>
      </c>
      <c r="D1916" s="1" t="s">
        <v>8091</v>
      </c>
      <c r="E1916" s="1" t="s">
        <v>6400</v>
      </c>
    </row>
    <row r="1917" spans="1:5" ht="15.6" x14ac:dyDescent="0.3">
      <c r="A1917" s="9" t="s">
        <v>452</v>
      </c>
      <c r="B1917" s="9" t="s">
        <v>4299</v>
      </c>
      <c r="C1917" s="1" t="s">
        <v>6733</v>
      </c>
      <c r="D1917" s="1" t="s">
        <v>8092</v>
      </c>
      <c r="E1917" s="1" t="s">
        <v>6401</v>
      </c>
    </row>
    <row r="1918" spans="1:5" ht="15.6" x14ac:dyDescent="0.3">
      <c r="A1918" s="9" t="s">
        <v>451</v>
      </c>
      <c r="B1918" s="9" t="s">
        <v>4300</v>
      </c>
      <c r="C1918" s="1" t="s">
        <v>6733</v>
      </c>
      <c r="D1918" s="1" t="s">
        <v>6877</v>
      </c>
      <c r="E1918" s="1" t="s">
        <v>6402</v>
      </c>
    </row>
    <row r="1919" spans="1:5" ht="15.6" x14ac:dyDescent="0.3">
      <c r="A1919" s="9" t="s">
        <v>450</v>
      </c>
      <c r="B1919" s="9" t="s">
        <v>4301</v>
      </c>
      <c r="C1919" s="1" t="s">
        <v>6733</v>
      </c>
      <c r="D1919" s="1" t="s">
        <v>7735</v>
      </c>
      <c r="E1919" s="1" t="s">
        <v>6403</v>
      </c>
    </row>
    <row r="1920" spans="1:5" ht="15.6" x14ac:dyDescent="0.3">
      <c r="A1920" s="9" t="s">
        <v>449</v>
      </c>
      <c r="B1920" s="9" t="s">
        <v>4302</v>
      </c>
      <c r="C1920" s="1" t="s">
        <v>6733</v>
      </c>
      <c r="D1920" s="1" t="s">
        <v>8093</v>
      </c>
      <c r="E1920" s="1" t="s">
        <v>6404</v>
      </c>
    </row>
    <row r="1921" spans="1:5" ht="15.6" x14ac:dyDescent="0.3">
      <c r="A1921" s="9" t="s">
        <v>448</v>
      </c>
      <c r="B1921" s="9" t="s">
        <v>4303</v>
      </c>
      <c r="C1921" s="1" t="s">
        <v>6733</v>
      </c>
      <c r="D1921" s="1" t="s">
        <v>6840</v>
      </c>
      <c r="E1921" s="1" t="s">
        <v>6405</v>
      </c>
    </row>
    <row r="1922" spans="1:5" ht="15.6" x14ac:dyDescent="0.3">
      <c r="A1922" s="9" t="s">
        <v>447</v>
      </c>
      <c r="B1922" s="9" t="s">
        <v>4304</v>
      </c>
      <c r="C1922" s="1" t="s">
        <v>7149</v>
      </c>
      <c r="D1922" s="1" t="s">
        <v>8094</v>
      </c>
      <c r="E1922" s="1" t="s">
        <v>6406</v>
      </c>
    </row>
    <row r="1923" spans="1:5" ht="15.6" x14ac:dyDescent="0.3">
      <c r="A1923" s="9" t="s">
        <v>446</v>
      </c>
      <c r="B1923" s="9" t="s">
        <v>4305</v>
      </c>
      <c r="C1923" s="1" t="s">
        <v>6733</v>
      </c>
      <c r="D1923" s="1" t="s">
        <v>6877</v>
      </c>
      <c r="E1923" s="1" t="s">
        <v>6407</v>
      </c>
    </row>
    <row r="1924" spans="1:5" ht="15.6" x14ac:dyDescent="0.3">
      <c r="A1924" s="9" t="s">
        <v>445</v>
      </c>
      <c r="B1924" s="9" t="s">
        <v>4306</v>
      </c>
      <c r="C1924" s="1" t="s">
        <v>6733</v>
      </c>
      <c r="D1924" s="1" t="s">
        <v>7331</v>
      </c>
      <c r="E1924" s="1" t="s">
        <v>6408</v>
      </c>
    </row>
    <row r="1925" spans="1:5" ht="15.6" x14ac:dyDescent="0.3">
      <c r="A1925" s="9" t="s">
        <v>444</v>
      </c>
      <c r="B1925" s="9" t="s">
        <v>4307</v>
      </c>
      <c r="C1925" s="1" t="s">
        <v>6733</v>
      </c>
      <c r="D1925" s="1" t="s">
        <v>8095</v>
      </c>
      <c r="E1925" s="1" t="s">
        <v>6409</v>
      </c>
    </row>
    <row r="1926" spans="1:5" ht="15.6" x14ac:dyDescent="0.3">
      <c r="A1926" s="9" t="s">
        <v>443</v>
      </c>
      <c r="B1926" s="9" t="s">
        <v>4308</v>
      </c>
      <c r="C1926" s="1" t="s">
        <v>6733</v>
      </c>
      <c r="D1926" s="1" t="s">
        <v>6863</v>
      </c>
      <c r="E1926" s="1" t="s">
        <v>6410</v>
      </c>
    </row>
    <row r="1927" spans="1:5" ht="15.6" x14ac:dyDescent="0.3">
      <c r="A1927" s="9" t="s">
        <v>442</v>
      </c>
      <c r="B1927" s="9" t="s">
        <v>4309</v>
      </c>
      <c r="C1927" s="1" t="s">
        <v>6731</v>
      </c>
      <c r="D1927" s="1" t="s">
        <v>8096</v>
      </c>
      <c r="E1927" s="1" t="s">
        <v>5526</v>
      </c>
    </row>
    <row r="1928" spans="1:5" ht="15.6" x14ac:dyDescent="0.3">
      <c r="A1928" s="9" t="s">
        <v>441</v>
      </c>
      <c r="B1928" s="9" t="s">
        <v>4310</v>
      </c>
      <c r="C1928" s="1" t="s">
        <v>6731</v>
      </c>
      <c r="D1928" s="1" t="s">
        <v>8097</v>
      </c>
      <c r="E1928" s="1" t="s">
        <v>6411</v>
      </c>
    </row>
    <row r="1929" spans="1:5" ht="15.6" x14ac:dyDescent="0.3">
      <c r="A1929" s="9" t="s">
        <v>440</v>
      </c>
      <c r="B1929" s="9" t="s">
        <v>4311</v>
      </c>
      <c r="C1929" s="1" t="s">
        <v>6733</v>
      </c>
      <c r="D1929" s="1" t="s">
        <v>6795</v>
      </c>
      <c r="E1929" s="1" t="s">
        <v>6412</v>
      </c>
    </row>
    <row r="1930" spans="1:5" ht="15.6" x14ac:dyDescent="0.3">
      <c r="A1930" s="9" t="s">
        <v>439</v>
      </c>
      <c r="B1930" s="9" t="s">
        <v>4312</v>
      </c>
      <c r="C1930" s="1" t="s">
        <v>6731</v>
      </c>
      <c r="D1930" s="1" t="s">
        <v>8098</v>
      </c>
      <c r="E1930" s="1" t="s">
        <v>5728</v>
      </c>
    </row>
    <row r="1931" spans="1:5" ht="15.6" x14ac:dyDescent="0.3">
      <c r="A1931" s="9" t="s">
        <v>438</v>
      </c>
      <c r="B1931" s="9" t="s">
        <v>4313</v>
      </c>
      <c r="C1931" s="1" t="s">
        <v>6731</v>
      </c>
      <c r="D1931" s="1" t="s">
        <v>7598</v>
      </c>
      <c r="E1931" s="1" t="s">
        <v>5191</v>
      </c>
    </row>
    <row r="1932" spans="1:5" ht="15.6" x14ac:dyDescent="0.3">
      <c r="A1932" s="9" t="s">
        <v>437</v>
      </c>
      <c r="B1932" s="9" t="s">
        <v>4314</v>
      </c>
      <c r="C1932" s="1" t="s">
        <v>6731</v>
      </c>
      <c r="D1932" s="1" t="s">
        <v>8099</v>
      </c>
      <c r="E1932" s="1" t="s">
        <v>6413</v>
      </c>
    </row>
    <row r="1933" spans="1:5" ht="15.6" x14ac:dyDescent="0.3">
      <c r="A1933" s="9" t="s">
        <v>436</v>
      </c>
      <c r="B1933" s="9" t="s">
        <v>4315</v>
      </c>
      <c r="C1933" s="1" t="s">
        <v>6731</v>
      </c>
      <c r="D1933" s="1" t="s">
        <v>8100</v>
      </c>
      <c r="E1933" s="1" t="s">
        <v>6414</v>
      </c>
    </row>
    <row r="1934" spans="1:5" ht="15.6" x14ac:dyDescent="0.3">
      <c r="A1934" s="9" t="s">
        <v>435</v>
      </c>
      <c r="B1934" s="9" t="s">
        <v>4316</v>
      </c>
      <c r="C1934" s="1" t="s">
        <v>6733</v>
      </c>
      <c r="D1934" s="1" t="s">
        <v>6813</v>
      </c>
      <c r="E1934" s="1" t="s">
        <v>6415</v>
      </c>
    </row>
    <row r="1935" spans="1:5" ht="15.6" x14ac:dyDescent="0.3">
      <c r="A1935" s="9" t="s">
        <v>434</v>
      </c>
      <c r="B1935" s="9" t="s">
        <v>4317</v>
      </c>
      <c r="C1935" s="1" t="s">
        <v>6731</v>
      </c>
      <c r="D1935" s="1" t="s">
        <v>6825</v>
      </c>
      <c r="E1935" s="1" t="s">
        <v>6416</v>
      </c>
    </row>
    <row r="1936" spans="1:5" ht="15.6" x14ac:dyDescent="0.3">
      <c r="A1936" s="9" t="s">
        <v>433</v>
      </c>
      <c r="B1936" s="9" t="s">
        <v>4318</v>
      </c>
      <c r="C1936" s="1" t="s">
        <v>6731</v>
      </c>
      <c r="D1936" s="1" t="s">
        <v>8101</v>
      </c>
      <c r="E1936" s="1" t="s">
        <v>6417</v>
      </c>
    </row>
    <row r="1937" spans="1:5" ht="15.6" x14ac:dyDescent="0.3">
      <c r="A1937" s="9" t="s">
        <v>432</v>
      </c>
      <c r="B1937" s="9" t="s">
        <v>4319</v>
      </c>
      <c r="C1937" s="1" t="s">
        <v>6733</v>
      </c>
      <c r="D1937" s="1" t="s">
        <v>8102</v>
      </c>
      <c r="E1937" s="1" t="s">
        <v>6418</v>
      </c>
    </row>
    <row r="1938" spans="1:5" ht="15.6" x14ac:dyDescent="0.3">
      <c r="A1938" s="9" t="s">
        <v>431</v>
      </c>
      <c r="B1938" s="9" t="s">
        <v>4320</v>
      </c>
      <c r="C1938" s="1" t="s">
        <v>7149</v>
      </c>
      <c r="D1938" s="1" t="s">
        <v>8103</v>
      </c>
      <c r="E1938" s="1" t="s">
        <v>6419</v>
      </c>
    </row>
    <row r="1939" spans="1:5" ht="15.6" x14ac:dyDescent="0.3">
      <c r="A1939" s="9" t="s">
        <v>430</v>
      </c>
      <c r="B1939" s="9" t="s">
        <v>4321</v>
      </c>
      <c r="C1939" s="1" t="s">
        <v>6733</v>
      </c>
      <c r="D1939" s="1" t="s">
        <v>6744</v>
      </c>
      <c r="E1939" s="1" t="s">
        <v>6241</v>
      </c>
    </row>
    <row r="1940" spans="1:5" ht="15.6" x14ac:dyDescent="0.3">
      <c r="A1940" s="9" t="s">
        <v>429</v>
      </c>
      <c r="B1940" s="9" t="s">
        <v>4322</v>
      </c>
      <c r="C1940" s="1" t="s">
        <v>6733</v>
      </c>
      <c r="D1940" s="1" t="s">
        <v>8104</v>
      </c>
      <c r="E1940" s="1" t="s">
        <v>6420</v>
      </c>
    </row>
    <row r="1941" spans="1:5" ht="15.6" x14ac:dyDescent="0.3">
      <c r="A1941" s="9" t="s">
        <v>428</v>
      </c>
      <c r="B1941" s="9" t="s">
        <v>4323</v>
      </c>
      <c r="C1941" s="1" t="s">
        <v>6733</v>
      </c>
      <c r="D1941" s="1" t="s">
        <v>6871</v>
      </c>
      <c r="E1941" s="1" t="s">
        <v>6421</v>
      </c>
    </row>
    <row r="1942" spans="1:5" ht="15.6" x14ac:dyDescent="0.3">
      <c r="A1942" s="9" t="s">
        <v>427</v>
      </c>
      <c r="B1942" s="9" t="s">
        <v>4324</v>
      </c>
      <c r="C1942" s="1" t="s">
        <v>6733</v>
      </c>
      <c r="D1942" s="1" t="s">
        <v>8105</v>
      </c>
      <c r="E1942" s="1" t="s">
        <v>5492</v>
      </c>
    </row>
    <row r="1943" spans="1:5" ht="15.6" x14ac:dyDescent="0.3">
      <c r="A1943" s="9" t="s">
        <v>426</v>
      </c>
      <c r="B1943" s="9" t="s">
        <v>4325</v>
      </c>
      <c r="C1943" s="1" t="s">
        <v>6733</v>
      </c>
      <c r="D1943" s="1" t="s">
        <v>8106</v>
      </c>
      <c r="E1943" s="1" t="s">
        <v>6422</v>
      </c>
    </row>
    <row r="1944" spans="1:5" ht="15.6" x14ac:dyDescent="0.3">
      <c r="A1944" s="9" t="s">
        <v>425</v>
      </c>
      <c r="B1944" s="9" t="s">
        <v>4326</v>
      </c>
      <c r="C1944" s="1" t="s">
        <v>6733</v>
      </c>
      <c r="D1944" s="1" t="s">
        <v>6877</v>
      </c>
      <c r="E1944" s="1" t="s">
        <v>6423</v>
      </c>
    </row>
    <row r="1945" spans="1:5" ht="15.6" x14ac:dyDescent="0.3">
      <c r="A1945" s="9" t="s">
        <v>424</v>
      </c>
      <c r="B1945" s="9" t="s">
        <v>4327</v>
      </c>
      <c r="C1945" s="1" t="s">
        <v>6733</v>
      </c>
      <c r="D1945" s="1" t="s">
        <v>8107</v>
      </c>
      <c r="E1945" s="1" t="s">
        <v>5416</v>
      </c>
    </row>
    <row r="1946" spans="1:5" ht="15.6" x14ac:dyDescent="0.3">
      <c r="A1946" s="9" t="s">
        <v>423</v>
      </c>
      <c r="B1946" s="9" t="s">
        <v>4328</v>
      </c>
      <c r="C1946" s="1" t="s">
        <v>6731</v>
      </c>
      <c r="D1946" s="1" t="s">
        <v>6835</v>
      </c>
      <c r="E1946" s="1" t="s">
        <v>6424</v>
      </c>
    </row>
    <row r="1947" spans="1:5" ht="15.6" x14ac:dyDescent="0.3">
      <c r="A1947" s="9" t="s">
        <v>422</v>
      </c>
      <c r="B1947" s="9" t="s">
        <v>4329</v>
      </c>
      <c r="C1947" s="1" t="s">
        <v>6733</v>
      </c>
      <c r="D1947" s="1" t="s">
        <v>8062</v>
      </c>
      <c r="E1947" s="1" t="s">
        <v>6425</v>
      </c>
    </row>
    <row r="1948" spans="1:5" ht="15.6" x14ac:dyDescent="0.3">
      <c r="A1948" s="9" t="s">
        <v>421</v>
      </c>
      <c r="B1948" s="9" t="s">
        <v>4330</v>
      </c>
      <c r="C1948" s="1" t="s">
        <v>6733</v>
      </c>
      <c r="D1948" s="1" t="s">
        <v>8108</v>
      </c>
      <c r="E1948" s="1" t="s">
        <v>6426</v>
      </c>
    </row>
    <row r="1949" spans="1:5" ht="15.6" x14ac:dyDescent="0.3">
      <c r="A1949" s="9" t="s">
        <v>420</v>
      </c>
      <c r="B1949" s="9" t="s">
        <v>4331</v>
      </c>
      <c r="C1949" s="1" t="s">
        <v>6733</v>
      </c>
      <c r="D1949" s="1" t="s">
        <v>8109</v>
      </c>
      <c r="E1949" s="1" t="s">
        <v>6427</v>
      </c>
    </row>
    <row r="1950" spans="1:5" ht="15.6" x14ac:dyDescent="0.3">
      <c r="A1950" s="9" t="s">
        <v>419</v>
      </c>
      <c r="B1950" s="9" t="s">
        <v>4332</v>
      </c>
      <c r="C1950" s="1" t="s">
        <v>6731</v>
      </c>
      <c r="D1950" s="1" t="s">
        <v>8110</v>
      </c>
      <c r="E1950" s="1" t="s">
        <v>6428</v>
      </c>
    </row>
    <row r="1951" spans="1:5" ht="15.6" x14ac:dyDescent="0.3">
      <c r="A1951" s="9" t="s">
        <v>418</v>
      </c>
      <c r="B1951" s="9" t="s">
        <v>4333</v>
      </c>
      <c r="C1951" s="1" t="s">
        <v>6733</v>
      </c>
      <c r="D1951" s="1" t="s">
        <v>6863</v>
      </c>
      <c r="E1951" s="1" t="s">
        <v>5291</v>
      </c>
    </row>
    <row r="1952" spans="1:5" ht="15.6" x14ac:dyDescent="0.3">
      <c r="A1952" s="9" t="s">
        <v>417</v>
      </c>
      <c r="B1952" s="9" t="s">
        <v>4334</v>
      </c>
      <c r="C1952" s="1" t="s">
        <v>6731</v>
      </c>
      <c r="D1952" s="1" t="s">
        <v>8111</v>
      </c>
      <c r="E1952" s="1" t="s">
        <v>6429</v>
      </c>
    </row>
    <row r="1953" spans="1:5" ht="15.6" x14ac:dyDescent="0.3">
      <c r="A1953" s="9" t="s">
        <v>416</v>
      </c>
      <c r="B1953" s="9" t="s">
        <v>4335</v>
      </c>
      <c r="C1953" s="1" t="s">
        <v>6733</v>
      </c>
      <c r="D1953" s="1" t="s">
        <v>8112</v>
      </c>
      <c r="E1953" s="1" t="s">
        <v>6430</v>
      </c>
    </row>
    <row r="1954" spans="1:5" ht="15.6" x14ac:dyDescent="0.3">
      <c r="A1954" s="9" t="s">
        <v>415</v>
      </c>
      <c r="B1954" s="9" t="s">
        <v>4336</v>
      </c>
      <c r="C1954" s="1" t="s">
        <v>6733</v>
      </c>
      <c r="D1954" s="1" t="s">
        <v>8113</v>
      </c>
      <c r="E1954" s="1" t="s">
        <v>6431</v>
      </c>
    </row>
    <row r="1955" spans="1:5" ht="15.6" x14ac:dyDescent="0.3">
      <c r="A1955" s="9" t="s">
        <v>414</v>
      </c>
      <c r="B1955" s="9" t="s">
        <v>4337</v>
      </c>
      <c r="C1955" s="1" t="s">
        <v>6731</v>
      </c>
      <c r="D1955" s="1" t="s">
        <v>8114</v>
      </c>
      <c r="E1955" s="1" t="s">
        <v>6432</v>
      </c>
    </row>
    <row r="1956" spans="1:5" ht="15.6" x14ac:dyDescent="0.3">
      <c r="A1956" s="9" t="s">
        <v>413</v>
      </c>
      <c r="B1956" s="9" t="s">
        <v>4338</v>
      </c>
      <c r="C1956" s="1" t="s">
        <v>6731</v>
      </c>
      <c r="D1956" s="1" t="s">
        <v>8115</v>
      </c>
      <c r="E1956" s="1" t="s">
        <v>6433</v>
      </c>
    </row>
    <row r="1957" spans="1:5" ht="15.6" x14ac:dyDescent="0.3">
      <c r="A1957" s="9" t="s">
        <v>412</v>
      </c>
      <c r="B1957" s="9" t="s">
        <v>4339</v>
      </c>
      <c r="C1957" s="1" t="s">
        <v>6731</v>
      </c>
      <c r="D1957" s="1" t="s">
        <v>8116</v>
      </c>
      <c r="E1957" s="1" t="s">
        <v>6434</v>
      </c>
    </row>
    <row r="1958" spans="1:5" ht="15.6" x14ac:dyDescent="0.3">
      <c r="A1958" s="9" t="s">
        <v>411</v>
      </c>
      <c r="B1958" s="9" t="s">
        <v>4340</v>
      </c>
      <c r="C1958" s="1" t="s">
        <v>6733</v>
      </c>
      <c r="D1958" s="1" t="s">
        <v>8117</v>
      </c>
      <c r="E1958" s="1" t="s">
        <v>6435</v>
      </c>
    </row>
    <row r="1959" spans="1:5" ht="15.6" x14ac:dyDescent="0.3">
      <c r="A1959" s="9" t="s">
        <v>410</v>
      </c>
      <c r="B1959" s="9" t="s">
        <v>4341</v>
      </c>
      <c r="C1959" s="1" t="s">
        <v>6731</v>
      </c>
      <c r="D1959" s="1" t="s">
        <v>7121</v>
      </c>
      <c r="E1959" s="1" t="s">
        <v>5056</v>
      </c>
    </row>
    <row r="1960" spans="1:5" ht="15.6" x14ac:dyDescent="0.3">
      <c r="A1960" s="9" t="s">
        <v>409</v>
      </c>
      <c r="B1960" s="9" t="s">
        <v>4342</v>
      </c>
      <c r="C1960" s="1" t="s">
        <v>6731</v>
      </c>
      <c r="D1960" s="1" t="s">
        <v>6765</v>
      </c>
      <c r="E1960" s="1" t="s">
        <v>6436</v>
      </c>
    </row>
    <row r="1961" spans="1:5" ht="15.6" x14ac:dyDescent="0.3">
      <c r="A1961" s="9" t="s">
        <v>408</v>
      </c>
      <c r="B1961" s="9" t="s">
        <v>4343</v>
      </c>
      <c r="C1961" s="1" t="s">
        <v>6731</v>
      </c>
      <c r="D1961" s="1" t="s">
        <v>6942</v>
      </c>
      <c r="E1961" s="1" t="s">
        <v>5191</v>
      </c>
    </row>
    <row r="1962" spans="1:5" ht="15.6" x14ac:dyDescent="0.3">
      <c r="A1962" s="9" t="s">
        <v>407</v>
      </c>
      <c r="B1962" s="9" t="s">
        <v>4344</v>
      </c>
      <c r="C1962" s="1" t="s">
        <v>6731</v>
      </c>
      <c r="D1962" s="1" t="s">
        <v>8118</v>
      </c>
      <c r="E1962" s="1" t="s">
        <v>6437</v>
      </c>
    </row>
    <row r="1963" spans="1:5" ht="15.6" x14ac:dyDescent="0.3">
      <c r="A1963" s="9" t="s">
        <v>406</v>
      </c>
      <c r="B1963" s="9" t="s">
        <v>4345</v>
      </c>
      <c r="C1963" s="1" t="s">
        <v>6733</v>
      </c>
      <c r="D1963" s="1" t="s">
        <v>6734</v>
      </c>
      <c r="E1963" s="1" t="s">
        <v>6300</v>
      </c>
    </row>
    <row r="1964" spans="1:5" ht="15.6" x14ac:dyDescent="0.3">
      <c r="A1964" s="9" t="s">
        <v>405</v>
      </c>
      <c r="B1964" s="9" t="s">
        <v>4346</v>
      </c>
      <c r="C1964" s="1" t="s">
        <v>6733</v>
      </c>
      <c r="D1964" s="1" t="s">
        <v>8119</v>
      </c>
      <c r="E1964" s="1" t="s">
        <v>6438</v>
      </c>
    </row>
    <row r="1965" spans="1:5" ht="15.6" x14ac:dyDescent="0.3">
      <c r="A1965" s="9" t="s">
        <v>404</v>
      </c>
      <c r="B1965" s="9" t="s">
        <v>4347</v>
      </c>
      <c r="C1965" s="1" t="s">
        <v>6733</v>
      </c>
      <c r="D1965" s="1" t="s">
        <v>8120</v>
      </c>
      <c r="E1965" s="1" t="s">
        <v>5025</v>
      </c>
    </row>
    <row r="1966" spans="1:5" ht="15.6" x14ac:dyDescent="0.3">
      <c r="A1966" s="9" t="s">
        <v>403</v>
      </c>
      <c r="B1966" s="9" t="s">
        <v>4348</v>
      </c>
      <c r="C1966" s="1" t="s">
        <v>6731</v>
      </c>
      <c r="D1966" s="1" t="s">
        <v>8121</v>
      </c>
      <c r="E1966" s="1" t="s">
        <v>6439</v>
      </c>
    </row>
    <row r="1967" spans="1:5" ht="15.6" x14ac:dyDescent="0.3">
      <c r="A1967" s="9" t="s">
        <v>402</v>
      </c>
      <c r="B1967" s="9" t="s">
        <v>4349</v>
      </c>
      <c r="C1967" s="1" t="s">
        <v>6733</v>
      </c>
      <c r="D1967" s="1" t="s">
        <v>8122</v>
      </c>
      <c r="E1967" s="1" t="s">
        <v>4779</v>
      </c>
    </row>
    <row r="1968" spans="1:5" ht="15.6" x14ac:dyDescent="0.3">
      <c r="A1968" s="9" t="s">
        <v>401</v>
      </c>
      <c r="B1968" s="9" t="s">
        <v>4350</v>
      </c>
      <c r="C1968" s="1" t="s">
        <v>6733</v>
      </c>
      <c r="D1968" s="1" t="s">
        <v>8123</v>
      </c>
      <c r="E1968" s="1" t="s">
        <v>6440</v>
      </c>
    </row>
    <row r="1969" spans="1:5" ht="15.6" x14ac:dyDescent="0.3">
      <c r="A1969" s="9" t="s">
        <v>400</v>
      </c>
      <c r="B1969" s="9" t="s">
        <v>4351</v>
      </c>
      <c r="C1969" s="1" t="s">
        <v>6733</v>
      </c>
      <c r="D1969" s="1" t="s">
        <v>8124</v>
      </c>
      <c r="E1969" s="1" t="s">
        <v>5968</v>
      </c>
    </row>
    <row r="1970" spans="1:5" ht="15.6" x14ac:dyDescent="0.3">
      <c r="A1970" s="9" t="s">
        <v>399</v>
      </c>
      <c r="B1970" s="9" t="s">
        <v>4352</v>
      </c>
      <c r="C1970" s="1" t="s">
        <v>6733</v>
      </c>
      <c r="D1970" s="1" t="s">
        <v>8125</v>
      </c>
      <c r="E1970" s="1" t="s">
        <v>5752</v>
      </c>
    </row>
    <row r="1971" spans="1:5" ht="15.6" x14ac:dyDescent="0.3">
      <c r="A1971" s="9" t="s">
        <v>398</v>
      </c>
      <c r="B1971" s="9" t="s">
        <v>4353</v>
      </c>
      <c r="C1971" s="1" t="s">
        <v>7149</v>
      </c>
      <c r="D1971" s="1" t="s">
        <v>8126</v>
      </c>
      <c r="E1971" s="1" t="s">
        <v>6441</v>
      </c>
    </row>
    <row r="1972" spans="1:5" ht="15.6" x14ac:dyDescent="0.3">
      <c r="A1972" s="9" t="s">
        <v>397</v>
      </c>
      <c r="B1972" s="9" t="s">
        <v>4354</v>
      </c>
      <c r="C1972" s="1" t="s">
        <v>6731</v>
      </c>
      <c r="D1972" s="1" t="s">
        <v>8127</v>
      </c>
      <c r="E1972" s="1" t="s">
        <v>6442</v>
      </c>
    </row>
    <row r="1973" spans="1:5" ht="15.6" x14ac:dyDescent="0.3">
      <c r="A1973" s="9" t="s">
        <v>396</v>
      </c>
      <c r="B1973" s="9" t="s">
        <v>4355</v>
      </c>
      <c r="C1973" s="1" t="s">
        <v>6733</v>
      </c>
      <c r="D1973" s="1" t="s">
        <v>6808</v>
      </c>
      <c r="E1973" s="1" t="s">
        <v>6443</v>
      </c>
    </row>
    <row r="1974" spans="1:5" ht="15.6" x14ac:dyDescent="0.3">
      <c r="A1974" s="9" t="s">
        <v>395</v>
      </c>
      <c r="B1974" s="9" t="s">
        <v>4356</v>
      </c>
      <c r="C1974" s="1" t="s">
        <v>6733</v>
      </c>
      <c r="D1974" s="1" t="s">
        <v>8128</v>
      </c>
      <c r="E1974" s="1" t="s">
        <v>6444</v>
      </c>
    </row>
    <row r="1975" spans="1:5" ht="15.6" x14ac:dyDescent="0.3">
      <c r="A1975" s="9" t="s">
        <v>394</v>
      </c>
      <c r="B1975" s="9" t="s">
        <v>4357</v>
      </c>
      <c r="C1975" s="1" t="s">
        <v>6731</v>
      </c>
      <c r="D1975" s="1" t="s">
        <v>8129</v>
      </c>
      <c r="E1975" s="1" t="s">
        <v>6445</v>
      </c>
    </row>
    <row r="1976" spans="1:5" ht="15.6" x14ac:dyDescent="0.3">
      <c r="A1976" s="9" t="s">
        <v>393</v>
      </c>
      <c r="B1976" s="9" t="s">
        <v>4358</v>
      </c>
      <c r="C1976" s="1" t="s">
        <v>6731</v>
      </c>
      <c r="D1976" s="1" t="s">
        <v>8130</v>
      </c>
      <c r="E1976" s="1" t="s">
        <v>6446</v>
      </c>
    </row>
    <row r="1977" spans="1:5" ht="15.6" x14ac:dyDescent="0.3">
      <c r="A1977" s="9" t="s">
        <v>392</v>
      </c>
      <c r="B1977" s="9" t="s">
        <v>4359</v>
      </c>
      <c r="C1977" s="1" t="s">
        <v>6731</v>
      </c>
      <c r="D1977" s="1" t="s">
        <v>8131</v>
      </c>
      <c r="E1977" s="1" t="s">
        <v>6447</v>
      </c>
    </row>
    <row r="1978" spans="1:5" ht="15.6" x14ac:dyDescent="0.3">
      <c r="A1978" s="9" t="s">
        <v>391</v>
      </c>
      <c r="B1978" s="9" t="s">
        <v>4360</v>
      </c>
      <c r="C1978" s="1" t="s">
        <v>6731</v>
      </c>
      <c r="D1978" s="1" t="s">
        <v>6787</v>
      </c>
      <c r="E1978" s="1" t="s">
        <v>6448</v>
      </c>
    </row>
    <row r="1979" spans="1:5" ht="15.6" x14ac:dyDescent="0.3">
      <c r="A1979" s="9" t="s">
        <v>390</v>
      </c>
      <c r="B1979" s="9" t="s">
        <v>4361</v>
      </c>
      <c r="C1979" s="1" t="s">
        <v>6731</v>
      </c>
      <c r="D1979" s="1" t="s">
        <v>8132</v>
      </c>
      <c r="E1979" s="1" t="s">
        <v>4941</v>
      </c>
    </row>
    <row r="1980" spans="1:5" ht="15.6" x14ac:dyDescent="0.3">
      <c r="A1980" s="9" t="s">
        <v>389</v>
      </c>
      <c r="B1980" s="9" t="s">
        <v>4362</v>
      </c>
      <c r="C1980" s="1" t="s">
        <v>6731</v>
      </c>
      <c r="D1980" s="1" t="s">
        <v>8133</v>
      </c>
      <c r="E1980" s="1" t="s">
        <v>6449</v>
      </c>
    </row>
    <row r="1981" spans="1:5" ht="15.6" x14ac:dyDescent="0.3">
      <c r="A1981" s="9" t="s">
        <v>388</v>
      </c>
      <c r="B1981" s="9" t="s">
        <v>4363</v>
      </c>
      <c r="C1981" s="1" t="s">
        <v>6731</v>
      </c>
      <c r="D1981" s="1" t="s">
        <v>8134</v>
      </c>
      <c r="E1981" s="1" t="s">
        <v>6450</v>
      </c>
    </row>
    <row r="1982" spans="1:5" ht="15.6" x14ac:dyDescent="0.3">
      <c r="A1982" s="9" t="s">
        <v>387</v>
      </c>
      <c r="B1982" s="9" t="s">
        <v>4364</v>
      </c>
      <c r="C1982" s="1" t="s">
        <v>6731</v>
      </c>
      <c r="D1982" s="1" t="s">
        <v>8135</v>
      </c>
      <c r="E1982" s="1" t="s">
        <v>6451</v>
      </c>
    </row>
    <row r="1983" spans="1:5" ht="15.6" x14ac:dyDescent="0.3">
      <c r="A1983" s="9" t="s">
        <v>386</v>
      </c>
      <c r="B1983" s="9" t="s">
        <v>4365</v>
      </c>
      <c r="C1983" s="1" t="s">
        <v>6731</v>
      </c>
      <c r="D1983" s="1" t="s">
        <v>8136</v>
      </c>
      <c r="E1983" s="1" t="s">
        <v>6452</v>
      </c>
    </row>
    <row r="1984" spans="1:5" ht="15.6" x14ac:dyDescent="0.3">
      <c r="A1984" s="9" t="s">
        <v>385</v>
      </c>
      <c r="B1984" s="9" t="s">
        <v>4366</v>
      </c>
      <c r="C1984" s="1" t="s">
        <v>6731</v>
      </c>
      <c r="D1984" s="1" t="s">
        <v>8137</v>
      </c>
      <c r="E1984" s="1" t="s">
        <v>6453</v>
      </c>
    </row>
    <row r="1985" spans="1:5" ht="15.6" x14ac:dyDescent="0.3">
      <c r="A1985" s="9" t="s">
        <v>384</v>
      </c>
      <c r="B1985" s="9" t="s">
        <v>4367</v>
      </c>
      <c r="C1985" s="1" t="s">
        <v>6733</v>
      </c>
      <c r="D1985" s="1" t="s">
        <v>8138</v>
      </c>
      <c r="E1985" s="1" t="s">
        <v>6454</v>
      </c>
    </row>
    <row r="1986" spans="1:5" ht="15.6" x14ac:dyDescent="0.3">
      <c r="A1986" s="9" t="s">
        <v>383</v>
      </c>
      <c r="B1986" s="9" t="s">
        <v>4368</v>
      </c>
      <c r="C1986" s="1" t="s">
        <v>6733</v>
      </c>
      <c r="D1986" s="1" t="s">
        <v>7528</v>
      </c>
      <c r="E1986" s="1" t="s">
        <v>6455</v>
      </c>
    </row>
    <row r="1987" spans="1:5" ht="15.6" x14ac:dyDescent="0.3">
      <c r="A1987" s="9" t="s">
        <v>382</v>
      </c>
      <c r="B1987" s="9" t="s">
        <v>4369</v>
      </c>
      <c r="C1987" s="1" t="s">
        <v>6733</v>
      </c>
      <c r="D1987" s="1" t="s">
        <v>6752</v>
      </c>
      <c r="E1987" s="1" t="s">
        <v>6456</v>
      </c>
    </row>
    <row r="1988" spans="1:5" ht="15.6" x14ac:dyDescent="0.3">
      <c r="A1988" s="9" t="s">
        <v>381</v>
      </c>
      <c r="B1988" s="9" t="s">
        <v>4370</v>
      </c>
      <c r="C1988" s="1" t="s">
        <v>7149</v>
      </c>
      <c r="D1988" s="1" t="s">
        <v>7034</v>
      </c>
      <c r="E1988" s="1" t="s">
        <v>6457</v>
      </c>
    </row>
    <row r="1989" spans="1:5" ht="15.6" x14ac:dyDescent="0.3">
      <c r="A1989" s="9" t="s">
        <v>380</v>
      </c>
      <c r="B1989" s="9" t="s">
        <v>4371</v>
      </c>
      <c r="C1989" s="1" t="s">
        <v>6733</v>
      </c>
      <c r="D1989" s="1" t="s">
        <v>8139</v>
      </c>
      <c r="E1989" s="1" t="s">
        <v>6458</v>
      </c>
    </row>
    <row r="1990" spans="1:5" ht="15.6" x14ac:dyDescent="0.3">
      <c r="A1990" s="9" t="s">
        <v>379</v>
      </c>
      <c r="B1990" s="9" t="s">
        <v>4372</v>
      </c>
      <c r="C1990" s="1" t="s">
        <v>6731</v>
      </c>
      <c r="D1990" s="1" t="s">
        <v>6812</v>
      </c>
      <c r="E1990" s="1" t="s">
        <v>6459</v>
      </c>
    </row>
    <row r="1991" spans="1:5" ht="15.6" x14ac:dyDescent="0.3">
      <c r="A1991" s="9" t="s">
        <v>378</v>
      </c>
      <c r="B1991" s="9" t="s">
        <v>4373</v>
      </c>
      <c r="C1991" s="1" t="s">
        <v>6733</v>
      </c>
      <c r="D1991" s="1" t="s">
        <v>8140</v>
      </c>
      <c r="E1991" s="1" t="s">
        <v>6460</v>
      </c>
    </row>
    <row r="1992" spans="1:5" ht="15.6" x14ac:dyDescent="0.3">
      <c r="A1992" s="9" t="s">
        <v>377</v>
      </c>
      <c r="B1992" s="9" t="s">
        <v>4374</v>
      </c>
      <c r="C1992" s="1" t="s">
        <v>6733</v>
      </c>
      <c r="D1992" s="1" t="s">
        <v>7280</v>
      </c>
      <c r="E1992" s="1" t="s">
        <v>6461</v>
      </c>
    </row>
    <row r="1993" spans="1:5" ht="15.6" x14ac:dyDescent="0.3">
      <c r="A1993" s="9" t="s">
        <v>376</v>
      </c>
      <c r="B1993" s="9" t="s">
        <v>4375</v>
      </c>
      <c r="C1993" s="1" t="s">
        <v>6733</v>
      </c>
      <c r="D1993" s="1" t="s">
        <v>8141</v>
      </c>
      <c r="E1993" s="1" t="s">
        <v>6462</v>
      </c>
    </row>
    <row r="1994" spans="1:5" ht="15.6" x14ac:dyDescent="0.3">
      <c r="A1994" s="9" t="s">
        <v>375</v>
      </c>
      <c r="B1994" s="9" t="s">
        <v>4376</v>
      </c>
      <c r="C1994" s="1" t="s">
        <v>6733</v>
      </c>
      <c r="D1994" s="1" t="s">
        <v>8142</v>
      </c>
      <c r="E1994" s="1" t="s">
        <v>6463</v>
      </c>
    </row>
    <row r="1995" spans="1:5" ht="15.6" x14ac:dyDescent="0.3">
      <c r="A1995" s="9" t="s">
        <v>374</v>
      </c>
      <c r="B1995" s="9" t="s">
        <v>4377</v>
      </c>
      <c r="C1995" s="1" t="s">
        <v>6731</v>
      </c>
      <c r="D1995" s="1" t="s">
        <v>7856</v>
      </c>
      <c r="E1995" s="1" t="s">
        <v>6464</v>
      </c>
    </row>
    <row r="1996" spans="1:5" ht="15.6" x14ac:dyDescent="0.3">
      <c r="A1996" s="9" t="s">
        <v>373</v>
      </c>
      <c r="B1996" s="9" t="s">
        <v>4378</v>
      </c>
      <c r="C1996" s="1" t="s">
        <v>6731</v>
      </c>
      <c r="D1996" s="1" t="s">
        <v>8143</v>
      </c>
      <c r="E1996" s="1" t="s">
        <v>6465</v>
      </c>
    </row>
    <row r="1997" spans="1:5" ht="15.6" x14ac:dyDescent="0.3">
      <c r="A1997" s="9" t="s">
        <v>372</v>
      </c>
      <c r="B1997" s="9" t="s">
        <v>4379</v>
      </c>
      <c r="C1997" s="1" t="s">
        <v>6731</v>
      </c>
      <c r="D1997" s="1" t="s">
        <v>8144</v>
      </c>
      <c r="E1997" s="1" t="s">
        <v>5096</v>
      </c>
    </row>
    <row r="1998" spans="1:5" ht="15.6" x14ac:dyDescent="0.3">
      <c r="A1998" s="9" t="s">
        <v>371</v>
      </c>
      <c r="B1998" s="9" t="s">
        <v>4380</v>
      </c>
      <c r="C1998" s="1" t="s">
        <v>6731</v>
      </c>
      <c r="D1998" s="1" t="s">
        <v>6963</v>
      </c>
      <c r="E1998" s="1" t="s">
        <v>4821</v>
      </c>
    </row>
    <row r="1999" spans="1:5" ht="15.6" x14ac:dyDescent="0.3">
      <c r="A1999" s="9" t="s">
        <v>370</v>
      </c>
      <c r="B1999" s="9" t="s">
        <v>4381</v>
      </c>
      <c r="C1999" s="1" t="s">
        <v>6731</v>
      </c>
      <c r="D1999" s="1" t="s">
        <v>8145</v>
      </c>
      <c r="E1999" s="1" t="s">
        <v>6466</v>
      </c>
    </row>
    <row r="2000" spans="1:5" ht="15.6" x14ac:dyDescent="0.3">
      <c r="A2000" s="9" t="s">
        <v>369</v>
      </c>
      <c r="B2000" s="9" t="s">
        <v>4382</v>
      </c>
      <c r="C2000" s="1" t="s">
        <v>6731</v>
      </c>
      <c r="D2000" s="1" t="s">
        <v>7129</v>
      </c>
      <c r="E2000" s="1" t="s">
        <v>5012</v>
      </c>
    </row>
    <row r="2001" spans="1:5" ht="15.6" x14ac:dyDescent="0.3">
      <c r="A2001" s="9" t="s">
        <v>368</v>
      </c>
      <c r="B2001" s="9" t="s">
        <v>4383</v>
      </c>
      <c r="C2001" s="1" t="s">
        <v>6731</v>
      </c>
      <c r="D2001" s="1" t="s">
        <v>8146</v>
      </c>
      <c r="E2001" s="1" t="s">
        <v>6467</v>
      </c>
    </row>
    <row r="2002" spans="1:5" ht="15.6" x14ac:dyDescent="0.3">
      <c r="A2002" s="9" t="s">
        <v>367</v>
      </c>
      <c r="B2002" s="9" t="s">
        <v>4384</v>
      </c>
      <c r="C2002" s="1" t="s">
        <v>6733</v>
      </c>
      <c r="D2002" s="1" t="s">
        <v>8147</v>
      </c>
      <c r="E2002" s="1" t="s">
        <v>6468</v>
      </c>
    </row>
    <row r="2003" spans="1:5" ht="15.6" x14ac:dyDescent="0.3">
      <c r="A2003" s="9" t="s">
        <v>366</v>
      </c>
      <c r="B2003" s="9" t="s">
        <v>4385</v>
      </c>
      <c r="C2003" s="1" t="s">
        <v>6731</v>
      </c>
      <c r="D2003" s="1" t="s">
        <v>8148</v>
      </c>
      <c r="E2003" s="1" t="s">
        <v>6469</v>
      </c>
    </row>
    <row r="2004" spans="1:5" ht="15.6" x14ac:dyDescent="0.3">
      <c r="A2004" s="9" t="s">
        <v>365</v>
      </c>
      <c r="B2004" s="9" t="s">
        <v>4386</v>
      </c>
      <c r="C2004" s="1" t="s">
        <v>6731</v>
      </c>
      <c r="D2004" s="1" t="s">
        <v>7153</v>
      </c>
      <c r="E2004" s="1" t="s">
        <v>6470</v>
      </c>
    </row>
    <row r="2005" spans="1:5" ht="15.6" x14ac:dyDescent="0.3">
      <c r="A2005" s="9" t="s">
        <v>364</v>
      </c>
      <c r="B2005" s="9" t="s">
        <v>4387</v>
      </c>
      <c r="C2005" s="1" t="s">
        <v>6731</v>
      </c>
      <c r="D2005" s="1" t="s">
        <v>8149</v>
      </c>
      <c r="E2005" s="1" t="s">
        <v>6471</v>
      </c>
    </row>
    <row r="2006" spans="1:5" ht="15.6" x14ac:dyDescent="0.3">
      <c r="A2006" s="9" t="s">
        <v>363</v>
      </c>
      <c r="B2006" s="9" t="s">
        <v>4388</v>
      </c>
      <c r="C2006" s="1" t="s">
        <v>6731</v>
      </c>
      <c r="D2006" s="1" t="s">
        <v>8150</v>
      </c>
      <c r="E2006" s="1" t="s">
        <v>5903</v>
      </c>
    </row>
    <row r="2007" spans="1:5" ht="15.6" x14ac:dyDescent="0.3">
      <c r="A2007" s="9" t="s">
        <v>362</v>
      </c>
      <c r="B2007" s="9" t="s">
        <v>4389</v>
      </c>
      <c r="C2007" s="1" t="s">
        <v>6731</v>
      </c>
      <c r="D2007" s="1" t="s">
        <v>6794</v>
      </c>
      <c r="E2007" s="1" t="s">
        <v>6472</v>
      </c>
    </row>
    <row r="2008" spans="1:5" ht="15.6" x14ac:dyDescent="0.3">
      <c r="A2008" s="9" t="s">
        <v>361</v>
      </c>
      <c r="B2008" s="9" t="s">
        <v>4390</v>
      </c>
      <c r="C2008" s="1" t="s">
        <v>7149</v>
      </c>
      <c r="D2008" s="1" t="s">
        <v>8151</v>
      </c>
      <c r="E2008" s="1" t="s">
        <v>5120</v>
      </c>
    </row>
    <row r="2009" spans="1:5" ht="15.6" x14ac:dyDescent="0.3">
      <c r="A2009" s="9" t="s">
        <v>360</v>
      </c>
      <c r="B2009" s="9" t="s">
        <v>4391</v>
      </c>
      <c r="C2009" s="1" t="s">
        <v>6731</v>
      </c>
      <c r="D2009" s="1" t="s">
        <v>8152</v>
      </c>
      <c r="E2009" s="1" t="s">
        <v>6473</v>
      </c>
    </row>
    <row r="2010" spans="1:5" ht="15.6" x14ac:dyDescent="0.3">
      <c r="A2010" s="9" t="s">
        <v>359</v>
      </c>
      <c r="B2010" s="9" t="s">
        <v>4392</v>
      </c>
      <c r="C2010" s="1" t="s">
        <v>6733</v>
      </c>
      <c r="D2010" s="1" t="s">
        <v>8153</v>
      </c>
      <c r="E2010" s="1" t="s">
        <v>6474</v>
      </c>
    </row>
    <row r="2011" spans="1:5" ht="15.6" x14ac:dyDescent="0.3">
      <c r="A2011" s="9" t="s">
        <v>358</v>
      </c>
      <c r="B2011" s="9" t="s">
        <v>4393</v>
      </c>
      <c r="C2011" s="1" t="s">
        <v>6733</v>
      </c>
      <c r="D2011" s="1" t="s">
        <v>7071</v>
      </c>
      <c r="E2011" s="1" t="s">
        <v>6475</v>
      </c>
    </row>
    <row r="2012" spans="1:5" ht="15.6" x14ac:dyDescent="0.3">
      <c r="A2012" s="9" t="s">
        <v>357</v>
      </c>
      <c r="B2012" s="9" t="s">
        <v>4394</v>
      </c>
      <c r="C2012" s="1" t="s">
        <v>6733</v>
      </c>
      <c r="D2012" s="1" t="s">
        <v>6989</v>
      </c>
      <c r="E2012" s="1" t="s">
        <v>6476</v>
      </c>
    </row>
    <row r="2013" spans="1:5" ht="15.6" x14ac:dyDescent="0.3">
      <c r="A2013" s="9" t="s">
        <v>355</v>
      </c>
      <c r="B2013" s="9" t="s">
        <v>4395</v>
      </c>
      <c r="C2013" s="1" t="s">
        <v>6733</v>
      </c>
      <c r="D2013" s="1" t="s">
        <v>6922</v>
      </c>
      <c r="E2013" s="1" t="s">
        <v>6477</v>
      </c>
    </row>
    <row r="2014" spans="1:5" ht="15.6" x14ac:dyDescent="0.3">
      <c r="A2014" s="9" t="s">
        <v>354</v>
      </c>
      <c r="B2014" s="9" t="s">
        <v>4396</v>
      </c>
      <c r="C2014" s="1" t="s">
        <v>6731</v>
      </c>
      <c r="D2014" s="1" t="s">
        <v>8154</v>
      </c>
      <c r="E2014" s="1" t="s">
        <v>5673</v>
      </c>
    </row>
    <row r="2015" spans="1:5" ht="15.6" x14ac:dyDescent="0.3">
      <c r="A2015" s="9" t="s">
        <v>353</v>
      </c>
      <c r="B2015" s="9" t="s">
        <v>4397</v>
      </c>
      <c r="C2015" s="1" t="s">
        <v>6733</v>
      </c>
      <c r="D2015" s="1" t="s">
        <v>8155</v>
      </c>
      <c r="E2015" s="1" t="s">
        <v>6478</v>
      </c>
    </row>
    <row r="2016" spans="1:5" ht="15.6" x14ac:dyDescent="0.3">
      <c r="A2016" s="9" t="s">
        <v>352</v>
      </c>
      <c r="B2016" s="9" t="s">
        <v>4398</v>
      </c>
      <c r="C2016" s="1" t="s">
        <v>6731</v>
      </c>
      <c r="D2016" s="1" t="s">
        <v>8156</v>
      </c>
      <c r="E2016" s="1" t="s">
        <v>6479</v>
      </c>
    </row>
    <row r="2017" spans="1:6" ht="15.6" x14ac:dyDescent="0.3">
      <c r="A2017" s="9" t="s">
        <v>351</v>
      </c>
      <c r="B2017" s="9" t="s">
        <v>4399</v>
      </c>
      <c r="C2017" s="1" t="s">
        <v>6733</v>
      </c>
      <c r="D2017" s="1" t="s">
        <v>8109</v>
      </c>
      <c r="E2017" s="1" t="s">
        <v>6480</v>
      </c>
    </row>
    <row r="2018" spans="1:6" ht="15.6" x14ac:dyDescent="0.3">
      <c r="A2018" s="9" t="s">
        <v>350</v>
      </c>
      <c r="B2018" s="9" t="s">
        <v>4400</v>
      </c>
      <c r="C2018" s="1" t="s">
        <v>6731</v>
      </c>
      <c r="D2018" s="1" t="s">
        <v>8157</v>
      </c>
      <c r="E2018" s="1" t="s">
        <v>6481</v>
      </c>
    </row>
    <row r="2019" spans="1:6" ht="15.6" x14ac:dyDescent="0.3">
      <c r="A2019" s="9" t="s">
        <v>349</v>
      </c>
      <c r="B2019" s="9" t="s">
        <v>4401</v>
      </c>
      <c r="C2019" s="1" t="s">
        <v>6731</v>
      </c>
      <c r="D2019" s="1" t="s">
        <v>6794</v>
      </c>
      <c r="E2019" s="1" t="s">
        <v>6482</v>
      </c>
    </row>
    <row r="2020" spans="1:6" ht="15.6" x14ac:dyDescent="0.3">
      <c r="A2020" s="9" t="s">
        <v>348</v>
      </c>
      <c r="B2020" s="9" t="s">
        <v>4402</v>
      </c>
      <c r="C2020" s="1" t="s">
        <v>6731</v>
      </c>
      <c r="D2020" s="1" t="s">
        <v>8158</v>
      </c>
      <c r="E2020" s="1" t="s">
        <v>4788</v>
      </c>
    </row>
    <row r="2021" spans="1:6" ht="15.6" x14ac:dyDescent="0.3">
      <c r="A2021" s="9" t="s">
        <v>347</v>
      </c>
      <c r="B2021" s="9" t="s">
        <v>4403</v>
      </c>
      <c r="C2021" s="1" t="s">
        <v>6733</v>
      </c>
      <c r="D2021" s="1" t="s">
        <v>8159</v>
      </c>
      <c r="E2021" s="1" t="s">
        <v>6483</v>
      </c>
    </row>
    <row r="2022" spans="1:6" ht="15.6" x14ac:dyDescent="0.3">
      <c r="A2022" s="9" t="s">
        <v>346</v>
      </c>
      <c r="B2022" s="9" t="s">
        <v>4404</v>
      </c>
      <c r="C2022" s="1" t="s">
        <v>6733</v>
      </c>
      <c r="D2022" s="1" t="s">
        <v>8016</v>
      </c>
      <c r="E2022" s="1" t="s">
        <v>4949</v>
      </c>
    </row>
    <row r="2023" spans="1:6" ht="15.6" x14ac:dyDescent="0.3">
      <c r="A2023" s="9" t="s">
        <v>345</v>
      </c>
      <c r="B2023" s="9" t="s">
        <v>4405</v>
      </c>
      <c r="C2023" s="1" t="s">
        <v>6731</v>
      </c>
      <c r="D2023" s="1" t="s">
        <v>8160</v>
      </c>
      <c r="E2023" s="1" t="s">
        <v>6484</v>
      </c>
    </row>
    <row r="2024" spans="1:6" ht="15.6" x14ac:dyDescent="0.3">
      <c r="A2024" s="9" t="s">
        <v>344</v>
      </c>
      <c r="B2024" s="9" t="s">
        <v>4406</v>
      </c>
      <c r="C2024" s="1" t="s">
        <v>6733</v>
      </c>
      <c r="D2024" s="1" t="s">
        <v>8161</v>
      </c>
      <c r="E2024" s="1" t="s">
        <v>6485</v>
      </c>
    </row>
    <row r="2025" spans="1:6" ht="15.6" x14ac:dyDescent="0.3">
      <c r="A2025" s="9" t="s">
        <v>343</v>
      </c>
      <c r="B2025" s="9" t="s">
        <v>4407</v>
      </c>
      <c r="C2025" s="1" t="s">
        <v>6731</v>
      </c>
      <c r="D2025" s="1" t="s">
        <v>8162</v>
      </c>
      <c r="E2025" s="1" t="s">
        <v>6486</v>
      </c>
    </row>
    <row r="2026" spans="1:6" ht="15.6" x14ac:dyDescent="0.3">
      <c r="A2026" s="9" t="s">
        <v>342</v>
      </c>
      <c r="B2026" s="9" t="s">
        <v>4408</v>
      </c>
      <c r="C2026" s="1" t="s">
        <v>6731</v>
      </c>
      <c r="D2026" s="1" t="s">
        <v>8163</v>
      </c>
      <c r="E2026" s="1" t="s">
        <v>6487</v>
      </c>
    </row>
    <row r="2027" spans="1:6" ht="15.6" x14ac:dyDescent="0.3">
      <c r="A2027" s="9" t="s">
        <v>341</v>
      </c>
      <c r="B2027" s="9" t="s">
        <v>4409</v>
      </c>
      <c r="C2027" s="1" t="s">
        <v>6733</v>
      </c>
      <c r="D2027" s="1" t="s">
        <v>8164</v>
      </c>
      <c r="E2027" s="1" t="s">
        <v>6488</v>
      </c>
    </row>
    <row r="2028" spans="1:6" ht="15.6" x14ac:dyDescent="0.3">
      <c r="A2028" s="9" t="s">
        <v>340</v>
      </c>
      <c r="B2028" s="9" t="s">
        <v>4410</v>
      </c>
      <c r="C2028" s="1" t="s">
        <v>6731</v>
      </c>
      <c r="D2028" s="1" t="s">
        <v>8165</v>
      </c>
      <c r="E2028" s="1" t="s">
        <v>6140</v>
      </c>
    </row>
    <row r="2029" spans="1:6" ht="15.6" x14ac:dyDescent="0.3">
      <c r="A2029" s="9" t="s">
        <v>339</v>
      </c>
      <c r="B2029" s="9" t="s">
        <v>4411</v>
      </c>
      <c r="C2029" s="1" t="s">
        <v>6733</v>
      </c>
      <c r="D2029" s="1" t="s">
        <v>8166</v>
      </c>
      <c r="E2029" s="1" t="s">
        <v>6489</v>
      </c>
      <c r="F2029" t="s">
        <v>7327</v>
      </c>
    </row>
    <row r="2030" spans="1:6" ht="15.6" x14ac:dyDescent="0.3">
      <c r="A2030" s="9" t="s">
        <v>338</v>
      </c>
      <c r="B2030" s="9" t="s">
        <v>4412</v>
      </c>
      <c r="C2030" s="1" t="s">
        <v>6733</v>
      </c>
      <c r="D2030" s="1" t="s">
        <v>6795</v>
      </c>
      <c r="E2030" s="1" t="s">
        <v>6490</v>
      </c>
    </row>
    <row r="2031" spans="1:6" ht="15.6" x14ac:dyDescent="0.3">
      <c r="A2031" s="9" t="s">
        <v>337</v>
      </c>
      <c r="B2031" s="9" t="s">
        <v>4413</v>
      </c>
      <c r="C2031" s="1" t="s">
        <v>6731</v>
      </c>
      <c r="D2031" s="1" t="s">
        <v>8167</v>
      </c>
      <c r="E2031" s="1" t="s">
        <v>6491</v>
      </c>
    </row>
    <row r="2032" spans="1:6" ht="15.6" x14ac:dyDescent="0.3">
      <c r="A2032" s="9" t="s">
        <v>336</v>
      </c>
      <c r="B2032" s="9" t="s">
        <v>4414</v>
      </c>
      <c r="C2032" s="1" t="s">
        <v>6731</v>
      </c>
      <c r="D2032" s="1" t="s">
        <v>8168</v>
      </c>
      <c r="E2032" s="1" t="s">
        <v>6492</v>
      </c>
    </row>
    <row r="2033" spans="1:5" ht="15.6" x14ac:dyDescent="0.3">
      <c r="A2033" s="9" t="s">
        <v>335</v>
      </c>
      <c r="B2033" s="9" t="s">
        <v>4415</v>
      </c>
      <c r="C2033" s="1" t="s">
        <v>6733</v>
      </c>
      <c r="D2033" s="1" t="s">
        <v>8169</v>
      </c>
      <c r="E2033" s="1" t="s">
        <v>5405</v>
      </c>
    </row>
    <row r="2034" spans="1:5" ht="15.6" x14ac:dyDescent="0.3">
      <c r="A2034" s="9" t="s">
        <v>334</v>
      </c>
      <c r="B2034" s="9" t="s">
        <v>4416</v>
      </c>
      <c r="C2034" s="1" t="s">
        <v>6733</v>
      </c>
      <c r="D2034" s="1" t="s">
        <v>8170</v>
      </c>
      <c r="E2034" s="1" t="s">
        <v>6493</v>
      </c>
    </row>
    <row r="2035" spans="1:5" ht="15.6" x14ac:dyDescent="0.3">
      <c r="A2035" s="9" t="s">
        <v>333</v>
      </c>
      <c r="B2035" s="9" t="s">
        <v>4417</v>
      </c>
      <c r="C2035" s="1" t="s">
        <v>6733</v>
      </c>
      <c r="D2035" s="1" t="s">
        <v>7508</v>
      </c>
      <c r="E2035" s="1" t="s">
        <v>6494</v>
      </c>
    </row>
    <row r="2036" spans="1:5" ht="15.6" x14ac:dyDescent="0.3">
      <c r="A2036" s="9" t="s">
        <v>332</v>
      </c>
      <c r="B2036" s="9" t="s">
        <v>4418</v>
      </c>
      <c r="C2036" s="1" t="s">
        <v>6731</v>
      </c>
      <c r="D2036" s="1" t="s">
        <v>8171</v>
      </c>
      <c r="E2036" s="1" t="s">
        <v>6495</v>
      </c>
    </row>
    <row r="2037" spans="1:5" ht="15.6" x14ac:dyDescent="0.3">
      <c r="A2037" s="9" t="s">
        <v>331</v>
      </c>
      <c r="B2037" s="9" t="s">
        <v>4419</v>
      </c>
      <c r="C2037" s="1" t="s">
        <v>6731</v>
      </c>
      <c r="D2037" s="1" t="s">
        <v>8172</v>
      </c>
      <c r="E2037" s="1" t="s">
        <v>6496</v>
      </c>
    </row>
    <row r="2038" spans="1:5" ht="15.6" x14ac:dyDescent="0.3">
      <c r="A2038" s="9" t="s">
        <v>330</v>
      </c>
      <c r="B2038" s="9" t="s">
        <v>4420</v>
      </c>
      <c r="C2038" s="1" t="s">
        <v>6731</v>
      </c>
      <c r="D2038" s="1" t="s">
        <v>7354</v>
      </c>
      <c r="E2038" s="1" t="s">
        <v>6497</v>
      </c>
    </row>
    <row r="2039" spans="1:5" ht="15.6" x14ac:dyDescent="0.3">
      <c r="A2039" s="9" t="s">
        <v>329</v>
      </c>
      <c r="B2039" s="9" t="s">
        <v>4421</v>
      </c>
      <c r="C2039" s="1" t="s">
        <v>6731</v>
      </c>
      <c r="D2039" s="1" t="s">
        <v>6958</v>
      </c>
      <c r="E2039" s="1" t="s">
        <v>6498</v>
      </c>
    </row>
    <row r="2040" spans="1:5" ht="15.6" x14ac:dyDescent="0.3">
      <c r="A2040" s="9" t="s">
        <v>328</v>
      </c>
      <c r="B2040" s="9" t="s">
        <v>4422</v>
      </c>
      <c r="C2040" s="1" t="s">
        <v>6733</v>
      </c>
      <c r="D2040" s="1" t="s">
        <v>8016</v>
      </c>
      <c r="E2040" s="1" t="s">
        <v>4791</v>
      </c>
    </row>
    <row r="2041" spans="1:5" ht="15.6" x14ac:dyDescent="0.3">
      <c r="A2041" s="9" t="s">
        <v>327</v>
      </c>
      <c r="B2041" s="9" t="s">
        <v>4423</v>
      </c>
      <c r="C2041" s="1" t="s">
        <v>6731</v>
      </c>
      <c r="D2041" s="1" t="s">
        <v>8173</v>
      </c>
      <c r="E2041" s="1" t="s">
        <v>6499</v>
      </c>
    </row>
    <row r="2042" spans="1:5" ht="15.6" x14ac:dyDescent="0.3">
      <c r="A2042" s="9" t="s">
        <v>326</v>
      </c>
      <c r="B2042" s="9" t="s">
        <v>4424</v>
      </c>
      <c r="C2042" s="1" t="s">
        <v>6733</v>
      </c>
      <c r="D2042" s="1" t="s">
        <v>7458</v>
      </c>
      <c r="E2042" s="1" t="s">
        <v>5565</v>
      </c>
    </row>
    <row r="2043" spans="1:5" ht="15.6" x14ac:dyDescent="0.3">
      <c r="A2043" s="9" t="s">
        <v>325</v>
      </c>
      <c r="B2043" s="9" t="s">
        <v>4425</v>
      </c>
      <c r="C2043" s="1" t="s">
        <v>6733</v>
      </c>
      <c r="D2043" s="1" t="s">
        <v>8174</v>
      </c>
      <c r="E2043" s="1" t="s">
        <v>6500</v>
      </c>
    </row>
    <row r="2044" spans="1:5" ht="15.6" x14ac:dyDescent="0.3">
      <c r="A2044" s="9" t="s">
        <v>324</v>
      </c>
      <c r="B2044" s="9" t="s">
        <v>4426</v>
      </c>
      <c r="C2044" s="1" t="s">
        <v>6733</v>
      </c>
      <c r="D2044" s="1" t="s">
        <v>8175</v>
      </c>
      <c r="E2044" s="1" t="s">
        <v>6501</v>
      </c>
    </row>
    <row r="2045" spans="1:5" ht="15.6" x14ac:dyDescent="0.3">
      <c r="A2045" s="9" t="s">
        <v>323</v>
      </c>
      <c r="B2045" s="9" t="s">
        <v>4427</v>
      </c>
      <c r="C2045" s="1" t="s">
        <v>6731</v>
      </c>
      <c r="D2045" s="1" t="s">
        <v>8176</v>
      </c>
      <c r="E2045" s="1" t="s">
        <v>6502</v>
      </c>
    </row>
    <row r="2046" spans="1:5" ht="15.6" x14ac:dyDescent="0.3">
      <c r="A2046" s="9" t="s">
        <v>322</v>
      </c>
      <c r="B2046" s="9" t="s">
        <v>4428</v>
      </c>
      <c r="C2046" s="1" t="s">
        <v>6731</v>
      </c>
      <c r="D2046" s="1" t="s">
        <v>8177</v>
      </c>
      <c r="E2046" s="1" t="s">
        <v>6503</v>
      </c>
    </row>
    <row r="2047" spans="1:5" ht="15.6" x14ac:dyDescent="0.3">
      <c r="A2047" s="9" t="s">
        <v>321</v>
      </c>
      <c r="B2047" s="9" t="s">
        <v>4429</v>
      </c>
      <c r="C2047" s="1" t="s">
        <v>6731</v>
      </c>
      <c r="D2047" s="1" t="s">
        <v>8178</v>
      </c>
      <c r="E2047" s="1" t="s">
        <v>6504</v>
      </c>
    </row>
    <row r="2048" spans="1:5" ht="15.6" x14ac:dyDescent="0.3">
      <c r="A2048" s="9" t="s">
        <v>320</v>
      </c>
      <c r="B2048" s="9" t="s">
        <v>4430</v>
      </c>
      <c r="C2048" s="1" t="s">
        <v>6731</v>
      </c>
      <c r="D2048" s="1" t="s">
        <v>6809</v>
      </c>
      <c r="E2048" s="1" t="s">
        <v>4795</v>
      </c>
    </row>
    <row r="2049" spans="1:5" ht="15.6" x14ac:dyDescent="0.3">
      <c r="A2049" s="9" t="s">
        <v>319</v>
      </c>
      <c r="B2049" s="9" t="s">
        <v>4431</v>
      </c>
      <c r="C2049" s="1" t="s">
        <v>6731</v>
      </c>
      <c r="D2049" s="1" t="s">
        <v>8179</v>
      </c>
      <c r="E2049" s="1" t="s">
        <v>6505</v>
      </c>
    </row>
    <row r="2050" spans="1:5" ht="15.6" x14ac:dyDescent="0.3">
      <c r="A2050" s="9" t="s">
        <v>318</v>
      </c>
      <c r="B2050" s="9" t="s">
        <v>4432</v>
      </c>
      <c r="C2050" s="1" t="s">
        <v>6733</v>
      </c>
      <c r="D2050" s="1" t="s">
        <v>8180</v>
      </c>
      <c r="E2050" s="1" t="s">
        <v>5756</v>
      </c>
    </row>
    <row r="2051" spans="1:5" ht="15.6" x14ac:dyDescent="0.3">
      <c r="A2051" s="9" t="s">
        <v>317</v>
      </c>
      <c r="B2051" s="9" t="s">
        <v>4433</v>
      </c>
      <c r="C2051" s="1" t="s">
        <v>6733</v>
      </c>
      <c r="D2051" s="1" t="s">
        <v>7206</v>
      </c>
      <c r="E2051" s="1" t="s">
        <v>6072</v>
      </c>
    </row>
    <row r="2052" spans="1:5" ht="15.6" x14ac:dyDescent="0.3">
      <c r="A2052" s="9" t="s">
        <v>316</v>
      </c>
      <c r="B2052" s="9" t="s">
        <v>4434</v>
      </c>
      <c r="C2052" s="1" t="s">
        <v>6733</v>
      </c>
      <c r="D2052" s="1" t="s">
        <v>8181</v>
      </c>
      <c r="E2052" s="1" t="s">
        <v>6506</v>
      </c>
    </row>
    <row r="2053" spans="1:5" ht="15.6" x14ac:dyDescent="0.3">
      <c r="A2053" s="9" t="s">
        <v>315</v>
      </c>
      <c r="B2053" s="9" t="s">
        <v>4435</v>
      </c>
      <c r="C2053" s="1" t="s">
        <v>6731</v>
      </c>
      <c r="D2053" s="1" t="s">
        <v>8182</v>
      </c>
      <c r="E2053" s="1" t="s">
        <v>5360</v>
      </c>
    </row>
    <row r="2054" spans="1:5" ht="15.6" x14ac:dyDescent="0.3">
      <c r="A2054" s="9" t="s">
        <v>314</v>
      </c>
      <c r="B2054" s="9" t="s">
        <v>4436</v>
      </c>
      <c r="C2054" s="1" t="s">
        <v>6731</v>
      </c>
      <c r="D2054" s="1" t="s">
        <v>8183</v>
      </c>
      <c r="E2054" s="1" t="s">
        <v>6507</v>
      </c>
    </row>
    <row r="2055" spans="1:5" ht="15.6" x14ac:dyDescent="0.3">
      <c r="A2055" s="9" t="s">
        <v>313</v>
      </c>
      <c r="B2055" s="9" t="s">
        <v>4437</v>
      </c>
      <c r="C2055" s="1" t="s">
        <v>6731</v>
      </c>
      <c r="D2055" s="1" t="s">
        <v>6899</v>
      </c>
      <c r="E2055" s="1" t="s">
        <v>6508</v>
      </c>
    </row>
    <row r="2056" spans="1:5" ht="15.6" x14ac:dyDescent="0.3">
      <c r="A2056" s="9" t="s">
        <v>312</v>
      </c>
      <c r="B2056" s="9" t="s">
        <v>4438</v>
      </c>
      <c r="C2056" s="1" t="s">
        <v>6731</v>
      </c>
      <c r="D2056" s="1" t="s">
        <v>8184</v>
      </c>
      <c r="E2056" s="1" t="s">
        <v>5189</v>
      </c>
    </row>
    <row r="2057" spans="1:5" ht="15.6" x14ac:dyDescent="0.3">
      <c r="A2057" s="9" t="s">
        <v>311</v>
      </c>
      <c r="B2057" s="9" t="s">
        <v>4439</v>
      </c>
      <c r="C2057" s="1" t="s">
        <v>6733</v>
      </c>
      <c r="D2057" s="1" t="s">
        <v>8185</v>
      </c>
      <c r="E2057" s="1" t="s">
        <v>6509</v>
      </c>
    </row>
    <row r="2058" spans="1:5" ht="15.6" x14ac:dyDescent="0.3">
      <c r="A2058" s="9" t="s">
        <v>310</v>
      </c>
      <c r="B2058" s="9" t="s">
        <v>4440</v>
      </c>
      <c r="C2058" s="1" t="s">
        <v>6731</v>
      </c>
      <c r="D2058" s="1" t="s">
        <v>8186</v>
      </c>
      <c r="E2058" s="1" t="s">
        <v>6510</v>
      </c>
    </row>
    <row r="2059" spans="1:5" ht="15.6" x14ac:dyDescent="0.3">
      <c r="A2059" s="9" t="s">
        <v>309</v>
      </c>
      <c r="B2059" s="9" t="s">
        <v>4441</v>
      </c>
      <c r="C2059" s="1" t="s">
        <v>6733</v>
      </c>
      <c r="D2059" s="1" t="s">
        <v>7190</v>
      </c>
      <c r="E2059" s="1" t="s">
        <v>6511</v>
      </c>
    </row>
    <row r="2060" spans="1:5" ht="15.6" x14ac:dyDescent="0.3">
      <c r="A2060" s="9" t="s">
        <v>308</v>
      </c>
      <c r="B2060" s="9" t="s">
        <v>4442</v>
      </c>
      <c r="C2060" s="1" t="s">
        <v>6731</v>
      </c>
      <c r="D2060" s="1" t="s">
        <v>8187</v>
      </c>
      <c r="E2060" s="1" t="s">
        <v>6512</v>
      </c>
    </row>
    <row r="2061" spans="1:5" ht="15.6" x14ac:dyDescent="0.3">
      <c r="A2061" s="9" t="s">
        <v>307</v>
      </c>
      <c r="B2061" s="9" t="s">
        <v>4443</v>
      </c>
      <c r="C2061" s="1" t="s">
        <v>6733</v>
      </c>
      <c r="D2061" s="1" t="s">
        <v>7455</v>
      </c>
      <c r="E2061" s="1" t="s">
        <v>6513</v>
      </c>
    </row>
    <row r="2062" spans="1:5" ht="15.6" x14ac:dyDescent="0.3">
      <c r="A2062" s="9" t="s">
        <v>306</v>
      </c>
      <c r="B2062" s="9" t="s">
        <v>4444</v>
      </c>
      <c r="C2062" s="1" t="s">
        <v>6733</v>
      </c>
      <c r="D2062" s="1" t="s">
        <v>8188</v>
      </c>
      <c r="E2062" s="1" t="s">
        <v>6514</v>
      </c>
    </row>
    <row r="2063" spans="1:5" ht="15.6" x14ac:dyDescent="0.3">
      <c r="A2063" s="9" t="s">
        <v>305</v>
      </c>
      <c r="B2063" s="9" t="s">
        <v>4445</v>
      </c>
      <c r="C2063" s="1" t="s">
        <v>6733</v>
      </c>
      <c r="D2063" s="1" t="s">
        <v>8189</v>
      </c>
      <c r="E2063" s="1" t="s">
        <v>6515</v>
      </c>
    </row>
    <row r="2064" spans="1:5" ht="15.6" x14ac:dyDescent="0.3">
      <c r="A2064" s="9" t="s">
        <v>304</v>
      </c>
      <c r="B2064" s="9" t="s">
        <v>4446</v>
      </c>
      <c r="C2064" s="1" t="s">
        <v>6731</v>
      </c>
      <c r="D2064" s="1" t="s">
        <v>8190</v>
      </c>
      <c r="E2064" s="1" t="s">
        <v>5961</v>
      </c>
    </row>
    <row r="2065" spans="1:5" ht="15.6" x14ac:dyDescent="0.3">
      <c r="A2065" s="9" t="s">
        <v>303</v>
      </c>
      <c r="B2065" s="9" t="s">
        <v>4447</v>
      </c>
      <c r="C2065" s="1" t="s">
        <v>6731</v>
      </c>
      <c r="D2065" s="1" t="s">
        <v>6958</v>
      </c>
      <c r="E2065" s="1" t="s">
        <v>5225</v>
      </c>
    </row>
    <row r="2066" spans="1:5" ht="15.6" x14ac:dyDescent="0.3">
      <c r="A2066" s="9" t="s">
        <v>302</v>
      </c>
      <c r="B2066" s="9" t="s">
        <v>4448</v>
      </c>
      <c r="C2066" s="1" t="s">
        <v>6731</v>
      </c>
      <c r="D2066" s="1" t="s">
        <v>8191</v>
      </c>
      <c r="E2066" s="1" t="s">
        <v>6516</v>
      </c>
    </row>
    <row r="2067" spans="1:5" ht="15.6" x14ac:dyDescent="0.3">
      <c r="A2067" s="9" t="s">
        <v>301</v>
      </c>
      <c r="B2067" s="9" t="s">
        <v>4449</v>
      </c>
      <c r="C2067" s="1" t="s">
        <v>6731</v>
      </c>
      <c r="D2067" s="1" t="s">
        <v>8192</v>
      </c>
      <c r="E2067" s="1" t="s">
        <v>5565</v>
      </c>
    </row>
    <row r="2068" spans="1:5" ht="15.6" x14ac:dyDescent="0.3">
      <c r="A2068" s="9" t="s">
        <v>299</v>
      </c>
      <c r="B2068" s="9" t="s">
        <v>4450</v>
      </c>
      <c r="C2068" s="1" t="s">
        <v>6733</v>
      </c>
      <c r="D2068" s="1" t="s">
        <v>7860</v>
      </c>
      <c r="E2068" s="1" t="s">
        <v>6517</v>
      </c>
    </row>
    <row r="2069" spans="1:5" ht="15.6" x14ac:dyDescent="0.3">
      <c r="A2069" s="9" t="s">
        <v>298</v>
      </c>
      <c r="B2069" s="9" t="s">
        <v>4451</v>
      </c>
      <c r="C2069" s="1" t="s">
        <v>6733</v>
      </c>
      <c r="D2069" s="1" t="s">
        <v>8193</v>
      </c>
      <c r="E2069" s="1" t="s">
        <v>6518</v>
      </c>
    </row>
    <row r="2070" spans="1:5" ht="15.6" x14ac:dyDescent="0.3">
      <c r="A2070" s="9" t="s">
        <v>297</v>
      </c>
      <c r="B2070" s="9" t="s">
        <v>4452</v>
      </c>
      <c r="C2070" s="1" t="s">
        <v>6733</v>
      </c>
      <c r="D2070" s="1" t="s">
        <v>8194</v>
      </c>
      <c r="E2070" s="1" t="s">
        <v>6519</v>
      </c>
    </row>
    <row r="2071" spans="1:5" ht="15.6" x14ac:dyDescent="0.3">
      <c r="A2071" s="9" t="s">
        <v>296</v>
      </c>
      <c r="B2071" s="9" t="s">
        <v>4453</v>
      </c>
      <c r="C2071" s="1" t="s">
        <v>6731</v>
      </c>
      <c r="D2071" s="1" t="s">
        <v>6909</v>
      </c>
      <c r="E2071" s="1" t="s">
        <v>6520</v>
      </c>
    </row>
    <row r="2072" spans="1:5" ht="15.6" x14ac:dyDescent="0.3">
      <c r="A2072" s="9" t="s">
        <v>295</v>
      </c>
      <c r="B2072" s="9" t="s">
        <v>4454</v>
      </c>
      <c r="C2072" s="1" t="s">
        <v>6733</v>
      </c>
      <c r="D2072" s="1" t="s">
        <v>6935</v>
      </c>
      <c r="E2072" s="1" t="s">
        <v>4924</v>
      </c>
    </row>
    <row r="2073" spans="1:5" ht="15.6" x14ac:dyDescent="0.3">
      <c r="A2073" s="9" t="s">
        <v>294</v>
      </c>
      <c r="B2073" s="9" t="s">
        <v>4455</v>
      </c>
      <c r="C2073" s="1" t="s">
        <v>6731</v>
      </c>
      <c r="D2073" s="1" t="s">
        <v>8195</v>
      </c>
      <c r="E2073" s="1" t="s">
        <v>6521</v>
      </c>
    </row>
    <row r="2074" spans="1:5" ht="15.6" x14ac:dyDescent="0.3">
      <c r="A2074" s="9" t="s">
        <v>293</v>
      </c>
      <c r="B2074" s="9" t="s">
        <v>4456</v>
      </c>
      <c r="C2074" s="1" t="s">
        <v>6733</v>
      </c>
      <c r="D2074" s="1" t="s">
        <v>8196</v>
      </c>
      <c r="E2074" s="1" t="s">
        <v>6522</v>
      </c>
    </row>
    <row r="2075" spans="1:5" ht="15.6" x14ac:dyDescent="0.3">
      <c r="A2075" s="9" t="s">
        <v>292</v>
      </c>
      <c r="B2075" s="9" t="s">
        <v>4457</v>
      </c>
      <c r="C2075" s="1" t="s">
        <v>6731</v>
      </c>
      <c r="D2075" s="1" t="s">
        <v>8197</v>
      </c>
      <c r="E2075" s="1" t="s">
        <v>6523</v>
      </c>
    </row>
    <row r="2076" spans="1:5" ht="15.6" x14ac:dyDescent="0.3">
      <c r="A2076" s="9" t="s">
        <v>291</v>
      </c>
      <c r="B2076" s="9" t="s">
        <v>4458</v>
      </c>
      <c r="C2076" s="1" t="s">
        <v>6731</v>
      </c>
      <c r="D2076" s="1" t="s">
        <v>8198</v>
      </c>
      <c r="E2076" s="1" t="s">
        <v>6419</v>
      </c>
    </row>
    <row r="2077" spans="1:5" ht="15.6" x14ac:dyDescent="0.3">
      <c r="A2077" s="9" t="s">
        <v>290</v>
      </c>
      <c r="B2077" s="9" t="s">
        <v>4459</v>
      </c>
      <c r="C2077" s="1" t="s">
        <v>6733</v>
      </c>
      <c r="D2077" s="1" t="s">
        <v>7977</v>
      </c>
      <c r="E2077" s="1" t="s">
        <v>6524</v>
      </c>
    </row>
    <row r="2078" spans="1:5" ht="15.6" x14ac:dyDescent="0.3">
      <c r="A2078" s="9" t="s">
        <v>289</v>
      </c>
      <c r="B2078" s="9" t="s">
        <v>4460</v>
      </c>
      <c r="C2078" s="1" t="s">
        <v>6733</v>
      </c>
      <c r="D2078" s="1" t="s">
        <v>6822</v>
      </c>
      <c r="E2078" s="1" t="s">
        <v>6525</v>
      </c>
    </row>
    <row r="2079" spans="1:5" ht="15.6" x14ac:dyDescent="0.3">
      <c r="A2079" s="9" t="s">
        <v>288</v>
      </c>
      <c r="B2079" s="9" t="s">
        <v>4461</v>
      </c>
      <c r="C2079" s="1" t="s">
        <v>6733</v>
      </c>
      <c r="D2079" s="1" t="s">
        <v>7265</v>
      </c>
      <c r="E2079" s="1" t="s">
        <v>6526</v>
      </c>
    </row>
    <row r="2080" spans="1:5" ht="15.6" x14ac:dyDescent="0.3">
      <c r="A2080" s="9" t="s">
        <v>287</v>
      </c>
      <c r="B2080" s="9" t="s">
        <v>4462</v>
      </c>
      <c r="C2080" s="1" t="s">
        <v>6733</v>
      </c>
      <c r="D2080" s="1" t="s">
        <v>7190</v>
      </c>
      <c r="E2080" s="1" t="s">
        <v>6527</v>
      </c>
    </row>
    <row r="2081" spans="1:5" ht="15.6" x14ac:dyDescent="0.3">
      <c r="A2081" s="9" t="s">
        <v>286</v>
      </c>
      <c r="B2081" s="9" t="s">
        <v>4463</v>
      </c>
      <c r="C2081" s="1" t="s">
        <v>6731</v>
      </c>
      <c r="D2081" s="1" t="s">
        <v>8199</v>
      </c>
      <c r="E2081" s="1" t="s">
        <v>5527</v>
      </c>
    </row>
    <row r="2082" spans="1:5" ht="15.6" x14ac:dyDescent="0.3">
      <c r="A2082" s="9" t="s">
        <v>285</v>
      </c>
      <c r="B2082" s="9" t="s">
        <v>4464</v>
      </c>
      <c r="C2082" s="1" t="s">
        <v>6731</v>
      </c>
      <c r="D2082" s="1" t="s">
        <v>7636</v>
      </c>
      <c r="E2082" s="1" t="s">
        <v>6528</v>
      </c>
    </row>
    <row r="2083" spans="1:5" ht="15.6" x14ac:dyDescent="0.3">
      <c r="A2083" s="9" t="s">
        <v>284</v>
      </c>
      <c r="B2083" s="9" t="s">
        <v>4465</v>
      </c>
      <c r="C2083" s="1" t="s">
        <v>6731</v>
      </c>
      <c r="D2083" s="1" t="s">
        <v>7571</v>
      </c>
      <c r="E2083" s="1" t="s">
        <v>6529</v>
      </c>
    </row>
    <row r="2084" spans="1:5" ht="15.6" x14ac:dyDescent="0.3">
      <c r="A2084" s="9" t="s">
        <v>283</v>
      </c>
      <c r="B2084" s="9" t="s">
        <v>4466</v>
      </c>
      <c r="C2084" s="1" t="s">
        <v>6731</v>
      </c>
      <c r="D2084" s="1" t="s">
        <v>8200</v>
      </c>
      <c r="E2084" s="1" t="s">
        <v>6530</v>
      </c>
    </row>
    <row r="2085" spans="1:5" ht="15.6" x14ac:dyDescent="0.3">
      <c r="A2085" s="9" t="s">
        <v>282</v>
      </c>
      <c r="B2085" s="9" t="s">
        <v>4467</v>
      </c>
      <c r="C2085" s="1" t="s">
        <v>6731</v>
      </c>
      <c r="D2085" s="1" t="s">
        <v>8201</v>
      </c>
      <c r="E2085" s="1" t="s">
        <v>6531</v>
      </c>
    </row>
    <row r="2086" spans="1:5" ht="15.6" x14ac:dyDescent="0.3">
      <c r="A2086" s="9" t="s">
        <v>281</v>
      </c>
      <c r="B2086" s="9" t="s">
        <v>4468</v>
      </c>
      <c r="C2086" s="1" t="s">
        <v>6731</v>
      </c>
      <c r="D2086" s="1" t="s">
        <v>8202</v>
      </c>
      <c r="E2086" s="1" t="s">
        <v>6532</v>
      </c>
    </row>
    <row r="2087" spans="1:5" ht="15.6" x14ac:dyDescent="0.3">
      <c r="A2087" s="9" t="s">
        <v>280</v>
      </c>
      <c r="B2087" s="9" t="s">
        <v>4469</v>
      </c>
      <c r="C2087" s="1" t="s">
        <v>6733</v>
      </c>
      <c r="D2087" s="1" t="s">
        <v>8203</v>
      </c>
      <c r="E2087" s="1" t="s">
        <v>6533</v>
      </c>
    </row>
    <row r="2088" spans="1:5" ht="15.6" x14ac:dyDescent="0.3">
      <c r="A2088" s="9" t="s">
        <v>279</v>
      </c>
      <c r="B2088" s="9" t="s">
        <v>4470</v>
      </c>
      <c r="C2088" s="1" t="s">
        <v>6733</v>
      </c>
      <c r="D2088" s="1" t="s">
        <v>6940</v>
      </c>
      <c r="E2088" s="1" t="s">
        <v>4924</v>
      </c>
    </row>
    <row r="2089" spans="1:5" ht="15.6" x14ac:dyDescent="0.3">
      <c r="A2089" s="9" t="s">
        <v>278</v>
      </c>
      <c r="B2089" s="9" t="s">
        <v>4471</v>
      </c>
      <c r="C2089" s="1" t="s">
        <v>6731</v>
      </c>
      <c r="D2089" s="1" t="s">
        <v>8204</v>
      </c>
      <c r="E2089" s="1" t="s">
        <v>6534</v>
      </c>
    </row>
    <row r="2090" spans="1:5" ht="15.6" x14ac:dyDescent="0.3">
      <c r="A2090" s="9" t="s">
        <v>277</v>
      </c>
      <c r="B2090" s="9" t="s">
        <v>4472</v>
      </c>
      <c r="C2090" s="1" t="s">
        <v>6733</v>
      </c>
      <c r="D2090" s="1" t="s">
        <v>8095</v>
      </c>
      <c r="E2090" s="1" t="s">
        <v>6535</v>
      </c>
    </row>
    <row r="2091" spans="1:5" ht="15.6" x14ac:dyDescent="0.3">
      <c r="A2091" s="9" t="s">
        <v>275</v>
      </c>
      <c r="B2091" s="9" t="s">
        <v>4473</v>
      </c>
      <c r="C2091" s="1" t="s">
        <v>6733</v>
      </c>
      <c r="D2091" s="1" t="s">
        <v>8205</v>
      </c>
      <c r="E2091" s="1" t="s">
        <v>6536</v>
      </c>
    </row>
    <row r="2092" spans="1:5" ht="15.6" x14ac:dyDescent="0.3">
      <c r="A2092" s="9" t="s">
        <v>274</v>
      </c>
      <c r="B2092" s="9" t="s">
        <v>4474</v>
      </c>
      <c r="C2092" s="1" t="s">
        <v>6733</v>
      </c>
      <c r="D2092" s="1" t="s">
        <v>8206</v>
      </c>
      <c r="E2092" s="1" t="s">
        <v>6537</v>
      </c>
    </row>
    <row r="2093" spans="1:5" ht="15.6" x14ac:dyDescent="0.3">
      <c r="A2093" s="9" t="s">
        <v>273</v>
      </c>
      <c r="B2093" s="9" t="s">
        <v>4475</v>
      </c>
      <c r="C2093" s="1" t="s">
        <v>6733</v>
      </c>
      <c r="D2093" s="1" t="s">
        <v>6866</v>
      </c>
      <c r="E2093" s="1" t="s">
        <v>6538</v>
      </c>
    </row>
    <row r="2094" spans="1:5" ht="15.6" x14ac:dyDescent="0.3">
      <c r="A2094" s="9" t="s">
        <v>272</v>
      </c>
      <c r="B2094" s="9" t="s">
        <v>4476</v>
      </c>
      <c r="C2094" s="1" t="s">
        <v>6733</v>
      </c>
      <c r="D2094" s="1" t="s">
        <v>6832</v>
      </c>
      <c r="E2094" s="1" t="s">
        <v>6539</v>
      </c>
    </row>
    <row r="2095" spans="1:5" ht="15.6" x14ac:dyDescent="0.3">
      <c r="A2095" s="9" t="s">
        <v>271</v>
      </c>
      <c r="B2095" s="9" t="s">
        <v>4477</v>
      </c>
      <c r="C2095" s="1" t="s">
        <v>6731</v>
      </c>
      <c r="D2095" s="1" t="s">
        <v>7121</v>
      </c>
      <c r="E2095" s="1" t="s">
        <v>6540</v>
      </c>
    </row>
    <row r="2096" spans="1:5" ht="15.6" x14ac:dyDescent="0.3">
      <c r="A2096" s="9" t="s">
        <v>270</v>
      </c>
      <c r="B2096" s="9" t="s">
        <v>4478</v>
      </c>
      <c r="C2096" s="1" t="s">
        <v>6733</v>
      </c>
      <c r="D2096" s="1" t="s">
        <v>8207</v>
      </c>
      <c r="E2096" s="1" t="s">
        <v>6541</v>
      </c>
    </row>
    <row r="2097" spans="1:5" ht="15.6" x14ac:dyDescent="0.3">
      <c r="A2097" s="9" t="s">
        <v>269</v>
      </c>
      <c r="B2097" s="9" t="s">
        <v>4479</v>
      </c>
      <c r="C2097" s="1" t="s">
        <v>6733</v>
      </c>
      <c r="D2097" s="1" t="s">
        <v>7323</v>
      </c>
      <c r="E2097" s="1" t="s">
        <v>6542</v>
      </c>
    </row>
    <row r="2098" spans="1:5" ht="15.6" x14ac:dyDescent="0.3">
      <c r="A2098" s="9" t="s">
        <v>268</v>
      </c>
      <c r="B2098" s="9" t="s">
        <v>4480</v>
      </c>
      <c r="C2098" s="1" t="s">
        <v>6733</v>
      </c>
      <c r="D2098" s="1" t="s">
        <v>8208</v>
      </c>
      <c r="E2098" s="1" t="s">
        <v>6543</v>
      </c>
    </row>
    <row r="2099" spans="1:5" ht="15.6" x14ac:dyDescent="0.3">
      <c r="A2099" s="9" t="s">
        <v>267</v>
      </c>
      <c r="B2099" s="9" t="s">
        <v>4481</v>
      </c>
      <c r="C2099" s="1" t="s">
        <v>6731</v>
      </c>
      <c r="D2099" s="1" t="s">
        <v>7429</v>
      </c>
      <c r="E2099" s="1" t="s">
        <v>6544</v>
      </c>
    </row>
    <row r="2100" spans="1:5" ht="15.6" x14ac:dyDescent="0.3">
      <c r="A2100" s="9" t="s">
        <v>266</v>
      </c>
      <c r="B2100" s="9" t="s">
        <v>4482</v>
      </c>
      <c r="C2100" s="1" t="s">
        <v>6733</v>
      </c>
      <c r="D2100" s="1" t="s">
        <v>6879</v>
      </c>
      <c r="E2100" s="1" t="s">
        <v>6545</v>
      </c>
    </row>
    <row r="2101" spans="1:5" ht="15.6" x14ac:dyDescent="0.3">
      <c r="A2101" s="9" t="s">
        <v>265</v>
      </c>
      <c r="B2101" s="9" t="s">
        <v>4483</v>
      </c>
      <c r="C2101" s="1" t="s">
        <v>6731</v>
      </c>
      <c r="D2101" s="1" t="s">
        <v>8209</v>
      </c>
      <c r="E2101" s="1" t="s">
        <v>6546</v>
      </c>
    </row>
    <row r="2102" spans="1:5" ht="15.6" x14ac:dyDescent="0.3">
      <c r="A2102" s="9" t="s">
        <v>264</v>
      </c>
      <c r="B2102" s="9" t="s">
        <v>4484</v>
      </c>
      <c r="C2102" s="1" t="s">
        <v>6731</v>
      </c>
      <c r="D2102" s="1" t="s">
        <v>8210</v>
      </c>
      <c r="E2102" s="1" t="s">
        <v>6547</v>
      </c>
    </row>
    <row r="2103" spans="1:5" ht="15.6" x14ac:dyDescent="0.3">
      <c r="A2103" s="9" t="s">
        <v>263</v>
      </c>
      <c r="B2103" s="9" t="s">
        <v>4485</v>
      </c>
      <c r="C2103" s="1" t="s">
        <v>6733</v>
      </c>
      <c r="D2103" s="1" t="s">
        <v>7238</v>
      </c>
      <c r="E2103" s="1" t="s">
        <v>6204</v>
      </c>
    </row>
    <row r="2104" spans="1:5" ht="15.6" x14ac:dyDescent="0.3">
      <c r="A2104" s="9" t="s">
        <v>262</v>
      </c>
      <c r="B2104" s="9" t="s">
        <v>4486</v>
      </c>
      <c r="C2104" s="1" t="s">
        <v>6733</v>
      </c>
      <c r="D2104" s="1" t="s">
        <v>8211</v>
      </c>
      <c r="E2104" s="1" t="s">
        <v>6548</v>
      </c>
    </row>
    <row r="2105" spans="1:5" ht="15.6" x14ac:dyDescent="0.3">
      <c r="A2105" s="9" t="s">
        <v>261</v>
      </c>
      <c r="B2105" s="9" t="s">
        <v>4487</v>
      </c>
      <c r="C2105" s="1" t="s">
        <v>6733</v>
      </c>
      <c r="D2105" s="1" t="s">
        <v>7049</v>
      </c>
      <c r="E2105" s="1" t="s">
        <v>4733</v>
      </c>
    </row>
    <row r="2106" spans="1:5" ht="15.6" x14ac:dyDescent="0.3">
      <c r="A2106" s="9" t="s">
        <v>260</v>
      </c>
      <c r="B2106" s="9" t="s">
        <v>4488</v>
      </c>
      <c r="C2106" s="1" t="s">
        <v>6731</v>
      </c>
      <c r="D2106" s="1" t="s">
        <v>8212</v>
      </c>
      <c r="E2106" s="1" t="s">
        <v>6549</v>
      </c>
    </row>
    <row r="2107" spans="1:5" ht="15.6" x14ac:dyDescent="0.3">
      <c r="A2107" s="9" t="s">
        <v>259</v>
      </c>
      <c r="B2107" s="9" t="s">
        <v>4489</v>
      </c>
      <c r="C2107" s="1" t="s">
        <v>6731</v>
      </c>
      <c r="D2107" s="1" t="s">
        <v>8213</v>
      </c>
      <c r="E2107" s="1" t="s">
        <v>6550</v>
      </c>
    </row>
    <row r="2108" spans="1:5" ht="15.6" x14ac:dyDescent="0.3">
      <c r="A2108" s="9" t="s">
        <v>258</v>
      </c>
      <c r="B2108" s="9" t="s">
        <v>4490</v>
      </c>
      <c r="C2108" s="1" t="s">
        <v>6731</v>
      </c>
      <c r="D2108" s="1" t="s">
        <v>8214</v>
      </c>
      <c r="E2108" s="1" t="s">
        <v>6551</v>
      </c>
    </row>
    <row r="2109" spans="1:5" ht="15.6" x14ac:dyDescent="0.3">
      <c r="A2109" s="9" t="s">
        <v>257</v>
      </c>
      <c r="B2109" s="9" t="s">
        <v>4491</v>
      </c>
      <c r="C2109" s="1" t="s">
        <v>6731</v>
      </c>
      <c r="D2109" s="1" t="s">
        <v>8215</v>
      </c>
      <c r="E2109" s="1" t="s">
        <v>6552</v>
      </c>
    </row>
    <row r="2110" spans="1:5" ht="15.6" x14ac:dyDescent="0.3">
      <c r="A2110" s="9" t="s">
        <v>256</v>
      </c>
      <c r="B2110" s="9" t="s">
        <v>4492</v>
      </c>
      <c r="C2110" s="1" t="s">
        <v>6731</v>
      </c>
      <c r="D2110" s="1" t="s">
        <v>8216</v>
      </c>
      <c r="E2110" s="1" t="s">
        <v>5172</v>
      </c>
    </row>
    <row r="2111" spans="1:5" ht="15.6" x14ac:dyDescent="0.3">
      <c r="A2111" s="9" t="s">
        <v>255</v>
      </c>
      <c r="B2111" s="9" t="s">
        <v>4493</v>
      </c>
      <c r="C2111" s="1" t="s">
        <v>6731</v>
      </c>
      <c r="D2111" s="1" t="s">
        <v>8217</v>
      </c>
      <c r="E2111" s="1" t="s">
        <v>6553</v>
      </c>
    </row>
    <row r="2112" spans="1:5" ht="15.6" x14ac:dyDescent="0.3">
      <c r="A2112" s="9" t="s">
        <v>254</v>
      </c>
      <c r="B2112" s="9" t="s">
        <v>4494</v>
      </c>
      <c r="C2112" s="1" t="s">
        <v>6731</v>
      </c>
      <c r="D2112" s="1" t="s">
        <v>8218</v>
      </c>
      <c r="E2112" s="1" t="s">
        <v>6554</v>
      </c>
    </row>
    <row r="2113" spans="1:5" ht="15.6" x14ac:dyDescent="0.3">
      <c r="A2113" s="9" t="s">
        <v>253</v>
      </c>
      <c r="B2113" s="9" t="s">
        <v>4495</v>
      </c>
      <c r="C2113" s="1" t="s">
        <v>6731</v>
      </c>
      <c r="D2113" s="1" t="s">
        <v>8219</v>
      </c>
      <c r="E2113" s="1" t="s">
        <v>6555</v>
      </c>
    </row>
    <row r="2114" spans="1:5" ht="15.6" x14ac:dyDescent="0.3">
      <c r="A2114" s="9" t="s">
        <v>252</v>
      </c>
      <c r="B2114" s="9" t="s">
        <v>4496</v>
      </c>
      <c r="C2114" s="1" t="s">
        <v>6731</v>
      </c>
      <c r="D2114" s="1" t="s">
        <v>7412</v>
      </c>
      <c r="E2114" s="1" t="s">
        <v>6556</v>
      </c>
    </row>
    <row r="2115" spans="1:5" ht="15.6" x14ac:dyDescent="0.3">
      <c r="A2115" s="9" t="s">
        <v>251</v>
      </c>
      <c r="B2115" s="9" t="s">
        <v>4497</v>
      </c>
      <c r="C2115" s="1" t="s">
        <v>6731</v>
      </c>
      <c r="D2115" s="1" t="s">
        <v>7036</v>
      </c>
      <c r="E2115" s="1" t="s">
        <v>6557</v>
      </c>
    </row>
    <row r="2116" spans="1:5" ht="15.6" x14ac:dyDescent="0.3">
      <c r="A2116" s="9" t="s">
        <v>250</v>
      </c>
      <c r="B2116" s="9" t="s">
        <v>4498</v>
      </c>
      <c r="C2116" s="1" t="s">
        <v>6731</v>
      </c>
      <c r="D2116" s="1" t="s">
        <v>7175</v>
      </c>
      <c r="E2116" s="1" t="s">
        <v>6558</v>
      </c>
    </row>
    <row r="2117" spans="1:5" ht="15.6" x14ac:dyDescent="0.3">
      <c r="A2117" s="9" t="s">
        <v>248</v>
      </c>
      <c r="B2117" s="9" t="s">
        <v>4499</v>
      </c>
      <c r="C2117" s="1" t="s">
        <v>6731</v>
      </c>
      <c r="D2117" s="1" t="s">
        <v>8220</v>
      </c>
      <c r="E2117" s="1" t="s">
        <v>6559</v>
      </c>
    </row>
    <row r="2118" spans="1:5" ht="15.6" x14ac:dyDescent="0.3">
      <c r="A2118" s="9" t="s">
        <v>246</v>
      </c>
      <c r="B2118" s="9" t="s">
        <v>4500</v>
      </c>
      <c r="C2118" s="1" t="s">
        <v>6731</v>
      </c>
      <c r="D2118" s="1" t="s">
        <v>8221</v>
      </c>
      <c r="E2118" s="1" t="s">
        <v>6560</v>
      </c>
    </row>
    <row r="2119" spans="1:5" ht="15.6" x14ac:dyDescent="0.3">
      <c r="A2119" s="9" t="s">
        <v>245</v>
      </c>
      <c r="B2119" s="9" t="s">
        <v>4501</v>
      </c>
      <c r="C2119" s="1" t="s">
        <v>6733</v>
      </c>
      <c r="D2119" s="1" t="s">
        <v>8222</v>
      </c>
      <c r="E2119" s="1" t="s">
        <v>6561</v>
      </c>
    </row>
    <row r="2120" spans="1:5" ht="15.6" x14ac:dyDescent="0.3">
      <c r="A2120" s="9" t="s">
        <v>244</v>
      </c>
      <c r="B2120" s="9" t="s">
        <v>4502</v>
      </c>
      <c r="C2120" s="1" t="s">
        <v>6733</v>
      </c>
      <c r="D2120" s="1" t="s">
        <v>6879</v>
      </c>
      <c r="E2120" s="1" t="s">
        <v>6562</v>
      </c>
    </row>
    <row r="2121" spans="1:5" ht="15.6" x14ac:dyDescent="0.3">
      <c r="A2121" s="9" t="s">
        <v>243</v>
      </c>
      <c r="B2121" s="9" t="s">
        <v>4503</v>
      </c>
      <c r="C2121" s="1" t="s">
        <v>6731</v>
      </c>
      <c r="D2121" s="1" t="s">
        <v>7162</v>
      </c>
      <c r="E2121" s="1" t="s">
        <v>6563</v>
      </c>
    </row>
    <row r="2122" spans="1:5" ht="15.6" x14ac:dyDescent="0.3">
      <c r="A2122" s="9" t="s">
        <v>242</v>
      </c>
      <c r="B2122" s="9" t="s">
        <v>4504</v>
      </c>
      <c r="C2122" s="1" t="s">
        <v>6731</v>
      </c>
      <c r="D2122" s="1" t="s">
        <v>8223</v>
      </c>
      <c r="E2122" s="1" t="s">
        <v>6564</v>
      </c>
    </row>
    <row r="2123" spans="1:5" ht="15.6" x14ac:dyDescent="0.3">
      <c r="A2123" s="9" t="s">
        <v>241</v>
      </c>
      <c r="B2123" s="9" t="s">
        <v>4505</v>
      </c>
      <c r="C2123" s="1" t="s">
        <v>6731</v>
      </c>
      <c r="D2123" s="1" t="s">
        <v>8224</v>
      </c>
      <c r="E2123" s="1" t="s">
        <v>6565</v>
      </c>
    </row>
    <row r="2124" spans="1:5" ht="15.6" x14ac:dyDescent="0.3">
      <c r="A2124" s="9" t="s">
        <v>240</v>
      </c>
      <c r="B2124" s="9" t="s">
        <v>4506</v>
      </c>
      <c r="C2124" s="1" t="s">
        <v>6731</v>
      </c>
      <c r="D2124" s="1" t="s">
        <v>8225</v>
      </c>
      <c r="E2124" s="1" t="s">
        <v>6566</v>
      </c>
    </row>
    <row r="2125" spans="1:5" ht="15.6" x14ac:dyDescent="0.3">
      <c r="A2125" s="9" t="s">
        <v>239</v>
      </c>
      <c r="B2125" s="9" t="s">
        <v>4507</v>
      </c>
      <c r="C2125" s="1" t="s">
        <v>6731</v>
      </c>
      <c r="D2125" s="1" t="s">
        <v>8226</v>
      </c>
      <c r="E2125" s="1" t="s">
        <v>5423</v>
      </c>
    </row>
    <row r="2126" spans="1:5" ht="15.6" x14ac:dyDescent="0.3">
      <c r="A2126" s="9" t="s">
        <v>238</v>
      </c>
      <c r="B2126" s="9" t="s">
        <v>4508</v>
      </c>
      <c r="C2126" s="1" t="s">
        <v>6731</v>
      </c>
      <c r="D2126" s="1" t="s">
        <v>8227</v>
      </c>
      <c r="E2126" s="1" t="s">
        <v>6567</v>
      </c>
    </row>
    <row r="2127" spans="1:5" ht="15.6" x14ac:dyDescent="0.3">
      <c r="A2127" s="9" t="s">
        <v>237</v>
      </c>
      <c r="B2127" s="9" t="s">
        <v>4509</v>
      </c>
      <c r="C2127" s="1" t="s">
        <v>6731</v>
      </c>
      <c r="D2127" s="1" t="s">
        <v>6899</v>
      </c>
      <c r="E2127" s="1" t="s">
        <v>6568</v>
      </c>
    </row>
    <row r="2128" spans="1:5" ht="15.6" x14ac:dyDescent="0.3">
      <c r="A2128" s="9" t="s">
        <v>236</v>
      </c>
      <c r="B2128" s="9" t="s">
        <v>4510</v>
      </c>
      <c r="C2128" s="1" t="s">
        <v>6733</v>
      </c>
      <c r="D2128" s="1" t="s">
        <v>8228</v>
      </c>
      <c r="E2128" s="1" t="s">
        <v>6569</v>
      </c>
    </row>
    <row r="2129" spans="1:5" ht="15.6" x14ac:dyDescent="0.3">
      <c r="A2129" s="9" t="s">
        <v>235</v>
      </c>
      <c r="B2129" s="9" t="s">
        <v>4511</v>
      </c>
      <c r="C2129" s="1" t="s">
        <v>6731</v>
      </c>
      <c r="D2129" s="1" t="s">
        <v>7964</v>
      </c>
      <c r="E2129" s="1" t="s">
        <v>6570</v>
      </c>
    </row>
    <row r="2130" spans="1:5" ht="15.6" x14ac:dyDescent="0.3">
      <c r="A2130" s="9" t="s">
        <v>234</v>
      </c>
      <c r="B2130" s="9" t="s">
        <v>4512</v>
      </c>
      <c r="C2130" s="1" t="s">
        <v>6731</v>
      </c>
      <c r="D2130" s="1" t="s">
        <v>8229</v>
      </c>
      <c r="E2130" s="1" t="s">
        <v>6571</v>
      </c>
    </row>
    <row r="2131" spans="1:5" ht="15.6" x14ac:dyDescent="0.3">
      <c r="A2131" s="9" t="s">
        <v>233</v>
      </c>
      <c r="B2131" s="9" t="s">
        <v>4513</v>
      </c>
      <c r="C2131" s="1" t="s">
        <v>6731</v>
      </c>
      <c r="D2131" s="1" t="s">
        <v>7894</v>
      </c>
      <c r="E2131" s="1" t="s">
        <v>5483</v>
      </c>
    </row>
    <row r="2132" spans="1:5" ht="15.6" x14ac:dyDescent="0.3">
      <c r="A2132" s="9" t="s">
        <v>232</v>
      </c>
      <c r="B2132" s="9" t="s">
        <v>4514</v>
      </c>
      <c r="C2132" s="1" t="s">
        <v>6731</v>
      </c>
      <c r="D2132" s="1" t="s">
        <v>8230</v>
      </c>
      <c r="E2132" s="1" t="s">
        <v>4766</v>
      </c>
    </row>
    <row r="2133" spans="1:5" ht="15.6" x14ac:dyDescent="0.3">
      <c r="A2133" s="9" t="s">
        <v>231</v>
      </c>
      <c r="B2133" s="9" t="s">
        <v>4515</v>
      </c>
      <c r="C2133" s="1" t="s">
        <v>6733</v>
      </c>
      <c r="D2133" s="1" t="s">
        <v>8231</v>
      </c>
      <c r="E2133" s="1" t="s">
        <v>6572</v>
      </c>
    </row>
    <row r="2134" spans="1:5" ht="15.6" x14ac:dyDescent="0.3">
      <c r="A2134" s="9" t="s">
        <v>230</v>
      </c>
      <c r="B2134" s="9" t="s">
        <v>4516</v>
      </c>
      <c r="C2134" s="1" t="s">
        <v>6731</v>
      </c>
      <c r="D2134" s="1" t="s">
        <v>7354</v>
      </c>
      <c r="E2134" s="1" t="s">
        <v>6573</v>
      </c>
    </row>
    <row r="2135" spans="1:5" ht="15.6" x14ac:dyDescent="0.3">
      <c r="A2135" s="9" t="s">
        <v>229</v>
      </c>
      <c r="B2135" s="9" t="s">
        <v>4517</v>
      </c>
      <c r="C2135" s="1" t="s">
        <v>6733</v>
      </c>
      <c r="D2135" s="1" t="s">
        <v>6968</v>
      </c>
      <c r="E2135" s="1" t="s">
        <v>6574</v>
      </c>
    </row>
    <row r="2136" spans="1:5" ht="15.6" x14ac:dyDescent="0.3">
      <c r="A2136" s="9" t="s">
        <v>228</v>
      </c>
      <c r="B2136" s="9" t="s">
        <v>4518</v>
      </c>
      <c r="C2136" s="1" t="s">
        <v>6733</v>
      </c>
      <c r="D2136" s="1" t="s">
        <v>8232</v>
      </c>
      <c r="E2136" s="1" t="s">
        <v>6575</v>
      </c>
    </row>
    <row r="2137" spans="1:5" ht="15.6" x14ac:dyDescent="0.3">
      <c r="A2137" s="9" t="s">
        <v>227</v>
      </c>
      <c r="B2137" s="9" t="s">
        <v>4519</v>
      </c>
      <c r="C2137" s="1" t="s">
        <v>6733</v>
      </c>
      <c r="D2137" s="1" t="s">
        <v>8233</v>
      </c>
      <c r="E2137" s="1" t="s">
        <v>6480</v>
      </c>
    </row>
    <row r="2138" spans="1:5" ht="15.6" x14ac:dyDescent="0.3">
      <c r="A2138" s="9" t="s">
        <v>226</v>
      </c>
      <c r="B2138" s="9" t="s">
        <v>4520</v>
      </c>
      <c r="C2138" s="1" t="s">
        <v>6733</v>
      </c>
      <c r="D2138" s="1" t="s">
        <v>8234</v>
      </c>
      <c r="E2138" s="1" t="s">
        <v>6148</v>
      </c>
    </row>
    <row r="2139" spans="1:5" ht="15.6" x14ac:dyDescent="0.3">
      <c r="A2139" s="9" t="s">
        <v>225</v>
      </c>
      <c r="B2139" s="9" t="s">
        <v>4521</v>
      </c>
      <c r="C2139" s="1" t="s">
        <v>7149</v>
      </c>
      <c r="D2139" s="1" t="s">
        <v>7121</v>
      </c>
      <c r="E2139" s="1" t="s">
        <v>6576</v>
      </c>
    </row>
    <row r="2140" spans="1:5" ht="15.6" x14ac:dyDescent="0.3">
      <c r="A2140" s="9" t="s">
        <v>224</v>
      </c>
      <c r="B2140" s="9" t="s">
        <v>4522</v>
      </c>
      <c r="C2140" s="1" t="s">
        <v>6733</v>
      </c>
      <c r="D2140" s="1" t="s">
        <v>8235</v>
      </c>
      <c r="E2140" s="1" t="s">
        <v>6577</v>
      </c>
    </row>
    <row r="2141" spans="1:5" ht="15.6" x14ac:dyDescent="0.3">
      <c r="A2141" s="9" t="s">
        <v>223</v>
      </c>
      <c r="B2141" s="9" t="s">
        <v>4523</v>
      </c>
      <c r="C2141" s="1" t="s">
        <v>6733</v>
      </c>
      <c r="D2141" s="1" t="s">
        <v>6823</v>
      </c>
      <c r="E2141" s="1" t="s">
        <v>6578</v>
      </c>
    </row>
    <row r="2142" spans="1:5" ht="15.6" x14ac:dyDescent="0.3">
      <c r="A2142" s="9" t="s">
        <v>222</v>
      </c>
      <c r="B2142" s="9" t="s">
        <v>4524</v>
      </c>
      <c r="C2142" s="1" t="s">
        <v>6731</v>
      </c>
      <c r="D2142" s="1" t="s">
        <v>6809</v>
      </c>
      <c r="E2142" s="1" t="s">
        <v>6579</v>
      </c>
    </row>
    <row r="2143" spans="1:5" ht="15.6" x14ac:dyDescent="0.3">
      <c r="A2143" s="9" t="s">
        <v>221</v>
      </c>
      <c r="B2143" s="9" t="s">
        <v>4525</v>
      </c>
      <c r="C2143" s="1" t="s">
        <v>6731</v>
      </c>
      <c r="D2143" s="1" t="s">
        <v>8236</v>
      </c>
      <c r="E2143" s="1" t="s">
        <v>6580</v>
      </c>
    </row>
    <row r="2144" spans="1:5" ht="15.6" x14ac:dyDescent="0.3">
      <c r="A2144" s="9" t="s">
        <v>220</v>
      </c>
      <c r="B2144" s="9" t="s">
        <v>4526</v>
      </c>
      <c r="C2144" s="1" t="s">
        <v>6731</v>
      </c>
      <c r="D2144" s="1" t="s">
        <v>8237</v>
      </c>
      <c r="E2144" s="1" t="s">
        <v>6581</v>
      </c>
    </row>
    <row r="2145" spans="1:5" ht="15.6" x14ac:dyDescent="0.3">
      <c r="A2145" s="9" t="s">
        <v>219</v>
      </c>
      <c r="B2145" s="9" t="s">
        <v>4527</v>
      </c>
      <c r="C2145" s="1" t="s">
        <v>6731</v>
      </c>
      <c r="D2145" s="1" t="s">
        <v>8238</v>
      </c>
      <c r="E2145" s="1" t="s">
        <v>6582</v>
      </c>
    </row>
    <row r="2146" spans="1:5" ht="15.6" x14ac:dyDescent="0.3">
      <c r="A2146" s="9" t="s">
        <v>218</v>
      </c>
      <c r="B2146" s="9" t="s">
        <v>4528</v>
      </c>
      <c r="C2146" s="1" t="s">
        <v>6733</v>
      </c>
      <c r="D2146" s="1" t="s">
        <v>8239</v>
      </c>
      <c r="E2146" s="1" t="s">
        <v>6583</v>
      </c>
    </row>
    <row r="2147" spans="1:5" ht="15.6" x14ac:dyDescent="0.3">
      <c r="A2147" s="9" t="s">
        <v>217</v>
      </c>
      <c r="B2147" s="9" t="s">
        <v>4529</v>
      </c>
      <c r="C2147" s="1" t="s">
        <v>6733</v>
      </c>
      <c r="D2147" s="1" t="s">
        <v>8240</v>
      </c>
      <c r="E2147" s="1" t="s">
        <v>6584</v>
      </c>
    </row>
    <row r="2148" spans="1:5" ht="15.6" x14ac:dyDescent="0.3">
      <c r="A2148" s="9" t="s">
        <v>216</v>
      </c>
      <c r="B2148" s="9" t="s">
        <v>4530</v>
      </c>
      <c r="C2148" s="1" t="s">
        <v>6733</v>
      </c>
      <c r="D2148" s="1" t="s">
        <v>8241</v>
      </c>
      <c r="E2148" s="1" t="s">
        <v>6585</v>
      </c>
    </row>
    <row r="2149" spans="1:5" ht="15.6" x14ac:dyDescent="0.3">
      <c r="A2149" s="9" t="s">
        <v>215</v>
      </c>
      <c r="B2149" s="9" t="s">
        <v>4531</v>
      </c>
      <c r="C2149" s="1" t="s">
        <v>6733</v>
      </c>
      <c r="D2149" s="1" t="s">
        <v>8242</v>
      </c>
      <c r="E2149" s="1" t="s">
        <v>6586</v>
      </c>
    </row>
    <row r="2150" spans="1:5" ht="15.6" x14ac:dyDescent="0.3">
      <c r="A2150" s="9" t="s">
        <v>214</v>
      </c>
      <c r="B2150" s="9" t="s">
        <v>4532</v>
      </c>
      <c r="C2150" s="1" t="s">
        <v>6733</v>
      </c>
      <c r="D2150" s="1" t="s">
        <v>6758</v>
      </c>
      <c r="E2150" s="1" t="s">
        <v>6587</v>
      </c>
    </row>
    <row r="2151" spans="1:5" ht="15.6" x14ac:dyDescent="0.3">
      <c r="A2151" s="9" t="s">
        <v>213</v>
      </c>
      <c r="B2151" s="9" t="s">
        <v>4533</v>
      </c>
      <c r="C2151" s="1" t="s">
        <v>6733</v>
      </c>
      <c r="D2151" s="1" t="s">
        <v>8243</v>
      </c>
      <c r="E2151" s="1" t="s">
        <v>6010</v>
      </c>
    </row>
    <row r="2152" spans="1:5" ht="15.6" x14ac:dyDescent="0.3">
      <c r="A2152" s="9" t="s">
        <v>212</v>
      </c>
      <c r="B2152" s="9" t="s">
        <v>4534</v>
      </c>
      <c r="C2152" s="1" t="s">
        <v>6733</v>
      </c>
      <c r="D2152" s="1" t="s">
        <v>8244</v>
      </c>
      <c r="E2152" s="1" t="s">
        <v>6588</v>
      </c>
    </row>
    <row r="2153" spans="1:5" ht="15.6" x14ac:dyDescent="0.3">
      <c r="A2153" s="9" t="s">
        <v>211</v>
      </c>
      <c r="B2153" s="9" t="s">
        <v>4535</v>
      </c>
      <c r="C2153" s="1" t="s">
        <v>6733</v>
      </c>
      <c r="D2153" s="1" t="s">
        <v>8245</v>
      </c>
      <c r="E2153" s="1" t="s">
        <v>6589</v>
      </c>
    </row>
    <row r="2154" spans="1:5" ht="15.6" x14ac:dyDescent="0.3">
      <c r="A2154" s="9" t="s">
        <v>210</v>
      </c>
      <c r="B2154" s="9" t="s">
        <v>4536</v>
      </c>
      <c r="C2154" s="1" t="s">
        <v>6733</v>
      </c>
      <c r="D2154" s="1" t="s">
        <v>8246</v>
      </c>
      <c r="E2154" s="1" t="s">
        <v>6590</v>
      </c>
    </row>
    <row r="2155" spans="1:5" ht="15.6" x14ac:dyDescent="0.3">
      <c r="A2155" s="9" t="s">
        <v>209</v>
      </c>
      <c r="B2155" s="9" t="s">
        <v>4537</v>
      </c>
      <c r="C2155" s="1" t="s">
        <v>6733</v>
      </c>
      <c r="D2155" s="1" t="s">
        <v>8247</v>
      </c>
      <c r="E2155" s="1" t="s">
        <v>6591</v>
      </c>
    </row>
    <row r="2156" spans="1:5" ht="15.6" x14ac:dyDescent="0.3">
      <c r="A2156" s="9" t="s">
        <v>208</v>
      </c>
      <c r="B2156" s="9" t="s">
        <v>4538</v>
      </c>
      <c r="C2156" s="1" t="s">
        <v>6733</v>
      </c>
      <c r="D2156" s="1" t="s">
        <v>8248</v>
      </c>
      <c r="E2156" s="1" t="s">
        <v>6563</v>
      </c>
    </row>
    <row r="2157" spans="1:5" ht="15.6" x14ac:dyDescent="0.3">
      <c r="A2157" s="9" t="s">
        <v>207</v>
      </c>
      <c r="B2157" s="9" t="s">
        <v>4539</v>
      </c>
      <c r="C2157" s="1" t="s">
        <v>6733</v>
      </c>
      <c r="D2157" s="1" t="s">
        <v>8086</v>
      </c>
      <c r="E2157" s="1" t="s">
        <v>6592</v>
      </c>
    </row>
    <row r="2158" spans="1:5" ht="15.6" x14ac:dyDescent="0.3">
      <c r="A2158" s="9" t="s">
        <v>206</v>
      </c>
      <c r="B2158" s="9" t="s">
        <v>4540</v>
      </c>
      <c r="C2158" s="1" t="s">
        <v>6733</v>
      </c>
      <c r="D2158" s="1" t="s">
        <v>6740</v>
      </c>
      <c r="E2158" s="1" t="s">
        <v>6593</v>
      </c>
    </row>
    <row r="2159" spans="1:5" ht="15.6" x14ac:dyDescent="0.3">
      <c r="A2159" s="9" t="s">
        <v>205</v>
      </c>
      <c r="B2159" s="9" t="s">
        <v>4541</v>
      </c>
      <c r="C2159" s="1" t="s">
        <v>6731</v>
      </c>
      <c r="D2159" s="1" t="s">
        <v>8249</v>
      </c>
      <c r="E2159" s="1" t="s">
        <v>6594</v>
      </c>
    </row>
    <row r="2160" spans="1:5" ht="15.6" x14ac:dyDescent="0.3">
      <c r="A2160" s="9" t="s">
        <v>204</v>
      </c>
      <c r="B2160" s="9" t="s">
        <v>4542</v>
      </c>
      <c r="C2160" s="1" t="s">
        <v>6731</v>
      </c>
      <c r="D2160" s="1" t="s">
        <v>7986</v>
      </c>
      <c r="E2160" s="1" t="s">
        <v>6595</v>
      </c>
    </row>
    <row r="2161" spans="1:5" ht="15.6" x14ac:dyDescent="0.3">
      <c r="A2161" s="9" t="s">
        <v>203</v>
      </c>
      <c r="B2161" s="9" t="s">
        <v>4543</v>
      </c>
      <c r="C2161" s="1" t="s">
        <v>6731</v>
      </c>
      <c r="D2161" s="1" t="s">
        <v>8250</v>
      </c>
      <c r="E2161" s="1" t="s">
        <v>6596</v>
      </c>
    </row>
    <row r="2162" spans="1:5" ht="15.6" x14ac:dyDescent="0.3">
      <c r="A2162" s="9" t="s">
        <v>202</v>
      </c>
      <c r="B2162" s="9" t="s">
        <v>4544</v>
      </c>
      <c r="C2162" s="1" t="s">
        <v>6731</v>
      </c>
      <c r="D2162" s="1" t="s">
        <v>7359</v>
      </c>
      <c r="E2162" s="1" t="s">
        <v>6597</v>
      </c>
    </row>
    <row r="2163" spans="1:5" ht="15.6" x14ac:dyDescent="0.3">
      <c r="A2163" s="9" t="s">
        <v>201</v>
      </c>
      <c r="B2163" s="9" t="s">
        <v>4545</v>
      </c>
      <c r="C2163" s="1" t="s">
        <v>6731</v>
      </c>
      <c r="D2163" s="1" t="s">
        <v>6905</v>
      </c>
      <c r="E2163" s="1" t="s">
        <v>6598</v>
      </c>
    </row>
    <row r="2164" spans="1:5" ht="15.6" x14ac:dyDescent="0.3">
      <c r="A2164" s="9" t="s">
        <v>199</v>
      </c>
      <c r="B2164" s="9" t="s">
        <v>4546</v>
      </c>
      <c r="C2164" s="1" t="s">
        <v>7149</v>
      </c>
      <c r="D2164" s="1" t="s">
        <v>8251</v>
      </c>
      <c r="E2164" s="1" t="s">
        <v>6599</v>
      </c>
    </row>
    <row r="2165" spans="1:5" ht="15.6" x14ac:dyDescent="0.3">
      <c r="A2165" s="9" t="s">
        <v>198</v>
      </c>
      <c r="B2165" s="9" t="s">
        <v>4547</v>
      </c>
      <c r="C2165" s="1" t="s">
        <v>6731</v>
      </c>
      <c r="D2165" s="1" t="s">
        <v>8252</v>
      </c>
      <c r="E2165" s="1" t="s">
        <v>4806</v>
      </c>
    </row>
    <row r="2166" spans="1:5" ht="15.6" x14ac:dyDescent="0.3">
      <c r="A2166" s="9" t="s">
        <v>197</v>
      </c>
      <c r="B2166" s="9" t="s">
        <v>4548</v>
      </c>
      <c r="C2166" s="1" t="s">
        <v>6733</v>
      </c>
      <c r="D2166" s="1" t="s">
        <v>7331</v>
      </c>
      <c r="E2166" s="1" t="s">
        <v>6600</v>
      </c>
    </row>
    <row r="2167" spans="1:5" ht="15.6" x14ac:dyDescent="0.3">
      <c r="A2167" s="9" t="s">
        <v>196</v>
      </c>
      <c r="B2167" s="9" t="s">
        <v>4549</v>
      </c>
      <c r="C2167" s="1" t="s">
        <v>6733</v>
      </c>
      <c r="D2167" s="1" t="s">
        <v>8253</v>
      </c>
      <c r="E2167" s="1" t="s">
        <v>6601</v>
      </c>
    </row>
    <row r="2168" spans="1:5" ht="15.6" x14ac:dyDescent="0.3">
      <c r="A2168" s="9" t="s">
        <v>195</v>
      </c>
      <c r="B2168" s="9" t="s">
        <v>4550</v>
      </c>
      <c r="C2168" s="1" t="s">
        <v>6733</v>
      </c>
      <c r="D2168" s="1" t="s">
        <v>8254</v>
      </c>
      <c r="E2168" s="1" t="s">
        <v>6602</v>
      </c>
    </row>
    <row r="2169" spans="1:5" ht="15.6" x14ac:dyDescent="0.3">
      <c r="A2169" s="9" t="s">
        <v>194</v>
      </c>
      <c r="B2169" s="9" t="s">
        <v>4551</v>
      </c>
      <c r="C2169" s="1" t="s">
        <v>6733</v>
      </c>
      <c r="D2169" s="1" t="s">
        <v>7214</v>
      </c>
      <c r="E2169" s="1" t="s">
        <v>6603</v>
      </c>
    </row>
    <row r="2170" spans="1:5" ht="15.6" x14ac:dyDescent="0.3">
      <c r="A2170" s="9" t="s">
        <v>193</v>
      </c>
      <c r="B2170" s="9" t="s">
        <v>4552</v>
      </c>
      <c r="C2170" s="1" t="s">
        <v>6733</v>
      </c>
      <c r="D2170" s="1" t="s">
        <v>8255</v>
      </c>
      <c r="E2170" s="1" t="s">
        <v>6604</v>
      </c>
    </row>
    <row r="2171" spans="1:5" ht="15.6" x14ac:dyDescent="0.3">
      <c r="A2171" s="9" t="s">
        <v>192</v>
      </c>
      <c r="B2171" s="9" t="s">
        <v>4553</v>
      </c>
      <c r="C2171" s="1" t="s">
        <v>6733</v>
      </c>
      <c r="D2171" s="1" t="s">
        <v>6869</v>
      </c>
      <c r="E2171" s="1" t="s">
        <v>6605</v>
      </c>
    </row>
    <row r="2172" spans="1:5" ht="15.6" x14ac:dyDescent="0.3">
      <c r="A2172" s="9" t="s">
        <v>191</v>
      </c>
      <c r="B2172" s="9" t="s">
        <v>4554</v>
      </c>
      <c r="C2172" s="1" t="s">
        <v>6731</v>
      </c>
      <c r="D2172" s="1" t="s">
        <v>7298</v>
      </c>
      <c r="E2172" s="1" t="s">
        <v>6606</v>
      </c>
    </row>
    <row r="2173" spans="1:5" ht="15.6" x14ac:dyDescent="0.3">
      <c r="A2173" s="9" t="s">
        <v>190</v>
      </c>
      <c r="B2173" s="9" t="s">
        <v>4555</v>
      </c>
      <c r="C2173" s="1" t="s">
        <v>6733</v>
      </c>
      <c r="D2173" s="1" t="s">
        <v>6876</v>
      </c>
      <c r="E2173" s="1" t="s">
        <v>6215</v>
      </c>
    </row>
    <row r="2174" spans="1:5" ht="15.6" x14ac:dyDescent="0.3">
      <c r="A2174" s="9" t="s">
        <v>189</v>
      </c>
      <c r="B2174" s="9" t="s">
        <v>4556</v>
      </c>
      <c r="C2174" s="1" t="s">
        <v>6733</v>
      </c>
      <c r="D2174" s="1" t="s">
        <v>8256</v>
      </c>
      <c r="E2174" s="1" t="s">
        <v>6607</v>
      </c>
    </row>
    <row r="2175" spans="1:5" ht="15.6" x14ac:dyDescent="0.3">
      <c r="A2175" s="9" t="s">
        <v>188</v>
      </c>
      <c r="B2175" s="9" t="s">
        <v>4557</v>
      </c>
      <c r="C2175" s="1" t="s">
        <v>6731</v>
      </c>
      <c r="D2175" s="1" t="s">
        <v>8257</v>
      </c>
      <c r="E2175" s="1" t="s">
        <v>5758</v>
      </c>
    </row>
    <row r="2176" spans="1:5" ht="15.6" x14ac:dyDescent="0.3">
      <c r="A2176" s="9" t="s">
        <v>187</v>
      </c>
      <c r="B2176" s="9" t="s">
        <v>4558</v>
      </c>
      <c r="C2176" s="1" t="s">
        <v>6733</v>
      </c>
      <c r="D2176" s="1" t="s">
        <v>8258</v>
      </c>
      <c r="E2176" s="1" t="s">
        <v>6608</v>
      </c>
    </row>
    <row r="2177" spans="1:5" ht="15.6" x14ac:dyDescent="0.3">
      <c r="A2177" s="9" t="s">
        <v>186</v>
      </c>
      <c r="B2177" s="9" t="s">
        <v>4559</v>
      </c>
      <c r="C2177" s="1" t="s">
        <v>6731</v>
      </c>
      <c r="D2177" s="1" t="s">
        <v>8259</v>
      </c>
      <c r="E2177" s="1" t="s">
        <v>4949</v>
      </c>
    </row>
    <row r="2178" spans="1:5" ht="15.6" x14ac:dyDescent="0.3">
      <c r="A2178" s="9" t="s">
        <v>185</v>
      </c>
      <c r="B2178" s="9" t="s">
        <v>4560</v>
      </c>
      <c r="C2178" s="1" t="s">
        <v>6731</v>
      </c>
      <c r="D2178" s="1" t="s">
        <v>8260</v>
      </c>
      <c r="E2178" s="1" t="s">
        <v>4941</v>
      </c>
    </row>
    <row r="2179" spans="1:5" ht="15.6" x14ac:dyDescent="0.3">
      <c r="A2179" s="9" t="s">
        <v>184</v>
      </c>
      <c r="B2179" s="9" t="s">
        <v>4561</v>
      </c>
      <c r="C2179" s="1" t="s">
        <v>6731</v>
      </c>
      <c r="D2179" s="1" t="s">
        <v>7046</v>
      </c>
      <c r="E2179" s="1" t="s">
        <v>5354</v>
      </c>
    </row>
    <row r="2180" spans="1:5" ht="15.6" x14ac:dyDescent="0.3">
      <c r="A2180" s="9" t="s">
        <v>183</v>
      </c>
      <c r="B2180" s="9" t="s">
        <v>4562</v>
      </c>
      <c r="C2180" s="1" t="s">
        <v>6731</v>
      </c>
      <c r="D2180" s="1" t="s">
        <v>8261</v>
      </c>
      <c r="E2180" s="1" t="s">
        <v>6609</v>
      </c>
    </row>
    <row r="2181" spans="1:5" ht="15.6" x14ac:dyDescent="0.3">
      <c r="A2181" s="9" t="s">
        <v>182</v>
      </c>
      <c r="B2181" s="9" t="s">
        <v>4563</v>
      </c>
      <c r="C2181" s="1" t="s">
        <v>6731</v>
      </c>
      <c r="D2181" s="1" t="s">
        <v>7029</v>
      </c>
      <c r="E2181" s="1" t="s">
        <v>5792</v>
      </c>
    </row>
    <row r="2182" spans="1:5" ht="15.6" x14ac:dyDescent="0.3">
      <c r="A2182" s="9" t="s">
        <v>181</v>
      </c>
      <c r="B2182" s="9" t="s">
        <v>4564</v>
      </c>
      <c r="C2182" s="1" t="s">
        <v>6731</v>
      </c>
      <c r="D2182" s="1" t="s">
        <v>8262</v>
      </c>
      <c r="E2182" s="1" t="s">
        <v>6610</v>
      </c>
    </row>
    <row r="2183" spans="1:5" ht="15.6" x14ac:dyDescent="0.3">
      <c r="A2183" s="9" t="s">
        <v>180</v>
      </c>
      <c r="B2183" s="9" t="s">
        <v>4565</v>
      </c>
      <c r="C2183" s="1" t="s">
        <v>6731</v>
      </c>
      <c r="D2183" s="1" t="s">
        <v>7044</v>
      </c>
      <c r="E2183" s="1" t="s">
        <v>6611</v>
      </c>
    </row>
    <row r="2184" spans="1:5" ht="15.6" x14ac:dyDescent="0.3">
      <c r="A2184" s="9" t="s">
        <v>179</v>
      </c>
      <c r="B2184" s="9" t="s">
        <v>4566</v>
      </c>
      <c r="C2184" s="1" t="s">
        <v>6733</v>
      </c>
      <c r="D2184" s="1" t="s">
        <v>8026</v>
      </c>
      <c r="E2184" s="1" t="s">
        <v>5100</v>
      </c>
    </row>
    <row r="2185" spans="1:5" ht="15.6" x14ac:dyDescent="0.3">
      <c r="A2185" s="9" t="s">
        <v>178</v>
      </c>
      <c r="B2185" s="9" t="s">
        <v>4567</v>
      </c>
      <c r="C2185" s="1" t="s">
        <v>6733</v>
      </c>
      <c r="D2185" s="1" t="s">
        <v>8263</v>
      </c>
      <c r="E2185" s="1" t="s">
        <v>6612</v>
      </c>
    </row>
    <row r="2186" spans="1:5" ht="15.6" x14ac:dyDescent="0.3">
      <c r="A2186" s="9" t="s">
        <v>177</v>
      </c>
      <c r="B2186" s="9" t="s">
        <v>4568</v>
      </c>
      <c r="C2186" s="1" t="s">
        <v>6733</v>
      </c>
      <c r="D2186" s="1" t="s">
        <v>6966</v>
      </c>
      <c r="E2186" s="1" t="s">
        <v>6613</v>
      </c>
    </row>
    <row r="2187" spans="1:5" ht="15.6" x14ac:dyDescent="0.3">
      <c r="A2187" s="9" t="s">
        <v>176</v>
      </c>
      <c r="B2187" s="9" t="s">
        <v>4569</v>
      </c>
      <c r="C2187" s="1" t="s">
        <v>6733</v>
      </c>
      <c r="D2187" s="1" t="s">
        <v>8264</v>
      </c>
      <c r="E2187" s="1" t="s">
        <v>5248</v>
      </c>
    </row>
    <row r="2188" spans="1:5" ht="15.6" x14ac:dyDescent="0.3">
      <c r="A2188" s="9" t="s">
        <v>175</v>
      </c>
      <c r="B2188" s="9" t="s">
        <v>4570</v>
      </c>
      <c r="C2188" s="1" t="s">
        <v>6733</v>
      </c>
      <c r="D2188" s="1" t="s">
        <v>6739</v>
      </c>
      <c r="E2188" s="1" t="s">
        <v>6614</v>
      </c>
    </row>
    <row r="2189" spans="1:5" ht="15.6" x14ac:dyDescent="0.3">
      <c r="A2189" s="9" t="s">
        <v>174</v>
      </c>
      <c r="B2189" s="9" t="s">
        <v>4571</v>
      </c>
      <c r="C2189" s="1" t="s">
        <v>6733</v>
      </c>
      <c r="D2189" s="1" t="s">
        <v>6813</v>
      </c>
      <c r="E2189" s="1" t="s">
        <v>6615</v>
      </c>
    </row>
    <row r="2190" spans="1:5" ht="15.6" x14ac:dyDescent="0.3">
      <c r="A2190" s="9" t="s">
        <v>173</v>
      </c>
      <c r="B2190" s="9" t="s">
        <v>4572</v>
      </c>
      <c r="C2190" s="1" t="s">
        <v>6733</v>
      </c>
      <c r="D2190" s="1" t="s">
        <v>8265</v>
      </c>
      <c r="E2190" s="1" t="s">
        <v>5946</v>
      </c>
    </row>
    <row r="2191" spans="1:5" ht="15.6" x14ac:dyDescent="0.3">
      <c r="A2191" s="9" t="s">
        <v>172</v>
      </c>
      <c r="B2191" s="9" t="s">
        <v>4573</v>
      </c>
      <c r="C2191" s="1" t="s">
        <v>6733</v>
      </c>
      <c r="D2191" s="1" t="s">
        <v>8266</v>
      </c>
      <c r="E2191" s="1" t="s">
        <v>6616</v>
      </c>
    </row>
    <row r="2192" spans="1:5" ht="15.6" x14ac:dyDescent="0.3">
      <c r="A2192" s="9" t="s">
        <v>171</v>
      </c>
      <c r="B2192" s="9" t="s">
        <v>4574</v>
      </c>
      <c r="C2192" s="1" t="s">
        <v>6733</v>
      </c>
      <c r="D2192" s="1" t="s">
        <v>8267</v>
      </c>
      <c r="E2192" s="1" t="s">
        <v>4939</v>
      </c>
    </row>
    <row r="2193" spans="1:6" ht="15.6" x14ac:dyDescent="0.3">
      <c r="A2193" s="9" t="s">
        <v>169</v>
      </c>
      <c r="B2193" s="9" t="s">
        <v>4575</v>
      </c>
      <c r="C2193" s="1" t="s">
        <v>6733</v>
      </c>
      <c r="D2193" s="1" t="s">
        <v>8268</v>
      </c>
      <c r="E2193" s="1" t="s">
        <v>6617</v>
      </c>
      <c r="F2193" t="s">
        <v>7327</v>
      </c>
    </row>
    <row r="2194" spans="1:6" ht="15.6" x14ac:dyDescent="0.3">
      <c r="A2194" s="9" t="s">
        <v>167</v>
      </c>
      <c r="B2194" s="9" t="s">
        <v>4576</v>
      </c>
      <c r="C2194" s="1" t="s">
        <v>6733</v>
      </c>
      <c r="D2194" s="1" t="s">
        <v>7550</v>
      </c>
      <c r="E2194" s="1" t="s">
        <v>6273</v>
      </c>
    </row>
    <row r="2195" spans="1:6" ht="15.6" x14ac:dyDescent="0.3">
      <c r="A2195" s="9" t="s">
        <v>165</v>
      </c>
      <c r="B2195" s="9" t="s">
        <v>4577</v>
      </c>
      <c r="C2195" s="1" t="s">
        <v>6733</v>
      </c>
      <c r="D2195" s="1" t="s">
        <v>8269</v>
      </c>
      <c r="E2195" s="1" t="s">
        <v>5309</v>
      </c>
    </row>
    <row r="2196" spans="1:6" ht="15.6" x14ac:dyDescent="0.3">
      <c r="A2196" s="9" t="s">
        <v>163</v>
      </c>
      <c r="B2196" s="9" t="s">
        <v>4578</v>
      </c>
      <c r="C2196" s="1" t="s">
        <v>6733</v>
      </c>
      <c r="D2196" s="1" t="s">
        <v>8270</v>
      </c>
      <c r="E2196" s="1" t="s">
        <v>6618</v>
      </c>
    </row>
    <row r="2197" spans="1:6" ht="15.6" x14ac:dyDescent="0.3">
      <c r="A2197" s="9" t="s">
        <v>162</v>
      </c>
      <c r="B2197" s="9" t="s">
        <v>4579</v>
      </c>
      <c r="C2197" s="1" t="s">
        <v>6733</v>
      </c>
      <c r="D2197" s="1" t="s">
        <v>8271</v>
      </c>
      <c r="E2197" s="1" t="s">
        <v>5214</v>
      </c>
    </row>
    <row r="2198" spans="1:6" ht="15.6" x14ac:dyDescent="0.3">
      <c r="A2198" s="9" t="s">
        <v>161</v>
      </c>
      <c r="B2198" s="9" t="s">
        <v>4580</v>
      </c>
      <c r="C2198" s="1" t="s">
        <v>6733</v>
      </c>
      <c r="D2198" s="1" t="s">
        <v>8272</v>
      </c>
      <c r="E2198" s="1" t="s">
        <v>6619</v>
      </c>
    </row>
    <row r="2199" spans="1:6" ht="15.6" x14ac:dyDescent="0.3">
      <c r="A2199" s="9" t="s">
        <v>160</v>
      </c>
      <c r="B2199" s="9" t="s">
        <v>4581</v>
      </c>
      <c r="C2199" s="1" t="s">
        <v>6733</v>
      </c>
      <c r="D2199" s="1" t="s">
        <v>6780</v>
      </c>
      <c r="E2199" s="1" t="s">
        <v>6620</v>
      </c>
    </row>
    <row r="2200" spans="1:6" ht="15.6" x14ac:dyDescent="0.3">
      <c r="A2200" s="9" t="s">
        <v>159</v>
      </c>
      <c r="B2200" s="9" t="s">
        <v>4582</v>
      </c>
      <c r="C2200" s="1" t="s">
        <v>6733</v>
      </c>
      <c r="D2200" s="1" t="s">
        <v>8273</v>
      </c>
      <c r="E2200" s="1" t="s">
        <v>6621</v>
      </c>
    </row>
    <row r="2201" spans="1:6" ht="15.6" x14ac:dyDescent="0.3">
      <c r="A2201" s="9" t="s">
        <v>158</v>
      </c>
      <c r="B2201" s="9" t="s">
        <v>4583</v>
      </c>
      <c r="C2201" s="1" t="s">
        <v>6733</v>
      </c>
      <c r="D2201" s="1" t="s">
        <v>8274</v>
      </c>
      <c r="E2201" s="1" t="s">
        <v>6622</v>
      </c>
    </row>
    <row r="2202" spans="1:6" ht="15.6" x14ac:dyDescent="0.3">
      <c r="A2202" s="9" t="s">
        <v>157</v>
      </c>
      <c r="B2202" s="9" t="s">
        <v>4584</v>
      </c>
      <c r="C2202" s="1" t="s">
        <v>6733</v>
      </c>
      <c r="D2202" s="1" t="s">
        <v>8275</v>
      </c>
      <c r="E2202" s="1" t="s">
        <v>6623</v>
      </c>
    </row>
    <row r="2203" spans="1:6" ht="15.6" x14ac:dyDescent="0.3">
      <c r="A2203" s="9" t="s">
        <v>156</v>
      </c>
      <c r="B2203" s="9" t="s">
        <v>4585</v>
      </c>
      <c r="C2203" s="1" t="s">
        <v>6733</v>
      </c>
      <c r="D2203" s="1" t="s">
        <v>6901</v>
      </c>
      <c r="E2203" s="1" t="s">
        <v>6624</v>
      </c>
    </row>
    <row r="2204" spans="1:6" ht="15.6" x14ac:dyDescent="0.3">
      <c r="A2204" s="9" t="s">
        <v>155</v>
      </c>
      <c r="B2204" s="9" t="s">
        <v>4586</v>
      </c>
      <c r="C2204" s="1" t="s">
        <v>6731</v>
      </c>
      <c r="D2204" s="1" t="s">
        <v>8276</v>
      </c>
      <c r="E2204" s="1" t="s">
        <v>6625</v>
      </c>
    </row>
    <row r="2205" spans="1:6" ht="15.6" x14ac:dyDescent="0.3">
      <c r="A2205" s="9" t="s">
        <v>154</v>
      </c>
      <c r="B2205" s="9" t="s">
        <v>4587</v>
      </c>
      <c r="C2205" s="1" t="s">
        <v>6731</v>
      </c>
      <c r="D2205" s="1" t="s">
        <v>7921</v>
      </c>
      <c r="E2205" s="1" t="s">
        <v>6626</v>
      </c>
    </row>
    <row r="2206" spans="1:6" ht="15.6" x14ac:dyDescent="0.3">
      <c r="A2206" s="9" t="s">
        <v>153</v>
      </c>
      <c r="B2206" s="9" t="s">
        <v>4588</v>
      </c>
      <c r="C2206" s="1" t="s">
        <v>6731</v>
      </c>
      <c r="D2206" s="1" t="s">
        <v>8277</v>
      </c>
      <c r="E2206" s="1" t="s">
        <v>6627</v>
      </c>
    </row>
    <row r="2207" spans="1:6" ht="15.6" x14ac:dyDescent="0.3">
      <c r="A2207" s="9" t="s">
        <v>152</v>
      </c>
      <c r="B2207" s="9" t="s">
        <v>4589</v>
      </c>
      <c r="C2207" s="1" t="s">
        <v>6733</v>
      </c>
      <c r="D2207" s="1" t="s">
        <v>8278</v>
      </c>
      <c r="E2207" s="1" t="s">
        <v>6628</v>
      </c>
    </row>
    <row r="2208" spans="1:6" ht="15.6" x14ac:dyDescent="0.3">
      <c r="A2208" s="9" t="s">
        <v>151</v>
      </c>
      <c r="B2208" s="9" t="s">
        <v>4590</v>
      </c>
      <c r="C2208" s="1" t="s">
        <v>6733</v>
      </c>
      <c r="D2208" s="1" t="s">
        <v>7801</v>
      </c>
      <c r="E2208" s="1" t="s">
        <v>6629</v>
      </c>
    </row>
    <row r="2209" spans="1:5" ht="15.6" x14ac:dyDescent="0.3">
      <c r="A2209" s="9" t="s">
        <v>150</v>
      </c>
      <c r="B2209" s="9" t="s">
        <v>4591</v>
      </c>
      <c r="C2209" s="1" t="s">
        <v>6731</v>
      </c>
      <c r="D2209" s="1" t="s">
        <v>8279</v>
      </c>
      <c r="E2209" s="1" t="s">
        <v>6630</v>
      </c>
    </row>
    <row r="2210" spans="1:5" ht="15.6" x14ac:dyDescent="0.3">
      <c r="A2210" s="9" t="s">
        <v>149</v>
      </c>
      <c r="B2210" s="9" t="s">
        <v>4592</v>
      </c>
      <c r="C2210" s="1" t="s">
        <v>6731</v>
      </c>
      <c r="D2210" s="1" t="s">
        <v>8280</v>
      </c>
      <c r="E2210" s="1" t="s">
        <v>6631</v>
      </c>
    </row>
    <row r="2211" spans="1:5" ht="15.6" x14ac:dyDescent="0.3">
      <c r="A2211" s="9" t="s">
        <v>148</v>
      </c>
      <c r="B2211" s="9" t="s">
        <v>4593</v>
      </c>
      <c r="C2211" s="1" t="s">
        <v>6731</v>
      </c>
      <c r="D2211" s="1" t="s">
        <v>6749</v>
      </c>
      <c r="E2211" s="1" t="s">
        <v>6632</v>
      </c>
    </row>
    <row r="2212" spans="1:5" ht="15.6" x14ac:dyDescent="0.3">
      <c r="A2212" s="9" t="s">
        <v>147</v>
      </c>
      <c r="B2212" s="9" t="s">
        <v>4594</v>
      </c>
      <c r="C2212" s="1" t="s">
        <v>6733</v>
      </c>
      <c r="D2212" s="1" t="s">
        <v>8106</v>
      </c>
      <c r="E2212" s="1" t="s">
        <v>6633</v>
      </c>
    </row>
    <row r="2213" spans="1:5" ht="15.6" x14ac:dyDescent="0.3">
      <c r="A2213" s="9" t="s">
        <v>146</v>
      </c>
      <c r="B2213" s="9" t="s">
        <v>4595</v>
      </c>
      <c r="C2213" s="1" t="s">
        <v>6733</v>
      </c>
      <c r="D2213" s="1" t="s">
        <v>7801</v>
      </c>
      <c r="E2213" s="1" t="s">
        <v>6320</v>
      </c>
    </row>
    <row r="2214" spans="1:5" ht="15.6" x14ac:dyDescent="0.3">
      <c r="A2214" s="9" t="s">
        <v>145</v>
      </c>
      <c r="B2214" s="9" t="s">
        <v>4596</v>
      </c>
      <c r="C2214" s="1" t="s">
        <v>6733</v>
      </c>
      <c r="D2214" s="1" t="s">
        <v>7092</v>
      </c>
      <c r="E2214" s="1" t="s">
        <v>6634</v>
      </c>
    </row>
    <row r="2215" spans="1:5" ht="15.6" x14ac:dyDescent="0.3">
      <c r="A2215" s="9" t="s">
        <v>144</v>
      </c>
      <c r="B2215" s="9" t="s">
        <v>4597</v>
      </c>
      <c r="C2215" s="1" t="s">
        <v>6731</v>
      </c>
      <c r="D2215" s="1" t="s">
        <v>8281</v>
      </c>
      <c r="E2215" s="1" t="s">
        <v>6635</v>
      </c>
    </row>
    <row r="2216" spans="1:5" ht="15.6" x14ac:dyDescent="0.3">
      <c r="A2216" s="9" t="s">
        <v>143</v>
      </c>
      <c r="B2216" s="9" t="s">
        <v>4598</v>
      </c>
      <c r="C2216" s="1" t="s">
        <v>6731</v>
      </c>
      <c r="D2216" s="1" t="s">
        <v>7101</v>
      </c>
      <c r="E2216" s="1" t="s">
        <v>6636</v>
      </c>
    </row>
    <row r="2217" spans="1:5" ht="15.6" x14ac:dyDescent="0.3">
      <c r="A2217" s="9" t="s">
        <v>142</v>
      </c>
      <c r="B2217" s="9" t="s">
        <v>4599</v>
      </c>
      <c r="C2217" s="1" t="s">
        <v>6733</v>
      </c>
      <c r="D2217" s="1" t="s">
        <v>8282</v>
      </c>
      <c r="E2217" s="1" t="s">
        <v>5455</v>
      </c>
    </row>
    <row r="2218" spans="1:5" ht="15.6" x14ac:dyDescent="0.3">
      <c r="A2218" s="9" t="s">
        <v>141</v>
      </c>
      <c r="B2218" s="9" t="s">
        <v>4600</v>
      </c>
      <c r="C2218" s="1" t="s">
        <v>6731</v>
      </c>
      <c r="D2218" s="1" t="s">
        <v>8283</v>
      </c>
      <c r="E2218" s="1" t="s">
        <v>4790</v>
      </c>
    </row>
    <row r="2219" spans="1:5" ht="15.6" x14ac:dyDescent="0.3">
      <c r="A2219" s="9" t="s">
        <v>140</v>
      </c>
      <c r="B2219" s="9" t="s">
        <v>4601</v>
      </c>
      <c r="C2219" s="1" t="s">
        <v>6731</v>
      </c>
      <c r="D2219" s="1" t="s">
        <v>7341</v>
      </c>
      <c r="E2219" s="1" t="s">
        <v>6637</v>
      </c>
    </row>
    <row r="2220" spans="1:5" ht="15.6" x14ac:dyDescent="0.3">
      <c r="A2220" s="9" t="s">
        <v>139</v>
      </c>
      <c r="B2220" s="9" t="s">
        <v>4602</v>
      </c>
      <c r="C2220" s="1" t="s">
        <v>6731</v>
      </c>
      <c r="D2220" s="1" t="s">
        <v>6942</v>
      </c>
      <c r="E2220" s="1" t="s">
        <v>6638</v>
      </c>
    </row>
    <row r="2221" spans="1:5" ht="15.6" x14ac:dyDescent="0.3">
      <c r="A2221" s="9" t="s">
        <v>138</v>
      </c>
      <c r="B2221" s="9" t="s">
        <v>4603</v>
      </c>
      <c r="C2221" s="1" t="s">
        <v>6731</v>
      </c>
      <c r="D2221" s="1" t="s">
        <v>7846</v>
      </c>
      <c r="E2221" s="1" t="s">
        <v>6639</v>
      </c>
    </row>
    <row r="2222" spans="1:5" ht="15.6" x14ac:dyDescent="0.3">
      <c r="A2222" s="9" t="s">
        <v>137</v>
      </c>
      <c r="B2222" s="9" t="s">
        <v>4604</v>
      </c>
      <c r="C2222" s="1" t="s">
        <v>6733</v>
      </c>
      <c r="D2222" s="1" t="s">
        <v>6865</v>
      </c>
      <c r="E2222" s="1" t="s">
        <v>6640</v>
      </c>
    </row>
    <row r="2223" spans="1:5" ht="15.6" x14ac:dyDescent="0.3">
      <c r="A2223" s="9" t="s">
        <v>136</v>
      </c>
      <c r="B2223" s="9" t="s">
        <v>4605</v>
      </c>
      <c r="C2223" s="1" t="s">
        <v>6733</v>
      </c>
      <c r="D2223" s="1" t="s">
        <v>7133</v>
      </c>
      <c r="E2223" s="1" t="s">
        <v>6641</v>
      </c>
    </row>
    <row r="2224" spans="1:5" ht="15.6" x14ac:dyDescent="0.3">
      <c r="A2224" s="9" t="s">
        <v>135</v>
      </c>
      <c r="B2224" s="9" t="s">
        <v>4606</v>
      </c>
      <c r="C2224" s="1" t="s">
        <v>6733</v>
      </c>
      <c r="D2224" s="1" t="s">
        <v>7064</v>
      </c>
      <c r="E2224" s="1" t="s">
        <v>5182</v>
      </c>
    </row>
    <row r="2225" spans="1:5" ht="15.6" x14ac:dyDescent="0.3">
      <c r="A2225" s="9" t="s">
        <v>134</v>
      </c>
      <c r="B2225" s="9" t="s">
        <v>4607</v>
      </c>
      <c r="C2225" s="1" t="s">
        <v>6733</v>
      </c>
      <c r="D2225" s="1" t="s">
        <v>7133</v>
      </c>
      <c r="E2225" s="1" t="s">
        <v>6642</v>
      </c>
    </row>
    <row r="2226" spans="1:5" ht="15.6" x14ac:dyDescent="0.3">
      <c r="A2226" s="9" t="s">
        <v>133</v>
      </c>
      <c r="B2226" s="9" t="s">
        <v>4608</v>
      </c>
      <c r="C2226" s="1" t="s">
        <v>6733</v>
      </c>
      <c r="D2226" s="1" t="s">
        <v>8284</v>
      </c>
      <c r="E2226" s="1" t="s">
        <v>6322</v>
      </c>
    </row>
    <row r="2227" spans="1:5" ht="15.6" x14ac:dyDescent="0.3">
      <c r="A2227" s="9" t="s">
        <v>132</v>
      </c>
      <c r="B2227" s="9" t="s">
        <v>4609</v>
      </c>
      <c r="C2227" s="1" t="s">
        <v>6731</v>
      </c>
      <c r="D2227" s="1" t="s">
        <v>6960</v>
      </c>
      <c r="E2227" s="1" t="s">
        <v>5429</v>
      </c>
    </row>
    <row r="2228" spans="1:5" ht="15.6" x14ac:dyDescent="0.3">
      <c r="A2228" s="9" t="s">
        <v>131</v>
      </c>
      <c r="B2228" s="9" t="s">
        <v>4610</v>
      </c>
      <c r="C2228" s="1" t="s">
        <v>6731</v>
      </c>
      <c r="D2228" s="1" t="s">
        <v>7704</v>
      </c>
      <c r="E2228" s="1" t="s">
        <v>5966</v>
      </c>
    </row>
    <row r="2229" spans="1:5" ht="15.6" x14ac:dyDescent="0.3">
      <c r="A2229" s="9" t="s">
        <v>130</v>
      </c>
      <c r="B2229" s="9" t="s">
        <v>4611</v>
      </c>
      <c r="C2229" s="1" t="s">
        <v>6731</v>
      </c>
      <c r="D2229" s="1" t="s">
        <v>8285</v>
      </c>
      <c r="E2229" s="1" t="s">
        <v>6643</v>
      </c>
    </row>
    <row r="2230" spans="1:5" ht="15.6" x14ac:dyDescent="0.3">
      <c r="A2230" s="9" t="s">
        <v>129</v>
      </c>
      <c r="B2230" s="9" t="s">
        <v>4612</v>
      </c>
      <c r="C2230" s="1" t="s">
        <v>6731</v>
      </c>
      <c r="D2230" s="1" t="s">
        <v>8286</v>
      </c>
      <c r="E2230" s="1" t="s">
        <v>6644</v>
      </c>
    </row>
    <row r="2231" spans="1:5" ht="15.6" x14ac:dyDescent="0.3">
      <c r="A2231" s="9" t="s">
        <v>128</v>
      </c>
      <c r="B2231" s="9" t="s">
        <v>4613</v>
      </c>
      <c r="C2231" s="1" t="s">
        <v>6733</v>
      </c>
      <c r="D2231" s="1" t="s">
        <v>8287</v>
      </c>
      <c r="E2231" s="1" t="s">
        <v>6645</v>
      </c>
    </row>
    <row r="2232" spans="1:5" ht="15.6" x14ac:dyDescent="0.3">
      <c r="A2232" s="9" t="s">
        <v>127</v>
      </c>
      <c r="B2232" s="9" t="s">
        <v>4614</v>
      </c>
      <c r="C2232" s="1" t="s">
        <v>6731</v>
      </c>
      <c r="D2232" s="1" t="s">
        <v>8288</v>
      </c>
      <c r="E2232" s="1" t="s">
        <v>6646</v>
      </c>
    </row>
    <row r="2233" spans="1:5" ht="15.6" x14ac:dyDescent="0.3">
      <c r="A2233" s="9" t="s">
        <v>126</v>
      </c>
      <c r="B2233" s="9" t="s">
        <v>4615</v>
      </c>
      <c r="C2233" s="1" t="s">
        <v>6731</v>
      </c>
      <c r="D2233" s="1" t="s">
        <v>8289</v>
      </c>
      <c r="E2233" s="1" t="s">
        <v>6647</v>
      </c>
    </row>
    <row r="2234" spans="1:5" ht="15.6" x14ac:dyDescent="0.3">
      <c r="A2234" s="9" t="s">
        <v>125</v>
      </c>
      <c r="B2234" s="9" t="s">
        <v>4616</v>
      </c>
      <c r="C2234" s="1" t="s">
        <v>6731</v>
      </c>
      <c r="D2234" s="1" t="s">
        <v>8290</v>
      </c>
      <c r="E2234" s="1" t="s">
        <v>6648</v>
      </c>
    </row>
    <row r="2235" spans="1:5" ht="15.6" x14ac:dyDescent="0.3">
      <c r="A2235" s="9" t="s">
        <v>124</v>
      </c>
      <c r="B2235" s="9" t="s">
        <v>4617</v>
      </c>
      <c r="C2235" s="1" t="s">
        <v>6733</v>
      </c>
      <c r="D2235" s="1" t="s">
        <v>6739</v>
      </c>
      <c r="E2235" s="1" t="s">
        <v>5728</v>
      </c>
    </row>
    <row r="2236" spans="1:5" ht="15.6" x14ac:dyDescent="0.3">
      <c r="A2236" s="9" t="s">
        <v>123</v>
      </c>
      <c r="B2236" s="9" t="s">
        <v>4618</v>
      </c>
      <c r="C2236" s="1" t="s">
        <v>6733</v>
      </c>
      <c r="D2236" s="1" t="s">
        <v>6752</v>
      </c>
      <c r="E2236" s="1" t="s">
        <v>6649</v>
      </c>
    </row>
    <row r="2237" spans="1:5" ht="15.6" x14ac:dyDescent="0.3">
      <c r="A2237" s="9" t="s">
        <v>122</v>
      </c>
      <c r="B2237" s="9" t="s">
        <v>4619</v>
      </c>
      <c r="C2237" s="1" t="s">
        <v>6733</v>
      </c>
      <c r="D2237" s="1" t="s">
        <v>8291</v>
      </c>
      <c r="E2237" s="1" t="s">
        <v>6650</v>
      </c>
    </row>
    <row r="2238" spans="1:5" ht="15.6" x14ac:dyDescent="0.3">
      <c r="A2238" s="9" t="s">
        <v>121</v>
      </c>
      <c r="B2238" s="9" t="s">
        <v>4620</v>
      </c>
      <c r="C2238" s="1" t="s">
        <v>6733</v>
      </c>
      <c r="D2238" s="1" t="s">
        <v>7793</v>
      </c>
      <c r="E2238" s="1" t="s">
        <v>6651</v>
      </c>
    </row>
    <row r="2239" spans="1:5" ht="15.6" x14ac:dyDescent="0.3">
      <c r="A2239" s="9" t="s">
        <v>120</v>
      </c>
      <c r="B2239" s="9" t="s">
        <v>4621</v>
      </c>
      <c r="C2239" s="1" t="s">
        <v>6733</v>
      </c>
      <c r="D2239" s="1" t="s">
        <v>8292</v>
      </c>
      <c r="E2239" s="1" t="s">
        <v>6652</v>
      </c>
    </row>
    <row r="2240" spans="1:5" ht="15.6" x14ac:dyDescent="0.3">
      <c r="A2240" s="9" t="s">
        <v>119</v>
      </c>
      <c r="B2240" s="9" t="s">
        <v>4622</v>
      </c>
      <c r="C2240" s="1" t="s">
        <v>6733</v>
      </c>
      <c r="D2240" s="1" t="s">
        <v>7646</v>
      </c>
      <c r="E2240" s="1" t="s">
        <v>4793</v>
      </c>
    </row>
    <row r="2241" spans="1:5" ht="15.6" x14ac:dyDescent="0.3">
      <c r="A2241" s="9" t="s">
        <v>118</v>
      </c>
      <c r="B2241" s="9" t="s">
        <v>4623</v>
      </c>
      <c r="C2241" s="1" t="s">
        <v>6731</v>
      </c>
      <c r="D2241" s="1" t="s">
        <v>8293</v>
      </c>
      <c r="E2241" s="1" t="s">
        <v>6653</v>
      </c>
    </row>
    <row r="2242" spans="1:5" ht="15.6" x14ac:dyDescent="0.3">
      <c r="A2242" s="9" t="s">
        <v>117</v>
      </c>
      <c r="B2242" s="9" t="s">
        <v>4624</v>
      </c>
      <c r="C2242" s="1" t="s">
        <v>6731</v>
      </c>
      <c r="D2242" s="1" t="s">
        <v>6825</v>
      </c>
      <c r="E2242" s="1" t="s">
        <v>6654</v>
      </c>
    </row>
    <row r="2243" spans="1:5" ht="15.6" x14ac:dyDescent="0.3">
      <c r="A2243" s="9" t="s">
        <v>116</v>
      </c>
      <c r="B2243" s="9" t="s">
        <v>4625</v>
      </c>
      <c r="C2243" s="1" t="s">
        <v>6731</v>
      </c>
      <c r="D2243" s="1" t="s">
        <v>8294</v>
      </c>
      <c r="E2243" s="1" t="s">
        <v>6655</v>
      </c>
    </row>
    <row r="2244" spans="1:5" ht="15.6" x14ac:dyDescent="0.3">
      <c r="A2244" s="9" t="s">
        <v>115</v>
      </c>
      <c r="B2244" s="9" t="s">
        <v>4626</v>
      </c>
      <c r="C2244" s="1" t="s">
        <v>6733</v>
      </c>
      <c r="D2244" s="1" t="s">
        <v>7094</v>
      </c>
      <c r="E2244" s="1" t="s">
        <v>5579</v>
      </c>
    </row>
    <row r="2245" spans="1:5" ht="15.6" x14ac:dyDescent="0.3">
      <c r="A2245" s="9" t="s">
        <v>114</v>
      </c>
      <c r="B2245" s="9" t="s">
        <v>4627</v>
      </c>
      <c r="C2245" s="1" t="s">
        <v>6733</v>
      </c>
      <c r="D2245" s="1" t="s">
        <v>6827</v>
      </c>
      <c r="E2245" s="1" t="s">
        <v>6656</v>
      </c>
    </row>
    <row r="2246" spans="1:5" ht="15.6" x14ac:dyDescent="0.3">
      <c r="A2246" s="9" t="s">
        <v>113</v>
      </c>
      <c r="B2246" s="9" t="s">
        <v>4628</v>
      </c>
      <c r="C2246" s="1" t="s">
        <v>6731</v>
      </c>
      <c r="D2246" s="1" t="s">
        <v>7800</v>
      </c>
      <c r="E2246" s="1" t="s">
        <v>5354</v>
      </c>
    </row>
    <row r="2247" spans="1:5" ht="15.6" x14ac:dyDescent="0.3">
      <c r="A2247" s="9" t="s">
        <v>112</v>
      </c>
      <c r="B2247" s="9" t="s">
        <v>4629</v>
      </c>
      <c r="C2247" s="1" t="s">
        <v>6731</v>
      </c>
      <c r="D2247" s="1" t="s">
        <v>7365</v>
      </c>
      <c r="E2247" s="1" t="s">
        <v>6657</v>
      </c>
    </row>
    <row r="2248" spans="1:5" ht="15.6" x14ac:dyDescent="0.3">
      <c r="A2248" s="9" t="s">
        <v>111</v>
      </c>
      <c r="B2248" s="9" t="s">
        <v>4630</v>
      </c>
      <c r="C2248" s="1" t="s">
        <v>6731</v>
      </c>
      <c r="D2248" s="1" t="s">
        <v>6825</v>
      </c>
      <c r="E2248" s="1" t="s">
        <v>6658</v>
      </c>
    </row>
    <row r="2249" spans="1:5" ht="15.6" x14ac:dyDescent="0.3">
      <c r="A2249" s="9" t="s">
        <v>110</v>
      </c>
      <c r="B2249" s="9" t="s">
        <v>4631</v>
      </c>
      <c r="C2249" s="1" t="s">
        <v>6733</v>
      </c>
      <c r="D2249" s="1" t="s">
        <v>8295</v>
      </c>
      <c r="E2249" s="1" t="s">
        <v>6659</v>
      </c>
    </row>
    <row r="2250" spans="1:5" ht="15.6" x14ac:dyDescent="0.3">
      <c r="A2250" s="9" t="s">
        <v>109</v>
      </c>
      <c r="B2250" s="9" t="s">
        <v>4632</v>
      </c>
      <c r="C2250" s="1" t="s">
        <v>6733</v>
      </c>
      <c r="D2250" s="1" t="s">
        <v>7171</v>
      </c>
      <c r="E2250" s="1" t="s">
        <v>6660</v>
      </c>
    </row>
    <row r="2251" spans="1:5" ht="15.6" x14ac:dyDescent="0.3">
      <c r="A2251" s="9" t="s">
        <v>108</v>
      </c>
      <c r="B2251" s="9" t="s">
        <v>4633</v>
      </c>
      <c r="C2251" s="1" t="s">
        <v>6731</v>
      </c>
      <c r="D2251" s="1" t="s">
        <v>7221</v>
      </c>
      <c r="E2251" s="1" t="s">
        <v>6661</v>
      </c>
    </row>
    <row r="2252" spans="1:5" ht="15.6" x14ac:dyDescent="0.3">
      <c r="A2252" s="9" t="s">
        <v>107</v>
      </c>
      <c r="B2252" s="9" t="s">
        <v>4634</v>
      </c>
      <c r="C2252" s="1" t="s">
        <v>6731</v>
      </c>
      <c r="D2252" s="1" t="s">
        <v>6761</v>
      </c>
      <c r="E2252" s="1" t="s">
        <v>6662</v>
      </c>
    </row>
    <row r="2253" spans="1:5" ht="15.6" x14ac:dyDescent="0.3">
      <c r="A2253" s="9" t="s">
        <v>106</v>
      </c>
      <c r="B2253" s="9" t="s">
        <v>4635</v>
      </c>
      <c r="C2253" s="1" t="s">
        <v>6733</v>
      </c>
      <c r="D2253" s="1" t="s">
        <v>7092</v>
      </c>
      <c r="E2253" s="1" t="s">
        <v>6663</v>
      </c>
    </row>
    <row r="2254" spans="1:5" ht="15.6" x14ac:dyDescent="0.3">
      <c r="A2254" s="9" t="s">
        <v>105</v>
      </c>
      <c r="B2254" s="9" t="s">
        <v>4636</v>
      </c>
      <c r="C2254" s="1" t="s">
        <v>6731</v>
      </c>
      <c r="D2254" s="1" t="s">
        <v>8296</v>
      </c>
      <c r="E2254" s="1" t="s">
        <v>6664</v>
      </c>
    </row>
    <row r="2255" spans="1:5" ht="15.6" x14ac:dyDescent="0.3">
      <c r="A2255" s="9" t="s">
        <v>104</v>
      </c>
      <c r="B2255" s="9" t="s">
        <v>4637</v>
      </c>
      <c r="C2255" s="1" t="s">
        <v>6731</v>
      </c>
      <c r="D2255" s="1" t="s">
        <v>7543</v>
      </c>
      <c r="E2255" s="1" t="s">
        <v>6665</v>
      </c>
    </row>
    <row r="2256" spans="1:5" ht="15.6" x14ac:dyDescent="0.3">
      <c r="A2256" s="9" t="s">
        <v>103</v>
      </c>
      <c r="B2256" s="9" t="s">
        <v>4638</v>
      </c>
      <c r="C2256" s="1" t="s">
        <v>6731</v>
      </c>
      <c r="D2256" s="1" t="s">
        <v>8297</v>
      </c>
      <c r="E2256" s="1" t="s">
        <v>6666</v>
      </c>
    </row>
    <row r="2257" spans="1:5" ht="15.6" x14ac:dyDescent="0.3">
      <c r="A2257" s="9" t="s">
        <v>102</v>
      </c>
      <c r="B2257" s="9" t="s">
        <v>4639</v>
      </c>
      <c r="C2257" s="1" t="s">
        <v>6733</v>
      </c>
      <c r="D2257" s="1" t="s">
        <v>6852</v>
      </c>
      <c r="E2257" s="1" t="s">
        <v>4793</v>
      </c>
    </row>
    <row r="2258" spans="1:5" ht="15.6" x14ac:dyDescent="0.3">
      <c r="A2258" s="9" t="s">
        <v>101</v>
      </c>
      <c r="B2258" s="9" t="s">
        <v>4640</v>
      </c>
      <c r="C2258" s="1" t="s">
        <v>6733</v>
      </c>
      <c r="D2258" s="1" t="s">
        <v>8298</v>
      </c>
      <c r="E2258" s="1" t="s">
        <v>6667</v>
      </c>
    </row>
    <row r="2259" spans="1:5" ht="15.6" x14ac:dyDescent="0.3">
      <c r="A2259" s="9" t="s">
        <v>100</v>
      </c>
      <c r="B2259" s="9" t="s">
        <v>4641</v>
      </c>
      <c r="C2259" s="1" t="s">
        <v>6733</v>
      </c>
      <c r="D2259" s="1" t="s">
        <v>8299</v>
      </c>
      <c r="E2259" s="1" t="s">
        <v>6668</v>
      </c>
    </row>
    <row r="2260" spans="1:5" ht="15.6" x14ac:dyDescent="0.3">
      <c r="A2260" s="9" t="s">
        <v>99</v>
      </c>
      <c r="B2260" s="9" t="s">
        <v>4642</v>
      </c>
      <c r="C2260" s="1" t="s">
        <v>6733</v>
      </c>
      <c r="D2260" s="1" t="s">
        <v>8300</v>
      </c>
      <c r="E2260" s="1" t="s">
        <v>6669</v>
      </c>
    </row>
    <row r="2261" spans="1:5" ht="15.6" x14ac:dyDescent="0.3">
      <c r="A2261" s="9" t="s">
        <v>98</v>
      </c>
      <c r="B2261" s="9" t="s">
        <v>4643</v>
      </c>
      <c r="C2261" s="1" t="s">
        <v>6733</v>
      </c>
      <c r="D2261" s="1" t="s">
        <v>6943</v>
      </c>
      <c r="E2261" s="1" t="s">
        <v>6670</v>
      </c>
    </row>
    <row r="2262" spans="1:5" ht="15.6" x14ac:dyDescent="0.3">
      <c r="A2262" s="9" t="s">
        <v>97</v>
      </c>
      <c r="B2262" s="9" t="s">
        <v>4644</v>
      </c>
      <c r="C2262" s="1" t="s">
        <v>6731</v>
      </c>
      <c r="D2262" s="1" t="s">
        <v>6807</v>
      </c>
      <c r="E2262" s="1" t="s">
        <v>6671</v>
      </c>
    </row>
    <row r="2263" spans="1:5" ht="15.6" x14ac:dyDescent="0.3">
      <c r="A2263" s="9" t="s">
        <v>96</v>
      </c>
      <c r="B2263" s="9" t="s">
        <v>4645</v>
      </c>
      <c r="C2263" s="1" t="s">
        <v>6733</v>
      </c>
      <c r="D2263" s="1" t="s">
        <v>6795</v>
      </c>
      <c r="E2263" s="1" t="s">
        <v>6672</v>
      </c>
    </row>
    <row r="2264" spans="1:5" ht="15.6" x14ac:dyDescent="0.3">
      <c r="A2264" s="9" t="s">
        <v>95</v>
      </c>
      <c r="B2264" s="9" t="s">
        <v>4646</v>
      </c>
      <c r="C2264" s="1" t="s">
        <v>6733</v>
      </c>
      <c r="D2264" s="1" t="s">
        <v>6925</v>
      </c>
      <c r="E2264" s="1" t="s">
        <v>6673</v>
      </c>
    </row>
    <row r="2265" spans="1:5" ht="15.6" x14ac:dyDescent="0.3">
      <c r="A2265" s="9" t="s">
        <v>94</v>
      </c>
      <c r="B2265" s="9" t="s">
        <v>4647</v>
      </c>
      <c r="C2265" s="1" t="s">
        <v>6733</v>
      </c>
      <c r="D2265" s="1" t="s">
        <v>8301</v>
      </c>
      <c r="E2265" s="1" t="s">
        <v>6674</v>
      </c>
    </row>
    <row r="2266" spans="1:5" ht="15.6" x14ac:dyDescent="0.3">
      <c r="A2266" s="9" t="s">
        <v>93</v>
      </c>
      <c r="B2266" s="9" t="s">
        <v>4648</v>
      </c>
      <c r="C2266" s="1" t="s">
        <v>6733</v>
      </c>
      <c r="D2266" s="1" t="s">
        <v>6879</v>
      </c>
      <c r="E2266" s="1" t="s">
        <v>6197</v>
      </c>
    </row>
    <row r="2267" spans="1:5" ht="15.6" x14ac:dyDescent="0.3">
      <c r="A2267" s="9" t="s">
        <v>92</v>
      </c>
      <c r="B2267" s="9" t="s">
        <v>4649</v>
      </c>
      <c r="C2267" s="1" t="s">
        <v>6731</v>
      </c>
      <c r="D2267" s="1" t="s">
        <v>7602</v>
      </c>
      <c r="E2267" s="1" t="s">
        <v>6675</v>
      </c>
    </row>
    <row r="2268" spans="1:5" ht="15.6" x14ac:dyDescent="0.3">
      <c r="A2268" s="9" t="s">
        <v>91</v>
      </c>
      <c r="B2268" s="9" t="s">
        <v>4650</v>
      </c>
      <c r="C2268" s="1" t="s">
        <v>6731</v>
      </c>
      <c r="D2268" s="1" t="s">
        <v>7177</v>
      </c>
      <c r="E2268" s="1" t="s">
        <v>6676</v>
      </c>
    </row>
    <row r="2269" spans="1:5" ht="15.6" x14ac:dyDescent="0.3">
      <c r="A2269" s="9" t="s">
        <v>90</v>
      </c>
      <c r="B2269" s="9" t="s">
        <v>4651</v>
      </c>
      <c r="C2269" s="1" t="s">
        <v>6731</v>
      </c>
      <c r="D2269" s="1" t="s">
        <v>8302</v>
      </c>
      <c r="E2269" s="1" t="s">
        <v>6677</v>
      </c>
    </row>
    <row r="2270" spans="1:5" ht="15.6" x14ac:dyDescent="0.3">
      <c r="A2270" s="9" t="s">
        <v>89</v>
      </c>
      <c r="B2270" s="9" t="s">
        <v>4652</v>
      </c>
      <c r="C2270" s="1" t="s">
        <v>6731</v>
      </c>
      <c r="D2270" s="1" t="s">
        <v>8303</v>
      </c>
      <c r="E2270" s="1" t="s">
        <v>4859</v>
      </c>
    </row>
    <row r="2271" spans="1:5" ht="15.6" x14ac:dyDescent="0.3">
      <c r="A2271" s="9" t="s">
        <v>88</v>
      </c>
      <c r="B2271" s="9" t="s">
        <v>4653</v>
      </c>
      <c r="C2271" s="1" t="s">
        <v>6731</v>
      </c>
      <c r="D2271" s="1" t="s">
        <v>7802</v>
      </c>
      <c r="E2271" s="1" t="s">
        <v>5285</v>
      </c>
    </row>
    <row r="2272" spans="1:5" ht="15.6" x14ac:dyDescent="0.3">
      <c r="A2272" s="9" t="s">
        <v>87</v>
      </c>
      <c r="B2272" s="9" t="s">
        <v>4654</v>
      </c>
      <c r="C2272" s="1" t="s">
        <v>6733</v>
      </c>
      <c r="D2272" s="1" t="s">
        <v>8304</v>
      </c>
      <c r="E2272" s="1" t="s">
        <v>6678</v>
      </c>
    </row>
    <row r="2273" spans="1:5" ht="15.6" x14ac:dyDescent="0.3">
      <c r="A2273" s="9" t="s">
        <v>86</v>
      </c>
      <c r="B2273" s="9" t="s">
        <v>4655</v>
      </c>
      <c r="C2273" s="1" t="s">
        <v>6731</v>
      </c>
      <c r="D2273" s="1" t="s">
        <v>8305</v>
      </c>
      <c r="E2273" s="1" t="s">
        <v>6679</v>
      </c>
    </row>
    <row r="2274" spans="1:5" ht="15.6" x14ac:dyDescent="0.3">
      <c r="A2274" s="9" t="s">
        <v>85</v>
      </c>
      <c r="B2274" s="9" t="s">
        <v>4656</v>
      </c>
      <c r="C2274" s="1" t="s">
        <v>6733</v>
      </c>
      <c r="D2274" s="1" t="s">
        <v>8306</v>
      </c>
      <c r="E2274" s="1" t="s">
        <v>4795</v>
      </c>
    </row>
    <row r="2275" spans="1:5" ht="15.6" x14ac:dyDescent="0.3">
      <c r="A2275" s="9" t="s">
        <v>84</v>
      </c>
      <c r="B2275" s="9" t="s">
        <v>4657</v>
      </c>
      <c r="C2275" s="1" t="s">
        <v>6731</v>
      </c>
      <c r="D2275" s="1" t="s">
        <v>8261</v>
      </c>
      <c r="E2275" s="1" t="s">
        <v>6680</v>
      </c>
    </row>
    <row r="2276" spans="1:5" ht="15.6" x14ac:dyDescent="0.3">
      <c r="A2276" s="9" t="s">
        <v>83</v>
      </c>
      <c r="B2276" s="9" t="s">
        <v>4658</v>
      </c>
      <c r="C2276" s="1" t="s">
        <v>6733</v>
      </c>
      <c r="D2276" s="1" t="s">
        <v>7132</v>
      </c>
      <c r="E2276" s="1" t="s">
        <v>6681</v>
      </c>
    </row>
    <row r="2277" spans="1:5" ht="15.6" x14ac:dyDescent="0.3">
      <c r="A2277" s="9" t="s">
        <v>82</v>
      </c>
      <c r="B2277" s="9" t="s">
        <v>4659</v>
      </c>
      <c r="C2277" s="1" t="s">
        <v>6733</v>
      </c>
      <c r="D2277" s="1" t="s">
        <v>7528</v>
      </c>
      <c r="E2277" s="1" t="s">
        <v>6682</v>
      </c>
    </row>
    <row r="2278" spans="1:5" ht="15.6" x14ac:dyDescent="0.3">
      <c r="A2278" s="9" t="s">
        <v>81</v>
      </c>
      <c r="B2278" s="9" t="s">
        <v>4660</v>
      </c>
      <c r="C2278" s="1" t="s">
        <v>6731</v>
      </c>
      <c r="D2278" s="1" t="s">
        <v>8307</v>
      </c>
      <c r="E2278" s="1" t="s">
        <v>6683</v>
      </c>
    </row>
    <row r="2279" spans="1:5" ht="15.6" x14ac:dyDescent="0.3">
      <c r="A2279" s="9" t="s">
        <v>80</v>
      </c>
      <c r="B2279" s="9" t="s">
        <v>4661</v>
      </c>
      <c r="C2279" s="1" t="s">
        <v>6733</v>
      </c>
      <c r="D2279" s="1" t="s">
        <v>6832</v>
      </c>
      <c r="E2279" s="1" t="s">
        <v>6684</v>
      </c>
    </row>
    <row r="2280" spans="1:5" ht="15.6" x14ac:dyDescent="0.3">
      <c r="A2280" s="9" t="s">
        <v>79</v>
      </c>
      <c r="B2280" s="9" t="s">
        <v>4662</v>
      </c>
      <c r="C2280" s="1" t="s">
        <v>6733</v>
      </c>
      <c r="D2280" s="1" t="s">
        <v>8308</v>
      </c>
      <c r="E2280" s="1" t="s">
        <v>4904</v>
      </c>
    </row>
    <row r="2281" spans="1:5" ht="15.6" x14ac:dyDescent="0.3">
      <c r="A2281" s="9" t="s">
        <v>78</v>
      </c>
      <c r="B2281" s="9" t="s">
        <v>4663</v>
      </c>
      <c r="C2281" s="1" t="s">
        <v>6733</v>
      </c>
      <c r="D2281" s="1" t="s">
        <v>6808</v>
      </c>
      <c r="E2281" s="1" t="s">
        <v>6685</v>
      </c>
    </row>
    <row r="2282" spans="1:5" ht="15.6" x14ac:dyDescent="0.3">
      <c r="A2282" s="9" t="s">
        <v>77</v>
      </c>
      <c r="B2282" s="9" t="s">
        <v>4664</v>
      </c>
      <c r="C2282" s="1" t="s">
        <v>6733</v>
      </c>
      <c r="D2282" s="1" t="s">
        <v>8309</v>
      </c>
      <c r="E2282" s="1" t="s">
        <v>6686</v>
      </c>
    </row>
    <row r="2283" spans="1:5" ht="15.6" x14ac:dyDescent="0.3">
      <c r="A2283" s="9" t="s">
        <v>76</v>
      </c>
      <c r="B2283" s="9" t="s">
        <v>4665</v>
      </c>
      <c r="C2283" s="1" t="s">
        <v>6731</v>
      </c>
      <c r="D2283" s="1" t="s">
        <v>6812</v>
      </c>
      <c r="E2283" s="1" t="s">
        <v>4768</v>
      </c>
    </row>
    <row r="2284" spans="1:5" ht="15.6" x14ac:dyDescent="0.3">
      <c r="A2284" s="9" t="s">
        <v>75</v>
      </c>
      <c r="B2284" s="9" t="s">
        <v>4666</v>
      </c>
      <c r="C2284" s="1" t="s">
        <v>6733</v>
      </c>
      <c r="D2284" s="1" t="s">
        <v>6744</v>
      </c>
      <c r="E2284" s="1" t="s">
        <v>6687</v>
      </c>
    </row>
    <row r="2285" spans="1:5" ht="15.6" x14ac:dyDescent="0.3">
      <c r="A2285" s="9" t="s">
        <v>74</v>
      </c>
      <c r="B2285" s="9" t="s">
        <v>4667</v>
      </c>
      <c r="C2285" s="1" t="s">
        <v>6731</v>
      </c>
      <c r="D2285" s="1" t="s">
        <v>7465</v>
      </c>
      <c r="E2285" s="1" t="s">
        <v>6688</v>
      </c>
    </row>
    <row r="2286" spans="1:5" ht="15.6" x14ac:dyDescent="0.3">
      <c r="A2286" s="9" t="s">
        <v>73</v>
      </c>
      <c r="B2286" s="9" t="s">
        <v>4668</v>
      </c>
      <c r="C2286" s="1" t="s">
        <v>6733</v>
      </c>
      <c r="D2286" s="1" t="s">
        <v>8310</v>
      </c>
      <c r="E2286" s="1" t="s">
        <v>6689</v>
      </c>
    </row>
    <row r="2287" spans="1:5" ht="15.6" x14ac:dyDescent="0.3">
      <c r="A2287" s="9" t="s">
        <v>72</v>
      </c>
      <c r="B2287" s="9" t="s">
        <v>4669</v>
      </c>
      <c r="C2287" s="1" t="s">
        <v>6731</v>
      </c>
      <c r="D2287" s="1" t="s">
        <v>6820</v>
      </c>
      <c r="E2287" s="1" t="s">
        <v>6663</v>
      </c>
    </row>
    <row r="2288" spans="1:5" ht="15.6" x14ac:dyDescent="0.3">
      <c r="A2288" s="9" t="s">
        <v>71</v>
      </c>
      <c r="B2288" s="9" t="s">
        <v>4670</v>
      </c>
      <c r="C2288" s="1" t="s">
        <v>6733</v>
      </c>
      <c r="D2288" s="1" t="s">
        <v>8311</v>
      </c>
      <c r="E2288" s="1" t="s">
        <v>6690</v>
      </c>
    </row>
    <row r="2289" spans="1:5" ht="15.6" x14ac:dyDescent="0.3">
      <c r="A2289" s="9" t="s">
        <v>70</v>
      </c>
      <c r="B2289" s="9" t="s">
        <v>4671</v>
      </c>
      <c r="C2289" s="1" t="s">
        <v>6731</v>
      </c>
      <c r="D2289" s="1" t="s">
        <v>7804</v>
      </c>
      <c r="E2289" s="1" t="s">
        <v>6691</v>
      </c>
    </row>
    <row r="2290" spans="1:5" ht="15.6" x14ac:dyDescent="0.3">
      <c r="A2290" s="9" t="s">
        <v>69</v>
      </c>
      <c r="B2290" s="9" t="s">
        <v>4672</v>
      </c>
      <c r="C2290" s="1" t="s">
        <v>6733</v>
      </c>
      <c r="D2290" s="1" t="s">
        <v>8312</v>
      </c>
      <c r="E2290" s="1" t="s">
        <v>6692</v>
      </c>
    </row>
    <row r="2291" spans="1:5" ht="15.6" x14ac:dyDescent="0.3">
      <c r="A2291" s="9" t="s">
        <v>68</v>
      </c>
      <c r="B2291" s="9" t="s">
        <v>4673</v>
      </c>
      <c r="C2291" s="1" t="s">
        <v>6733</v>
      </c>
      <c r="D2291" s="1" t="s">
        <v>8313</v>
      </c>
      <c r="E2291" s="1" t="s">
        <v>6693</v>
      </c>
    </row>
    <row r="2292" spans="1:5" ht="15.6" x14ac:dyDescent="0.3">
      <c r="A2292" s="9" t="s">
        <v>67</v>
      </c>
      <c r="B2292" s="9" t="s">
        <v>4674</v>
      </c>
      <c r="C2292" s="1" t="s">
        <v>6731</v>
      </c>
      <c r="D2292" s="1" t="s">
        <v>6975</v>
      </c>
      <c r="E2292" s="1" t="s">
        <v>4904</v>
      </c>
    </row>
    <row r="2293" spans="1:5" ht="15.6" x14ac:dyDescent="0.3">
      <c r="A2293" s="9" t="s">
        <v>66</v>
      </c>
      <c r="B2293" s="9" t="s">
        <v>4675</v>
      </c>
      <c r="C2293" s="1" t="s">
        <v>6733</v>
      </c>
      <c r="D2293" s="1" t="s">
        <v>8314</v>
      </c>
      <c r="E2293" s="1" t="s">
        <v>6694</v>
      </c>
    </row>
    <row r="2294" spans="1:5" ht="15.6" x14ac:dyDescent="0.3">
      <c r="A2294" s="9" t="s">
        <v>65</v>
      </c>
      <c r="B2294" s="9" t="s">
        <v>4676</v>
      </c>
      <c r="C2294" s="1" t="s">
        <v>6733</v>
      </c>
      <c r="D2294" s="1" t="s">
        <v>6780</v>
      </c>
      <c r="E2294" s="1" t="s">
        <v>4811</v>
      </c>
    </row>
    <row r="2295" spans="1:5" ht="15.6" x14ac:dyDescent="0.3">
      <c r="A2295" s="9" t="s">
        <v>64</v>
      </c>
      <c r="B2295" s="9" t="s">
        <v>4677</v>
      </c>
      <c r="C2295" s="1" t="s">
        <v>6731</v>
      </c>
      <c r="D2295" s="1" t="s">
        <v>6820</v>
      </c>
      <c r="E2295" s="1" t="s">
        <v>6695</v>
      </c>
    </row>
    <row r="2296" spans="1:5" ht="15.6" x14ac:dyDescent="0.3">
      <c r="A2296" s="9" t="s">
        <v>63</v>
      </c>
      <c r="B2296" s="9" t="s">
        <v>4678</v>
      </c>
      <c r="C2296" s="1" t="s">
        <v>6733</v>
      </c>
      <c r="D2296" s="1" t="s">
        <v>7323</v>
      </c>
      <c r="E2296" s="1" t="s">
        <v>6696</v>
      </c>
    </row>
    <row r="2297" spans="1:5" ht="15.6" x14ac:dyDescent="0.3">
      <c r="A2297" s="9" t="s">
        <v>62</v>
      </c>
      <c r="B2297" s="9" t="s">
        <v>4679</v>
      </c>
      <c r="C2297" s="1" t="s">
        <v>6733</v>
      </c>
      <c r="D2297" s="1" t="s">
        <v>8315</v>
      </c>
      <c r="E2297" s="1" t="s">
        <v>6697</v>
      </c>
    </row>
    <row r="2298" spans="1:5" ht="15.6" x14ac:dyDescent="0.3">
      <c r="A2298" s="9" t="s">
        <v>61</v>
      </c>
      <c r="B2298" s="9" t="s">
        <v>4680</v>
      </c>
      <c r="C2298" s="1" t="s">
        <v>6733</v>
      </c>
      <c r="D2298" s="1" t="s">
        <v>8316</v>
      </c>
      <c r="E2298" s="1" t="s">
        <v>6698</v>
      </c>
    </row>
    <row r="2299" spans="1:5" ht="15.6" x14ac:dyDescent="0.3">
      <c r="A2299" s="9" t="s">
        <v>60</v>
      </c>
      <c r="B2299" s="9" t="s">
        <v>4681</v>
      </c>
      <c r="C2299" s="1" t="s">
        <v>6731</v>
      </c>
      <c r="D2299" s="1" t="s">
        <v>8317</v>
      </c>
      <c r="E2299" s="1" t="s">
        <v>6699</v>
      </c>
    </row>
    <row r="2300" spans="1:5" ht="15.6" x14ac:dyDescent="0.3">
      <c r="A2300" s="9" t="s">
        <v>59</v>
      </c>
      <c r="B2300" s="9" t="s">
        <v>4682</v>
      </c>
      <c r="C2300" s="1" t="s">
        <v>6733</v>
      </c>
      <c r="D2300" s="1" t="s">
        <v>8318</v>
      </c>
      <c r="E2300" s="1" t="s">
        <v>6700</v>
      </c>
    </row>
    <row r="2301" spans="1:5" ht="15.6" x14ac:dyDescent="0.3">
      <c r="A2301" s="9" t="s">
        <v>58</v>
      </c>
      <c r="B2301" s="9" t="s">
        <v>4683</v>
      </c>
      <c r="C2301" s="1" t="s">
        <v>6733</v>
      </c>
      <c r="D2301" s="1" t="s">
        <v>6811</v>
      </c>
      <c r="E2301" s="1" t="s">
        <v>6701</v>
      </c>
    </row>
    <row r="2302" spans="1:5" ht="15.6" x14ac:dyDescent="0.3">
      <c r="A2302" s="9" t="s">
        <v>57</v>
      </c>
      <c r="B2302" s="9" t="s">
        <v>4684</v>
      </c>
      <c r="C2302" s="1" t="s">
        <v>6733</v>
      </c>
      <c r="D2302" s="1" t="s">
        <v>8319</v>
      </c>
      <c r="E2302" s="1" t="s">
        <v>6702</v>
      </c>
    </row>
    <row r="2303" spans="1:5" ht="15.6" x14ac:dyDescent="0.3">
      <c r="A2303" s="9" t="s">
        <v>56</v>
      </c>
      <c r="B2303" s="9" t="s">
        <v>4685</v>
      </c>
      <c r="C2303" s="1" t="s">
        <v>6733</v>
      </c>
      <c r="D2303" s="1" t="s">
        <v>6744</v>
      </c>
      <c r="E2303" s="1" t="s">
        <v>4996</v>
      </c>
    </row>
    <row r="2304" spans="1:5" ht="15.6" x14ac:dyDescent="0.3">
      <c r="A2304" s="9" t="s">
        <v>55</v>
      </c>
      <c r="B2304" s="9" t="s">
        <v>4686</v>
      </c>
      <c r="C2304" s="1" t="s">
        <v>6731</v>
      </c>
      <c r="D2304" s="1" t="s">
        <v>8320</v>
      </c>
      <c r="E2304" s="1" t="s">
        <v>6703</v>
      </c>
    </row>
    <row r="2305" spans="1:5" ht="15.6" x14ac:dyDescent="0.3">
      <c r="A2305" s="9" t="s">
        <v>54</v>
      </c>
      <c r="B2305" s="9" t="s">
        <v>4687</v>
      </c>
      <c r="C2305" s="1" t="s">
        <v>6733</v>
      </c>
      <c r="D2305" s="1" t="s">
        <v>7132</v>
      </c>
      <c r="E2305" s="1" t="s">
        <v>6704</v>
      </c>
    </row>
    <row r="2306" spans="1:5" ht="15.6" x14ac:dyDescent="0.3">
      <c r="A2306" s="9" t="s">
        <v>53</v>
      </c>
      <c r="B2306" s="9" t="s">
        <v>4688</v>
      </c>
      <c r="C2306" s="1" t="s">
        <v>6733</v>
      </c>
      <c r="D2306" s="1" t="s">
        <v>6868</v>
      </c>
      <c r="E2306" s="1" t="s">
        <v>6705</v>
      </c>
    </row>
    <row r="2307" spans="1:5" ht="15.6" x14ac:dyDescent="0.3">
      <c r="A2307" s="9" t="s">
        <v>52</v>
      </c>
      <c r="B2307" s="9" t="s">
        <v>4689</v>
      </c>
      <c r="C2307" s="1" t="s">
        <v>6733</v>
      </c>
      <c r="D2307" s="1" t="s">
        <v>7590</v>
      </c>
      <c r="E2307" s="1" t="s">
        <v>6706</v>
      </c>
    </row>
    <row r="2308" spans="1:5" ht="15.6" x14ac:dyDescent="0.3">
      <c r="A2308" s="9" t="s">
        <v>51</v>
      </c>
      <c r="B2308" s="9" t="s">
        <v>4690</v>
      </c>
      <c r="C2308" s="1" t="s">
        <v>6731</v>
      </c>
      <c r="D2308" s="1" t="s">
        <v>6990</v>
      </c>
      <c r="E2308" s="1" t="s">
        <v>6707</v>
      </c>
    </row>
    <row r="2309" spans="1:5" ht="15.6" x14ac:dyDescent="0.3">
      <c r="A2309" s="9" t="s">
        <v>50</v>
      </c>
      <c r="B2309" s="9" t="s">
        <v>4691</v>
      </c>
      <c r="C2309" s="1" t="s">
        <v>6731</v>
      </c>
      <c r="D2309" s="1" t="s">
        <v>7979</v>
      </c>
      <c r="E2309" s="1" t="s">
        <v>6708</v>
      </c>
    </row>
    <row r="2310" spans="1:5" ht="15.6" x14ac:dyDescent="0.3">
      <c r="A2310" s="9" t="s">
        <v>49</v>
      </c>
      <c r="B2310" s="9" t="s">
        <v>4692</v>
      </c>
      <c r="C2310" s="1" t="s">
        <v>6731</v>
      </c>
      <c r="D2310" s="1" t="s">
        <v>7964</v>
      </c>
      <c r="E2310" s="1" t="s">
        <v>6344</v>
      </c>
    </row>
    <row r="2311" spans="1:5" ht="15.6" x14ac:dyDescent="0.3">
      <c r="A2311" s="9" t="s">
        <v>48</v>
      </c>
      <c r="B2311" s="9" t="s">
        <v>4693</v>
      </c>
      <c r="C2311" s="1" t="s">
        <v>6733</v>
      </c>
      <c r="D2311" s="1" t="s">
        <v>6879</v>
      </c>
      <c r="E2311" s="1" t="s">
        <v>4859</v>
      </c>
    </row>
    <row r="2312" spans="1:5" ht="15.6" x14ac:dyDescent="0.3">
      <c r="A2312" s="9" t="s">
        <v>47</v>
      </c>
      <c r="B2312" s="9" t="s">
        <v>4694</v>
      </c>
      <c r="C2312" s="1" t="s">
        <v>7149</v>
      </c>
      <c r="D2312" s="1" t="s">
        <v>7274</v>
      </c>
      <c r="E2312" s="1" t="s">
        <v>6709</v>
      </c>
    </row>
    <row r="2313" spans="1:5" ht="15.6" x14ac:dyDescent="0.3">
      <c r="A2313" s="9" t="s">
        <v>46</v>
      </c>
      <c r="B2313" s="9" t="s">
        <v>4695</v>
      </c>
      <c r="C2313" s="1" t="s">
        <v>6731</v>
      </c>
      <c r="D2313" s="1" t="s">
        <v>6787</v>
      </c>
      <c r="E2313" s="1" t="s">
        <v>6710</v>
      </c>
    </row>
    <row r="2314" spans="1:5" ht="15.6" x14ac:dyDescent="0.3">
      <c r="A2314" s="9" t="s">
        <v>45</v>
      </c>
      <c r="B2314" s="9" t="s">
        <v>4696</v>
      </c>
      <c r="C2314" s="1" t="s">
        <v>6733</v>
      </c>
      <c r="D2314" s="1" t="s">
        <v>6771</v>
      </c>
      <c r="E2314" s="1" t="s">
        <v>6711</v>
      </c>
    </row>
    <row r="2315" spans="1:5" ht="15.6" x14ac:dyDescent="0.3">
      <c r="A2315" s="9" t="s">
        <v>44</v>
      </c>
      <c r="B2315" s="9" t="s">
        <v>4697</v>
      </c>
      <c r="C2315" s="1" t="s">
        <v>6731</v>
      </c>
      <c r="D2315" s="1" t="s">
        <v>7082</v>
      </c>
      <c r="E2315" s="1" t="s">
        <v>6712</v>
      </c>
    </row>
    <row r="2316" spans="1:5" ht="15.6" x14ac:dyDescent="0.3">
      <c r="A2316" s="9" t="s">
        <v>43</v>
      </c>
      <c r="B2316" s="9" t="s">
        <v>4698</v>
      </c>
      <c r="C2316" s="1" t="s">
        <v>6731</v>
      </c>
      <c r="D2316" s="1" t="s">
        <v>8321</v>
      </c>
      <c r="E2316" s="1" t="s">
        <v>5535</v>
      </c>
    </row>
    <row r="2317" spans="1:5" ht="15.6" x14ac:dyDescent="0.3">
      <c r="A2317" s="9" t="s">
        <v>41</v>
      </c>
      <c r="B2317" s="9" t="s">
        <v>4699</v>
      </c>
      <c r="C2317" s="1" t="s">
        <v>6733</v>
      </c>
      <c r="D2317" s="1" t="s">
        <v>8322</v>
      </c>
      <c r="E2317" s="1" t="s">
        <v>5013</v>
      </c>
    </row>
    <row r="2318" spans="1:5" ht="15.6" x14ac:dyDescent="0.3">
      <c r="A2318" s="9" t="s">
        <v>40</v>
      </c>
      <c r="B2318" s="9" t="s">
        <v>4700</v>
      </c>
      <c r="C2318" s="1" t="s">
        <v>6733</v>
      </c>
      <c r="D2318" s="1" t="s">
        <v>7374</v>
      </c>
      <c r="E2318" s="1" t="s">
        <v>6713</v>
      </c>
    </row>
    <row r="2319" spans="1:5" ht="15.6" x14ac:dyDescent="0.3">
      <c r="A2319" s="9" t="s">
        <v>39</v>
      </c>
      <c r="B2319" s="9" t="s">
        <v>4701</v>
      </c>
      <c r="C2319" s="1" t="s">
        <v>6731</v>
      </c>
      <c r="D2319" s="1" t="s">
        <v>8323</v>
      </c>
      <c r="E2319" s="1" t="s">
        <v>6276</v>
      </c>
    </row>
    <row r="2320" spans="1:5" ht="15.6" x14ac:dyDescent="0.3">
      <c r="A2320" s="9" t="s">
        <v>38</v>
      </c>
      <c r="B2320" s="9" t="s">
        <v>4702</v>
      </c>
      <c r="C2320" s="1" t="s">
        <v>6733</v>
      </c>
      <c r="D2320" s="1" t="s">
        <v>8324</v>
      </c>
      <c r="E2320" s="1" t="s">
        <v>6714</v>
      </c>
    </row>
    <row r="2321" spans="1:6" ht="15.6" x14ac:dyDescent="0.3">
      <c r="A2321" s="9" t="s">
        <v>36</v>
      </c>
      <c r="B2321" s="9" t="s">
        <v>4703</v>
      </c>
      <c r="C2321" s="1" t="s">
        <v>6731</v>
      </c>
      <c r="D2321" s="1" t="s">
        <v>8325</v>
      </c>
      <c r="E2321" s="1" t="s">
        <v>6715</v>
      </c>
    </row>
    <row r="2322" spans="1:6" ht="15.6" x14ac:dyDescent="0.3">
      <c r="A2322" s="9" t="s">
        <v>34</v>
      </c>
      <c r="B2322" s="9" t="s">
        <v>4704</v>
      </c>
      <c r="C2322" s="1" t="s">
        <v>6733</v>
      </c>
      <c r="D2322" s="1" t="s">
        <v>6823</v>
      </c>
      <c r="E2322" s="1" t="s">
        <v>6716</v>
      </c>
    </row>
    <row r="2323" spans="1:6" ht="15.6" x14ac:dyDescent="0.3">
      <c r="A2323" s="9" t="s">
        <v>33</v>
      </c>
      <c r="B2323" s="9" t="s">
        <v>4705</v>
      </c>
      <c r="C2323" s="1" t="s">
        <v>6731</v>
      </c>
      <c r="D2323" s="1" t="s">
        <v>8326</v>
      </c>
      <c r="E2323" s="1" t="s">
        <v>6717</v>
      </c>
    </row>
    <row r="2324" spans="1:6" ht="15.6" x14ac:dyDescent="0.3">
      <c r="A2324" s="9" t="s">
        <v>32</v>
      </c>
      <c r="B2324" s="9" t="s">
        <v>4706</v>
      </c>
      <c r="C2324" s="1" t="s">
        <v>6733</v>
      </c>
      <c r="D2324" s="1" t="s">
        <v>6879</v>
      </c>
      <c r="E2324" s="1" t="s">
        <v>6718</v>
      </c>
    </row>
    <row r="2325" spans="1:6" ht="15.6" x14ac:dyDescent="0.3">
      <c r="A2325" s="9" t="s">
        <v>29</v>
      </c>
      <c r="B2325" s="9" t="s">
        <v>4707</v>
      </c>
      <c r="C2325" s="1" t="s">
        <v>6731</v>
      </c>
      <c r="D2325" s="1" t="s">
        <v>8327</v>
      </c>
      <c r="E2325" s="1" t="s">
        <v>6719</v>
      </c>
    </row>
    <row r="2326" spans="1:6" ht="15.6" x14ac:dyDescent="0.3">
      <c r="A2326" s="9" t="s">
        <v>28</v>
      </c>
      <c r="B2326" s="9" t="s">
        <v>4708</v>
      </c>
      <c r="C2326" s="1" t="s">
        <v>6733</v>
      </c>
      <c r="D2326" s="1" t="s">
        <v>8328</v>
      </c>
      <c r="E2326" s="1" t="s">
        <v>5433</v>
      </c>
    </row>
    <row r="2327" spans="1:6" ht="15.6" x14ac:dyDescent="0.3">
      <c r="A2327" s="9" t="s">
        <v>27</v>
      </c>
      <c r="B2327" s="9" t="s">
        <v>4709</v>
      </c>
      <c r="C2327" s="1" t="s">
        <v>6733</v>
      </c>
      <c r="D2327" s="1" t="s">
        <v>8329</v>
      </c>
      <c r="E2327" s="1" t="s">
        <v>6720</v>
      </c>
    </row>
    <row r="2328" spans="1:6" ht="15.6" x14ac:dyDescent="0.3">
      <c r="A2328" s="9" t="s">
        <v>26</v>
      </c>
      <c r="B2328" s="9" t="s">
        <v>4710</v>
      </c>
      <c r="C2328" s="1" t="s">
        <v>6731</v>
      </c>
      <c r="D2328" s="1" t="s">
        <v>7571</v>
      </c>
      <c r="E2328" s="1" t="s">
        <v>5063</v>
      </c>
    </row>
    <row r="2329" spans="1:6" ht="15.6" x14ac:dyDescent="0.3">
      <c r="A2329" s="9" t="s">
        <v>25</v>
      </c>
      <c r="B2329" s="9" t="s">
        <v>4711</v>
      </c>
      <c r="C2329" s="1" t="s">
        <v>6731</v>
      </c>
      <c r="D2329" s="1" t="s">
        <v>6755</v>
      </c>
      <c r="E2329" s="1" t="s">
        <v>6721</v>
      </c>
    </row>
    <row r="2330" spans="1:6" ht="15.6" x14ac:dyDescent="0.3">
      <c r="A2330" s="9" t="s">
        <v>24</v>
      </c>
      <c r="B2330" s="9" t="s">
        <v>4712</v>
      </c>
      <c r="C2330" s="1" t="s">
        <v>6731</v>
      </c>
      <c r="D2330" s="1" t="s">
        <v>8330</v>
      </c>
      <c r="E2330" s="1" t="s">
        <v>6722</v>
      </c>
    </row>
    <row r="2331" spans="1:6" ht="15.6" x14ac:dyDescent="0.3">
      <c r="A2331" s="9" t="s">
        <v>22</v>
      </c>
      <c r="B2331" s="9" t="s">
        <v>4713</v>
      </c>
      <c r="C2331" s="1" t="s">
        <v>6731</v>
      </c>
      <c r="D2331" s="1" t="s">
        <v>8331</v>
      </c>
      <c r="E2331" s="1" t="s">
        <v>6723</v>
      </c>
    </row>
    <row r="2332" spans="1:6" ht="15.6" x14ac:dyDescent="0.3">
      <c r="A2332" s="9" t="s">
        <v>21</v>
      </c>
      <c r="B2332" s="9" t="s">
        <v>4714</v>
      </c>
      <c r="C2332" s="1" t="s">
        <v>6733</v>
      </c>
      <c r="D2332" s="1" t="s">
        <v>7094</v>
      </c>
      <c r="E2332" s="1" t="s">
        <v>6724</v>
      </c>
    </row>
    <row r="2333" spans="1:6" ht="15.6" x14ac:dyDescent="0.3">
      <c r="A2333" s="9" t="s">
        <v>19</v>
      </c>
      <c r="B2333" s="9" t="s">
        <v>4715</v>
      </c>
      <c r="C2333" s="1" t="s">
        <v>6733</v>
      </c>
      <c r="D2333" s="1" t="s">
        <v>8332</v>
      </c>
      <c r="E2333" s="1" t="s">
        <v>6725</v>
      </c>
      <c r="F2333" t="s">
        <v>6801</v>
      </c>
    </row>
    <row r="2334" spans="1:6" ht="15.6" x14ac:dyDescent="0.3">
      <c r="A2334" s="9" t="s">
        <v>17</v>
      </c>
      <c r="B2334" s="9" t="s">
        <v>4716</v>
      </c>
      <c r="C2334" s="1" t="s">
        <v>6731</v>
      </c>
      <c r="D2334" s="1" t="s">
        <v>7971</v>
      </c>
      <c r="E2334" s="1" t="s">
        <v>6726</v>
      </c>
    </row>
    <row r="2335" spans="1:6" ht="15.6" x14ac:dyDescent="0.3">
      <c r="A2335" s="9" t="s">
        <v>14</v>
      </c>
      <c r="B2335" s="9" t="s">
        <v>4717</v>
      </c>
      <c r="C2335" s="1" t="s">
        <v>6733</v>
      </c>
      <c r="D2335" s="1" t="s">
        <v>8333</v>
      </c>
      <c r="E2335" s="1" t="s">
        <v>6727</v>
      </c>
    </row>
    <row r="2336" spans="1:6" ht="15.6" x14ac:dyDescent="0.3">
      <c r="A2336" s="9" t="s">
        <v>9</v>
      </c>
      <c r="B2336" s="9" t="s">
        <v>4718</v>
      </c>
      <c r="C2336" s="1" t="s">
        <v>6733</v>
      </c>
      <c r="D2336" s="1" t="s">
        <v>8334</v>
      </c>
      <c r="E2336" s="1" t="s">
        <v>6728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336"/>
  <sheetViews>
    <sheetView workbookViewId="0">
      <selection activeCell="M8" sqref="M8"/>
    </sheetView>
  </sheetViews>
  <sheetFormatPr defaultRowHeight="14.4" x14ac:dyDescent="0.3"/>
  <cols>
    <col min="1" max="1" width="11.88671875" style="6" bestFit="1" customWidth="1"/>
    <col min="2" max="3" width="8.88671875" style="6"/>
    <col min="4" max="4" width="11.6640625" style="6" bestFit="1" customWidth="1"/>
    <col min="5" max="5" width="15.109375" style="6" bestFit="1" customWidth="1"/>
    <col min="6" max="6" width="13.6640625" style="6" bestFit="1" customWidth="1"/>
    <col min="7" max="7" width="18" style="6" customWidth="1"/>
    <col min="8" max="8" width="8.88671875" style="6"/>
    <col min="9" max="9" width="14.88671875" style="6" bestFit="1" customWidth="1"/>
    <col min="10" max="10" width="15.5546875" customWidth="1"/>
    <col min="11" max="11" width="8.88671875" customWidth="1"/>
  </cols>
  <sheetData>
    <row r="1" spans="1:19" ht="18.899999999999999" customHeight="1" x14ac:dyDescent="0.3">
      <c r="A1" s="3" t="s">
        <v>0</v>
      </c>
      <c r="B1" s="3" t="s">
        <v>2373</v>
      </c>
      <c r="C1" s="3" t="s">
        <v>2374</v>
      </c>
      <c r="D1" s="3" t="s">
        <v>2375</v>
      </c>
      <c r="E1" s="3" t="s">
        <v>2376</v>
      </c>
      <c r="F1" s="3" t="s">
        <v>2377</v>
      </c>
      <c r="G1" s="3" t="s">
        <v>2378</v>
      </c>
      <c r="H1" s="3" t="s">
        <v>2379</v>
      </c>
      <c r="I1" s="3" t="s">
        <v>6729</v>
      </c>
      <c r="J1" s="3" t="s">
        <v>6730</v>
      </c>
      <c r="Q1" s="6"/>
      <c r="R1" s="15"/>
      <c r="S1" s="15"/>
    </row>
    <row r="2" spans="1:19" x14ac:dyDescent="0.3">
      <c r="A2" s="6" t="s">
        <v>2372</v>
      </c>
      <c r="B2" s="6">
        <v>47.41</v>
      </c>
      <c r="C2" s="6">
        <v>7.47</v>
      </c>
      <c r="D2" s="6" t="s">
        <v>2380</v>
      </c>
      <c r="E2" s="6" t="s">
        <v>2380</v>
      </c>
      <c r="F2" s="6" t="s">
        <v>2380</v>
      </c>
      <c r="G2" s="6">
        <v>0</v>
      </c>
      <c r="H2" s="6" t="s">
        <v>2382</v>
      </c>
      <c r="I2" s="6" t="str">
        <f>IF(B2&lt;18.5,"UnderWeight",IF(B2&lt;24.9,"NormalWeight",IF(B2&lt;29.9,"OverWeight","Obesity")))</f>
        <v>Obesity</v>
      </c>
      <c r="J2" t="str">
        <f>IF(C2&lt;5.7,"Normal",IF(C2&lt;6.4,"Prediabetes","Diabetes"))</f>
        <v>Diabetes</v>
      </c>
      <c r="K2" s="6" t="s">
        <v>4719</v>
      </c>
      <c r="L2" s="6"/>
      <c r="Q2" s="22"/>
      <c r="R2" s="20"/>
      <c r="S2" s="16"/>
    </row>
    <row r="3" spans="1:19" x14ac:dyDescent="0.3">
      <c r="A3" s="6" t="s">
        <v>2371</v>
      </c>
      <c r="B3" s="6">
        <v>30.36</v>
      </c>
      <c r="C3" s="6">
        <v>5.77</v>
      </c>
      <c r="D3" s="6" t="s">
        <v>2380</v>
      </c>
      <c r="E3" s="6" t="s">
        <v>2380</v>
      </c>
      <c r="F3" s="6" t="s">
        <v>2380</v>
      </c>
      <c r="G3" s="6">
        <v>0</v>
      </c>
      <c r="H3" s="6" t="s">
        <v>2382</v>
      </c>
      <c r="I3" s="6" t="str">
        <f>IF(B3&lt;18.5,"UnderWeight",IF(B3&lt;24.9,"NormalWeight",IF(B3&lt;29.9,"OverWeight","Obesity")))</f>
        <v>Obesity</v>
      </c>
      <c r="J3" t="str">
        <f>IF(C3&lt;5.7,"Normal",IF(C3&lt;6.4,"Prediabetes","Diabetes"))</f>
        <v>Prediabetes</v>
      </c>
      <c r="K3" s="42" t="s">
        <v>4721</v>
      </c>
      <c r="L3" s="42"/>
      <c r="M3" s="28">
        <f>COUNTIF(H2:H2336,"yes")</f>
        <v>488</v>
      </c>
      <c r="Q3" s="15"/>
      <c r="R3" s="15"/>
      <c r="S3" s="15"/>
    </row>
    <row r="4" spans="1:19" x14ac:dyDescent="0.3">
      <c r="A4" s="6" t="s">
        <v>2370</v>
      </c>
      <c r="B4" s="6">
        <v>34.484999999999999</v>
      </c>
      <c r="C4" s="6">
        <v>11.87</v>
      </c>
      <c r="D4" s="6" t="s">
        <v>2382</v>
      </c>
      <c r="E4" s="6" t="s">
        <v>2380</v>
      </c>
      <c r="F4" s="6" t="s">
        <v>2380</v>
      </c>
      <c r="G4" s="6">
        <v>2</v>
      </c>
      <c r="H4" s="6" t="s">
        <v>2382</v>
      </c>
      <c r="I4" s="6" t="str">
        <f>IF(B4&lt;18.5,"UnderWeight",IF(B4&lt;24.9,"NormalWeight",IF(B4&lt;29.9,"OverWeight","Obesity")))</f>
        <v>Obesity</v>
      </c>
      <c r="J4" t="str">
        <f>IF(C4&lt;5.7,"Normal",IF(C4&lt;6.4,"Prediabetes","Diabetes"))</f>
        <v>Diabetes</v>
      </c>
      <c r="K4" s="28"/>
      <c r="L4" s="28"/>
      <c r="M4" s="28">
        <f>COUNTIF(H:H,"No")</f>
        <v>1847</v>
      </c>
    </row>
    <row r="5" spans="1:19" x14ac:dyDescent="0.3">
      <c r="A5" s="6" t="s">
        <v>2369</v>
      </c>
      <c r="B5" s="6">
        <v>38.094999999999999</v>
      </c>
      <c r="C5" s="6">
        <v>6.05</v>
      </c>
      <c r="D5" s="6" t="s">
        <v>2380</v>
      </c>
      <c r="E5" s="6" t="s">
        <v>2380</v>
      </c>
      <c r="F5" s="6" t="s">
        <v>2380</v>
      </c>
      <c r="G5" s="6">
        <v>0</v>
      </c>
      <c r="H5" s="6" t="s">
        <v>2382</v>
      </c>
      <c r="I5" s="6" t="str">
        <f>IF(B5&lt;18.5,"UnderWeight",IF(B5&lt;24.9,"NormalWeight",IF(B5&lt;29.9,"OverWeight","Obesity")))</f>
        <v>Obesity</v>
      </c>
      <c r="J5" t="str">
        <f>IF(C5&lt;5.7,"Normal",IF(C5&lt;6.4,"Prediabetes","Diabetes"))</f>
        <v>Prediabetes</v>
      </c>
    </row>
    <row r="6" spans="1:19" x14ac:dyDescent="0.3">
      <c r="A6" s="6" t="s">
        <v>2368</v>
      </c>
      <c r="B6" s="6">
        <v>35.53</v>
      </c>
      <c r="C6" s="6">
        <v>5.45</v>
      </c>
      <c r="D6" s="6" t="s">
        <v>2380</v>
      </c>
      <c r="E6" s="6" t="s">
        <v>2380</v>
      </c>
      <c r="F6" s="6" t="s">
        <v>2380</v>
      </c>
      <c r="G6" s="6">
        <v>0</v>
      </c>
      <c r="H6" s="6" t="s">
        <v>2382</v>
      </c>
      <c r="I6" s="6" t="str">
        <f>IF(B6&lt;18.5,"UnderWeight",IF(B6&lt;24.9,"NormalWeight",IF(B6&lt;29.9,"OverWeight","Obesity")))</f>
        <v>Obesity</v>
      </c>
      <c r="J6" t="str">
        <f>IF(C6&lt;5.7,"Normal",IF(C6&lt;6.4,"Prediabetes","Diabetes"))</f>
        <v>Normal</v>
      </c>
    </row>
    <row r="7" spans="1:19" x14ac:dyDescent="0.3">
      <c r="A7" s="6" t="s">
        <v>2367</v>
      </c>
      <c r="B7" s="6">
        <v>32.799999999999997</v>
      </c>
      <c r="C7" s="6">
        <v>6.59</v>
      </c>
      <c r="D7" s="6" t="s">
        <v>2380</v>
      </c>
      <c r="E7" s="6" t="s">
        <v>2380</v>
      </c>
      <c r="F7" s="6" t="s">
        <v>2380</v>
      </c>
      <c r="G7" s="6">
        <v>0</v>
      </c>
      <c r="H7" s="6" t="s">
        <v>2382</v>
      </c>
      <c r="I7" s="6" t="str">
        <f>IF(B7&lt;18.5,"UnderWeight",IF(B7&lt;24.9,"NormalWeight",IF(B7&lt;29.9,"OverWeight","Obesity")))</f>
        <v>Obesity</v>
      </c>
      <c r="J7" t="str">
        <f>IF(C7&lt;5.7,"Normal",IF(C7&lt;6.4,"Prediabetes","Diabetes"))</f>
        <v>Diabetes</v>
      </c>
    </row>
    <row r="8" spans="1:19" x14ac:dyDescent="0.3">
      <c r="A8" s="6" t="s">
        <v>2366</v>
      </c>
      <c r="B8" s="6">
        <v>36.4</v>
      </c>
      <c r="C8" s="6">
        <v>6.07</v>
      </c>
      <c r="D8" s="6" t="s">
        <v>2380</v>
      </c>
      <c r="E8" s="6" t="s">
        <v>2380</v>
      </c>
      <c r="F8" s="6" t="s">
        <v>2380</v>
      </c>
      <c r="G8" s="6">
        <v>0</v>
      </c>
      <c r="H8" s="6" t="s">
        <v>2382</v>
      </c>
      <c r="I8" s="6" t="str">
        <f>IF(B8&lt;18.5,"UnderWeight",IF(B8&lt;24.9,"NormalWeight",IF(B8&lt;29.9,"OverWeight","Obesity")))</f>
        <v>Obesity</v>
      </c>
      <c r="J8" t="str">
        <f>IF(C8&lt;5.7,"Normal",IF(C8&lt;6.4,"Prediabetes","Diabetes"))</f>
        <v>Prediabetes</v>
      </c>
    </row>
    <row r="9" spans="1:19" x14ac:dyDescent="0.3">
      <c r="A9" s="6" t="s">
        <v>2365</v>
      </c>
      <c r="B9" s="6">
        <v>36.96</v>
      </c>
      <c r="C9" s="6">
        <v>7.93</v>
      </c>
      <c r="D9" s="6" t="s">
        <v>2380</v>
      </c>
      <c r="E9" s="6" t="s">
        <v>2380</v>
      </c>
      <c r="F9" s="6" t="s">
        <v>2380</v>
      </c>
      <c r="G9" s="6">
        <v>3</v>
      </c>
      <c r="H9" s="6" t="s">
        <v>2382</v>
      </c>
      <c r="I9" s="6" t="str">
        <f>IF(B9&lt;18.5,"UnderWeight",IF(B9&lt;24.9,"NormalWeight",IF(B9&lt;29.9,"OverWeight","Obesity")))</f>
        <v>Obesity</v>
      </c>
      <c r="J9" t="str">
        <f>IF(C9&lt;5.7,"Normal",IF(C9&lt;6.4,"Prediabetes","Diabetes"))</f>
        <v>Diabetes</v>
      </c>
    </row>
    <row r="10" spans="1:19" x14ac:dyDescent="0.3">
      <c r="A10" s="6" t="s">
        <v>2364</v>
      </c>
      <c r="B10" s="6">
        <v>41.14</v>
      </c>
      <c r="C10" s="6">
        <v>9.58</v>
      </c>
      <c r="D10" s="6" t="s">
        <v>2382</v>
      </c>
      <c r="E10" s="6" t="s">
        <v>2380</v>
      </c>
      <c r="F10" s="6" t="s">
        <v>2382</v>
      </c>
      <c r="G10" s="6">
        <v>1</v>
      </c>
      <c r="H10" s="6" t="s">
        <v>2382</v>
      </c>
      <c r="I10" s="6" t="str">
        <f>IF(B10&lt;18.5,"UnderWeight",IF(B10&lt;24.9,"NormalWeight",IF(B10&lt;29.9,"OverWeight","Obesity")))</f>
        <v>Obesity</v>
      </c>
      <c r="J10" t="str">
        <f>IF(C10&lt;5.7,"Normal",IF(C10&lt;6.4,"Prediabetes","Diabetes"))</f>
        <v>Diabetes</v>
      </c>
    </row>
    <row r="11" spans="1:19" x14ac:dyDescent="0.3">
      <c r="A11" s="6" t="s">
        <v>2363</v>
      </c>
      <c r="B11" s="6">
        <v>38.06</v>
      </c>
      <c r="C11" s="6">
        <v>10.79</v>
      </c>
      <c r="D11" s="6" t="s">
        <v>2380</v>
      </c>
      <c r="E11" s="6" t="s">
        <v>2380</v>
      </c>
      <c r="F11" s="6" t="s">
        <v>2380</v>
      </c>
      <c r="G11" s="6">
        <v>0</v>
      </c>
      <c r="H11" s="6" t="s">
        <v>2382</v>
      </c>
      <c r="I11" s="6" t="str">
        <f>IF(B11&lt;18.5,"UnderWeight",IF(B11&lt;24.9,"NormalWeight",IF(B11&lt;29.9,"OverWeight","Obesity")))</f>
        <v>Obesity</v>
      </c>
      <c r="J11" t="str">
        <f>IF(C11&lt;5.7,"Normal",IF(C11&lt;6.4,"Prediabetes","Diabetes"))</f>
        <v>Diabetes</v>
      </c>
    </row>
    <row r="12" spans="1:19" x14ac:dyDescent="0.3">
      <c r="A12" s="6" t="s">
        <v>2362</v>
      </c>
      <c r="B12" s="6">
        <v>37.700000000000003</v>
      </c>
      <c r="C12" s="6">
        <v>5.96</v>
      </c>
      <c r="D12" s="6" t="s">
        <v>2382</v>
      </c>
      <c r="E12" s="6" t="s">
        <v>2380</v>
      </c>
      <c r="F12" s="6" t="s">
        <v>2380</v>
      </c>
      <c r="G12" s="6">
        <v>2</v>
      </c>
      <c r="H12" s="6" t="s">
        <v>2382</v>
      </c>
      <c r="I12" s="6" t="str">
        <f>IF(B12&lt;18.5,"UnderWeight",IF(B12&lt;24.9,"NormalWeight",IF(B12&lt;29.9,"OverWeight","Obesity")))</f>
        <v>Obesity</v>
      </c>
      <c r="J12" t="str">
        <f>IF(C12&lt;5.7,"Normal",IF(C12&lt;6.4,"Prediabetes","Diabetes"))</f>
        <v>Prediabetes</v>
      </c>
    </row>
    <row r="13" spans="1:19" x14ac:dyDescent="0.3">
      <c r="A13" s="6" t="s">
        <v>2361</v>
      </c>
      <c r="B13" s="6">
        <v>42.13</v>
      </c>
      <c r="C13" s="6">
        <v>11.9</v>
      </c>
      <c r="D13" s="6" t="s">
        <v>2380</v>
      </c>
      <c r="E13" s="6" t="s">
        <v>2380</v>
      </c>
      <c r="F13" s="6" t="s">
        <v>2380</v>
      </c>
      <c r="G13" s="6">
        <v>0</v>
      </c>
      <c r="H13" s="6" t="s">
        <v>2382</v>
      </c>
      <c r="I13" s="6" t="str">
        <f>IF(B13&lt;18.5,"UnderWeight",IF(B13&lt;24.9,"NormalWeight",IF(B13&lt;29.9,"OverWeight","Obesity")))</f>
        <v>Obesity</v>
      </c>
      <c r="J13" t="str">
        <f>IF(C13&lt;5.7,"Normal",IF(C13&lt;6.4,"Prediabetes","Diabetes"))</f>
        <v>Diabetes</v>
      </c>
    </row>
    <row r="14" spans="1:19" x14ac:dyDescent="0.3">
      <c r="A14" s="6" t="s">
        <v>2360</v>
      </c>
      <c r="B14" s="6">
        <v>40.92</v>
      </c>
      <c r="C14" s="6">
        <v>8.41</v>
      </c>
      <c r="D14" s="6" t="s">
        <v>2380</v>
      </c>
      <c r="E14" s="6" t="s">
        <v>2380</v>
      </c>
      <c r="F14" s="6" t="s">
        <v>2380</v>
      </c>
      <c r="G14" s="6">
        <v>0</v>
      </c>
      <c r="H14" s="6" t="s">
        <v>2382</v>
      </c>
      <c r="I14" s="6" t="str">
        <f>IF(B14&lt;18.5,"UnderWeight",IF(B14&lt;24.9,"NormalWeight",IF(B14&lt;29.9,"OverWeight","Obesity")))</f>
        <v>Obesity</v>
      </c>
      <c r="J14" t="str">
        <f>IF(C14&lt;5.7,"Normal",IF(C14&lt;6.4,"Prediabetes","Diabetes"))</f>
        <v>Diabetes</v>
      </c>
    </row>
    <row r="15" spans="1:19" x14ac:dyDescent="0.3">
      <c r="A15" s="6" t="s">
        <v>2359</v>
      </c>
      <c r="B15" s="6">
        <v>40.564999999999998</v>
      </c>
      <c r="C15" s="6">
        <v>7.02</v>
      </c>
      <c r="D15" s="6" t="s">
        <v>2380</v>
      </c>
      <c r="E15" s="6" t="s">
        <v>2380</v>
      </c>
      <c r="F15" s="6" t="s">
        <v>2380</v>
      </c>
      <c r="G15" s="6">
        <v>0</v>
      </c>
      <c r="H15" s="6" t="s">
        <v>2382</v>
      </c>
      <c r="I15" s="6" t="str">
        <f>IF(B15&lt;18.5,"UnderWeight",IF(B15&lt;24.9,"NormalWeight",IF(B15&lt;29.9,"OverWeight","Obesity")))</f>
        <v>Obesity</v>
      </c>
      <c r="J15" t="str">
        <f>IF(C15&lt;5.7,"Normal",IF(C15&lt;6.4,"Prediabetes","Diabetes"))</f>
        <v>Diabetes</v>
      </c>
    </row>
    <row r="16" spans="1:19" x14ac:dyDescent="0.3">
      <c r="A16" s="6" t="s">
        <v>2358</v>
      </c>
      <c r="B16" s="6">
        <v>36.384999999999998</v>
      </c>
      <c r="C16" s="6">
        <v>7.59</v>
      </c>
      <c r="D16" s="6" t="s">
        <v>2382</v>
      </c>
      <c r="E16" s="6" t="s">
        <v>2380</v>
      </c>
      <c r="F16" s="6" t="s">
        <v>2380</v>
      </c>
      <c r="G16" s="6">
        <v>2</v>
      </c>
      <c r="H16" s="6" t="s">
        <v>2382</v>
      </c>
      <c r="I16" s="6" t="str">
        <f>IF(B16&lt;18.5,"UnderWeight",IF(B16&lt;24.9,"NormalWeight",IF(B16&lt;29.9,"OverWeight","Obesity")))</f>
        <v>Obesity</v>
      </c>
      <c r="J16" t="str">
        <f>IF(C16&lt;5.7,"Normal",IF(C16&lt;6.4,"Prediabetes","Diabetes"))</f>
        <v>Diabetes</v>
      </c>
    </row>
    <row r="17" spans="1:10" x14ac:dyDescent="0.3">
      <c r="A17" s="6" t="s">
        <v>2357</v>
      </c>
      <c r="B17" s="6">
        <v>39.9</v>
      </c>
      <c r="C17" s="6">
        <v>11.32</v>
      </c>
      <c r="D17" s="6" t="s">
        <v>2380</v>
      </c>
      <c r="E17" s="6" t="s">
        <v>2380</v>
      </c>
      <c r="F17" s="6" t="s">
        <v>2380</v>
      </c>
      <c r="G17" s="6">
        <v>0</v>
      </c>
      <c r="H17" s="6" t="s">
        <v>2382</v>
      </c>
      <c r="I17" s="6" t="str">
        <f>IF(B17&lt;18.5,"UnderWeight",IF(B17&lt;24.9,"NormalWeight",IF(B17&lt;29.9,"OverWeight","Obesity")))</f>
        <v>Obesity</v>
      </c>
      <c r="J17" t="str">
        <f>IF(C17&lt;5.7,"Normal",IF(C17&lt;6.4,"Prediabetes","Diabetes"))</f>
        <v>Diabetes</v>
      </c>
    </row>
    <row r="18" spans="1:10" x14ac:dyDescent="0.3">
      <c r="A18" s="6" t="s">
        <v>2356</v>
      </c>
      <c r="B18" s="6">
        <v>33.799999999999997</v>
      </c>
      <c r="C18" s="6">
        <v>7.67</v>
      </c>
      <c r="D18" s="6" t="s">
        <v>2380</v>
      </c>
      <c r="E18" s="6" t="s">
        <v>2380</v>
      </c>
      <c r="F18" s="6" t="s">
        <v>2380</v>
      </c>
      <c r="G18" s="6">
        <v>3</v>
      </c>
      <c r="H18" s="6" t="s">
        <v>2382</v>
      </c>
      <c r="I18" s="6" t="str">
        <f>IF(B18&lt;18.5,"UnderWeight",IF(B18&lt;24.9,"NormalWeight",IF(B18&lt;29.9,"OverWeight","Obesity")))</f>
        <v>Obesity</v>
      </c>
      <c r="J18" t="str">
        <f>IF(C18&lt;5.7,"Normal",IF(C18&lt;6.4,"Prediabetes","Diabetes"))</f>
        <v>Diabetes</v>
      </c>
    </row>
    <row r="19" spans="1:10" x14ac:dyDescent="0.3">
      <c r="A19" s="6" t="s">
        <v>2355</v>
      </c>
      <c r="B19" s="6">
        <v>36.765000000000001</v>
      </c>
      <c r="C19" s="6">
        <v>7.29</v>
      </c>
      <c r="D19" s="6" t="s">
        <v>2382</v>
      </c>
      <c r="E19" s="6" t="s">
        <v>2380</v>
      </c>
      <c r="F19" s="6" t="s">
        <v>2382</v>
      </c>
      <c r="G19" s="6">
        <v>1</v>
      </c>
      <c r="H19" s="6" t="s">
        <v>2382</v>
      </c>
      <c r="I19" s="6" t="str">
        <f>IF(B19&lt;18.5,"UnderWeight",IF(B19&lt;24.9,"NormalWeight",IF(B19&lt;29.9,"OverWeight","Obesity")))</f>
        <v>Obesity</v>
      </c>
      <c r="J19" t="str">
        <f>IF(C19&lt;5.7,"Normal",IF(C19&lt;6.4,"Prediabetes","Diabetes"))</f>
        <v>Diabetes</v>
      </c>
    </row>
    <row r="20" spans="1:10" x14ac:dyDescent="0.3">
      <c r="A20" s="6" t="s">
        <v>2354</v>
      </c>
      <c r="B20" s="6">
        <v>36.954999999999998</v>
      </c>
      <c r="C20" s="6">
        <v>4.72</v>
      </c>
      <c r="D20" s="6" t="s">
        <v>2382</v>
      </c>
      <c r="E20" s="6" t="s">
        <v>2380</v>
      </c>
      <c r="F20" s="6" t="s">
        <v>2380</v>
      </c>
      <c r="G20" s="6">
        <v>1</v>
      </c>
      <c r="H20" s="6" t="s">
        <v>2382</v>
      </c>
      <c r="I20" s="6" t="str">
        <f>IF(B20&lt;18.5,"UnderWeight",IF(B20&lt;24.9,"NormalWeight",IF(B20&lt;29.9,"OverWeight","Obesity")))</f>
        <v>Obesity</v>
      </c>
      <c r="J20" t="str">
        <f>IF(C20&lt;5.7,"Normal",IF(C20&lt;6.4,"Prediabetes","Diabetes"))</f>
        <v>Normal</v>
      </c>
    </row>
    <row r="21" spans="1:10" x14ac:dyDescent="0.3">
      <c r="A21" s="6" t="s">
        <v>2353</v>
      </c>
      <c r="B21" s="6">
        <v>42.9</v>
      </c>
      <c r="C21" s="6">
        <v>11.41</v>
      </c>
      <c r="D21" s="6" t="s">
        <v>2380</v>
      </c>
      <c r="E21" s="6" t="s">
        <v>2380</v>
      </c>
      <c r="F21" s="6" t="s">
        <v>2380</v>
      </c>
      <c r="G21" s="6">
        <v>0</v>
      </c>
      <c r="H21" s="6" t="s">
        <v>2382</v>
      </c>
      <c r="I21" s="6" t="str">
        <f>IF(B21&lt;18.5,"UnderWeight",IF(B21&lt;24.9,"NormalWeight",IF(B21&lt;29.9,"OverWeight","Obesity")))</f>
        <v>Obesity</v>
      </c>
      <c r="J21" t="str">
        <f>IF(C21&lt;5.7,"Normal",IF(C21&lt;6.4,"Prediabetes","Diabetes"))</f>
        <v>Diabetes</v>
      </c>
    </row>
    <row r="22" spans="1:10" x14ac:dyDescent="0.3">
      <c r="A22" s="6" t="s">
        <v>2352</v>
      </c>
      <c r="B22" s="6">
        <v>36.299999999999997</v>
      </c>
      <c r="C22" s="6">
        <v>11.5</v>
      </c>
      <c r="D22" s="6" t="s">
        <v>2382</v>
      </c>
      <c r="E22" s="6" t="s">
        <v>2380</v>
      </c>
      <c r="F22" s="6" t="s">
        <v>2380</v>
      </c>
      <c r="G22" s="6">
        <v>2</v>
      </c>
      <c r="H22" s="6" t="s">
        <v>2382</v>
      </c>
      <c r="I22" s="6" t="str">
        <f>IF(B22&lt;18.5,"UnderWeight",IF(B22&lt;24.9,"NormalWeight",IF(B22&lt;29.9,"OverWeight","Obesity")))</f>
        <v>Obesity</v>
      </c>
      <c r="J22" t="str">
        <f>IF(C22&lt;5.7,"Normal",IF(C22&lt;6.4,"Prediabetes","Diabetes"))</f>
        <v>Diabetes</v>
      </c>
    </row>
    <row r="23" spans="1:10" x14ac:dyDescent="0.3">
      <c r="A23" s="6" t="s">
        <v>2351</v>
      </c>
      <c r="B23" s="6">
        <v>32.200000000000003</v>
      </c>
      <c r="C23" s="6">
        <v>6.22</v>
      </c>
      <c r="D23" s="6" t="s">
        <v>2382</v>
      </c>
      <c r="E23" s="6" t="s">
        <v>2380</v>
      </c>
      <c r="F23" s="6" t="s">
        <v>2380</v>
      </c>
      <c r="G23" s="6">
        <v>2</v>
      </c>
      <c r="H23" s="6" t="s">
        <v>2382</v>
      </c>
      <c r="I23" s="6" t="str">
        <f>IF(B23&lt;18.5,"UnderWeight",IF(B23&lt;24.9,"NormalWeight",IF(B23&lt;29.9,"OverWeight","Obesity")))</f>
        <v>Obesity</v>
      </c>
      <c r="J23" t="str">
        <f>IF(C23&lt;5.7,"Normal",IF(C23&lt;6.4,"Prediabetes","Diabetes"))</f>
        <v>Prediabetes</v>
      </c>
    </row>
    <row r="24" spans="1:10" x14ac:dyDescent="0.3">
      <c r="A24" s="6" t="s">
        <v>2350</v>
      </c>
      <c r="B24" s="6">
        <v>31.3</v>
      </c>
      <c r="C24" s="6">
        <v>11.38</v>
      </c>
      <c r="D24" s="6" t="s">
        <v>2380</v>
      </c>
      <c r="E24" s="6" t="s">
        <v>2380</v>
      </c>
      <c r="F24" s="6" t="s">
        <v>2380</v>
      </c>
      <c r="G24" s="6">
        <v>3</v>
      </c>
      <c r="H24" s="6" t="s">
        <v>2382</v>
      </c>
      <c r="I24" s="6" t="str">
        <f>IF(B24&lt;18.5,"UnderWeight",IF(B24&lt;24.9,"NormalWeight",IF(B24&lt;29.9,"OverWeight","Obesity")))</f>
        <v>Obesity</v>
      </c>
      <c r="J24" t="str">
        <f>IF(C24&lt;5.7,"Normal",IF(C24&lt;6.4,"Prediabetes","Diabetes"))</f>
        <v>Diabetes</v>
      </c>
    </row>
    <row r="25" spans="1:10" x14ac:dyDescent="0.3">
      <c r="A25" s="6" t="s">
        <v>2349</v>
      </c>
      <c r="B25" s="6">
        <v>41.8</v>
      </c>
      <c r="C25" s="6">
        <v>7.89</v>
      </c>
      <c r="D25" s="6" t="s">
        <v>2382</v>
      </c>
      <c r="E25" s="6" t="s">
        <v>2380</v>
      </c>
      <c r="F25" s="6" t="s">
        <v>2380</v>
      </c>
      <c r="G25" s="6">
        <v>2</v>
      </c>
      <c r="H25" s="6" t="s">
        <v>2382</v>
      </c>
      <c r="I25" s="6" t="str">
        <f>IF(B25&lt;18.5,"UnderWeight",IF(B25&lt;24.9,"NormalWeight",IF(B25&lt;29.9,"OverWeight","Obesity")))</f>
        <v>Obesity</v>
      </c>
      <c r="J25" t="str">
        <f>IF(C25&lt;5.7,"Normal",IF(C25&lt;6.4,"Prediabetes","Diabetes"))</f>
        <v>Diabetes</v>
      </c>
    </row>
    <row r="26" spans="1:10" x14ac:dyDescent="0.3">
      <c r="A26" s="6" t="s">
        <v>2348</v>
      </c>
      <c r="B26" s="6">
        <v>35.090000000000003</v>
      </c>
      <c r="C26" s="6">
        <v>4.38</v>
      </c>
      <c r="D26" s="6" t="s">
        <v>2382</v>
      </c>
      <c r="E26" s="6" t="s">
        <v>2380</v>
      </c>
      <c r="F26" s="6" t="s">
        <v>2380</v>
      </c>
      <c r="G26" s="6">
        <v>2</v>
      </c>
      <c r="H26" s="6" t="s">
        <v>2382</v>
      </c>
      <c r="I26" s="6" t="str">
        <f>IF(B26&lt;18.5,"UnderWeight",IF(B26&lt;24.9,"NormalWeight",IF(B26&lt;29.9,"OverWeight","Obesity")))</f>
        <v>Obesity</v>
      </c>
      <c r="J26" t="str">
        <f>IF(C26&lt;5.7,"Normal",IF(C26&lt;6.4,"Prediabetes","Diabetes"))</f>
        <v>Normal</v>
      </c>
    </row>
    <row r="27" spans="1:10" x14ac:dyDescent="0.3">
      <c r="A27" s="6" t="s">
        <v>2347</v>
      </c>
      <c r="B27" s="6">
        <v>33.880000000000003</v>
      </c>
      <c r="C27" s="6">
        <v>7.01</v>
      </c>
      <c r="D27" s="6" t="s">
        <v>2380</v>
      </c>
      <c r="E27" s="6" t="s">
        <v>2380</v>
      </c>
      <c r="F27" s="6" t="s">
        <v>2380</v>
      </c>
      <c r="G27" s="6">
        <v>3</v>
      </c>
      <c r="H27" s="6" t="s">
        <v>2382</v>
      </c>
      <c r="I27" s="6" t="str">
        <f>IF(B27&lt;18.5,"UnderWeight",IF(B27&lt;24.9,"NormalWeight",IF(B27&lt;29.9,"OverWeight","Obesity")))</f>
        <v>Obesity</v>
      </c>
      <c r="J27" t="str">
        <f>IF(C27&lt;5.7,"Normal",IF(C27&lt;6.4,"Prediabetes","Diabetes"))</f>
        <v>Diabetes</v>
      </c>
    </row>
    <row r="28" spans="1:10" x14ac:dyDescent="0.3">
      <c r="A28" s="6" t="s">
        <v>2346</v>
      </c>
      <c r="B28" s="6">
        <v>30.875</v>
      </c>
      <c r="C28" s="6">
        <v>11.88</v>
      </c>
      <c r="D28" s="6" t="s">
        <v>2380</v>
      </c>
      <c r="E28" s="6" t="s">
        <v>2380</v>
      </c>
      <c r="F28" s="6" t="s">
        <v>2380</v>
      </c>
      <c r="G28" s="6">
        <v>0</v>
      </c>
      <c r="H28" s="6" t="s">
        <v>2382</v>
      </c>
      <c r="I28" s="6" t="str">
        <f>IF(B28&lt;18.5,"UnderWeight",IF(B28&lt;24.9,"NormalWeight",IF(B28&lt;29.9,"OverWeight","Obesity")))</f>
        <v>Obesity</v>
      </c>
      <c r="J28" t="str">
        <f>IF(C28&lt;5.7,"Normal",IF(C28&lt;6.4,"Prediabetes","Diabetes"))</f>
        <v>Diabetes</v>
      </c>
    </row>
    <row r="29" spans="1:10" x14ac:dyDescent="0.3">
      <c r="A29" s="6" t="s">
        <v>2345</v>
      </c>
      <c r="B29" s="6">
        <v>36.86</v>
      </c>
      <c r="C29" s="6">
        <v>5.19</v>
      </c>
      <c r="D29" s="6" t="s">
        <v>2382</v>
      </c>
      <c r="E29" s="6" t="s">
        <v>2380</v>
      </c>
      <c r="F29" s="6" t="s">
        <v>2382</v>
      </c>
      <c r="G29" s="6">
        <v>1</v>
      </c>
      <c r="H29" s="6" t="s">
        <v>2382</v>
      </c>
      <c r="I29" s="6" t="str">
        <f>IF(B29&lt;18.5,"UnderWeight",IF(B29&lt;24.9,"NormalWeight",IF(B29&lt;29.9,"OverWeight","Obesity")))</f>
        <v>Obesity</v>
      </c>
      <c r="J29" t="str">
        <f>IF(C29&lt;5.7,"Normal",IF(C29&lt;6.4,"Prediabetes","Diabetes"))</f>
        <v>Normal</v>
      </c>
    </row>
    <row r="30" spans="1:10" x14ac:dyDescent="0.3">
      <c r="A30" s="6" t="s">
        <v>2344</v>
      </c>
      <c r="B30" s="6">
        <v>35.86</v>
      </c>
      <c r="C30" s="6">
        <v>6.74</v>
      </c>
      <c r="D30" s="6" t="s">
        <v>2382</v>
      </c>
      <c r="E30" s="6" t="s">
        <v>2380</v>
      </c>
      <c r="F30" s="6" t="s">
        <v>2380</v>
      </c>
      <c r="G30" s="6">
        <v>2</v>
      </c>
      <c r="H30" s="6" t="s">
        <v>2382</v>
      </c>
      <c r="I30" s="6" t="str">
        <f>IF(B30&lt;18.5,"UnderWeight",IF(B30&lt;24.9,"NormalWeight",IF(B30&lt;29.9,"OverWeight","Obesity")))</f>
        <v>Obesity</v>
      </c>
      <c r="J30" t="str">
        <f>IF(C30&lt;5.7,"Normal",IF(C30&lt;6.4,"Prediabetes","Diabetes"))</f>
        <v>Diabetes</v>
      </c>
    </row>
    <row r="31" spans="1:10" x14ac:dyDescent="0.3">
      <c r="A31" s="6" t="s">
        <v>2343</v>
      </c>
      <c r="B31" s="6">
        <v>37.049999999999997</v>
      </c>
      <c r="C31" s="6">
        <v>8.44</v>
      </c>
      <c r="D31" s="6" t="s">
        <v>2380</v>
      </c>
      <c r="E31" s="6" t="s">
        <v>2380</v>
      </c>
      <c r="F31" s="6" t="s">
        <v>2380</v>
      </c>
      <c r="G31" s="6">
        <v>0</v>
      </c>
      <c r="H31" s="6" t="s">
        <v>2382</v>
      </c>
      <c r="I31" s="6" t="str">
        <f>IF(B31&lt;18.5,"UnderWeight",IF(B31&lt;24.9,"NormalWeight",IF(B31&lt;29.9,"OverWeight","Obesity")))</f>
        <v>Obesity</v>
      </c>
      <c r="J31" t="str">
        <f>IF(C31&lt;5.7,"Normal",IF(C31&lt;6.4,"Prediabetes","Diabetes"))</f>
        <v>Diabetes</v>
      </c>
    </row>
    <row r="32" spans="1:10" x14ac:dyDescent="0.3">
      <c r="A32" s="6" t="s">
        <v>2342</v>
      </c>
      <c r="B32" s="6">
        <v>43.89</v>
      </c>
      <c r="C32" s="6">
        <v>8.7100000000000009</v>
      </c>
      <c r="D32" s="6" t="s">
        <v>2380</v>
      </c>
      <c r="E32" s="6" t="s">
        <v>2380</v>
      </c>
      <c r="F32" s="6" t="s">
        <v>2380</v>
      </c>
      <c r="G32" s="6">
        <v>0</v>
      </c>
      <c r="H32" s="6" t="s">
        <v>2382</v>
      </c>
      <c r="I32" s="6" t="str">
        <f>IF(B32&lt;18.5,"UnderWeight",IF(B32&lt;24.9,"NormalWeight",IF(B32&lt;29.9,"OverWeight","Obesity")))</f>
        <v>Obesity</v>
      </c>
      <c r="J32" t="str">
        <f>IF(C32&lt;5.7,"Normal",IF(C32&lt;6.4,"Prediabetes","Diabetes"))</f>
        <v>Diabetes</v>
      </c>
    </row>
    <row r="33" spans="1:10" x14ac:dyDescent="0.3">
      <c r="A33" s="6" t="s">
        <v>2341</v>
      </c>
      <c r="B33" s="6">
        <v>42.35</v>
      </c>
      <c r="C33" s="6">
        <v>5.08</v>
      </c>
      <c r="D33" s="6" t="s">
        <v>2382</v>
      </c>
      <c r="E33" s="6" t="s">
        <v>2380</v>
      </c>
      <c r="F33" s="6" t="s">
        <v>2380</v>
      </c>
      <c r="G33" s="6">
        <v>0</v>
      </c>
      <c r="H33" s="6" t="s">
        <v>2382</v>
      </c>
      <c r="I33" s="6" t="str">
        <f>IF(B33&lt;18.5,"UnderWeight",IF(B33&lt;24.9,"NormalWeight",IF(B33&lt;29.9,"OverWeight","Obesity")))</f>
        <v>Obesity</v>
      </c>
      <c r="J33" t="str">
        <f>IF(C33&lt;5.7,"Normal",IF(C33&lt;6.4,"Prediabetes","Diabetes"))</f>
        <v>Normal</v>
      </c>
    </row>
    <row r="34" spans="1:10" x14ac:dyDescent="0.3">
      <c r="A34" s="6" t="s">
        <v>2340</v>
      </c>
      <c r="B34" s="6">
        <v>31.35</v>
      </c>
      <c r="C34" s="6">
        <v>6.86</v>
      </c>
      <c r="D34" s="6" t="s">
        <v>2380</v>
      </c>
      <c r="E34" s="6" t="s">
        <v>2380</v>
      </c>
      <c r="F34" s="6" t="s">
        <v>2380</v>
      </c>
      <c r="G34" s="6">
        <v>0</v>
      </c>
      <c r="H34" s="6" t="s">
        <v>2382</v>
      </c>
      <c r="I34" s="6" t="str">
        <f>IF(B34&lt;18.5,"UnderWeight",IF(B34&lt;24.9,"NormalWeight",IF(B34&lt;29.9,"OverWeight","Obesity")))</f>
        <v>Obesity</v>
      </c>
      <c r="J34" t="str">
        <f>IF(C34&lt;5.7,"Normal",IF(C34&lt;6.4,"Prediabetes","Diabetes"))</f>
        <v>Diabetes</v>
      </c>
    </row>
    <row r="35" spans="1:10" x14ac:dyDescent="0.3">
      <c r="A35" s="6" t="s">
        <v>2339</v>
      </c>
      <c r="B35" s="6">
        <v>47.6</v>
      </c>
      <c r="C35" s="6">
        <v>5.95</v>
      </c>
      <c r="D35" s="6" t="s">
        <v>2382</v>
      </c>
      <c r="E35" s="6" t="s">
        <v>2380</v>
      </c>
      <c r="F35" s="6" t="s">
        <v>2380</v>
      </c>
      <c r="G35" s="6">
        <v>0</v>
      </c>
      <c r="H35" s="6" t="s">
        <v>2382</v>
      </c>
      <c r="I35" s="6" t="str">
        <f>IF(B35&lt;18.5,"UnderWeight",IF(B35&lt;24.9,"NormalWeight",IF(B35&lt;29.9,"OverWeight","Obesity")))</f>
        <v>Obesity</v>
      </c>
      <c r="J35" t="str">
        <f>IF(C35&lt;5.7,"Normal",IF(C35&lt;6.4,"Prediabetes","Diabetes"))</f>
        <v>Prediabetes</v>
      </c>
    </row>
    <row r="36" spans="1:10" x14ac:dyDescent="0.3">
      <c r="A36" s="6" t="s">
        <v>2338</v>
      </c>
      <c r="B36" s="6">
        <v>46.2</v>
      </c>
      <c r="C36" s="6">
        <v>6.09</v>
      </c>
      <c r="D36" s="6" t="s">
        <v>2380</v>
      </c>
      <c r="E36" s="6" t="s">
        <v>2380</v>
      </c>
      <c r="F36" s="6" t="s">
        <v>2382</v>
      </c>
      <c r="G36" s="6">
        <v>1</v>
      </c>
      <c r="H36" s="6" t="s">
        <v>2382</v>
      </c>
      <c r="I36" s="6" t="str">
        <f>IF(B36&lt;18.5,"UnderWeight",IF(B36&lt;24.9,"NormalWeight",IF(B36&lt;29.9,"OverWeight","Obesity")))</f>
        <v>Obesity</v>
      </c>
      <c r="J36" t="str">
        <f>IF(C36&lt;5.7,"Normal",IF(C36&lt;6.4,"Prediabetes","Diabetes"))</f>
        <v>Prediabetes</v>
      </c>
    </row>
    <row r="37" spans="1:10" x14ac:dyDescent="0.3">
      <c r="A37" s="6" t="s">
        <v>2337</v>
      </c>
      <c r="B37" s="6">
        <v>32.015000000000001</v>
      </c>
      <c r="C37" s="6">
        <v>11.75</v>
      </c>
      <c r="D37" s="6" t="s">
        <v>2380</v>
      </c>
      <c r="E37" s="6" t="s">
        <v>2380</v>
      </c>
      <c r="F37" s="6" t="s">
        <v>2380</v>
      </c>
      <c r="G37" s="6">
        <v>0</v>
      </c>
      <c r="H37" s="6" t="s">
        <v>2382</v>
      </c>
      <c r="I37" s="6" t="str">
        <f>IF(B37&lt;18.5,"UnderWeight",IF(B37&lt;24.9,"NormalWeight",IF(B37&lt;29.9,"OverWeight","Obesity")))</f>
        <v>Obesity</v>
      </c>
      <c r="J37" t="str">
        <f>IF(C37&lt;5.7,"Normal",IF(C37&lt;6.4,"Prediabetes","Diabetes"))</f>
        <v>Diabetes</v>
      </c>
    </row>
    <row r="38" spans="1:10" x14ac:dyDescent="0.3">
      <c r="A38" s="6" t="s">
        <v>2336</v>
      </c>
      <c r="B38" s="6">
        <v>40.564999999999998</v>
      </c>
      <c r="C38" s="6">
        <v>7.37</v>
      </c>
      <c r="D38" s="6" t="s">
        <v>2380</v>
      </c>
      <c r="E38" s="6" t="s">
        <v>2380</v>
      </c>
      <c r="F38" s="6" t="s">
        <v>2380</v>
      </c>
      <c r="G38" s="6">
        <v>0</v>
      </c>
      <c r="H38" s="6" t="s">
        <v>2382</v>
      </c>
      <c r="I38" s="6" t="str">
        <f>IF(B38&lt;18.5,"UnderWeight",IF(B38&lt;24.9,"NormalWeight",IF(B38&lt;29.9,"OverWeight","Obesity")))</f>
        <v>Obesity</v>
      </c>
      <c r="J38" t="str">
        <f>IF(C38&lt;5.7,"Normal",IF(C38&lt;6.4,"Prediabetes","Diabetes"))</f>
        <v>Diabetes</v>
      </c>
    </row>
    <row r="39" spans="1:10" x14ac:dyDescent="0.3">
      <c r="A39" s="6" t="s">
        <v>2335</v>
      </c>
      <c r="B39" s="6">
        <v>32.450000000000003</v>
      </c>
      <c r="C39" s="6">
        <v>11.91</v>
      </c>
      <c r="D39" s="6" t="s">
        <v>2380</v>
      </c>
      <c r="E39" s="6" t="s">
        <v>2380</v>
      </c>
      <c r="F39" s="6" t="s">
        <v>2380</v>
      </c>
      <c r="G39" s="6">
        <v>0</v>
      </c>
      <c r="H39" s="6" t="s">
        <v>2382</v>
      </c>
      <c r="I39" s="6" t="str">
        <f>IF(B39&lt;18.5,"UnderWeight",IF(B39&lt;24.9,"NormalWeight",IF(B39&lt;29.9,"OverWeight","Obesity")))</f>
        <v>Obesity</v>
      </c>
      <c r="J39" t="str">
        <f>IF(C39&lt;5.7,"Normal",IF(C39&lt;6.4,"Prediabetes","Diabetes"))</f>
        <v>Diabetes</v>
      </c>
    </row>
    <row r="40" spans="1:10" x14ac:dyDescent="0.3">
      <c r="A40" s="6" t="s">
        <v>2334</v>
      </c>
      <c r="B40" s="6">
        <v>34.96</v>
      </c>
      <c r="C40" s="6">
        <v>6.52</v>
      </c>
      <c r="D40" s="6" t="s">
        <v>2380</v>
      </c>
      <c r="E40" s="6" t="s">
        <v>2380</v>
      </c>
      <c r="F40" s="6" t="s">
        <v>2380</v>
      </c>
      <c r="G40" s="6">
        <v>0</v>
      </c>
      <c r="H40" s="6" t="s">
        <v>2382</v>
      </c>
      <c r="I40" s="6" t="str">
        <f>IF(B40&lt;18.5,"UnderWeight",IF(B40&lt;24.9,"NormalWeight",IF(B40&lt;29.9,"OverWeight","Obesity")))</f>
        <v>Obesity</v>
      </c>
      <c r="J40" t="str">
        <f>IF(C40&lt;5.7,"Normal",IF(C40&lt;6.4,"Prediabetes","Diabetes"))</f>
        <v>Diabetes</v>
      </c>
    </row>
    <row r="41" spans="1:10" x14ac:dyDescent="0.3">
      <c r="A41" s="6" t="s">
        <v>2333</v>
      </c>
      <c r="B41" s="6">
        <v>35.5</v>
      </c>
      <c r="C41" s="6">
        <v>5.14</v>
      </c>
      <c r="D41" s="6" t="s">
        <v>2380</v>
      </c>
      <c r="E41" s="6" t="s">
        <v>2380</v>
      </c>
      <c r="F41" s="6" t="s">
        <v>2382</v>
      </c>
      <c r="G41" s="6">
        <v>1</v>
      </c>
      <c r="H41" s="6" t="s">
        <v>2382</v>
      </c>
      <c r="I41" s="6" t="str">
        <f>IF(B41&lt;18.5,"UnderWeight",IF(B41&lt;24.9,"NormalWeight",IF(B41&lt;29.9,"OverWeight","Obesity")))</f>
        <v>Obesity</v>
      </c>
      <c r="J41" t="str">
        <f>IF(C41&lt;5.7,"Normal",IF(C41&lt;6.4,"Prediabetes","Diabetes"))</f>
        <v>Normal</v>
      </c>
    </row>
    <row r="42" spans="1:10" x14ac:dyDescent="0.3">
      <c r="A42" s="6" t="s">
        <v>2332</v>
      </c>
      <c r="B42" s="6">
        <v>52.58</v>
      </c>
      <c r="C42" s="6">
        <v>4.1900000000000004</v>
      </c>
      <c r="D42" s="6" t="s">
        <v>2380</v>
      </c>
      <c r="E42" s="6" t="s">
        <v>2381</v>
      </c>
      <c r="F42" s="6" t="s">
        <v>2380</v>
      </c>
      <c r="G42" s="6">
        <v>1</v>
      </c>
      <c r="H42" s="6" t="s">
        <v>2382</v>
      </c>
      <c r="I42" s="6" t="str">
        <f>IF(B42&lt;18.5,"UnderWeight",IF(B42&lt;24.9,"NormalWeight",IF(B42&lt;29.9,"OverWeight","Obesity")))</f>
        <v>Obesity</v>
      </c>
      <c r="J42" t="str">
        <f>IF(C42&lt;5.7,"Normal",IF(C42&lt;6.4,"Prediabetes","Diabetes"))</f>
        <v>Normal</v>
      </c>
    </row>
    <row r="43" spans="1:10" x14ac:dyDescent="0.3">
      <c r="A43" s="6" t="s">
        <v>2331</v>
      </c>
      <c r="B43" s="6">
        <v>35.200000000000003</v>
      </c>
      <c r="C43" s="6">
        <v>11.68</v>
      </c>
      <c r="D43" s="6" t="s">
        <v>2382</v>
      </c>
      <c r="E43" s="6" t="s">
        <v>2380</v>
      </c>
      <c r="F43" s="6" t="s">
        <v>2380</v>
      </c>
      <c r="G43" s="6">
        <v>0</v>
      </c>
      <c r="H43" s="6" t="s">
        <v>2382</v>
      </c>
      <c r="I43" s="6" t="str">
        <f>IF(B43&lt;18.5,"UnderWeight",IF(B43&lt;24.9,"NormalWeight",IF(B43&lt;29.9,"OverWeight","Obesity")))</f>
        <v>Obesity</v>
      </c>
      <c r="J43" t="str">
        <f>IF(C43&lt;5.7,"Normal",IF(C43&lt;6.4,"Prediabetes","Diabetes"))</f>
        <v>Diabetes</v>
      </c>
    </row>
    <row r="44" spans="1:10" x14ac:dyDescent="0.3">
      <c r="A44" s="6" t="s">
        <v>2330</v>
      </c>
      <c r="B44" s="6">
        <v>38.06</v>
      </c>
      <c r="C44" s="6">
        <v>6.98</v>
      </c>
      <c r="D44" s="6" t="s">
        <v>2380</v>
      </c>
      <c r="E44" s="6" t="s">
        <v>2380</v>
      </c>
      <c r="F44" s="6" t="s">
        <v>2380</v>
      </c>
      <c r="G44" s="6">
        <v>0</v>
      </c>
      <c r="H44" s="6" t="s">
        <v>2382</v>
      </c>
      <c r="I44" s="6" t="str">
        <f>IF(B44&lt;18.5,"UnderWeight",IF(B44&lt;24.9,"NormalWeight",IF(B44&lt;29.9,"OverWeight","Obesity")))</f>
        <v>Obesity</v>
      </c>
      <c r="J44" t="str">
        <f>IF(C44&lt;5.7,"Normal",IF(C44&lt;6.4,"Prediabetes","Diabetes"))</f>
        <v>Diabetes</v>
      </c>
    </row>
    <row r="45" spans="1:10" x14ac:dyDescent="0.3">
      <c r="A45" s="6" t="s">
        <v>2329</v>
      </c>
      <c r="B45" s="6">
        <v>34.21</v>
      </c>
      <c r="C45" s="6">
        <v>8.34</v>
      </c>
      <c r="D45" s="6" t="s">
        <v>2380</v>
      </c>
      <c r="E45" s="6" t="s">
        <v>2380</v>
      </c>
      <c r="F45" s="6" t="s">
        <v>2380</v>
      </c>
      <c r="G45" s="6">
        <v>0</v>
      </c>
      <c r="H45" s="6" t="s">
        <v>2382</v>
      </c>
      <c r="I45" s="6" t="str">
        <f>IF(B45&lt;18.5,"UnderWeight",IF(B45&lt;24.9,"NormalWeight",IF(B45&lt;29.9,"OverWeight","Obesity")))</f>
        <v>Obesity</v>
      </c>
      <c r="J45" t="str">
        <f>IF(C45&lt;5.7,"Normal",IF(C45&lt;6.4,"Prediabetes","Diabetes"))</f>
        <v>Diabetes</v>
      </c>
    </row>
    <row r="46" spans="1:10" x14ac:dyDescent="0.3">
      <c r="A46" s="6" t="s">
        <v>2328</v>
      </c>
      <c r="B46" s="6">
        <v>38.94</v>
      </c>
      <c r="C46" s="6">
        <v>8.49</v>
      </c>
      <c r="D46" s="6" t="s">
        <v>2382</v>
      </c>
      <c r="E46" s="6" t="s">
        <v>2380</v>
      </c>
      <c r="F46" s="6" t="s">
        <v>2380</v>
      </c>
      <c r="G46" s="6">
        <v>1</v>
      </c>
      <c r="H46" s="6" t="s">
        <v>2382</v>
      </c>
      <c r="I46" s="6" t="str">
        <f>IF(B46&lt;18.5,"UnderWeight",IF(B46&lt;24.9,"NormalWeight",IF(B46&lt;29.9,"OverWeight","Obesity")))</f>
        <v>Obesity</v>
      </c>
      <c r="J46" t="str">
        <f>IF(C46&lt;5.7,"Normal",IF(C46&lt;6.4,"Prediabetes","Diabetes"))</f>
        <v>Diabetes</v>
      </c>
    </row>
    <row r="47" spans="1:10" x14ac:dyDescent="0.3">
      <c r="A47" s="6" t="s">
        <v>2327</v>
      </c>
      <c r="B47" s="6">
        <v>30.21</v>
      </c>
      <c r="C47" s="6">
        <v>5.34</v>
      </c>
      <c r="D47" s="6" t="s">
        <v>2382</v>
      </c>
      <c r="E47" s="6" t="s">
        <v>2380</v>
      </c>
      <c r="F47" s="6" t="s">
        <v>2380</v>
      </c>
      <c r="G47" s="6">
        <v>1</v>
      </c>
      <c r="H47" s="6" t="s">
        <v>2382</v>
      </c>
      <c r="I47" s="6" t="str">
        <f>IF(B47&lt;18.5,"UnderWeight",IF(B47&lt;24.9,"NormalWeight",IF(B47&lt;29.9,"OverWeight","Obesity")))</f>
        <v>Obesity</v>
      </c>
      <c r="J47" t="str">
        <f>IF(C47&lt;5.7,"Normal",IF(C47&lt;6.4,"Prediabetes","Diabetes"))</f>
        <v>Normal</v>
      </c>
    </row>
    <row r="48" spans="1:10" x14ac:dyDescent="0.3">
      <c r="A48" s="6" t="s">
        <v>2326</v>
      </c>
      <c r="B48" s="6">
        <v>33.630000000000003</v>
      </c>
      <c r="C48" s="6">
        <v>4.43</v>
      </c>
      <c r="D48" s="6" t="s">
        <v>2382</v>
      </c>
      <c r="E48" s="6" t="s">
        <v>2380</v>
      </c>
      <c r="F48" s="6" t="s">
        <v>2380</v>
      </c>
      <c r="G48" s="6">
        <v>2</v>
      </c>
      <c r="H48" s="6" t="s">
        <v>2382</v>
      </c>
      <c r="I48" s="6" t="str">
        <f>IF(B48&lt;18.5,"UnderWeight",IF(B48&lt;24.9,"NormalWeight",IF(B48&lt;29.9,"OverWeight","Obesity")))</f>
        <v>Obesity</v>
      </c>
      <c r="J48" t="str">
        <f>IF(C48&lt;5.7,"Normal",IF(C48&lt;6.4,"Prediabetes","Diabetes"))</f>
        <v>Normal</v>
      </c>
    </row>
    <row r="49" spans="1:10" x14ac:dyDescent="0.3">
      <c r="A49" s="6" t="s">
        <v>2325</v>
      </c>
      <c r="B49" s="6">
        <v>40.369999999999997</v>
      </c>
      <c r="C49" s="6">
        <v>4.47</v>
      </c>
      <c r="D49" s="6" t="s">
        <v>2380</v>
      </c>
      <c r="E49" s="6" t="s">
        <v>2380</v>
      </c>
      <c r="F49" s="6" t="s">
        <v>2380</v>
      </c>
      <c r="G49" s="6">
        <v>0</v>
      </c>
      <c r="H49" s="6" t="s">
        <v>2382</v>
      </c>
      <c r="I49" s="6" t="str">
        <f>IF(B49&lt;18.5,"UnderWeight",IF(B49&lt;24.9,"NormalWeight",IF(B49&lt;29.9,"OverWeight","Obesity")))</f>
        <v>Obesity</v>
      </c>
      <c r="J49" t="str">
        <f>IF(C49&lt;5.7,"Normal",IF(C49&lt;6.4,"Prediabetes","Diabetes"))</f>
        <v>Normal</v>
      </c>
    </row>
    <row r="50" spans="1:10" x14ac:dyDescent="0.3">
      <c r="A50" s="6" t="s">
        <v>2324</v>
      </c>
      <c r="B50" s="6">
        <v>53.09</v>
      </c>
      <c r="C50" s="6">
        <v>4.82</v>
      </c>
      <c r="D50" s="6" t="s">
        <v>2382</v>
      </c>
      <c r="E50" s="6" t="s">
        <v>2380</v>
      </c>
      <c r="F50" s="6" t="s">
        <v>2380</v>
      </c>
      <c r="G50" s="6">
        <v>2</v>
      </c>
      <c r="H50" s="6" t="s">
        <v>2382</v>
      </c>
      <c r="I50" s="6" t="str">
        <f>IF(B50&lt;18.5,"UnderWeight",IF(B50&lt;24.9,"NormalWeight",IF(B50&lt;29.9,"OverWeight","Obesity")))</f>
        <v>Obesity</v>
      </c>
      <c r="J50" t="str">
        <f>IF(C50&lt;5.7,"Normal",IF(C50&lt;6.4,"Prediabetes","Diabetes"))</f>
        <v>Normal</v>
      </c>
    </row>
    <row r="51" spans="1:10" x14ac:dyDescent="0.3">
      <c r="A51" s="6" t="s">
        <v>2323</v>
      </c>
      <c r="B51" s="6">
        <v>31.79</v>
      </c>
      <c r="C51" s="6">
        <v>5.51</v>
      </c>
      <c r="D51" s="6" t="s">
        <v>2382</v>
      </c>
      <c r="E51" s="6" t="s">
        <v>2380</v>
      </c>
      <c r="F51" s="6" t="s">
        <v>2380</v>
      </c>
      <c r="G51" s="6">
        <v>2</v>
      </c>
      <c r="H51" s="6" t="s">
        <v>2382</v>
      </c>
      <c r="I51" s="6" t="str">
        <f>IF(B51&lt;18.5,"UnderWeight",IF(B51&lt;24.9,"NormalWeight",IF(B51&lt;29.9,"OverWeight","Obesity")))</f>
        <v>Obesity</v>
      </c>
      <c r="J51" t="str">
        <f>IF(C51&lt;5.7,"Normal",IF(C51&lt;6.4,"Prediabetes","Diabetes"))</f>
        <v>Normal</v>
      </c>
    </row>
    <row r="52" spans="1:10" x14ac:dyDescent="0.3">
      <c r="A52" s="6" t="s">
        <v>2322</v>
      </c>
      <c r="B52" s="6">
        <v>41.895000000000003</v>
      </c>
      <c r="C52" s="6">
        <v>10.87</v>
      </c>
      <c r="D52" s="6" t="s">
        <v>2382</v>
      </c>
      <c r="E52" s="6" t="s">
        <v>2380</v>
      </c>
      <c r="F52" s="6" t="s">
        <v>2380</v>
      </c>
      <c r="G52" s="6">
        <v>1</v>
      </c>
      <c r="H52" s="6" t="s">
        <v>2382</v>
      </c>
      <c r="I52" s="6" t="str">
        <f>IF(B52&lt;18.5,"UnderWeight",IF(B52&lt;24.9,"NormalWeight",IF(B52&lt;29.9,"OverWeight","Obesity")))</f>
        <v>Obesity</v>
      </c>
      <c r="J52" t="str">
        <f>IF(C52&lt;5.7,"Normal",IF(C52&lt;6.4,"Prediabetes","Diabetes"))</f>
        <v>Diabetes</v>
      </c>
    </row>
    <row r="53" spans="1:10" x14ac:dyDescent="0.3">
      <c r="A53" s="6" t="s">
        <v>2321</v>
      </c>
      <c r="B53" s="6">
        <v>31.16</v>
      </c>
      <c r="C53" s="6">
        <v>9.34</v>
      </c>
      <c r="D53" s="6" t="s">
        <v>2380</v>
      </c>
      <c r="E53" s="6" t="s">
        <v>2380</v>
      </c>
      <c r="F53" s="6" t="s">
        <v>2380</v>
      </c>
      <c r="G53" s="6">
        <v>0</v>
      </c>
      <c r="H53" s="6" t="s">
        <v>2382</v>
      </c>
      <c r="I53" s="6" t="str">
        <f>IF(B53&lt;18.5,"UnderWeight",IF(B53&lt;24.9,"NormalWeight",IF(B53&lt;29.9,"OverWeight","Obesity")))</f>
        <v>Obesity</v>
      </c>
      <c r="J53" t="str">
        <f>IF(C53&lt;5.7,"Normal",IF(C53&lt;6.4,"Prediabetes","Diabetes"))</f>
        <v>Diabetes</v>
      </c>
    </row>
    <row r="54" spans="1:10" x14ac:dyDescent="0.3">
      <c r="A54" s="6" t="s">
        <v>2320</v>
      </c>
      <c r="B54" s="6">
        <v>34.104999999999997</v>
      </c>
      <c r="C54" s="6">
        <v>5.03</v>
      </c>
      <c r="D54" s="6" t="s">
        <v>2382</v>
      </c>
      <c r="E54" s="6" t="s">
        <v>2380</v>
      </c>
      <c r="F54" s="6" t="s">
        <v>2382</v>
      </c>
      <c r="G54" s="6">
        <v>1</v>
      </c>
      <c r="H54" s="6" t="s">
        <v>2382</v>
      </c>
      <c r="I54" s="6" t="str">
        <f>IF(B54&lt;18.5,"UnderWeight",IF(B54&lt;24.9,"NormalWeight",IF(B54&lt;29.9,"OverWeight","Obesity")))</f>
        <v>Obesity</v>
      </c>
      <c r="J54" t="str">
        <f>IF(C54&lt;5.7,"Normal",IF(C54&lt;6.4,"Prediabetes","Diabetes"))</f>
        <v>Normal</v>
      </c>
    </row>
    <row r="55" spans="1:10" x14ac:dyDescent="0.3">
      <c r="A55" s="6" t="s">
        <v>2319</v>
      </c>
      <c r="B55" s="6">
        <v>51.93</v>
      </c>
      <c r="C55" s="6">
        <v>11.05</v>
      </c>
      <c r="D55" s="6" t="s">
        <v>2380</v>
      </c>
      <c r="E55" s="6" t="s">
        <v>2380</v>
      </c>
      <c r="F55" s="6" t="s">
        <v>2380</v>
      </c>
      <c r="G55" s="6">
        <v>0</v>
      </c>
      <c r="H55" s="6" t="s">
        <v>2382</v>
      </c>
      <c r="I55" s="6" t="str">
        <f>IF(B55&lt;18.5,"UnderWeight",IF(B55&lt;24.9,"NormalWeight",IF(B55&lt;29.9,"OverWeight","Obesity")))</f>
        <v>Obesity</v>
      </c>
      <c r="J55" t="str">
        <f>IF(C55&lt;5.7,"Normal",IF(C55&lt;6.4,"Prediabetes","Diabetes"))</f>
        <v>Diabetes</v>
      </c>
    </row>
    <row r="56" spans="1:10" x14ac:dyDescent="0.3">
      <c r="A56" s="6" t="s">
        <v>2318</v>
      </c>
      <c r="B56" s="6">
        <v>38.950000000000003</v>
      </c>
      <c r="C56" s="6">
        <v>11.95</v>
      </c>
      <c r="D56" s="6" t="s">
        <v>2380</v>
      </c>
      <c r="E56" s="6" t="s">
        <v>2380</v>
      </c>
      <c r="F56" s="6" t="s">
        <v>2380</v>
      </c>
      <c r="G56" s="6">
        <v>0</v>
      </c>
      <c r="H56" s="6" t="s">
        <v>2382</v>
      </c>
      <c r="I56" s="6" t="str">
        <f>IF(B56&lt;18.5,"UnderWeight",IF(B56&lt;24.9,"NormalWeight",IF(B56&lt;29.9,"OverWeight","Obesity")))</f>
        <v>Obesity</v>
      </c>
      <c r="J56" t="str">
        <f>IF(C56&lt;5.7,"Normal",IF(C56&lt;6.4,"Prediabetes","Diabetes"))</f>
        <v>Diabetes</v>
      </c>
    </row>
    <row r="57" spans="1:10" x14ac:dyDescent="0.3">
      <c r="A57" s="6" t="s">
        <v>2317</v>
      </c>
      <c r="B57" s="6">
        <v>36.630000000000003</v>
      </c>
      <c r="C57" s="6">
        <v>7.72</v>
      </c>
      <c r="D57" s="6" t="s">
        <v>2382</v>
      </c>
      <c r="E57" s="6" t="s">
        <v>2380</v>
      </c>
      <c r="F57" s="6" t="s">
        <v>2380</v>
      </c>
      <c r="G57" s="6">
        <v>1</v>
      </c>
      <c r="H57" s="6" t="s">
        <v>2382</v>
      </c>
      <c r="I57" s="6" t="str">
        <f>IF(B57&lt;18.5,"UnderWeight",IF(B57&lt;24.9,"NormalWeight",IF(B57&lt;29.9,"OverWeight","Obesity")))</f>
        <v>Obesity</v>
      </c>
      <c r="J57" t="str">
        <f>IF(C57&lt;5.7,"Normal",IF(C57&lt;6.4,"Prediabetes","Diabetes"))</f>
        <v>Diabetes</v>
      </c>
    </row>
    <row r="58" spans="1:10" x14ac:dyDescent="0.3">
      <c r="A58" s="6" t="s">
        <v>2316</v>
      </c>
      <c r="B58" s="6">
        <v>34.200000000000003</v>
      </c>
      <c r="C58" s="6">
        <v>5.75</v>
      </c>
      <c r="D58" s="6" t="s">
        <v>2380</v>
      </c>
      <c r="E58" s="6" t="s">
        <v>2380</v>
      </c>
      <c r="F58" s="6" t="s">
        <v>2380</v>
      </c>
      <c r="G58" s="6">
        <v>2</v>
      </c>
      <c r="H58" s="6" t="s">
        <v>2382</v>
      </c>
      <c r="I58" s="6" t="str">
        <f>IF(B58&lt;18.5,"UnderWeight",IF(B58&lt;24.9,"NormalWeight",IF(B58&lt;29.9,"OverWeight","Obesity")))</f>
        <v>Obesity</v>
      </c>
      <c r="J58" t="str">
        <f>IF(C58&lt;5.7,"Normal",IF(C58&lt;6.4,"Prediabetes","Diabetes"))</f>
        <v>Prediabetes</v>
      </c>
    </row>
    <row r="59" spans="1:10" x14ac:dyDescent="0.3">
      <c r="A59" s="6" t="s">
        <v>2315</v>
      </c>
      <c r="B59" s="6">
        <v>50.63</v>
      </c>
      <c r="C59" s="6">
        <v>11.89</v>
      </c>
      <c r="D59" s="6" t="s">
        <v>2380</v>
      </c>
      <c r="E59" s="6" t="s">
        <v>2380</v>
      </c>
      <c r="F59" s="6" t="s">
        <v>2380</v>
      </c>
      <c r="G59" s="6">
        <v>0</v>
      </c>
      <c r="H59" s="6" t="s">
        <v>2382</v>
      </c>
      <c r="I59" s="6" t="str">
        <f>IF(B59&lt;18.5,"UnderWeight",IF(B59&lt;24.9,"NormalWeight",IF(B59&lt;29.9,"OverWeight","Obesity")))</f>
        <v>Obesity</v>
      </c>
      <c r="J59" t="str">
        <f>IF(C59&lt;5.7,"Normal",IF(C59&lt;6.4,"Prediabetes","Diabetes"))</f>
        <v>Diabetes</v>
      </c>
    </row>
    <row r="60" spans="1:10" x14ac:dyDescent="0.3">
      <c r="A60" s="6" t="s">
        <v>2314</v>
      </c>
      <c r="B60" s="6">
        <v>36.479999999999997</v>
      </c>
      <c r="C60" s="6">
        <v>6.2</v>
      </c>
      <c r="D60" s="6" t="s">
        <v>2380</v>
      </c>
      <c r="E60" s="6" t="s">
        <v>2380</v>
      </c>
      <c r="F60" s="6" t="s">
        <v>2380</v>
      </c>
      <c r="G60" s="6">
        <v>0</v>
      </c>
      <c r="H60" s="6" t="s">
        <v>2382</v>
      </c>
      <c r="I60" s="6" t="str">
        <f>IF(B60&lt;18.5,"UnderWeight",IF(B60&lt;24.9,"NormalWeight",IF(B60&lt;29.9,"OverWeight","Obesity")))</f>
        <v>Obesity</v>
      </c>
      <c r="J60" t="str">
        <f>IF(C60&lt;5.7,"Normal",IF(C60&lt;6.4,"Prediabetes","Diabetes"))</f>
        <v>Prediabetes</v>
      </c>
    </row>
    <row r="61" spans="1:10" x14ac:dyDescent="0.3">
      <c r="A61" s="6" t="s">
        <v>2313</v>
      </c>
      <c r="B61" s="6">
        <v>54.82</v>
      </c>
      <c r="C61" s="6">
        <v>10.61</v>
      </c>
      <c r="D61" s="6" t="s">
        <v>2380</v>
      </c>
      <c r="E61" s="6" t="s">
        <v>2380</v>
      </c>
      <c r="F61" s="6" t="s">
        <v>2380</v>
      </c>
      <c r="G61" s="6">
        <v>0</v>
      </c>
      <c r="H61" s="6" t="s">
        <v>2382</v>
      </c>
      <c r="I61" s="6" t="str">
        <f>IF(B61&lt;18.5,"UnderWeight",IF(B61&lt;24.9,"NormalWeight",IF(B61&lt;29.9,"OverWeight","Obesity")))</f>
        <v>Obesity</v>
      </c>
      <c r="J61" t="str">
        <f>IF(C61&lt;5.7,"Normal",IF(C61&lt;6.4,"Prediabetes","Diabetes"))</f>
        <v>Diabetes</v>
      </c>
    </row>
    <row r="62" spans="1:10" x14ac:dyDescent="0.3">
      <c r="A62" s="6" t="s">
        <v>2312</v>
      </c>
      <c r="B62" s="6">
        <v>38.06</v>
      </c>
      <c r="C62" s="6">
        <v>6.04</v>
      </c>
      <c r="D62" s="6" t="s">
        <v>2380</v>
      </c>
      <c r="E62" s="6" t="s">
        <v>2380</v>
      </c>
      <c r="F62" s="6" t="s">
        <v>2382</v>
      </c>
      <c r="G62" s="6">
        <v>1</v>
      </c>
      <c r="H62" s="6" t="s">
        <v>2382</v>
      </c>
      <c r="I62" s="6" t="str">
        <f>IF(B62&lt;18.5,"UnderWeight",IF(B62&lt;24.9,"NormalWeight",IF(B62&lt;29.9,"OverWeight","Obesity")))</f>
        <v>Obesity</v>
      </c>
      <c r="J62" t="str">
        <f>IF(C62&lt;5.7,"Normal",IF(C62&lt;6.4,"Prediabetes","Diabetes"))</f>
        <v>Prediabetes</v>
      </c>
    </row>
    <row r="63" spans="1:10" x14ac:dyDescent="0.3">
      <c r="A63" s="6" t="s">
        <v>2311</v>
      </c>
      <c r="B63" s="6">
        <v>51.48</v>
      </c>
      <c r="C63" s="6">
        <v>9.33</v>
      </c>
      <c r="D63" s="6" t="s">
        <v>2382</v>
      </c>
      <c r="E63" s="6" t="s">
        <v>2380</v>
      </c>
      <c r="F63" s="6" t="s">
        <v>2380</v>
      </c>
      <c r="G63" s="6">
        <v>0</v>
      </c>
      <c r="H63" s="6" t="s">
        <v>2382</v>
      </c>
      <c r="I63" s="6" t="str">
        <f>IF(B63&lt;18.5,"UnderWeight",IF(B63&lt;24.9,"NormalWeight",IF(B63&lt;29.9,"OverWeight","Obesity")))</f>
        <v>Obesity</v>
      </c>
      <c r="J63" t="str">
        <f>IF(C63&lt;5.7,"Normal",IF(C63&lt;6.4,"Prediabetes","Diabetes"))</f>
        <v>Diabetes</v>
      </c>
    </row>
    <row r="64" spans="1:10" x14ac:dyDescent="0.3">
      <c r="A64" s="6" t="s">
        <v>2310</v>
      </c>
      <c r="B64" s="6">
        <v>52.06</v>
      </c>
      <c r="C64" s="6">
        <v>11.47</v>
      </c>
      <c r="D64" s="6" t="s">
        <v>2380</v>
      </c>
      <c r="E64" s="6" t="s">
        <v>2380</v>
      </c>
      <c r="F64" s="6" t="s">
        <v>2380</v>
      </c>
      <c r="G64" s="6">
        <v>0</v>
      </c>
      <c r="H64" s="6" t="s">
        <v>2382</v>
      </c>
      <c r="I64" s="6" t="str">
        <f>IF(B64&lt;18.5,"UnderWeight",IF(B64&lt;24.9,"NormalWeight",IF(B64&lt;29.9,"OverWeight","Obesity")))</f>
        <v>Obesity</v>
      </c>
      <c r="J64" t="str">
        <f>IF(C64&lt;5.7,"Normal",IF(C64&lt;6.4,"Prediabetes","Diabetes"))</f>
        <v>Diabetes</v>
      </c>
    </row>
    <row r="65" spans="1:10" x14ac:dyDescent="0.3">
      <c r="A65" s="6" t="s">
        <v>2309</v>
      </c>
      <c r="B65" s="6">
        <v>30.684999999999999</v>
      </c>
      <c r="C65" s="6">
        <v>7.02</v>
      </c>
      <c r="D65" s="6" t="s">
        <v>2382</v>
      </c>
      <c r="E65" s="6" t="s">
        <v>2380</v>
      </c>
      <c r="F65" s="6" t="s">
        <v>2380</v>
      </c>
      <c r="G65" s="6">
        <v>0</v>
      </c>
      <c r="H65" s="6" t="s">
        <v>2382</v>
      </c>
      <c r="I65" s="6" t="str">
        <f>IF(B65&lt;18.5,"UnderWeight",IF(B65&lt;24.9,"NormalWeight",IF(B65&lt;29.9,"OverWeight","Obesity")))</f>
        <v>Obesity</v>
      </c>
      <c r="J65" t="str">
        <f>IF(C65&lt;5.7,"Normal",IF(C65&lt;6.4,"Prediabetes","Diabetes"))</f>
        <v>Diabetes</v>
      </c>
    </row>
    <row r="66" spans="1:10" x14ac:dyDescent="0.3">
      <c r="A66" s="6" t="s">
        <v>2308</v>
      </c>
      <c r="B66" s="6">
        <v>36.08</v>
      </c>
      <c r="C66" s="6">
        <v>8.8000000000000007</v>
      </c>
      <c r="D66" s="6" t="s">
        <v>2382</v>
      </c>
      <c r="E66" s="6" t="s">
        <v>2380</v>
      </c>
      <c r="F66" s="6" t="s">
        <v>2380</v>
      </c>
      <c r="G66" s="6">
        <v>1</v>
      </c>
      <c r="H66" s="6" t="s">
        <v>2382</v>
      </c>
      <c r="I66" s="6" t="str">
        <f>IF(B66&lt;18.5,"UnderWeight",IF(B66&lt;24.9,"NormalWeight",IF(B66&lt;29.9,"OverWeight","Obesity")))</f>
        <v>Obesity</v>
      </c>
      <c r="J66" t="str">
        <f>IF(C66&lt;5.7,"Normal",IF(C66&lt;6.4,"Prediabetes","Diabetes"))</f>
        <v>Diabetes</v>
      </c>
    </row>
    <row r="67" spans="1:10" x14ac:dyDescent="0.3">
      <c r="A67" s="6" t="s">
        <v>2307</v>
      </c>
      <c r="B67" s="6">
        <v>54.99</v>
      </c>
      <c r="C67" s="6">
        <v>8.68</v>
      </c>
      <c r="D67" s="6" t="s">
        <v>2380</v>
      </c>
      <c r="E67" s="6" t="s">
        <v>2380</v>
      </c>
      <c r="F67" s="6" t="s">
        <v>2380</v>
      </c>
      <c r="G67" s="6">
        <v>2</v>
      </c>
      <c r="H67" s="6" t="s">
        <v>2382</v>
      </c>
      <c r="I67" s="6" t="str">
        <f>IF(B67&lt;18.5,"UnderWeight",IF(B67&lt;24.9,"NormalWeight",IF(B67&lt;29.9,"OverWeight","Obesity")))</f>
        <v>Obesity</v>
      </c>
      <c r="J67" t="str">
        <f>IF(C67&lt;5.7,"Normal",IF(C67&lt;6.4,"Prediabetes","Diabetes"))</f>
        <v>Diabetes</v>
      </c>
    </row>
    <row r="68" spans="1:10" x14ac:dyDescent="0.3">
      <c r="A68" s="6" t="s">
        <v>2306</v>
      </c>
      <c r="B68" s="6">
        <v>35.97</v>
      </c>
      <c r="C68" s="6">
        <v>6.12</v>
      </c>
      <c r="D68" s="6" t="s">
        <v>2380</v>
      </c>
      <c r="E68" s="6" t="s">
        <v>2380</v>
      </c>
      <c r="F68" s="6" t="s">
        <v>2382</v>
      </c>
      <c r="G68" s="6">
        <v>1</v>
      </c>
      <c r="H68" s="6" t="s">
        <v>2382</v>
      </c>
      <c r="I68" s="6" t="str">
        <f>IF(B68&lt;18.5,"UnderWeight",IF(B68&lt;24.9,"NormalWeight",IF(B68&lt;29.9,"OverWeight","Obesity")))</f>
        <v>Obesity</v>
      </c>
      <c r="J68" t="str">
        <f>IF(C68&lt;5.7,"Normal",IF(C68&lt;6.4,"Prediabetes","Diabetes"))</f>
        <v>Prediabetes</v>
      </c>
    </row>
    <row r="69" spans="1:10" x14ac:dyDescent="0.3">
      <c r="A69" s="6" t="s">
        <v>2305</v>
      </c>
      <c r="B69" s="6">
        <v>45.54</v>
      </c>
      <c r="C69" s="6">
        <v>5.4</v>
      </c>
      <c r="D69" s="6" t="s">
        <v>2382</v>
      </c>
      <c r="E69" s="6" t="s">
        <v>2380</v>
      </c>
      <c r="F69" s="6" t="s">
        <v>2382</v>
      </c>
      <c r="G69" s="6">
        <v>1</v>
      </c>
      <c r="H69" s="6" t="s">
        <v>2382</v>
      </c>
      <c r="I69" s="6" t="str">
        <f>IF(B69&lt;18.5,"UnderWeight",IF(B69&lt;24.9,"NormalWeight",IF(B69&lt;29.9,"OverWeight","Obesity")))</f>
        <v>Obesity</v>
      </c>
      <c r="J69" t="str">
        <f>IF(C69&lt;5.7,"Normal",IF(C69&lt;6.4,"Prediabetes","Diabetes"))</f>
        <v>Normal</v>
      </c>
    </row>
    <row r="70" spans="1:10" x14ac:dyDescent="0.3">
      <c r="A70" s="6" t="s">
        <v>2304</v>
      </c>
      <c r="B70" s="6">
        <v>35.53</v>
      </c>
      <c r="C70" s="6">
        <v>4.3600000000000003</v>
      </c>
      <c r="D70" s="6" t="s">
        <v>2382</v>
      </c>
      <c r="E70" s="6" t="s">
        <v>2380</v>
      </c>
      <c r="F70" s="6" t="s">
        <v>2380</v>
      </c>
      <c r="G70" s="6">
        <v>0</v>
      </c>
      <c r="H70" s="6" t="s">
        <v>2382</v>
      </c>
      <c r="I70" s="6" t="str">
        <f>IF(B70&lt;18.5,"UnderWeight",IF(B70&lt;24.9,"NormalWeight",IF(B70&lt;29.9,"OverWeight","Obesity")))</f>
        <v>Obesity</v>
      </c>
      <c r="J70" t="str">
        <f>IF(C70&lt;5.7,"Normal",IF(C70&lt;6.4,"Prediabetes","Diabetes"))</f>
        <v>Normal</v>
      </c>
    </row>
    <row r="71" spans="1:10" x14ac:dyDescent="0.3">
      <c r="A71" s="6" t="s">
        <v>2303</v>
      </c>
      <c r="B71" s="6">
        <v>30.8</v>
      </c>
      <c r="C71" s="6">
        <v>9.77</v>
      </c>
      <c r="D71" s="6" t="s">
        <v>2380</v>
      </c>
      <c r="E71" s="6" t="s">
        <v>2380</v>
      </c>
      <c r="F71" s="6" t="s">
        <v>2380</v>
      </c>
      <c r="G71" s="6">
        <v>0</v>
      </c>
      <c r="H71" s="6" t="s">
        <v>2382</v>
      </c>
      <c r="I71" s="6" t="str">
        <f>IF(B71&lt;18.5,"UnderWeight",IF(B71&lt;24.9,"NormalWeight",IF(B71&lt;29.9,"OverWeight","Obesity")))</f>
        <v>Obesity</v>
      </c>
      <c r="J71" t="str">
        <f>IF(C71&lt;5.7,"Normal",IF(C71&lt;6.4,"Prediabetes","Diabetes"))</f>
        <v>Diabetes</v>
      </c>
    </row>
    <row r="72" spans="1:10" x14ac:dyDescent="0.3">
      <c r="A72" s="6" t="s">
        <v>2302</v>
      </c>
      <c r="B72" s="6">
        <v>38.39</v>
      </c>
      <c r="C72" s="6">
        <v>4.25</v>
      </c>
      <c r="D72" s="6" t="s">
        <v>2380</v>
      </c>
      <c r="E72" s="6" t="s">
        <v>2380</v>
      </c>
      <c r="F72" s="6" t="s">
        <v>2380</v>
      </c>
      <c r="G72" s="6">
        <v>1</v>
      </c>
      <c r="H72" s="6" t="s">
        <v>2382</v>
      </c>
      <c r="I72" s="6" t="str">
        <f>IF(B72&lt;18.5,"UnderWeight",IF(B72&lt;24.9,"NormalWeight",IF(B72&lt;29.9,"OverWeight","Obesity")))</f>
        <v>Obesity</v>
      </c>
      <c r="J72" t="str">
        <f>IF(C72&lt;5.7,"Normal",IF(C72&lt;6.4,"Prediabetes","Diabetes"))</f>
        <v>Normal</v>
      </c>
    </row>
    <row r="73" spans="1:10" x14ac:dyDescent="0.3">
      <c r="A73" s="6" t="s">
        <v>2301</v>
      </c>
      <c r="B73" s="6">
        <v>32.299999999999997</v>
      </c>
      <c r="C73" s="6">
        <v>4.76</v>
      </c>
      <c r="D73" s="6" t="s">
        <v>2380</v>
      </c>
      <c r="E73" s="6" t="s">
        <v>2380</v>
      </c>
      <c r="F73" s="6" t="s">
        <v>2380</v>
      </c>
      <c r="G73" s="6">
        <v>2</v>
      </c>
      <c r="H73" s="6" t="s">
        <v>2382</v>
      </c>
      <c r="I73" s="6" t="str">
        <f>IF(B73&lt;18.5,"UnderWeight",IF(B73&lt;24.9,"NormalWeight",IF(B73&lt;29.9,"OverWeight","Obesity")))</f>
        <v>Obesity</v>
      </c>
      <c r="J73" t="str">
        <f>IF(C73&lt;5.7,"Normal",IF(C73&lt;6.4,"Prediabetes","Diabetes"))</f>
        <v>Normal</v>
      </c>
    </row>
    <row r="74" spans="1:10" x14ac:dyDescent="0.3">
      <c r="A74" s="6" t="s">
        <v>2300</v>
      </c>
      <c r="B74" s="6">
        <v>48.8</v>
      </c>
      <c r="C74" s="6">
        <v>6.22</v>
      </c>
      <c r="D74" s="6" t="s">
        <v>2382</v>
      </c>
      <c r="E74" s="6" t="s">
        <v>2380</v>
      </c>
      <c r="F74" s="6" t="s">
        <v>2380</v>
      </c>
      <c r="G74" s="6">
        <v>2</v>
      </c>
      <c r="H74" s="6" t="s">
        <v>2382</v>
      </c>
      <c r="I74" s="6" t="str">
        <f>IF(B74&lt;18.5,"UnderWeight",IF(B74&lt;24.9,"NormalWeight",IF(B74&lt;29.9,"OverWeight","Obesity")))</f>
        <v>Obesity</v>
      </c>
      <c r="J74" t="str">
        <f>IF(C74&lt;5.7,"Normal",IF(C74&lt;6.4,"Prediabetes","Diabetes"))</f>
        <v>Prediabetes</v>
      </c>
    </row>
    <row r="75" spans="1:10" x14ac:dyDescent="0.3">
      <c r="A75" s="6" t="s">
        <v>2299</v>
      </c>
      <c r="B75" s="6">
        <v>45.5</v>
      </c>
      <c r="C75" s="6">
        <v>7.96</v>
      </c>
      <c r="D75" s="6" t="s">
        <v>2380</v>
      </c>
      <c r="E75" s="6" t="s">
        <v>2380</v>
      </c>
      <c r="F75" s="6" t="s">
        <v>2380</v>
      </c>
      <c r="G75" s="6">
        <v>0</v>
      </c>
      <c r="H75" s="6" t="s">
        <v>2382</v>
      </c>
      <c r="I75" s="6" t="str">
        <f>IF(B75&lt;18.5,"UnderWeight",IF(B75&lt;24.9,"NormalWeight",IF(B75&lt;29.9,"OverWeight","Obesity")))</f>
        <v>Obesity</v>
      </c>
      <c r="J75" t="str">
        <f>IF(C75&lt;5.7,"Normal",IF(C75&lt;6.4,"Prediabetes","Diabetes"))</f>
        <v>Diabetes</v>
      </c>
    </row>
    <row r="76" spans="1:10" x14ac:dyDescent="0.3">
      <c r="A76" s="6" t="s">
        <v>2298</v>
      </c>
      <c r="B76" s="6">
        <v>53.61</v>
      </c>
      <c r="C76" s="6">
        <v>10.92</v>
      </c>
      <c r="D76" s="6" t="s">
        <v>2382</v>
      </c>
      <c r="E76" s="6" t="s">
        <v>2380</v>
      </c>
      <c r="F76" s="6" t="s">
        <v>2380</v>
      </c>
      <c r="G76" s="6">
        <v>1</v>
      </c>
      <c r="H76" s="6" t="s">
        <v>2382</v>
      </c>
      <c r="I76" s="6" t="str">
        <f>IF(B76&lt;18.5,"UnderWeight",IF(B76&lt;24.9,"NormalWeight",IF(B76&lt;29.9,"OverWeight","Obesity")))</f>
        <v>Obesity</v>
      </c>
      <c r="J76" t="str">
        <f>IF(C76&lt;5.7,"Normal",IF(C76&lt;6.4,"Prediabetes","Diabetes"))</f>
        <v>Diabetes</v>
      </c>
    </row>
    <row r="77" spans="1:10" x14ac:dyDescent="0.3">
      <c r="A77" s="6" t="s">
        <v>2297</v>
      </c>
      <c r="B77" s="6">
        <v>36.19</v>
      </c>
      <c r="C77" s="6">
        <v>11.51</v>
      </c>
      <c r="D77" s="6" t="s">
        <v>2382</v>
      </c>
      <c r="E77" s="6" t="s">
        <v>2380</v>
      </c>
      <c r="F77" s="6" t="s">
        <v>2380</v>
      </c>
      <c r="G77" s="6">
        <v>1</v>
      </c>
      <c r="H77" s="6" t="s">
        <v>2382</v>
      </c>
      <c r="I77" s="6" t="str">
        <f>IF(B77&lt;18.5,"UnderWeight",IF(B77&lt;24.9,"NormalWeight",IF(B77&lt;29.9,"OverWeight","Obesity")))</f>
        <v>Obesity</v>
      </c>
      <c r="J77" t="str">
        <f>IF(C77&lt;5.7,"Normal",IF(C77&lt;6.4,"Prediabetes","Diabetes"))</f>
        <v>Diabetes</v>
      </c>
    </row>
    <row r="78" spans="1:10" x14ac:dyDescent="0.3">
      <c r="A78" s="6" t="s">
        <v>2296</v>
      </c>
      <c r="B78" s="6">
        <v>34.6</v>
      </c>
      <c r="C78" s="6">
        <v>5.99</v>
      </c>
      <c r="D78" s="6" t="s">
        <v>2382</v>
      </c>
      <c r="E78" s="6" t="s">
        <v>2380</v>
      </c>
      <c r="F78" s="6" t="s">
        <v>2380</v>
      </c>
      <c r="G78" s="6">
        <v>0</v>
      </c>
      <c r="H78" s="6" t="s">
        <v>2382</v>
      </c>
      <c r="I78" s="6" t="str">
        <f>IF(B78&lt;18.5,"UnderWeight",IF(B78&lt;24.9,"NormalWeight",IF(B78&lt;29.9,"OverWeight","Obesity")))</f>
        <v>Obesity</v>
      </c>
      <c r="J78" t="str">
        <f>IF(C78&lt;5.7,"Normal",IF(C78&lt;6.4,"Prediabetes","Diabetes"))</f>
        <v>Prediabetes</v>
      </c>
    </row>
    <row r="79" spans="1:10" x14ac:dyDescent="0.3">
      <c r="A79" s="6" t="s">
        <v>2295</v>
      </c>
      <c r="B79" s="6">
        <v>54.12</v>
      </c>
      <c r="C79" s="6">
        <v>11.57</v>
      </c>
      <c r="D79" s="6" t="s">
        <v>2380</v>
      </c>
      <c r="E79" s="6" t="s">
        <v>2380</v>
      </c>
      <c r="F79" s="6" t="s">
        <v>2380</v>
      </c>
      <c r="G79" s="6">
        <v>0</v>
      </c>
      <c r="H79" s="6" t="s">
        <v>2382</v>
      </c>
      <c r="I79" s="6" t="str">
        <f>IF(B79&lt;18.5,"UnderWeight",IF(B79&lt;24.9,"NormalWeight",IF(B79&lt;29.9,"OverWeight","Obesity")))</f>
        <v>Obesity</v>
      </c>
      <c r="J79" t="str">
        <f>IF(C79&lt;5.7,"Normal",IF(C79&lt;6.4,"Prediabetes","Diabetes"))</f>
        <v>Diabetes</v>
      </c>
    </row>
    <row r="80" spans="1:10" x14ac:dyDescent="0.3">
      <c r="A80" s="6" t="s">
        <v>2294</v>
      </c>
      <c r="B80" s="6">
        <v>48.82</v>
      </c>
      <c r="C80" s="6">
        <v>6.67</v>
      </c>
      <c r="D80" s="6" t="s">
        <v>2382</v>
      </c>
      <c r="E80" s="6" t="s">
        <v>2380</v>
      </c>
      <c r="F80" s="6" t="s">
        <v>2380</v>
      </c>
      <c r="G80" s="6">
        <v>0</v>
      </c>
      <c r="H80" s="6" t="s">
        <v>2382</v>
      </c>
      <c r="I80" s="6" t="str">
        <f>IF(B80&lt;18.5,"UnderWeight",IF(B80&lt;24.9,"NormalWeight",IF(B80&lt;29.9,"OverWeight","Obesity")))</f>
        <v>Obesity</v>
      </c>
      <c r="J80" t="str">
        <f>IF(C80&lt;5.7,"Normal",IF(C80&lt;6.4,"Prediabetes","Diabetes"))</f>
        <v>Diabetes</v>
      </c>
    </row>
    <row r="81" spans="1:10" x14ac:dyDescent="0.3">
      <c r="A81" s="6" t="s">
        <v>2293</v>
      </c>
      <c r="B81" s="6">
        <v>51.01</v>
      </c>
      <c r="C81" s="6">
        <v>9.1999999999999993</v>
      </c>
      <c r="D81" s="6" t="s">
        <v>2380</v>
      </c>
      <c r="E81" s="6" t="s">
        <v>2380</v>
      </c>
      <c r="F81" s="6" t="s">
        <v>2380</v>
      </c>
      <c r="G81" s="6">
        <v>0</v>
      </c>
      <c r="H81" s="6" t="s">
        <v>2382</v>
      </c>
      <c r="I81" s="6" t="str">
        <f>IF(B81&lt;18.5,"UnderWeight",IF(B81&lt;24.9,"NormalWeight",IF(B81&lt;29.9,"OverWeight","Obesity")))</f>
        <v>Obesity</v>
      </c>
      <c r="J81" t="str">
        <f>IF(C81&lt;5.7,"Normal",IF(C81&lt;6.4,"Prediabetes","Diabetes"))</f>
        <v>Diabetes</v>
      </c>
    </row>
    <row r="82" spans="1:10" x14ac:dyDescent="0.3">
      <c r="A82" s="6" t="s">
        <v>2292</v>
      </c>
      <c r="B82" s="6">
        <v>45.65</v>
      </c>
      <c r="C82" s="6">
        <v>5.1100000000000003</v>
      </c>
      <c r="D82" s="6" t="s">
        <v>2382</v>
      </c>
      <c r="E82" s="6" t="s">
        <v>2380</v>
      </c>
      <c r="F82" s="6" t="s">
        <v>2380</v>
      </c>
      <c r="G82" s="6">
        <v>1</v>
      </c>
      <c r="H82" s="6" t="s">
        <v>2382</v>
      </c>
      <c r="I82" s="6" t="str">
        <f>IF(B82&lt;18.5,"UnderWeight",IF(B82&lt;24.9,"NormalWeight",IF(B82&lt;29.9,"OverWeight","Obesity")))</f>
        <v>Obesity</v>
      </c>
      <c r="J82" t="str">
        <f>IF(C82&lt;5.7,"Normal",IF(C82&lt;6.4,"Prediabetes","Diabetes"))</f>
        <v>Normal</v>
      </c>
    </row>
    <row r="83" spans="1:10" x14ac:dyDescent="0.3">
      <c r="A83" s="6" t="s">
        <v>2291</v>
      </c>
      <c r="B83" s="6">
        <v>52.9</v>
      </c>
      <c r="C83" s="6">
        <v>5.34</v>
      </c>
      <c r="D83" s="6" t="s">
        <v>2380</v>
      </c>
      <c r="E83" s="6" t="s">
        <v>2380</v>
      </c>
      <c r="F83" s="6" t="s">
        <v>2380</v>
      </c>
      <c r="G83" s="6">
        <v>0</v>
      </c>
      <c r="H83" s="6" t="s">
        <v>2382</v>
      </c>
      <c r="I83" s="6" t="str">
        <f>IF(B83&lt;18.5,"UnderWeight",IF(B83&lt;24.9,"NormalWeight",IF(B83&lt;29.9,"OverWeight","Obesity")))</f>
        <v>Obesity</v>
      </c>
      <c r="J83" t="str">
        <f>IF(C83&lt;5.7,"Normal",IF(C83&lt;6.4,"Prediabetes","Diabetes"))</f>
        <v>Normal</v>
      </c>
    </row>
    <row r="84" spans="1:10" x14ac:dyDescent="0.3">
      <c r="A84" s="6" t="s">
        <v>2290</v>
      </c>
      <c r="B84" s="6">
        <v>45.41</v>
      </c>
      <c r="C84" s="6">
        <v>4.03</v>
      </c>
      <c r="D84" s="6" t="s">
        <v>2382</v>
      </c>
      <c r="E84" s="6" t="s">
        <v>2380</v>
      </c>
      <c r="F84" s="6" t="s">
        <v>2380</v>
      </c>
      <c r="G84" s="6">
        <v>1</v>
      </c>
      <c r="H84" s="6" t="s">
        <v>2382</v>
      </c>
      <c r="I84" s="6" t="str">
        <f>IF(B84&lt;18.5,"UnderWeight",IF(B84&lt;24.9,"NormalWeight",IF(B84&lt;29.9,"OverWeight","Obesity")))</f>
        <v>Obesity</v>
      </c>
      <c r="J84" t="str">
        <f>IF(C84&lt;5.7,"Normal",IF(C84&lt;6.4,"Prediabetes","Diabetes"))</f>
        <v>Normal</v>
      </c>
    </row>
    <row r="85" spans="1:10" x14ac:dyDescent="0.3">
      <c r="A85" s="6" t="s">
        <v>2289</v>
      </c>
      <c r="B85" s="6">
        <v>49.41</v>
      </c>
      <c r="C85" s="6">
        <v>4.2300000000000004</v>
      </c>
      <c r="D85" s="6" t="s">
        <v>2382</v>
      </c>
      <c r="E85" s="6" t="s">
        <v>2380</v>
      </c>
      <c r="F85" s="6" t="s">
        <v>2382</v>
      </c>
      <c r="G85" s="6">
        <v>1</v>
      </c>
      <c r="H85" s="6" t="s">
        <v>2382</v>
      </c>
      <c r="I85" s="6" t="str">
        <f>IF(B85&lt;18.5,"UnderWeight",IF(B85&lt;24.9,"NormalWeight",IF(B85&lt;29.9,"OverWeight","Obesity")))</f>
        <v>Obesity</v>
      </c>
      <c r="J85" t="str">
        <f>IF(C85&lt;5.7,"Normal",IF(C85&lt;6.4,"Prediabetes","Diabetes"))</f>
        <v>Normal</v>
      </c>
    </row>
    <row r="86" spans="1:10" x14ac:dyDescent="0.3">
      <c r="A86" s="6" t="s">
        <v>2288</v>
      </c>
      <c r="B86" s="6">
        <v>31.824999999999999</v>
      </c>
      <c r="C86" s="6">
        <v>4.0599999999999996</v>
      </c>
      <c r="D86" s="6" t="s">
        <v>2380</v>
      </c>
      <c r="E86" s="6" t="s">
        <v>2380</v>
      </c>
      <c r="F86" s="6" t="s">
        <v>2380</v>
      </c>
      <c r="G86" s="6">
        <v>2</v>
      </c>
      <c r="H86" s="6" t="s">
        <v>2382</v>
      </c>
      <c r="I86" s="6" t="str">
        <f>IF(B86&lt;18.5,"UnderWeight",IF(B86&lt;24.9,"NormalWeight",IF(B86&lt;29.9,"OverWeight","Obesity")))</f>
        <v>Obesity</v>
      </c>
      <c r="J86" t="str">
        <f>IF(C86&lt;5.7,"Normal",IF(C86&lt;6.4,"Prediabetes","Diabetes"))</f>
        <v>Normal</v>
      </c>
    </row>
    <row r="87" spans="1:10" x14ac:dyDescent="0.3">
      <c r="A87" s="6" t="s">
        <v>2287</v>
      </c>
      <c r="B87" s="6">
        <v>51.28</v>
      </c>
      <c r="C87" s="6">
        <v>4.68</v>
      </c>
      <c r="D87" s="6" t="s">
        <v>2380</v>
      </c>
      <c r="E87" s="6" t="s">
        <v>2380</v>
      </c>
      <c r="F87" s="6" t="s">
        <v>2380</v>
      </c>
      <c r="G87" s="6">
        <v>2</v>
      </c>
      <c r="H87" s="6" t="s">
        <v>2382</v>
      </c>
      <c r="I87" s="6" t="str">
        <f>IF(B87&lt;18.5,"UnderWeight",IF(B87&lt;24.9,"NormalWeight",IF(B87&lt;29.9,"OverWeight","Obesity")))</f>
        <v>Obesity</v>
      </c>
      <c r="J87" t="str">
        <f>IF(C87&lt;5.7,"Normal",IF(C87&lt;6.4,"Prediabetes","Diabetes"))</f>
        <v>Normal</v>
      </c>
    </row>
    <row r="88" spans="1:10" x14ac:dyDescent="0.3">
      <c r="A88" s="6" t="s">
        <v>2286</v>
      </c>
      <c r="B88" s="6">
        <v>34.96</v>
      </c>
      <c r="C88" s="6">
        <v>4.34</v>
      </c>
      <c r="D88" s="6" t="s">
        <v>2380</v>
      </c>
      <c r="E88" s="6" t="s">
        <v>2380</v>
      </c>
      <c r="F88" s="6" t="s">
        <v>2382</v>
      </c>
      <c r="G88" s="6">
        <v>1</v>
      </c>
      <c r="H88" s="6" t="s">
        <v>2382</v>
      </c>
      <c r="I88" s="6" t="str">
        <f>IF(B88&lt;18.5,"UnderWeight",IF(B88&lt;24.9,"NormalWeight",IF(B88&lt;29.9,"OverWeight","Obesity")))</f>
        <v>Obesity</v>
      </c>
      <c r="J88" t="str">
        <f>IF(C88&lt;5.7,"Normal",IF(C88&lt;6.4,"Prediabetes","Diabetes"))</f>
        <v>Normal</v>
      </c>
    </row>
    <row r="89" spans="1:10" x14ac:dyDescent="0.3">
      <c r="A89" s="6" t="s">
        <v>2285</v>
      </c>
      <c r="B89" s="6">
        <v>33.11</v>
      </c>
      <c r="C89" s="6">
        <v>10.51</v>
      </c>
      <c r="D89" s="6" t="s">
        <v>2380</v>
      </c>
      <c r="E89" s="6" t="s">
        <v>2380</v>
      </c>
      <c r="F89" s="6" t="s">
        <v>2380</v>
      </c>
      <c r="G89" s="6">
        <v>0</v>
      </c>
      <c r="H89" s="6" t="s">
        <v>2382</v>
      </c>
      <c r="I89" s="6" t="str">
        <f>IF(B89&lt;18.5,"UnderWeight",IF(B89&lt;24.9,"NormalWeight",IF(B89&lt;29.9,"OverWeight","Obesity")))</f>
        <v>Obesity</v>
      </c>
      <c r="J89" t="str">
        <f>IF(C89&lt;5.7,"Normal",IF(C89&lt;6.4,"Prediabetes","Diabetes"))</f>
        <v>Diabetes</v>
      </c>
    </row>
    <row r="90" spans="1:10" x14ac:dyDescent="0.3">
      <c r="A90" s="6" t="s">
        <v>2284</v>
      </c>
      <c r="B90" s="6">
        <v>54.74</v>
      </c>
      <c r="C90" s="6">
        <v>5.84</v>
      </c>
      <c r="D90" s="6" t="s">
        <v>2382</v>
      </c>
      <c r="E90" s="6" t="s">
        <v>2380</v>
      </c>
      <c r="F90" s="6" t="s">
        <v>2382</v>
      </c>
      <c r="G90" s="6">
        <v>1</v>
      </c>
      <c r="H90" s="6" t="s">
        <v>2382</v>
      </c>
      <c r="I90" s="6" t="str">
        <f>IF(B90&lt;18.5,"UnderWeight",IF(B90&lt;24.9,"NormalWeight",IF(B90&lt;29.9,"OverWeight","Obesity")))</f>
        <v>Obesity</v>
      </c>
      <c r="J90" t="str">
        <f>IF(C90&lt;5.7,"Normal",IF(C90&lt;6.4,"Prediabetes","Diabetes"))</f>
        <v>Prediabetes</v>
      </c>
    </row>
    <row r="91" spans="1:10" x14ac:dyDescent="0.3">
      <c r="A91" s="6" t="s">
        <v>2283</v>
      </c>
      <c r="B91" s="6">
        <v>32.56</v>
      </c>
      <c r="C91" s="6">
        <v>5.41</v>
      </c>
      <c r="D91" s="6" t="s">
        <v>2380</v>
      </c>
      <c r="E91" s="6" t="s">
        <v>2380</v>
      </c>
      <c r="F91" s="6" t="s">
        <v>2382</v>
      </c>
      <c r="G91" s="6">
        <v>1</v>
      </c>
      <c r="H91" s="6" t="s">
        <v>2382</v>
      </c>
      <c r="I91" s="6" t="str">
        <f>IF(B91&lt;18.5,"UnderWeight",IF(B91&lt;24.9,"NormalWeight",IF(B91&lt;29.9,"OverWeight","Obesity")))</f>
        <v>Obesity</v>
      </c>
      <c r="J91" t="str">
        <f>IF(C91&lt;5.7,"Normal",IF(C91&lt;6.4,"Prediabetes","Diabetes"))</f>
        <v>Normal</v>
      </c>
    </row>
    <row r="92" spans="1:10" x14ac:dyDescent="0.3">
      <c r="A92" s="6" t="s">
        <v>2282</v>
      </c>
      <c r="B92" s="6">
        <v>39.049999999999997</v>
      </c>
      <c r="C92" s="6">
        <v>6.06</v>
      </c>
      <c r="D92" s="6" t="s">
        <v>2380</v>
      </c>
      <c r="E92" s="6" t="s">
        <v>2380</v>
      </c>
      <c r="F92" s="6" t="s">
        <v>2380</v>
      </c>
      <c r="G92" s="6">
        <v>1</v>
      </c>
      <c r="H92" s="6" t="s">
        <v>2382</v>
      </c>
      <c r="I92" s="6" t="str">
        <f>IF(B92&lt;18.5,"UnderWeight",IF(B92&lt;24.9,"NormalWeight",IF(B92&lt;29.9,"OverWeight","Obesity")))</f>
        <v>Obesity</v>
      </c>
      <c r="J92" t="str">
        <f>IF(C92&lt;5.7,"Normal",IF(C92&lt;6.4,"Prediabetes","Diabetes"))</f>
        <v>Prediabetes</v>
      </c>
    </row>
    <row r="93" spans="1:10" x14ac:dyDescent="0.3">
      <c r="A93" s="6" t="s">
        <v>2281</v>
      </c>
      <c r="B93" s="6">
        <v>42.75</v>
      </c>
      <c r="C93" s="6">
        <v>4.22</v>
      </c>
      <c r="D93" s="6" t="s">
        <v>2380</v>
      </c>
      <c r="E93" s="6" t="s">
        <v>2380</v>
      </c>
      <c r="F93" s="6" t="s">
        <v>2380</v>
      </c>
      <c r="G93" s="6">
        <v>0</v>
      </c>
      <c r="H93" s="6" t="s">
        <v>2382</v>
      </c>
      <c r="I93" s="6" t="str">
        <f>IF(B93&lt;18.5,"UnderWeight",IF(B93&lt;24.9,"NormalWeight",IF(B93&lt;29.9,"OverWeight","Obesity")))</f>
        <v>Obesity</v>
      </c>
      <c r="J93" t="str">
        <f>IF(C93&lt;5.7,"Normal",IF(C93&lt;6.4,"Prediabetes","Diabetes"))</f>
        <v>Normal</v>
      </c>
    </row>
    <row r="94" spans="1:10" x14ac:dyDescent="0.3">
      <c r="A94" s="6" t="s">
        <v>2280</v>
      </c>
      <c r="B94" s="6">
        <v>50.58</v>
      </c>
      <c r="C94" s="6">
        <v>5.12</v>
      </c>
      <c r="D94" s="6" t="s">
        <v>2380</v>
      </c>
      <c r="E94" s="6" t="s">
        <v>2380</v>
      </c>
      <c r="F94" s="6" t="s">
        <v>2380</v>
      </c>
      <c r="G94" s="6">
        <v>2</v>
      </c>
      <c r="H94" s="6" t="s">
        <v>2382</v>
      </c>
      <c r="I94" s="6" t="str">
        <f>IF(B94&lt;18.5,"UnderWeight",IF(B94&lt;24.9,"NormalWeight",IF(B94&lt;29.9,"OverWeight","Obesity")))</f>
        <v>Obesity</v>
      </c>
      <c r="J94" t="str">
        <f>IF(C94&lt;5.7,"Normal",IF(C94&lt;6.4,"Prediabetes","Diabetes"))</f>
        <v>Normal</v>
      </c>
    </row>
    <row r="95" spans="1:10" x14ac:dyDescent="0.3">
      <c r="A95" s="6" t="s">
        <v>2279</v>
      </c>
      <c r="B95" s="6">
        <v>30.495000000000001</v>
      </c>
      <c r="C95" s="6">
        <v>4.57</v>
      </c>
      <c r="D95" s="6" t="s">
        <v>2382</v>
      </c>
      <c r="E95" s="6" t="s">
        <v>2380</v>
      </c>
      <c r="F95" s="6" t="s">
        <v>2380</v>
      </c>
      <c r="G95" s="6">
        <v>0</v>
      </c>
      <c r="H95" s="6" t="s">
        <v>2382</v>
      </c>
      <c r="I95" s="6" t="str">
        <f>IF(B95&lt;18.5,"UnderWeight",IF(B95&lt;24.9,"NormalWeight",IF(B95&lt;29.9,"OverWeight","Obesity")))</f>
        <v>Obesity</v>
      </c>
      <c r="J95" t="str">
        <f>IF(C95&lt;5.7,"Normal",IF(C95&lt;6.4,"Prediabetes","Diabetes"))</f>
        <v>Normal</v>
      </c>
    </row>
    <row r="96" spans="1:10" x14ac:dyDescent="0.3">
      <c r="A96" s="6" t="s">
        <v>2278</v>
      </c>
      <c r="B96" s="6">
        <v>48.31</v>
      </c>
      <c r="C96" s="6">
        <v>9.58</v>
      </c>
      <c r="D96" s="6" t="s">
        <v>2382</v>
      </c>
      <c r="E96" s="6" t="s">
        <v>2380</v>
      </c>
      <c r="F96" s="6" t="s">
        <v>2380</v>
      </c>
      <c r="G96" s="6">
        <v>2</v>
      </c>
      <c r="H96" s="6" t="s">
        <v>2382</v>
      </c>
      <c r="I96" s="6" t="str">
        <f>IF(B96&lt;18.5,"UnderWeight",IF(B96&lt;24.9,"NormalWeight",IF(B96&lt;29.9,"OverWeight","Obesity")))</f>
        <v>Obesity</v>
      </c>
      <c r="J96" t="str">
        <f>IF(C96&lt;5.7,"Normal",IF(C96&lt;6.4,"Prediabetes","Diabetes"))</f>
        <v>Diabetes</v>
      </c>
    </row>
    <row r="97" spans="1:10" x14ac:dyDescent="0.3">
      <c r="A97" s="6" t="s">
        <v>2277</v>
      </c>
      <c r="B97" s="6">
        <v>48.99</v>
      </c>
      <c r="C97" s="6">
        <v>9.7799999999999994</v>
      </c>
      <c r="D97" s="6" t="s">
        <v>2382</v>
      </c>
      <c r="E97" s="6" t="s">
        <v>2380</v>
      </c>
      <c r="F97" s="6" t="s">
        <v>2380</v>
      </c>
      <c r="G97" s="6">
        <v>1</v>
      </c>
      <c r="H97" s="6" t="s">
        <v>2382</v>
      </c>
      <c r="I97" s="6" t="str">
        <f>IF(B97&lt;18.5,"UnderWeight",IF(B97&lt;24.9,"NormalWeight",IF(B97&lt;29.9,"OverWeight","Obesity")))</f>
        <v>Obesity</v>
      </c>
      <c r="J97" t="str">
        <f>IF(C97&lt;5.7,"Normal",IF(C97&lt;6.4,"Prediabetes","Diabetes"))</f>
        <v>Diabetes</v>
      </c>
    </row>
    <row r="98" spans="1:10" x14ac:dyDescent="0.3">
      <c r="A98" s="6" t="s">
        <v>2276</v>
      </c>
      <c r="B98" s="6">
        <v>38.39</v>
      </c>
      <c r="C98" s="6">
        <v>4.1100000000000003</v>
      </c>
      <c r="D98" s="6" t="s">
        <v>2382</v>
      </c>
      <c r="E98" s="6" t="s">
        <v>2380</v>
      </c>
      <c r="F98" s="6" t="s">
        <v>2380</v>
      </c>
      <c r="G98" s="6">
        <v>0</v>
      </c>
      <c r="H98" s="6" t="s">
        <v>2382</v>
      </c>
      <c r="I98" s="6" t="str">
        <f>IF(B98&lt;18.5,"UnderWeight",IF(B98&lt;24.9,"NormalWeight",IF(B98&lt;29.9,"OverWeight","Obesity")))</f>
        <v>Obesity</v>
      </c>
      <c r="J98" t="str">
        <f>IF(C98&lt;5.7,"Normal",IF(C98&lt;6.4,"Prediabetes","Diabetes"))</f>
        <v>Normal</v>
      </c>
    </row>
    <row r="99" spans="1:10" x14ac:dyDescent="0.3">
      <c r="A99" s="6" t="s">
        <v>2275</v>
      </c>
      <c r="B99" s="6">
        <v>44.34</v>
      </c>
      <c r="C99" s="6">
        <v>4.0199999999999996</v>
      </c>
      <c r="D99" s="6" t="s">
        <v>2382</v>
      </c>
      <c r="E99" s="6" t="s">
        <v>2380</v>
      </c>
      <c r="F99" s="6" t="s">
        <v>2380</v>
      </c>
      <c r="G99" s="6">
        <v>2</v>
      </c>
      <c r="H99" s="6" t="s">
        <v>2382</v>
      </c>
      <c r="I99" s="6" t="str">
        <f>IF(B99&lt;18.5,"UnderWeight",IF(B99&lt;24.9,"NormalWeight",IF(B99&lt;29.9,"OverWeight","Obesity")))</f>
        <v>Obesity</v>
      </c>
      <c r="J99" t="str">
        <f>IF(C99&lt;5.7,"Normal",IF(C99&lt;6.4,"Prediabetes","Diabetes"))</f>
        <v>Normal</v>
      </c>
    </row>
    <row r="100" spans="1:10" x14ac:dyDescent="0.3">
      <c r="A100" s="6" t="s">
        <v>2274</v>
      </c>
      <c r="B100" s="6">
        <v>41.51</v>
      </c>
      <c r="C100" s="6">
        <v>6.92</v>
      </c>
      <c r="D100" s="6" t="s">
        <v>2380</v>
      </c>
      <c r="E100" s="6" t="s">
        <v>2380</v>
      </c>
      <c r="F100" s="6" t="s">
        <v>2380</v>
      </c>
      <c r="G100" s="6">
        <v>0</v>
      </c>
      <c r="H100" s="6" t="s">
        <v>2382</v>
      </c>
      <c r="I100" s="6" t="str">
        <f>IF(B100&lt;18.5,"UnderWeight",IF(B100&lt;24.9,"NormalWeight",IF(B100&lt;29.9,"OverWeight","Obesity")))</f>
        <v>Obesity</v>
      </c>
      <c r="J100" t="str">
        <f>IF(C100&lt;5.7,"Normal",IF(C100&lt;6.4,"Prediabetes","Diabetes"))</f>
        <v>Diabetes</v>
      </c>
    </row>
    <row r="101" spans="1:10" x14ac:dyDescent="0.3">
      <c r="A101" s="6" t="s">
        <v>2273</v>
      </c>
      <c r="B101" s="6">
        <v>48.2</v>
      </c>
      <c r="C101" s="6">
        <v>4.84</v>
      </c>
      <c r="D101" s="6" t="s">
        <v>2380</v>
      </c>
      <c r="E101" s="6" t="s">
        <v>2380</v>
      </c>
      <c r="F101" s="6" t="s">
        <v>2380</v>
      </c>
      <c r="G101" s="6">
        <v>0</v>
      </c>
      <c r="H101" s="6" t="s">
        <v>2382</v>
      </c>
      <c r="I101" s="6" t="str">
        <f>IF(B101&lt;18.5,"UnderWeight",IF(B101&lt;24.9,"NormalWeight",IF(B101&lt;29.9,"OverWeight","Obesity")))</f>
        <v>Obesity</v>
      </c>
      <c r="J101" t="str">
        <f>IF(C101&lt;5.7,"Normal",IF(C101&lt;6.4,"Prediabetes","Diabetes"))</f>
        <v>Normal</v>
      </c>
    </row>
    <row r="102" spans="1:10" x14ac:dyDescent="0.3">
      <c r="A102" s="6" t="s">
        <v>2272</v>
      </c>
      <c r="B102" s="6">
        <v>35.75</v>
      </c>
      <c r="C102" s="6">
        <v>8</v>
      </c>
      <c r="D102" s="6" t="s">
        <v>2382</v>
      </c>
      <c r="E102" s="6" t="s">
        <v>2380</v>
      </c>
      <c r="F102" s="6" t="s">
        <v>2380</v>
      </c>
      <c r="G102" s="6">
        <v>0</v>
      </c>
      <c r="H102" s="6" t="s">
        <v>2382</v>
      </c>
      <c r="I102" s="6" t="str">
        <f>IF(B102&lt;18.5,"UnderWeight",IF(B102&lt;24.9,"NormalWeight",IF(B102&lt;29.9,"OverWeight","Obesity")))</f>
        <v>Obesity</v>
      </c>
      <c r="J102" t="str">
        <f>IF(C102&lt;5.7,"Normal",IF(C102&lt;6.4,"Prediabetes","Diabetes"))</f>
        <v>Diabetes</v>
      </c>
    </row>
    <row r="103" spans="1:10" x14ac:dyDescent="0.3">
      <c r="A103" s="6" t="s">
        <v>2271</v>
      </c>
      <c r="B103" s="6">
        <v>53.81</v>
      </c>
      <c r="C103" s="6">
        <v>8.77</v>
      </c>
      <c r="D103" s="6" t="s">
        <v>2382</v>
      </c>
      <c r="E103" s="6" t="s">
        <v>2380</v>
      </c>
      <c r="F103" s="6" t="s">
        <v>2380</v>
      </c>
      <c r="G103" s="6">
        <v>0</v>
      </c>
      <c r="H103" s="6" t="s">
        <v>2382</v>
      </c>
      <c r="I103" s="6" t="str">
        <f>IF(B103&lt;18.5,"UnderWeight",IF(B103&lt;24.9,"NormalWeight",IF(B103&lt;29.9,"OverWeight","Obesity")))</f>
        <v>Obesity</v>
      </c>
      <c r="J103" t="str">
        <f>IF(C103&lt;5.7,"Normal",IF(C103&lt;6.4,"Prediabetes","Diabetes"))</f>
        <v>Diabetes</v>
      </c>
    </row>
    <row r="104" spans="1:10" x14ac:dyDescent="0.3">
      <c r="A104" s="6" t="s">
        <v>2270</v>
      </c>
      <c r="B104" s="6">
        <v>49.48</v>
      </c>
      <c r="C104" s="6">
        <v>4.96</v>
      </c>
      <c r="D104" s="6" t="s">
        <v>2380</v>
      </c>
      <c r="E104" s="6" t="s">
        <v>2380</v>
      </c>
      <c r="F104" s="6" t="s">
        <v>2382</v>
      </c>
      <c r="G104" s="6">
        <v>1</v>
      </c>
      <c r="H104" s="6" t="s">
        <v>2382</v>
      </c>
      <c r="I104" s="6" t="str">
        <f>IF(B104&lt;18.5,"UnderWeight",IF(B104&lt;24.9,"NormalWeight",IF(B104&lt;29.9,"OverWeight","Obesity")))</f>
        <v>Obesity</v>
      </c>
      <c r="J104" t="str">
        <f>IF(C104&lt;5.7,"Normal",IF(C104&lt;6.4,"Prediabetes","Diabetes"))</f>
        <v>Normal</v>
      </c>
    </row>
    <row r="105" spans="1:10" x14ac:dyDescent="0.3">
      <c r="A105" s="6" t="s">
        <v>2269</v>
      </c>
      <c r="B105" s="6">
        <v>34.1</v>
      </c>
      <c r="C105" s="6">
        <v>4.43</v>
      </c>
      <c r="D105" s="6" t="s">
        <v>2382</v>
      </c>
      <c r="E105" s="6" t="s">
        <v>2380</v>
      </c>
      <c r="F105" s="6" t="s">
        <v>2380</v>
      </c>
      <c r="G105" s="6">
        <v>0</v>
      </c>
      <c r="H105" s="6" t="s">
        <v>2382</v>
      </c>
      <c r="I105" s="6" t="str">
        <f>IF(B105&lt;18.5,"UnderWeight",IF(B105&lt;24.9,"NormalWeight",IF(B105&lt;29.9,"OverWeight","Obesity")))</f>
        <v>Obesity</v>
      </c>
      <c r="J105" t="str">
        <f>IF(C105&lt;5.7,"Normal",IF(C105&lt;6.4,"Prediabetes","Diabetes"))</f>
        <v>Normal</v>
      </c>
    </row>
    <row r="106" spans="1:10" x14ac:dyDescent="0.3">
      <c r="A106" s="6" t="s">
        <v>2268</v>
      </c>
      <c r="B106" s="6">
        <v>35.299999999999997</v>
      </c>
      <c r="C106" s="6">
        <v>5.82</v>
      </c>
      <c r="D106" s="6" t="s">
        <v>2382</v>
      </c>
      <c r="E106" s="6" t="s">
        <v>2380</v>
      </c>
      <c r="F106" s="6" t="s">
        <v>2382</v>
      </c>
      <c r="G106" s="6">
        <v>1</v>
      </c>
      <c r="H106" s="6" t="s">
        <v>2382</v>
      </c>
      <c r="I106" s="6" t="str">
        <f>IF(B106&lt;18.5,"UnderWeight",IF(B106&lt;24.9,"NormalWeight",IF(B106&lt;29.9,"OverWeight","Obesity")))</f>
        <v>Obesity</v>
      </c>
      <c r="J106" t="str">
        <f>IF(C106&lt;5.7,"Normal",IF(C106&lt;6.4,"Prediabetes","Diabetes"))</f>
        <v>Prediabetes</v>
      </c>
    </row>
    <row r="107" spans="1:10" x14ac:dyDescent="0.3">
      <c r="A107" s="6" t="s">
        <v>2267</v>
      </c>
      <c r="B107" s="6">
        <v>43.83</v>
      </c>
      <c r="C107" s="6">
        <v>6.03</v>
      </c>
      <c r="D107" s="6" t="s">
        <v>2382</v>
      </c>
      <c r="E107" s="6" t="s">
        <v>2380</v>
      </c>
      <c r="F107" s="6" t="s">
        <v>2380</v>
      </c>
      <c r="G107" s="6">
        <v>2</v>
      </c>
      <c r="H107" s="6" t="s">
        <v>2382</v>
      </c>
      <c r="I107" s="6" t="str">
        <f>IF(B107&lt;18.5,"UnderWeight",IF(B107&lt;24.9,"NormalWeight",IF(B107&lt;29.9,"OverWeight","Obesity")))</f>
        <v>Obesity</v>
      </c>
      <c r="J107" t="str">
        <f>IF(C107&lt;5.7,"Normal",IF(C107&lt;6.4,"Prediabetes","Diabetes"))</f>
        <v>Prediabetes</v>
      </c>
    </row>
    <row r="108" spans="1:10" x14ac:dyDescent="0.3">
      <c r="A108" s="6" t="s">
        <v>2266</v>
      </c>
      <c r="B108" s="6">
        <v>50.07</v>
      </c>
      <c r="C108" s="6">
        <v>9.27</v>
      </c>
      <c r="D108" s="6" t="s">
        <v>2380</v>
      </c>
      <c r="E108" s="6" t="s">
        <v>2380</v>
      </c>
      <c r="F108" s="6" t="s">
        <v>2380</v>
      </c>
      <c r="G108" s="6">
        <v>0</v>
      </c>
      <c r="H108" s="6" t="s">
        <v>2382</v>
      </c>
      <c r="I108" s="6" t="str">
        <f>IF(B108&lt;18.5,"UnderWeight",IF(B108&lt;24.9,"NormalWeight",IF(B108&lt;29.9,"OverWeight","Obesity")))</f>
        <v>Obesity</v>
      </c>
      <c r="J108" t="str">
        <f>IF(C108&lt;5.7,"Normal",IF(C108&lt;6.4,"Prediabetes","Diabetes"))</f>
        <v>Diabetes</v>
      </c>
    </row>
    <row r="109" spans="1:10" x14ac:dyDescent="0.3">
      <c r="A109" s="6" t="s">
        <v>2265</v>
      </c>
      <c r="B109" s="6">
        <v>32.774999999999999</v>
      </c>
      <c r="C109" s="6">
        <v>5.53</v>
      </c>
      <c r="D109" s="6" t="s">
        <v>2380</v>
      </c>
      <c r="E109" s="6" t="s">
        <v>2380</v>
      </c>
      <c r="F109" s="6" t="s">
        <v>2380</v>
      </c>
      <c r="G109" s="6">
        <v>0</v>
      </c>
      <c r="H109" s="6" t="s">
        <v>2382</v>
      </c>
      <c r="I109" s="6" t="str">
        <f>IF(B109&lt;18.5,"UnderWeight",IF(B109&lt;24.9,"NormalWeight",IF(B109&lt;29.9,"OverWeight","Obesity")))</f>
        <v>Obesity</v>
      </c>
      <c r="J109" t="str">
        <f>IF(C109&lt;5.7,"Normal",IF(C109&lt;6.4,"Prediabetes","Diabetes"))</f>
        <v>Normal</v>
      </c>
    </row>
    <row r="110" spans="1:10" x14ac:dyDescent="0.3">
      <c r="A110" s="6" t="s">
        <v>2264</v>
      </c>
      <c r="B110" s="6">
        <v>34.104999999999997</v>
      </c>
      <c r="C110" s="6">
        <v>5.07</v>
      </c>
      <c r="D110" s="6" t="s">
        <v>2380</v>
      </c>
      <c r="E110" s="6" t="s">
        <v>2380</v>
      </c>
      <c r="F110" s="6" t="s">
        <v>2380</v>
      </c>
      <c r="G110" s="6">
        <v>1</v>
      </c>
      <c r="H110" s="6" t="s">
        <v>2382</v>
      </c>
      <c r="I110" s="6" t="str">
        <f>IF(B110&lt;18.5,"UnderWeight",IF(B110&lt;24.9,"NormalWeight",IF(B110&lt;29.9,"OverWeight","Obesity")))</f>
        <v>Obesity</v>
      </c>
      <c r="J110" t="str">
        <f>IF(C110&lt;5.7,"Normal",IF(C110&lt;6.4,"Prediabetes","Diabetes"))</f>
        <v>Normal</v>
      </c>
    </row>
    <row r="111" spans="1:10" x14ac:dyDescent="0.3">
      <c r="A111" s="6" t="s">
        <v>2263</v>
      </c>
      <c r="B111" s="6">
        <v>48.93</v>
      </c>
      <c r="C111" s="6">
        <v>11.17</v>
      </c>
      <c r="D111" s="6" t="s">
        <v>2382</v>
      </c>
      <c r="E111" s="6" t="s">
        <v>2380</v>
      </c>
      <c r="F111" s="6" t="s">
        <v>2380</v>
      </c>
      <c r="G111" s="6">
        <v>1</v>
      </c>
      <c r="H111" s="6" t="s">
        <v>2382</v>
      </c>
      <c r="I111" s="6" t="str">
        <f>IF(B111&lt;18.5,"UnderWeight",IF(B111&lt;24.9,"NormalWeight",IF(B111&lt;29.9,"OverWeight","Obesity")))</f>
        <v>Obesity</v>
      </c>
      <c r="J111" t="str">
        <f>IF(C111&lt;5.7,"Normal",IF(C111&lt;6.4,"Prediabetes","Diabetes"))</f>
        <v>Diabetes</v>
      </c>
    </row>
    <row r="112" spans="1:10" x14ac:dyDescent="0.3">
      <c r="A112" s="6" t="s">
        <v>2262</v>
      </c>
      <c r="B112" s="6">
        <v>37.07</v>
      </c>
      <c r="C112" s="6">
        <v>6.14</v>
      </c>
      <c r="D112" s="6" t="s">
        <v>2382</v>
      </c>
      <c r="E112" s="6" t="s">
        <v>2380</v>
      </c>
      <c r="F112" s="6" t="s">
        <v>2380</v>
      </c>
      <c r="G112" s="6">
        <v>0</v>
      </c>
      <c r="H112" s="6" t="s">
        <v>2382</v>
      </c>
      <c r="I112" s="6" t="str">
        <f>IF(B112&lt;18.5,"UnderWeight",IF(B112&lt;24.9,"NormalWeight",IF(B112&lt;29.9,"OverWeight","Obesity")))</f>
        <v>Obesity</v>
      </c>
      <c r="J112" t="str">
        <f>IF(C112&lt;5.7,"Normal",IF(C112&lt;6.4,"Prediabetes","Diabetes"))</f>
        <v>Prediabetes</v>
      </c>
    </row>
    <row r="113" spans="1:10" x14ac:dyDescent="0.3">
      <c r="A113" s="6" t="s">
        <v>2261</v>
      </c>
      <c r="B113" s="6">
        <v>51.51</v>
      </c>
      <c r="C113" s="6">
        <v>6.26</v>
      </c>
      <c r="D113" s="6" t="s">
        <v>2382</v>
      </c>
      <c r="E113" s="6" t="s">
        <v>2380</v>
      </c>
      <c r="F113" s="6" t="s">
        <v>2382</v>
      </c>
      <c r="G113" s="6">
        <v>1</v>
      </c>
      <c r="H113" s="6" t="s">
        <v>2382</v>
      </c>
      <c r="I113" s="6" t="str">
        <f>IF(B113&lt;18.5,"UnderWeight",IF(B113&lt;24.9,"NormalWeight",IF(B113&lt;29.9,"OverWeight","Obesity")))</f>
        <v>Obesity</v>
      </c>
      <c r="J113" t="str">
        <f>IF(C113&lt;5.7,"Normal",IF(C113&lt;6.4,"Prediabetes","Diabetes"))</f>
        <v>Prediabetes</v>
      </c>
    </row>
    <row r="114" spans="1:10" x14ac:dyDescent="0.3">
      <c r="A114" s="6" t="s">
        <v>2260</v>
      </c>
      <c r="B114" s="6">
        <v>34.799999999999997</v>
      </c>
      <c r="C114" s="6">
        <v>4.72</v>
      </c>
      <c r="D114" s="6" t="s">
        <v>2382</v>
      </c>
      <c r="E114" s="6" t="s">
        <v>2380</v>
      </c>
      <c r="F114" s="6" t="s">
        <v>2380</v>
      </c>
      <c r="G114" s="6">
        <v>0</v>
      </c>
      <c r="H114" s="6" t="s">
        <v>2382</v>
      </c>
      <c r="I114" s="6" t="str">
        <f>IF(B114&lt;18.5,"UnderWeight",IF(B114&lt;24.9,"NormalWeight",IF(B114&lt;29.9,"OverWeight","Obesity")))</f>
        <v>Obesity</v>
      </c>
      <c r="J114" t="str">
        <f>IF(C114&lt;5.7,"Normal",IF(C114&lt;6.4,"Prediabetes","Diabetes"))</f>
        <v>Normal</v>
      </c>
    </row>
    <row r="115" spans="1:10" x14ac:dyDescent="0.3">
      <c r="A115" s="6" t="s">
        <v>2259</v>
      </c>
      <c r="B115" s="6">
        <v>36.67</v>
      </c>
      <c r="C115" s="6">
        <v>5.18</v>
      </c>
      <c r="D115" s="6" t="s">
        <v>2380</v>
      </c>
      <c r="E115" s="6" t="s">
        <v>2380</v>
      </c>
      <c r="F115" s="6" t="s">
        <v>2380</v>
      </c>
      <c r="G115" s="6">
        <v>1</v>
      </c>
      <c r="H115" s="6" t="s">
        <v>2382</v>
      </c>
      <c r="I115" s="6" t="str">
        <f>IF(B115&lt;18.5,"UnderWeight",IF(B115&lt;24.9,"NormalWeight",IF(B115&lt;29.9,"OverWeight","Obesity")))</f>
        <v>Obesity</v>
      </c>
      <c r="J115" t="str">
        <f>IF(C115&lt;5.7,"Normal",IF(C115&lt;6.4,"Prediabetes","Diabetes"))</f>
        <v>Normal</v>
      </c>
    </row>
    <row r="116" spans="1:10" x14ac:dyDescent="0.3">
      <c r="A116" s="6" t="s">
        <v>2258</v>
      </c>
      <c r="B116" s="6">
        <v>30.9</v>
      </c>
      <c r="C116" s="6">
        <v>9.4</v>
      </c>
      <c r="D116" s="6" t="s">
        <v>2380</v>
      </c>
      <c r="E116" s="6" t="s">
        <v>2380</v>
      </c>
      <c r="F116" s="6" t="s">
        <v>2380</v>
      </c>
      <c r="G116" s="6">
        <v>2</v>
      </c>
      <c r="H116" s="6" t="s">
        <v>2382</v>
      </c>
      <c r="I116" s="6" t="str">
        <f>IF(B116&lt;18.5,"UnderWeight",IF(B116&lt;24.9,"NormalWeight",IF(B116&lt;29.9,"OverWeight","Obesity")))</f>
        <v>Obesity</v>
      </c>
      <c r="J116" t="str">
        <f>IF(C116&lt;5.7,"Normal",IF(C116&lt;6.4,"Prediabetes","Diabetes"))</f>
        <v>Diabetes</v>
      </c>
    </row>
    <row r="117" spans="1:10" x14ac:dyDescent="0.3">
      <c r="A117" s="6" t="s">
        <v>2257</v>
      </c>
      <c r="B117" s="6">
        <v>30.495000000000001</v>
      </c>
      <c r="C117" s="6">
        <v>6.29</v>
      </c>
      <c r="D117" s="6" t="s">
        <v>2380</v>
      </c>
      <c r="E117" s="6" t="s">
        <v>2380</v>
      </c>
      <c r="F117" s="6" t="s">
        <v>2380</v>
      </c>
      <c r="G117" s="6">
        <v>0</v>
      </c>
      <c r="H117" s="6" t="s">
        <v>2382</v>
      </c>
      <c r="I117" s="6" t="str">
        <f>IF(B117&lt;18.5,"UnderWeight",IF(B117&lt;24.9,"NormalWeight",IF(B117&lt;29.9,"OverWeight","Obesity")))</f>
        <v>Obesity</v>
      </c>
      <c r="J117" t="str">
        <f>IF(C117&lt;5.7,"Normal",IF(C117&lt;6.4,"Prediabetes","Diabetes"))</f>
        <v>Prediabetes</v>
      </c>
    </row>
    <row r="118" spans="1:10" x14ac:dyDescent="0.3">
      <c r="A118" s="6" t="s">
        <v>2256</v>
      </c>
      <c r="B118" s="6">
        <v>44.88</v>
      </c>
      <c r="C118" s="6">
        <v>6.04</v>
      </c>
      <c r="D118" s="6" t="s">
        <v>2380</v>
      </c>
      <c r="E118" s="6" t="s">
        <v>2380</v>
      </c>
      <c r="F118" s="6" t="s">
        <v>2382</v>
      </c>
      <c r="G118" s="6">
        <v>1</v>
      </c>
      <c r="H118" s="6" t="s">
        <v>2382</v>
      </c>
      <c r="I118" s="6" t="str">
        <f>IF(B118&lt;18.5,"UnderWeight",IF(B118&lt;24.9,"NormalWeight",IF(B118&lt;29.9,"OverWeight","Obesity")))</f>
        <v>Obesity</v>
      </c>
      <c r="J118" t="str">
        <f>IF(C118&lt;5.7,"Normal",IF(C118&lt;6.4,"Prediabetes","Diabetes"))</f>
        <v>Prediabetes</v>
      </c>
    </row>
    <row r="119" spans="1:10" x14ac:dyDescent="0.3">
      <c r="A119" s="6" t="s">
        <v>2255</v>
      </c>
      <c r="B119" s="6">
        <v>44.32</v>
      </c>
      <c r="C119" s="6">
        <v>10.55</v>
      </c>
      <c r="D119" s="6" t="s">
        <v>2380</v>
      </c>
      <c r="E119" s="6" t="s">
        <v>2380</v>
      </c>
      <c r="F119" s="6" t="s">
        <v>2380</v>
      </c>
      <c r="G119" s="6">
        <v>0</v>
      </c>
      <c r="H119" s="6" t="s">
        <v>2382</v>
      </c>
      <c r="I119" s="6" t="str">
        <f>IF(B119&lt;18.5,"UnderWeight",IF(B119&lt;24.9,"NormalWeight",IF(B119&lt;29.9,"OverWeight","Obesity")))</f>
        <v>Obesity</v>
      </c>
      <c r="J119" t="str">
        <f>IF(C119&lt;5.7,"Normal",IF(C119&lt;6.4,"Prediabetes","Diabetes"))</f>
        <v>Diabetes</v>
      </c>
    </row>
    <row r="120" spans="1:10" x14ac:dyDescent="0.3">
      <c r="A120" s="6" t="s">
        <v>2254</v>
      </c>
      <c r="B120" s="6">
        <v>46.39</v>
      </c>
      <c r="C120" s="6">
        <v>5.09</v>
      </c>
      <c r="D120" s="6" t="s">
        <v>2380</v>
      </c>
      <c r="E120" s="6" t="s">
        <v>2380</v>
      </c>
      <c r="F120" s="6" t="s">
        <v>2380</v>
      </c>
      <c r="G120" s="6">
        <v>0</v>
      </c>
      <c r="H120" s="6" t="s">
        <v>2382</v>
      </c>
      <c r="I120" s="6" t="str">
        <f>IF(B120&lt;18.5,"UnderWeight",IF(B120&lt;24.9,"NormalWeight",IF(B120&lt;29.9,"OverWeight","Obesity")))</f>
        <v>Obesity</v>
      </c>
      <c r="J120" t="str">
        <f>IF(C120&lt;5.7,"Normal",IF(C120&lt;6.4,"Prediabetes","Diabetes"))</f>
        <v>Normal</v>
      </c>
    </row>
    <row r="121" spans="1:10" x14ac:dyDescent="0.3">
      <c r="A121" s="6" t="s">
        <v>2253</v>
      </c>
      <c r="B121" s="6">
        <v>42.13</v>
      </c>
      <c r="C121" s="6">
        <v>5.2</v>
      </c>
      <c r="D121" s="6" t="s">
        <v>2382</v>
      </c>
      <c r="E121" s="6" t="s">
        <v>2380</v>
      </c>
      <c r="F121" s="6" t="s">
        <v>2380</v>
      </c>
      <c r="G121" s="6">
        <v>1</v>
      </c>
      <c r="H121" s="6" t="s">
        <v>2382</v>
      </c>
      <c r="I121" s="6" t="str">
        <f>IF(B121&lt;18.5,"UnderWeight",IF(B121&lt;24.9,"NormalWeight",IF(B121&lt;29.9,"OverWeight","Obesity")))</f>
        <v>Obesity</v>
      </c>
      <c r="J121" t="str">
        <f>IF(C121&lt;5.7,"Normal",IF(C121&lt;6.4,"Prediabetes","Diabetes"))</f>
        <v>Normal</v>
      </c>
    </row>
    <row r="122" spans="1:10" x14ac:dyDescent="0.3">
      <c r="A122" s="6" t="s">
        <v>2252</v>
      </c>
      <c r="B122" s="6">
        <v>30.78</v>
      </c>
      <c r="C122" s="6">
        <v>8.4499999999999993</v>
      </c>
      <c r="D122" s="6" t="s">
        <v>2382</v>
      </c>
      <c r="E122" s="6" t="s">
        <v>2380</v>
      </c>
      <c r="F122" s="6" t="s">
        <v>2380</v>
      </c>
      <c r="G122" s="6">
        <v>0</v>
      </c>
      <c r="H122" s="6" t="s">
        <v>2382</v>
      </c>
      <c r="I122" s="6" t="str">
        <f>IF(B122&lt;18.5,"UnderWeight",IF(B122&lt;24.9,"NormalWeight",IF(B122&lt;29.9,"OverWeight","Obesity")))</f>
        <v>Obesity</v>
      </c>
      <c r="J122" t="str">
        <f>IF(C122&lt;5.7,"Normal",IF(C122&lt;6.4,"Prediabetes","Diabetes"))</f>
        <v>Diabetes</v>
      </c>
    </row>
    <row r="123" spans="1:10" x14ac:dyDescent="0.3">
      <c r="A123" s="6" t="s">
        <v>2251</v>
      </c>
      <c r="B123" s="6">
        <v>31.35</v>
      </c>
      <c r="C123" s="6">
        <v>9.5399999999999991</v>
      </c>
      <c r="D123" s="6" t="s">
        <v>2380</v>
      </c>
      <c r="E123" s="6" t="s">
        <v>2380</v>
      </c>
      <c r="F123" s="6" t="s">
        <v>2380</v>
      </c>
      <c r="G123" s="6">
        <v>0</v>
      </c>
      <c r="H123" s="6" t="s">
        <v>2382</v>
      </c>
      <c r="I123" s="6" t="str">
        <f>IF(B123&lt;18.5,"UnderWeight",IF(B123&lt;24.9,"NormalWeight",IF(B123&lt;29.9,"OverWeight","Obesity")))</f>
        <v>Obesity</v>
      </c>
      <c r="J123" t="str">
        <f>IF(C123&lt;5.7,"Normal",IF(C123&lt;6.4,"Prediabetes","Diabetes"))</f>
        <v>Diabetes</v>
      </c>
    </row>
    <row r="124" spans="1:10" x14ac:dyDescent="0.3">
      <c r="A124" s="6" t="s">
        <v>2250</v>
      </c>
      <c r="B124" s="6">
        <v>41.46</v>
      </c>
      <c r="C124" s="6">
        <v>4.99</v>
      </c>
      <c r="D124" s="6" t="s">
        <v>2382</v>
      </c>
      <c r="E124" s="6" t="s">
        <v>2380</v>
      </c>
      <c r="F124" s="6" t="s">
        <v>2380</v>
      </c>
      <c r="G124" s="6">
        <v>2</v>
      </c>
      <c r="H124" s="6" t="s">
        <v>2382</v>
      </c>
      <c r="I124" s="6" t="str">
        <f>IF(B124&lt;18.5,"UnderWeight",IF(B124&lt;24.9,"NormalWeight",IF(B124&lt;29.9,"OverWeight","Obesity")))</f>
        <v>Obesity</v>
      </c>
      <c r="J124" t="str">
        <f>IF(C124&lt;5.7,"Normal",IF(C124&lt;6.4,"Prediabetes","Diabetes"))</f>
        <v>Normal</v>
      </c>
    </row>
    <row r="125" spans="1:10" x14ac:dyDescent="0.3">
      <c r="A125" s="6" t="s">
        <v>2249</v>
      </c>
      <c r="B125" s="6">
        <v>48</v>
      </c>
      <c r="C125" s="6">
        <v>10.54</v>
      </c>
      <c r="D125" s="6" t="s">
        <v>2380</v>
      </c>
      <c r="E125" s="6" t="s">
        <v>2380</v>
      </c>
      <c r="F125" s="6" t="s">
        <v>2380</v>
      </c>
      <c r="G125" s="6">
        <v>0</v>
      </c>
      <c r="H125" s="6" t="s">
        <v>2382</v>
      </c>
      <c r="I125" s="6" t="str">
        <f>IF(B125&lt;18.5,"UnderWeight",IF(B125&lt;24.9,"NormalWeight",IF(B125&lt;29.9,"OverWeight","Obesity")))</f>
        <v>Obesity</v>
      </c>
      <c r="J125" t="str">
        <f>IF(C125&lt;5.7,"Normal",IF(C125&lt;6.4,"Prediabetes","Diabetes"))</f>
        <v>Diabetes</v>
      </c>
    </row>
    <row r="126" spans="1:10" x14ac:dyDescent="0.3">
      <c r="A126" s="6" t="s">
        <v>2248</v>
      </c>
      <c r="B126" s="6">
        <v>49.13</v>
      </c>
      <c r="C126" s="6">
        <v>4.54</v>
      </c>
      <c r="D126" s="6" t="s">
        <v>2380</v>
      </c>
      <c r="E126" s="6" t="s">
        <v>2380</v>
      </c>
      <c r="F126" s="6" t="s">
        <v>2380</v>
      </c>
      <c r="G126" s="6">
        <v>0</v>
      </c>
      <c r="H126" s="6" t="s">
        <v>2382</v>
      </c>
      <c r="I126" s="6" t="str">
        <f>IF(B126&lt;18.5,"UnderWeight",IF(B126&lt;24.9,"NormalWeight",IF(B126&lt;29.9,"OverWeight","Obesity")))</f>
        <v>Obesity</v>
      </c>
      <c r="J126" t="str">
        <f>IF(C126&lt;5.7,"Normal",IF(C126&lt;6.4,"Prediabetes","Diabetes"))</f>
        <v>Normal</v>
      </c>
    </row>
    <row r="127" spans="1:10" x14ac:dyDescent="0.3">
      <c r="A127" s="6" t="s">
        <v>2247</v>
      </c>
      <c r="B127" s="6">
        <v>37.799999999999997</v>
      </c>
      <c r="C127" s="6">
        <v>6.29</v>
      </c>
      <c r="D127" s="6" t="s">
        <v>2380</v>
      </c>
      <c r="E127" s="6" t="s">
        <v>2380</v>
      </c>
      <c r="F127" s="6" t="s">
        <v>2380</v>
      </c>
      <c r="G127" s="6">
        <v>1</v>
      </c>
      <c r="H127" s="6" t="s">
        <v>2382</v>
      </c>
      <c r="I127" s="6" t="str">
        <f>IF(B127&lt;18.5,"UnderWeight",IF(B127&lt;24.9,"NormalWeight",IF(B127&lt;29.9,"OverWeight","Obesity")))</f>
        <v>Obesity</v>
      </c>
      <c r="J127" t="str">
        <f>IF(C127&lt;5.7,"Normal",IF(C127&lt;6.4,"Prediabetes","Diabetes"))</f>
        <v>Prediabetes</v>
      </c>
    </row>
    <row r="128" spans="1:10" x14ac:dyDescent="0.3">
      <c r="A128" s="6" t="s">
        <v>2246</v>
      </c>
      <c r="B128" s="6">
        <v>38.299999999999997</v>
      </c>
      <c r="C128" s="6">
        <v>9.51</v>
      </c>
      <c r="D128" s="6" t="s">
        <v>2380</v>
      </c>
      <c r="E128" s="6" t="s">
        <v>2380</v>
      </c>
      <c r="F128" s="6" t="s">
        <v>2380</v>
      </c>
      <c r="G128" s="6">
        <v>0</v>
      </c>
      <c r="H128" s="6" t="s">
        <v>2382</v>
      </c>
      <c r="I128" s="6" t="str">
        <f>IF(B128&lt;18.5,"UnderWeight",IF(B128&lt;24.9,"NormalWeight",IF(B128&lt;29.9,"OverWeight","Obesity")))</f>
        <v>Obesity</v>
      </c>
      <c r="J128" t="str">
        <f>IF(C128&lt;5.7,"Normal",IF(C128&lt;6.4,"Prediabetes","Diabetes"))</f>
        <v>Diabetes</v>
      </c>
    </row>
    <row r="129" spans="1:10" x14ac:dyDescent="0.3">
      <c r="A129" s="6" t="s">
        <v>2245</v>
      </c>
      <c r="B129" s="6">
        <v>32.774999999999999</v>
      </c>
      <c r="C129" s="6">
        <v>4.72</v>
      </c>
      <c r="D129" s="6" t="s">
        <v>2380</v>
      </c>
      <c r="E129" s="6" t="s">
        <v>2380</v>
      </c>
      <c r="F129" s="6" t="s">
        <v>2380</v>
      </c>
      <c r="G129" s="6">
        <v>0</v>
      </c>
      <c r="H129" s="6" t="s">
        <v>2382</v>
      </c>
      <c r="I129" s="6" t="str">
        <f>IF(B129&lt;18.5,"UnderWeight",IF(B129&lt;24.9,"NormalWeight",IF(B129&lt;29.9,"OverWeight","Obesity")))</f>
        <v>Obesity</v>
      </c>
      <c r="J129" t="str">
        <f>IF(C129&lt;5.7,"Normal",IF(C129&lt;6.4,"Prediabetes","Diabetes"))</f>
        <v>Normal</v>
      </c>
    </row>
    <row r="130" spans="1:10" x14ac:dyDescent="0.3">
      <c r="A130" s="6" t="s">
        <v>2244</v>
      </c>
      <c r="B130" s="6">
        <v>34.200000000000003</v>
      </c>
      <c r="C130" s="6">
        <v>5.91</v>
      </c>
      <c r="D130" s="6" t="s">
        <v>2382</v>
      </c>
      <c r="E130" s="6" t="s">
        <v>2380</v>
      </c>
      <c r="F130" s="6" t="s">
        <v>2380</v>
      </c>
      <c r="G130" s="6">
        <v>0</v>
      </c>
      <c r="H130" s="6" t="s">
        <v>2382</v>
      </c>
      <c r="I130" s="6" t="str">
        <f>IF(B130&lt;18.5,"UnderWeight",IF(B130&lt;24.9,"NormalWeight",IF(B130&lt;29.9,"OverWeight","Obesity")))</f>
        <v>Obesity</v>
      </c>
      <c r="J130" t="str">
        <f>IF(C130&lt;5.7,"Normal",IF(C130&lt;6.4,"Prediabetes","Diabetes"))</f>
        <v>Prediabetes</v>
      </c>
    </row>
    <row r="131" spans="1:10" x14ac:dyDescent="0.3">
      <c r="A131" s="6" t="s">
        <v>2243</v>
      </c>
      <c r="B131" s="6">
        <v>30.2</v>
      </c>
      <c r="C131" s="6">
        <v>9.58</v>
      </c>
      <c r="D131" s="6" t="s">
        <v>2380</v>
      </c>
      <c r="E131" s="6" t="s">
        <v>2380</v>
      </c>
      <c r="F131" s="6" t="s">
        <v>2380</v>
      </c>
      <c r="G131" s="6">
        <v>0</v>
      </c>
      <c r="H131" s="6" t="s">
        <v>2382</v>
      </c>
      <c r="I131" s="6" t="str">
        <f>IF(B131&lt;18.5,"UnderWeight",IF(B131&lt;24.9,"NormalWeight",IF(B131&lt;29.9,"OverWeight","Obesity")))</f>
        <v>Obesity</v>
      </c>
      <c r="J131" t="str">
        <f>IF(C131&lt;5.7,"Normal",IF(C131&lt;6.4,"Prediabetes","Diabetes"))</f>
        <v>Diabetes</v>
      </c>
    </row>
    <row r="132" spans="1:10" x14ac:dyDescent="0.3">
      <c r="A132" s="6" t="s">
        <v>2242</v>
      </c>
      <c r="B132" s="6">
        <v>48.32</v>
      </c>
      <c r="C132" s="6">
        <v>5.77</v>
      </c>
      <c r="D132" s="6" t="s">
        <v>2380</v>
      </c>
      <c r="E132" s="6" t="s">
        <v>2380</v>
      </c>
      <c r="F132" s="6" t="s">
        <v>2380</v>
      </c>
      <c r="G132" s="6">
        <v>0</v>
      </c>
      <c r="H132" s="6" t="s">
        <v>2382</v>
      </c>
      <c r="I132" s="6" t="str">
        <f>IF(B132&lt;18.5,"UnderWeight",IF(B132&lt;24.9,"NormalWeight",IF(B132&lt;29.9,"OverWeight","Obesity")))</f>
        <v>Obesity</v>
      </c>
      <c r="J132" t="str">
        <f>IF(C132&lt;5.7,"Normal",IF(C132&lt;6.4,"Prediabetes","Diabetes"))</f>
        <v>Prediabetes</v>
      </c>
    </row>
    <row r="133" spans="1:10" x14ac:dyDescent="0.3">
      <c r="A133" s="6" t="s">
        <v>2241</v>
      </c>
      <c r="B133" s="6">
        <v>44.86</v>
      </c>
      <c r="C133" s="6">
        <v>4.38</v>
      </c>
      <c r="D133" s="6" t="s">
        <v>2382</v>
      </c>
      <c r="E133" s="6" t="s">
        <v>2380</v>
      </c>
      <c r="F133" s="6" t="s">
        <v>2380</v>
      </c>
      <c r="G133" s="6">
        <v>0</v>
      </c>
      <c r="H133" s="6" t="s">
        <v>2382</v>
      </c>
      <c r="I133" s="6" t="str">
        <f>IF(B133&lt;18.5,"UnderWeight",IF(B133&lt;24.9,"NormalWeight",IF(B133&lt;29.9,"OverWeight","Obesity")))</f>
        <v>Obesity</v>
      </c>
      <c r="J133" t="str">
        <f>IF(C133&lt;5.7,"Normal",IF(C133&lt;6.4,"Prediabetes","Diabetes"))</f>
        <v>Normal</v>
      </c>
    </row>
    <row r="134" spans="1:10" x14ac:dyDescent="0.3">
      <c r="A134" s="6" t="s">
        <v>2240</v>
      </c>
      <c r="B134" s="6">
        <v>52.15</v>
      </c>
      <c r="C134" s="6">
        <v>5.65</v>
      </c>
      <c r="D134" s="6" t="s">
        <v>2380</v>
      </c>
      <c r="E134" s="6" t="s">
        <v>2380</v>
      </c>
      <c r="F134" s="6" t="s">
        <v>2380</v>
      </c>
      <c r="G134" s="6">
        <v>1</v>
      </c>
      <c r="H134" s="6" t="s">
        <v>2382</v>
      </c>
      <c r="I134" s="6" t="str">
        <f>IF(B134&lt;18.5,"UnderWeight",IF(B134&lt;24.9,"NormalWeight",IF(B134&lt;29.9,"OverWeight","Obesity")))</f>
        <v>Obesity</v>
      </c>
      <c r="J134" t="str">
        <f>IF(C134&lt;5.7,"Normal",IF(C134&lt;6.4,"Prediabetes","Diabetes"))</f>
        <v>Normal</v>
      </c>
    </row>
    <row r="135" spans="1:10" x14ac:dyDescent="0.3">
      <c r="A135" s="6" t="s">
        <v>2239</v>
      </c>
      <c r="B135" s="6">
        <v>41.12</v>
      </c>
      <c r="C135" s="6">
        <v>7.54</v>
      </c>
      <c r="D135" s="6" t="s">
        <v>2382</v>
      </c>
      <c r="E135" s="6" t="s">
        <v>2380</v>
      </c>
      <c r="F135" s="6" t="s">
        <v>2380</v>
      </c>
      <c r="G135" s="6">
        <v>0</v>
      </c>
      <c r="H135" s="6" t="s">
        <v>2382</v>
      </c>
      <c r="I135" s="6" t="str">
        <f>IF(B135&lt;18.5,"UnderWeight",IF(B135&lt;24.9,"NormalWeight",IF(B135&lt;29.9,"OverWeight","Obesity")))</f>
        <v>Obesity</v>
      </c>
      <c r="J135" t="str">
        <f>IF(C135&lt;5.7,"Normal",IF(C135&lt;6.4,"Prediabetes","Diabetes"))</f>
        <v>Diabetes</v>
      </c>
    </row>
    <row r="136" spans="1:10" x14ac:dyDescent="0.3">
      <c r="A136" s="6" t="s">
        <v>2238</v>
      </c>
      <c r="B136" s="6">
        <v>38.39</v>
      </c>
      <c r="C136" s="6">
        <v>5.1100000000000003</v>
      </c>
      <c r="D136" s="6" t="s">
        <v>2382</v>
      </c>
      <c r="E136" s="6" t="s">
        <v>2380</v>
      </c>
      <c r="F136" s="6" t="s">
        <v>2380</v>
      </c>
      <c r="G136" s="6">
        <v>1</v>
      </c>
      <c r="H136" s="6" t="s">
        <v>2382</v>
      </c>
      <c r="I136" s="6" t="str">
        <f>IF(B136&lt;18.5,"UnderWeight",IF(B136&lt;24.9,"NormalWeight",IF(B136&lt;29.9,"OverWeight","Obesity")))</f>
        <v>Obesity</v>
      </c>
      <c r="J136" t="str">
        <f>IF(C136&lt;5.7,"Normal",IF(C136&lt;6.4,"Prediabetes","Diabetes"))</f>
        <v>Normal</v>
      </c>
    </row>
    <row r="137" spans="1:10" x14ac:dyDescent="0.3">
      <c r="A137" s="6" t="s">
        <v>2237</v>
      </c>
      <c r="B137" s="6">
        <v>46.85</v>
      </c>
      <c r="C137" s="6">
        <v>4.25</v>
      </c>
      <c r="D137" s="6" t="s">
        <v>2380</v>
      </c>
      <c r="E137" s="6" t="s">
        <v>2380</v>
      </c>
      <c r="F137" s="6" t="s">
        <v>2382</v>
      </c>
      <c r="G137" s="6">
        <v>1</v>
      </c>
      <c r="H137" s="6" t="s">
        <v>2382</v>
      </c>
      <c r="I137" s="6" t="str">
        <f>IF(B137&lt;18.5,"UnderWeight",IF(B137&lt;24.9,"NormalWeight",IF(B137&lt;29.9,"OverWeight","Obesity")))</f>
        <v>Obesity</v>
      </c>
      <c r="J137" t="str">
        <f>IF(C137&lt;5.7,"Normal",IF(C137&lt;6.4,"Prediabetes","Diabetes"))</f>
        <v>Normal</v>
      </c>
    </row>
    <row r="138" spans="1:10" x14ac:dyDescent="0.3">
      <c r="A138" s="6" t="s">
        <v>2236</v>
      </c>
      <c r="B138" s="6">
        <v>42.24</v>
      </c>
      <c r="C138" s="6">
        <v>5.55</v>
      </c>
      <c r="D138" s="6" t="s">
        <v>2380</v>
      </c>
      <c r="E138" s="6" t="s">
        <v>2381</v>
      </c>
      <c r="F138" s="6" t="s">
        <v>2380</v>
      </c>
      <c r="G138" s="6">
        <v>1</v>
      </c>
      <c r="H138" s="6" t="s">
        <v>2382</v>
      </c>
      <c r="I138" s="6" t="str">
        <f>IF(B138&lt;18.5,"UnderWeight",IF(B138&lt;24.9,"NormalWeight",IF(B138&lt;29.9,"OverWeight","Obesity")))</f>
        <v>Obesity</v>
      </c>
      <c r="J138" t="str">
        <f>IF(C138&lt;5.7,"Normal",IF(C138&lt;6.4,"Prediabetes","Diabetes"))</f>
        <v>Normal</v>
      </c>
    </row>
    <row r="139" spans="1:10" x14ac:dyDescent="0.3">
      <c r="A139" s="6" t="s">
        <v>2235</v>
      </c>
      <c r="B139" s="6">
        <v>34.39</v>
      </c>
      <c r="C139" s="6">
        <v>5.78</v>
      </c>
      <c r="D139" s="6" t="s">
        <v>2380</v>
      </c>
      <c r="E139" s="6" t="s">
        <v>2380</v>
      </c>
      <c r="F139" s="6" t="s">
        <v>2380</v>
      </c>
      <c r="G139" s="6">
        <v>0</v>
      </c>
      <c r="H139" s="6" t="s">
        <v>2382</v>
      </c>
      <c r="I139" s="6" t="str">
        <f>IF(B139&lt;18.5,"UnderWeight",IF(B139&lt;24.9,"NormalWeight",IF(B139&lt;29.9,"OverWeight","Obesity")))</f>
        <v>Obesity</v>
      </c>
      <c r="J139" t="str">
        <f>IF(C139&lt;5.7,"Normal",IF(C139&lt;6.4,"Prediabetes","Diabetes"))</f>
        <v>Prediabetes</v>
      </c>
    </row>
    <row r="140" spans="1:10" x14ac:dyDescent="0.3">
      <c r="A140" s="6" t="s">
        <v>2234</v>
      </c>
      <c r="B140" s="6">
        <v>42.89</v>
      </c>
      <c r="C140" s="6">
        <v>5.28</v>
      </c>
      <c r="D140" s="6" t="s">
        <v>2382</v>
      </c>
      <c r="E140" s="6" t="s">
        <v>2380</v>
      </c>
      <c r="F140" s="6" t="s">
        <v>2380</v>
      </c>
      <c r="G140" s="6">
        <v>0</v>
      </c>
      <c r="H140" s="6" t="s">
        <v>2382</v>
      </c>
      <c r="I140" s="6" t="str">
        <f>IF(B140&lt;18.5,"UnderWeight",IF(B140&lt;24.9,"NormalWeight",IF(B140&lt;29.9,"OverWeight","Obesity")))</f>
        <v>Obesity</v>
      </c>
      <c r="J140" t="str">
        <f>IF(C140&lt;5.7,"Normal",IF(C140&lt;6.4,"Prediabetes","Diabetes"))</f>
        <v>Normal</v>
      </c>
    </row>
    <row r="141" spans="1:10" x14ac:dyDescent="0.3">
      <c r="A141" s="6" t="s">
        <v>2233</v>
      </c>
      <c r="B141" s="6">
        <v>36.299999999999997</v>
      </c>
      <c r="C141" s="6">
        <v>5.39</v>
      </c>
      <c r="D141" s="6" t="s">
        <v>2380</v>
      </c>
      <c r="E141" s="6" t="s">
        <v>2380</v>
      </c>
      <c r="F141" s="6" t="s">
        <v>2380</v>
      </c>
      <c r="G141" s="6">
        <v>0</v>
      </c>
      <c r="H141" s="6" t="s">
        <v>2382</v>
      </c>
      <c r="I141" s="6" t="str">
        <f>IF(B141&lt;18.5,"UnderWeight",IF(B141&lt;24.9,"NormalWeight",IF(B141&lt;29.9,"OverWeight","Obesity")))</f>
        <v>Obesity</v>
      </c>
      <c r="J141" t="str">
        <f>IF(C141&lt;5.7,"Normal",IF(C141&lt;6.4,"Prediabetes","Diabetes"))</f>
        <v>Normal</v>
      </c>
    </row>
    <row r="142" spans="1:10" x14ac:dyDescent="0.3">
      <c r="A142" s="6" t="s">
        <v>2232</v>
      </c>
      <c r="B142" s="6">
        <v>35.200000000000003</v>
      </c>
      <c r="C142" s="6">
        <v>8.01</v>
      </c>
      <c r="D142" s="6" t="s">
        <v>2382</v>
      </c>
      <c r="E142" s="6" t="s">
        <v>2380</v>
      </c>
      <c r="F142" s="6" t="s">
        <v>2380</v>
      </c>
      <c r="G142" s="6">
        <v>1</v>
      </c>
      <c r="H142" s="6" t="s">
        <v>2382</v>
      </c>
      <c r="I142" s="6" t="str">
        <f>IF(B142&lt;18.5,"UnderWeight",IF(B142&lt;24.9,"NormalWeight",IF(B142&lt;29.9,"OverWeight","Obesity")))</f>
        <v>Obesity</v>
      </c>
      <c r="J142" t="str">
        <f>IF(C142&lt;5.7,"Normal",IF(C142&lt;6.4,"Prediabetes","Diabetes"))</f>
        <v>Diabetes</v>
      </c>
    </row>
    <row r="143" spans="1:10" x14ac:dyDescent="0.3">
      <c r="A143" s="6" t="s">
        <v>2231</v>
      </c>
      <c r="B143" s="6">
        <v>53.62</v>
      </c>
      <c r="C143" s="6">
        <v>5.21</v>
      </c>
      <c r="D143" s="6" t="s">
        <v>2380</v>
      </c>
      <c r="E143" s="6" t="s">
        <v>2380</v>
      </c>
      <c r="F143" s="6" t="s">
        <v>2380</v>
      </c>
      <c r="G143" s="6">
        <v>0</v>
      </c>
      <c r="H143" s="6" t="s">
        <v>2382</v>
      </c>
      <c r="I143" s="6" t="str">
        <f>IF(B143&lt;18.5,"UnderWeight",IF(B143&lt;24.9,"NormalWeight",IF(B143&lt;29.9,"OverWeight","Obesity")))</f>
        <v>Obesity</v>
      </c>
      <c r="J143" t="str">
        <f>IF(C143&lt;5.7,"Normal",IF(C143&lt;6.4,"Prediabetes","Diabetes"))</f>
        <v>Normal</v>
      </c>
    </row>
    <row r="144" spans="1:10" x14ac:dyDescent="0.3">
      <c r="A144" s="6" t="s">
        <v>2230</v>
      </c>
      <c r="B144" s="6">
        <v>36.67</v>
      </c>
      <c r="C144" s="6">
        <v>6.27</v>
      </c>
      <c r="D144" s="6" t="s">
        <v>2380</v>
      </c>
      <c r="E144" s="6" t="s">
        <v>2380</v>
      </c>
      <c r="F144" s="6" t="s">
        <v>2380</v>
      </c>
      <c r="G144" s="6">
        <v>0</v>
      </c>
      <c r="H144" s="6" t="s">
        <v>2382</v>
      </c>
      <c r="I144" s="6" t="str">
        <f>IF(B144&lt;18.5,"UnderWeight",IF(B144&lt;24.9,"NormalWeight",IF(B144&lt;29.9,"OverWeight","Obesity")))</f>
        <v>Obesity</v>
      </c>
      <c r="J144" t="str">
        <f>IF(C144&lt;5.7,"Normal",IF(C144&lt;6.4,"Prediabetes","Diabetes"))</f>
        <v>Prediabetes</v>
      </c>
    </row>
    <row r="145" spans="1:10" x14ac:dyDescent="0.3">
      <c r="A145" s="6" t="s">
        <v>2229</v>
      </c>
      <c r="B145" s="6">
        <v>33.4</v>
      </c>
      <c r="C145" s="6">
        <v>10.73</v>
      </c>
      <c r="D145" s="6" t="s">
        <v>2382</v>
      </c>
      <c r="E145" s="6" t="s">
        <v>2380</v>
      </c>
      <c r="F145" s="6" t="s">
        <v>2380</v>
      </c>
      <c r="G145" s="6">
        <v>1</v>
      </c>
      <c r="H145" s="6" t="s">
        <v>2382</v>
      </c>
      <c r="I145" s="6" t="str">
        <f>IF(B145&lt;18.5,"UnderWeight",IF(B145&lt;24.9,"NormalWeight",IF(B145&lt;29.9,"OverWeight","Obesity")))</f>
        <v>Obesity</v>
      </c>
      <c r="J145" t="str">
        <f>IF(C145&lt;5.7,"Normal",IF(C145&lt;6.4,"Prediabetes","Diabetes"))</f>
        <v>Diabetes</v>
      </c>
    </row>
    <row r="146" spans="1:10" x14ac:dyDescent="0.3">
      <c r="A146" s="6" t="s">
        <v>2228</v>
      </c>
      <c r="B146" s="6">
        <v>42.71</v>
      </c>
      <c r="C146" s="6">
        <v>10.52</v>
      </c>
      <c r="D146" s="6" t="s">
        <v>2380</v>
      </c>
      <c r="E146" s="6" t="s">
        <v>2380</v>
      </c>
      <c r="F146" s="6" t="s">
        <v>2380</v>
      </c>
      <c r="G146" s="6">
        <v>0</v>
      </c>
      <c r="H146" s="6" t="s">
        <v>2382</v>
      </c>
      <c r="I146" s="6" t="str">
        <f>IF(B146&lt;18.5,"UnderWeight",IF(B146&lt;24.9,"NormalWeight",IF(B146&lt;29.9,"OverWeight","Obesity")))</f>
        <v>Obesity</v>
      </c>
      <c r="J146" t="str">
        <f>IF(C146&lt;5.7,"Normal",IF(C146&lt;6.4,"Prediabetes","Diabetes"))</f>
        <v>Diabetes</v>
      </c>
    </row>
    <row r="147" spans="1:10" x14ac:dyDescent="0.3">
      <c r="A147" s="6" t="s">
        <v>2227</v>
      </c>
      <c r="B147" s="6">
        <v>41.52</v>
      </c>
      <c r="C147" s="6">
        <v>11.82</v>
      </c>
      <c r="D147" s="6" t="s">
        <v>2382</v>
      </c>
      <c r="E147" s="6" t="s">
        <v>2380</v>
      </c>
      <c r="F147" s="6" t="s">
        <v>2380</v>
      </c>
      <c r="G147" s="6">
        <v>2</v>
      </c>
      <c r="H147" s="6" t="s">
        <v>2382</v>
      </c>
      <c r="I147" s="6" t="str">
        <f>IF(B147&lt;18.5,"UnderWeight",IF(B147&lt;24.9,"NormalWeight",IF(B147&lt;29.9,"OverWeight","Obesity")))</f>
        <v>Obesity</v>
      </c>
      <c r="J147" t="str">
        <f>IF(C147&lt;5.7,"Normal",IF(C147&lt;6.4,"Prediabetes","Diabetes"))</f>
        <v>Diabetes</v>
      </c>
    </row>
    <row r="148" spans="1:10" x14ac:dyDescent="0.3">
      <c r="A148" s="6" t="s">
        <v>2226</v>
      </c>
      <c r="B148" s="6">
        <v>39.4</v>
      </c>
      <c r="C148" s="6">
        <v>6.76</v>
      </c>
      <c r="D148" s="6" t="s">
        <v>2380</v>
      </c>
      <c r="E148" s="6" t="s">
        <v>2380</v>
      </c>
      <c r="F148" s="6" t="s">
        <v>2380</v>
      </c>
      <c r="G148" s="6">
        <v>0</v>
      </c>
      <c r="H148" s="6" t="s">
        <v>2382</v>
      </c>
      <c r="I148" s="6" t="str">
        <f>IF(B148&lt;18.5,"UnderWeight",IF(B148&lt;24.9,"NormalWeight",IF(B148&lt;29.9,"OverWeight","Obesity")))</f>
        <v>Obesity</v>
      </c>
      <c r="J148" t="str">
        <f>IF(C148&lt;5.7,"Normal",IF(C148&lt;6.4,"Prediabetes","Diabetes"))</f>
        <v>Diabetes</v>
      </c>
    </row>
    <row r="149" spans="1:10" x14ac:dyDescent="0.3">
      <c r="A149" s="6" t="s">
        <v>2225</v>
      </c>
      <c r="B149" s="6">
        <v>46.45</v>
      </c>
      <c r="C149" s="6">
        <v>5.62</v>
      </c>
      <c r="D149" s="6" t="s">
        <v>2380</v>
      </c>
      <c r="E149" s="6" t="s">
        <v>2380</v>
      </c>
      <c r="F149" s="6" t="s">
        <v>2380</v>
      </c>
      <c r="G149" s="6">
        <v>0</v>
      </c>
      <c r="H149" s="6" t="s">
        <v>2382</v>
      </c>
      <c r="I149" s="6" t="str">
        <f>IF(B149&lt;18.5,"UnderWeight",IF(B149&lt;24.9,"NormalWeight",IF(B149&lt;29.9,"OverWeight","Obesity")))</f>
        <v>Obesity</v>
      </c>
      <c r="J149" t="str">
        <f>IF(C149&lt;5.7,"Normal",IF(C149&lt;6.4,"Prediabetes","Diabetes"))</f>
        <v>Normal</v>
      </c>
    </row>
    <row r="150" spans="1:10" x14ac:dyDescent="0.3">
      <c r="A150" s="6" t="s">
        <v>2224</v>
      </c>
      <c r="B150" s="6">
        <v>35.75</v>
      </c>
      <c r="C150" s="6">
        <v>4.1900000000000004</v>
      </c>
      <c r="D150" s="6" t="s">
        <v>2380</v>
      </c>
      <c r="E150" s="6" t="s">
        <v>2380</v>
      </c>
      <c r="F150" s="6" t="s">
        <v>2380</v>
      </c>
      <c r="G150" s="6">
        <v>0</v>
      </c>
      <c r="H150" s="6" t="s">
        <v>2382</v>
      </c>
      <c r="I150" s="6" t="str">
        <f>IF(B150&lt;18.5,"UnderWeight",IF(B150&lt;24.9,"NormalWeight",IF(B150&lt;29.9,"OverWeight","Obesity")))</f>
        <v>Obesity</v>
      </c>
      <c r="J150" t="str">
        <f>IF(C150&lt;5.7,"Normal",IF(C150&lt;6.4,"Prediabetes","Diabetes"))</f>
        <v>Normal</v>
      </c>
    </row>
    <row r="151" spans="1:10" x14ac:dyDescent="0.3">
      <c r="A151" s="6" t="s">
        <v>2223</v>
      </c>
      <c r="B151" s="6">
        <v>26.07</v>
      </c>
      <c r="C151" s="6">
        <v>5.32</v>
      </c>
      <c r="D151" s="6" t="s">
        <v>2380</v>
      </c>
      <c r="E151" s="6" t="s">
        <v>2380</v>
      </c>
      <c r="F151" s="6" t="s">
        <v>2380</v>
      </c>
      <c r="G151" s="6">
        <v>0</v>
      </c>
      <c r="H151" s="6" t="s">
        <v>2382</v>
      </c>
      <c r="I151" s="6" t="str">
        <f>IF(B151&lt;18.5,"UnderWeight",IF(B151&lt;24.9,"NormalWeight",IF(B151&lt;29.9,"OverWeight","Obesity")))</f>
        <v>OverWeight</v>
      </c>
      <c r="J151" t="str">
        <f>IF(C151&lt;5.7,"Normal",IF(C151&lt;6.4,"Prediabetes","Diabetes"))</f>
        <v>Normal</v>
      </c>
    </row>
    <row r="152" spans="1:10" x14ac:dyDescent="0.3">
      <c r="A152" s="6" t="s">
        <v>2222</v>
      </c>
      <c r="B152" s="6">
        <v>36.54</v>
      </c>
      <c r="C152" s="6">
        <v>4.46</v>
      </c>
      <c r="D152" s="6" t="s">
        <v>2382</v>
      </c>
      <c r="E152" s="6" t="s">
        <v>2380</v>
      </c>
      <c r="F152" s="6" t="s">
        <v>2380</v>
      </c>
      <c r="G152" s="6">
        <v>1</v>
      </c>
      <c r="H152" s="6" t="s">
        <v>2382</v>
      </c>
      <c r="I152" s="6" t="str">
        <f>IF(B152&lt;18.5,"UnderWeight",IF(B152&lt;24.9,"NormalWeight",IF(B152&lt;29.9,"OverWeight","Obesity")))</f>
        <v>Obesity</v>
      </c>
      <c r="J152" t="str">
        <f>IF(C152&lt;5.7,"Normal",IF(C152&lt;6.4,"Prediabetes","Diabetes"))</f>
        <v>Normal</v>
      </c>
    </row>
    <row r="153" spans="1:10" x14ac:dyDescent="0.3">
      <c r="A153" s="6" t="s">
        <v>2221</v>
      </c>
      <c r="B153" s="6">
        <v>51.64</v>
      </c>
      <c r="C153" s="6">
        <v>5.65</v>
      </c>
      <c r="D153" s="6" t="s">
        <v>2380</v>
      </c>
      <c r="E153" s="6" t="s">
        <v>2380</v>
      </c>
      <c r="F153" s="6" t="s">
        <v>2380</v>
      </c>
      <c r="G153" s="6">
        <v>0</v>
      </c>
      <c r="H153" s="6" t="s">
        <v>2382</v>
      </c>
      <c r="I153" s="6" t="str">
        <f>IF(B153&lt;18.5,"UnderWeight",IF(B153&lt;24.9,"NormalWeight",IF(B153&lt;29.9,"OverWeight","Obesity")))</f>
        <v>Obesity</v>
      </c>
      <c r="J153" t="str">
        <f>IF(C153&lt;5.7,"Normal",IF(C153&lt;6.4,"Prediabetes","Diabetes"))</f>
        <v>Normal</v>
      </c>
    </row>
    <row r="154" spans="1:10" x14ac:dyDescent="0.3">
      <c r="A154" s="6" t="s">
        <v>2220</v>
      </c>
      <c r="B154" s="6">
        <v>42.83</v>
      </c>
      <c r="C154" s="6">
        <v>6.04</v>
      </c>
      <c r="D154" s="6" t="s">
        <v>2380</v>
      </c>
      <c r="E154" s="6" t="s">
        <v>2380</v>
      </c>
      <c r="F154" s="6" t="s">
        <v>2380</v>
      </c>
      <c r="G154" s="6">
        <v>2</v>
      </c>
      <c r="H154" s="6" t="s">
        <v>2382</v>
      </c>
      <c r="I154" s="6" t="str">
        <f>IF(B154&lt;18.5,"UnderWeight",IF(B154&lt;24.9,"NormalWeight",IF(B154&lt;29.9,"OverWeight","Obesity")))</f>
        <v>Obesity</v>
      </c>
      <c r="J154" t="str">
        <f>IF(C154&lt;5.7,"Normal",IF(C154&lt;6.4,"Prediabetes","Diabetes"))</f>
        <v>Prediabetes</v>
      </c>
    </row>
    <row r="155" spans="1:10" x14ac:dyDescent="0.3">
      <c r="A155" s="6" t="s">
        <v>2219</v>
      </c>
      <c r="B155" s="6">
        <v>40.15</v>
      </c>
      <c r="C155" s="6">
        <v>5.76</v>
      </c>
      <c r="D155" s="6" t="s">
        <v>2380</v>
      </c>
      <c r="E155" s="6" t="s">
        <v>2380</v>
      </c>
      <c r="F155" s="6" t="s">
        <v>2380</v>
      </c>
      <c r="G155" s="6">
        <v>1</v>
      </c>
      <c r="H155" s="6" t="s">
        <v>2382</v>
      </c>
      <c r="I155" s="6" t="str">
        <f>IF(B155&lt;18.5,"UnderWeight",IF(B155&lt;24.9,"NormalWeight",IF(B155&lt;29.9,"OverWeight","Obesity")))</f>
        <v>Obesity</v>
      </c>
      <c r="J155" t="str">
        <f>IF(C155&lt;5.7,"Normal",IF(C155&lt;6.4,"Prediabetes","Diabetes"))</f>
        <v>Prediabetes</v>
      </c>
    </row>
    <row r="156" spans="1:10" x14ac:dyDescent="0.3">
      <c r="A156" s="6" t="s">
        <v>2218</v>
      </c>
      <c r="B156" s="6">
        <v>27.8</v>
      </c>
      <c r="C156" s="6">
        <v>4.3600000000000003</v>
      </c>
      <c r="D156" s="6" t="s">
        <v>2380</v>
      </c>
      <c r="E156" s="6" t="s">
        <v>2380</v>
      </c>
      <c r="F156" s="6" t="s">
        <v>2382</v>
      </c>
      <c r="G156" s="6">
        <v>1</v>
      </c>
      <c r="H156" s="6" t="s">
        <v>2382</v>
      </c>
      <c r="I156" s="6" t="str">
        <f>IF(B156&lt;18.5,"UnderWeight",IF(B156&lt;24.9,"NormalWeight",IF(B156&lt;29.9,"OverWeight","Obesity")))</f>
        <v>OverWeight</v>
      </c>
      <c r="J156" t="str">
        <f>IF(C156&lt;5.7,"Normal",IF(C156&lt;6.4,"Prediabetes","Diabetes"))</f>
        <v>Normal</v>
      </c>
    </row>
    <row r="157" spans="1:10" x14ac:dyDescent="0.3">
      <c r="A157" s="6" t="s">
        <v>2217</v>
      </c>
      <c r="B157" s="6">
        <v>45.81</v>
      </c>
      <c r="C157" s="6">
        <v>4.76</v>
      </c>
      <c r="D157" s="6" t="s">
        <v>2382</v>
      </c>
      <c r="E157" s="6" t="s">
        <v>2380</v>
      </c>
      <c r="F157" s="6" t="s">
        <v>2382</v>
      </c>
      <c r="G157" s="6">
        <v>1</v>
      </c>
      <c r="H157" s="6" t="s">
        <v>2382</v>
      </c>
      <c r="I157" s="6" t="str">
        <f>IF(B157&lt;18.5,"UnderWeight",IF(B157&lt;24.9,"NormalWeight",IF(B157&lt;29.9,"OverWeight","Obesity")))</f>
        <v>Obesity</v>
      </c>
      <c r="J157" t="str">
        <f>IF(C157&lt;5.7,"Normal",IF(C157&lt;6.4,"Prediabetes","Diabetes"))</f>
        <v>Normal</v>
      </c>
    </row>
    <row r="158" spans="1:10" x14ac:dyDescent="0.3">
      <c r="A158" s="6" t="s">
        <v>2216</v>
      </c>
      <c r="B158" s="6">
        <v>34.43</v>
      </c>
      <c r="C158" s="6">
        <v>10.82</v>
      </c>
      <c r="D158" s="6" t="s">
        <v>2382</v>
      </c>
      <c r="E158" s="6" t="s">
        <v>2380</v>
      </c>
      <c r="F158" s="6" t="s">
        <v>2380</v>
      </c>
      <c r="G158" s="6">
        <v>1</v>
      </c>
      <c r="H158" s="6" t="s">
        <v>2382</v>
      </c>
      <c r="I158" s="6" t="str">
        <f>IF(B158&lt;18.5,"UnderWeight",IF(B158&lt;24.9,"NormalWeight",IF(B158&lt;29.9,"OverWeight","Obesity")))</f>
        <v>Obesity</v>
      </c>
      <c r="J158" t="str">
        <f>IF(C158&lt;5.7,"Normal",IF(C158&lt;6.4,"Prediabetes","Diabetes"))</f>
        <v>Diabetes</v>
      </c>
    </row>
    <row r="159" spans="1:10" x14ac:dyDescent="0.3">
      <c r="A159" s="6" t="s">
        <v>2215</v>
      </c>
      <c r="B159" s="6">
        <v>41.33</v>
      </c>
      <c r="C159" s="6">
        <v>4.01</v>
      </c>
      <c r="D159" s="6" t="s">
        <v>2382</v>
      </c>
      <c r="E159" s="6" t="s">
        <v>2380</v>
      </c>
      <c r="F159" s="6" t="s">
        <v>2380</v>
      </c>
      <c r="G159" s="6">
        <v>0</v>
      </c>
      <c r="H159" s="6" t="s">
        <v>2382</v>
      </c>
      <c r="I159" s="6" t="str">
        <f>IF(B159&lt;18.5,"UnderWeight",IF(B159&lt;24.9,"NormalWeight",IF(B159&lt;29.9,"OverWeight","Obesity")))</f>
        <v>Obesity</v>
      </c>
      <c r="J159" t="str">
        <f>IF(C159&lt;5.7,"Normal",IF(C159&lt;6.4,"Prediabetes","Diabetes"))</f>
        <v>Normal</v>
      </c>
    </row>
    <row r="160" spans="1:10" x14ac:dyDescent="0.3">
      <c r="A160" s="6" t="s">
        <v>2214</v>
      </c>
      <c r="B160" s="6">
        <v>31.92</v>
      </c>
      <c r="C160" s="6">
        <v>5.12</v>
      </c>
      <c r="D160" s="6" t="s">
        <v>2382</v>
      </c>
      <c r="E160" s="6" t="s">
        <v>2380</v>
      </c>
      <c r="F160" s="6" t="s">
        <v>2380</v>
      </c>
      <c r="G160" s="6">
        <v>1</v>
      </c>
      <c r="H160" s="6" t="s">
        <v>2382</v>
      </c>
      <c r="I160" s="6" t="str">
        <f>IF(B160&lt;18.5,"UnderWeight",IF(B160&lt;24.9,"NormalWeight",IF(B160&lt;29.9,"OverWeight","Obesity")))</f>
        <v>Obesity</v>
      </c>
      <c r="J160" t="str">
        <f>IF(C160&lt;5.7,"Normal",IF(C160&lt;6.4,"Prediabetes","Diabetes"))</f>
        <v>Normal</v>
      </c>
    </row>
    <row r="161" spans="1:10" x14ac:dyDescent="0.3">
      <c r="A161" s="6" t="s">
        <v>2213</v>
      </c>
      <c r="B161" s="6">
        <v>39.799999999999997</v>
      </c>
      <c r="C161" s="6">
        <v>10.54</v>
      </c>
      <c r="D161" s="6" t="s">
        <v>2382</v>
      </c>
      <c r="E161" s="6" t="s">
        <v>2380</v>
      </c>
      <c r="F161" s="6" t="s">
        <v>2380</v>
      </c>
      <c r="G161" s="6">
        <v>2</v>
      </c>
      <c r="H161" s="6" t="s">
        <v>2382</v>
      </c>
      <c r="I161" s="6" t="str">
        <f>IF(B161&lt;18.5,"UnderWeight",IF(B161&lt;24.9,"NormalWeight",IF(B161&lt;29.9,"OverWeight","Obesity")))</f>
        <v>Obesity</v>
      </c>
      <c r="J161" t="str">
        <f>IF(C161&lt;5.7,"Normal",IF(C161&lt;6.4,"Prediabetes","Diabetes"))</f>
        <v>Diabetes</v>
      </c>
    </row>
    <row r="162" spans="1:10" x14ac:dyDescent="0.3">
      <c r="A162" s="6" t="s">
        <v>2212</v>
      </c>
      <c r="B162" s="6">
        <v>42.82</v>
      </c>
      <c r="C162" s="6">
        <v>4.21</v>
      </c>
      <c r="D162" s="6" t="s">
        <v>2380</v>
      </c>
      <c r="E162" s="6" t="s">
        <v>2380</v>
      </c>
      <c r="F162" s="6" t="s">
        <v>2380</v>
      </c>
      <c r="G162" s="6">
        <v>0</v>
      </c>
      <c r="H162" s="6" t="s">
        <v>2382</v>
      </c>
      <c r="I162" s="6" t="str">
        <f>IF(B162&lt;18.5,"UnderWeight",IF(B162&lt;24.9,"NormalWeight",IF(B162&lt;29.9,"OverWeight","Obesity")))</f>
        <v>Obesity</v>
      </c>
      <c r="J162" t="str">
        <f>IF(C162&lt;5.7,"Normal",IF(C162&lt;6.4,"Prediabetes","Diabetes"))</f>
        <v>Normal</v>
      </c>
    </row>
    <row r="163" spans="1:10" x14ac:dyDescent="0.3">
      <c r="A163" s="6" t="s">
        <v>2211</v>
      </c>
      <c r="B163" s="6">
        <v>33.630000000000003</v>
      </c>
      <c r="C163" s="6">
        <v>5.42</v>
      </c>
      <c r="D163" s="6" t="s">
        <v>2380</v>
      </c>
      <c r="E163" s="6" t="s">
        <v>2380</v>
      </c>
      <c r="F163" s="6" t="s">
        <v>2380</v>
      </c>
      <c r="G163" s="6">
        <v>0</v>
      </c>
      <c r="H163" s="6" t="s">
        <v>2382</v>
      </c>
      <c r="I163" s="6" t="str">
        <f>IF(B163&lt;18.5,"UnderWeight",IF(B163&lt;24.9,"NormalWeight",IF(B163&lt;29.9,"OverWeight","Obesity")))</f>
        <v>Obesity</v>
      </c>
      <c r="J163" t="str">
        <f>IF(C163&lt;5.7,"Normal",IF(C163&lt;6.4,"Prediabetes","Diabetes"))</f>
        <v>Normal</v>
      </c>
    </row>
    <row r="164" spans="1:10" x14ac:dyDescent="0.3">
      <c r="A164" s="6" t="s">
        <v>2210</v>
      </c>
      <c r="B164" s="6">
        <v>37.07</v>
      </c>
      <c r="C164" s="6">
        <v>4.28</v>
      </c>
      <c r="D164" s="6" t="s">
        <v>2380</v>
      </c>
      <c r="E164" s="6" t="s">
        <v>2381</v>
      </c>
      <c r="F164" s="6" t="s">
        <v>2380</v>
      </c>
      <c r="G164" s="6">
        <v>1</v>
      </c>
      <c r="H164" s="6" t="s">
        <v>2382</v>
      </c>
      <c r="I164" s="6" t="str">
        <f>IF(B164&lt;18.5,"UnderWeight",IF(B164&lt;24.9,"NormalWeight",IF(B164&lt;29.9,"OverWeight","Obesity")))</f>
        <v>Obesity</v>
      </c>
      <c r="J164" t="str">
        <f>IF(C164&lt;5.7,"Normal",IF(C164&lt;6.4,"Prediabetes","Diabetes"))</f>
        <v>Normal</v>
      </c>
    </row>
    <row r="165" spans="1:10" x14ac:dyDescent="0.3">
      <c r="A165" s="6" t="s">
        <v>2209</v>
      </c>
      <c r="B165" s="6">
        <v>35.625</v>
      </c>
      <c r="C165" s="6">
        <v>8.9</v>
      </c>
      <c r="D165" s="6" t="s">
        <v>2380</v>
      </c>
      <c r="E165" s="6" t="s">
        <v>2380</v>
      </c>
      <c r="F165" s="6" t="s">
        <v>2380</v>
      </c>
      <c r="G165" s="6">
        <v>0</v>
      </c>
      <c r="H165" s="6" t="s">
        <v>2382</v>
      </c>
      <c r="I165" s="6" t="str">
        <f>IF(B165&lt;18.5,"UnderWeight",IF(B165&lt;24.9,"NormalWeight",IF(B165&lt;29.9,"OverWeight","Obesity")))</f>
        <v>Obesity</v>
      </c>
      <c r="J165" t="str">
        <f>IF(C165&lt;5.7,"Normal",IF(C165&lt;6.4,"Prediabetes","Diabetes"))</f>
        <v>Diabetes</v>
      </c>
    </row>
    <row r="166" spans="1:10" x14ac:dyDescent="0.3">
      <c r="A166" s="6" t="s">
        <v>2208</v>
      </c>
      <c r="B166" s="6">
        <v>42.69</v>
      </c>
      <c r="C166" s="6">
        <v>4.8899999999999997</v>
      </c>
      <c r="D166" s="6" t="s">
        <v>2380</v>
      </c>
      <c r="E166" s="6" t="s">
        <v>2380</v>
      </c>
      <c r="F166" s="6" t="s">
        <v>2382</v>
      </c>
      <c r="G166" s="6">
        <v>1</v>
      </c>
      <c r="H166" s="6" t="s">
        <v>2382</v>
      </c>
      <c r="I166" s="6" t="str">
        <f>IF(B166&lt;18.5,"UnderWeight",IF(B166&lt;24.9,"NormalWeight",IF(B166&lt;29.9,"OverWeight","Obesity")))</f>
        <v>Obesity</v>
      </c>
      <c r="J166" t="str">
        <f>IF(C166&lt;5.7,"Normal",IF(C166&lt;6.4,"Prediabetes","Diabetes"))</f>
        <v>Normal</v>
      </c>
    </row>
    <row r="167" spans="1:10" x14ac:dyDescent="0.3">
      <c r="A167" s="6" t="s">
        <v>2207</v>
      </c>
      <c r="B167" s="6">
        <v>37.869999999999997</v>
      </c>
      <c r="C167" s="6">
        <v>4.29</v>
      </c>
      <c r="D167" s="6" t="s">
        <v>2382</v>
      </c>
      <c r="E167" s="6" t="s">
        <v>2380</v>
      </c>
      <c r="F167" s="6" t="s">
        <v>2382</v>
      </c>
      <c r="G167" s="6">
        <v>1</v>
      </c>
      <c r="H167" s="6" t="s">
        <v>2382</v>
      </c>
      <c r="I167" s="6" t="str">
        <f>IF(B167&lt;18.5,"UnderWeight",IF(B167&lt;24.9,"NormalWeight",IF(B167&lt;29.9,"OverWeight","Obesity")))</f>
        <v>Obesity</v>
      </c>
      <c r="J167" t="str">
        <f>IF(C167&lt;5.7,"Normal",IF(C167&lt;6.4,"Prediabetes","Diabetes"))</f>
        <v>Normal</v>
      </c>
    </row>
    <row r="168" spans="1:10" x14ac:dyDescent="0.3">
      <c r="A168" s="6" t="s">
        <v>2206</v>
      </c>
      <c r="B168" s="6">
        <v>40.61</v>
      </c>
      <c r="C168" s="6">
        <v>8</v>
      </c>
      <c r="D168" s="6" t="s">
        <v>2382</v>
      </c>
      <c r="E168" s="6" t="s">
        <v>2380</v>
      </c>
      <c r="F168" s="6" t="s">
        <v>2380</v>
      </c>
      <c r="G168" s="6">
        <v>1</v>
      </c>
      <c r="H168" s="6" t="s">
        <v>2382</v>
      </c>
      <c r="I168" s="6" t="str">
        <f>IF(B168&lt;18.5,"UnderWeight",IF(B168&lt;24.9,"NormalWeight",IF(B168&lt;29.9,"OverWeight","Obesity")))</f>
        <v>Obesity</v>
      </c>
      <c r="J168" t="str">
        <f>IF(C168&lt;5.7,"Normal",IF(C168&lt;6.4,"Prediabetes","Diabetes"))</f>
        <v>Diabetes</v>
      </c>
    </row>
    <row r="169" spans="1:10" x14ac:dyDescent="0.3">
      <c r="A169" s="6" t="s">
        <v>2205</v>
      </c>
      <c r="B169" s="6">
        <v>30.78</v>
      </c>
      <c r="C169" s="6">
        <v>4.67</v>
      </c>
      <c r="D169" s="6" t="s">
        <v>2382</v>
      </c>
      <c r="E169" s="6" t="s">
        <v>2380</v>
      </c>
      <c r="F169" s="6" t="s">
        <v>2380</v>
      </c>
      <c r="G169" s="6">
        <v>0</v>
      </c>
      <c r="H169" s="6" t="s">
        <v>2382</v>
      </c>
      <c r="I169" s="6" t="str">
        <f>IF(B169&lt;18.5,"UnderWeight",IF(B169&lt;24.9,"NormalWeight",IF(B169&lt;29.9,"OverWeight","Obesity")))</f>
        <v>Obesity</v>
      </c>
      <c r="J169" t="str">
        <f>IF(C169&lt;5.7,"Normal",IF(C169&lt;6.4,"Prediabetes","Diabetes"))</f>
        <v>Normal</v>
      </c>
    </row>
    <row r="170" spans="1:10" x14ac:dyDescent="0.3">
      <c r="A170" s="6" t="s">
        <v>2204</v>
      </c>
      <c r="B170" s="6">
        <v>49.49</v>
      </c>
      <c r="C170" s="6">
        <v>4.5</v>
      </c>
      <c r="D170" s="6" t="s">
        <v>2380</v>
      </c>
      <c r="E170" s="6" t="s">
        <v>2380</v>
      </c>
      <c r="F170" s="6" t="s">
        <v>2380</v>
      </c>
      <c r="G170" s="6">
        <v>0</v>
      </c>
      <c r="H170" s="6" t="s">
        <v>2382</v>
      </c>
      <c r="I170" s="6" t="str">
        <f>IF(B170&lt;18.5,"UnderWeight",IF(B170&lt;24.9,"NormalWeight",IF(B170&lt;29.9,"OverWeight","Obesity")))</f>
        <v>Obesity</v>
      </c>
      <c r="J170" t="str">
        <f>IF(C170&lt;5.7,"Normal",IF(C170&lt;6.4,"Prediabetes","Diabetes"))</f>
        <v>Normal</v>
      </c>
    </row>
    <row r="171" spans="1:10" x14ac:dyDescent="0.3">
      <c r="A171" s="6" t="s">
        <v>2203</v>
      </c>
      <c r="B171" s="6">
        <v>37.619999999999997</v>
      </c>
      <c r="C171" s="6">
        <v>6.32</v>
      </c>
      <c r="D171" s="6" t="s">
        <v>2382</v>
      </c>
      <c r="E171" s="6" t="s">
        <v>2381</v>
      </c>
      <c r="F171" s="6" t="s">
        <v>2380</v>
      </c>
      <c r="G171" s="6">
        <v>2</v>
      </c>
      <c r="H171" s="6" t="s">
        <v>2382</v>
      </c>
      <c r="I171" s="6" t="str">
        <f>IF(B171&lt;18.5,"UnderWeight",IF(B171&lt;24.9,"NormalWeight",IF(B171&lt;29.9,"OverWeight","Obesity")))</f>
        <v>Obesity</v>
      </c>
      <c r="J171" t="str">
        <f>IF(C171&lt;5.7,"Normal",IF(C171&lt;6.4,"Prediabetes","Diabetes"))</f>
        <v>Prediabetes</v>
      </c>
    </row>
    <row r="172" spans="1:10" x14ac:dyDescent="0.3">
      <c r="A172" s="6" t="s">
        <v>2202</v>
      </c>
      <c r="B172" s="6">
        <v>36.08</v>
      </c>
      <c r="C172" s="6">
        <v>6.1</v>
      </c>
      <c r="D172" s="6" t="s">
        <v>2382</v>
      </c>
      <c r="E172" s="6" t="s">
        <v>2380</v>
      </c>
      <c r="F172" s="6" t="s">
        <v>2380</v>
      </c>
      <c r="G172" s="6">
        <v>1</v>
      </c>
      <c r="H172" s="6" t="s">
        <v>2382</v>
      </c>
      <c r="I172" s="6" t="str">
        <f>IF(B172&lt;18.5,"UnderWeight",IF(B172&lt;24.9,"NormalWeight",IF(B172&lt;29.9,"OverWeight","Obesity")))</f>
        <v>Obesity</v>
      </c>
      <c r="J172" t="str">
        <f>IF(C172&lt;5.7,"Normal",IF(C172&lt;6.4,"Prediabetes","Diabetes"))</f>
        <v>Prediabetes</v>
      </c>
    </row>
    <row r="173" spans="1:10" x14ac:dyDescent="0.3">
      <c r="A173" s="6" t="s">
        <v>2201</v>
      </c>
      <c r="B173" s="6">
        <v>33.5</v>
      </c>
      <c r="C173" s="6">
        <v>5.4</v>
      </c>
      <c r="D173" s="6" t="s">
        <v>2380</v>
      </c>
      <c r="E173" s="6" t="s">
        <v>2380</v>
      </c>
      <c r="F173" s="6" t="s">
        <v>2380</v>
      </c>
      <c r="G173" s="6">
        <v>0</v>
      </c>
      <c r="H173" s="6" t="s">
        <v>2382</v>
      </c>
      <c r="I173" s="6" t="str">
        <f>IF(B173&lt;18.5,"UnderWeight",IF(B173&lt;24.9,"NormalWeight",IF(B173&lt;29.9,"OverWeight","Obesity")))</f>
        <v>Obesity</v>
      </c>
      <c r="J173" t="str">
        <f>IF(C173&lt;5.7,"Normal",IF(C173&lt;6.4,"Prediabetes","Diabetes"))</f>
        <v>Normal</v>
      </c>
    </row>
    <row r="174" spans="1:10" x14ac:dyDescent="0.3">
      <c r="A174" s="6" t="s">
        <v>2200</v>
      </c>
      <c r="B174" s="6">
        <v>47.46</v>
      </c>
      <c r="C174" s="6">
        <v>6.24</v>
      </c>
      <c r="D174" s="6" t="s">
        <v>2382</v>
      </c>
      <c r="E174" s="6" t="s">
        <v>2380</v>
      </c>
      <c r="F174" s="6" t="s">
        <v>2380</v>
      </c>
      <c r="G174" s="6">
        <v>1</v>
      </c>
      <c r="H174" s="6" t="s">
        <v>2382</v>
      </c>
      <c r="I174" s="6" t="str">
        <f>IF(B174&lt;18.5,"UnderWeight",IF(B174&lt;24.9,"NormalWeight",IF(B174&lt;29.9,"OverWeight","Obesity")))</f>
        <v>Obesity</v>
      </c>
      <c r="J174" t="str">
        <f>IF(C174&lt;5.7,"Normal",IF(C174&lt;6.4,"Prediabetes","Diabetes"))</f>
        <v>Prediabetes</v>
      </c>
    </row>
    <row r="175" spans="1:10" x14ac:dyDescent="0.3">
      <c r="A175" s="6" t="s">
        <v>2199</v>
      </c>
      <c r="B175" s="6">
        <v>49.24</v>
      </c>
      <c r="C175" s="6">
        <v>4.45</v>
      </c>
      <c r="D175" s="6" t="s">
        <v>2380</v>
      </c>
      <c r="E175" s="6" t="s">
        <v>2380</v>
      </c>
      <c r="F175" s="6" t="s">
        <v>2380</v>
      </c>
      <c r="G175" s="6">
        <v>0</v>
      </c>
      <c r="H175" s="6" t="s">
        <v>2382</v>
      </c>
      <c r="I175" s="6" t="str">
        <f>IF(B175&lt;18.5,"UnderWeight",IF(B175&lt;24.9,"NormalWeight",IF(B175&lt;29.9,"OverWeight","Obesity")))</f>
        <v>Obesity</v>
      </c>
      <c r="J175" t="str">
        <f>IF(C175&lt;5.7,"Normal",IF(C175&lt;6.4,"Prediabetes","Diabetes"))</f>
        <v>Normal</v>
      </c>
    </row>
    <row r="176" spans="1:10" x14ac:dyDescent="0.3">
      <c r="A176" s="6" t="s">
        <v>2198</v>
      </c>
      <c r="B176" s="6">
        <v>54.4</v>
      </c>
      <c r="C176" s="6">
        <v>5.22</v>
      </c>
      <c r="D176" s="6" t="s">
        <v>2380</v>
      </c>
      <c r="E176" s="6" t="s">
        <v>2380</v>
      </c>
      <c r="F176" s="6" t="s">
        <v>2380</v>
      </c>
      <c r="G176" s="6">
        <v>1</v>
      </c>
      <c r="H176" s="6" t="s">
        <v>2382</v>
      </c>
      <c r="I176" s="6" t="str">
        <f>IF(B176&lt;18.5,"UnderWeight",IF(B176&lt;24.9,"NormalWeight",IF(B176&lt;29.9,"OverWeight","Obesity")))</f>
        <v>Obesity</v>
      </c>
      <c r="J176" t="str">
        <f>IF(C176&lt;5.7,"Normal",IF(C176&lt;6.4,"Prediabetes","Diabetes"))</f>
        <v>Normal</v>
      </c>
    </row>
    <row r="177" spans="1:10" x14ac:dyDescent="0.3">
      <c r="A177" s="6" t="s">
        <v>2197</v>
      </c>
      <c r="B177" s="6">
        <v>35.53</v>
      </c>
      <c r="C177" s="6">
        <v>4.6100000000000003</v>
      </c>
      <c r="D177" s="6" t="s">
        <v>2380</v>
      </c>
      <c r="E177" s="6" t="s">
        <v>2380</v>
      </c>
      <c r="F177" s="6" t="s">
        <v>2380</v>
      </c>
      <c r="G177" s="6">
        <v>1</v>
      </c>
      <c r="H177" s="6" t="s">
        <v>2382</v>
      </c>
      <c r="I177" s="6" t="str">
        <f>IF(B177&lt;18.5,"UnderWeight",IF(B177&lt;24.9,"NormalWeight",IF(B177&lt;29.9,"OverWeight","Obesity")))</f>
        <v>Obesity</v>
      </c>
      <c r="J177" t="str">
        <f>IF(C177&lt;5.7,"Normal",IF(C177&lt;6.4,"Prediabetes","Diabetes"))</f>
        <v>Normal</v>
      </c>
    </row>
    <row r="178" spans="1:10" x14ac:dyDescent="0.3">
      <c r="A178" s="6" t="s">
        <v>2196</v>
      </c>
      <c r="B178" s="6">
        <v>39.729999999999997</v>
      </c>
      <c r="C178" s="6">
        <v>6.24</v>
      </c>
      <c r="D178" s="6" t="s">
        <v>2380</v>
      </c>
      <c r="E178" s="6" t="s">
        <v>2380</v>
      </c>
      <c r="F178" s="6" t="s">
        <v>2380</v>
      </c>
      <c r="G178" s="6">
        <v>0</v>
      </c>
      <c r="H178" s="6" t="s">
        <v>2382</v>
      </c>
      <c r="I178" s="6" t="str">
        <f>IF(B178&lt;18.5,"UnderWeight",IF(B178&lt;24.9,"NormalWeight",IF(B178&lt;29.9,"OverWeight","Obesity")))</f>
        <v>Obesity</v>
      </c>
      <c r="J178" t="str">
        <f>IF(C178&lt;5.7,"Normal",IF(C178&lt;6.4,"Prediabetes","Diabetes"))</f>
        <v>Prediabetes</v>
      </c>
    </row>
    <row r="179" spans="1:10" x14ac:dyDescent="0.3">
      <c r="A179" s="6" t="s">
        <v>2195</v>
      </c>
      <c r="B179" s="6">
        <v>35.68</v>
      </c>
      <c r="C179" s="6">
        <v>10.039999999999999</v>
      </c>
      <c r="D179" s="6" t="s">
        <v>2380</v>
      </c>
      <c r="E179" s="6" t="s">
        <v>2380</v>
      </c>
      <c r="F179" s="6" t="s">
        <v>2380</v>
      </c>
      <c r="G179" s="6">
        <v>0</v>
      </c>
      <c r="H179" s="6" t="s">
        <v>2382</v>
      </c>
      <c r="I179" s="6" t="str">
        <f>IF(B179&lt;18.5,"UnderWeight",IF(B179&lt;24.9,"NormalWeight",IF(B179&lt;29.9,"OverWeight","Obesity")))</f>
        <v>Obesity</v>
      </c>
      <c r="J179" t="str">
        <f>IF(C179&lt;5.7,"Normal",IF(C179&lt;6.4,"Prediabetes","Diabetes"))</f>
        <v>Diabetes</v>
      </c>
    </row>
    <row r="180" spans="1:10" x14ac:dyDescent="0.3">
      <c r="A180" s="6" t="s">
        <v>2194</v>
      </c>
      <c r="B180" s="6">
        <v>48.86</v>
      </c>
      <c r="C180" s="6">
        <v>6.09</v>
      </c>
      <c r="D180" s="6" t="s">
        <v>2380</v>
      </c>
      <c r="E180" s="6" t="s">
        <v>2380</v>
      </c>
      <c r="F180" s="6" t="s">
        <v>2380</v>
      </c>
      <c r="G180" s="6">
        <v>0</v>
      </c>
      <c r="H180" s="6" t="s">
        <v>2382</v>
      </c>
      <c r="I180" s="6" t="str">
        <f>IF(B180&lt;18.5,"UnderWeight",IF(B180&lt;24.9,"NormalWeight",IF(B180&lt;29.9,"OverWeight","Obesity")))</f>
        <v>Obesity</v>
      </c>
      <c r="J180" t="str">
        <f>IF(C180&lt;5.7,"Normal",IF(C180&lt;6.4,"Prediabetes","Diabetes"))</f>
        <v>Prediabetes</v>
      </c>
    </row>
    <row r="181" spans="1:10" x14ac:dyDescent="0.3">
      <c r="A181" s="6" t="s">
        <v>2193</v>
      </c>
      <c r="B181" s="6">
        <v>34.799999999999997</v>
      </c>
      <c r="C181" s="6">
        <v>11.4</v>
      </c>
      <c r="D181" s="6" t="s">
        <v>2382</v>
      </c>
      <c r="E181" s="6" t="s">
        <v>2380</v>
      </c>
      <c r="F181" s="6" t="s">
        <v>2382</v>
      </c>
      <c r="G181" s="6">
        <v>1</v>
      </c>
      <c r="H181" s="6" t="s">
        <v>2380</v>
      </c>
      <c r="I181" s="6" t="str">
        <f>IF(B181&lt;18.5,"UnderWeight",IF(B181&lt;24.9,"NormalWeight",IF(B181&lt;29.9,"OverWeight","Obesity")))</f>
        <v>Obesity</v>
      </c>
      <c r="J181" t="str">
        <f>IF(C181&lt;5.7,"Normal",IF(C181&lt;6.4,"Prediabetes","Diabetes"))</f>
        <v>Diabetes</v>
      </c>
    </row>
    <row r="182" spans="1:10" x14ac:dyDescent="0.3">
      <c r="A182" s="6" t="s">
        <v>2192</v>
      </c>
      <c r="B182" s="6">
        <v>32.49</v>
      </c>
      <c r="C182" s="6">
        <v>4.29</v>
      </c>
      <c r="D182" s="6" t="s">
        <v>2380</v>
      </c>
      <c r="E182" s="6" t="s">
        <v>2380</v>
      </c>
      <c r="F182" s="6" t="s">
        <v>2382</v>
      </c>
      <c r="G182" s="6">
        <v>1</v>
      </c>
      <c r="H182" s="6" t="s">
        <v>2382</v>
      </c>
      <c r="I182" s="6" t="str">
        <f>IF(B182&lt;18.5,"UnderWeight",IF(B182&lt;24.9,"NormalWeight",IF(B182&lt;29.9,"OverWeight","Obesity")))</f>
        <v>Obesity</v>
      </c>
      <c r="J182" t="str">
        <f>IF(C182&lt;5.7,"Normal",IF(C182&lt;6.4,"Prediabetes","Diabetes"))</f>
        <v>Normal</v>
      </c>
    </row>
    <row r="183" spans="1:10" x14ac:dyDescent="0.3">
      <c r="A183" s="6" t="s">
        <v>2191</v>
      </c>
      <c r="B183" s="6">
        <v>39</v>
      </c>
      <c r="C183" s="6">
        <v>5.7</v>
      </c>
      <c r="D183" s="6" t="s">
        <v>2380</v>
      </c>
      <c r="E183" s="6" t="s">
        <v>2380</v>
      </c>
      <c r="F183" s="6" t="s">
        <v>2380</v>
      </c>
      <c r="G183" s="6">
        <v>2</v>
      </c>
      <c r="H183" s="6" t="s">
        <v>2382</v>
      </c>
      <c r="I183" s="6" t="str">
        <f>IF(B183&lt;18.5,"UnderWeight",IF(B183&lt;24.9,"NormalWeight",IF(B183&lt;29.9,"OverWeight","Obesity")))</f>
        <v>Obesity</v>
      </c>
      <c r="J183" t="str">
        <f>IF(C183&lt;5.7,"Normal",IF(C183&lt;6.4,"Prediabetes","Diabetes"))</f>
        <v>Prediabetes</v>
      </c>
    </row>
    <row r="184" spans="1:10" x14ac:dyDescent="0.3">
      <c r="A184" s="6" t="s">
        <v>2190</v>
      </c>
      <c r="B184" s="6">
        <v>35.299999999999997</v>
      </c>
      <c r="C184" s="6">
        <v>6.09</v>
      </c>
      <c r="D184" s="6" t="s">
        <v>2380</v>
      </c>
      <c r="E184" s="6" t="s">
        <v>2380</v>
      </c>
      <c r="F184" s="6" t="s">
        <v>2380</v>
      </c>
      <c r="G184" s="6">
        <v>1</v>
      </c>
      <c r="H184" s="6" t="s">
        <v>2382</v>
      </c>
      <c r="I184" s="6" t="str">
        <f>IF(B184&lt;18.5,"UnderWeight",IF(B184&lt;24.9,"NormalWeight",IF(B184&lt;29.9,"OverWeight","Obesity")))</f>
        <v>Obesity</v>
      </c>
      <c r="J184" t="str">
        <f>IF(C184&lt;5.7,"Normal",IF(C184&lt;6.4,"Prediabetes","Diabetes"))</f>
        <v>Prediabetes</v>
      </c>
    </row>
    <row r="185" spans="1:10" x14ac:dyDescent="0.3">
      <c r="A185" s="6" t="s">
        <v>2189</v>
      </c>
      <c r="B185" s="6">
        <v>33.42</v>
      </c>
      <c r="C185" s="6">
        <v>10.67</v>
      </c>
      <c r="D185" s="6" t="s">
        <v>2380</v>
      </c>
      <c r="E185" s="6" t="s">
        <v>2380</v>
      </c>
      <c r="F185" s="6" t="s">
        <v>2380</v>
      </c>
      <c r="G185" s="6">
        <v>0</v>
      </c>
      <c r="H185" s="6" t="s">
        <v>2382</v>
      </c>
      <c r="I185" s="6" t="str">
        <f>IF(B185&lt;18.5,"UnderWeight",IF(B185&lt;24.9,"NormalWeight",IF(B185&lt;29.9,"OverWeight","Obesity")))</f>
        <v>Obesity</v>
      </c>
      <c r="J185" t="str">
        <f>IF(C185&lt;5.7,"Normal",IF(C185&lt;6.4,"Prediabetes","Diabetes"))</f>
        <v>Diabetes</v>
      </c>
    </row>
    <row r="186" spans="1:10" x14ac:dyDescent="0.3">
      <c r="A186" s="6" t="s">
        <v>2188</v>
      </c>
      <c r="B186" s="6">
        <v>37.18</v>
      </c>
      <c r="C186" s="6">
        <v>6.75</v>
      </c>
      <c r="D186" s="6" t="s">
        <v>2382</v>
      </c>
      <c r="E186" s="6" t="s">
        <v>2380</v>
      </c>
      <c r="F186" s="6" t="s">
        <v>2380</v>
      </c>
      <c r="G186" s="6">
        <v>2</v>
      </c>
      <c r="H186" s="6" t="s">
        <v>2382</v>
      </c>
      <c r="I186" s="6" t="str">
        <f>IF(B186&lt;18.5,"UnderWeight",IF(B186&lt;24.9,"NormalWeight",IF(B186&lt;29.9,"OverWeight","Obesity")))</f>
        <v>Obesity</v>
      </c>
      <c r="J186" t="str">
        <f>IF(C186&lt;5.7,"Normal",IF(C186&lt;6.4,"Prediabetes","Diabetes"))</f>
        <v>Diabetes</v>
      </c>
    </row>
    <row r="187" spans="1:10" x14ac:dyDescent="0.3">
      <c r="A187" s="6" t="s">
        <v>2187</v>
      </c>
      <c r="B187" s="6">
        <v>33.33</v>
      </c>
      <c r="C187" s="6">
        <v>9.26</v>
      </c>
      <c r="D187" s="6" t="s">
        <v>2382</v>
      </c>
      <c r="E187" s="6" t="s">
        <v>2380</v>
      </c>
      <c r="F187" s="6" t="s">
        <v>2380</v>
      </c>
      <c r="G187" s="6">
        <v>2</v>
      </c>
      <c r="H187" s="6" t="s">
        <v>2380</v>
      </c>
      <c r="I187" s="6" t="str">
        <f>IF(B187&lt;18.5,"UnderWeight",IF(B187&lt;24.9,"NormalWeight",IF(B187&lt;29.9,"OverWeight","Obesity")))</f>
        <v>Obesity</v>
      </c>
      <c r="J187" t="str">
        <f>IF(C187&lt;5.7,"Normal",IF(C187&lt;6.4,"Prediabetes","Diabetes"))</f>
        <v>Diabetes</v>
      </c>
    </row>
    <row r="188" spans="1:10" x14ac:dyDescent="0.3">
      <c r="A188" s="6" t="s">
        <v>2186</v>
      </c>
      <c r="B188" s="6">
        <v>53.21</v>
      </c>
      <c r="C188" s="6">
        <v>4.2699999999999996</v>
      </c>
      <c r="D188" s="6" t="s">
        <v>2380</v>
      </c>
      <c r="E188" s="6" t="s">
        <v>2380</v>
      </c>
      <c r="F188" s="6" t="s">
        <v>2380</v>
      </c>
      <c r="G188" s="6">
        <v>1</v>
      </c>
      <c r="H188" s="6" t="s">
        <v>2382</v>
      </c>
      <c r="I188" s="6" t="str">
        <f>IF(B188&lt;18.5,"UnderWeight",IF(B188&lt;24.9,"NormalWeight",IF(B188&lt;29.9,"OverWeight","Obesity")))</f>
        <v>Obesity</v>
      </c>
      <c r="J188" t="str">
        <f>IF(C188&lt;5.7,"Normal",IF(C188&lt;6.4,"Prediabetes","Diabetes"))</f>
        <v>Normal</v>
      </c>
    </row>
    <row r="189" spans="1:10" x14ac:dyDescent="0.3">
      <c r="A189" s="6" t="s">
        <v>2185</v>
      </c>
      <c r="B189" s="6">
        <v>38.729999999999997</v>
      </c>
      <c r="C189" s="6">
        <v>11.51</v>
      </c>
      <c r="D189" s="6" t="s">
        <v>2380</v>
      </c>
      <c r="E189" s="6" t="s">
        <v>2380</v>
      </c>
      <c r="F189" s="6" t="s">
        <v>2380</v>
      </c>
      <c r="G189" s="6">
        <v>2</v>
      </c>
      <c r="H189" s="6" t="s">
        <v>2382</v>
      </c>
      <c r="I189" s="6" t="str">
        <f>IF(B189&lt;18.5,"UnderWeight",IF(B189&lt;24.9,"NormalWeight",IF(B189&lt;29.9,"OverWeight","Obesity")))</f>
        <v>Obesity</v>
      </c>
      <c r="J189" t="str">
        <f>IF(C189&lt;5.7,"Normal",IF(C189&lt;6.4,"Prediabetes","Diabetes"))</f>
        <v>Diabetes</v>
      </c>
    </row>
    <row r="190" spans="1:10" x14ac:dyDescent="0.3">
      <c r="A190" s="6" t="s">
        <v>2184</v>
      </c>
      <c r="B190" s="6">
        <v>29.73</v>
      </c>
      <c r="C190" s="6">
        <v>7.22</v>
      </c>
      <c r="D190" s="6" t="s">
        <v>2380</v>
      </c>
      <c r="E190" s="6" t="s">
        <v>2380</v>
      </c>
      <c r="F190" s="6" t="s">
        <v>2380</v>
      </c>
      <c r="G190" s="6">
        <v>0</v>
      </c>
      <c r="H190" s="6" t="s">
        <v>2382</v>
      </c>
      <c r="I190" s="6" t="str">
        <f>IF(B190&lt;18.5,"UnderWeight",IF(B190&lt;24.9,"NormalWeight",IF(B190&lt;29.9,"OverWeight","Obesity")))</f>
        <v>OverWeight</v>
      </c>
      <c r="J190" t="str">
        <f>IF(C190&lt;5.7,"Normal",IF(C190&lt;6.4,"Prediabetes","Diabetes"))</f>
        <v>Diabetes</v>
      </c>
    </row>
    <row r="191" spans="1:10" x14ac:dyDescent="0.3">
      <c r="A191" s="6" t="s">
        <v>2183</v>
      </c>
      <c r="B191" s="6">
        <v>34.700000000000003</v>
      </c>
      <c r="C191" s="6">
        <v>4.37</v>
      </c>
      <c r="D191" s="6" t="s">
        <v>2380</v>
      </c>
      <c r="E191" s="6" t="s">
        <v>2380</v>
      </c>
      <c r="F191" s="6" t="s">
        <v>2382</v>
      </c>
      <c r="G191" s="6">
        <v>1</v>
      </c>
      <c r="H191" s="6" t="s">
        <v>2382</v>
      </c>
      <c r="I191" s="6" t="str">
        <f>IF(B191&lt;18.5,"UnderWeight",IF(B191&lt;24.9,"NormalWeight",IF(B191&lt;29.9,"OverWeight","Obesity")))</f>
        <v>Obesity</v>
      </c>
      <c r="J191" t="str">
        <f>IF(C191&lt;5.7,"Normal",IF(C191&lt;6.4,"Prediabetes","Diabetes"))</f>
        <v>Normal</v>
      </c>
    </row>
    <row r="192" spans="1:10" x14ac:dyDescent="0.3">
      <c r="A192" s="6" t="s">
        <v>2182</v>
      </c>
      <c r="B192" s="6">
        <v>38.28</v>
      </c>
      <c r="C192" s="6">
        <v>11.56</v>
      </c>
      <c r="D192" s="6" t="s">
        <v>2382</v>
      </c>
      <c r="E192" s="6" t="s">
        <v>2380</v>
      </c>
      <c r="F192" s="6" t="s">
        <v>2380</v>
      </c>
      <c r="G192" s="6">
        <v>1</v>
      </c>
      <c r="H192" s="6" t="s">
        <v>2382</v>
      </c>
      <c r="I192" s="6" t="str">
        <f>IF(B192&lt;18.5,"UnderWeight",IF(B192&lt;24.9,"NormalWeight",IF(B192&lt;29.9,"OverWeight","Obesity")))</f>
        <v>Obesity</v>
      </c>
      <c r="J192" t="str">
        <f>IF(C192&lt;5.7,"Normal",IF(C192&lt;6.4,"Prediabetes","Diabetes"))</f>
        <v>Diabetes</v>
      </c>
    </row>
    <row r="193" spans="1:10" x14ac:dyDescent="0.3">
      <c r="A193" s="6" t="s">
        <v>2181</v>
      </c>
      <c r="B193" s="6">
        <v>33.57</v>
      </c>
      <c r="C193" s="6">
        <v>8.82</v>
      </c>
      <c r="D193" s="6" t="s">
        <v>2382</v>
      </c>
      <c r="E193" s="6" t="s">
        <v>2380</v>
      </c>
      <c r="F193" s="6" t="s">
        <v>2380</v>
      </c>
      <c r="G193" s="6">
        <v>0</v>
      </c>
      <c r="H193" s="6" t="s">
        <v>2382</v>
      </c>
      <c r="I193" s="6" t="str">
        <f>IF(B193&lt;18.5,"UnderWeight",IF(B193&lt;24.9,"NormalWeight",IF(B193&lt;29.9,"OverWeight","Obesity")))</f>
        <v>Obesity</v>
      </c>
      <c r="J193" t="str">
        <f>IF(C193&lt;5.7,"Normal",IF(C193&lt;6.4,"Prediabetes","Diabetes"))</f>
        <v>Diabetes</v>
      </c>
    </row>
    <row r="194" spans="1:10" x14ac:dyDescent="0.3">
      <c r="A194" s="6" t="s">
        <v>2180</v>
      </c>
      <c r="B194" s="6">
        <v>52.06</v>
      </c>
      <c r="C194" s="6">
        <v>4.6900000000000004</v>
      </c>
      <c r="D194" s="6" t="s">
        <v>2380</v>
      </c>
      <c r="E194" s="6" t="s">
        <v>2380</v>
      </c>
      <c r="F194" s="6" t="s">
        <v>2380</v>
      </c>
      <c r="G194" s="6">
        <v>1</v>
      </c>
      <c r="H194" s="6" t="s">
        <v>2382</v>
      </c>
      <c r="I194" s="6" t="str">
        <f>IF(B194&lt;18.5,"UnderWeight",IF(B194&lt;24.9,"NormalWeight",IF(B194&lt;29.9,"OverWeight","Obesity")))</f>
        <v>Obesity</v>
      </c>
      <c r="J194" t="str">
        <f>IF(C194&lt;5.7,"Normal",IF(C194&lt;6.4,"Prediabetes","Diabetes"))</f>
        <v>Normal</v>
      </c>
    </row>
    <row r="195" spans="1:10" x14ac:dyDescent="0.3">
      <c r="A195" s="6" t="s">
        <v>2179</v>
      </c>
      <c r="B195" s="6">
        <v>38.17</v>
      </c>
      <c r="C195" s="6">
        <v>4.53</v>
      </c>
      <c r="D195" s="6" t="s">
        <v>2380</v>
      </c>
      <c r="E195" s="6" t="s">
        <v>2381</v>
      </c>
      <c r="F195" s="6" t="s">
        <v>2380</v>
      </c>
      <c r="G195" s="6">
        <v>1</v>
      </c>
      <c r="H195" s="6" t="s">
        <v>2382</v>
      </c>
      <c r="I195" s="6" t="str">
        <f>IF(B195&lt;18.5,"UnderWeight",IF(B195&lt;24.9,"NormalWeight",IF(B195&lt;29.9,"OverWeight","Obesity")))</f>
        <v>Obesity</v>
      </c>
      <c r="J195" t="str">
        <f>IF(C195&lt;5.7,"Normal",IF(C195&lt;6.4,"Prediabetes","Diabetes"))</f>
        <v>Normal</v>
      </c>
    </row>
    <row r="196" spans="1:10" x14ac:dyDescent="0.3">
      <c r="A196" s="6" t="s">
        <v>2178</v>
      </c>
      <c r="B196" s="6">
        <v>36.954999999999998</v>
      </c>
      <c r="C196" s="6">
        <v>5.84</v>
      </c>
      <c r="D196" s="6" t="s">
        <v>2380</v>
      </c>
      <c r="E196" s="6" t="s">
        <v>2380</v>
      </c>
      <c r="F196" s="6" t="s">
        <v>2382</v>
      </c>
      <c r="G196" s="6">
        <v>1</v>
      </c>
      <c r="H196" s="6" t="s">
        <v>2382</v>
      </c>
      <c r="I196" s="6" t="str">
        <f>IF(B196&lt;18.5,"UnderWeight",IF(B196&lt;24.9,"NormalWeight",IF(B196&lt;29.9,"OverWeight","Obesity")))</f>
        <v>Obesity</v>
      </c>
      <c r="J196" t="str">
        <f>IF(C196&lt;5.7,"Normal",IF(C196&lt;6.4,"Prediabetes","Diabetes"))</f>
        <v>Prediabetes</v>
      </c>
    </row>
    <row r="197" spans="1:10" x14ac:dyDescent="0.3">
      <c r="A197" s="6" t="s">
        <v>2177</v>
      </c>
      <c r="B197" s="6">
        <v>34.4</v>
      </c>
      <c r="C197" s="6">
        <v>4.9000000000000004</v>
      </c>
      <c r="D197" s="6" t="s">
        <v>2380</v>
      </c>
      <c r="E197" s="6" t="s">
        <v>2380</v>
      </c>
      <c r="F197" s="6" t="s">
        <v>2382</v>
      </c>
      <c r="G197" s="6">
        <v>1</v>
      </c>
      <c r="H197" s="6" t="s">
        <v>2382</v>
      </c>
      <c r="I197" s="6" t="str">
        <f>IF(B197&lt;18.5,"UnderWeight",IF(B197&lt;24.9,"NormalWeight",IF(B197&lt;29.9,"OverWeight","Obesity")))</f>
        <v>Obesity</v>
      </c>
      <c r="J197" t="str">
        <f>IF(C197&lt;5.7,"Normal",IF(C197&lt;6.4,"Prediabetes","Diabetes"))</f>
        <v>Normal</v>
      </c>
    </row>
    <row r="198" spans="1:10" x14ac:dyDescent="0.3">
      <c r="A198" s="6" t="s">
        <v>2176</v>
      </c>
      <c r="B198" s="6">
        <v>31.73</v>
      </c>
      <c r="C198" s="6">
        <v>4.3</v>
      </c>
      <c r="D198" s="6" t="s">
        <v>2380</v>
      </c>
      <c r="E198" s="6" t="s">
        <v>2380</v>
      </c>
      <c r="F198" s="6" t="s">
        <v>2380</v>
      </c>
      <c r="G198" s="6">
        <v>0</v>
      </c>
      <c r="H198" s="6" t="s">
        <v>2382</v>
      </c>
      <c r="I198" s="6" t="str">
        <f>IF(B198&lt;18.5,"UnderWeight",IF(B198&lt;24.9,"NormalWeight",IF(B198&lt;29.9,"OverWeight","Obesity")))</f>
        <v>Obesity</v>
      </c>
      <c r="J198" t="str">
        <f>IF(C198&lt;5.7,"Normal",IF(C198&lt;6.4,"Prediabetes","Diabetes"))</f>
        <v>Normal</v>
      </c>
    </row>
    <row r="199" spans="1:10" x14ac:dyDescent="0.3">
      <c r="A199" s="6" t="s">
        <v>2175</v>
      </c>
      <c r="B199" s="6">
        <v>36.64</v>
      </c>
      <c r="C199" s="6">
        <v>11.34</v>
      </c>
      <c r="D199" s="6" t="s">
        <v>2380</v>
      </c>
      <c r="E199" s="6" t="s">
        <v>2380</v>
      </c>
      <c r="F199" s="6" t="s">
        <v>2380</v>
      </c>
      <c r="G199" s="6">
        <v>0</v>
      </c>
      <c r="H199" s="6" t="s">
        <v>2382</v>
      </c>
      <c r="I199" s="6" t="str">
        <f>IF(B199&lt;18.5,"UnderWeight",IF(B199&lt;24.9,"NormalWeight",IF(B199&lt;29.9,"OverWeight","Obesity")))</f>
        <v>Obesity</v>
      </c>
      <c r="J199" t="str">
        <f>IF(C199&lt;5.7,"Normal",IF(C199&lt;6.4,"Prediabetes","Diabetes"))</f>
        <v>Diabetes</v>
      </c>
    </row>
    <row r="200" spans="1:10" x14ac:dyDescent="0.3">
      <c r="A200" s="6" t="s">
        <v>2174</v>
      </c>
      <c r="B200" s="6">
        <v>36.85</v>
      </c>
      <c r="C200" s="6">
        <v>5.88</v>
      </c>
      <c r="D200" s="6" t="s">
        <v>2380</v>
      </c>
      <c r="E200" s="6" t="s">
        <v>2381</v>
      </c>
      <c r="F200" s="6" t="s">
        <v>2380</v>
      </c>
      <c r="G200" s="6">
        <v>1</v>
      </c>
      <c r="H200" s="6" t="s">
        <v>2382</v>
      </c>
      <c r="I200" s="6" t="str">
        <f>IF(B200&lt;18.5,"UnderWeight",IF(B200&lt;24.9,"NormalWeight",IF(B200&lt;29.9,"OverWeight","Obesity")))</f>
        <v>Obesity</v>
      </c>
      <c r="J200" t="str">
        <f>IF(C200&lt;5.7,"Normal",IF(C200&lt;6.4,"Prediabetes","Diabetes"))</f>
        <v>Prediabetes</v>
      </c>
    </row>
    <row r="201" spans="1:10" x14ac:dyDescent="0.3">
      <c r="A201" s="6" t="s">
        <v>2173</v>
      </c>
      <c r="B201" s="6">
        <v>33.33</v>
      </c>
      <c r="C201" s="6">
        <v>5.01</v>
      </c>
      <c r="D201" s="6" t="s">
        <v>2382</v>
      </c>
      <c r="E201" s="6" t="s">
        <v>2380</v>
      </c>
      <c r="F201" s="6" t="s">
        <v>2382</v>
      </c>
      <c r="G201" s="6">
        <v>1</v>
      </c>
      <c r="H201" s="6" t="s">
        <v>2382</v>
      </c>
      <c r="I201" s="6" t="str">
        <f>IF(B201&lt;18.5,"UnderWeight",IF(B201&lt;24.9,"NormalWeight",IF(B201&lt;29.9,"OverWeight","Obesity")))</f>
        <v>Obesity</v>
      </c>
      <c r="J201" t="str">
        <f>IF(C201&lt;5.7,"Normal",IF(C201&lt;6.4,"Prediabetes","Diabetes"))</f>
        <v>Normal</v>
      </c>
    </row>
    <row r="202" spans="1:10" x14ac:dyDescent="0.3">
      <c r="A202" s="6" t="s">
        <v>2172</v>
      </c>
      <c r="B202" s="6">
        <v>39.14</v>
      </c>
      <c r="C202" s="6">
        <v>4.4000000000000004</v>
      </c>
      <c r="D202" s="6" t="s">
        <v>2380</v>
      </c>
      <c r="E202" s="6" t="s">
        <v>2380</v>
      </c>
      <c r="F202" s="6" t="s">
        <v>2382</v>
      </c>
      <c r="G202" s="6">
        <v>1</v>
      </c>
      <c r="H202" s="6" t="s">
        <v>2382</v>
      </c>
      <c r="I202" s="6" t="str">
        <f>IF(B202&lt;18.5,"UnderWeight",IF(B202&lt;24.9,"NormalWeight",IF(B202&lt;29.9,"OverWeight","Obesity")))</f>
        <v>Obesity</v>
      </c>
      <c r="J202" t="str">
        <f>IF(C202&lt;5.7,"Normal",IF(C202&lt;6.4,"Prediabetes","Diabetes"))</f>
        <v>Normal</v>
      </c>
    </row>
    <row r="203" spans="1:10" x14ac:dyDescent="0.3">
      <c r="A203" s="6" t="s">
        <v>2171</v>
      </c>
      <c r="B203" s="6">
        <v>32.9</v>
      </c>
      <c r="C203" s="6">
        <v>6.26</v>
      </c>
      <c r="D203" s="6" t="s">
        <v>2382</v>
      </c>
      <c r="E203" s="6" t="s">
        <v>2380</v>
      </c>
      <c r="F203" s="6" t="s">
        <v>2380</v>
      </c>
      <c r="G203" s="6">
        <v>0</v>
      </c>
      <c r="H203" s="6" t="s">
        <v>2382</v>
      </c>
      <c r="I203" s="6" t="str">
        <f>IF(B203&lt;18.5,"UnderWeight",IF(B203&lt;24.9,"NormalWeight",IF(B203&lt;29.9,"OverWeight","Obesity")))</f>
        <v>Obesity</v>
      </c>
      <c r="J203" t="str">
        <f>IF(C203&lt;5.7,"Normal",IF(C203&lt;6.4,"Prediabetes","Diabetes"))</f>
        <v>Prediabetes</v>
      </c>
    </row>
    <row r="204" spans="1:10" x14ac:dyDescent="0.3">
      <c r="A204" s="6" t="s">
        <v>2170</v>
      </c>
      <c r="B204" s="6">
        <v>29.78</v>
      </c>
      <c r="C204" s="6">
        <v>10.27</v>
      </c>
      <c r="D204" s="6" t="s">
        <v>2382</v>
      </c>
      <c r="E204" s="6" t="s">
        <v>2380</v>
      </c>
      <c r="F204" s="6" t="s">
        <v>2382</v>
      </c>
      <c r="G204" s="6">
        <v>1</v>
      </c>
      <c r="H204" s="6" t="s">
        <v>2382</v>
      </c>
      <c r="I204" s="6" t="str">
        <f>IF(B204&lt;18.5,"UnderWeight",IF(B204&lt;24.9,"NormalWeight",IF(B204&lt;29.9,"OverWeight","Obesity")))</f>
        <v>OverWeight</v>
      </c>
      <c r="J204" t="str">
        <f>IF(C204&lt;5.7,"Normal",IF(C204&lt;6.4,"Prediabetes","Diabetes"))</f>
        <v>Diabetes</v>
      </c>
    </row>
    <row r="205" spans="1:10" x14ac:dyDescent="0.3">
      <c r="A205" s="6" t="s">
        <v>2169</v>
      </c>
      <c r="B205" s="6">
        <v>32.78</v>
      </c>
      <c r="C205" s="6">
        <v>5.27</v>
      </c>
      <c r="D205" s="6" t="s">
        <v>2380</v>
      </c>
      <c r="E205" s="6" t="s">
        <v>2380</v>
      </c>
      <c r="F205" s="6" t="s">
        <v>2380</v>
      </c>
      <c r="G205" s="6">
        <v>0</v>
      </c>
      <c r="H205" s="6" t="s">
        <v>2382</v>
      </c>
      <c r="I205" s="6" t="str">
        <f>IF(B205&lt;18.5,"UnderWeight",IF(B205&lt;24.9,"NormalWeight",IF(B205&lt;29.9,"OverWeight","Obesity")))</f>
        <v>Obesity</v>
      </c>
      <c r="J205" t="str">
        <f>IF(C205&lt;5.7,"Normal",IF(C205&lt;6.4,"Prediabetes","Diabetes"))</f>
        <v>Normal</v>
      </c>
    </row>
    <row r="206" spans="1:10" x14ac:dyDescent="0.3">
      <c r="A206" s="6" t="s">
        <v>2168</v>
      </c>
      <c r="B206" s="6">
        <v>41.65</v>
      </c>
      <c r="C206" s="6">
        <v>10.73</v>
      </c>
      <c r="D206" s="6" t="s">
        <v>2382</v>
      </c>
      <c r="E206" s="6" t="s">
        <v>2380</v>
      </c>
      <c r="F206" s="6" t="s">
        <v>2380</v>
      </c>
      <c r="G206" s="6">
        <v>0</v>
      </c>
      <c r="H206" s="6" t="s">
        <v>2382</v>
      </c>
      <c r="I206" s="6" t="str">
        <f>IF(B206&lt;18.5,"UnderWeight",IF(B206&lt;24.9,"NormalWeight",IF(B206&lt;29.9,"OverWeight","Obesity")))</f>
        <v>Obesity</v>
      </c>
      <c r="J206" t="str">
        <f>IF(C206&lt;5.7,"Normal",IF(C206&lt;6.4,"Prediabetes","Diabetes"))</f>
        <v>Diabetes</v>
      </c>
    </row>
    <row r="207" spans="1:10" x14ac:dyDescent="0.3">
      <c r="A207" s="6" t="s">
        <v>2167</v>
      </c>
      <c r="B207" s="6">
        <v>50.79</v>
      </c>
      <c r="C207" s="6">
        <v>4.45</v>
      </c>
      <c r="D207" s="6" t="s">
        <v>2380</v>
      </c>
      <c r="E207" s="6" t="s">
        <v>2380</v>
      </c>
      <c r="F207" s="6" t="s">
        <v>2380</v>
      </c>
      <c r="G207" s="6">
        <v>1</v>
      </c>
      <c r="H207" s="6" t="s">
        <v>2382</v>
      </c>
      <c r="I207" s="6" t="str">
        <f>IF(B207&lt;18.5,"UnderWeight",IF(B207&lt;24.9,"NormalWeight",IF(B207&lt;29.9,"OverWeight","Obesity")))</f>
        <v>Obesity</v>
      </c>
      <c r="J207" t="str">
        <f>IF(C207&lt;5.7,"Normal",IF(C207&lt;6.4,"Prediabetes","Diabetes"))</f>
        <v>Normal</v>
      </c>
    </row>
    <row r="208" spans="1:10" x14ac:dyDescent="0.3">
      <c r="A208" s="6" t="s">
        <v>2166</v>
      </c>
      <c r="B208" s="6">
        <v>35.43</v>
      </c>
      <c r="C208" s="6">
        <v>5.25</v>
      </c>
      <c r="D208" s="6" t="s">
        <v>2382</v>
      </c>
      <c r="E208" s="6" t="s">
        <v>2380</v>
      </c>
      <c r="F208" s="6" t="s">
        <v>2380</v>
      </c>
      <c r="G208" s="6">
        <v>0</v>
      </c>
      <c r="H208" s="6" t="s">
        <v>2382</v>
      </c>
      <c r="I208" s="6" t="str">
        <f>IF(B208&lt;18.5,"UnderWeight",IF(B208&lt;24.9,"NormalWeight",IF(B208&lt;29.9,"OverWeight","Obesity")))</f>
        <v>Obesity</v>
      </c>
      <c r="J208" t="str">
        <f>IF(C208&lt;5.7,"Normal",IF(C208&lt;6.4,"Prediabetes","Diabetes"))</f>
        <v>Normal</v>
      </c>
    </row>
    <row r="209" spans="1:10" x14ac:dyDescent="0.3">
      <c r="A209" s="6" t="s">
        <v>2165</v>
      </c>
      <c r="B209" s="6">
        <v>35.25</v>
      </c>
      <c r="C209" s="6">
        <v>9.51</v>
      </c>
      <c r="D209" s="6" t="s">
        <v>2380</v>
      </c>
      <c r="E209" s="6" t="s">
        <v>2380</v>
      </c>
      <c r="F209" s="6" t="s">
        <v>2380</v>
      </c>
      <c r="G209" s="6">
        <v>0</v>
      </c>
      <c r="H209" s="6" t="s">
        <v>2382</v>
      </c>
      <c r="I209" s="6" t="str">
        <f>IF(B209&lt;18.5,"UnderWeight",IF(B209&lt;24.9,"NormalWeight",IF(B209&lt;29.9,"OverWeight","Obesity")))</f>
        <v>Obesity</v>
      </c>
      <c r="J209" t="str">
        <f>IF(C209&lt;5.7,"Normal",IF(C209&lt;6.4,"Prediabetes","Diabetes"))</f>
        <v>Diabetes</v>
      </c>
    </row>
    <row r="210" spans="1:10" x14ac:dyDescent="0.3">
      <c r="A210" s="6" t="s">
        <v>2164</v>
      </c>
      <c r="B210" s="6">
        <v>36.85</v>
      </c>
      <c r="C210" s="6">
        <v>11.12</v>
      </c>
      <c r="D210" s="6" t="s">
        <v>2380</v>
      </c>
      <c r="E210" s="6" t="s">
        <v>2380</v>
      </c>
      <c r="F210" s="6" t="s">
        <v>2380</v>
      </c>
      <c r="G210" s="6">
        <v>0</v>
      </c>
      <c r="H210" s="6" t="s">
        <v>2382</v>
      </c>
      <c r="I210" s="6" t="str">
        <f>IF(B210&lt;18.5,"UnderWeight",IF(B210&lt;24.9,"NormalWeight",IF(B210&lt;29.9,"OverWeight","Obesity")))</f>
        <v>Obesity</v>
      </c>
      <c r="J210" t="str">
        <f>IF(C210&lt;5.7,"Normal",IF(C210&lt;6.4,"Prediabetes","Diabetes"))</f>
        <v>Diabetes</v>
      </c>
    </row>
    <row r="211" spans="1:10" x14ac:dyDescent="0.3">
      <c r="A211" s="6" t="s">
        <v>2163</v>
      </c>
      <c r="B211" s="6">
        <v>31.02</v>
      </c>
      <c r="C211" s="6">
        <v>4.5599999999999996</v>
      </c>
      <c r="D211" s="6" t="s">
        <v>2380</v>
      </c>
      <c r="E211" s="6" t="s">
        <v>2381</v>
      </c>
      <c r="F211" s="6" t="s">
        <v>2380</v>
      </c>
      <c r="G211" s="6">
        <v>1</v>
      </c>
      <c r="H211" s="6" t="s">
        <v>2382</v>
      </c>
      <c r="I211" s="6" t="str">
        <f>IF(B211&lt;18.5,"UnderWeight",IF(B211&lt;24.9,"NormalWeight",IF(B211&lt;29.9,"OverWeight","Obesity")))</f>
        <v>Obesity</v>
      </c>
      <c r="J211" t="str">
        <f>IF(C211&lt;5.7,"Normal",IF(C211&lt;6.4,"Prediabetes","Diabetes"))</f>
        <v>Normal</v>
      </c>
    </row>
    <row r="212" spans="1:10" x14ac:dyDescent="0.3">
      <c r="A212" s="6" t="s">
        <v>2162</v>
      </c>
      <c r="B212" s="6">
        <v>35.6</v>
      </c>
      <c r="C212" s="6">
        <v>4.0199999999999996</v>
      </c>
      <c r="D212" s="6" t="s">
        <v>2382</v>
      </c>
      <c r="E212" s="6" t="s">
        <v>2381</v>
      </c>
      <c r="F212" s="6" t="s">
        <v>2380</v>
      </c>
      <c r="G212" s="6">
        <v>2</v>
      </c>
      <c r="H212" s="6" t="s">
        <v>2382</v>
      </c>
      <c r="I212" s="6" t="str">
        <f>IF(B212&lt;18.5,"UnderWeight",IF(B212&lt;24.9,"NormalWeight",IF(B212&lt;29.9,"OverWeight","Obesity")))</f>
        <v>Obesity</v>
      </c>
      <c r="J212" t="str">
        <f>IF(C212&lt;5.7,"Normal",IF(C212&lt;6.4,"Prediabetes","Diabetes"))</f>
        <v>Normal</v>
      </c>
    </row>
    <row r="213" spans="1:10" x14ac:dyDescent="0.3">
      <c r="A213" s="6" t="s">
        <v>2161</v>
      </c>
      <c r="B213" s="6">
        <v>34.39</v>
      </c>
      <c r="C213" s="6">
        <v>8.7200000000000006</v>
      </c>
      <c r="D213" s="6" t="s">
        <v>2380</v>
      </c>
      <c r="E213" s="6" t="s">
        <v>2380</v>
      </c>
      <c r="F213" s="6" t="s">
        <v>2380</v>
      </c>
      <c r="G213" s="6">
        <v>0</v>
      </c>
      <c r="H213" s="6" t="s">
        <v>2382</v>
      </c>
      <c r="I213" s="6" t="str">
        <f>IF(B213&lt;18.5,"UnderWeight",IF(B213&lt;24.9,"NormalWeight",IF(B213&lt;29.9,"OverWeight","Obesity")))</f>
        <v>Obesity</v>
      </c>
      <c r="J213" t="str">
        <f>IF(C213&lt;5.7,"Normal",IF(C213&lt;6.4,"Prediabetes","Diabetes"))</f>
        <v>Diabetes</v>
      </c>
    </row>
    <row r="214" spans="1:10" x14ac:dyDescent="0.3">
      <c r="A214" s="6" t="s">
        <v>2160</v>
      </c>
      <c r="B214" s="6">
        <v>29.06</v>
      </c>
      <c r="C214" s="6">
        <v>6.25</v>
      </c>
      <c r="D214" s="6" t="s">
        <v>2382</v>
      </c>
      <c r="E214" s="6" t="s">
        <v>2380</v>
      </c>
      <c r="F214" s="6" t="s">
        <v>2380</v>
      </c>
      <c r="G214" s="6">
        <v>1</v>
      </c>
      <c r="H214" s="6" t="s">
        <v>2382</v>
      </c>
      <c r="I214" s="6" t="str">
        <f>IF(B214&lt;18.5,"UnderWeight",IF(B214&lt;24.9,"NormalWeight",IF(B214&lt;29.9,"OverWeight","Obesity")))</f>
        <v>OverWeight</v>
      </c>
      <c r="J214" t="str">
        <f>IF(C214&lt;5.7,"Normal",IF(C214&lt;6.4,"Prediabetes","Diabetes"))</f>
        <v>Prediabetes</v>
      </c>
    </row>
    <row r="215" spans="1:10" x14ac:dyDescent="0.3">
      <c r="A215" s="6" t="s">
        <v>2159</v>
      </c>
      <c r="B215" s="6">
        <v>35.799999999999997</v>
      </c>
      <c r="C215" s="6">
        <v>7.32</v>
      </c>
      <c r="D215" s="6" t="s">
        <v>2380</v>
      </c>
      <c r="E215" s="6" t="s">
        <v>2380</v>
      </c>
      <c r="F215" s="6" t="s">
        <v>2380</v>
      </c>
      <c r="G215" s="6">
        <v>2</v>
      </c>
      <c r="H215" s="6" t="s">
        <v>2382</v>
      </c>
      <c r="I215" s="6" t="str">
        <f>IF(B215&lt;18.5,"UnderWeight",IF(B215&lt;24.9,"NormalWeight",IF(B215&lt;29.9,"OverWeight","Obesity")))</f>
        <v>Obesity</v>
      </c>
      <c r="J215" t="str">
        <f>IF(C215&lt;5.7,"Normal",IF(C215&lt;6.4,"Prediabetes","Diabetes"))</f>
        <v>Diabetes</v>
      </c>
    </row>
    <row r="216" spans="1:10" x14ac:dyDescent="0.3">
      <c r="A216" s="6" t="s">
        <v>2158</v>
      </c>
      <c r="B216" s="6">
        <v>49.8</v>
      </c>
      <c r="C216" s="6">
        <v>4.24</v>
      </c>
      <c r="D216" s="6" t="s">
        <v>2380</v>
      </c>
      <c r="E216" s="6" t="s">
        <v>2380</v>
      </c>
      <c r="F216" s="6" t="s">
        <v>2380</v>
      </c>
      <c r="G216" s="6">
        <v>1</v>
      </c>
      <c r="H216" s="6" t="s">
        <v>2382</v>
      </c>
      <c r="I216" s="6" t="str">
        <f>IF(B216&lt;18.5,"UnderWeight",IF(B216&lt;24.9,"NormalWeight",IF(B216&lt;29.9,"OverWeight","Obesity")))</f>
        <v>Obesity</v>
      </c>
      <c r="J216" t="str">
        <f>IF(C216&lt;5.7,"Normal",IF(C216&lt;6.4,"Prediabetes","Diabetes"))</f>
        <v>Normal</v>
      </c>
    </row>
    <row r="217" spans="1:10" x14ac:dyDescent="0.3">
      <c r="A217" s="6" t="s">
        <v>2157</v>
      </c>
      <c r="B217" s="6">
        <v>35.71</v>
      </c>
      <c r="C217" s="6">
        <v>6.84</v>
      </c>
      <c r="D217" s="6" t="s">
        <v>2380</v>
      </c>
      <c r="E217" s="6" t="s">
        <v>2380</v>
      </c>
      <c r="F217" s="6" t="s">
        <v>2380</v>
      </c>
      <c r="G217" s="6">
        <v>2</v>
      </c>
      <c r="H217" s="6" t="s">
        <v>2382</v>
      </c>
      <c r="I217" s="6" t="str">
        <f>IF(B217&lt;18.5,"UnderWeight",IF(B217&lt;24.9,"NormalWeight",IF(B217&lt;29.9,"OverWeight","Obesity")))</f>
        <v>Obesity</v>
      </c>
      <c r="J217" t="str">
        <f>IF(C217&lt;5.7,"Normal",IF(C217&lt;6.4,"Prediabetes","Diabetes"))</f>
        <v>Diabetes</v>
      </c>
    </row>
    <row r="218" spans="1:10" x14ac:dyDescent="0.3">
      <c r="A218" s="6" t="s">
        <v>2156</v>
      </c>
      <c r="B218" s="6">
        <v>30.8</v>
      </c>
      <c r="C218" s="6">
        <v>5.23</v>
      </c>
      <c r="D218" s="6" t="s">
        <v>2382</v>
      </c>
      <c r="E218" s="6" t="s">
        <v>2380</v>
      </c>
      <c r="F218" s="6" t="s">
        <v>2380</v>
      </c>
      <c r="G218" s="6">
        <v>1</v>
      </c>
      <c r="H218" s="6" t="s">
        <v>2382</v>
      </c>
      <c r="I218" s="6" t="str">
        <f>IF(B218&lt;18.5,"UnderWeight",IF(B218&lt;24.9,"NormalWeight",IF(B218&lt;29.9,"OverWeight","Obesity")))</f>
        <v>Obesity</v>
      </c>
      <c r="J218" t="str">
        <f>IF(C218&lt;5.7,"Normal",IF(C218&lt;6.4,"Prediabetes","Diabetes"))</f>
        <v>Normal</v>
      </c>
    </row>
    <row r="219" spans="1:10" x14ac:dyDescent="0.3">
      <c r="A219" s="6" t="s">
        <v>2155</v>
      </c>
      <c r="B219" s="6">
        <v>33.69</v>
      </c>
      <c r="C219" s="6">
        <v>9.68</v>
      </c>
      <c r="D219" s="6" t="s">
        <v>2380</v>
      </c>
      <c r="E219" s="6" t="s">
        <v>2380</v>
      </c>
      <c r="F219" s="6" t="s">
        <v>2380</v>
      </c>
      <c r="G219" s="6">
        <v>0</v>
      </c>
      <c r="H219" s="6" t="s">
        <v>2382</v>
      </c>
      <c r="I219" s="6" t="str">
        <f>IF(B219&lt;18.5,"UnderWeight",IF(B219&lt;24.9,"NormalWeight",IF(B219&lt;29.9,"OverWeight","Obesity")))</f>
        <v>Obesity</v>
      </c>
      <c r="J219" t="str">
        <f>IF(C219&lt;5.7,"Normal",IF(C219&lt;6.4,"Prediabetes","Diabetes"))</f>
        <v>Diabetes</v>
      </c>
    </row>
    <row r="220" spans="1:10" x14ac:dyDescent="0.3">
      <c r="A220" s="6" t="s">
        <v>2154</v>
      </c>
      <c r="B220" s="6">
        <v>42.27</v>
      </c>
      <c r="C220" s="6">
        <v>6.05</v>
      </c>
      <c r="D220" s="6" t="s">
        <v>2382</v>
      </c>
      <c r="E220" s="6" t="s">
        <v>2380</v>
      </c>
      <c r="F220" s="6" t="s">
        <v>2380</v>
      </c>
      <c r="G220" s="6">
        <v>1</v>
      </c>
      <c r="H220" s="6" t="s">
        <v>2382</v>
      </c>
      <c r="I220" s="6" t="str">
        <f>IF(B220&lt;18.5,"UnderWeight",IF(B220&lt;24.9,"NormalWeight",IF(B220&lt;29.9,"OverWeight","Obesity")))</f>
        <v>Obesity</v>
      </c>
      <c r="J220" t="str">
        <f>IF(C220&lt;5.7,"Normal",IF(C220&lt;6.4,"Prediabetes","Diabetes"))</f>
        <v>Prediabetes</v>
      </c>
    </row>
    <row r="221" spans="1:10" x14ac:dyDescent="0.3">
      <c r="A221" s="6" t="s">
        <v>2153</v>
      </c>
      <c r="B221" s="6">
        <v>53.25</v>
      </c>
      <c r="C221" s="6">
        <v>6.11</v>
      </c>
      <c r="D221" s="6" t="s">
        <v>2382</v>
      </c>
      <c r="E221" s="6" t="s">
        <v>2380</v>
      </c>
      <c r="F221" s="6" t="s">
        <v>2382</v>
      </c>
      <c r="G221" s="6">
        <v>1</v>
      </c>
      <c r="H221" s="6" t="s">
        <v>2382</v>
      </c>
      <c r="I221" s="6" t="str">
        <f>IF(B221&lt;18.5,"UnderWeight",IF(B221&lt;24.9,"NormalWeight",IF(B221&lt;29.9,"OverWeight","Obesity")))</f>
        <v>Obesity</v>
      </c>
      <c r="J221" t="str">
        <f>IF(C221&lt;5.7,"Normal",IF(C221&lt;6.4,"Prediabetes","Diabetes"))</f>
        <v>Prediabetes</v>
      </c>
    </row>
    <row r="222" spans="1:10" x14ac:dyDescent="0.3">
      <c r="A222" s="6" t="s">
        <v>2152</v>
      </c>
      <c r="B222" s="6">
        <v>26.8</v>
      </c>
      <c r="C222" s="6">
        <v>10.93</v>
      </c>
      <c r="D222" s="6" t="s">
        <v>2382</v>
      </c>
      <c r="E222" s="6" t="s">
        <v>2380</v>
      </c>
      <c r="F222" s="6" t="s">
        <v>2380</v>
      </c>
      <c r="G222" s="6">
        <v>0</v>
      </c>
      <c r="H222" s="6" t="s">
        <v>2380</v>
      </c>
      <c r="I222" s="6" t="str">
        <f>IF(B222&lt;18.5,"UnderWeight",IF(B222&lt;24.9,"NormalWeight",IF(B222&lt;29.9,"OverWeight","Obesity")))</f>
        <v>OverWeight</v>
      </c>
      <c r="J222" t="str">
        <f>IF(C222&lt;5.7,"Normal",IF(C222&lt;6.4,"Prediabetes","Diabetes"))</f>
        <v>Diabetes</v>
      </c>
    </row>
    <row r="223" spans="1:10" x14ac:dyDescent="0.3">
      <c r="A223" s="6" t="s">
        <v>2151</v>
      </c>
      <c r="B223" s="6">
        <v>28.5</v>
      </c>
      <c r="C223" s="6">
        <v>5.12</v>
      </c>
      <c r="D223" s="6" t="s">
        <v>2380</v>
      </c>
      <c r="E223" s="6" t="s">
        <v>2380</v>
      </c>
      <c r="F223" s="6" t="s">
        <v>2380</v>
      </c>
      <c r="G223" s="6">
        <v>1</v>
      </c>
      <c r="H223" s="6" t="s">
        <v>2382</v>
      </c>
      <c r="I223" s="6" t="str">
        <f>IF(B223&lt;18.5,"UnderWeight",IF(B223&lt;24.9,"NormalWeight",IF(B223&lt;29.9,"OverWeight","Obesity")))</f>
        <v>OverWeight</v>
      </c>
      <c r="J223" t="str">
        <f>IF(C223&lt;5.7,"Normal",IF(C223&lt;6.4,"Prediabetes","Diabetes"))</f>
        <v>Normal</v>
      </c>
    </row>
    <row r="224" spans="1:10" x14ac:dyDescent="0.3">
      <c r="A224" s="6" t="s">
        <v>2150</v>
      </c>
      <c r="B224" s="6">
        <v>22.895</v>
      </c>
      <c r="C224" s="6">
        <v>5.72</v>
      </c>
      <c r="D224" s="6" t="s">
        <v>2380</v>
      </c>
      <c r="E224" s="6" t="s">
        <v>2380</v>
      </c>
      <c r="F224" s="6" t="s">
        <v>2380</v>
      </c>
      <c r="G224" s="6">
        <v>0</v>
      </c>
      <c r="H224" s="6" t="s">
        <v>2382</v>
      </c>
      <c r="I224" s="6" t="str">
        <f>IF(B224&lt;18.5,"UnderWeight",IF(B224&lt;24.9,"NormalWeight",IF(B224&lt;29.9,"OverWeight","Obesity")))</f>
        <v>NormalWeight</v>
      </c>
      <c r="J224" t="str">
        <f>IF(C224&lt;5.7,"Normal",IF(C224&lt;6.4,"Prediabetes","Diabetes"))</f>
        <v>Prediabetes</v>
      </c>
    </row>
    <row r="225" spans="1:10" x14ac:dyDescent="0.3">
      <c r="A225" s="6" t="s">
        <v>2149</v>
      </c>
      <c r="B225" s="6">
        <v>34.06</v>
      </c>
      <c r="C225" s="6">
        <v>11.83</v>
      </c>
      <c r="D225" s="6" t="s">
        <v>2382</v>
      </c>
      <c r="E225" s="6" t="s">
        <v>2380</v>
      </c>
      <c r="F225" s="6" t="s">
        <v>2380</v>
      </c>
      <c r="G225" s="6">
        <v>1</v>
      </c>
      <c r="H225" s="6" t="s">
        <v>2382</v>
      </c>
      <c r="I225" s="6" t="str">
        <f>IF(B225&lt;18.5,"UnderWeight",IF(B225&lt;24.9,"NormalWeight",IF(B225&lt;29.9,"OverWeight","Obesity")))</f>
        <v>Obesity</v>
      </c>
      <c r="J225" t="str">
        <f>IF(C225&lt;5.7,"Normal",IF(C225&lt;6.4,"Prediabetes","Diabetes"))</f>
        <v>Diabetes</v>
      </c>
    </row>
    <row r="226" spans="1:10" x14ac:dyDescent="0.3">
      <c r="A226" s="6" t="s">
        <v>2148</v>
      </c>
      <c r="B226" s="6">
        <v>36.409999999999997</v>
      </c>
      <c r="C226" s="6">
        <v>4.55</v>
      </c>
      <c r="D226" s="6" t="s">
        <v>2380</v>
      </c>
      <c r="E226" s="6" t="s">
        <v>2380</v>
      </c>
      <c r="F226" s="6" t="s">
        <v>2380</v>
      </c>
      <c r="G226" s="6">
        <v>0</v>
      </c>
      <c r="H226" s="6" t="s">
        <v>2382</v>
      </c>
      <c r="I226" s="6" t="str">
        <f>IF(B226&lt;18.5,"UnderWeight",IF(B226&lt;24.9,"NormalWeight",IF(B226&lt;29.9,"OverWeight","Obesity")))</f>
        <v>Obesity</v>
      </c>
      <c r="J226" t="str">
        <f>IF(C226&lt;5.7,"Normal",IF(C226&lt;6.4,"Prediabetes","Diabetes"))</f>
        <v>Normal</v>
      </c>
    </row>
    <row r="227" spans="1:10" x14ac:dyDescent="0.3">
      <c r="A227" s="6" t="s">
        <v>2147</v>
      </c>
      <c r="B227" s="6">
        <v>52.3</v>
      </c>
      <c r="C227" s="6">
        <v>4.87</v>
      </c>
      <c r="D227" s="6" t="s">
        <v>2382</v>
      </c>
      <c r="E227" s="6" t="s">
        <v>2380</v>
      </c>
      <c r="F227" s="6" t="s">
        <v>2382</v>
      </c>
      <c r="G227" s="6">
        <v>1</v>
      </c>
      <c r="H227" s="6" t="s">
        <v>2382</v>
      </c>
      <c r="I227" s="6" t="str">
        <f>IF(B227&lt;18.5,"UnderWeight",IF(B227&lt;24.9,"NormalWeight",IF(B227&lt;29.9,"OverWeight","Obesity")))</f>
        <v>Obesity</v>
      </c>
      <c r="J227" t="str">
        <f>IF(C227&lt;5.7,"Normal",IF(C227&lt;6.4,"Prediabetes","Diabetes"))</f>
        <v>Normal</v>
      </c>
    </row>
    <row r="228" spans="1:10" x14ac:dyDescent="0.3">
      <c r="A228" s="6" t="s">
        <v>2146</v>
      </c>
      <c r="B228" s="6">
        <v>52.66</v>
      </c>
      <c r="C228" s="6">
        <v>4.45</v>
      </c>
      <c r="D228" s="6" t="s">
        <v>2380</v>
      </c>
      <c r="E228" s="6" t="s">
        <v>2380</v>
      </c>
      <c r="F228" s="6" t="s">
        <v>2380</v>
      </c>
      <c r="G228" s="6">
        <v>1</v>
      </c>
      <c r="H228" s="6" t="s">
        <v>2382</v>
      </c>
      <c r="I228" s="6" t="str">
        <f>IF(B228&lt;18.5,"UnderWeight",IF(B228&lt;24.9,"NormalWeight",IF(B228&lt;29.9,"OverWeight","Obesity")))</f>
        <v>Obesity</v>
      </c>
      <c r="J228" t="str">
        <f>IF(C228&lt;5.7,"Normal",IF(C228&lt;6.4,"Prediabetes","Diabetes"))</f>
        <v>Normal</v>
      </c>
    </row>
    <row r="229" spans="1:10" x14ac:dyDescent="0.3">
      <c r="A229" s="6" t="s">
        <v>2145</v>
      </c>
      <c r="B229" s="6">
        <v>29.57</v>
      </c>
      <c r="C229" s="6">
        <v>9.42</v>
      </c>
      <c r="D229" s="6" t="s">
        <v>2382</v>
      </c>
      <c r="E229" s="6" t="s">
        <v>2380</v>
      </c>
      <c r="F229" s="6" t="s">
        <v>2380</v>
      </c>
      <c r="G229" s="6">
        <v>0</v>
      </c>
      <c r="H229" s="6" t="s">
        <v>2382</v>
      </c>
      <c r="I229" s="6" t="str">
        <f>IF(B229&lt;18.5,"UnderWeight",IF(B229&lt;24.9,"NormalWeight",IF(B229&lt;29.9,"OverWeight","Obesity")))</f>
        <v>OverWeight</v>
      </c>
      <c r="J229" t="str">
        <f>IF(C229&lt;5.7,"Normal",IF(C229&lt;6.4,"Prediabetes","Diabetes"))</f>
        <v>Diabetes</v>
      </c>
    </row>
    <row r="230" spans="1:10" x14ac:dyDescent="0.3">
      <c r="A230" s="6" t="s">
        <v>2144</v>
      </c>
      <c r="B230" s="6">
        <v>36.99</v>
      </c>
      <c r="C230" s="6">
        <v>5.37</v>
      </c>
      <c r="D230" s="6" t="s">
        <v>2382</v>
      </c>
      <c r="E230" s="6" t="s">
        <v>2380</v>
      </c>
      <c r="F230" s="6" t="s">
        <v>2382</v>
      </c>
      <c r="G230" s="6">
        <v>1</v>
      </c>
      <c r="H230" s="6" t="s">
        <v>2382</v>
      </c>
      <c r="I230" s="6" t="str">
        <f>IF(B230&lt;18.5,"UnderWeight",IF(B230&lt;24.9,"NormalWeight",IF(B230&lt;29.9,"OverWeight","Obesity")))</f>
        <v>Obesity</v>
      </c>
      <c r="J230" t="str">
        <f>IF(C230&lt;5.7,"Normal",IF(C230&lt;6.4,"Prediabetes","Diabetes"))</f>
        <v>Normal</v>
      </c>
    </row>
    <row r="231" spans="1:10" x14ac:dyDescent="0.3">
      <c r="A231" s="6" t="s">
        <v>2143</v>
      </c>
      <c r="B231" s="6">
        <v>31.4</v>
      </c>
      <c r="C231" s="6">
        <v>4.5999999999999996</v>
      </c>
      <c r="D231" s="6" t="s">
        <v>2382</v>
      </c>
      <c r="E231" s="6" t="s">
        <v>2380</v>
      </c>
      <c r="F231" s="6" t="s">
        <v>2380</v>
      </c>
      <c r="G231" s="6">
        <v>1</v>
      </c>
      <c r="H231" s="6" t="s">
        <v>2382</v>
      </c>
      <c r="I231" s="6" t="str">
        <f>IF(B231&lt;18.5,"UnderWeight",IF(B231&lt;24.9,"NormalWeight",IF(B231&lt;29.9,"OverWeight","Obesity")))</f>
        <v>Obesity</v>
      </c>
      <c r="J231" t="str">
        <f>IF(C231&lt;5.7,"Normal",IF(C231&lt;6.4,"Prediabetes","Diabetes"))</f>
        <v>Normal</v>
      </c>
    </row>
    <row r="232" spans="1:10" x14ac:dyDescent="0.3">
      <c r="A232" s="6" t="s">
        <v>2142</v>
      </c>
      <c r="B232" s="6">
        <v>34.9</v>
      </c>
      <c r="C232" s="6">
        <v>6.22</v>
      </c>
      <c r="D232" s="6" t="s">
        <v>2380</v>
      </c>
      <c r="E232" s="6" t="s">
        <v>2380</v>
      </c>
      <c r="F232" s="6" t="s">
        <v>2382</v>
      </c>
      <c r="G232" s="6">
        <v>1</v>
      </c>
      <c r="H232" s="6" t="s">
        <v>2382</v>
      </c>
      <c r="I232" s="6" t="str">
        <f>IF(B232&lt;18.5,"UnderWeight",IF(B232&lt;24.9,"NormalWeight",IF(B232&lt;29.9,"OverWeight","Obesity")))</f>
        <v>Obesity</v>
      </c>
      <c r="J232" t="str">
        <f>IF(C232&lt;5.7,"Normal",IF(C232&lt;6.4,"Prediabetes","Diabetes"))</f>
        <v>Prediabetes</v>
      </c>
    </row>
    <row r="233" spans="1:10" x14ac:dyDescent="0.3">
      <c r="A233" s="6" t="s">
        <v>2141</v>
      </c>
      <c r="B233" s="6">
        <v>31.13</v>
      </c>
      <c r="C233" s="6">
        <v>4.5199999999999996</v>
      </c>
      <c r="D233" s="6" t="s">
        <v>2382</v>
      </c>
      <c r="E233" s="6" t="s">
        <v>2380</v>
      </c>
      <c r="F233" s="6" t="s">
        <v>2380</v>
      </c>
      <c r="G233" s="6">
        <v>1</v>
      </c>
      <c r="H233" s="6" t="s">
        <v>2382</v>
      </c>
      <c r="I233" s="6" t="str">
        <f>IF(B233&lt;18.5,"UnderWeight",IF(B233&lt;24.9,"NormalWeight",IF(B233&lt;29.9,"OverWeight","Obesity")))</f>
        <v>Obesity</v>
      </c>
      <c r="J233" t="str">
        <f>IF(C233&lt;5.7,"Normal",IF(C233&lt;6.4,"Prediabetes","Diabetes"))</f>
        <v>Normal</v>
      </c>
    </row>
    <row r="234" spans="1:10" x14ac:dyDescent="0.3">
      <c r="A234" s="6" t="s">
        <v>2140</v>
      </c>
      <c r="B234" s="6">
        <v>34.799999999999997</v>
      </c>
      <c r="C234" s="6">
        <v>6.18</v>
      </c>
      <c r="D234" s="6" t="s">
        <v>2380</v>
      </c>
      <c r="E234" s="6" t="s">
        <v>2380</v>
      </c>
      <c r="F234" s="6" t="s">
        <v>2382</v>
      </c>
      <c r="G234" s="6">
        <v>1</v>
      </c>
      <c r="H234" s="6" t="s">
        <v>2382</v>
      </c>
      <c r="I234" s="6" t="str">
        <f>IF(B234&lt;18.5,"UnderWeight",IF(B234&lt;24.9,"NormalWeight",IF(B234&lt;29.9,"OverWeight","Obesity")))</f>
        <v>Obesity</v>
      </c>
      <c r="J234" t="str">
        <f>IF(C234&lt;5.7,"Normal",IF(C234&lt;6.4,"Prediabetes","Diabetes"))</f>
        <v>Prediabetes</v>
      </c>
    </row>
    <row r="235" spans="1:10" x14ac:dyDescent="0.3">
      <c r="A235" s="6" t="s">
        <v>2139</v>
      </c>
      <c r="B235" s="6">
        <v>31.68</v>
      </c>
      <c r="C235" s="6">
        <v>4.4000000000000004</v>
      </c>
      <c r="D235" s="6" t="s">
        <v>2380</v>
      </c>
      <c r="E235" s="6" t="s">
        <v>2380</v>
      </c>
      <c r="F235" s="6" t="s">
        <v>2380</v>
      </c>
      <c r="G235" s="6">
        <v>0</v>
      </c>
      <c r="H235" s="6" t="s">
        <v>2382</v>
      </c>
      <c r="I235" s="6" t="str">
        <f>IF(B235&lt;18.5,"UnderWeight",IF(B235&lt;24.9,"NormalWeight",IF(B235&lt;29.9,"OverWeight","Obesity")))</f>
        <v>Obesity</v>
      </c>
      <c r="J235" t="str">
        <f>IF(C235&lt;5.7,"Normal",IF(C235&lt;6.4,"Prediabetes","Diabetes"))</f>
        <v>Normal</v>
      </c>
    </row>
    <row r="236" spans="1:10" x14ac:dyDescent="0.3">
      <c r="A236" s="6" t="s">
        <v>2138</v>
      </c>
      <c r="B236" s="6">
        <v>33.534999999999997</v>
      </c>
      <c r="C236" s="6">
        <v>6.23</v>
      </c>
      <c r="D236" s="6" t="s">
        <v>2380</v>
      </c>
      <c r="E236" s="6" t="s">
        <v>2381</v>
      </c>
      <c r="F236" s="6" t="s">
        <v>2380</v>
      </c>
      <c r="G236" s="6">
        <v>1</v>
      </c>
      <c r="H236" s="6" t="s">
        <v>2382</v>
      </c>
      <c r="I236" s="6" t="str">
        <f>IF(B236&lt;18.5,"UnderWeight",IF(B236&lt;24.9,"NormalWeight",IF(B236&lt;29.9,"OverWeight","Obesity")))</f>
        <v>Obesity</v>
      </c>
      <c r="J236" t="str">
        <f>IF(C236&lt;5.7,"Normal",IF(C236&lt;6.4,"Prediabetes","Diabetes"))</f>
        <v>Prediabetes</v>
      </c>
    </row>
    <row r="237" spans="1:10" x14ac:dyDescent="0.3">
      <c r="A237" s="6" t="s">
        <v>2137</v>
      </c>
      <c r="B237" s="6">
        <v>31.92</v>
      </c>
      <c r="C237" s="6">
        <v>5.33</v>
      </c>
      <c r="D237" s="6" t="s">
        <v>2382</v>
      </c>
      <c r="E237" s="6" t="s">
        <v>2380</v>
      </c>
      <c r="F237" s="6" t="s">
        <v>2380</v>
      </c>
      <c r="G237" s="6">
        <v>0</v>
      </c>
      <c r="H237" s="6" t="s">
        <v>2382</v>
      </c>
      <c r="I237" s="6" t="str">
        <f>IF(B237&lt;18.5,"UnderWeight",IF(B237&lt;24.9,"NormalWeight",IF(B237&lt;29.9,"OverWeight","Obesity")))</f>
        <v>Obesity</v>
      </c>
      <c r="J237" t="str">
        <f>IF(C237&lt;5.7,"Normal",IF(C237&lt;6.4,"Prediabetes","Diabetes"))</f>
        <v>Normal</v>
      </c>
    </row>
    <row r="238" spans="1:10" x14ac:dyDescent="0.3">
      <c r="A238" s="6" t="s">
        <v>2136</v>
      </c>
      <c r="B238" s="6">
        <v>32.700000000000003</v>
      </c>
      <c r="C238" s="6">
        <v>4.09</v>
      </c>
      <c r="D238" s="6" t="s">
        <v>2380</v>
      </c>
      <c r="E238" s="6" t="s">
        <v>2380</v>
      </c>
      <c r="F238" s="6" t="s">
        <v>2380</v>
      </c>
      <c r="G238" s="6">
        <v>1</v>
      </c>
      <c r="H238" s="6" t="s">
        <v>2382</v>
      </c>
      <c r="I238" s="6" t="str">
        <f>IF(B238&lt;18.5,"UnderWeight",IF(B238&lt;24.9,"NormalWeight",IF(B238&lt;29.9,"OverWeight","Obesity")))</f>
        <v>Obesity</v>
      </c>
      <c r="J238" t="str">
        <f>IF(C238&lt;5.7,"Normal",IF(C238&lt;6.4,"Prediabetes","Diabetes"))</f>
        <v>Normal</v>
      </c>
    </row>
    <row r="239" spans="1:10" x14ac:dyDescent="0.3">
      <c r="A239" s="6" t="s">
        <v>2135</v>
      </c>
      <c r="B239" s="6">
        <v>41.25</v>
      </c>
      <c r="C239" s="6">
        <v>5.19</v>
      </c>
      <c r="D239" s="6" t="s">
        <v>2380</v>
      </c>
      <c r="E239" s="6" t="s">
        <v>2380</v>
      </c>
      <c r="F239" s="6" t="s">
        <v>2380</v>
      </c>
      <c r="G239" s="6">
        <v>0</v>
      </c>
      <c r="H239" s="6" t="s">
        <v>2382</v>
      </c>
      <c r="I239" s="6" t="str">
        <f>IF(B239&lt;18.5,"UnderWeight",IF(B239&lt;24.9,"NormalWeight",IF(B239&lt;29.9,"OverWeight","Obesity")))</f>
        <v>Obesity</v>
      </c>
      <c r="J239" t="str">
        <f>IF(C239&lt;5.7,"Normal",IF(C239&lt;6.4,"Prediabetes","Diabetes"))</f>
        <v>Normal</v>
      </c>
    </row>
    <row r="240" spans="1:10" x14ac:dyDescent="0.3">
      <c r="A240" s="6" t="s">
        <v>2134</v>
      </c>
      <c r="B240" s="6">
        <v>33.11</v>
      </c>
      <c r="C240" s="6">
        <v>4.12</v>
      </c>
      <c r="D240" s="6" t="s">
        <v>2380</v>
      </c>
      <c r="E240" s="6" t="s">
        <v>2380</v>
      </c>
      <c r="F240" s="6" t="s">
        <v>2382</v>
      </c>
      <c r="G240" s="6">
        <v>1</v>
      </c>
      <c r="H240" s="6" t="s">
        <v>2382</v>
      </c>
      <c r="I240" s="6" t="str">
        <f>IF(B240&lt;18.5,"UnderWeight",IF(B240&lt;24.9,"NormalWeight",IF(B240&lt;29.9,"OverWeight","Obesity")))</f>
        <v>Obesity</v>
      </c>
      <c r="J240" t="str">
        <f>IF(C240&lt;5.7,"Normal",IF(C240&lt;6.4,"Prediabetes","Diabetes"))</f>
        <v>Normal</v>
      </c>
    </row>
    <row r="241" spans="1:10" x14ac:dyDescent="0.3">
      <c r="A241" s="6" t="s">
        <v>2133</v>
      </c>
      <c r="B241" s="6">
        <v>36.159999999999997</v>
      </c>
      <c r="C241" s="6">
        <v>5.0999999999999996</v>
      </c>
      <c r="D241" s="6" t="s">
        <v>2380</v>
      </c>
      <c r="E241" s="6" t="s">
        <v>2380</v>
      </c>
      <c r="F241" s="6" t="s">
        <v>2380</v>
      </c>
      <c r="G241" s="6">
        <v>1</v>
      </c>
      <c r="H241" s="6" t="s">
        <v>2382</v>
      </c>
      <c r="I241" s="6" t="str">
        <f>IF(B241&lt;18.5,"UnderWeight",IF(B241&lt;24.9,"NormalWeight",IF(B241&lt;29.9,"OverWeight","Obesity")))</f>
        <v>Obesity</v>
      </c>
      <c r="J241" t="str">
        <f>IF(C241&lt;5.7,"Normal",IF(C241&lt;6.4,"Prediabetes","Diabetes"))</f>
        <v>Normal</v>
      </c>
    </row>
    <row r="242" spans="1:10" x14ac:dyDescent="0.3">
      <c r="A242" s="6" t="s">
        <v>2132</v>
      </c>
      <c r="B242" s="6">
        <v>33.72</v>
      </c>
      <c r="C242" s="6">
        <v>6.21</v>
      </c>
      <c r="D242" s="6" t="s">
        <v>2382</v>
      </c>
      <c r="E242" s="6" t="s">
        <v>2380</v>
      </c>
      <c r="F242" s="6" t="s">
        <v>2382</v>
      </c>
      <c r="G242" s="6">
        <v>1</v>
      </c>
      <c r="H242" s="6" t="s">
        <v>2382</v>
      </c>
      <c r="I242" s="6" t="str">
        <f>IF(B242&lt;18.5,"UnderWeight",IF(B242&lt;24.9,"NormalWeight",IF(B242&lt;29.9,"OverWeight","Obesity")))</f>
        <v>Obesity</v>
      </c>
      <c r="J242" t="str">
        <f>IF(C242&lt;5.7,"Normal",IF(C242&lt;6.4,"Prediabetes","Diabetes"))</f>
        <v>Prediabetes</v>
      </c>
    </row>
    <row r="243" spans="1:10" x14ac:dyDescent="0.3">
      <c r="A243" s="6" t="s">
        <v>2130</v>
      </c>
      <c r="B243" s="6">
        <v>37.74</v>
      </c>
      <c r="C243" s="6">
        <v>9.5299999999999994</v>
      </c>
      <c r="D243" s="6" t="s">
        <v>2382</v>
      </c>
      <c r="E243" s="6" t="s">
        <v>2380</v>
      </c>
      <c r="F243" s="6" t="s">
        <v>2380</v>
      </c>
      <c r="G243" s="6">
        <v>1</v>
      </c>
      <c r="H243" s="6" t="s">
        <v>2382</v>
      </c>
      <c r="I243" s="6" t="str">
        <f>IF(B243&lt;18.5,"UnderWeight",IF(B243&lt;24.9,"NormalWeight",IF(B243&lt;29.9,"OverWeight","Obesity")))</f>
        <v>Obesity</v>
      </c>
      <c r="J243" t="str">
        <f>IF(C243&lt;5.7,"Normal",IF(C243&lt;6.4,"Prediabetes","Diabetes"))</f>
        <v>Diabetes</v>
      </c>
    </row>
    <row r="244" spans="1:10" x14ac:dyDescent="0.3">
      <c r="A244" s="6" t="s">
        <v>2129</v>
      </c>
      <c r="B244" s="6">
        <v>48.75</v>
      </c>
      <c r="C244" s="6">
        <v>4.6399999999999997</v>
      </c>
      <c r="D244" s="6" t="s">
        <v>2382</v>
      </c>
      <c r="E244" s="6" t="s">
        <v>2380</v>
      </c>
      <c r="F244" s="6" t="s">
        <v>2380</v>
      </c>
      <c r="G244" s="6">
        <v>1</v>
      </c>
      <c r="H244" s="6" t="s">
        <v>2382</v>
      </c>
      <c r="I244" s="6" t="str">
        <f>IF(B244&lt;18.5,"UnderWeight",IF(B244&lt;24.9,"NormalWeight",IF(B244&lt;29.9,"OverWeight","Obesity")))</f>
        <v>Obesity</v>
      </c>
      <c r="J244" t="str">
        <f>IF(C244&lt;5.7,"Normal",IF(C244&lt;6.4,"Prediabetes","Diabetes"))</f>
        <v>Normal</v>
      </c>
    </row>
    <row r="245" spans="1:10" x14ac:dyDescent="0.3">
      <c r="A245" s="6" t="s">
        <v>2128</v>
      </c>
      <c r="B245" s="6">
        <v>31.065000000000001</v>
      </c>
      <c r="C245" s="6">
        <v>5.05</v>
      </c>
      <c r="D245" s="6" t="s">
        <v>2380</v>
      </c>
      <c r="E245" s="6" t="s">
        <v>2380</v>
      </c>
      <c r="F245" s="6" t="s">
        <v>2380</v>
      </c>
      <c r="G245" s="6">
        <v>1</v>
      </c>
      <c r="H245" s="6" t="s">
        <v>2382</v>
      </c>
      <c r="I245" s="6" t="str">
        <f>IF(B245&lt;18.5,"UnderWeight",IF(B245&lt;24.9,"NormalWeight",IF(B245&lt;29.9,"OverWeight","Obesity")))</f>
        <v>Obesity</v>
      </c>
      <c r="J245" t="str">
        <f>IF(C245&lt;5.7,"Normal",IF(C245&lt;6.4,"Prediabetes","Diabetes"))</f>
        <v>Normal</v>
      </c>
    </row>
    <row r="246" spans="1:10" x14ac:dyDescent="0.3">
      <c r="A246" s="6" t="s">
        <v>2127</v>
      </c>
      <c r="B246" s="6">
        <v>23.55</v>
      </c>
      <c r="C246" s="6">
        <v>10.38</v>
      </c>
      <c r="D246" s="6" t="s">
        <v>2380</v>
      </c>
      <c r="E246" s="6" t="s">
        <v>2380</v>
      </c>
      <c r="F246" s="6" t="s">
        <v>2380</v>
      </c>
      <c r="G246" s="6">
        <v>0</v>
      </c>
      <c r="H246" s="6" t="s">
        <v>2382</v>
      </c>
      <c r="I246" s="6" t="str">
        <f>IF(B246&lt;18.5,"UnderWeight",IF(B246&lt;24.9,"NormalWeight",IF(B246&lt;29.9,"OverWeight","Obesity")))</f>
        <v>NormalWeight</v>
      </c>
      <c r="J246" t="str">
        <f>IF(C246&lt;5.7,"Normal",IF(C246&lt;6.4,"Prediabetes","Diabetes"))</f>
        <v>Diabetes</v>
      </c>
    </row>
    <row r="247" spans="1:10" x14ac:dyDescent="0.3">
      <c r="A247" s="6" t="s">
        <v>2126</v>
      </c>
      <c r="B247" s="6">
        <v>30.18</v>
      </c>
      <c r="C247" s="6">
        <v>8.31</v>
      </c>
      <c r="D247" s="6" t="s">
        <v>2382</v>
      </c>
      <c r="E247" s="6" t="s">
        <v>2380</v>
      </c>
      <c r="F247" s="6" t="s">
        <v>2380</v>
      </c>
      <c r="G247" s="6">
        <v>1</v>
      </c>
      <c r="H247" s="6" t="s">
        <v>2382</v>
      </c>
      <c r="I247" s="6" t="str">
        <f>IF(B247&lt;18.5,"UnderWeight",IF(B247&lt;24.9,"NormalWeight",IF(B247&lt;29.9,"OverWeight","Obesity")))</f>
        <v>Obesity</v>
      </c>
      <c r="J247" t="str">
        <f>IF(C247&lt;5.7,"Normal",IF(C247&lt;6.4,"Prediabetes","Diabetes"))</f>
        <v>Diabetes</v>
      </c>
    </row>
    <row r="248" spans="1:10" x14ac:dyDescent="0.3">
      <c r="A248" s="6" t="s">
        <v>2125</v>
      </c>
      <c r="B248" s="6">
        <v>29.94</v>
      </c>
      <c r="C248" s="6">
        <v>7.59</v>
      </c>
      <c r="D248" s="6" t="s">
        <v>2380</v>
      </c>
      <c r="E248" s="6" t="s">
        <v>2380</v>
      </c>
      <c r="F248" s="6" t="s">
        <v>2380</v>
      </c>
      <c r="G248" s="6">
        <v>0</v>
      </c>
      <c r="H248" s="6" t="s">
        <v>2382</v>
      </c>
      <c r="I248" s="6" t="str">
        <f>IF(B248&lt;18.5,"UnderWeight",IF(B248&lt;24.9,"NormalWeight",IF(B248&lt;29.9,"OverWeight","Obesity")))</f>
        <v>Obesity</v>
      </c>
      <c r="J248" t="str">
        <f>IF(C248&lt;5.7,"Normal",IF(C248&lt;6.4,"Prediabetes","Diabetes"))</f>
        <v>Diabetes</v>
      </c>
    </row>
    <row r="249" spans="1:10" x14ac:dyDescent="0.3">
      <c r="A249" s="6" t="s">
        <v>2124</v>
      </c>
      <c r="B249" s="6">
        <v>31.4</v>
      </c>
      <c r="C249" s="6">
        <v>5.49</v>
      </c>
      <c r="D249" s="6" t="s">
        <v>2380</v>
      </c>
      <c r="E249" s="6" t="s">
        <v>2380</v>
      </c>
      <c r="F249" s="6" t="s">
        <v>2380</v>
      </c>
      <c r="G249" s="6">
        <v>0</v>
      </c>
      <c r="H249" s="6" t="s">
        <v>2382</v>
      </c>
      <c r="I249" s="6" t="str">
        <f>IF(B249&lt;18.5,"UnderWeight",IF(B249&lt;24.9,"NormalWeight",IF(B249&lt;29.9,"OverWeight","Obesity")))</f>
        <v>Obesity</v>
      </c>
      <c r="J249" t="str">
        <f>IF(C249&lt;5.7,"Normal",IF(C249&lt;6.4,"Prediabetes","Diabetes"))</f>
        <v>Normal</v>
      </c>
    </row>
    <row r="250" spans="1:10" x14ac:dyDescent="0.3">
      <c r="A250" s="6" t="s">
        <v>2123</v>
      </c>
      <c r="B250" s="6">
        <v>53.06</v>
      </c>
      <c r="C250" s="6">
        <v>11.68</v>
      </c>
      <c r="D250" s="6" t="s">
        <v>2380</v>
      </c>
      <c r="E250" s="6" t="s">
        <v>2380</v>
      </c>
      <c r="F250" s="6" t="s">
        <v>2380</v>
      </c>
      <c r="G250" s="6">
        <v>0</v>
      </c>
      <c r="H250" s="6" t="s">
        <v>2382</v>
      </c>
      <c r="I250" s="6" t="str">
        <f>IF(B250&lt;18.5,"UnderWeight",IF(B250&lt;24.9,"NormalWeight",IF(B250&lt;29.9,"OverWeight","Obesity")))</f>
        <v>Obesity</v>
      </c>
      <c r="J250" t="str">
        <f>IF(C250&lt;5.7,"Normal",IF(C250&lt;6.4,"Prediabetes","Diabetes"))</f>
        <v>Diabetes</v>
      </c>
    </row>
    <row r="251" spans="1:10" x14ac:dyDescent="0.3">
      <c r="A251" s="6" t="s">
        <v>2122</v>
      </c>
      <c r="B251" s="6">
        <v>30.25</v>
      </c>
      <c r="C251" s="6">
        <v>4.1900000000000004</v>
      </c>
      <c r="D251" s="6" t="s">
        <v>2380</v>
      </c>
      <c r="E251" s="6" t="s">
        <v>2380</v>
      </c>
      <c r="F251" s="6" t="s">
        <v>2380</v>
      </c>
      <c r="G251" s="6">
        <v>2</v>
      </c>
      <c r="H251" s="6" t="s">
        <v>2382</v>
      </c>
      <c r="I251" s="6" t="str">
        <f>IF(B251&lt;18.5,"UnderWeight",IF(B251&lt;24.9,"NormalWeight",IF(B251&lt;29.9,"OverWeight","Obesity")))</f>
        <v>Obesity</v>
      </c>
      <c r="J251" t="str">
        <f>IF(C251&lt;5.7,"Normal",IF(C251&lt;6.4,"Prediabetes","Diabetes"))</f>
        <v>Normal</v>
      </c>
    </row>
    <row r="252" spans="1:10" x14ac:dyDescent="0.3">
      <c r="A252" s="6" t="s">
        <v>2121</v>
      </c>
      <c r="B252" s="6">
        <v>46.68</v>
      </c>
      <c r="C252" s="6">
        <v>4.01</v>
      </c>
      <c r="D252" s="6" t="s">
        <v>2380</v>
      </c>
      <c r="E252" s="6" t="s">
        <v>2380</v>
      </c>
      <c r="F252" s="6" t="s">
        <v>2380</v>
      </c>
      <c r="G252" s="6">
        <v>0</v>
      </c>
      <c r="H252" s="6" t="s">
        <v>2382</v>
      </c>
      <c r="I252" s="6" t="str">
        <f>IF(B252&lt;18.5,"UnderWeight",IF(B252&lt;24.9,"NormalWeight",IF(B252&lt;29.9,"OverWeight","Obesity")))</f>
        <v>Obesity</v>
      </c>
      <c r="J252" t="str">
        <f>IF(C252&lt;5.7,"Normal",IF(C252&lt;6.4,"Prediabetes","Diabetes"))</f>
        <v>Normal</v>
      </c>
    </row>
    <row r="253" spans="1:10" x14ac:dyDescent="0.3">
      <c r="A253" s="6" t="s">
        <v>2120</v>
      </c>
      <c r="B253" s="6">
        <v>30.4</v>
      </c>
      <c r="C253" s="6">
        <v>5.91</v>
      </c>
      <c r="D253" s="6" t="s">
        <v>2380</v>
      </c>
      <c r="E253" s="6" t="s">
        <v>2381</v>
      </c>
      <c r="F253" s="6" t="s">
        <v>2380</v>
      </c>
      <c r="G253" s="6">
        <v>2</v>
      </c>
      <c r="H253" s="6" t="s">
        <v>2382</v>
      </c>
      <c r="I253" s="6" t="str">
        <f>IF(B253&lt;18.5,"UnderWeight",IF(B253&lt;24.9,"NormalWeight",IF(B253&lt;29.9,"OverWeight","Obesity")))</f>
        <v>Obesity</v>
      </c>
      <c r="J253" t="str">
        <f>IF(C253&lt;5.7,"Normal",IF(C253&lt;6.4,"Prediabetes","Diabetes"))</f>
        <v>Prediabetes</v>
      </c>
    </row>
    <row r="254" spans="1:10" x14ac:dyDescent="0.3">
      <c r="A254" s="6" t="s">
        <v>2119</v>
      </c>
      <c r="B254" s="6">
        <v>30.2</v>
      </c>
      <c r="C254" s="6">
        <v>4.47</v>
      </c>
      <c r="D254" s="6" t="s">
        <v>2382</v>
      </c>
      <c r="E254" s="6" t="s">
        <v>2380</v>
      </c>
      <c r="F254" s="6" t="s">
        <v>2382</v>
      </c>
      <c r="G254" s="6">
        <v>1</v>
      </c>
      <c r="H254" s="6" t="s">
        <v>2382</v>
      </c>
      <c r="I254" s="6" t="str">
        <f>IF(B254&lt;18.5,"UnderWeight",IF(B254&lt;24.9,"NormalWeight",IF(B254&lt;29.9,"OverWeight","Obesity")))</f>
        <v>Obesity</v>
      </c>
      <c r="J254" t="str">
        <f>IF(C254&lt;5.7,"Normal",IF(C254&lt;6.4,"Prediabetes","Diabetes"))</f>
        <v>Normal</v>
      </c>
    </row>
    <row r="255" spans="1:10" x14ac:dyDescent="0.3">
      <c r="A255" s="6" t="s">
        <v>2118</v>
      </c>
      <c r="B255" s="6">
        <v>51.18</v>
      </c>
      <c r="C255" s="6">
        <v>4.5599999999999996</v>
      </c>
      <c r="D255" s="6" t="s">
        <v>2382</v>
      </c>
      <c r="E255" s="6" t="s">
        <v>2381</v>
      </c>
      <c r="F255" s="6" t="s">
        <v>2380</v>
      </c>
      <c r="G255" s="6">
        <v>2</v>
      </c>
      <c r="H255" s="6" t="s">
        <v>2382</v>
      </c>
      <c r="I255" s="6" t="str">
        <f>IF(B255&lt;18.5,"UnderWeight",IF(B255&lt;24.9,"NormalWeight",IF(B255&lt;29.9,"OverWeight","Obesity")))</f>
        <v>Obesity</v>
      </c>
      <c r="J255" t="str">
        <f>IF(C255&lt;5.7,"Normal",IF(C255&lt;6.4,"Prediabetes","Diabetes"))</f>
        <v>Normal</v>
      </c>
    </row>
    <row r="256" spans="1:10" x14ac:dyDescent="0.3">
      <c r="A256" s="6" t="s">
        <v>2117</v>
      </c>
      <c r="B256" s="6">
        <v>22.18</v>
      </c>
      <c r="C256" s="6">
        <v>9.9</v>
      </c>
      <c r="D256" s="6" t="s">
        <v>2380</v>
      </c>
      <c r="E256" s="6" t="s">
        <v>2380</v>
      </c>
      <c r="F256" s="6" t="s">
        <v>2380</v>
      </c>
      <c r="G256" s="6">
        <v>0</v>
      </c>
      <c r="H256" s="6" t="s">
        <v>2382</v>
      </c>
      <c r="I256" s="6" t="str">
        <f>IF(B256&lt;18.5,"UnderWeight",IF(B256&lt;24.9,"NormalWeight",IF(B256&lt;29.9,"OverWeight","Obesity")))</f>
        <v>NormalWeight</v>
      </c>
      <c r="J256" t="str">
        <f>IF(C256&lt;5.7,"Normal",IF(C256&lt;6.4,"Prediabetes","Diabetes"))</f>
        <v>Diabetes</v>
      </c>
    </row>
    <row r="257" spans="1:10" x14ac:dyDescent="0.3">
      <c r="A257" s="6" t="s">
        <v>2116</v>
      </c>
      <c r="B257" s="6">
        <v>31.92</v>
      </c>
      <c r="C257" s="6">
        <v>5.1100000000000003</v>
      </c>
      <c r="D257" s="6" t="s">
        <v>2380</v>
      </c>
      <c r="E257" s="6" t="s">
        <v>2380</v>
      </c>
      <c r="F257" s="6" t="s">
        <v>2382</v>
      </c>
      <c r="G257" s="6">
        <v>1</v>
      </c>
      <c r="H257" s="6" t="s">
        <v>2382</v>
      </c>
      <c r="I257" s="6" t="str">
        <f>IF(B257&lt;18.5,"UnderWeight",IF(B257&lt;24.9,"NormalWeight",IF(B257&lt;29.9,"OverWeight","Obesity")))</f>
        <v>Obesity</v>
      </c>
      <c r="J257" t="str">
        <f>IF(C257&lt;5.7,"Normal",IF(C257&lt;6.4,"Prediabetes","Diabetes"))</f>
        <v>Normal</v>
      </c>
    </row>
    <row r="258" spans="1:10" x14ac:dyDescent="0.3">
      <c r="A258" s="6" t="s">
        <v>2115</v>
      </c>
      <c r="B258" s="6">
        <v>31.73</v>
      </c>
      <c r="C258" s="6">
        <v>5.73</v>
      </c>
      <c r="D258" s="6" t="s">
        <v>2380</v>
      </c>
      <c r="E258" s="6" t="s">
        <v>2381</v>
      </c>
      <c r="F258" s="6" t="s">
        <v>2380</v>
      </c>
      <c r="G258" s="6">
        <v>1</v>
      </c>
      <c r="H258" s="6" t="s">
        <v>2382</v>
      </c>
      <c r="I258" s="6" t="str">
        <f>IF(B258&lt;18.5,"UnderWeight",IF(B258&lt;24.9,"NormalWeight",IF(B258&lt;29.9,"OverWeight","Obesity")))</f>
        <v>Obesity</v>
      </c>
      <c r="J258" t="str">
        <f>IF(C258&lt;5.7,"Normal",IF(C258&lt;6.4,"Prediabetes","Diabetes"))</f>
        <v>Prediabetes</v>
      </c>
    </row>
    <row r="259" spans="1:10" x14ac:dyDescent="0.3">
      <c r="A259" s="6" t="s">
        <v>2114</v>
      </c>
      <c r="B259" s="6">
        <v>45.52</v>
      </c>
      <c r="C259" s="6">
        <v>6.04</v>
      </c>
      <c r="D259" s="6" t="s">
        <v>2380</v>
      </c>
      <c r="E259" s="6" t="s">
        <v>2380</v>
      </c>
      <c r="F259" s="6" t="s">
        <v>2382</v>
      </c>
      <c r="G259" s="6">
        <v>1</v>
      </c>
      <c r="H259" s="6" t="s">
        <v>2382</v>
      </c>
      <c r="I259" s="6" t="str">
        <f>IF(B259&lt;18.5,"UnderWeight",IF(B259&lt;24.9,"NormalWeight",IF(B259&lt;29.9,"OverWeight","Obesity")))</f>
        <v>Obesity</v>
      </c>
      <c r="J259" t="str">
        <f>IF(C259&lt;5.7,"Normal",IF(C259&lt;6.4,"Prediabetes","Diabetes"))</f>
        <v>Prediabetes</v>
      </c>
    </row>
    <row r="260" spans="1:10" x14ac:dyDescent="0.3">
      <c r="A260" s="6" t="s">
        <v>2113</v>
      </c>
      <c r="B260" s="6">
        <v>52.81</v>
      </c>
      <c r="C260" s="6">
        <v>5.19</v>
      </c>
      <c r="D260" s="6" t="s">
        <v>2380</v>
      </c>
      <c r="E260" s="6" t="s">
        <v>2380</v>
      </c>
      <c r="F260" s="6" t="s">
        <v>2382</v>
      </c>
      <c r="G260" s="6">
        <v>1</v>
      </c>
      <c r="H260" s="6" t="s">
        <v>2382</v>
      </c>
      <c r="I260" s="6" t="str">
        <f>IF(B260&lt;18.5,"UnderWeight",IF(B260&lt;24.9,"NormalWeight",IF(B260&lt;29.9,"OverWeight","Obesity")))</f>
        <v>Obesity</v>
      </c>
      <c r="J260" t="str">
        <f>IF(C260&lt;5.7,"Normal",IF(C260&lt;6.4,"Prediabetes","Diabetes"))</f>
        <v>Normal</v>
      </c>
    </row>
    <row r="261" spans="1:10" x14ac:dyDescent="0.3">
      <c r="A261" s="6" t="s">
        <v>2112</v>
      </c>
      <c r="B261" s="6">
        <v>33.58</v>
      </c>
      <c r="C261" s="6">
        <v>5.56</v>
      </c>
      <c r="D261" s="6" t="s">
        <v>2380</v>
      </c>
      <c r="E261" s="6" t="s">
        <v>2380</v>
      </c>
      <c r="F261" s="6" t="s">
        <v>2380</v>
      </c>
      <c r="G261" s="6">
        <v>1</v>
      </c>
      <c r="H261" s="6" t="s">
        <v>2382</v>
      </c>
      <c r="I261" s="6" t="str">
        <f>IF(B261&lt;18.5,"UnderWeight",IF(B261&lt;24.9,"NormalWeight",IF(B261&lt;29.9,"OverWeight","Obesity")))</f>
        <v>Obesity</v>
      </c>
      <c r="J261" t="str">
        <f>IF(C261&lt;5.7,"Normal",IF(C261&lt;6.4,"Prediabetes","Diabetes"))</f>
        <v>Normal</v>
      </c>
    </row>
    <row r="262" spans="1:10" x14ac:dyDescent="0.3">
      <c r="A262" s="6" t="s">
        <v>2111</v>
      </c>
      <c r="B262" s="6">
        <v>30.684999999999999</v>
      </c>
      <c r="C262" s="6">
        <v>8.23</v>
      </c>
      <c r="D262" s="6" t="s">
        <v>2380</v>
      </c>
      <c r="E262" s="6" t="s">
        <v>2380</v>
      </c>
      <c r="F262" s="6" t="s">
        <v>2380</v>
      </c>
      <c r="G262" s="6">
        <v>0</v>
      </c>
      <c r="H262" s="6" t="s">
        <v>2382</v>
      </c>
      <c r="I262" s="6" t="str">
        <f>IF(B262&lt;18.5,"UnderWeight",IF(B262&lt;24.9,"NormalWeight",IF(B262&lt;29.9,"OverWeight","Obesity")))</f>
        <v>Obesity</v>
      </c>
      <c r="J262" t="str">
        <f>IF(C262&lt;5.7,"Normal",IF(C262&lt;6.4,"Prediabetes","Diabetes"))</f>
        <v>Diabetes</v>
      </c>
    </row>
    <row r="263" spans="1:10" x14ac:dyDescent="0.3">
      <c r="A263" s="6" t="s">
        <v>2110</v>
      </c>
      <c r="B263" s="6">
        <v>37.524999999999999</v>
      </c>
      <c r="C263" s="6">
        <v>9.0299999999999994</v>
      </c>
      <c r="D263" s="6" t="s">
        <v>2382</v>
      </c>
      <c r="E263" s="6" t="s">
        <v>2380</v>
      </c>
      <c r="F263" s="6" t="s">
        <v>2380</v>
      </c>
      <c r="G263" s="6">
        <v>2</v>
      </c>
      <c r="H263" s="6" t="s">
        <v>2380</v>
      </c>
      <c r="I263" s="6" t="str">
        <f>IF(B263&lt;18.5,"UnderWeight",IF(B263&lt;24.9,"NormalWeight",IF(B263&lt;29.9,"OverWeight","Obesity")))</f>
        <v>Obesity</v>
      </c>
      <c r="J263" t="str">
        <f>IF(C263&lt;5.7,"Normal",IF(C263&lt;6.4,"Prediabetes","Diabetes"))</f>
        <v>Diabetes</v>
      </c>
    </row>
    <row r="264" spans="1:10" x14ac:dyDescent="0.3">
      <c r="A264" s="6" t="s">
        <v>2109</v>
      </c>
      <c r="B264" s="6">
        <v>34.5</v>
      </c>
      <c r="C264" s="6">
        <v>4.07</v>
      </c>
      <c r="D264" s="6" t="s">
        <v>2382</v>
      </c>
      <c r="E264" s="6" t="s">
        <v>2380</v>
      </c>
      <c r="F264" s="6" t="s">
        <v>2380</v>
      </c>
      <c r="G264" s="6">
        <v>0</v>
      </c>
      <c r="H264" s="6" t="s">
        <v>2382</v>
      </c>
      <c r="I264" s="6" t="str">
        <f>IF(B264&lt;18.5,"UnderWeight",IF(B264&lt;24.9,"NormalWeight",IF(B264&lt;29.9,"OverWeight","Obesity")))</f>
        <v>Obesity</v>
      </c>
      <c r="J264" t="str">
        <f>IF(C264&lt;5.7,"Normal",IF(C264&lt;6.4,"Prediabetes","Diabetes"))</f>
        <v>Normal</v>
      </c>
    </row>
    <row r="265" spans="1:10" x14ac:dyDescent="0.3">
      <c r="A265" s="6" t="s">
        <v>2108</v>
      </c>
      <c r="B265" s="6">
        <v>28.16</v>
      </c>
      <c r="C265" s="6">
        <v>5.77</v>
      </c>
      <c r="D265" s="6" t="s">
        <v>2380</v>
      </c>
      <c r="E265" s="6" t="s">
        <v>2380</v>
      </c>
      <c r="F265" s="6" t="s">
        <v>2380</v>
      </c>
      <c r="G265" s="6">
        <v>2</v>
      </c>
      <c r="H265" s="6" t="s">
        <v>2382</v>
      </c>
      <c r="I265" s="6" t="str">
        <f>IF(B265&lt;18.5,"UnderWeight",IF(B265&lt;24.9,"NormalWeight",IF(B265&lt;29.9,"OverWeight","Obesity")))</f>
        <v>OverWeight</v>
      </c>
      <c r="J265" t="str">
        <f>IF(C265&lt;5.7,"Normal",IF(C265&lt;6.4,"Prediabetes","Diabetes"))</f>
        <v>Prediabetes</v>
      </c>
    </row>
    <row r="266" spans="1:10" x14ac:dyDescent="0.3">
      <c r="A266" s="6" t="s">
        <v>2107</v>
      </c>
      <c r="B266" s="6">
        <v>30.02</v>
      </c>
      <c r="C266" s="6">
        <v>5.98</v>
      </c>
      <c r="D266" s="6" t="s">
        <v>2380</v>
      </c>
      <c r="E266" s="6" t="s">
        <v>2380</v>
      </c>
      <c r="F266" s="6" t="s">
        <v>2382</v>
      </c>
      <c r="G266" s="6">
        <v>1</v>
      </c>
      <c r="H266" s="6" t="s">
        <v>2382</v>
      </c>
      <c r="I266" s="6" t="str">
        <f>IF(B266&lt;18.5,"UnderWeight",IF(B266&lt;24.9,"NormalWeight",IF(B266&lt;29.9,"OverWeight","Obesity")))</f>
        <v>Obesity</v>
      </c>
      <c r="J266" t="str">
        <f>IF(C266&lt;5.7,"Normal",IF(C266&lt;6.4,"Prediabetes","Diabetes"))</f>
        <v>Prediabetes</v>
      </c>
    </row>
    <row r="267" spans="1:10" x14ac:dyDescent="0.3">
      <c r="A267" s="6" t="s">
        <v>2106</v>
      </c>
      <c r="B267" s="6">
        <v>37.82</v>
      </c>
      <c r="C267" s="6">
        <v>6.01</v>
      </c>
      <c r="D267" s="6" t="s">
        <v>2380</v>
      </c>
      <c r="E267" s="6" t="s">
        <v>2380</v>
      </c>
      <c r="F267" s="6" t="s">
        <v>2380</v>
      </c>
      <c r="G267" s="6">
        <v>0</v>
      </c>
      <c r="H267" s="6" t="s">
        <v>2382</v>
      </c>
      <c r="I267" s="6" t="str">
        <f>IF(B267&lt;18.5,"UnderWeight",IF(B267&lt;24.9,"NormalWeight",IF(B267&lt;29.9,"OverWeight","Obesity")))</f>
        <v>Obesity</v>
      </c>
      <c r="J267" t="str">
        <f>IF(C267&lt;5.7,"Normal",IF(C267&lt;6.4,"Prediabetes","Diabetes"))</f>
        <v>Prediabetes</v>
      </c>
    </row>
    <row r="268" spans="1:10" x14ac:dyDescent="0.3">
      <c r="A268" s="6" t="s">
        <v>2105</v>
      </c>
      <c r="B268" s="6">
        <v>33.14</v>
      </c>
      <c r="C268" s="6">
        <v>5.67</v>
      </c>
      <c r="D268" s="6" t="s">
        <v>2382</v>
      </c>
      <c r="E268" s="6" t="s">
        <v>2380</v>
      </c>
      <c r="F268" s="6" t="s">
        <v>2380</v>
      </c>
      <c r="G268" s="6">
        <v>0</v>
      </c>
      <c r="H268" s="6" t="s">
        <v>2382</v>
      </c>
      <c r="I268" s="6" t="str">
        <f>IF(B268&lt;18.5,"UnderWeight",IF(B268&lt;24.9,"NormalWeight",IF(B268&lt;29.9,"OverWeight","Obesity")))</f>
        <v>Obesity</v>
      </c>
      <c r="J268" t="str">
        <f>IF(C268&lt;5.7,"Normal",IF(C268&lt;6.4,"Prediabetes","Diabetes"))</f>
        <v>Normal</v>
      </c>
    </row>
    <row r="269" spans="1:10" x14ac:dyDescent="0.3">
      <c r="A269" s="6" t="s">
        <v>2104</v>
      </c>
      <c r="B269" s="6">
        <v>25.14</v>
      </c>
      <c r="C269" s="6">
        <v>6.02</v>
      </c>
      <c r="D269" s="6" t="s">
        <v>2382</v>
      </c>
      <c r="E269" s="6" t="s">
        <v>2380</v>
      </c>
      <c r="F269" s="6" t="s">
        <v>2382</v>
      </c>
      <c r="G269" s="6">
        <v>1</v>
      </c>
      <c r="H269" s="6" t="s">
        <v>2382</v>
      </c>
      <c r="I269" s="6" t="str">
        <f>IF(B269&lt;18.5,"UnderWeight",IF(B269&lt;24.9,"NormalWeight",IF(B269&lt;29.9,"OverWeight","Obesity")))</f>
        <v>OverWeight</v>
      </c>
      <c r="J269" t="str">
        <f>IF(C269&lt;5.7,"Normal",IF(C269&lt;6.4,"Prediabetes","Diabetes"))</f>
        <v>Prediabetes</v>
      </c>
    </row>
    <row r="270" spans="1:10" x14ac:dyDescent="0.3">
      <c r="A270" s="6" t="s">
        <v>2103</v>
      </c>
      <c r="B270" s="6">
        <v>20.18</v>
      </c>
      <c r="C270" s="6">
        <v>11.19</v>
      </c>
      <c r="D270" s="6" t="s">
        <v>2380</v>
      </c>
      <c r="E270" s="6" t="s">
        <v>2380</v>
      </c>
      <c r="F270" s="6" t="s">
        <v>2380</v>
      </c>
      <c r="G270" s="6">
        <v>0</v>
      </c>
      <c r="H270" s="6" t="s">
        <v>2382</v>
      </c>
      <c r="I270" s="6" t="str">
        <f>IF(B270&lt;18.5,"UnderWeight",IF(B270&lt;24.9,"NormalWeight",IF(B270&lt;29.9,"OverWeight","Obesity")))</f>
        <v>NormalWeight</v>
      </c>
      <c r="J270" t="str">
        <f>IF(C270&lt;5.7,"Normal",IF(C270&lt;6.4,"Prediabetes","Diabetes"))</f>
        <v>Diabetes</v>
      </c>
    </row>
    <row r="271" spans="1:10" x14ac:dyDescent="0.3">
      <c r="A271" s="6" t="s">
        <v>2102</v>
      </c>
      <c r="B271" s="6">
        <v>44.36</v>
      </c>
      <c r="C271" s="6">
        <v>5.1100000000000003</v>
      </c>
      <c r="D271" s="6" t="s">
        <v>2380</v>
      </c>
      <c r="E271" s="6" t="s">
        <v>2380</v>
      </c>
      <c r="F271" s="6" t="s">
        <v>2380</v>
      </c>
      <c r="G271" s="6">
        <v>0</v>
      </c>
      <c r="H271" s="6" t="s">
        <v>2382</v>
      </c>
      <c r="I271" s="6" t="str">
        <f>IF(B271&lt;18.5,"UnderWeight",IF(B271&lt;24.9,"NormalWeight",IF(B271&lt;29.9,"OverWeight","Obesity")))</f>
        <v>Obesity</v>
      </c>
      <c r="J271" t="str">
        <f>IF(C271&lt;5.7,"Normal",IF(C271&lt;6.4,"Prediabetes","Diabetes"))</f>
        <v>Normal</v>
      </c>
    </row>
    <row r="272" spans="1:10" x14ac:dyDescent="0.3">
      <c r="A272" s="6" t="s">
        <v>2101</v>
      </c>
      <c r="B272" s="6">
        <v>23.82</v>
      </c>
      <c r="C272" s="6">
        <v>10.85</v>
      </c>
      <c r="D272" s="6" t="s">
        <v>2382</v>
      </c>
      <c r="E272" s="6" t="s">
        <v>2380</v>
      </c>
      <c r="F272" s="6" t="s">
        <v>2380</v>
      </c>
      <c r="G272" s="6">
        <v>0</v>
      </c>
      <c r="H272" s="6" t="s">
        <v>2382</v>
      </c>
      <c r="I272" s="6" t="str">
        <f>IF(B272&lt;18.5,"UnderWeight",IF(B272&lt;24.9,"NormalWeight",IF(B272&lt;29.9,"OverWeight","Obesity")))</f>
        <v>NormalWeight</v>
      </c>
      <c r="J272" t="str">
        <f>IF(C272&lt;5.7,"Normal",IF(C272&lt;6.4,"Prediabetes","Diabetes"))</f>
        <v>Diabetes</v>
      </c>
    </row>
    <row r="273" spans="1:10" x14ac:dyDescent="0.3">
      <c r="A273" s="6" t="s">
        <v>2100</v>
      </c>
      <c r="B273" s="6">
        <v>45</v>
      </c>
      <c r="C273" s="6">
        <v>5.24</v>
      </c>
      <c r="D273" s="6" t="s">
        <v>2382</v>
      </c>
      <c r="E273" s="6" t="s">
        <v>2380</v>
      </c>
      <c r="F273" s="6" t="s">
        <v>2380</v>
      </c>
      <c r="G273" s="6">
        <v>1</v>
      </c>
      <c r="H273" s="6" t="s">
        <v>2382</v>
      </c>
      <c r="I273" s="6" t="str">
        <f>IF(B273&lt;18.5,"UnderWeight",IF(B273&lt;24.9,"NormalWeight",IF(B273&lt;29.9,"OverWeight","Obesity")))</f>
        <v>Obesity</v>
      </c>
      <c r="J273" t="str">
        <f>IF(C273&lt;5.7,"Normal",IF(C273&lt;6.4,"Prediabetes","Diabetes"))</f>
        <v>Normal</v>
      </c>
    </row>
    <row r="274" spans="1:10" x14ac:dyDescent="0.3">
      <c r="A274" s="6" t="s">
        <v>2099</v>
      </c>
      <c r="B274" s="6">
        <v>26.62</v>
      </c>
      <c r="C274" s="6">
        <v>10.08</v>
      </c>
      <c r="D274" s="6" t="s">
        <v>2380</v>
      </c>
      <c r="E274" s="6" t="s">
        <v>2380</v>
      </c>
      <c r="F274" s="6" t="s">
        <v>2380</v>
      </c>
      <c r="G274" s="6">
        <v>0</v>
      </c>
      <c r="H274" s="6" t="s">
        <v>2382</v>
      </c>
      <c r="I274" s="6" t="str">
        <f>IF(B274&lt;18.5,"UnderWeight",IF(B274&lt;24.9,"NormalWeight",IF(B274&lt;29.9,"OverWeight","Obesity")))</f>
        <v>OverWeight</v>
      </c>
      <c r="J274" t="str">
        <f>IF(C274&lt;5.7,"Normal",IF(C274&lt;6.4,"Prediabetes","Diabetes"))</f>
        <v>Diabetes</v>
      </c>
    </row>
    <row r="275" spans="1:10" x14ac:dyDescent="0.3">
      <c r="A275" s="6" t="s">
        <v>2098</v>
      </c>
      <c r="B275" s="6">
        <v>32.67</v>
      </c>
      <c r="C275" s="6">
        <v>10.97</v>
      </c>
      <c r="D275" s="6" t="s">
        <v>2382</v>
      </c>
      <c r="E275" s="6" t="s">
        <v>2380</v>
      </c>
      <c r="F275" s="6" t="s">
        <v>2380</v>
      </c>
      <c r="G275" s="6">
        <v>0</v>
      </c>
      <c r="H275" s="6" t="s">
        <v>2382</v>
      </c>
      <c r="I275" s="6" t="str">
        <f>IF(B275&lt;18.5,"UnderWeight",IF(B275&lt;24.9,"NormalWeight",IF(B275&lt;29.9,"OverWeight","Obesity")))</f>
        <v>Obesity</v>
      </c>
      <c r="J275" t="str">
        <f>IF(C275&lt;5.7,"Normal",IF(C275&lt;6.4,"Prediabetes","Diabetes"))</f>
        <v>Diabetes</v>
      </c>
    </row>
    <row r="276" spans="1:10" x14ac:dyDescent="0.3">
      <c r="A276" s="6" t="s">
        <v>2097</v>
      </c>
      <c r="B276" s="6">
        <v>44.44</v>
      </c>
      <c r="C276" s="6">
        <v>4.9000000000000004</v>
      </c>
      <c r="D276" s="6" t="s">
        <v>2382</v>
      </c>
      <c r="E276" s="6" t="s">
        <v>2380</v>
      </c>
      <c r="F276" s="6" t="s">
        <v>2380</v>
      </c>
      <c r="G276" s="6">
        <v>1</v>
      </c>
      <c r="H276" s="6" t="s">
        <v>2382</v>
      </c>
      <c r="I276" s="6" t="str">
        <f>IF(B276&lt;18.5,"UnderWeight",IF(B276&lt;24.9,"NormalWeight",IF(B276&lt;29.9,"OverWeight","Obesity")))</f>
        <v>Obesity</v>
      </c>
      <c r="J276" t="str">
        <f>IF(C276&lt;5.7,"Normal",IF(C276&lt;6.4,"Prediabetes","Diabetes"))</f>
        <v>Normal</v>
      </c>
    </row>
    <row r="277" spans="1:10" x14ac:dyDescent="0.3">
      <c r="A277" s="6" t="s">
        <v>2096</v>
      </c>
      <c r="B277" s="6">
        <v>28.31</v>
      </c>
      <c r="C277" s="6">
        <v>5.33</v>
      </c>
      <c r="D277" s="6" t="s">
        <v>2380</v>
      </c>
      <c r="E277" s="6" t="s">
        <v>2380</v>
      </c>
      <c r="F277" s="6" t="s">
        <v>2380</v>
      </c>
      <c r="G277" s="6">
        <v>0</v>
      </c>
      <c r="H277" s="6" t="s">
        <v>2382</v>
      </c>
      <c r="I277" s="6" t="str">
        <f>IF(B277&lt;18.5,"UnderWeight",IF(B277&lt;24.9,"NormalWeight",IF(B277&lt;29.9,"OverWeight","Obesity")))</f>
        <v>OverWeight</v>
      </c>
      <c r="J277" t="str">
        <f>IF(C277&lt;5.7,"Normal",IF(C277&lt;6.4,"Prediabetes","Diabetes"))</f>
        <v>Normal</v>
      </c>
    </row>
    <row r="278" spans="1:10" x14ac:dyDescent="0.3">
      <c r="A278" s="6" t="s">
        <v>2095</v>
      </c>
      <c r="B278" s="6">
        <v>25.05</v>
      </c>
      <c r="C278" s="6">
        <v>4.6100000000000003</v>
      </c>
      <c r="D278" s="6" t="s">
        <v>2380</v>
      </c>
      <c r="E278" s="6" t="s">
        <v>2380</v>
      </c>
      <c r="F278" s="6" t="s">
        <v>2380</v>
      </c>
      <c r="G278" s="6">
        <v>2</v>
      </c>
      <c r="H278" s="6" t="s">
        <v>2382</v>
      </c>
      <c r="I278" s="6" t="str">
        <f>IF(B278&lt;18.5,"UnderWeight",IF(B278&lt;24.9,"NormalWeight",IF(B278&lt;29.9,"OverWeight","Obesity")))</f>
        <v>OverWeight</v>
      </c>
      <c r="J278" t="str">
        <f>IF(C278&lt;5.7,"Normal",IF(C278&lt;6.4,"Prediabetes","Diabetes"))</f>
        <v>Normal</v>
      </c>
    </row>
    <row r="279" spans="1:10" x14ac:dyDescent="0.3">
      <c r="A279" s="6" t="s">
        <v>2094</v>
      </c>
      <c r="B279" s="6">
        <v>28.34</v>
      </c>
      <c r="C279" s="6">
        <v>8.18</v>
      </c>
      <c r="D279" s="6" t="s">
        <v>2380</v>
      </c>
      <c r="E279" s="6" t="s">
        <v>2380</v>
      </c>
      <c r="F279" s="6" t="s">
        <v>2380</v>
      </c>
      <c r="G279" s="6">
        <v>0</v>
      </c>
      <c r="H279" s="6" t="s">
        <v>2382</v>
      </c>
      <c r="I279" s="6" t="str">
        <f>IF(B279&lt;18.5,"UnderWeight",IF(B279&lt;24.9,"NormalWeight",IF(B279&lt;29.9,"OverWeight","Obesity")))</f>
        <v>OverWeight</v>
      </c>
      <c r="J279" t="str">
        <f>IF(C279&lt;5.7,"Normal",IF(C279&lt;6.4,"Prediabetes","Diabetes"))</f>
        <v>Diabetes</v>
      </c>
    </row>
    <row r="280" spans="1:10" x14ac:dyDescent="0.3">
      <c r="A280" s="6" t="s">
        <v>2093</v>
      </c>
      <c r="B280" s="6">
        <v>17.765000000000001</v>
      </c>
      <c r="C280" s="6">
        <v>5.62</v>
      </c>
      <c r="D280" s="6" t="s">
        <v>2380</v>
      </c>
      <c r="E280" s="6" t="s">
        <v>2380</v>
      </c>
      <c r="F280" s="6" t="s">
        <v>2380</v>
      </c>
      <c r="G280" s="6">
        <v>0</v>
      </c>
      <c r="H280" s="6" t="s">
        <v>2382</v>
      </c>
      <c r="I280" s="6" t="str">
        <f>IF(B280&lt;18.5,"UnderWeight",IF(B280&lt;24.9,"NormalWeight",IF(B280&lt;29.9,"OverWeight","Obesity")))</f>
        <v>UnderWeight</v>
      </c>
      <c r="J280" t="str">
        <f>IF(C280&lt;5.7,"Normal",IF(C280&lt;6.4,"Prediabetes","Diabetes"))</f>
        <v>Normal</v>
      </c>
    </row>
    <row r="281" spans="1:10" x14ac:dyDescent="0.3">
      <c r="A281" s="6" t="s">
        <v>2092</v>
      </c>
      <c r="B281" s="6">
        <v>36.119999999999997</v>
      </c>
      <c r="C281" s="6">
        <v>5.82</v>
      </c>
      <c r="D281" s="6" t="s">
        <v>2380</v>
      </c>
      <c r="E281" s="6" t="s">
        <v>2380</v>
      </c>
      <c r="F281" s="6" t="s">
        <v>2380</v>
      </c>
      <c r="G281" s="6">
        <v>0</v>
      </c>
      <c r="H281" s="6" t="s">
        <v>2382</v>
      </c>
      <c r="I281" s="6" t="str">
        <f>IF(B281&lt;18.5,"UnderWeight",IF(B281&lt;24.9,"NormalWeight",IF(B281&lt;29.9,"OverWeight","Obesity")))</f>
        <v>Obesity</v>
      </c>
      <c r="J281" t="str">
        <f>IF(C281&lt;5.7,"Normal",IF(C281&lt;6.4,"Prediabetes","Diabetes"))</f>
        <v>Prediabetes</v>
      </c>
    </row>
    <row r="282" spans="1:10" x14ac:dyDescent="0.3">
      <c r="A282" s="6" t="s">
        <v>2091</v>
      </c>
      <c r="B282" s="6">
        <v>23.19</v>
      </c>
      <c r="C282" s="6">
        <v>7.66</v>
      </c>
      <c r="D282" s="6" t="s">
        <v>2380</v>
      </c>
      <c r="E282" s="6" t="s">
        <v>2380</v>
      </c>
      <c r="F282" s="6" t="s">
        <v>2380</v>
      </c>
      <c r="G282" s="6">
        <v>0</v>
      </c>
      <c r="H282" s="6" t="s">
        <v>2382</v>
      </c>
      <c r="I282" s="6" t="str">
        <f>IF(B282&lt;18.5,"UnderWeight",IF(B282&lt;24.9,"NormalWeight",IF(B282&lt;29.9,"OverWeight","Obesity")))</f>
        <v>NormalWeight</v>
      </c>
      <c r="J282" t="str">
        <f>IF(C282&lt;5.7,"Normal",IF(C282&lt;6.4,"Prediabetes","Diabetes"))</f>
        <v>Diabetes</v>
      </c>
    </row>
    <row r="283" spans="1:10" x14ac:dyDescent="0.3">
      <c r="A283" s="6" t="s">
        <v>2090</v>
      </c>
      <c r="B283" s="6">
        <v>35.99</v>
      </c>
      <c r="C283" s="6">
        <v>4.2300000000000004</v>
      </c>
      <c r="D283" s="6" t="s">
        <v>2380</v>
      </c>
      <c r="E283" s="6" t="s">
        <v>2380</v>
      </c>
      <c r="F283" s="6" t="s">
        <v>2380</v>
      </c>
      <c r="G283" s="6">
        <v>0</v>
      </c>
      <c r="H283" s="6" t="s">
        <v>2382</v>
      </c>
      <c r="I283" s="6" t="str">
        <f>IF(B283&lt;18.5,"UnderWeight",IF(B283&lt;24.9,"NormalWeight",IF(B283&lt;29.9,"OverWeight","Obesity")))</f>
        <v>Obesity</v>
      </c>
      <c r="J283" t="str">
        <f>IF(C283&lt;5.7,"Normal",IF(C283&lt;6.4,"Prediabetes","Diabetes"))</f>
        <v>Normal</v>
      </c>
    </row>
    <row r="284" spans="1:10" x14ac:dyDescent="0.3">
      <c r="A284" s="6" t="s">
        <v>2089</v>
      </c>
      <c r="B284" s="6">
        <v>30.25</v>
      </c>
      <c r="C284" s="6">
        <v>5.58</v>
      </c>
      <c r="D284" s="6" t="s">
        <v>2380</v>
      </c>
      <c r="E284" s="6" t="s">
        <v>2380</v>
      </c>
      <c r="F284" s="6" t="s">
        <v>2382</v>
      </c>
      <c r="G284" s="6">
        <v>1</v>
      </c>
      <c r="H284" s="6" t="s">
        <v>2382</v>
      </c>
      <c r="I284" s="6" t="str">
        <f>IF(B284&lt;18.5,"UnderWeight",IF(B284&lt;24.9,"NormalWeight",IF(B284&lt;29.9,"OverWeight","Obesity")))</f>
        <v>Obesity</v>
      </c>
      <c r="J284" t="str">
        <f>IF(C284&lt;5.7,"Normal",IF(C284&lt;6.4,"Prediabetes","Diabetes"))</f>
        <v>Normal</v>
      </c>
    </row>
    <row r="285" spans="1:10" x14ac:dyDescent="0.3">
      <c r="A285" s="6" t="s">
        <v>2088</v>
      </c>
      <c r="B285" s="6">
        <v>26.24</v>
      </c>
      <c r="C285" s="6">
        <v>6.26</v>
      </c>
      <c r="D285" s="6" t="s">
        <v>2382</v>
      </c>
      <c r="E285" s="6" t="s">
        <v>2380</v>
      </c>
      <c r="F285" s="6" t="s">
        <v>2380</v>
      </c>
      <c r="G285" s="6">
        <v>0</v>
      </c>
      <c r="H285" s="6" t="s">
        <v>2382</v>
      </c>
      <c r="I285" s="6" t="str">
        <f>IF(B285&lt;18.5,"UnderWeight",IF(B285&lt;24.9,"NormalWeight",IF(B285&lt;29.9,"OverWeight","Obesity")))</f>
        <v>OverWeight</v>
      </c>
      <c r="J285" t="str">
        <f>IF(C285&lt;5.7,"Normal",IF(C285&lt;6.4,"Prediabetes","Diabetes"))</f>
        <v>Prediabetes</v>
      </c>
    </row>
    <row r="286" spans="1:10" x14ac:dyDescent="0.3">
      <c r="A286" s="6" t="s">
        <v>2087</v>
      </c>
      <c r="B286" s="6">
        <v>31.36</v>
      </c>
      <c r="C286" s="6">
        <v>10.6</v>
      </c>
      <c r="D286" s="6" t="s">
        <v>2382</v>
      </c>
      <c r="E286" s="6" t="s">
        <v>2380</v>
      </c>
      <c r="F286" s="6" t="s">
        <v>2380</v>
      </c>
      <c r="G286" s="6">
        <v>0</v>
      </c>
      <c r="H286" s="6" t="s">
        <v>2382</v>
      </c>
      <c r="I286" s="6" t="str">
        <f>IF(B286&lt;18.5,"UnderWeight",IF(B286&lt;24.9,"NormalWeight",IF(B286&lt;29.9,"OverWeight","Obesity")))</f>
        <v>Obesity</v>
      </c>
      <c r="J286" t="str">
        <f>IF(C286&lt;5.7,"Normal",IF(C286&lt;6.4,"Prediabetes","Diabetes"))</f>
        <v>Diabetes</v>
      </c>
    </row>
    <row r="287" spans="1:10" x14ac:dyDescent="0.3">
      <c r="A287" s="6" t="s">
        <v>2086</v>
      </c>
      <c r="B287" s="6">
        <v>25.69</v>
      </c>
      <c r="C287" s="6">
        <v>4.78</v>
      </c>
      <c r="D287" s="6" t="s">
        <v>2382</v>
      </c>
      <c r="E287" s="6" t="s">
        <v>2380</v>
      </c>
      <c r="F287" s="6" t="s">
        <v>2380</v>
      </c>
      <c r="G287" s="6">
        <v>0</v>
      </c>
      <c r="H287" s="6" t="s">
        <v>2382</v>
      </c>
      <c r="I287" s="6" t="str">
        <f>IF(B287&lt;18.5,"UnderWeight",IF(B287&lt;24.9,"NormalWeight",IF(B287&lt;29.9,"OverWeight","Obesity")))</f>
        <v>OverWeight</v>
      </c>
      <c r="J287" t="str">
        <f>IF(C287&lt;5.7,"Normal",IF(C287&lt;6.4,"Prediabetes","Diabetes"))</f>
        <v>Normal</v>
      </c>
    </row>
    <row r="288" spans="1:10" x14ac:dyDescent="0.3">
      <c r="A288" s="6" t="s">
        <v>2085</v>
      </c>
      <c r="B288" s="6">
        <v>25.46</v>
      </c>
      <c r="C288" s="6">
        <v>6.03</v>
      </c>
      <c r="D288" s="6" t="s">
        <v>2380</v>
      </c>
      <c r="E288" s="6" t="s">
        <v>2380</v>
      </c>
      <c r="F288" s="6" t="s">
        <v>2380</v>
      </c>
      <c r="G288" s="6">
        <v>2</v>
      </c>
      <c r="H288" s="6" t="s">
        <v>2382</v>
      </c>
      <c r="I288" s="6" t="str">
        <f>IF(B288&lt;18.5,"UnderWeight",IF(B288&lt;24.9,"NormalWeight",IF(B288&lt;29.9,"OverWeight","Obesity")))</f>
        <v>OverWeight</v>
      </c>
      <c r="J288" t="str">
        <f>IF(C288&lt;5.7,"Normal",IF(C288&lt;6.4,"Prediabetes","Diabetes"))</f>
        <v>Prediabetes</v>
      </c>
    </row>
    <row r="289" spans="1:10" x14ac:dyDescent="0.3">
      <c r="A289" s="6" t="s">
        <v>2084</v>
      </c>
      <c r="B289" s="6">
        <v>31.83</v>
      </c>
      <c r="C289" s="6">
        <v>11.55</v>
      </c>
      <c r="D289" s="6" t="s">
        <v>2382</v>
      </c>
      <c r="E289" s="6" t="s">
        <v>2380</v>
      </c>
      <c r="F289" s="6" t="s">
        <v>2380</v>
      </c>
      <c r="G289" s="6">
        <v>1</v>
      </c>
      <c r="H289" s="6" t="s">
        <v>2382</v>
      </c>
      <c r="I289" s="6" t="str">
        <f>IF(B289&lt;18.5,"UnderWeight",IF(B289&lt;24.9,"NormalWeight",IF(B289&lt;29.9,"OverWeight","Obesity")))</f>
        <v>Obesity</v>
      </c>
      <c r="J289" t="str">
        <f>IF(C289&lt;5.7,"Normal",IF(C289&lt;6.4,"Prediabetes","Diabetes"))</f>
        <v>Diabetes</v>
      </c>
    </row>
    <row r="290" spans="1:10" x14ac:dyDescent="0.3">
      <c r="A290" s="6" t="s">
        <v>2083</v>
      </c>
      <c r="B290" s="6">
        <v>24.43</v>
      </c>
      <c r="C290" s="6">
        <v>7.59</v>
      </c>
      <c r="D290" s="6" t="s">
        <v>2382</v>
      </c>
      <c r="E290" s="6" t="s">
        <v>2380</v>
      </c>
      <c r="F290" s="6" t="s">
        <v>2380</v>
      </c>
      <c r="G290" s="6">
        <v>1</v>
      </c>
      <c r="H290" s="6" t="s">
        <v>2382</v>
      </c>
      <c r="I290" s="6" t="str">
        <f>IF(B290&lt;18.5,"UnderWeight",IF(B290&lt;24.9,"NormalWeight",IF(B290&lt;29.9,"OverWeight","Obesity")))</f>
        <v>NormalWeight</v>
      </c>
      <c r="J290" t="str">
        <f>IF(C290&lt;5.7,"Normal",IF(C290&lt;6.4,"Prediabetes","Diabetes"))</f>
        <v>Diabetes</v>
      </c>
    </row>
    <row r="291" spans="1:10" x14ac:dyDescent="0.3">
      <c r="A291" s="6" t="s">
        <v>2082</v>
      </c>
      <c r="B291" s="6">
        <v>41.9</v>
      </c>
      <c r="C291" s="6">
        <v>4.26</v>
      </c>
      <c r="D291" s="6" t="s">
        <v>2380</v>
      </c>
      <c r="E291" s="6" t="s">
        <v>2380</v>
      </c>
      <c r="F291" s="6" t="s">
        <v>2380</v>
      </c>
      <c r="G291" s="6">
        <v>0</v>
      </c>
      <c r="H291" s="6" t="s">
        <v>2382</v>
      </c>
      <c r="I291" s="6" t="str">
        <f>IF(B291&lt;18.5,"UnderWeight",IF(B291&lt;24.9,"NormalWeight",IF(B291&lt;29.9,"OverWeight","Obesity")))</f>
        <v>Obesity</v>
      </c>
      <c r="J291" t="str">
        <f>IF(C291&lt;5.7,"Normal",IF(C291&lt;6.4,"Prediabetes","Diabetes"))</f>
        <v>Normal</v>
      </c>
    </row>
    <row r="292" spans="1:10" x14ac:dyDescent="0.3">
      <c r="A292" s="6" t="s">
        <v>2081</v>
      </c>
      <c r="B292" s="6">
        <v>22.88</v>
      </c>
      <c r="C292" s="6">
        <v>5.9</v>
      </c>
      <c r="D292" s="6" t="s">
        <v>2382</v>
      </c>
      <c r="E292" s="6" t="s">
        <v>2380</v>
      </c>
      <c r="F292" s="6" t="s">
        <v>2382</v>
      </c>
      <c r="G292" s="6">
        <v>1</v>
      </c>
      <c r="H292" s="6" t="s">
        <v>2382</v>
      </c>
      <c r="I292" s="6" t="str">
        <f>IF(B292&lt;18.5,"UnderWeight",IF(B292&lt;24.9,"NormalWeight",IF(B292&lt;29.9,"OverWeight","Obesity")))</f>
        <v>NormalWeight</v>
      </c>
      <c r="J292" t="str">
        <f>IF(C292&lt;5.7,"Normal",IF(C292&lt;6.4,"Prediabetes","Diabetes"))</f>
        <v>Prediabetes</v>
      </c>
    </row>
    <row r="293" spans="1:10" x14ac:dyDescent="0.3">
      <c r="A293" s="6" t="s">
        <v>2080</v>
      </c>
      <c r="B293" s="6">
        <v>29.734999999999999</v>
      </c>
      <c r="C293" s="6">
        <v>7.79</v>
      </c>
      <c r="D293" s="6" t="s">
        <v>2380</v>
      </c>
      <c r="E293" s="6" t="s">
        <v>2380</v>
      </c>
      <c r="F293" s="6" t="s">
        <v>2380</v>
      </c>
      <c r="G293" s="6">
        <v>0</v>
      </c>
      <c r="H293" s="6" t="s">
        <v>2380</v>
      </c>
      <c r="I293" s="6" t="str">
        <f>IF(B293&lt;18.5,"UnderWeight",IF(B293&lt;24.9,"NormalWeight",IF(B293&lt;29.9,"OverWeight","Obesity")))</f>
        <v>OverWeight</v>
      </c>
      <c r="J293" t="str">
        <f>IF(C293&lt;5.7,"Normal",IF(C293&lt;6.4,"Prediabetes","Diabetes"))</f>
        <v>Diabetes</v>
      </c>
    </row>
    <row r="294" spans="1:10" x14ac:dyDescent="0.3">
      <c r="A294" s="6" t="s">
        <v>2079</v>
      </c>
      <c r="B294" s="6">
        <v>40.74</v>
      </c>
      <c r="C294" s="6">
        <v>5.28</v>
      </c>
      <c r="D294" s="6" t="s">
        <v>2380</v>
      </c>
      <c r="E294" s="6" t="s">
        <v>2380</v>
      </c>
      <c r="F294" s="6" t="s">
        <v>2382</v>
      </c>
      <c r="G294" s="6">
        <v>1</v>
      </c>
      <c r="H294" s="6" t="s">
        <v>2382</v>
      </c>
      <c r="I294" s="6" t="str">
        <f>IF(B294&lt;18.5,"UnderWeight",IF(B294&lt;24.9,"NormalWeight",IF(B294&lt;29.9,"OverWeight","Obesity")))</f>
        <v>Obesity</v>
      </c>
      <c r="J294" t="str">
        <f>IF(C294&lt;5.7,"Normal",IF(C294&lt;6.4,"Prediabetes","Diabetes"))</f>
        <v>Normal</v>
      </c>
    </row>
    <row r="295" spans="1:10" x14ac:dyDescent="0.3">
      <c r="A295" s="6" t="s">
        <v>2078</v>
      </c>
      <c r="B295" s="6">
        <v>24.14</v>
      </c>
      <c r="C295" s="6">
        <v>5.87</v>
      </c>
      <c r="D295" s="6" t="s">
        <v>2380</v>
      </c>
      <c r="E295" s="6" t="s">
        <v>2380</v>
      </c>
      <c r="F295" s="6" t="s">
        <v>2380</v>
      </c>
      <c r="G295" s="6">
        <v>2</v>
      </c>
      <c r="H295" s="6" t="s">
        <v>2382</v>
      </c>
      <c r="I295" s="6" t="str">
        <f>IF(B295&lt;18.5,"UnderWeight",IF(B295&lt;24.9,"NormalWeight",IF(B295&lt;29.9,"OverWeight","Obesity")))</f>
        <v>NormalWeight</v>
      </c>
      <c r="J295" t="str">
        <f>IF(C295&lt;5.7,"Normal",IF(C295&lt;6.4,"Prediabetes","Diabetes"))</f>
        <v>Prediabetes</v>
      </c>
    </row>
    <row r="296" spans="1:10" x14ac:dyDescent="0.3">
      <c r="A296" s="6" t="s">
        <v>2077</v>
      </c>
      <c r="B296" s="6">
        <v>25.15</v>
      </c>
      <c r="C296" s="6">
        <v>9.08</v>
      </c>
      <c r="D296" s="6" t="s">
        <v>2382</v>
      </c>
      <c r="E296" s="6" t="s">
        <v>2380</v>
      </c>
      <c r="F296" s="6" t="s">
        <v>2380</v>
      </c>
      <c r="G296" s="6">
        <v>1</v>
      </c>
      <c r="H296" s="6" t="s">
        <v>2382</v>
      </c>
      <c r="I296" s="6" t="str">
        <f>IF(B296&lt;18.5,"UnderWeight",IF(B296&lt;24.9,"NormalWeight",IF(B296&lt;29.9,"OverWeight","Obesity")))</f>
        <v>OverWeight</v>
      </c>
      <c r="J296" t="str">
        <f>IF(C296&lt;5.7,"Normal",IF(C296&lt;6.4,"Prediabetes","Diabetes"))</f>
        <v>Diabetes</v>
      </c>
    </row>
    <row r="297" spans="1:10" x14ac:dyDescent="0.3">
      <c r="A297" s="6" t="s">
        <v>2076</v>
      </c>
      <c r="B297" s="6">
        <v>28.71</v>
      </c>
      <c r="C297" s="6">
        <v>5.2</v>
      </c>
      <c r="D297" s="6" t="s">
        <v>2380</v>
      </c>
      <c r="E297" s="6" t="s">
        <v>2380</v>
      </c>
      <c r="F297" s="6" t="s">
        <v>2380</v>
      </c>
      <c r="G297" s="6">
        <v>1</v>
      </c>
      <c r="H297" s="6" t="s">
        <v>2382</v>
      </c>
      <c r="I297" s="6" t="str">
        <f>IF(B297&lt;18.5,"UnderWeight",IF(B297&lt;24.9,"NormalWeight",IF(B297&lt;29.9,"OverWeight","Obesity")))</f>
        <v>OverWeight</v>
      </c>
      <c r="J297" t="str">
        <f>IF(C297&lt;5.7,"Normal",IF(C297&lt;6.4,"Prediabetes","Diabetes"))</f>
        <v>Normal</v>
      </c>
    </row>
    <row r="298" spans="1:10" x14ac:dyDescent="0.3">
      <c r="A298" s="6" t="s">
        <v>2075</v>
      </c>
      <c r="B298" s="6">
        <v>23</v>
      </c>
      <c r="C298" s="6">
        <v>5.48</v>
      </c>
      <c r="D298" s="6" t="s">
        <v>2380</v>
      </c>
      <c r="E298" s="6" t="s">
        <v>2380</v>
      </c>
      <c r="F298" s="6" t="s">
        <v>2380</v>
      </c>
      <c r="G298" s="6">
        <v>0</v>
      </c>
      <c r="H298" s="6" t="s">
        <v>2382</v>
      </c>
      <c r="I298" s="6" t="str">
        <f>IF(B298&lt;18.5,"UnderWeight",IF(B298&lt;24.9,"NormalWeight",IF(B298&lt;29.9,"OverWeight","Obesity")))</f>
        <v>NormalWeight</v>
      </c>
      <c r="J298" t="str">
        <f>IF(C298&lt;5.7,"Normal",IF(C298&lt;6.4,"Prediabetes","Diabetes"))</f>
        <v>Normal</v>
      </c>
    </row>
    <row r="299" spans="1:10" x14ac:dyDescent="0.3">
      <c r="A299" s="6" t="s">
        <v>2074</v>
      </c>
      <c r="B299" s="6">
        <v>36.86</v>
      </c>
      <c r="C299" s="6">
        <v>11.95</v>
      </c>
      <c r="D299" s="6" t="s">
        <v>2380</v>
      </c>
      <c r="E299" s="6" t="s">
        <v>2380</v>
      </c>
      <c r="F299" s="6" t="s">
        <v>2380</v>
      </c>
      <c r="G299" s="6">
        <v>0</v>
      </c>
      <c r="H299" s="6" t="s">
        <v>2380</v>
      </c>
      <c r="I299" s="6" t="str">
        <f>IF(B299&lt;18.5,"UnderWeight",IF(B299&lt;24.9,"NormalWeight",IF(B299&lt;29.9,"OverWeight","Obesity")))</f>
        <v>Obesity</v>
      </c>
      <c r="J299" t="str">
        <f>IF(C299&lt;5.7,"Normal",IF(C299&lt;6.4,"Prediabetes","Diabetes"))</f>
        <v>Diabetes</v>
      </c>
    </row>
    <row r="300" spans="1:10" x14ac:dyDescent="0.3">
      <c r="A300" s="6" t="s">
        <v>2073</v>
      </c>
      <c r="B300" s="6">
        <v>24.25</v>
      </c>
      <c r="C300" s="6">
        <v>8.6999999999999993</v>
      </c>
      <c r="D300" s="6" t="s">
        <v>2382</v>
      </c>
      <c r="E300" s="6" t="s">
        <v>2380</v>
      </c>
      <c r="F300" s="6" t="s">
        <v>2380</v>
      </c>
      <c r="G300" s="6">
        <v>1</v>
      </c>
      <c r="H300" s="6" t="s">
        <v>2382</v>
      </c>
      <c r="I300" s="6" t="str">
        <f>IF(B300&lt;18.5,"UnderWeight",IF(B300&lt;24.9,"NormalWeight",IF(B300&lt;29.9,"OverWeight","Obesity")))</f>
        <v>NormalWeight</v>
      </c>
      <c r="J300" t="str">
        <f>IF(C300&lt;5.7,"Normal",IF(C300&lt;6.4,"Prediabetes","Diabetes"))</f>
        <v>Diabetes</v>
      </c>
    </row>
    <row r="301" spans="1:10" x14ac:dyDescent="0.3">
      <c r="A301" s="6" t="s">
        <v>2072</v>
      </c>
      <c r="B301" s="6">
        <v>23.85</v>
      </c>
      <c r="C301" s="6">
        <v>7.84</v>
      </c>
      <c r="D301" s="6" t="s">
        <v>2380</v>
      </c>
      <c r="E301" s="6" t="s">
        <v>2380</v>
      </c>
      <c r="F301" s="6" t="s">
        <v>2380</v>
      </c>
      <c r="G301" s="6">
        <v>0</v>
      </c>
      <c r="H301" s="6" t="s">
        <v>2382</v>
      </c>
      <c r="I301" s="6" t="str">
        <f>IF(B301&lt;18.5,"UnderWeight",IF(B301&lt;24.9,"NormalWeight",IF(B301&lt;29.9,"OverWeight","Obesity")))</f>
        <v>NormalWeight</v>
      </c>
      <c r="J301" t="str">
        <f>IF(C301&lt;5.7,"Normal",IF(C301&lt;6.4,"Prediabetes","Diabetes"))</f>
        <v>Diabetes</v>
      </c>
    </row>
    <row r="302" spans="1:10" x14ac:dyDescent="0.3">
      <c r="A302" s="6" t="s">
        <v>2071</v>
      </c>
      <c r="B302" s="6">
        <v>40.020000000000003</v>
      </c>
      <c r="C302" s="6">
        <v>5.19</v>
      </c>
      <c r="D302" s="6" t="s">
        <v>2382</v>
      </c>
      <c r="E302" s="6" t="s">
        <v>2380</v>
      </c>
      <c r="F302" s="6" t="s">
        <v>2380</v>
      </c>
      <c r="G302" s="6">
        <v>1</v>
      </c>
      <c r="H302" s="6" t="s">
        <v>2382</v>
      </c>
      <c r="I302" s="6" t="str">
        <f>IF(B302&lt;18.5,"UnderWeight",IF(B302&lt;24.9,"NormalWeight",IF(B302&lt;29.9,"OverWeight","Obesity")))</f>
        <v>Obesity</v>
      </c>
      <c r="J302" t="str">
        <f>IF(C302&lt;5.7,"Normal",IF(C302&lt;6.4,"Prediabetes","Diabetes"))</f>
        <v>Normal</v>
      </c>
    </row>
    <row r="303" spans="1:10" x14ac:dyDescent="0.3">
      <c r="A303" s="6" t="s">
        <v>2070</v>
      </c>
      <c r="B303" s="6">
        <v>19.170000000000002</v>
      </c>
      <c r="C303" s="6">
        <v>8.41</v>
      </c>
      <c r="D303" s="6" t="s">
        <v>2380</v>
      </c>
      <c r="E303" s="6" t="s">
        <v>2380</v>
      </c>
      <c r="F303" s="6" t="s">
        <v>2380</v>
      </c>
      <c r="G303" s="6">
        <v>0</v>
      </c>
      <c r="H303" s="6" t="s">
        <v>2382</v>
      </c>
      <c r="I303" s="6" t="str">
        <f>IF(B303&lt;18.5,"UnderWeight",IF(B303&lt;24.9,"NormalWeight",IF(B303&lt;29.9,"OverWeight","Obesity")))</f>
        <v>NormalWeight</v>
      </c>
      <c r="J303" t="str">
        <f>IF(C303&lt;5.7,"Normal",IF(C303&lt;6.4,"Prediabetes","Diabetes"))</f>
        <v>Diabetes</v>
      </c>
    </row>
    <row r="304" spans="1:10" x14ac:dyDescent="0.3">
      <c r="A304" s="6" t="s">
        <v>2069</v>
      </c>
      <c r="B304" s="6">
        <v>43.53</v>
      </c>
      <c r="C304" s="6">
        <v>5.86</v>
      </c>
      <c r="D304" s="6" t="s">
        <v>2382</v>
      </c>
      <c r="E304" s="6" t="s">
        <v>2381</v>
      </c>
      <c r="F304" s="6" t="s">
        <v>2380</v>
      </c>
      <c r="G304" s="6">
        <v>2</v>
      </c>
      <c r="H304" s="6" t="s">
        <v>2382</v>
      </c>
      <c r="I304" s="6" t="str">
        <f>IF(B304&lt;18.5,"UnderWeight",IF(B304&lt;24.9,"NormalWeight",IF(B304&lt;29.9,"OverWeight","Obesity")))</f>
        <v>Obesity</v>
      </c>
      <c r="J304" t="str">
        <f>IF(C304&lt;5.7,"Normal",IF(C304&lt;6.4,"Prediabetes","Diabetes"))</f>
        <v>Prediabetes</v>
      </c>
    </row>
    <row r="305" spans="1:10" x14ac:dyDescent="0.3">
      <c r="A305" s="6" t="s">
        <v>2068</v>
      </c>
      <c r="B305" s="6">
        <v>46.06</v>
      </c>
      <c r="C305" s="6">
        <v>4.18</v>
      </c>
      <c r="D305" s="6" t="s">
        <v>2380</v>
      </c>
      <c r="E305" s="6" t="s">
        <v>2381</v>
      </c>
      <c r="F305" s="6" t="s">
        <v>2380</v>
      </c>
      <c r="G305" s="6">
        <v>1</v>
      </c>
      <c r="H305" s="6" t="s">
        <v>2382</v>
      </c>
      <c r="I305" s="6" t="str">
        <f>IF(B305&lt;18.5,"UnderWeight",IF(B305&lt;24.9,"NormalWeight",IF(B305&lt;29.9,"OverWeight","Obesity")))</f>
        <v>Obesity</v>
      </c>
      <c r="J305" t="str">
        <f>IF(C305&lt;5.7,"Normal",IF(C305&lt;6.4,"Prediabetes","Diabetes"))</f>
        <v>Normal</v>
      </c>
    </row>
    <row r="306" spans="1:10" x14ac:dyDescent="0.3">
      <c r="A306" s="6" t="s">
        <v>2067</v>
      </c>
      <c r="B306" s="6">
        <v>29.92</v>
      </c>
      <c r="C306" s="6">
        <v>11.99</v>
      </c>
      <c r="D306" s="6" t="s">
        <v>2382</v>
      </c>
      <c r="E306" s="6" t="s">
        <v>2380</v>
      </c>
      <c r="F306" s="6" t="s">
        <v>2380</v>
      </c>
      <c r="G306" s="6">
        <v>2</v>
      </c>
      <c r="H306" s="6" t="s">
        <v>2382</v>
      </c>
      <c r="I306" s="6" t="str">
        <f>IF(B306&lt;18.5,"UnderWeight",IF(B306&lt;24.9,"NormalWeight",IF(B306&lt;29.9,"OverWeight","Obesity")))</f>
        <v>Obesity</v>
      </c>
      <c r="J306" t="str">
        <f>IF(C306&lt;5.7,"Normal",IF(C306&lt;6.4,"Prediabetes","Diabetes"))</f>
        <v>Diabetes</v>
      </c>
    </row>
    <row r="307" spans="1:10" x14ac:dyDescent="0.3">
      <c r="A307" s="6" t="s">
        <v>2066</v>
      </c>
      <c r="B307" s="6">
        <v>28.46</v>
      </c>
      <c r="C307" s="6">
        <v>4.8499999999999996</v>
      </c>
      <c r="D307" s="6" t="s">
        <v>2382</v>
      </c>
      <c r="E307" s="6" t="s">
        <v>2380</v>
      </c>
      <c r="F307" s="6" t="s">
        <v>2380</v>
      </c>
      <c r="G307" s="6">
        <v>1</v>
      </c>
      <c r="H307" s="6" t="s">
        <v>2382</v>
      </c>
      <c r="I307" s="6" t="str">
        <f>IF(B307&lt;18.5,"UnderWeight",IF(B307&lt;24.9,"NormalWeight",IF(B307&lt;29.9,"OverWeight","Obesity")))</f>
        <v>OverWeight</v>
      </c>
      <c r="J307" t="str">
        <f>IF(C307&lt;5.7,"Normal",IF(C307&lt;6.4,"Prediabetes","Diabetes"))</f>
        <v>Normal</v>
      </c>
    </row>
    <row r="308" spans="1:10" x14ac:dyDescent="0.3">
      <c r="A308" s="6" t="s">
        <v>2065</v>
      </c>
      <c r="B308" s="6">
        <v>24.56</v>
      </c>
      <c r="C308" s="6">
        <v>6.18</v>
      </c>
      <c r="D308" s="6" t="s">
        <v>2382</v>
      </c>
      <c r="E308" s="6" t="s">
        <v>2380</v>
      </c>
      <c r="F308" s="6" t="s">
        <v>2382</v>
      </c>
      <c r="G308" s="6">
        <v>1</v>
      </c>
      <c r="H308" s="6" t="s">
        <v>2382</v>
      </c>
      <c r="I308" s="6" t="str">
        <f>IF(B308&lt;18.5,"UnderWeight",IF(B308&lt;24.9,"NormalWeight",IF(B308&lt;29.9,"OverWeight","Obesity")))</f>
        <v>NormalWeight</v>
      </c>
      <c r="J308" t="str">
        <f>IF(C308&lt;5.7,"Normal",IF(C308&lt;6.4,"Prediabetes","Diabetes"))</f>
        <v>Prediabetes</v>
      </c>
    </row>
    <row r="309" spans="1:10" x14ac:dyDescent="0.3">
      <c r="A309" s="6" t="s">
        <v>2064</v>
      </c>
      <c r="B309" s="6">
        <v>41.19</v>
      </c>
      <c r="C309" s="6">
        <v>6.37</v>
      </c>
      <c r="D309" s="6" t="s">
        <v>2380</v>
      </c>
      <c r="E309" s="6" t="s">
        <v>2380</v>
      </c>
      <c r="F309" s="6" t="s">
        <v>2380</v>
      </c>
      <c r="G309" s="6">
        <v>0</v>
      </c>
      <c r="H309" s="6" t="s">
        <v>2382</v>
      </c>
      <c r="I309" s="6" t="str">
        <f>IF(B309&lt;18.5,"UnderWeight",IF(B309&lt;24.9,"NormalWeight",IF(B309&lt;29.9,"OverWeight","Obesity")))</f>
        <v>Obesity</v>
      </c>
      <c r="J309" t="str">
        <f>IF(C309&lt;5.7,"Normal",IF(C309&lt;6.4,"Prediabetes","Diabetes"))</f>
        <v>Prediabetes</v>
      </c>
    </row>
    <row r="310" spans="1:10" x14ac:dyDescent="0.3">
      <c r="A310" s="6" t="s">
        <v>2063</v>
      </c>
      <c r="B310" s="6">
        <v>18.63</v>
      </c>
      <c r="C310" s="6">
        <v>9.81</v>
      </c>
      <c r="D310" s="6" t="s">
        <v>2382</v>
      </c>
      <c r="E310" s="6" t="s">
        <v>2380</v>
      </c>
      <c r="F310" s="6" t="s">
        <v>2380</v>
      </c>
      <c r="G310" s="6">
        <v>2</v>
      </c>
      <c r="H310" s="6" t="s">
        <v>2382</v>
      </c>
      <c r="I310" s="6" t="str">
        <f>IF(B310&lt;18.5,"UnderWeight",IF(B310&lt;24.9,"NormalWeight",IF(B310&lt;29.9,"OverWeight","Obesity")))</f>
        <v>NormalWeight</v>
      </c>
      <c r="J310" t="str">
        <f>IF(C310&lt;5.7,"Normal",IF(C310&lt;6.4,"Prediabetes","Diabetes"))</f>
        <v>Diabetes</v>
      </c>
    </row>
    <row r="311" spans="1:10" x14ac:dyDescent="0.3">
      <c r="A311" s="6" t="s">
        <v>2062</v>
      </c>
      <c r="B311" s="6">
        <v>26.26</v>
      </c>
      <c r="C311" s="6">
        <v>11.8</v>
      </c>
      <c r="D311" s="6" t="s">
        <v>2382</v>
      </c>
      <c r="E311" s="6" t="s">
        <v>2380</v>
      </c>
      <c r="F311" s="6" t="s">
        <v>2380</v>
      </c>
      <c r="G311" s="6">
        <v>1</v>
      </c>
      <c r="H311" s="6" t="s">
        <v>2382</v>
      </c>
      <c r="I311" s="6" t="str">
        <f>IF(B311&lt;18.5,"UnderWeight",IF(B311&lt;24.9,"NormalWeight",IF(B311&lt;29.9,"OverWeight","Obesity")))</f>
        <v>OverWeight</v>
      </c>
      <c r="J311" t="str">
        <f>IF(C311&lt;5.7,"Normal",IF(C311&lt;6.4,"Prediabetes","Diabetes"))</f>
        <v>Diabetes</v>
      </c>
    </row>
    <row r="312" spans="1:10" x14ac:dyDescent="0.3">
      <c r="A312" s="6" t="s">
        <v>2061</v>
      </c>
      <c r="B312" s="6">
        <v>22.37</v>
      </c>
      <c r="C312" s="6">
        <v>5.86</v>
      </c>
      <c r="D312" s="6" t="s">
        <v>2382</v>
      </c>
      <c r="E312" s="6" t="s">
        <v>2380</v>
      </c>
      <c r="F312" s="6" t="s">
        <v>2382</v>
      </c>
      <c r="G312" s="6">
        <v>1</v>
      </c>
      <c r="H312" s="6" t="s">
        <v>2382</v>
      </c>
      <c r="I312" s="6" t="str">
        <f>IF(B312&lt;18.5,"UnderWeight",IF(B312&lt;24.9,"NormalWeight",IF(B312&lt;29.9,"OverWeight","Obesity")))</f>
        <v>NormalWeight</v>
      </c>
      <c r="J312" t="str">
        <f>IF(C312&lt;5.7,"Normal",IF(C312&lt;6.4,"Prediabetes","Diabetes"))</f>
        <v>Prediabetes</v>
      </c>
    </row>
    <row r="313" spans="1:10" x14ac:dyDescent="0.3">
      <c r="A313" s="6" t="s">
        <v>2060</v>
      </c>
      <c r="B313" s="6">
        <v>39.619999999999997</v>
      </c>
      <c r="C313" s="6">
        <v>4.28</v>
      </c>
      <c r="D313" s="6" t="s">
        <v>2380</v>
      </c>
      <c r="E313" s="6" t="s">
        <v>2380</v>
      </c>
      <c r="F313" s="6" t="s">
        <v>2380</v>
      </c>
      <c r="G313" s="6">
        <v>1</v>
      </c>
      <c r="H313" s="6" t="s">
        <v>2382</v>
      </c>
      <c r="I313" s="6" t="str">
        <f>IF(B313&lt;18.5,"UnderWeight",IF(B313&lt;24.9,"NormalWeight",IF(B313&lt;29.9,"OverWeight","Obesity")))</f>
        <v>Obesity</v>
      </c>
      <c r="J313" t="str">
        <f>IF(C313&lt;5.7,"Normal",IF(C313&lt;6.4,"Prediabetes","Diabetes"))</f>
        <v>Normal</v>
      </c>
    </row>
    <row r="314" spans="1:10" x14ac:dyDescent="0.3">
      <c r="A314" s="6" t="s">
        <v>2059</v>
      </c>
      <c r="B314" s="6">
        <v>18.329999999999998</v>
      </c>
      <c r="C314" s="6">
        <v>4.16</v>
      </c>
      <c r="D314" s="6" t="s">
        <v>2382</v>
      </c>
      <c r="E314" s="6" t="s">
        <v>2380</v>
      </c>
      <c r="F314" s="6" t="s">
        <v>2380</v>
      </c>
      <c r="G314" s="6">
        <v>0</v>
      </c>
      <c r="H314" s="6" t="s">
        <v>2382</v>
      </c>
      <c r="I314" s="6" t="str">
        <f>IF(B314&lt;18.5,"UnderWeight",IF(B314&lt;24.9,"NormalWeight",IF(B314&lt;29.9,"OverWeight","Obesity")))</f>
        <v>UnderWeight</v>
      </c>
      <c r="J314" t="str">
        <f>IF(C314&lt;5.7,"Normal",IF(C314&lt;6.4,"Prediabetes","Diabetes"))</f>
        <v>Normal</v>
      </c>
    </row>
    <row r="315" spans="1:10" x14ac:dyDescent="0.3">
      <c r="A315" s="6" t="s">
        <v>2058</v>
      </c>
      <c r="B315" s="6">
        <v>17.11</v>
      </c>
      <c r="C315" s="6">
        <v>4.9800000000000004</v>
      </c>
      <c r="D315" s="6" t="s">
        <v>2382</v>
      </c>
      <c r="E315" s="6" t="s">
        <v>2380</v>
      </c>
      <c r="F315" s="6" t="s">
        <v>2382</v>
      </c>
      <c r="G315" s="6">
        <v>1</v>
      </c>
      <c r="H315" s="6" t="s">
        <v>2382</v>
      </c>
      <c r="I315" s="6" t="str">
        <f>IF(B315&lt;18.5,"UnderWeight",IF(B315&lt;24.9,"NormalWeight",IF(B315&lt;29.9,"OverWeight","Obesity")))</f>
        <v>UnderWeight</v>
      </c>
      <c r="J315" t="str">
        <f>IF(C315&lt;5.7,"Normal",IF(C315&lt;6.4,"Prediabetes","Diabetes"))</f>
        <v>Normal</v>
      </c>
    </row>
    <row r="316" spans="1:10" x14ac:dyDescent="0.3">
      <c r="A316" s="6" t="s">
        <v>2057</v>
      </c>
      <c r="B316" s="6">
        <v>43.5</v>
      </c>
      <c r="C316" s="6">
        <v>6.38</v>
      </c>
      <c r="D316" s="6" t="s">
        <v>2380</v>
      </c>
      <c r="E316" s="6" t="s">
        <v>2381</v>
      </c>
      <c r="F316" s="6" t="s">
        <v>2380</v>
      </c>
      <c r="G316" s="6">
        <v>1</v>
      </c>
      <c r="H316" s="6" t="s">
        <v>2382</v>
      </c>
      <c r="I316" s="6" t="str">
        <f>IF(B316&lt;18.5,"UnderWeight",IF(B316&lt;24.9,"NormalWeight",IF(B316&lt;29.9,"OverWeight","Obesity")))</f>
        <v>Obesity</v>
      </c>
      <c r="J316" t="str">
        <f>IF(C316&lt;5.7,"Normal",IF(C316&lt;6.4,"Prediabetes","Diabetes"))</f>
        <v>Prediabetes</v>
      </c>
    </row>
    <row r="317" spans="1:10" x14ac:dyDescent="0.3">
      <c r="A317" s="6" t="s">
        <v>2056</v>
      </c>
      <c r="B317" s="6">
        <v>25.364999999999998</v>
      </c>
      <c r="C317" s="6">
        <v>5.19</v>
      </c>
      <c r="D317" s="6" t="s">
        <v>2380</v>
      </c>
      <c r="E317" s="6" t="s">
        <v>2380</v>
      </c>
      <c r="F317" s="6" t="s">
        <v>2380</v>
      </c>
      <c r="G317" s="6">
        <v>2</v>
      </c>
      <c r="H317" s="6" t="s">
        <v>2380</v>
      </c>
      <c r="I317" s="6" t="str">
        <f>IF(B317&lt;18.5,"UnderWeight",IF(B317&lt;24.9,"NormalWeight",IF(B317&lt;29.9,"OverWeight","Obesity")))</f>
        <v>OverWeight</v>
      </c>
      <c r="J317" t="str">
        <f>IF(C317&lt;5.7,"Normal",IF(C317&lt;6.4,"Prediabetes","Diabetes"))</f>
        <v>Normal</v>
      </c>
    </row>
    <row r="318" spans="1:10" x14ac:dyDescent="0.3">
      <c r="A318" s="6" t="s">
        <v>2055</v>
      </c>
      <c r="B318" s="6">
        <v>28.594999999999999</v>
      </c>
      <c r="C318" s="6">
        <v>10.210000000000001</v>
      </c>
      <c r="D318" s="6" t="s">
        <v>2380</v>
      </c>
      <c r="E318" s="6" t="s">
        <v>2380</v>
      </c>
      <c r="F318" s="6" t="s">
        <v>2380</v>
      </c>
      <c r="G318" s="6">
        <v>0</v>
      </c>
      <c r="H318" s="6" t="s">
        <v>2380</v>
      </c>
      <c r="I318" s="6" t="str">
        <f>IF(B318&lt;18.5,"UnderWeight",IF(B318&lt;24.9,"NormalWeight",IF(B318&lt;29.9,"OverWeight","Obesity")))</f>
        <v>OverWeight</v>
      </c>
      <c r="J318" t="str">
        <f>IF(C318&lt;5.7,"Normal",IF(C318&lt;6.4,"Prediabetes","Diabetes"))</f>
        <v>Diabetes</v>
      </c>
    </row>
    <row r="319" spans="1:10" x14ac:dyDescent="0.3">
      <c r="A319" s="6" t="s">
        <v>2054</v>
      </c>
      <c r="B319" s="6">
        <v>29.83</v>
      </c>
      <c r="C319" s="6">
        <v>9.6999999999999993</v>
      </c>
      <c r="D319" s="6" t="s">
        <v>2382</v>
      </c>
      <c r="E319" s="6" t="s">
        <v>2380</v>
      </c>
      <c r="F319" s="6" t="s">
        <v>2382</v>
      </c>
      <c r="G319" s="6">
        <v>1</v>
      </c>
      <c r="H319" s="6" t="s">
        <v>2382</v>
      </c>
      <c r="I319" s="6" t="str">
        <f>IF(B319&lt;18.5,"UnderWeight",IF(B319&lt;24.9,"NormalWeight",IF(B319&lt;29.9,"OverWeight","Obesity")))</f>
        <v>OverWeight</v>
      </c>
      <c r="J319" t="str">
        <f>IF(C319&lt;5.7,"Normal",IF(C319&lt;6.4,"Prediabetes","Diabetes"))</f>
        <v>Diabetes</v>
      </c>
    </row>
    <row r="320" spans="1:10" x14ac:dyDescent="0.3">
      <c r="A320" s="6" t="s">
        <v>2053</v>
      </c>
      <c r="B320" s="6">
        <v>24.7</v>
      </c>
      <c r="C320" s="6">
        <v>10.25</v>
      </c>
      <c r="D320" s="6" t="s">
        <v>2380</v>
      </c>
      <c r="E320" s="6" t="s">
        <v>2380</v>
      </c>
      <c r="F320" s="6" t="s">
        <v>2380</v>
      </c>
      <c r="G320" s="6">
        <v>3</v>
      </c>
      <c r="H320" s="6" t="s">
        <v>2380</v>
      </c>
      <c r="I320" s="6" t="str">
        <f>IF(B320&lt;18.5,"UnderWeight",IF(B320&lt;24.9,"NormalWeight",IF(B320&lt;29.9,"OverWeight","Obesity")))</f>
        <v>NormalWeight</v>
      </c>
      <c r="J320" t="str">
        <f>IF(C320&lt;5.7,"Normal",IF(C320&lt;6.4,"Prediabetes","Diabetes"))</f>
        <v>Diabetes</v>
      </c>
    </row>
    <row r="321" spans="1:10" x14ac:dyDescent="0.3">
      <c r="A321" s="6" t="s">
        <v>2052</v>
      </c>
      <c r="B321" s="6">
        <v>17.940000000000001</v>
      </c>
      <c r="C321" s="6">
        <v>9.77</v>
      </c>
      <c r="D321" s="6" t="s">
        <v>2380</v>
      </c>
      <c r="E321" s="6" t="s">
        <v>2380</v>
      </c>
      <c r="F321" s="6" t="s">
        <v>2380</v>
      </c>
      <c r="G321" s="6">
        <v>0</v>
      </c>
      <c r="H321" s="6" t="s">
        <v>2382</v>
      </c>
      <c r="I321" s="6" t="str">
        <f>IF(B321&lt;18.5,"UnderWeight",IF(B321&lt;24.9,"NormalWeight",IF(B321&lt;29.9,"OverWeight","Obesity")))</f>
        <v>UnderWeight</v>
      </c>
      <c r="J321" t="str">
        <f>IF(C321&lt;5.7,"Normal",IF(C321&lt;6.4,"Prediabetes","Diabetes"))</f>
        <v>Diabetes</v>
      </c>
    </row>
    <row r="322" spans="1:10" x14ac:dyDescent="0.3">
      <c r="A322" s="6" t="s">
        <v>2051</v>
      </c>
      <c r="B322" s="6">
        <v>21.08</v>
      </c>
      <c r="C322" s="6">
        <v>4.83</v>
      </c>
      <c r="D322" s="6" t="s">
        <v>2380</v>
      </c>
      <c r="E322" s="6" t="s">
        <v>2380</v>
      </c>
      <c r="F322" s="6" t="s">
        <v>2382</v>
      </c>
      <c r="G322" s="6">
        <v>1</v>
      </c>
      <c r="H322" s="6" t="s">
        <v>2382</v>
      </c>
      <c r="I322" s="6" t="str">
        <f>IF(B322&lt;18.5,"UnderWeight",IF(B322&lt;24.9,"NormalWeight",IF(B322&lt;29.9,"OverWeight","Obesity")))</f>
        <v>NormalWeight</v>
      </c>
      <c r="J322" t="str">
        <f>IF(C322&lt;5.7,"Normal",IF(C322&lt;6.4,"Prediabetes","Diabetes"))</f>
        <v>Normal</v>
      </c>
    </row>
    <row r="323" spans="1:10" x14ac:dyDescent="0.3">
      <c r="A323" s="6" t="s">
        <v>2050</v>
      </c>
      <c r="B323" s="6">
        <v>37.715000000000003</v>
      </c>
      <c r="C323" s="6">
        <v>10.86</v>
      </c>
      <c r="D323" s="6" t="s">
        <v>2382</v>
      </c>
      <c r="E323" s="6" t="s">
        <v>2380</v>
      </c>
      <c r="F323" s="6" t="s">
        <v>2380</v>
      </c>
      <c r="G323" s="6">
        <v>0</v>
      </c>
      <c r="H323" s="6" t="s">
        <v>2380</v>
      </c>
      <c r="I323" s="6" t="str">
        <f>IF(B323&lt;18.5,"UnderWeight",IF(B323&lt;24.9,"NormalWeight",IF(B323&lt;29.9,"OverWeight","Obesity")))</f>
        <v>Obesity</v>
      </c>
      <c r="J323" t="str">
        <f>IF(C323&lt;5.7,"Normal",IF(C323&lt;6.4,"Prediabetes","Diabetes"))</f>
        <v>Diabetes</v>
      </c>
    </row>
    <row r="324" spans="1:10" x14ac:dyDescent="0.3">
      <c r="A324" s="6" t="s">
        <v>2049</v>
      </c>
      <c r="B324" s="6">
        <v>22.39</v>
      </c>
      <c r="C324" s="6">
        <v>9.5299999999999994</v>
      </c>
      <c r="D324" s="6" t="s">
        <v>2382</v>
      </c>
      <c r="E324" s="6" t="s">
        <v>2380</v>
      </c>
      <c r="F324" s="6" t="s">
        <v>2380</v>
      </c>
      <c r="G324" s="6">
        <v>0</v>
      </c>
      <c r="H324" s="6" t="s">
        <v>2382</v>
      </c>
      <c r="I324" s="6" t="str">
        <f>IF(B324&lt;18.5,"UnderWeight",IF(B324&lt;24.9,"NormalWeight",IF(B324&lt;29.9,"OverWeight","Obesity")))</f>
        <v>NormalWeight</v>
      </c>
      <c r="J324" t="str">
        <f>IF(C324&lt;5.7,"Normal",IF(C324&lt;6.4,"Prediabetes","Diabetes"))</f>
        <v>Diabetes</v>
      </c>
    </row>
    <row r="325" spans="1:10" x14ac:dyDescent="0.3">
      <c r="A325" s="6" t="s">
        <v>2048</v>
      </c>
      <c r="B325" s="6">
        <v>28.78</v>
      </c>
      <c r="C325" s="6">
        <v>5.68</v>
      </c>
      <c r="D325" s="6" t="s">
        <v>2380</v>
      </c>
      <c r="E325" s="6" t="s">
        <v>2380</v>
      </c>
      <c r="F325" s="6" t="s">
        <v>2380</v>
      </c>
      <c r="G325" s="6">
        <v>0</v>
      </c>
      <c r="H325" s="6" t="s">
        <v>2382</v>
      </c>
      <c r="I325" s="6" t="str">
        <f>IF(B325&lt;18.5,"UnderWeight",IF(B325&lt;24.9,"NormalWeight",IF(B325&lt;29.9,"OverWeight","Obesity")))</f>
        <v>OverWeight</v>
      </c>
      <c r="J325" t="str">
        <f>IF(C325&lt;5.7,"Normal",IF(C325&lt;6.4,"Prediabetes","Diabetes"))</f>
        <v>Normal</v>
      </c>
    </row>
    <row r="326" spans="1:10" x14ac:dyDescent="0.3">
      <c r="A326" s="6" t="s">
        <v>2047</v>
      </c>
      <c r="B326" s="6">
        <v>18.329999999999998</v>
      </c>
      <c r="C326" s="6">
        <v>5.57</v>
      </c>
      <c r="D326" s="6" t="s">
        <v>2382</v>
      </c>
      <c r="E326" s="6" t="s">
        <v>2380</v>
      </c>
      <c r="F326" s="6" t="s">
        <v>2380</v>
      </c>
      <c r="G326" s="6">
        <v>0</v>
      </c>
      <c r="H326" s="6" t="s">
        <v>2382</v>
      </c>
      <c r="I326" s="6" t="str">
        <f>IF(B326&lt;18.5,"UnderWeight",IF(B326&lt;24.9,"NormalWeight",IF(B326&lt;29.9,"OverWeight","Obesity")))</f>
        <v>UnderWeight</v>
      </c>
      <c r="J326" t="str">
        <f>IF(C326&lt;5.7,"Normal",IF(C326&lt;6.4,"Prediabetes","Diabetes"))</f>
        <v>Normal</v>
      </c>
    </row>
    <row r="327" spans="1:10" x14ac:dyDescent="0.3">
      <c r="A327" s="6" t="s">
        <v>2046</v>
      </c>
      <c r="B327" s="6">
        <v>26.39</v>
      </c>
      <c r="C327" s="6">
        <v>4.58</v>
      </c>
      <c r="D327" s="6" t="s">
        <v>2382</v>
      </c>
      <c r="E327" s="6" t="s">
        <v>2380</v>
      </c>
      <c r="F327" s="6" t="s">
        <v>2380</v>
      </c>
      <c r="G327" s="6">
        <v>1</v>
      </c>
      <c r="H327" s="6" t="s">
        <v>2382</v>
      </c>
      <c r="I327" s="6" t="str">
        <f>IF(B327&lt;18.5,"UnderWeight",IF(B327&lt;24.9,"NormalWeight",IF(B327&lt;29.9,"OverWeight","Obesity")))</f>
        <v>OverWeight</v>
      </c>
      <c r="J327" t="str">
        <f>IF(C327&lt;5.7,"Normal",IF(C327&lt;6.4,"Prediabetes","Diabetes"))</f>
        <v>Normal</v>
      </c>
    </row>
    <row r="328" spans="1:10" x14ac:dyDescent="0.3">
      <c r="A328" s="6" t="s">
        <v>2045</v>
      </c>
      <c r="B328" s="6">
        <v>19.260000000000002</v>
      </c>
      <c r="C328" s="6">
        <v>8.9600000000000009</v>
      </c>
      <c r="D328" s="6" t="s">
        <v>2382</v>
      </c>
      <c r="E328" s="6" t="s">
        <v>2380</v>
      </c>
      <c r="F328" s="6" t="s">
        <v>2380</v>
      </c>
      <c r="G328" s="6">
        <v>1</v>
      </c>
      <c r="H328" s="6" t="s">
        <v>2382</v>
      </c>
      <c r="I328" s="6" t="str">
        <f>IF(B328&lt;18.5,"UnderWeight",IF(B328&lt;24.9,"NormalWeight",IF(B328&lt;29.9,"OverWeight","Obesity")))</f>
        <v>NormalWeight</v>
      </c>
      <c r="J328" t="str">
        <f>IF(C328&lt;5.7,"Normal",IF(C328&lt;6.4,"Prediabetes","Diabetes"))</f>
        <v>Diabetes</v>
      </c>
    </row>
    <row r="329" spans="1:10" x14ac:dyDescent="0.3">
      <c r="A329" s="6" t="s">
        <v>2044</v>
      </c>
      <c r="B329" s="6">
        <v>26.92</v>
      </c>
      <c r="C329" s="6">
        <v>6.09</v>
      </c>
      <c r="D329" s="6" t="s">
        <v>2380</v>
      </c>
      <c r="E329" s="6" t="s">
        <v>2380</v>
      </c>
      <c r="F329" s="6" t="s">
        <v>2380</v>
      </c>
      <c r="G329" s="6">
        <v>0</v>
      </c>
      <c r="H329" s="6" t="s">
        <v>2382</v>
      </c>
      <c r="I329" s="6" t="str">
        <f>IF(B329&lt;18.5,"UnderWeight",IF(B329&lt;24.9,"NormalWeight",IF(B329&lt;29.9,"OverWeight","Obesity")))</f>
        <v>OverWeight</v>
      </c>
      <c r="J329" t="str">
        <f>IF(C329&lt;5.7,"Normal",IF(C329&lt;6.4,"Prediabetes","Diabetes"))</f>
        <v>Prediabetes</v>
      </c>
    </row>
    <row r="330" spans="1:10" x14ac:dyDescent="0.3">
      <c r="A330" s="6" t="s">
        <v>2043</v>
      </c>
      <c r="B330" s="6">
        <v>19.73</v>
      </c>
      <c r="C330" s="6">
        <v>4.3600000000000003</v>
      </c>
      <c r="D330" s="6" t="s">
        <v>2380</v>
      </c>
      <c r="E330" s="6" t="s">
        <v>2380</v>
      </c>
      <c r="F330" s="6" t="s">
        <v>2380</v>
      </c>
      <c r="G330" s="6">
        <v>0</v>
      </c>
      <c r="H330" s="6" t="s">
        <v>2382</v>
      </c>
      <c r="I330" s="6" t="str">
        <f>IF(B330&lt;18.5,"UnderWeight",IF(B330&lt;24.9,"NormalWeight",IF(B330&lt;29.9,"OverWeight","Obesity")))</f>
        <v>NormalWeight</v>
      </c>
      <c r="J330" t="str">
        <f>IF(C330&lt;5.7,"Normal",IF(C330&lt;6.4,"Prediabetes","Diabetes"))</f>
        <v>Normal</v>
      </c>
    </row>
    <row r="331" spans="1:10" x14ac:dyDescent="0.3">
      <c r="A331" s="6" t="s">
        <v>2042</v>
      </c>
      <c r="B331" s="6">
        <v>23.56</v>
      </c>
      <c r="C331" s="6">
        <v>11.74</v>
      </c>
      <c r="D331" s="6" t="s">
        <v>2382</v>
      </c>
      <c r="E331" s="6" t="s">
        <v>2380</v>
      </c>
      <c r="F331" s="6" t="s">
        <v>2380</v>
      </c>
      <c r="G331" s="6">
        <v>0</v>
      </c>
      <c r="H331" s="6" t="s">
        <v>2382</v>
      </c>
      <c r="I331" s="6" t="str">
        <f>IF(B331&lt;18.5,"UnderWeight",IF(B331&lt;24.9,"NormalWeight",IF(B331&lt;29.9,"OverWeight","Obesity")))</f>
        <v>NormalWeight</v>
      </c>
      <c r="J331" t="str">
        <f>IF(C331&lt;5.7,"Normal",IF(C331&lt;6.4,"Prediabetes","Diabetes"))</f>
        <v>Diabetes</v>
      </c>
    </row>
    <row r="332" spans="1:10" x14ac:dyDescent="0.3">
      <c r="A332" s="6" t="s">
        <v>2041</v>
      </c>
      <c r="B332" s="6">
        <v>37.67</v>
      </c>
      <c r="C332" s="6">
        <v>5.89</v>
      </c>
      <c r="D332" s="6" t="s">
        <v>2380</v>
      </c>
      <c r="E332" s="6" t="s">
        <v>2380</v>
      </c>
      <c r="F332" s="6" t="s">
        <v>2380</v>
      </c>
      <c r="G332" s="6">
        <v>1</v>
      </c>
      <c r="H332" s="6" t="s">
        <v>2382</v>
      </c>
      <c r="I332" s="6" t="str">
        <f>IF(B332&lt;18.5,"UnderWeight",IF(B332&lt;24.9,"NormalWeight",IF(B332&lt;29.9,"OverWeight","Obesity")))</f>
        <v>Obesity</v>
      </c>
      <c r="J332" t="str">
        <f>IF(C332&lt;5.7,"Normal",IF(C332&lt;6.4,"Prediabetes","Diabetes"))</f>
        <v>Prediabetes</v>
      </c>
    </row>
    <row r="333" spans="1:10" x14ac:dyDescent="0.3">
      <c r="A333" s="6" t="s">
        <v>2040</v>
      </c>
      <c r="B333" s="6">
        <v>18.73</v>
      </c>
      <c r="C333" s="6">
        <v>10.64</v>
      </c>
      <c r="D333" s="6" t="s">
        <v>2380</v>
      </c>
      <c r="E333" s="6" t="s">
        <v>2380</v>
      </c>
      <c r="F333" s="6" t="s">
        <v>2380</v>
      </c>
      <c r="G333" s="6">
        <v>2</v>
      </c>
      <c r="H333" s="6" t="s">
        <v>2382</v>
      </c>
      <c r="I333" s="6" t="str">
        <f>IF(B333&lt;18.5,"UnderWeight",IF(B333&lt;24.9,"NormalWeight",IF(B333&lt;29.9,"OverWeight","Obesity")))</f>
        <v>NormalWeight</v>
      </c>
      <c r="J333" t="str">
        <f>IF(C333&lt;5.7,"Normal",IF(C333&lt;6.4,"Prediabetes","Diabetes"))</f>
        <v>Diabetes</v>
      </c>
    </row>
    <row r="334" spans="1:10" x14ac:dyDescent="0.3">
      <c r="A334" s="6" t="s">
        <v>2039</v>
      </c>
      <c r="B334" s="6">
        <v>33.090000000000003</v>
      </c>
      <c r="C334" s="6">
        <v>6.06</v>
      </c>
      <c r="D334" s="6" t="s">
        <v>2380</v>
      </c>
      <c r="E334" s="6" t="s">
        <v>2380</v>
      </c>
      <c r="F334" s="6" t="s">
        <v>2382</v>
      </c>
      <c r="G334" s="6">
        <v>1</v>
      </c>
      <c r="H334" s="6" t="s">
        <v>2382</v>
      </c>
      <c r="I334" s="6" t="str">
        <f>IF(B334&lt;18.5,"UnderWeight",IF(B334&lt;24.9,"NormalWeight",IF(B334&lt;29.9,"OverWeight","Obesity")))</f>
        <v>Obesity</v>
      </c>
      <c r="J334" t="str">
        <f>IF(C334&lt;5.7,"Normal",IF(C334&lt;6.4,"Prediabetes","Diabetes"))</f>
        <v>Prediabetes</v>
      </c>
    </row>
    <row r="335" spans="1:10" x14ac:dyDescent="0.3">
      <c r="A335" s="6" t="s">
        <v>2038</v>
      </c>
      <c r="B335" s="6">
        <v>18.329999999999998</v>
      </c>
      <c r="C335" s="6">
        <v>7.46</v>
      </c>
      <c r="D335" s="6" t="s">
        <v>2382</v>
      </c>
      <c r="E335" s="6" t="s">
        <v>2380</v>
      </c>
      <c r="F335" s="6" t="s">
        <v>2380</v>
      </c>
      <c r="G335" s="6">
        <v>1</v>
      </c>
      <c r="H335" s="6" t="s">
        <v>2382</v>
      </c>
      <c r="I335" s="6" t="str">
        <f>IF(B335&lt;18.5,"UnderWeight",IF(B335&lt;24.9,"NormalWeight",IF(B335&lt;29.9,"OverWeight","Obesity")))</f>
        <v>UnderWeight</v>
      </c>
      <c r="J335" t="str">
        <f>IF(C335&lt;5.7,"Normal",IF(C335&lt;6.4,"Prediabetes","Diabetes"))</f>
        <v>Diabetes</v>
      </c>
    </row>
    <row r="336" spans="1:10" x14ac:dyDescent="0.3">
      <c r="A336" s="6" t="s">
        <v>2037</v>
      </c>
      <c r="B336" s="6">
        <v>27.74</v>
      </c>
      <c r="C336" s="6">
        <v>4.68</v>
      </c>
      <c r="D336" s="6" t="s">
        <v>2382</v>
      </c>
      <c r="E336" s="6" t="s">
        <v>2380</v>
      </c>
      <c r="F336" s="6" t="s">
        <v>2380</v>
      </c>
      <c r="G336" s="6">
        <v>2</v>
      </c>
      <c r="H336" s="6" t="s">
        <v>2382</v>
      </c>
      <c r="I336" s="6" t="str">
        <f>IF(B336&lt;18.5,"UnderWeight",IF(B336&lt;24.9,"NormalWeight",IF(B336&lt;29.9,"OverWeight","Obesity")))</f>
        <v>OverWeight</v>
      </c>
      <c r="J336" t="str">
        <f>IF(C336&lt;5.7,"Normal",IF(C336&lt;6.4,"Prediabetes","Diabetes"))</f>
        <v>Normal</v>
      </c>
    </row>
    <row r="337" spans="1:10" x14ac:dyDescent="0.3">
      <c r="A337" s="6" t="s">
        <v>2036</v>
      </c>
      <c r="B337" s="6">
        <v>24.2</v>
      </c>
      <c r="C337" s="6">
        <v>6.15</v>
      </c>
      <c r="D337" s="6" t="s">
        <v>2380</v>
      </c>
      <c r="E337" s="6" t="s">
        <v>2380</v>
      </c>
      <c r="F337" s="6" t="s">
        <v>2380</v>
      </c>
      <c r="G337" s="6">
        <v>1</v>
      </c>
      <c r="H337" s="6" t="s">
        <v>2382</v>
      </c>
      <c r="I337" s="6" t="str">
        <f>IF(B337&lt;18.5,"UnderWeight",IF(B337&lt;24.9,"NormalWeight",IF(B337&lt;29.9,"OverWeight","Obesity")))</f>
        <v>NormalWeight</v>
      </c>
      <c r="J337" t="str">
        <f>IF(C337&lt;5.7,"Normal",IF(C337&lt;6.4,"Prediabetes","Diabetes"))</f>
        <v>Prediabetes</v>
      </c>
    </row>
    <row r="338" spans="1:10" x14ac:dyDescent="0.3">
      <c r="A338" s="6" t="s">
        <v>2035</v>
      </c>
      <c r="B338" s="6">
        <v>22.03</v>
      </c>
      <c r="C338" s="6">
        <v>4.28</v>
      </c>
      <c r="D338" s="6" t="s">
        <v>2382</v>
      </c>
      <c r="E338" s="6" t="s">
        <v>2380</v>
      </c>
      <c r="F338" s="6" t="s">
        <v>2380</v>
      </c>
      <c r="G338" s="6">
        <v>0</v>
      </c>
      <c r="H338" s="6" t="s">
        <v>2382</v>
      </c>
      <c r="I338" s="6" t="str">
        <f>IF(B338&lt;18.5,"UnderWeight",IF(B338&lt;24.9,"NormalWeight",IF(B338&lt;29.9,"OverWeight","Obesity")))</f>
        <v>NormalWeight</v>
      </c>
      <c r="J338" t="str">
        <f>IF(C338&lt;5.7,"Normal",IF(C338&lt;6.4,"Prediabetes","Diabetes"))</f>
        <v>Normal</v>
      </c>
    </row>
    <row r="339" spans="1:10" x14ac:dyDescent="0.3">
      <c r="A339" s="6" t="s">
        <v>2034</v>
      </c>
      <c r="B339" s="6">
        <v>26.885000000000002</v>
      </c>
      <c r="C339" s="6">
        <v>9.86</v>
      </c>
      <c r="D339" s="6" t="s">
        <v>2380</v>
      </c>
      <c r="E339" s="6" t="s">
        <v>2380</v>
      </c>
      <c r="F339" s="6" t="s">
        <v>2380</v>
      </c>
      <c r="G339" s="6">
        <v>3</v>
      </c>
      <c r="H339" s="6" t="s">
        <v>2382</v>
      </c>
      <c r="I339" s="6" t="str">
        <f>IF(B339&lt;18.5,"UnderWeight",IF(B339&lt;24.9,"NormalWeight",IF(B339&lt;29.9,"OverWeight","Obesity")))</f>
        <v>OverWeight</v>
      </c>
      <c r="J339" t="str">
        <f>IF(C339&lt;5.7,"Normal",IF(C339&lt;6.4,"Prediabetes","Diabetes"))</f>
        <v>Diabetes</v>
      </c>
    </row>
    <row r="340" spans="1:10" x14ac:dyDescent="0.3">
      <c r="A340" s="6" t="s">
        <v>2033</v>
      </c>
      <c r="B340" s="6">
        <v>16.36</v>
      </c>
      <c r="C340" s="6">
        <v>11.19</v>
      </c>
      <c r="D340" s="6" t="s">
        <v>2380</v>
      </c>
      <c r="E340" s="6" t="s">
        <v>2380</v>
      </c>
      <c r="F340" s="6" t="s">
        <v>2380</v>
      </c>
      <c r="G340" s="6">
        <v>0</v>
      </c>
      <c r="H340" s="6" t="s">
        <v>2382</v>
      </c>
      <c r="I340" s="6" t="str">
        <f>IF(B340&lt;18.5,"UnderWeight",IF(B340&lt;24.9,"NormalWeight",IF(B340&lt;29.9,"OverWeight","Obesity")))</f>
        <v>UnderWeight</v>
      </c>
      <c r="J340" t="str">
        <f>IF(C340&lt;5.7,"Normal",IF(C340&lt;6.4,"Prediabetes","Diabetes"))</f>
        <v>Diabetes</v>
      </c>
    </row>
    <row r="341" spans="1:10" x14ac:dyDescent="0.3">
      <c r="A341" s="6" t="s">
        <v>2032</v>
      </c>
      <c r="B341" s="6">
        <v>32.299999999999997</v>
      </c>
      <c r="C341" s="6">
        <v>4.8899999999999997</v>
      </c>
      <c r="D341" s="6" t="s">
        <v>2382</v>
      </c>
      <c r="E341" s="6" t="s">
        <v>2380</v>
      </c>
      <c r="F341" s="6" t="s">
        <v>2382</v>
      </c>
      <c r="G341" s="6">
        <v>1</v>
      </c>
      <c r="H341" s="6" t="s">
        <v>2380</v>
      </c>
      <c r="I341" s="6" t="str">
        <f>IF(B341&lt;18.5,"UnderWeight",IF(B341&lt;24.9,"NormalWeight",IF(B341&lt;29.9,"OverWeight","Obesity")))</f>
        <v>Obesity</v>
      </c>
      <c r="J341" t="str">
        <f>IF(C341&lt;5.7,"Normal",IF(C341&lt;6.4,"Prediabetes","Diabetes"))</f>
        <v>Normal</v>
      </c>
    </row>
    <row r="342" spans="1:10" x14ac:dyDescent="0.3">
      <c r="A342" s="6" t="s">
        <v>2031</v>
      </c>
      <c r="B342" s="6">
        <v>16.05</v>
      </c>
      <c r="C342" s="6">
        <v>4.3499999999999996</v>
      </c>
      <c r="D342" s="6" t="s">
        <v>2382</v>
      </c>
      <c r="E342" s="6" t="s">
        <v>2380</v>
      </c>
      <c r="F342" s="6" t="s">
        <v>2380</v>
      </c>
      <c r="G342" s="6">
        <v>0</v>
      </c>
      <c r="H342" s="6" t="s">
        <v>2382</v>
      </c>
      <c r="I342" s="6" t="str">
        <f>IF(B342&lt;18.5,"UnderWeight",IF(B342&lt;24.9,"NormalWeight",IF(B342&lt;29.9,"OverWeight","Obesity")))</f>
        <v>UnderWeight</v>
      </c>
      <c r="J342" t="str">
        <f>IF(C342&lt;5.7,"Normal",IF(C342&lt;6.4,"Prediabetes","Diabetes"))</f>
        <v>Normal</v>
      </c>
    </row>
    <row r="343" spans="1:10" x14ac:dyDescent="0.3">
      <c r="A343" s="6" t="s">
        <v>2030</v>
      </c>
      <c r="B343" s="6">
        <v>29.07</v>
      </c>
      <c r="C343" s="6">
        <v>8.66</v>
      </c>
      <c r="D343" s="6" t="s">
        <v>2382</v>
      </c>
      <c r="E343" s="6" t="s">
        <v>2380</v>
      </c>
      <c r="F343" s="6" t="s">
        <v>2380</v>
      </c>
      <c r="G343" s="6">
        <v>2</v>
      </c>
      <c r="H343" s="6" t="s">
        <v>2382</v>
      </c>
      <c r="I343" s="6" t="str">
        <f>IF(B343&lt;18.5,"UnderWeight",IF(B343&lt;24.9,"NormalWeight",IF(B343&lt;29.9,"OverWeight","Obesity")))</f>
        <v>OverWeight</v>
      </c>
      <c r="J343" t="str">
        <f>IF(C343&lt;5.7,"Normal",IF(C343&lt;6.4,"Prediabetes","Diabetes"))</f>
        <v>Diabetes</v>
      </c>
    </row>
    <row r="344" spans="1:10" x14ac:dyDescent="0.3">
      <c r="A344" s="6" t="s">
        <v>2029</v>
      </c>
      <c r="B344" s="6">
        <v>17.43</v>
      </c>
      <c r="C344" s="6">
        <v>8.64</v>
      </c>
      <c r="D344" s="6" t="s">
        <v>2380</v>
      </c>
      <c r="E344" s="6" t="s">
        <v>2380</v>
      </c>
      <c r="F344" s="6" t="s">
        <v>2380</v>
      </c>
      <c r="G344" s="6">
        <v>0</v>
      </c>
      <c r="H344" s="6" t="s">
        <v>2382</v>
      </c>
      <c r="I344" s="6" t="str">
        <f>IF(B344&lt;18.5,"UnderWeight",IF(B344&lt;24.9,"NormalWeight",IF(B344&lt;29.9,"OverWeight","Obesity")))</f>
        <v>UnderWeight</v>
      </c>
      <c r="J344" t="str">
        <f>IF(C344&lt;5.7,"Normal",IF(C344&lt;6.4,"Prediabetes","Diabetes"))</f>
        <v>Diabetes</v>
      </c>
    </row>
    <row r="345" spans="1:10" x14ac:dyDescent="0.3">
      <c r="A345" s="6" t="s">
        <v>2028</v>
      </c>
      <c r="B345" s="6">
        <v>19.329999999999998</v>
      </c>
      <c r="C345" s="6">
        <v>4.2699999999999996</v>
      </c>
      <c r="D345" s="6" t="s">
        <v>2380</v>
      </c>
      <c r="E345" s="6" t="s">
        <v>2380</v>
      </c>
      <c r="F345" s="6" t="s">
        <v>2380</v>
      </c>
      <c r="G345" s="6">
        <v>0</v>
      </c>
      <c r="H345" s="6" t="s">
        <v>2382</v>
      </c>
      <c r="I345" s="6" t="str">
        <f>IF(B345&lt;18.5,"UnderWeight",IF(B345&lt;24.9,"NormalWeight",IF(B345&lt;29.9,"OverWeight","Obesity")))</f>
        <v>NormalWeight</v>
      </c>
      <c r="J345" t="str">
        <f>IF(C345&lt;5.7,"Normal",IF(C345&lt;6.4,"Prediabetes","Diabetes"))</f>
        <v>Normal</v>
      </c>
    </row>
    <row r="346" spans="1:10" x14ac:dyDescent="0.3">
      <c r="A346" s="6" t="s">
        <v>2027</v>
      </c>
      <c r="B346" s="6">
        <v>30.52</v>
      </c>
      <c r="C346" s="6">
        <v>4.21</v>
      </c>
      <c r="D346" s="6" t="s">
        <v>2380</v>
      </c>
      <c r="E346" s="6" t="s">
        <v>2380</v>
      </c>
      <c r="F346" s="6" t="s">
        <v>2380</v>
      </c>
      <c r="G346" s="6">
        <v>1</v>
      </c>
      <c r="H346" s="6" t="s">
        <v>2382</v>
      </c>
      <c r="I346" s="6" t="str">
        <f>IF(B346&lt;18.5,"UnderWeight",IF(B346&lt;24.9,"NormalWeight",IF(B346&lt;29.9,"OverWeight","Obesity")))</f>
        <v>Obesity</v>
      </c>
      <c r="J346" t="str">
        <f>IF(C346&lt;5.7,"Normal",IF(C346&lt;6.4,"Prediabetes","Diabetes"))</f>
        <v>Normal</v>
      </c>
    </row>
    <row r="347" spans="1:10" x14ac:dyDescent="0.3">
      <c r="A347" s="6" t="s">
        <v>2026</v>
      </c>
      <c r="B347" s="6">
        <v>39.21</v>
      </c>
      <c r="C347" s="6">
        <v>5.04</v>
      </c>
      <c r="D347" s="6" t="s">
        <v>2380</v>
      </c>
      <c r="E347" s="6" t="s">
        <v>2380</v>
      </c>
      <c r="F347" s="6" t="s">
        <v>2382</v>
      </c>
      <c r="G347" s="6">
        <v>1</v>
      </c>
      <c r="H347" s="6" t="s">
        <v>2382</v>
      </c>
      <c r="I347" s="6" t="str">
        <f>IF(B347&lt;18.5,"UnderWeight",IF(B347&lt;24.9,"NormalWeight",IF(B347&lt;29.9,"OverWeight","Obesity")))</f>
        <v>Obesity</v>
      </c>
      <c r="J347" t="str">
        <f>IF(C347&lt;5.7,"Normal",IF(C347&lt;6.4,"Prediabetes","Diabetes"))</f>
        <v>Normal</v>
      </c>
    </row>
    <row r="348" spans="1:10" x14ac:dyDescent="0.3">
      <c r="A348" s="6" t="s">
        <v>2025</v>
      </c>
      <c r="B348" s="6">
        <v>26.98</v>
      </c>
      <c r="C348" s="6">
        <v>5.21</v>
      </c>
      <c r="D348" s="6" t="s">
        <v>2382</v>
      </c>
      <c r="E348" s="6" t="s">
        <v>2380</v>
      </c>
      <c r="F348" s="6" t="s">
        <v>2380</v>
      </c>
      <c r="G348" s="6">
        <v>2</v>
      </c>
      <c r="H348" s="6" t="s">
        <v>2382</v>
      </c>
      <c r="I348" s="6" t="str">
        <f>IF(B348&lt;18.5,"UnderWeight",IF(B348&lt;24.9,"NormalWeight",IF(B348&lt;29.9,"OverWeight","Obesity")))</f>
        <v>OverWeight</v>
      </c>
      <c r="J348" t="str">
        <f>IF(C348&lt;5.7,"Normal",IF(C348&lt;6.4,"Prediabetes","Diabetes"))</f>
        <v>Normal</v>
      </c>
    </row>
    <row r="349" spans="1:10" x14ac:dyDescent="0.3">
      <c r="A349" s="6" t="s">
        <v>2024</v>
      </c>
      <c r="B349" s="6">
        <v>25.84</v>
      </c>
      <c r="C349" s="6">
        <v>8.83</v>
      </c>
      <c r="D349" s="6" t="s">
        <v>2380</v>
      </c>
      <c r="E349" s="6" t="s">
        <v>2380</v>
      </c>
      <c r="F349" s="6" t="s">
        <v>2380</v>
      </c>
      <c r="G349" s="6">
        <v>0</v>
      </c>
      <c r="H349" s="6" t="s">
        <v>2380</v>
      </c>
      <c r="I349" s="6" t="str">
        <f>IF(B349&lt;18.5,"UnderWeight",IF(B349&lt;24.9,"NormalWeight",IF(B349&lt;29.9,"OverWeight","Obesity")))</f>
        <v>OverWeight</v>
      </c>
      <c r="J349" t="str">
        <f>IF(C349&lt;5.7,"Normal",IF(C349&lt;6.4,"Prediabetes","Diabetes"))</f>
        <v>Diabetes</v>
      </c>
    </row>
    <row r="350" spans="1:10" x14ac:dyDescent="0.3">
      <c r="A350" s="6" t="s">
        <v>2023</v>
      </c>
      <c r="B350" s="6">
        <v>28.31</v>
      </c>
      <c r="C350" s="6">
        <v>8.4700000000000006</v>
      </c>
      <c r="D350" s="6" t="s">
        <v>2382</v>
      </c>
      <c r="E350" s="6" t="s">
        <v>2380</v>
      </c>
      <c r="F350" s="6" t="s">
        <v>2380</v>
      </c>
      <c r="G350" s="6">
        <v>2</v>
      </c>
      <c r="H350" s="6" t="s">
        <v>2382</v>
      </c>
      <c r="I350" s="6" t="str">
        <f>IF(B350&lt;18.5,"UnderWeight",IF(B350&lt;24.9,"NormalWeight",IF(B350&lt;29.9,"OverWeight","Obesity")))</f>
        <v>OverWeight</v>
      </c>
      <c r="J350" t="str">
        <f>IF(C350&lt;5.7,"Normal",IF(C350&lt;6.4,"Prediabetes","Diabetes"))</f>
        <v>Diabetes</v>
      </c>
    </row>
    <row r="351" spans="1:10" x14ac:dyDescent="0.3">
      <c r="A351" s="6" t="s">
        <v>2022</v>
      </c>
      <c r="B351" s="6">
        <v>23.94</v>
      </c>
      <c r="C351" s="6">
        <v>4.2</v>
      </c>
      <c r="D351" s="6" t="s">
        <v>2380</v>
      </c>
      <c r="E351" s="6" t="s">
        <v>2380</v>
      </c>
      <c r="F351" s="6" t="s">
        <v>2380</v>
      </c>
      <c r="G351" s="6">
        <v>0</v>
      </c>
      <c r="H351" s="6" t="s">
        <v>2382</v>
      </c>
      <c r="I351" s="6" t="str">
        <f>IF(B351&lt;18.5,"UnderWeight",IF(B351&lt;24.9,"NormalWeight",IF(B351&lt;29.9,"OverWeight","Obesity")))</f>
        <v>NormalWeight</v>
      </c>
      <c r="J351" t="str">
        <f>IF(C351&lt;5.7,"Normal",IF(C351&lt;6.4,"Prediabetes","Diabetes"))</f>
        <v>Normal</v>
      </c>
    </row>
    <row r="352" spans="1:10" x14ac:dyDescent="0.3">
      <c r="A352" s="6" t="s">
        <v>2021</v>
      </c>
      <c r="B352" s="6">
        <v>20.03</v>
      </c>
      <c r="C352" s="6">
        <v>6.14</v>
      </c>
      <c r="D352" s="6" t="s">
        <v>2382</v>
      </c>
      <c r="E352" s="6" t="s">
        <v>2380</v>
      </c>
      <c r="F352" s="6" t="s">
        <v>2380</v>
      </c>
      <c r="G352" s="6">
        <v>0</v>
      </c>
      <c r="H352" s="6" t="s">
        <v>2382</v>
      </c>
      <c r="I352" s="6" t="str">
        <f>IF(B352&lt;18.5,"UnderWeight",IF(B352&lt;24.9,"NormalWeight",IF(B352&lt;29.9,"OverWeight","Obesity")))</f>
        <v>NormalWeight</v>
      </c>
      <c r="J352" t="str">
        <f>IF(C352&lt;5.7,"Normal",IF(C352&lt;6.4,"Prediabetes","Diabetes"))</f>
        <v>Prediabetes</v>
      </c>
    </row>
    <row r="353" spans="1:10" x14ac:dyDescent="0.3">
      <c r="A353" s="6" t="s">
        <v>2020</v>
      </c>
      <c r="B353" s="6">
        <v>41.42</v>
      </c>
      <c r="C353" s="6">
        <v>6.07</v>
      </c>
      <c r="D353" s="6" t="s">
        <v>2380</v>
      </c>
      <c r="E353" s="6" t="s">
        <v>2380</v>
      </c>
      <c r="F353" s="6" t="s">
        <v>2380</v>
      </c>
      <c r="G353" s="6">
        <v>0</v>
      </c>
      <c r="H353" s="6" t="s">
        <v>2380</v>
      </c>
      <c r="I353" s="6" t="str">
        <f>IF(B353&lt;18.5,"UnderWeight",IF(B353&lt;24.9,"NormalWeight",IF(B353&lt;29.9,"OverWeight","Obesity")))</f>
        <v>Obesity</v>
      </c>
      <c r="J353" t="str">
        <f>IF(C353&lt;5.7,"Normal",IF(C353&lt;6.4,"Prediabetes","Diabetes"))</f>
        <v>Prediabetes</v>
      </c>
    </row>
    <row r="354" spans="1:10" x14ac:dyDescent="0.3">
      <c r="A354" s="6" t="s">
        <v>2019</v>
      </c>
      <c r="B354" s="6">
        <v>36.67</v>
      </c>
      <c r="C354" s="6">
        <v>10.210000000000001</v>
      </c>
      <c r="D354" s="6" t="s">
        <v>2380</v>
      </c>
      <c r="E354" s="6" t="s">
        <v>2380</v>
      </c>
      <c r="F354" s="6" t="s">
        <v>2380</v>
      </c>
      <c r="G354" s="6">
        <v>0</v>
      </c>
      <c r="H354" s="6" t="s">
        <v>2380</v>
      </c>
      <c r="I354" s="6" t="str">
        <f>IF(B354&lt;18.5,"UnderWeight",IF(B354&lt;24.9,"NormalWeight",IF(B354&lt;29.9,"OverWeight","Obesity")))</f>
        <v>Obesity</v>
      </c>
      <c r="J354" t="str">
        <f>IF(C354&lt;5.7,"Normal",IF(C354&lt;6.4,"Prediabetes","Diabetes"))</f>
        <v>Diabetes</v>
      </c>
    </row>
    <row r="355" spans="1:10" x14ac:dyDescent="0.3">
      <c r="A355" s="6" t="s">
        <v>2018</v>
      </c>
      <c r="B355" s="6">
        <v>27.645</v>
      </c>
      <c r="C355" s="6">
        <v>4.6900000000000004</v>
      </c>
      <c r="D355" s="6" t="s">
        <v>2380</v>
      </c>
      <c r="E355" s="6" t="s">
        <v>2380</v>
      </c>
      <c r="F355" s="6" t="s">
        <v>2380</v>
      </c>
      <c r="G355" s="6">
        <v>0</v>
      </c>
      <c r="H355" s="6" t="s">
        <v>2380</v>
      </c>
      <c r="I355" s="6" t="str">
        <f>IF(B355&lt;18.5,"UnderWeight",IF(B355&lt;24.9,"NormalWeight",IF(B355&lt;29.9,"OverWeight","Obesity")))</f>
        <v>OverWeight</v>
      </c>
      <c r="J355" t="str">
        <f>IF(C355&lt;5.7,"Normal",IF(C355&lt;6.4,"Prediabetes","Diabetes"))</f>
        <v>Normal</v>
      </c>
    </row>
    <row r="356" spans="1:10" x14ac:dyDescent="0.3">
      <c r="A356" s="6" t="s">
        <v>2017</v>
      </c>
      <c r="B356" s="6">
        <v>22.72</v>
      </c>
      <c r="C356" s="6">
        <v>5.71</v>
      </c>
      <c r="D356" s="6" t="s">
        <v>2380</v>
      </c>
      <c r="E356" s="6" t="s">
        <v>2380</v>
      </c>
      <c r="F356" s="6" t="s">
        <v>2380</v>
      </c>
      <c r="G356" s="6">
        <v>0</v>
      </c>
      <c r="H356" s="6" t="s">
        <v>2382</v>
      </c>
      <c r="I356" s="6" t="str">
        <f>IF(B356&lt;18.5,"UnderWeight",IF(B356&lt;24.9,"NormalWeight",IF(B356&lt;29.9,"OverWeight","Obesity")))</f>
        <v>NormalWeight</v>
      </c>
      <c r="J356" t="str">
        <f>IF(C356&lt;5.7,"Normal",IF(C356&lt;6.4,"Prediabetes","Diabetes"))</f>
        <v>Prediabetes</v>
      </c>
    </row>
    <row r="357" spans="1:10" x14ac:dyDescent="0.3">
      <c r="A357" s="6" t="s">
        <v>2016</v>
      </c>
      <c r="B357" s="6">
        <v>36.520000000000003</v>
      </c>
      <c r="C357" s="6">
        <v>9.07</v>
      </c>
      <c r="D357" s="6" t="s">
        <v>2382</v>
      </c>
      <c r="E357" s="6" t="s">
        <v>2380</v>
      </c>
      <c r="F357" s="6" t="s">
        <v>2382</v>
      </c>
      <c r="G357" s="6">
        <v>1</v>
      </c>
      <c r="H357" s="6" t="s">
        <v>2380</v>
      </c>
      <c r="I357" s="6" t="str">
        <f>IF(B357&lt;18.5,"UnderWeight",IF(B357&lt;24.9,"NormalWeight",IF(B357&lt;29.9,"OverWeight","Obesity")))</f>
        <v>Obesity</v>
      </c>
      <c r="J357" t="str">
        <f>IF(C357&lt;5.7,"Normal",IF(C357&lt;6.4,"Prediabetes","Diabetes"))</f>
        <v>Diabetes</v>
      </c>
    </row>
    <row r="358" spans="1:10" x14ac:dyDescent="0.3">
      <c r="A358" s="6" t="s">
        <v>2015</v>
      </c>
      <c r="B358" s="6">
        <v>33.96</v>
      </c>
      <c r="C358" s="6">
        <v>4.99</v>
      </c>
      <c r="D358" s="6" t="s">
        <v>2380</v>
      </c>
      <c r="E358" s="6" t="s">
        <v>2380</v>
      </c>
      <c r="F358" s="6" t="s">
        <v>2380</v>
      </c>
      <c r="G358" s="6">
        <v>0</v>
      </c>
      <c r="H358" s="6" t="s">
        <v>2382</v>
      </c>
      <c r="I358" s="6" t="str">
        <f>IF(B358&lt;18.5,"UnderWeight",IF(B358&lt;24.9,"NormalWeight",IF(B358&lt;29.9,"OverWeight","Obesity")))</f>
        <v>Obesity</v>
      </c>
      <c r="J358" t="str">
        <f>IF(C358&lt;5.7,"Normal",IF(C358&lt;6.4,"Prediabetes","Diabetes"))</f>
        <v>Normal</v>
      </c>
    </row>
    <row r="359" spans="1:10" x14ac:dyDescent="0.3">
      <c r="A359" s="6" t="s">
        <v>2014</v>
      </c>
      <c r="B359" s="6">
        <v>26.695</v>
      </c>
      <c r="C359" s="6">
        <v>8.31</v>
      </c>
      <c r="D359" s="6" t="s">
        <v>2380</v>
      </c>
      <c r="E359" s="6" t="s">
        <v>2380</v>
      </c>
      <c r="F359" s="6" t="s">
        <v>2380</v>
      </c>
      <c r="G359" s="6">
        <v>0</v>
      </c>
      <c r="H359" s="6" t="s">
        <v>2382</v>
      </c>
      <c r="I359" s="6" t="str">
        <f>IF(B359&lt;18.5,"UnderWeight",IF(B359&lt;24.9,"NormalWeight",IF(B359&lt;29.9,"OverWeight","Obesity")))</f>
        <v>OverWeight</v>
      </c>
      <c r="J359" t="str">
        <f>IF(C359&lt;5.7,"Normal",IF(C359&lt;6.4,"Prediabetes","Diabetes"))</f>
        <v>Diabetes</v>
      </c>
    </row>
    <row r="360" spans="1:10" x14ac:dyDescent="0.3">
      <c r="A360" s="6" t="s">
        <v>2013</v>
      </c>
      <c r="B360" s="6">
        <v>18.45</v>
      </c>
      <c r="C360" s="6">
        <v>5.07</v>
      </c>
      <c r="D360" s="6" t="s">
        <v>2382</v>
      </c>
      <c r="E360" s="6" t="s">
        <v>2380</v>
      </c>
      <c r="F360" s="6" t="s">
        <v>2380</v>
      </c>
      <c r="G360" s="6">
        <v>0</v>
      </c>
      <c r="H360" s="6" t="s">
        <v>2382</v>
      </c>
      <c r="I360" s="6" t="str">
        <f>IF(B360&lt;18.5,"UnderWeight",IF(B360&lt;24.9,"NormalWeight",IF(B360&lt;29.9,"OverWeight","Obesity")))</f>
        <v>UnderWeight</v>
      </c>
      <c r="J360" t="str">
        <f>IF(C360&lt;5.7,"Normal",IF(C360&lt;6.4,"Prediabetes","Diabetes"))</f>
        <v>Normal</v>
      </c>
    </row>
    <row r="361" spans="1:10" x14ac:dyDescent="0.3">
      <c r="A361" s="6" t="s">
        <v>2012</v>
      </c>
      <c r="B361" s="6">
        <v>33.18</v>
      </c>
      <c r="C361" s="6">
        <v>4.79</v>
      </c>
      <c r="D361" s="6" t="s">
        <v>2380</v>
      </c>
      <c r="E361" s="6" t="s">
        <v>2380</v>
      </c>
      <c r="F361" s="6" t="s">
        <v>2380</v>
      </c>
      <c r="G361" s="6">
        <v>0</v>
      </c>
      <c r="H361" s="6" t="s">
        <v>2382</v>
      </c>
      <c r="I361" s="6" t="str">
        <f>IF(B361&lt;18.5,"UnderWeight",IF(B361&lt;24.9,"NormalWeight",IF(B361&lt;29.9,"OverWeight","Obesity")))</f>
        <v>Obesity</v>
      </c>
      <c r="J361" t="str">
        <f>IF(C361&lt;5.7,"Normal",IF(C361&lt;6.4,"Prediabetes","Diabetes"))</f>
        <v>Normal</v>
      </c>
    </row>
    <row r="362" spans="1:10" x14ac:dyDescent="0.3">
      <c r="A362" s="6" t="s">
        <v>2011</v>
      </c>
      <c r="B362" s="6">
        <v>36.1</v>
      </c>
      <c r="C362" s="6">
        <v>11.39</v>
      </c>
      <c r="D362" s="6" t="s">
        <v>2382</v>
      </c>
      <c r="E362" s="6" t="s">
        <v>2380</v>
      </c>
      <c r="F362" s="6" t="s">
        <v>2380</v>
      </c>
      <c r="G362" s="6">
        <v>2</v>
      </c>
      <c r="H362" s="6" t="s">
        <v>2380</v>
      </c>
      <c r="I362" s="6" t="str">
        <f>IF(B362&lt;18.5,"UnderWeight",IF(B362&lt;24.9,"NormalWeight",IF(B362&lt;29.9,"OverWeight","Obesity")))</f>
        <v>Obesity</v>
      </c>
      <c r="J362" t="str">
        <f>IF(C362&lt;5.7,"Normal",IF(C362&lt;6.4,"Prediabetes","Diabetes"))</f>
        <v>Diabetes</v>
      </c>
    </row>
    <row r="363" spans="1:10" x14ac:dyDescent="0.3">
      <c r="A363" s="6" t="s">
        <v>2010</v>
      </c>
      <c r="B363" s="6">
        <v>22.77</v>
      </c>
      <c r="C363" s="6">
        <v>6</v>
      </c>
      <c r="D363" s="6" t="s">
        <v>2380</v>
      </c>
      <c r="E363" s="6" t="s">
        <v>2380</v>
      </c>
      <c r="F363" s="6" t="s">
        <v>2380</v>
      </c>
      <c r="G363" s="6">
        <v>0</v>
      </c>
      <c r="H363" s="6" t="s">
        <v>2382</v>
      </c>
      <c r="I363" s="6" t="str">
        <f>IF(B363&lt;18.5,"UnderWeight",IF(B363&lt;24.9,"NormalWeight",IF(B363&lt;29.9,"OverWeight","Obesity")))</f>
        <v>NormalWeight</v>
      </c>
      <c r="J363" t="str">
        <f>IF(C363&lt;5.7,"Normal",IF(C363&lt;6.4,"Prediabetes","Diabetes"))</f>
        <v>Prediabetes</v>
      </c>
    </row>
    <row r="364" spans="1:10" x14ac:dyDescent="0.3">
      <c r="A364" s="6" t="s">
        <v>2009</v>
      </c>
      <c r="B364" s="6">
        <v>21.24</v>
      </c>
      <c r="C364" s="6">
        <v>5.13</v>
      </c>
      <c r="D364" s="6" t="s">
        <v>2380</v>
      </c>
      <c r="E364" s="6" t="s">
        <v>2380</v>
      </c>
      <c r="F364" s="6" t="s">
        <v>2380</v>
      </c>
      <c r="G364" s="6">
        <v>0</v>
      </c>
      <c r="H364" s="6" t="s">
        <v>2382</v>
      </c>
      <c r="I364" s="6" t="str">
        <f>IF(B364&lt;18.5,"UnderWeight",IF(B364&lt;24.9,"NormalWeight",IF(B364&lt;29.9,"OverWeight","Obesity")))</f>
        <v>NormalWeight</v>
      </c>
      <c r="J364" t="str">
        <f>IF(C364&lt;5.7,"Normal",IF(C364&lt;6.4,"Prediabetes","Diabetes"))</f>
        <v>Normal</v>
      </c>
    </row>
    <row r="365" spans="1:10" x14ac:dyDescent="0.3">
      <c r="A365" s="6" t="s">
        <v>2008</v>
      </c>
      <c r="B365" s="6">
        <v>17.600000000000001</v>
      </c>
      <c r="C365" s="6">
        <v>5.26</v>
      </c>
      <c r="D365" s="6" t="s">
        <v>2382</v>
      </c>
      <c r="E365" s="6" t="s">
        <v>2380</v>
      </c>
      <c r="F365" s="6" t="s">
        <v>2380</v>
      </c>
      <c r="G365" s="6">
        <v>0</v>
      </c>
      <c r="H365" s="6" t="s">
        <v>2382</v>
      </c>
      <c r="I365" s="6" t="str">
        <f>IF(B365&lt;18.5,"UnderWeight",IF(B365&lt;24.9,"NormalWeight",IF(B365&lt;29.9,"OverWeight","Obesity")))</f>
        <v>UnderWeight</v>
      </c>
      <c r="J365" t="str">
        <f>IF(C365&lt;5.7,"Normal",IF(C365&lt;6.4,"Prediabetes","Diabetes"))</f>
        <v>Normal</v>
      </c>
    </row>
    <row r="366" spans="1:10" x14ac:dyDescent="0.3">
      <c r="A366" s="6" t="s">
        <v>2007</v>
      </c>
      <c r="B366" s="6">
        <v>26.29</v>
      </c>
      <c r="C366" s="6">
        <v>6.84</v>
      </c>
      <c r="D366" s="6" t="s">
        <v>2380</v>
      </c>
      <c r="E366" s="6" t="s">
        <v>2380</v>
      </c>
      <c r="F366" s="6" t="s">
        <v>2380</v>
      </c>
      <c r="G366" s="6">
        <v>0</v>
      </c>
      <c r="H366" s="6" t="s">
        <v>2382</v>
      </c>
      <c r="I366" s="6" t="str">
        <f>IF(B366&lt;18.5,"UnderWeight",IF(B366&lt;24.9,"NormalWeight",IF(B366&lt;29.9,"OverWeight","Obesity")))</f>
        <v>OverWeight</v>
      </c>
      <c r="J366" t="str">
        <f>IF(C366&lt;5.7,"Normal",IF(C366&lt;6.4,"Prediabetes","Diabetes"))</f>
        <v>Diabetes</v>
      </c>
    </row>
    <row r="367" spans="1:10" x14ac:dyDescent="0.3">
      <c r="A367" s="6" t="s">
        <v>2006</v>
      </c>
      <c r="B367" s="6">
        <v>35.31</v>
      </c>
      <c r="C367" s="6">
        <v>9.0399999999999991</v>
      </c>
      <c r="D367" s="6" t="s">
        <v>2380</v>
      </c>
      <c r="E367" s="6" t="s">
        <v>2380</v>
      </c>
      <c r="F367" s="6" t="s">
        <v>2380</v>
      </c>
      <c r="G367" s="6">
        <v>0</v>
      </c>
      <c r="H367" s="6" t="s">
        <v>2380</v>
      </c>
      <c r="I367" s="6" t="str">
        <f>IF(B367&lt;18.5,"UnderWeight",IF(B367&lt;24.9,"NormalWeight",IF(B367&lt;29.9,"OverWeight","Obesity")))</f>
        <v>Obesity</v>
      </c>
      <c r="J367" t="str">
        <f>IF(C367&lt;5.7,"Normal",IF(C367&lt;6.4,"Prediabetes","Diabetes"))</f>
        <v>Diabetes</v>
      </c>
    </row>
    <row r="368" spans="1:10" x14ac:dyDescent="0.3">
      <c r="A368" s="6" t="s">
        <v>2005</v>
      </c>
      <c r="B368" s="6">
        <v>27.04</v>
      </c>
      <c r="C368" s="6">
        <v>4.0999999999999996</v>
      </c>
      <c r="D368" s="6" t="s">
        <v>2380</v>
      </c>
      <c r="E368" s="6" t="s">
        <v>2380</v>
      </c>
      <c r="F368" s="6" t="s">
        <v>2380</v>
      </c>
      <c r="G368" s="6">
        <v>1</v>
      </c>
      <c r="H368" s="6" t="s">
        <v>2382</v>
      </c>
      <c r="I368" s="6" t="str">
        <f>IF(B368&lt;18.5,"UnderWeight",IF(B368&lt;24.9,"NormalWeight",IF(B368&lt;29.9,"OverWeight","Obesity")))</f>
        <v>OverWeight</v>
      </c>
      <c r="J368" t="str">
        <f>IF(C368&lt;5.7,"Normal",IF(C368&lt;6.4,"Prediabetes","Diabetes"))</f>
        <v>Normal</v>
      </c>
    </row>
    <row r="369" spans="1:10" x14ac:dyDescent="0.3">
      <c r="A369" s="6" t="s">
        <v>2004</v>
      </c>
      <c r="B369" s="6">
        <v>30.23</v>
      </c>
      <c r="C369" s="6">
        <v>4.2300000000000004</v>
      </c>
      <c r="D369" s="6" t="s">
        <v>2382</v>
      </c>
      <c r="E369" s="6" t="s">
        <v>2380</v>
      </c>
      <c r="F369" s="6" t="s">
        <v>2382</v>
      </c>
      <c r="G369" s="6">
        <v>1</v>
      </c>
      <c r="H369" s="6" t="s">
        <v>2382</v>
      </c>
      <c r="I369" s="6" t="str">
        <f>IF(B369&lt;18.5,"UnderWeight",IF(B369&lt;24.9,"NormalWeight",IF(B369&lt;29.9,"OverWeight","Obesity")))</f>
        <v>Obesity</v>
      </c>
      <c r="J369" t="str">
        <f>IF(C369&lt;5.7,"Normal",IF(C369&lt;6.4,"Prediabetes","Diabetes"))</f>
        <v>Normal</v>
      </c>
    </row>
    <row r="370" spans="1:10" x14ac:dyDescent="0.3">
      <c r="A370" s="6" t="s">
        <v>2003</v>
      </c>
      <c r="B370" s="6">
        <v>30.6</v>
      </c>
      <c r="C370" s="6">
        <v>6.48</v>
      </c>
      <c r="D370" s="6" t="s">
        <v>2382</v>
      </c>
      <c r="E370" s="6" t="s">
        <v>2380</v>
      </c>
      <c r="F370" s="6" t="s">
        <v>2382</v>
      </c>
      <c r="G370" s="6">
        <v>1</v>
      </c>
      <c r="H370" s="6" t="s">
        <v>2382</v>
      </c>
      <c r="I370" s="6" t="str">
        <f>IF(B370&lt;18.5,"UnderWeight",IF(B370&lt;24.9,"NormalWeight",IF(B370&lt;29.9,"OverWeight","Obesity")))</f>
        <v>Obesity</v>
      </c>
      <c r="J370" t="str">
        <f>IF(C370&lt;5.7,"Normal",IF(C370&lt;6.4,"Prediabetes","Diabetes"))</f>
        <v>Diabetes</v>
      </c>
    </row>
    <row r="371" spans="1:10" x14ac:dyDescent="0.3">
      <c r="A371" s="6" t="s">
        <v>2002</v>
      </c>
      <c r="B371" s="6">
        <v>26.8</v>
      </c>
      <c r="C371" s="6">
        <v>5.53</v>
      </c>
      <c r="D371" s="6" t="s">
        <v>2380</v>
      </c>
      <c r="E371" s="6" t="s">
        <v>2380</v>
      </c>
      <c r="F371" s="6" t="s">
        <v>2380</v>
      </c>
      <c r="G371" s="6">
        <v>1</v>
      </c>
      <c r="H371" s="6" t="s">
        <v>2382</v>
      </c>
      <c r="I371" s="6" t="str">
        <f>IF(B371&lt;18.5,"UnderWeight",IF(B371&lt;24.9,"NormalWeight",IF(B371&lt;29.9,"OverWeight","Obesity")))</f>
        <v>OverWeight</v>
      </c>
      <c r="J371" t="str">
        <f>IF(C371&lt;5.7,"Normal",IF(C371&lt;6.4,"Prediabetes","Diabetes"))</f>
        <v>Normal</v>
      </c>
    </row>
    <row r="372" spans="1:10" x14ac:dyDescent="0.3">
      <c r="A372" s="6" t="s">
        <v>2001</v>
      </c>
      <c r="B372" s="6">
        <v>16.86</v>
      </c>
      <c r="C372" s="6">
        <v>4.07</v>
      </c>
      <c r="D372" s="6" t="s">
        <v>2382</v>
      </c>
      <c r="E372" s="6" t="s">
        <v>2380</v>
      </c>
      <c r="F372" s="6" t="s">
        <v>2380</v>
      </c>
      <c r="G372" s="6">
        <v>0</v>
      </c>
      <c r="H372" s="6" t="s">
        <v>2382</v>
      </c>
      <c r="I372" s="6" t="str">
        <f>IF(B372&lt;18.5,"UnderWeight",IF(B372&lt;24.9,"NormalWeight",IF(B372&lt;29.9,"OverWeight","Obesity")))</f>
        <v>UnderWeight</v>
      </c>
      <c r="J372" t="str">
        <f>IF(C372&lt;5.7,"Normal",IF(C372&lt;6.4,"Prediabetes","Diabetes"))</f>
        <v>Normal</v>
      </c>
    </row>
    <row r="373" spans="1:10" x14ac:dyDescent="0.3">
      <c r="A373" s="6" t="s">
        <v>2000</v>
      </c>
      <c r="B373" s="6">
        <v>16.3</v>
      </c>
      <c r="C373" s="6">
        <v>5.51</v>
      </c>
      <c r="D373" s="6" t="s">
        <v>2380</v>
      </c>
      <c r="E373" s="6" t="s">
        <v>2380</v>
      </c>
      <c r="F373" s="6" t="s">
        <v>2380</v>
      </c>
      <c r="G373" s="6">
        <v>1</v>
      </c>
      <c r="H373" s="6" t="s">
        <v>2382</v>
      </c>
      <c r="I373" s="6" t="str">
        <f>IF(B373&lt;18.5,"UnderWeight",IF(B373&lt;24.9,"NormalWeight",IF(B373&lt;29.9,"OverWeight","Obesity")))</f>
        <v>UnderWeight</v>
      </c>
      <c r="J373" t="str">
        <f>IF(C373&lt;5.7,"Normal",IF(C373&lt;6.4,"Prediabetes","Diabetes"))</f>
        <v>Normal</v>
      </c>
    </row>
    <row r="374" spans="1:10" x14ac:dyDescent="0.3">
      <c r="A374" s="6" t="s">
        <v>1999</v>
      </c>
      <c r="B374" s="6">
        <v>29.81</v>
      </c>
      <c r="C374" s="6">
        <v>11.66</v>
      </c>
      <c r="D374" s="6" t="s">
        <v>2380</v>
      </c>
      <c r="E374" s="6" t="s">
        <v>2380</v>
      </c>
      <c r="F374" s="6" t="s">
        <v>2380</v>
      </c>
      <c r="G374" s="6">
        <v>0</v>
      </c>
      <c r="H374" s="6" t="s">
        <v>2382</v>
      </c>
      <c r="I374" s="6" t="str">
        <f>IF(B374&lt;18.5,"UnderWeight",IF(B374&lt;24.9,"NormalWeight",IF(B374&lt;29.9,"OverWeight","Obesity")))</f>
        <v>OverWeight</v>
      </c>
      <c r="J374" t="str">
        <f>IF(C374&lt;5.7,"Normal",IF(C374&lt;6.4,"Prediabetes","Diabetes"))</f>
        <v>Diabetes</v>
      </c>
    </row>
    <row r="375" spans="1:10" x14ac:dyDescent="0.3">
      <c r="A375" s="6" t="s">
        <v>1998</v>
      </c>
      <c r="B375" s="6">
        <v>16.329999999999998</v>
      </c>
      <c r="C375" s="6">
        <v>7.26</v>
      </c>
      <c r="D375" s="6" t="s">
        <v>2382</v>
      </c>
      <c r="E375" s="6" t="s">
        <v>2380</v>
      </c>
      <c r="F375" s="6" t="s">
        <v>2380</v>
      </c>
      <c r="G375" s="6">
        <v>0</v>
      </c>
      <c r="H375" s="6" t="s">
        <v>2382</v>
      </c>
      <c r="I375" s="6" t="str">
        <f>IF(B375&lt;18.5,"UnderWeight",IF(B375&lt;24.9,"NormalWeight",IF(B375&lt;29.9,"OverWeight","Obesity")))</f>
        <v>UnderWeight</v>
      </c>
      <c r="J375" t="str">
        <f>IF(C375&lt;5.7,"Normal",IF(C375&lt;6.4,"Prediabetes","Diabetes"))</f>
        <v>Diabetes</v>
      </c>
    </row>
    <row r="376" spans="1:10" x14ac:dyDescent="0.3">
      <c r="A376" s="6" t="s">
        <v>1997</v>
      </c>
      <c r="B376" s="6">
        <v>16.37</v>
      </c>
      <c r="C376" s="6">
        <v>4.79</v>
      </c>
      <c r="D376" s="6" t="s">
        <v>2382</v>
      </c>
      <c r="E376" s="6" t="s">
        <v>2380</v>
      </c>
      <c r="F376" s="6" t="s">
        <v>2380</v>
      </c>
      <c r="G376" s="6">
        <v>0</v>
      </c>
      <c r="H376" s="6" t="s">
        <v>2382</v>
      </c>
      <c r="I376" s="6" t="str">
        <f>IF(B376&lt;18.5,"UnderWeight",IF(B376&lt;24.9,"NormalWeight",IF(B376&lt;29.9,"OverWeight","Obesity")))</f>
        <v>UnderWeight</v>
      </c>
      <c r="J376" t="str">
        <f>IF(C376&lt;5.7,"Normal",IF(C376&lt;6.4,"Prediabetes","Diabetes"))</f>
        <v>Normal</v>
      </c>
    </row>
    <row r="377" spans="1:10" x14ac:dyDescent="0.3">
      <c r="A377" s="6" t="s">
        <v>1996</v>
      </c>
      <c r="B377" s="6">
        <v>22.42</v>
      </c>
      <c r="C377" s="6">
        <v>4.68</v>
      </c>
      <c r="D377" s="6" t="s">
        <v>2382</v>
      </c>
      <c r="E377" s="6" t="s">
        <v>2380</v>
      </c>
      <c r="F377" s="6" t="s">
        <v>2380</v>
      </c>
      <c r="G377" s="6">
        <v>1</v>
      </c>
      <c r="H377" s="6" t="s">
        <v>2380</v>
      </c>
      <c r="I377" s="6" t="str">
        <f>IF(B377&lt;18.5,"UnderWeight",IF(B377&lt;24.9,"NormalWeight",IF(B377&lt;29.9,"OverWeight","Obesity")))</f>
        <v>NormalWeight</v>
      </c>
      <c r="J377" t="str">
        <f>IF(C377&lt;5.7,"Normal",IF(C377&lt;6.4,"Prediabetes","Diabetes"))</f>
        <v>Normal</v>
      </c>
    </row>
    <row r="378" spans="1:10" x14ac:dyDescent="0.3">
      <c r="A378" s="6" t="s">
        <v>1995</v>
      </c>
      <c r="B378" s="6">
        <v>31.35</v>
      </c>
      <c r="C378" s="6">
        <v>4.33</v>
      </c>
      <c r="D378" s="6" t="s">
        <v>2382</v>
      </c>
      <c r="E378" s="6" t="s">
        <v>2380</v>
      </c>
      <c r="F378" s="6" t="s">
        <v>2382</v>
      </c>
      <c r="G378" s="6">
        <v>1</v>
      </c>
      <c r="H378" s="6" t="s">
        <v>2380</v>
      </c>
      <c r="I378" s="6" t="str">
        <f>IF(B378&lt;18.5,"UnderWeight",IF(B378&lt;24.9,"NormalWeight",IF(B378&lt;29.9,"OverWeight","Obesity")))</f>
        <v>Obesity</v>
      </c>
      <c r="J378" t="str">
        <f>IF(C378&lt;5.7,"Normal",IF(C378&lt;6.4,"Prediabetes","Diabetes"))</f>
        <v>Normal</v>
      </c>
    </row>
    <row r="379" spans="1:10" x14ac:dyDescent="0.3">
      <c r="A379" s="6" t="s">
        <v>1994</v>
      </c>
      <c r="B379" s="6">
        <v>31.9</v>
      </c>
      <c r="C379" s="6">
        <v>11.89</v>
      </c>
      <c r="D379" s="6" t="s">
        <v>2380</v>
      </c>
      <c r="E379" s="6" t="s">
        <v>2380</v>
      </c>
      <c r="F379" s="6" t="s">
        <v>2380</v>
      </c>
      <c r="G379" s="6">
        <v>0</v>
      </c>
      <c r="H379" s="6" t="s">
        <v>2380</v>
      </c>
      <c r="I379" s="6" t="str">
        <f>IF(B379&lt;18.5,"UnderWeight",IF(B379&lt;24.9,"NormalWeight",IF(B379&lt;29.9,"OverWeight","Obesity")))</f>
        <v>Obesity</v>
      </c>
      <c r="J379" t="str">
        <f>IF(C379&lt;5.7,"Normal",IF(C379&lt;6.4,"Prediabetes","Diabetes"))</f>
        <v>Diabetes</v>
      </c>
    </row>
    <row r="380" spans="1:10" x14ac:dyDescent="0.3">
      <c r="A380" s="6" t="s">
        <v>1993</v>
      </c>
      <c r="B380" s="6">
        <v>30.6</v>
      </c>
      <c r="C380" s="6">
        <v>5.24</v>
      </c>
      <c r="D380" s="6" t="s">
        <v>2380</v>
      </c>
      <c r="E380" s="6" t="s">
        <v>2380</v>
      </c>
      <c r="F380" s="6" t="s">
        <v>2380</v>
      </c>
      <c r="G380" s="6">
        <v>0</v>
      </c>
      <c r="H380" s="6" t="s">
        <v>2382</v>
      </c>
      <c r="I380" s="6" t="str">
        <f>IF(B380&lt;18.5,"UnderWeight",IF(B380&lt;24.9,"NormalWeight",IF(B380&lt;29.9,"OverWeight","Obesity")))</f>
        <v>Obesity</v>
      </c>
      <c r="J380" t="str">
        <f>IF(C380&lt;5.7,"Normal",IF(C380&lt;6.4,"Prediabetes","Diabetes"))</f>
        <v>Normal</v>
      </c>
    </row>
    <row r="381" spans="1:10" x14ac:dyDescent="0.3">
      <c r="A381" s="6" t="s">
        <v>1992</v>
      </c>
      <c r="B381" s="6">
        <v>28.975000000000001</v>
      </c>
      <c r="C381" s="6">
        <v>7.63</v>
      </c>
      <c r="D381" s="6" t="s">
        <v>2380</v>
      </c>
      <c r="E381" s="6" t="s">
        <v>2380</v>
      </c>
      <c r="F381" s="6" t="s">
        <v>2380</v>
      </c>
      <c r="G381" s="6">
        <v>0</v>
      </c>
      <c r="H381" s="6" t="s">
        <v>2382</v>
      </c>
      <c r="I381" s="6" t="str">
        <f>IF(B381&lt;18.5,"UnderWeight",IF(B381&lt;24.9,"NormalWeight",IF(B381&lt;29.9,"OverWeight","Obesity")))</f>
        <v>OverWeight</v>
      </c>
      <c r="J381" t="str">
        <f>IF(C381&lt;5.7,"Normal",IF(C381&lt;6.4,"Prediabetes","Diabetes"))</f>
        <v>Diabetes</v>
      </c>
    </row>
    <row r="382" spans="1:10" x14ac:dyDescent="0.3">
      <c r="A382" s="6" t="s">
        <v>1991</v>
      </c>
      <c r="B382" s="6">
        <v>24.86</v>
      </c>
      <c r="C382" s="6">
        <v>8.92</v>
      </c>
      <c r="D382" s="6" t="s">
        <v>2382</v>
      </c>
      <c r="E382" s="6" t="s">
        <v>2380</v>
      </c>
      <c r="F382" s="6" t="s">
        <v>2380</v>
      </c>
      <c r="G382" s="6">
        <v>2</v>
      </c>
      <c r="H382" s="6" t="s">
        <v>2380</v>
      </c>
      <c r="I382" s="6" t="str">
        <f>IF(B382&lt;18.5,"UnderWeight",IF(B382&lt;24.9,"NormalWeight",IF(B382&lt;29.9,"OverWeight","Obesity")))</f>
        <v>NormalWeight</v>
      </c>
      <c r="J382" t="str">
        <f>IF(C382&lt;5.7,"Normal",IF(C382&lt;6.4,"Prediabetes","Diabetes"))</f>
        <v>Diabetes</v>
      </c>
    </row>
    <row r="383" spans="1:10" x14ac:dyDescent="0.3">
      <c r="A383" s="6" t="s">
        <v>1990</v>
      </c>
      <c r="B383" s="6">
        <v>19.54</v>
      </c>
      <c r="C383" s="6">
        <v>5.37</v>
      </c>
      <c r="D383" s="6" t="s">
        <v>2380</v>
      </c>
      <c r="E383" s="6" t="s">
        <v>2380</v>
      </c>
      <c r="F383" s="6" t="s">
        <v>2380</v>
      </c>
      <c r="G383" s="6">
        <v>0</v>
      </c>
      <c r="H383" s="6" t="s">
        <v>2382</v>
      </c>
      <c r="I383" s="6" t="str">
        <f>IF(B383&lt;18.5,"UnderWeight",IF(B383&lt;24.9,"NormalWeight",IF(B383&lt;29.9,"OverWeight","Obesity")))</f>
        <v>NormalWeight</v>
      </c>
      <c r="J383" t="str">
        <f>IF(C383&lt;5.7,"Normal",IF(C383&lt;6.4,"Prediabetes","Diabetes"))</f>
        <v>Normal</v>
      </c>
    </row>
    <row r="384" spans="1:10" x14ac:dyDescent="0.3">
      <c r="A384" s="6" t="s">
        <v>1989</v>
      </c>
      <c r="B384" s="6">
        <v>26.74</v>
      </c>
      <c r="C384" s="6">
        <v>4.3099999999999996</v>
      </c>
      <c r="D384" s="6" t="s">
        <v>2380</v>
      </c>
      <c r="E384" s="6" t="s">
        <v>2380</v>
      </c>
      <c r="F384" s="6" t="s">
        <v>2380</v>
      </c>
      <c r="G384" s="6">
        <v>0</v>
      </c>
      <c r="H384" s="6" t="s">
        <v>2382</v>
      </c>
      <c r="I384" s="6" t="str">
        <f>IF(B384&lt;18.5,"UnderWeight",IF(B384&lt;24.9,"NormalWeight",IF(B384&lt;29.9,"OverWeight","Obesity")))</f>
        <v>OverWeight</v>
      </c>
      <c r="J384" t="str">
        <f>IF(C384&lt;5.7,"Normal",IF(C384&lt;6.4,"Prediabetes","Diabetes"))</f>
        <v>Normal</v>
      </c>
    </row>
    <row r="385" spans="1:10" x14ac:dyDescent="0.3">
      <c r="A385" s="6" t="s">
        <v>1988</v>
      </c>
      <c r="B385" s="6">
        <v>22.99</v>
      </c>
      <c r="C385" s="6">
        <v>10.46</v>
      </c>
      <c r="D385" s="6" t="s">
        <v>2380</v>
      </c>
      <c r="E385" s="6" t="s">
        <v>2380</v>
      </c>
      <c r="F385" s="6" t="s">
        <v>2380</v>
      </c>
      <c r="G385" s="6">
        <v>3</v>
      </c>
      <c r="H385" s="6" t="s">
        <v>2382</v>
      </c>
      <c r="I385" s="6" t="str">
        <f>IF(B385&lt;18.5,"UnderWeight",IF(B385&lt;24.9,"NormalWeight",IF(B385&lt;29.9,"OverWeight","Obesity")))</f>
        <v>NormalWeight</v>
      </c>
      <c r="J385" t="str">
        <f>IF(C385&lt;5.7,"Normal",IF(C385&lt;6.4,"Prediabetes","Diabetes"))</f>
        <v>Diabetes</v>
      </c>
    </row>
    <row r="386" spans="1:10" x14ac:dyDescent="0.3">
      <c r="A386" s="6" t="s">
        <v>1987</v>
      </c>
      <c r="B386" s="6">
        <v>31.46</v>
      </c>
      <c r="C386" s="6">
        <v>7.39</v>
      </c>
      <c r="D386" s="6" t="s">
        <v>2380</v>
      </c>
      <c r="E386" s="6" t="s">
        <v>2380</v>
      </c>
      <c r="F386" s="6" t="s">
        <v>2380</v>
      </c>
      <c r="G386" s="6">
        <v>0</v>
      </c>
      <c r="H386" s="6" t="s">
        <v>2380</v>
      </c>
      <c r="I386" s="6" t="str">
        <f>IF(B386&lt;18.5,"UnderWeight",IF(B386&lt;24.9,"NormalWeight",IF(B386&lt;29.9,"OverWeight","Obesity")))</f>
        <v>Obesity</v>
      </c>
      <c r="J386" t="str">
        <f>IF(C386&lt;5.7,"Normal",IF(C386&lt;6.4,"Prediabetes","Diabetes"))</f>
        <v>Diabetes</v>
      </c>
    </row>
    <row r="387" spans="1:10" x14ac:dyDescent="0.3">
      <c r="A387" s="6" t="s">
        <v>1986</v>
      </c>
      <c r="B387" s="6">
        <v>30.86</v>
      </c>
      <c r="C387" s="6">
        <v>6.18</v>
      </c>
      <c r="D387" s="6" t="s">
        <v>2380</v>
      </c>
      <c r="E387" s="6" t="s">
        <v>2381</v>
      </c>
      <c r="F387" s="6" t="s">
        <v>2380</v>
      </c>
      <c r="G387" s="6">
        <v>2</v>
      </c>
      <c r="H387" s="6" t="s">
        <v>2382</v>
      </c>
      <c r="I387" s="6" t="str">
        <f>IF(B387&lt;18.5,"UnderWeight",IF(B387&lt;24.9,"NormalWeight",IF(B387&lt;29.9,"OverWeight","Obesity")))</f>
        <v>Obesity</v>
      </c>
      <c r="J387" t="str">
        <f>IF(C387&lt;5.7,"Normal",IF(C387&lt;6.4,"Prediabetes","Diabetes"))</f>
        <v>Prediabetes</v>
      </c>
    </row>
    <row r="388" spans="1:10" x14ac:dyDescent="0.3">
      <c r="A388" s="6" t="s">
        <v>1985</v>
      </c>
      <c r="B388" s="6">
        <v>31.96</v>
      </c>
      <c r="C388" s="6">
        <v>8.86</v>
      </c>
      <c r="D388" s="6" t="s">
        <v>2380</v>
      </c>
      <c r="E388" s="6" t="s">
        <v>2380</v>
      </c>
      <c r="F388" s="6" t="s">
        <v>2380</v>
      </c>
      <c r="G388" s="6">
        <v>0</v>
      </c>
      <c r="H388" s="6" t="s">
        <v>2382</v>
      </c>
      <c r="I388" s="6" t="str">
        <f>IF(B388&lt;18.5,"UnderWeight",IF(B388&lt;24.9,"NormalWeight",IF(B388&lt;29.9,"OverWeight","Obesity")))</f>
        <v>Obesity</v>
      </c>
      <c r="J388" t="str">
        <f>IF(C388&lt;5.7,"Normal",IF(C388&lt;6.4,"Prediabetes","Diabetes"))</f>
        <v>Diabetes</v>
      </c>
    </row>
    <row r="389" spans="1:10" x14ac:dyDescent="0.3">
      <c r="A389" s="6" t="s">
        <v>1984</v>
      </c>
      <c r="B389" s="6">
        <v>23.76</v>
      </c>
      <c r="C389" s="6">
        <v>10.96</v>
      </c>
      <c r="D389" s="6" t="s">
        <v>2380</v>
      </c>
      <c r="E389" s="6" t="s">
        <v>2380</v>
      </c>
      <c r="F389" s="6" t="s">
        <v>2380</v>
      </c>
      <c r="G389" s="6">
        <v>3</v>
      </c>
      <c r="H389" s="6" t="s">
        <v>2382</v>
      </c>
      <c r="I389" s="6" t="str">
        <f>IF(B389&lt;18.5,"UnderWeight",IF(B389&lt;24.9,"NormalWeight",IF(B389&lt;29.9,"OverWeight","Obesity")))</f>
        <v>NormalWeight</v>
      </c>
      <c r="J389" t="str">
        <f>IF(C389&lt;5.7,"Normal",IF(C389&lt;6.4,"Prediabetes","Diabetes"))</f>
        <v>Diabetes</v>
      </c>
    </row>
    <row r="390" spans="1:10" x14ac:dyDescent="0.3">
      <c r="A390" s="6" t="s">
        <v>1983</v>
      </c>
      <c r="B390" s="6">
        <v>19.38</v>
      </c>
      <c r="C390" s="6">
        <v>6.28</v>
      </c>
      <c r="D390" s="6" t="s">
        <v>2380</v>
      </c>
      <c r="E390" s="6" t="s">
        <v>2380</v>
      </c>
      <c r="F390" s="6" t="s">
        <v>2380</v>
      </c>
      <c r="G390" s="6">
        <v>0</v>
      </c>
      <c r="H390" s="6" t="s">
        <v>2382</v>
      </c>
      <c r="I390" s="6" t="str">
        <f>IF(B390&lt;18.5,"UnderWeight",IF(B390&lt;24.9,"NormalWeight",IF(B390&lt;29.9,"OverWeight","Obesity")))</f>
        <v>NormalWeight</v>
      </c>
      <c r="J390" t="str">
        <f>IF(C390&lt;5.7,"Normal",IF(C390&lt;6.4,"Prediabetes","Diabetes"))</f>
        <v>Prediabetes</v>
      </c>
    </row>
    <row r="391" spans="1:10" x14ac:dyDescent="0.3">
      <c r="A391" s="6" t="s">
        <v>1982</v>
      </c>
      <c r="B391" s="6">
        <v>16.21</v>
      </c>
      <c r="C391" s="6">
        <v>6.29</v>
      </c>
      <c r="D391" s="6" t="s">
        <v>2382</v>
      </c>
      <c r="E391" s="6" t="s">
        <v>2380</v>
      </c>
      <c r="F391" s="6" t="s">
        <v>2380</v>
      </c>
      <c r="G391" s="6">
        <v>1</v>
      </c>
      <c r="H391" s="6" t="s">
        <v>2382</v>
      </c>
      <c r="I391" s="6" t="str">
        <f>IF(B391&lt;18.5,"UnderWeight",IF(B391&lt;24.9,"NormalWeight",IF(B391&lt;29.9,"OverWeight","Obesity")))</f>
        <v>UnderWeight</v>
      </c>
      <c r="J391" t="str">
        <f>IF(C391&lt;5.7,"Normal",IF(C391&lt;6.4,"Prediabetes","Diabetes"))</f>
        <v>Prediabetes</v>
      </c>
    </row>
    <row r="392" spans="1:10" x14ac:dyDescent="0.3">
      <c r="A392" s="6" t="s">
        <v>1981</v>
      </c>
      <c r="B392" s="6">
        <v>32.54</v>
      </c>
      <c r="C392" s="6">
        <v>4.0199999999999996</v>
      </c>
      <c r="D392" s="6" t="s">
        <v>2380</v>
      </c>
      <c r="E392" s="6" t="s">
        <v>2381</v>
      </c>
      <c r="F392" s="6" t="s">
        <v>2380</v>
      </c>
      <c r="G392" s="6">
        <v>1</v>
      </c>
      <c r="H392" s="6" t="s">
        <v>2382</v>
      </c>
      <c r="I392" s="6" t="str">
        <f>IF(B392&lt;18.5,"UnderWeight",IF(B392&lt;24.9,"NormalWeight",IF(B392&lt;29.9,"OverWeight","Obesity")))</f>
        <v>Obesity</v>
      </c>
      <c r="J392" t="str">
        <f>IF(C392&lt;5.7,"Normal",IF(C392&lt;6.4,"Prediabetes","Diabetes"))</f>
        <v>Normal</v>
      </c>
    </row>
    <row r="393" spans="1:10" x14ac:dyDescent="0.3">
      <c r="A393" s="6" t="s">
        <v>1980</v>
      </c>
      <c r="B393" s="6">
        <v>36.765000000000001</v>
      </c>
      <c r="C393" s="6">
        <v>11.95</v>
      </c>
      <c r="D393" s="6" t="s">
        <v>2382</v>
      </c>
      <c r="E393" s="6" t="s">
        <v>2380</v>
      </c>
      <c r="F393" s="6" t="s">
        <v>2380</v>
      </c>
      <c r="G393" s="6">
        <v>2</v>
      </c>
      <c r="H393" s="6" t="s">
        <v>2380</v>
      </c>
      <c r="I393" s="6" t="str">
        <f>IF(B393&lt;18.5,"UnderWeight",IF(B393&lt;24.9,"NormalWeight",IF(B393&lt;29.9,"OverWeight","Obesity")))</f>
        <v>Obesity</v>
      </c>
      <c r="J393" t="str">
        <f>IF(C393&lt;5.7,"Normal",IF(C393&lt;6.4,"Prediabetes","Diabetes"))</f>
        <v>Diabetes</v>
      </c>
    </row>
    <row r="394" spans="1:10" x14ac:dyDescent="0.3">
      <c r="A394" s="6" t="s">
        <v>1979</v>
      </c>
      <c r="B394" s="6">
        <v>35.909999999999997</v>
      </c>
      <c r="C394" s="6">
        <v>8.7100000000000009</v>
      </c>
      <c r="D394" s="6" t="s">
        <v>2380</v>
      </c>
      <c r="E394" s="6" t="s">
        <v>2380</v>
      </c>
      <c r="F394" s="6" t="s">
        <v>2380</v>
      </c>
      <c r="G394" s="6">
        <v>0</v>
      </c>
      <c r="H394" s="6" t="s">
        <v>2380</v>
      </c>
      <c r="I394" s="6" t="str">
        <f>IF(B394&lt;18.5,"UnderWeight",IF(B394&lt;24.9,"NormalWeight",IF(B394&lt;29.9,"OverWeight","Obesity")))</f>
        <v>Obesity</v>
      </c>
      <c r="J394" t="str">
        <f>IF(C394&lt;5.7,"Normal",IF(C394&lt;6.4,"Prediabetes","Diabetes"))</f>
        <v>Diabetes</v>
      </c>
    </row>
    <row r="395" spans="1:10" x14ac:dyDescent="0.3">
      <c r="A395" s="6" t="s">
        <v>1978</v>
      </c>
      <c r="B395" s="6">
        <v>32.06</v>
      </c>
      <c r="C395" s="6">
        <v>4.67</v>
      </c>
      <c r="D395" s="6" t="s">
        <v>2380</v>
      </c>
      <c r="E395" s="6" t="s">
        <v>2381</v>
      </c>
      <c r="F395" s="6" t="s">
        <v>2380</v>
      </c>
      <c r="G395" s="6">
        <v>1</v>
      </c>
      <c r="H395" s="6" t="s">
        <v>2382</v>
      </c>
      <c r="I395" s="6" t="str">
        <f>IF(B395&lt;18.5,"UnderWeight",IF(B395&lt;24.9,"NormalWeight",IF(B395&lt;29.9,"OverWeight","Obesity")))</f>
        <v>Obesity</v>
      </c>
      <c r="J395" t="str">
        <f>IF(C395&lt;5.7,"Normal",IF(C395&lt;6.4,"Prediabetes","Diabetes"))</f>
        <v>Normal</v>
      </c>
    </row>
    <row r="396" spans="1:10" x14ac:dyDescent="0.3">
      <c r="A396" s="6" t="s">
        <v>1977</v>
      </c>
      <c r="B396" s="6">
        <v>24.1</v>
      </c>
      <c r="C396" s="6">
        <v>11.14</v>
      </c>
      <c r="D396" s="6" t="s">
        <v>2382</v>
      </c>
      <c r="E396" s="6" t="s">
        <v>2380</v>
      </c>
      <c r="F396" s="6" t="s">
        <v>2380</v>
      </c>
      <c r="G396" s="6">
        <v>1</v>
      </c>
      <c r="H396" s="6" t="s">
        <v>2380</v>
      </c>
      <c r="I396" s="6" t="str">
        <f>IF(B396&lt;18.5,"UnderWeight",IF(B396&lt;24.9,"NormalWeight",IF(B396&lt;29.9,"OverWeight","Obesity")))</f>
        <v>NormalWeight</v>
      </c>
      <c r="J396" t="str">
        <f>IF(C396&lt;5.7,"Normal",IF(C396&lt;6.4,"Prediabetes","Diabetes"))</f>
        <v>Diabetes</v>
      </c>
    </row>
    <row r="397" spans="1:10" x14ac:dyDescent="0.3">
      <c r="A397" s="6" t="s">
        <v>1976</v>
      </c>
      <c r="B397" s="6">
        <v>27.1</v>
      </c>
      <c r="C397" s="6">
        <v>9.0500000000000007</v>
      </c>
      <c r="D397" s="6" t="s">
        <v>2380</v>
      </c>
      <c r="E397" s="6" t="s">
        <v>2380</v>
      </c>
      <c r="F397" s="6" t="s">
        <v>2380</v>
      </c>
      <c r="G397" s="6">
        <v>2</v>
      </c>
      <c r="H397" s="6" t="s">
        <v>2380</v>
      </c>
      <c r="I397" s="6" t="str">
        <f>IF(B397&lt;18.5,"UnderWeight",IF(B397&lt;24.9,"NormalWeight",IF(B397&lt;29.9,"OverWeight","Obesity")))</f>
        <v>OverWeight</v>
      </c>
      <c r="J397" t="str">
        <f>IF(C397&lt;5.7,"Normal",IF(C397&lt;6.4,"Prediabetes","Diabetes"))</f>
        <v>Diabetes</v>
      </c>
    </row>
    <row r="398" spans="1:10" x14ac:dyDescent="0.3">
      <c r="A398" s="6" t="s">
        <v>1975</v>
      </c>
      <c r="B398" s="6">
        <v>24.42</v>
      </c>
      <c r="C398" s="6">
        <v>11.31</v>
      </c>
      <c r="D398" s="6" t="s">
        <v>2380</v>
      </c>
      <c r="E398" s="6" t="s">
        <v>2380</v>
      </c>
      <c r="F398" s="6" t="s">
        <v>2380</v>
      </c>
      <c r="G398" s="6">
        <v>0</v>
      </c>
      <c r="H398" s="6" t="s">
        <v>2382</v>
      </c>
      <c r="I398" s="6" t="str">
        <f>IF(B398&lt;18.5,"UnderWeight",IF(B398&lt;24.9,"NormalWeight",IF(B398&lt;29.9,"OverWeight","Obesity")))</f>
        <v>NormalWeight</v>
      </c>
      <c r="J398" t="str">
        <f>IF(C398&lt;5.7,"Normal",IF(C398&lt;6.4,"Prediabetes","Diabetes"))</f>
        <v>Diabetes</v>
      </c>
    </row>
    <row r="399" spans="1:10" x14ac:dyDescent="0.3">
      <c r="A399" s="6" t="s">
        <v>1974</v>
      </c>
      <c r="B399" s="6">
        <v>26.695</v>
      </c>
      <c r="C399" s="6">
        <v>4.68</v>
      </c>
      <c r="D399" s="6" t="s">
        <v>2382</v>
      </c>
      <c r="E399" s="6" t="s">
        <v>2380</v>
      </c>
      <c r="F399" s="6" t="s">
        <v>2380</v>
      </c>
      <c r="G399" s="6">
        <v>2</v>
      </c>
      <c r="H399" s="6" t="s">
        <v>2382</v>
      </c>
      <c r="I399" s="6" t="str">
        <f>IF(B399&lt;18.5,"UnderWeight",IF(B399&lt;24.9,"NormalWeight",IF(B399&lt;29.9,"OverWeight","Obesity")))</f>
        <v>OverWeight</v>
      </c>
      <c r="J399" t="str">
        <f>IF(C399&lt;5.7,"Normal",IF(C399&lt;6.4,"Prediabetes","Diabetes"))</f>
        <v>Normal</v>
      </c>
    </row>
    <row r="400" spans="1:10" x14ac:dyDescent="0.3">
      <c r="A400" s="6" t="s">
        <v>1973</v>
      </c>
      <c r="B400" s="6">
        <v>27.79</v>
      </c>
      <c r="C400" s="6">
        <v>6.05</v>
      </c>
      <c r="D400" s="6" t="s">
        <v>2382</v>
      </c>
      <c r="E400" s="6" t="s">
        <v>2381</v>
      </c>
      <c r="F400" s="6" t="s">
        <v>2380</v>
      </c>
      <c r="G400" s="6">
        <v>1</v>
      </c>
      <c r="H400" s="6" t="s">
        <v>2382</v>
      </c>
      <c r="I400" s="6" t="str">
        <f>IF(B400&lt;18.5,"UnderWeight",IF(B400&lt;24.9,"NormalWeight",IF(B400&lt;29.9,"OverWeight","Obesity")))</f>
        <v>OverWeight</v>
      </c>
      <c r="J400" t="str">
        <f>IF(C400&lt;5.7,"Normal",IF(C400&lt;6.4,"Prediabetes","Diabetes"))</f>
        <v>Prediabetes</v>
      </c>
    </row>
    <row r="401" spans="1:10" x14ac:dyDescent="0.3">
      <c r="A401" s="6" t="s">
        <v>1972</v>
      </c>
      <c r="B401" s="6">
        <v>32.68</v>
      </c>
      <c r="C401" s="6">
        <v>4.68</v>
      </c>
      <c r="D401" s="6" t="s">
        <v>2382</v>
      </c>
      <c r="E401" s="6" t="s">
        <v>2380</v>
      </c>
      <c r="F401" s="6" t="s">
        <v>2380</v>
      </c>
      <c r="G401" s="6">
        <v>0</v>
      </c>
      <c r="H401" s="6" t="s">
        <v>2380</v>
      </c>
      <c r="I401" s="6" t="str">
        <f>IF(B401&lt;18.5,"UnderWeight",IF(B401&lt;24.9,"NormalWeight",IF(B401&lt;29.9,"OverWeight","Obesity")))</f>
        <v>Obesity</v>
      </c>
      <c r="J401" t="str">
        <f>IF(C401&lt;5.7,"Normal",IF(C401&lt;6.4,"Prediabetes","Diabetes"))</f>
        <v>Normal</v>
      </c>
    </row>
    <row r="402" spans="1:10" x14ac:dyDescent="0.3">
      <c r="A402" s="6" t="s">
        <v>1971</v>
      </c>
      <c r="B402" s="6">
        <v>26.4</v>
      </c>
      <c r="C402" s="6">
        <v>9.5</v>
      </c>
      <c r="D402" s="6" t="s">
        <v>2382</v>
      </c>
      <c r="E402" s="6" t="s">
        <v>2380</v>
      </c>
      <c r="F402" s="6" t="s">
        <v>2380</v>
      </c>
      <c r="G402" s="6">
        <v>2</v>
      </c>
      <c r="H402" s="6" t="s">
        <v>2380</v>
      </c>
      <c r="I402" s="6" t="str">
        <f>IF(B402&lt;18.5,"UnderWeight",IF(B402&lt;24.9,"NormalWeight",IF(B402&lt;29.9,"OverWeight","Obesity")))</f>
        <v>OverWeight</v>
      </c>
      <c r="J402" t="str">
        <f>IF(C402&lt;5.7,"Normal",IF(C402&lt;6.4,"Prediabetes","Diabetes"))</f>
        <v>Diabetes</v>
      </c>
    </row>
    <row r="403" spans="1:10" x14ac:dyDescent="0.3">
      <c r="A403" s="6" t="s">
        <v>1970</v>
      </c>
      <c r="B403" s="6">
        <v>23.655000000000001</v>
      </c>
      <c r="C403" s="6">
        <v>10.84</v>
      </c>
      <c r="D403" s="6" t="s">
        <v>2382</v>
      </c>
      <c r="E403" s="6" t="s">
        <v>2380</v>
      </c>
      <c r="F403" s="6" t="s">
        <v>2382</v>
      </c>
      <c r="G403" s="6">
        <v>1</v>
      </c>
      <c r="H403" s="6" t="s">
        <v>2382</v>
      </c>
      <c r="I403" s="6" t="str">
        <f>IF(B403&lt;18.5,"UnderWeight",IF(B403&lt;24.9,"NormalWeight",IF(B403&lt;29.9,"OverWeight","Obesity")))</f>
        <v>NormalWeight</v>
      </c>
      <c r="J403" t="str">
        <f>IF(C403&lt;5.7,"Normal",IF(C403&lt;6.4,"Prediabetes","Diabetes"))</f>
        <v>Diabetes</v>
      </c>
    </row>
    <row r="404" spans="1:10" x14ac:dyDescent="0.3">
      <c r="A404" s="6" t="s">
        <v>1969</v>
      </c>
      <c r="B404" s="6">
        <v>27.36</v>
      </c>
      <c r="C404" s="6">
        <v>5.88</v>
      </c>
      <c r="D404" s="6" t="s">
        <v>2380</v>
      </c>
      <c r="E404" s="6" t="s">
        <v>2380</v>
      </c>
      <c r="F404" s="6" t="s">
        <v>2380</v>
      </c>
      <c r="G404" s="6">
        <v>2</v>
      </c>
      <c r="H404" s="6" t="s">
        <v>2380</v>
      </c>
      <c r="I404" s="6" t="str">
        <f>IF(B404&lt;18.5,"UnderWeight",IF(B404&lt;24.9,"NormalWeight",IF(B404&lt;29.9,"OverWeight","Obesity")))</f>
        <v>OverWeight</v>
      </c>
      <c r="J404" t="str">
        <f>IF(C404&lt;5.7,"Normal",IF(C404&lt;6.4,"Prediabetes","Diabetes"))</f>
        <v>Prediabetes</v>
      </c>
    </row>
    <row r="405" spans="1:10" x14ac:dyDescent="0.3">
      <c r="A405" s="6" t="s">
        <v>1968</v>
      </c>
      <c r="B405" s="6">
        <v>27.82</v>
      </c>
      <c r="C405" s="6">
        <v>5.24</v>
      </c>
      <c r="D405" s="6" t="s">
        <v>2382</v>
      </c>
      <c r="E405" s="6" t="s">
        <v>2380</v>
      </c>
      <c r="F405" s="6" t="s">
        <v>2380</v>
      </c>
      <c r="G405" s="6">
        <v>0</v>
      </c>
      <c r="H405" s="6" t="s">
        <v>2382</v>
      </c>
      <c r="I405" s="6" t="str">
        <f>IF(B405&lt;18.5,"UnderWeight",IF(B405&lt;24.9,"NormalWeight",IF(B405&lt;29.9,"OverWeight","Obesity")))</f>
        <v>OverWeight</v>
      </c>
      <c r="J405" t="str">
        <f>IF(C405&lt;5.7,"Normal",IF(C405&lt;6.4,"Prediabetes","Diabetes"))</f>
        <v>Normal</v>
      </c>
    </row>
    <row r="406" spans="1:10" x14ac:dyDescent="0.3">
      <c r="A406" s="6" t="s">
        <v>1967</v>
      </c>
      <c r="B406" s="6">
        <v>25.46</v>
      </c>
      <c r="C406" s="6">
        <v>11.75</v>
      </c>
      <c r="D406" s="6" t="s">
        <v>2380</v>
      </c>
      <c r="E406" s="6" t="s">
        <v>2380</v>
      </c>
      <c r="F406" s="6" t="s">
        <v>2380</v>
      </c>
      <c r="G406" s="6">
        <v>0</v>
      </c>
      <c r="H406" s="6" t="s">
        <v>2380</v>
      </c>
      <c r="I406" s="6" t="str">
        <f>IF(B406&lt;18.5,"UnderWeight",IF(B406&lt;24.9,"NormalWeight",IF(B406&lt;29.9,"OverWeight","Obesity")))</f>
        <v>OverWeight</v>
      </c>
      <c r="J406" t="str">
        <f>IF(C406&lt;5.7,"Normal",IF(C406&lt;6.4,"Prediabetes","Diabetes"))</f>
        <v>Diabetes</v>
      </c>
    </row>
    <row r="407" spans="1:10" x14ac:dyDescent="0.3">
      <c r="A407" s="6" t="s">
        <v>1966</v>
      </c>
      <c r="B407" s="6">
        <v>25.1</v>
      </c>
      <c r="C407" s="6">
        <v>6.97</v>
      </c>
      <c r="D407" s="6" t="s">
        <v>2380</v>
      </c>
      <c r="E407" s="6" t="s">
        <v>2380</v>
      </c>
      <c r="F407" s="6" t="s">
        <v>2380</v>
      </c>
      <c r="G407" s="6">
        <v>0</v>
      </c>
      <c r="H407" s="6" t="s">
        <v>2382</v>
      </c>
      <c r="I407" s="6" t="str">
        <f>IF(B407&lt;18.5,"UnderWeight",IF(B407&lt;24.9,"NormalWeight",IF(B407&lt;29.9,"OverWeight","Obesity")))</f>
        <v>OverWeight</v>
      </c>
      <c r="J407" t="str">
        <f>IF(C407&lt;5.7,"Normal",IF(C407&lt;6.4,"Prediabetes","Diabetes"))</f>
        <v>Diabetes</v>
      </c>
    </row>
    <row r="408" spans="1:10" x14ac:dyDescent="0.3">
      <c r="A408" s="6" t="s">
        <v>1965</v>
      </c>
      <c r="B408" s="6">
        <v>32.11</v>
      </c>
      <c r="C408" s="6">
        <v>4.76</v>
      </c>
      <c r="D408" s="6" t="s">
        <v>2380</v>
      </c>
      <c r="E408" s="6" t="s">
        <v>2380</v>
      </c>
      <c r="F408" s="6" t="s">
        <v>2380</v>
      </c>
      <c r="G408" s="6">
        <v>2</v>
      </c>
      <c r="H408" s="6" t="s">
        <v>2380</v>
      </c>
      <c r="I408" s="6" t="str">
        <f>IF(B408&lt;18.5,"UnderWeight",IF(B408&lt;24.9,"NormalWeight",IF(B408&lt;29.9,"OverWeight","Obesity")))</f>
        <v>Obesity</v>
      </c>
      <c r="J408" t="str">
        <f>IF(C408&lt;5.7,"Normal",IF(C408&lt;6.4,"Prediabetes","Diabetes"))</f>
        <v>Normal</v>
      </c>
    </row>
    <row r="409" spans="1:10" x14ac:dyDescent="0.3">
      <c r="A409" s="6" t="s">
        <v>1964</v>
      </c>
      <c r="B409" s="6">
        <v>29.8</v>
      </c>
      <c r="C409" s="6">
        <v>8.24</v>
      </c>
      <c r="D409" s="6" t="s">
        <v>2382</v>
      </c>
      <c r="E409" s="6" t="s">
        <v>2380</v>
      </c>
      <c r="F409" s="6" t="s">
        <v>2380</v>
      </c>
      <c r="G409" s="6">
        <v>1</v>
      </c>
      <c r="H409" s="6" t="s">
        <v>2382</v>
      </c>
      <c r="I409" s="6" t="str">
        <f>IF(B409&lt;18.5,"UnderWeight",IF(B409&lt;24.9,"NormalWeight",IF(B409&lt;29.9,"OverWeight","Obesity")))</f>
        <v>OverWeight</v>
      </c>
      <c r="J409" t="str">
        <f>IF(C409&lt;5.7,"Normal",IF(C409&lt;6.4,"Prediabetes","Diabetes"))</f>
        <v>Diabetes</v>
      </c>
    </row>
    <row r="410" spans="1:10" x14ac:dyDescent="0.3">
      <c r="A410" s="6" t="s">
        <v>1963</v>
      </c>
      <c r="B410" s="6">
        <v>24.01</v>
      </c>
      <c r="C410" s="6">
        <v>4.76</v>
      </c>
      <c r="D410" s="6" t="s">
        <v>2380</v>
      </c>
      <c r="E410" s="6" t="s">
        <v>2380</v>
      </c>
      <c r="F410" s="6" t="s">
        <v>2380</v>
      </c>
      <c r="G410" s="6">
        <v>1</v>
      </c>
      <c r="H410" s="6" t="s">
        <v>2382</v>
      </c>
      <c r="I410" s="6" t="str">
        <f>IF(B410&lt;18.5,"UnderWeight",IF(B410&lt;24.9,"NormalWeight",IF(B410&lt;29.9,"OverWeight","Obesity")))</f>
        <v>NormalWeight</v>
      </c>
      <c r="J410" t="str">
        <f>IF(C410&lt;5.7,"Normal",IF(C410&lt;6.4,"Prediabetes","Diabetes"))</f>
        <v>Normal</v>
      </c>
    </row>
    <row r="411" spans="1:10" x14ac:dyDescent="0.3">
      <c r="A411" s="6" t="s">
        <v>1962</v>
      </c>
      <c r="B411" s="6">
        <v>23.21</v>
      </c>
      <c r="C411" s="6">
        <v>6.03</v>
      </c>
      <c r="D411" s="6" t="s">
        <v>2380</v>
      </c>
      <c r="E411" s="6" t="s">
        <v>2380</v>
      </c>
      <c r="F411" s="6" t="s">
        <v>2380</v>
      </c>
      <c r="G411" s="6">
        <v>1</v>
      </c>
      <c r="H411" s="6" t="s">
        <v>2380</v>
      </c>
      <c r="I411" s="6" t="str">
        <f>IF(B411&lt;18.5,"UnderWeight",IF(B411&lt;24.9,"NormalWeight",IF(B411&lt;29.9,"OverWeight","Obesity")))</f>
        <v>NormalWeight</v>
      </c>
      <c r="J411" t="str">
        <f>IF(C411&lt;5.7,"Normal",IF(C411&lt;6.4,"Prediabetes","Diabetes"))</f>
        <v>Prediabetes</v>
      </c>
    </row>
    <row r="412" spans="1:10" x14ac:dyDescent="0.3">
      <c r="A412" s="6" t="s">
        <v>1961</v>
      </c>
      <c r="B412" s="6">
        <v>21.2</v>
      </c>
      <c r="C412" s="6">
        <v>4.07</v>
      </c>
      <c r="D412" s="6" t="s">
        <v>2382</v>
      </c>
      <c r="E412" s="6" t="s">
        <v>2380</v>
      </c>
      <c r="F412" s="6" t="s">
        <v>2380</v>
      </c>
      <c r="G412" s="6">
        <v>1</v>
      </c>
      <c r="H412" s="6" t="s">
        <v>2382</v>
      </c>
      <c r="I412" s="6" t="str">
        <f>IF(B412&lt;18.5,"UnderWeight",IF(B412&lt;24.9,"NormalWeight",IF(B412&lt;29.9,"OverWeight","Obesity")))</f>
        <v>NormalWeight</v>
      </c>
      <c r="J412" t="str">
        <f>IF(C412&lt;5.7,"Normal",IF(C412&lt;6.4,"Prediabetes","Diabetes"))</f>
        <v>Normal</v>
      </c>
    </row>
    <row r="413" spans="1:10" x14ac:dyDescent="0.3">
      <c r="A413" s="6" t="s">
        <v>1960</v>
      </c>
      <c r="B413" s="6">
        <v>28.215</v>
      </c>
      <c r="C413" s="6">
        <v>8.26</v>
      </c>
      <c r="D413" s="6" t="s">
        <v>2382</v>
      </c>
      <c r="E413" s="6" t="s">
        <v>2380</v>
      </c>
      <c r="F413" s="6" t="s">
        <v>2380</v>
      </c>
      <c r="G413" s="6">
        <v>1</v>
      </c>
      <c r="H413" s="6" t="s">
        <v>2382</v>
      </c>
      <c r="I413" s="6" t="str">
        <f>IF(B413&lt;18.5,"UnderWeight",IF(B413&lt;24.9,"NormalWeight",IF(B413&lt;29.9,"OverWeight","Obesity")))</f>
        <v>OverWeight</v>
      </c>
      <c r="J413" t="str">
        <f>IF(C413&lt;5.7,"Normal",IF(C413&lt;6.4,"Prediabetes","Diabetes"))</f>
        <v>Diabetes</v>
      </c>
    </row>
    <row r="414" spans="1:10" x14ac:dyDescent="0.3">
      <c r="A414" s="6" t="s">
        <v>1959</v>
      </c>
      <c r="B414" s="6">
        <v>38.094999999999999</v>
      </c>
      <c r="C414" s="6">
        <v>4.76</v>
      </c>
      <c r="D414" s="6" t="s">
        <v>2380</v>
      </c>
      <c r="E414" s="6" t="s">
        <v>2380</v>
      </c>
      <c r="F414" s="6" t="s">
        <v>2380</v>
      </c>
      <c r="G414" s="6">
        <v>1</v>
      </c>
      <c r="H414" s="6" t="s">
        <v>2380</v>
      </c>
      <c r="I414" s="6" t="str">
        <f>IF(B414&lt;18.5,"UnderWeight",IF(B414&lt;24.9,"NormalWeight",IF(B414&lt;29.9,"OverWeight","Obesity")))</f>
        <v>Obesity</v>
      </c>
      <c r="J414" t="str">
        <f>IF(C414&lt;5.7,"Normal",IF(C414&lt;6.4,"Prediabetes","Diabetes"))</f>
        <v>Normal</v>
      </c>
    </row>
    <row r="415" spans="1:10" x14ac:dyDescent="0.3">
      <c r="A415" s="6" t="s">
        <v>1958</v>
      </c>
      <c r="B415" s="6">
        <v>22.61</v>
      </c>
      <c r="C415" s="6">
        <v>6.13</v>
      </c>
      <c r="D415" s="6" t="s">
        <v>2382</v>
      </c>
      <c r="E415" s="6" t="s">
        <v>2380</v>
      </c>
      <c r="F415" s="6" t="s">
        <v>2382</v>
      </c>
      <c r="G415" s="6">
        <v>1</v>
      </c>
      <c r="H415" s="6" t="s">
        <v>2382</v>
      </c>
      <c r="I415" s="6" t="str">
        <f>IF(B415&lt;18.5,"UnderWeight",IF(B415&lt;24.9,"NormalWeight",IF(B415&lt;29.9,"OverWeight","Obesity")))</f>
        <v>NormalWeight</v>
      </c>
      <c r="J415" t="str">
        <f>IF(C415&lt;5.7,"Normal",IF(C415&lt;6.4,"Prediabetes","Diabetes"))</f>
        <v>Prediabetes</v>
      </c>
    </row>
    <row r="416" spans="1:10" x14ac:dyDescent="0.3">
      <c r="A416" s="6" t="s">
        <v>1957</v>
      </c>
      <c r="B416" s="6">
        <v>24.32</v>
      </c>
      <c r="C416" s="6">
        <v>10.47</v>
      </c>
      <c r="D416" s="6" t="s">
        <v>2382</v>
      </c>
      <c r="E416" s="6" t="s">
        <v>2380</v>
      </c>
      <c r="F416" s="6" t="s">
        <v>2380</v>
      </c>
      <c r="G416" s="6">
        <v>2</v>
      </c>
      <c r="H416" s="6" t="s">
        <v>2382</v>
      </c>
      <c r="I416" s="6" t="str">
        <f>IF(B416&lt;18.5,"UnderWeight",IF(B416&lt;24.9,"NormalWeight",IF(B416&lt;29.9,"OverWeight","Obesity")))</f>
        <v>NormalWeight</v>
      </c>
      <c r="J416" t="str">
        <f>IF(C416&lt;5.7,"Normal",IF(C416&lt;6.4,"Prediabetes","Diabetes"))</f>
        <v>Diabetes</v>
      </c>
    </row>
    <row r="417" spans="1:10" x14ac:dyDescent="0.3">
      <c r="A417" s="6" t="s">
        <v>1956</v>
      </c>
      <c r="B417" s="6">
        <v>20.96</v>
      </c>
      <c r="C417" s="6">
        <v>4.04</v>
      </c>
      <c r="D417" s="6" t="s">
        <v>2382</v>
      </c>
      <c r="E417" s="6" t="s">
        <v>2380</v>
      </c>
      <c r="F417" s="6" t="s">
        <v>2380</v>
      </c>
      <c r="G417" s="6">
        <v>1</v>
      </c>
      <c r="H417" s="6" t="s">
        <v>2382</v>
      </c>
      <c r="I417" s="6" t="str">
        <f>IF(B417&lt;18.5,"UnderWeight",IF(B417&lt;24.9,"NormalWeight",IF(B417&lt;29.9,"OverWeight","Obesity")))</f>
        <v>NormalWeight</v>
      </c>
      <c r="J417" t="str">
        <f>IF(C417&lt;5.7,"Normal",IF(C417&lt;6.4,"Prediabetes","Diabetes"))</f>
        <v>Normal</v>
      </c>
    </row>
    <row r="418" spans="1:10" x14ac:dyDescent="0.3">
      <c r="A418" s="6" t="s">
        <v>1955</v>
      </c>
      <c r="B418" s="6">
        <v>19.68</v>
      </c>
      <c r="C418" s="6">
        <v>5.74</v>
      </c>
      <c r="D418" s="6" t="s">
        <v>2380</v>
      </c>
      <c r="E418" s="6" t="s">
        <v>2380</v>
      </c>
      <c r="F418" s="6" t="s">
        <v>2380</v>
      </c>
      <c r="G418" s="6">
        <v>0</v>
      </c>
      <c r="H418" s="6" t="s">
        <v>2382</v>
      </c>
      <c r="I418" s="6" t="str">
        <f>IF(B418&lt;18.5,"UnderWeight",IF(B418&lt;24.9,"NormalWeight",IF(B418&lt;29.9,"OverWeight","Obesity")))</f>
        <v>NormalWeight</v>
      </c>
      <c r="J418" t="str">
        <f>IF(C418&lt;5.7,"Normal",IF(C418&lt;6.4,"Prediabetes","Diabetes"))</f>
        <v>Prediabetes</v>
      </c>
    </row>
    <row r="419" spans="1:10" x14ac:dyDescent="0.3">
      <c r="A419" s="6" t="s">
        <v>1954</v>
      </c>
      <c r="B419" s="6">
        <v>18.100000000000001</v>
      </c>
      <c r="C419" s="6">
        <v>6.33</v>
      </c>
      <c r="D419" s="6" t="s">
        <v>2380</v>
      </c>
      <c r="E419" s="6" t="s">
        <v>2380</v>
      </c>
      <c r="F419" s="6" t="s">
        <v>2380</v>
      </c>
      <c r="G419" s="6">
        <v>1</v>
      </c>
      <c r="H419" s="6" t="s">
        <v>2382</v>
      </c>
      <c r="I419" s="6" t="str">
        <f>IF(B419&lt;18.5,"UnderWeight",IF(B419&lt;24.9,"NormalWeight",IF(B419&lt;29.9,"OverWeight","Obesity")))</f>
        <v>UnderWeight</v>
      </c>
      <c r="J419" t="str">
        <f>IF(C419&lt;5.7,"Normal",IF(C419&lt;6.4,"Prediabetes","Diabetes"))</f>
        <v>Prediabetes</v>
      </c>
    </row>
    <row r="420" spans="1:10" x14ac:dyDescent="0.3">
      <c r="A420" s="6" t="s">
        <v>1953</v>
      </c>
      <c r="B420" s="6">
        <v>29.64</v>
      </c>
      <c r="C420" s="6">
        <v>4.28</v>
      </c>
      <c r="D420" s="6" t="s">
        <v>2382</v>
      </c>
      <c r="E420" s="6" t="s">
        <v>2380</v>
      </c>
      <c r="F420" s="6" t="s">
        <v>2380</v>
      </c>
      <c r="G420" s="6">
        <v>0</v>
      </c>
      <c r="H420" s="6" t="s">
        <v>2380</v>
      </c>
      <c r="I420" s="6" t="str">
        <f>IF(B420&lt;18.5,"UnderWeight",IF(B420&lt;24.9,"NormalWeight",IF(B420&lt;29.9,"OverWeight","Obesity")))</f>
        <v>OverWeight</v>
      </c>
      <c r="J420" t="str">
        <f>IF(C420&lt;5.7,"Normal",IF(C420&lt;6.4,"Prediabetes","Diabetes"))</f>
        <v>Normal</v>
      </c>
    </row>
    <row r="421" spans="1:10" x14ac:dyDescent="0.3">
      <c r="A421" s="6" t="s">
        <v>1952</v>
      </c>
      <c r="B421" s="6">
        <v>25.3</v>
      </c>
      <c r="C421" s="6">
        <v>9.4700000000000006</v>
      </c>
      <c r="D421" s="6" t="s">
        <v>2382</v>
      </c>
      <c r="E421" s="6" t="s">
        <v>2380</v>
      </c>
      <c r="F421" s="6" t="s">
        <v>2380</v>
      </c>
      <c r="G421" s="6">
        <v>2</v>
      </c>
      <c r="H421" s="6" t="s">
        <v>2382</v>
      </c>
      <c r="I421" s="6" t="str">
        <f>IF(B421&lt;18.5,"UnderWeight",IF(B421&lt;24.9,"NormalWeight",IF(B421&lt;29.9,"OverWeight","Obesity")))</f>
        <v>OverWeight</v>
      </c>
      <c r="J421" t="str">
        <f>IF(C421&lt;5.7,"Normal",IF(C421&lt;6.4,"Prediabetes","Diabetes"))</f>
        <v>Diabetes</v>
      </c>
    </row>
    <row r="422" spans="1:10" x14ac:dyDescent="0.3">
      <c r="A422" s="6" t="s">
        <v>1951</v>
      </c>
      <c r="B422" s="6">
        <v>27.6</v>
      </c>
      <c r="C422" s="6">
        <v>4.8499999999999996</v>
      </c>
      <c r="D422" s="6" t="s">
        <v>2382</v>
      </c>
      <c r="E422" s="6" t="s">
        <v>2380</v>
      </c>
      <c r="F422" s="6" t="s">
        <v>2380</v>
      </c>
      <c r="G422" s="6">
        <v>0</v>
      </c>
      <c r="H422" s="6" t="s">
        <v>2380</v>
      </c>
      <c r="I422" s="6" t="str">
        <f>IF(B422&lt;18.5,"UnderWeight",IF(B422&lt;24.9,"NormalWeight",IF(B422&lt;29.9,"OverWeight","Obesity")))</f>
        <v>OverWeight</v>
      </c>
      <c r="J422" t="str">
        <f>IF(C422&lt;5.7,"Normal",IF(C422&lt;6.4,"Prediabetes","Diabetes"))</f>
        <v>Normal</v>
      </c>
    </row>
    <row r="423" spans="1:10" x14ac:dyDescent="0.3">
      <c r="A423" s="6" t="s">
        <v>1950</v>
      </c>
      <c r="B423" s="6">
        <v>27.645</v>
      </c>
      <c r="C423" s="6">
        <v>11.03</v>
      </c>
      <c r="D423" s="6" t="s">
        <v>2382</v>
      </c>
      <c r="E423" s="6" t="s">
        <v>2380</v>
      </c>
      <c r="F423" s="6" t="s">
        <v>2380</v>
      </c>
      <c r="G423" s="6">
        <v>1</v>
      </c>
      <c r="H423" s="6" t="s">
        <v>2382</v>
      </c>
      <c r="I423" s="6" t="str">
        <f>IF(B423&lt;18.5,"UnderWeight",IF(B423&lt;24.9,"NormalWeight",IF(B423&lt;29.9,"OverWeight","Obesity")))</f>
        <v>OverWeight</v>
      </c>
      <c r="J423" t="str">
        <f>IF(C423&lt;5.7,"Normal",IF(C423&lt;6.4,"Prediabetes","Diabetes"))</f>
        <v>Diabetes</v>
      </c>
    </row>
    <row r="424" spans="1:10" x14ac:dyDescent="0.3">
      <c r="A424" s="6" t="s">
        <v>1949</v>
      </c>
      <c r="B424" s="6">
        <v>27.6</v>
      </c>
      <c r="C424" s="6">
        <v>5.22</v>
      </c>
      <c r="D424" s="6" t="s">
        <v>2380</v>
      </c>
      <c r="E424" s="6" t="s">
        <v>2380</v>
      </c>
      <c r="F424" s="6" t="s">
        <v>2380</v>
      </c>
      <c r="G424" s="6">
        <v>2</v>
      </c>
      <c r="H424" s="6" t="s">
        <v>2382</v>
      </c>
      <c r="I424" s="6" t="str">
        <f>IF(B424&lt;18.5,"UnderWeight",IF(B424&lt;24.9,"NormalWeight",IF(B424&lt;29.9,"OverWeight","Obesity")))</f>
        <v>OverWeight</v>
      </c>
      <c r="J424" t="str">
        <f>IF(C424&lt;5.7,"Normal",IF(C424&lt;6.4,"Prediabetes","Diabetes"))</f>
        <v>Normal</v>
      </c>
    </row>
    <row r="425" spans="1:10" x14ac:dyDescent="0.3">
      <c r="A425" s="6" t="s">
        <v>1948</v>
      </c>
      <c r="B425" s="6">
        <v>25.08</v>
      </c>
      <c r="C425" s="6">
        <v>9.52</v>
      </c>
      <c r="D425" s="6" t="s">
        <v>2382</v>
      </c>
      <c r="E425" s="6" t="s">
        <v>2380</v>
      </c>
      <c r="F425" s="6" t="s">
        <v>2380</v>
      </c>
      <c r="G425" s="6">
        <v>2</v>
      </c>
      <c r="H425" s="6" t="s">
        <v>2380</v>
      </c>
      <c r="I425" s="6" t="str">
        <f>IF(B425&lt;18.5,"UnderWeight",IF(B425&lt;24.9,"NormalWeight",IF(B425&lt;29.9,"OverWeight","Obesity")))</f>
        <v>OverWeight</v>
      </c>
      <c r="J425" t="str">
        <f>IF(C425&lt;5.7,"Normal",IF(C425&lt;6.4,"Prediabetes","Diabetes"))</f>
        <v>Diabetes</v>
      </c>
    </row>
    <row r="426" spans="1:10" x14ac:dyDescent="0.3">
      <c r="A426" s="6" t="s">
        <v>1947</v>
      </c>
      <c r="B426" s="6">
        <v>30.02</v>
      </c>
      <c r="C426" s="6">
        <v>11.09</v>
      </c>
      <c r="D426" s="6" t="s">
        <v>2380</v>
      </c>
      <c r="E426" s="6" t="s">
        <v>2380</v>
      </c>
      <c r="F426" s="6" t="s">
        <v>2380</v>
      </c>
      <c r="G426" s="6">
        <v>0</v>
      </c>
      <c r="H426" s="6" t="s">
        <v>2380</v>
      </c>
      <c r="I426" s="6" t="str">
        <f>IF(B426&lt;18.5,"UnderWeight",IF(B426&lt;24.9,"NormalWeight",IF(B426&lt;29.9,"OverWeight","Obesity")))</f>
        <v>Obesity</v>
      </c>
      <c r="J426" t="str">
        <f>IF(C426&lt;5.7,"Normal",IF(C426&lt;6.4,"Prediabetes","Diabetes"))</f>
        <v>Diabetes</v>
      </c>
    </row>
    <row r="427" spans="1:10" x14ac:dyDescent="0.3">
      <c r="A427" s="6" t="s">
        <v>1946</v>
      </c>
      <c r="B427" s="6">
        <v>27.36</v>
      </c>
      <c r="C427" s="6">
        <v>9.4499999999999993</v>
      </c>
      <c r="D427" s="6" t="s">
        <v>2382</v>
      </c>
      <c r="E427" s="6" t="s">
        <v>2380</v>
      </c>
      <c r="F427" s="6" t="s">
        <v>2380</v>
      </c>
      <c r="G427" s="6">
        <v>2</v>
      </c>
      <c r="H427" s="6" t="s">
        <v>2382</v>
      </c>
      <c r="I427" s="6" t="str">
        <f>IF(B427&lt;18.5,"UnderWeight",IF(B427&lt;24.9,"NormalWeight",IF(B427&lt;29.9,"OverWeight","Obesity")))</f>
        <v>OverWeight</v>
      </c>
      <c r="J427" t="str">
        <f>IF(C427&lt;5.7,"Normal",IF(C427&lt;6.4,"Prediabetes","Diabetes"))</f>
        <v>Diabetes</v>
      </c>
    </row>
    <row r="428" spans="1:10" x14ac:dyDescent="0.3">
      <c r="A428" s="6" t="s">
        <v>1945</v>
      </c>
      <c r="B428" s="6">
        <v>22.2</v>
      </c>
      <c r="C428" s="6">
        <v>5.51</v>
      </c>
      <c r="D428" s="6" t="s">
        <v>2380</v>
      </c>
      <c r="E428" s="6" t="s">
        <v>2380</v>
      </c>
      <c r="F428" s="6" t="s">
        <v>2380</v>
      </c>
      <c r="G428" s="6">
        <v>0</v>
      </c>
      <c r="H428" s="6" t="s">
        <v>2382</v>
      </c>
      <c r="I428" s="6" t="str">
        <f>IF(B428&lt;18.5,"UnderWeight",IF(B428&lt;24.9,"NormalWeight",IF(B428&lt;29.9,"OverWeight","Obesity")))</f>
        <v>NormalWeight</v>
      </c>
      <c r="J428" t="str">
        <f>IF(C428&lt;5.7,"Normal",IF(C428&lt;6.4,"Prediabetes","Diabetes"))</f>
        <v>Normal</v>
      </c>
    </row>
    <row r="429" spans="1:10" x14ac:dyDescent="0.3">
      <c r="A429" s="6" t="s">
        <v>1944</v>
      </c>
      <c r="B429" s="6">
        <v>25.71</v>
      </c>
      <c r="C429" s="6">
        <v>4.18</v>
      </c>
      <c r="D429" s="6" t="s">
        <v>2380</v>
      </c>
      <c r="E429" s="6" t="s">
        <v>2381</v>
      </c>
      <c r="F429" s="6" t="s">
        <v>2380</v>
      </c>
      <c r="G429" s="6">
        <v>1</v>
      </c>
      <c r="H429" s="6" t="s">
        <v>2382</v>
      </c>
      <c r="I429" s="6" t="str">
        <f>IF(B429&lt;18.5,"UnderWeight",IF(B429&lt;24.9,"NormalWeight",IF(B429&lt;29.9,"OverWeight","Obesity")))</f>
        <v>OverWeight</v>
      </c>
      <c r="J429" t="str">
        <f>IF(C429&lt;5.7,"Normal",IF(C429&lt;6.4,"Prediabetes","Diabetes"))</f>
        <v>Normal</v>
      </c>
    </row>
    <row r="430" spans="1:10" x14ac:dyDescent="0.3">
      <c r="A430" s="6" t="s">
        <v>1943</v>
      </c>
      <c r="B430" s="6">
        <v>41.91</v>
      </c>
      <c r="C430" s="6">
        <v>5.98</v>
      </c>
      <c r="D430" s="6" t="s">
        <v>2382</v>
      </c>
      <c r="E430" s="6" t="s">
        <v>2380</v>
      </c>
      <c r="F430" s="6" t="s">
        <v>2380</v>
      </c>
      <c r="G430" s="6">
        <v>1</v>
      </c>
      <c r="H430" s="6" t="s">
        <v>2380</v>
      </c>
      <c r="I430" s="6" t="str">
        <f>IF(B430&lt;18.5,"UnderWeight",IF(B430&lt;24.9,"NormalWeight",IF(B430&lt;29.9,"OverWeight","Obesity")))</f>
        <v>Obesity</v>
      </c>
      <c r="J430" t="str">
        <f>IF(C430&lt;5.7,"Normal",IF(C430&lt;6.4,"Prediabetes","Diabetes"))</f>
        <v>Prediabetes</v>
      </c>
    </row>
    <row r="431" spans="1:10" x14ac:dyDescent="0.3">
      <c r="A431" s="6" t="s">
        <v>1942</v>
      </c>
      <c r="B431" s="6">
        <v>25.85</v>
      </c>
      <c r="C431" s="6">
        <v>10.16</v>
      </c>
      <c r="D431" s="6" t="s">
        <v>2380</v>
      </c>
      <c r="E431" s="6" t="s">
        <v>2380</v>
      </c>
      <c r="F431" s="6" t="s">
        <v>2380</v>
      </c>
      <c r="G431" s="6">
        <v>0</v>
      </c>
      <c r="H431" s="6" t="s">
        <v>2382</v>
      </c>
      <c r="I431" s="6" t="str">
        <f>IF(B431&lt;18.5,"UnderWeight",IF(B431&lt;24.9,"NormalWeight",IF(B431&lt;29.9,"OverWeight","Obesity")))</f>
        <v>OverWeight</v>
      </c>
      <c r="J431" t="str">
        <f>IF(C431&lt;5.7,"Normal",IF(C431&lt;6.4,"Prediabetes","Diabetes"))</f>
        <v>Diabetes</v>
      </c>
    </row>
    <row r="432" spans="1:10" x14ac:dyDescent="0.3">
      <c r="A432" s="6" t="s">
        <v>1941</v>
      </c>
      <c r="B432" s="6">
        <v>23.844999999999999</v>
      </c>
      <c r="C432" s="6">
        <v>11.71</v>
      </c>
      <c r="D432" s="6" t="s">
        <v>2380</v>
      </c>
      <c r="E432" s="6" t="s">
        <v>2380</v>
      </c>
      <c r="F432" s="6" t="s">
        <v>2380</v>
      </c>
      <c r="G432" s="6">
        <v>2</v>
      </c>
      <c r="H432" s="6" t="s">
        <v>2382</v>
      </c>
      <c r="I432" s="6" t="str">
        <f>IF(B432&lt;18.5,"UnderWeight",IF(B432&lt;24.9,"NormalWeight",IF(B432&lt;29.9,"OverWeight","Obesity")))</f>
        <v>NormalWeight</v>
      </c>
      <c r="J432" t="str">
        <f>IF(C432&lt;5.7,"Normal",IF(C432&lt;6.4,"Prediabetes","Diabetes"))</f>
        <v>Diabetes</v>
      </c>
    </row>
    <row r="433" spans="1:10" x14ac:dyDescent="0.3">
      <c r="A433" s="6" t="s">
        <v>1940</v>
      </c>
      <c r="B433" s="6">
        <v>30.59</v>
      </c>
      <c r="C433" s="6">
        <v>5.23</v>
      </c>
      <c r="D433" s="6" t="s">
        <v>2380</v>
      </c>
      <c r="E433" s="6" t="s">
        <v>2380</v>
      </c>
      <c r="F433" s="6" t="s">
        <v>2382</v>
      </c>
      <c r="G433" s="6">
        <v>1</v>
      </c>
      <c r="H433" s="6" t="s">
        <v>2380</v>
      </c>
      <c r="I433" s="6" t="str">
        <f>IF(B433&lt;18.5,"UnderWeight",IF(B433&lt;24.9,"NormalWeight",IF(B433&lt;29.9,"OverWeight","Obesity")))</f>
        <v>Obesity</v>
      </c>
      <c r="J433" t="str">
        <f>IF(C433&lt;5.7,"Normal",IF(C433&lt;6.4,"Prediabetes","Diabetes"))</f>
        <v>Normal</v>
      </c>
    </row>
    <row r="434" spans="1:10" x14ac:dyDescent="0.3">
      <c r="A434" s="6" t="s">
        <v>1939</v>
      </c>
      <c r="B434" s="6">
        <v>24.795000000000002</v>
      </c>
      <c r="C434" s="6">
        <v>6.85</v>
      </c>
      <c r="D434" s="6" t="s">
        <v>2380</v>
      </c>
      <c r="E434" s="6" t="s">
        <v>2380</v>
      </c>
      <c r="F434" s="6" t="s">
        <v>2380</v>
      </c>
      <c r="G434" s="6">
        <v>0</v>
      </c>
      <c r="H434" s="6" t="s">
        <v>2382</v>
      </c>
      <c r="I434" s="6" t="str">
        <f>IF(B434&lt;18.5,"UnderWeight",IF(B434&lt;24.9,"NormalWeight",IF(B434&lt;29.9,"OverWeight","Obesity")))</f>
        <v>NormalWeight</v>
      </c>
      <c r="J434" t="str">
        <f>IF(C434&lt;5.7,"Normal",IF(C434&lt;6.4,"Prediabetes","Diabetes"))</f>
        <v>Diabetes</v>
      </c>
    </row>
    <row r="435" spans="1:10" x14ac:dyDescent="0.3">
      <c r="A435" s="6" t="s">
        <v>1938</v>
      </c>
      <c r="B435" s="6">
        <v>24.13</v>
      </c>
      <c r="C435" s="6">
        <v>7.05</v>
      </c>
      <c r="D435" s="6" t="s">
        <v>2382</v>
      </c>
      <c r="E435" s="6" t="s">
        <v>2380</v>
      </c>
      <c r="F435" s="6" t="s">
        <v>2380</v>
      </c>
      <c r="G435" s="6">
        <v>2</v>
      </c>
      <c r="H435" s="6" t="s">
        <v>2382</v>
      </c>
      <c r="I435" s="6" t="str">
        <f>IF(B435&lt;18.5,"UnderWeight",IF(B435&lt;24.9,"NormalWeight",IF(B435&lt;29.9,"OverWeight","Obesity")))</f>
        <v>NormalWeight</v>
      </c>
      <c r="J435" t="str">
        <f>IF(C435&lt;5.7,"Normal",IF(C435&lt;6.4,"Prediabetes","Diabetes"))</f>
        <v>Diabetes</v>
      </c>
    </row>
    <row r="436" spans="1:10" x14ac:dyDescent="0.3">
      <c r="A436" s="6" t="s">
        <v>1937</v>
      </c>
      <c r="B436" s="6">
        <v>25.84</v>
      </c>
      <c r="C436" s="6">
        <v>11.64</v>
      </c>
      <c r="D436" s="6" t="s">
        <v>2380</v>
      </c>
      <c r="E436" s="6" t="s">
        <v>2380</v>
      </c>
      <c r="F436" s="6" t="s">
        <v>2380</v>
      </c>
      <c r="G436" s="6">
        <v>2</v>
      </c>
      <c r="H436" s="6" t="s">
        <v>2382</v>
      </c>
      <c r="I436" s="6" t="str">
        <f>IF(B436&lt;18.5,"UnderWeight",IF(B436&lt;24.9,"NormalWeight",IF(B436&lt;29.9,"OverWeight","Obesity")))</f>
        <v>OverWeight</v>
      </c>
      <c r="J436" t="str">
        <f>IF(C436&lt;5.7,"Normal",IF(C436&lt;6.4,"Prediabetes","Diabetes"))</f>
        <v>Diabetes</v>
      </c>
    </row>
    <row r="437" spans="1:10" x14ac:dyDescent="0.3">
      <c r="A437" s="6" t="s">
        <v>1936</v>
      </c>
      <c r="B437" s="6">
        <v>28</v>
      </c>
      <c r="C437" s="6">
        <v>10.52</v>
      </c>
      <c r="D437" s="6" t="s">
        <v>2380</v>
      </c>
      <c r="E437" s="6" t="s">
        <v>2380</v>
      </c>
      <c r="F437" s="6" t="s">
        <v>2380</v>
      </c>
      <c r="G437" s="6">
        <v>0</v>
      </c>
      <c r="H437" s="6" t="s">
        <v>2382</v>
      </c>
      <c r="I437" s="6" t="str">
        <f>IF(B437&lt;18.5,"UnderWeight",IF(B437&lt;24.9,"NormalWeight",IF(B437&lt;29.9,"OverWeight","Obesity")))</f>
        <v>OverWeight</v>
      </c>
      <c r="J437" t="str">
        <f>IF(C437&lt;5.7,"Normal",IF(C437&lt;6.4,"Prediabetes","Diabetes"))</f>
        <v>Diabetes</v>
      </c>
    </row>
    <row r="438" spans="1:10" x14ac:dyDescent="0.3">
      <c r="A438" s="6" t="s">
        <v>1935</v>
      </c>
      <c r="B438" s="6">
        <v>34.1</v>
      </c>
      <c r="C438" s="6">
        <v>4.01</v>
      </c>
      <c r="D438" s="6" t="s">
        <v>2382</v>
      </c>
      <c r="E438" s="6" t="s">
        <v>2380</v>
      </c>
      <c r="F438" s="6" t="s">
        <v>2382</v>
      </c>
      <c r="G438" s="6">
        <v>1</v>
      </c>
      <c r="H438" s="6" t="s">
        <v>2380</v>
      </c>
      <c r="I438" s="6" t="str">
        <f>IF(B438&lt;18.5,"UnderWeight",IF(B438&lt;24.9,"NormalWeight",IF(B438&lt;29.9,"OverWeight","Obesity")))</f>
        <v>Obesity</v>
      </c>
      <c r="J438" t="str">
        <f>IF(C438&lt;5.7,"Normal",IF(C438&lt;6.4,"Prediabetes","Diabetes"))</f>
        <v>Normal</v>
      </c>
    </row>
    <row r="439" spans="1:10" x14ac:dyDescent="0.3">
      <c r="A439" s="6" t="s">
        <v>1934</v>
      </c>
      <c r="B439" s="6">
        <v>26.125</v>
      </c>
      <c r="C439" s="6">
        <v>8.56</v>
      </c>
      <c r="D439" s="6" t="s">
        <v>2382</v>
      </c>
      <c r="E439" s="6" t="s">
        <v>2380</v>
      </c>
      <c r="F439" s="6" t="s">
        <v>2380</v>
      </c>
      <c r="G439" s="6">
        <v>1</v>
      </c>
      <c r="H439" s="6" t="s">
        <v>2382</v>
      </c>
      <c r="I439" s="6" t="str">
        <f>IF(B439&lt;18.5,"UnderWeight",IF(B439&lt;24.9,"NormalWeight",IF(B439&lt;29.9,"OverWeight","Obesity")))</f>
        <v>OverWeight</v>
      </c>
      <c r="J439" t="str">
        <f>IF(C439&lt;5.7,"Normal",IF(C439&lt;6.4,"Prediabetes","Diabetes"))</f>
        <v>Diabetes</v>
      </c>
    </row>
    <row r="440" spans="1:10" x14ac:dyDescent="0.3">
      <c r="A440" s="6" t="s">
        <v>1933</v>
      </c>
      <c r="B440" s="6">
        <v>25.6</v>
      </c>
      <c r="C440" s="6">
        <v>10.5</v>
      </c>
      <c r="D440" s="6" t="s">
        <v>2380</v>
      </c>
      <c r="E440" s="6" t="s">
        <v>2380</v>
      </c>
      <c r="F440" s="6" t="s">
        <v>2380</v>
      </c>
      <c r="G440" s="6">
        <v>2</v>
      </c>
      <c r="H440" s="6" t="s">
        <v>2382</v>
      </c>
      <c r="I440" s="6" t="str">
        <f>IF(B440&lt;18.5,"UnderWeight",IF(B440&lt;24.9,"NormalWeight",IF(B440&lt;29.9,"OverWeight","Obesity")))</f>
        <v>OverWeight</v>
      </c>
      <c r="J440" t="str">
        <f>IF(C440&lt;5.7,"Normal",IF(C440&lt;6.4,"Prediabetes","Diabetes"))</f>
        <v>Diabetes</v>
      </c>
    </row>
    <row r="441" spans="1:10" x14ac:dyDescent="0.3">
      <c r="A441" s="6" t="s">
        <v>1932</v>
      </c>
      <c r="B441" s="6">
        <v>24.32</v>
      </c>
      <c r="C441" s="6">
        <v>6.39</v>
      </c>
      <c r="D441" s="6" t="s">
        <v>2380</v>
      </c>
      <c r="E441" s="6" t="s">
        <v>2380</v>
      </c>
      <c r="F441" s="6" t="s">
        <v>2380</v>
      </c>
      <c r="G441" s="6">
        <v>0</v>
      </c>
      <c r="H441" s="6" t="s">
        <v>2380</v>
      </c>
      <c r="I441" s="6" t="str">
        <f>IF(B441&lt;18.5,"UnderWeight",IF(B441&lt;24.9,"NormalWeight",IF(B441&lt;29.9,"OverWeight","Obesity")))</f>
        <v>NormalWeight</v>
      </c>
      <c r="J441" t="str">
        <f>IF(C441&lt;5.7,"Normal",IF(C441&lt;6.4,"Prediabetes","Diabetes"))</f>
        <v>Prediabetes</v>
      </c>
    </row>
    <row r="442" spans="1:10" x14ac:dyDescent="0.3">
      <c r="A442" s="6" t="s">
        <v>1931</v>
      </c>
      <c r="B442" s="6">
        <v>22.88</v>
      </c>
      <c r="C442" s="6">
        <v>5.71</v>
      </c>
      <c r="D442" s="6" t="s">
        <v>2382</v>
      </c>
      <c r="E442" s="6" t="s">
        <v>2380</v>
      </c>
      <c r="F442" s="6" t="s">
        <v>2382</v>
      </c>
      <c r="G442" s="6">
        <v>1</v>
      </c>
      <c r="H442" s="6" t="s">
        <v>2382</v>
      </c>
      <c r="I442" s="6" t="str">
        <f>IF(B442&lt;18.5,"UnderWeight",IF(B442&lt;24.9,"NormalWeight",IF(B442&lt;29.9,"OverWeight","Obesity")))</f>
        <v>NormalWeight</v>
      </c>
      <c r="J442" t="str">
        <f>IF(C442&lt;5.7,"Normal",IF(C442&lt;6.4,"Prediabetes","Diabetes"))</f>
        <v>Prediabetes</v>
      </c>
    </row>
    <row r="443" spans="1:10" x14ac:dyDescent="0.3">
      <c r="A443" s="6" t="s">
        <v>1930</v>
      </c>
      <c r="B443" s="6">
        <v>24.984999999999999</v>
      </c>
      <c r="C443" s="6">
        <v>4.43</v>
      </c>
      <c r="D443" s="6" t="s">
        <v>2382</v>
      </c>
      <c r="E443" s="6" t="s">
        <v>2380</v>
      </c>
      <c r="F443" s="6" t="s">
        <v>2382</v>
      </c>
      <c r="G443" s="6">
        <v>1</v>
      </c>
      <c r="H443" s="6" t="s">
        <v>2380</v>
      </c>
      <c r="I443" s="6" t="str">
        <f>IF(B443&lt;18.5,"UnderWeight",IF(B443&lt;24.9,"NormalWeight",IF(B443&lt;29.9,"OverWeight","Obesity")))</f>
        <v>OverWeight</v>
      </c>
      <c r="J443" t="str">
        <f>IF(C443&lt;5.7,"Normal",IF(C443&lt;6.4,"Prediabetes","Diabetes"))</f>
        <v>Normal</v>
      </c>
    </row>
    <row r="444" spans="1:10" x14ac:dyDescent="0.3">
      <c r="A444" s="6" t="s">
        <v>1929</v>
      </c>
      <c r="B444" s="6">
        <v>33.1</v>
      </c>
      <c r="C444" s="6">
        <v>5.52</v>
      </c>
      <c r="D444" s="6" t="s">
        <v>2380</v>
      </c>
      <c r="E444" s="6" t="s">
        <v>2380</v>
      </c>
      <c r="F444" s="6" t="s">
        <v>2382</v>
      </c>
      <c r="G444" s="6">
        <v>1</v>
      </c>
      <c r="H444" s="6" t="s">
        <v>2380</v>
      </c>
      <c r="I444" s="6" t="str">
        <f>IF(B444&lt;18.5,"UnderWeight",IF(B444&lt;24.9,"NormalWeight",IF(B444&lt;29.9,"OverWeight","Obesity")))</f>
        <v>Obesity</v>
      </c>
      <c r="J444" t="str">
        <f>IF(C444&lt;5.7,"Normal",IF(C444&lt;6.4,"Prediabetes","Diabetes"))</f>
        <v>Normal</v>
      </c>
    </row>
    <row r="445" spans="1:10" x14ac:dyDescent="0.3">
      <c r="A445" s="6" t="s">
        <v>1928</v>
      </c>
      <c r="B445" s="6">
        <v>27.83</v>
      </c>
      <c r="C445" s="6">
        <v>9.1999999999999993</v>
      </c>
      <c r="D445" s="6" t="s">
        <v>2382</v>
      </c>
      <c r="E445" s="6" t="s">
        <v>2380</v>
      </c>
      <c r="F445" s="6" t="s">
        <v>2380</v>
      </c>
      <c r="G445" s="6">
        <v>1</v>
      </c>
      <c r="H445" s="6" t="s">
        <v>2382</v>
      </c>
      <c r="I445" s="6" t="str">
        <f>IF(B445&lt;18.5,"UnderWeight",IF(B445&lt;24.9,"NormalWeight",IF(B445&lt;29.9,"OverWeight","Obesity")))</f>
        <v>OverWeight</v>
      </c>
      <c r="J445" t="str">
        <f>IF(C445&lt;5.7,"Normal",IF(C445&lt;6.4,"Prediabetes","Diabetes"))</f>
        <v>Diabetes</v>
      </c>
    </row>
    <row r="446" spans="1:10" x14ac:dyDescent="0.3">
      <c r="A446" s="6" t="s">
        <v>1927</v>
      </c>
      <c r="B446" s="6">
        <v>30.875</v>
      </c>
      <c r="C446" s="6">
        <v>10.97</v>
      </c>
      <c r="D446" s="6" t="s">
        <v>2382</v>
      </c>
      <c r="E446" s="6" t="s">
        <v>2380</v>
      </c>
      <c r="F446" s="6" t="s">
        <v>2380</v>
      </c>
      <c r="G446" s="6">
        <v>2</v>
      </c>
      <c r="H446" s="6" t="s">
        <v>2380</v>
      </c>
      <c r="I446" s="6" t="str">
        <f>IF(B446&lt;18.5,"UnderWeight",IF(B446&lt;24.9,"NormalWeight",IF(B446&lt;29.9,"OverWeight","Obesity")))</f>
        <v>Obesity</v>
      </c>
      <c r="J446" t="str">
        <f>IF(C446&lt;5.7,"Normal",IF(C446&lt;6.4,"Prediabetes","Diabetes"))</f>
        <v>Diabetes</v>
      </c>
    </row>
    <row r="447" spans="1:10" x14ac:dyDescent="0.3">
      <c r="A447" s="6" t="s">
        <v>1926</v>
      </c>
      <c r="B447" s="6">
        <v>27.265000000000001</v>
      </c>
      <c r="C447" s="6">
        <v>4.25</v>
      </c>
      <c r="D447" s="6" t="s">
        <v>2380</v>
      </c>
      <c r="E447" s="6" t="s">
        <v>2380</v>
      </c>
      <c r="F447" s="6" t="s">
        <v>2382</v>
      </c>
      <c r="G447" s="6">
        <v>1</v>
      </c>
      <c r="H447" s="6" t="s">
        <v>2380</v>
      </c>
      <c r="I447" s="6" t="str">
        <f>IF(B447&lt;18.5,"UnderWeight",IF(B447&lt;24.9,"NormalWeight",IF(B447&lt;29.9,"OverWeight","Obesity")))</f>
        <v>OverWeight</v>
      </c>
      <c r="J447" t="str">
        <f>IF(C447&lt;5.7,"Normal",IF(C447&lt;6.4,"Prediabetes","Diabetes"))</f>
        <v>Normal</v>
      </c>
    </row>
    <row r="448" spans="1:10" x14ac:dyDescent="0.3">
      <c r="A448" s="6" t="s">
        <v>1925</v>
      </c>
      <c r="B448" s="6">
        <v>26.7</v>
      </c>
      <c r="C448" s="6">
        <v>5.23</v>
      </c>
      <c r="D448" s="6" t="s">
        <v>2380</v>
      </c>
      <c r="E448" s="6" t="s">
        <v>2380</v>
      </c>
      <c r="F448" s="6" t="s">
        <v>2382</v>
      </c>
      <c r="G448" s="6">
        <v>1</v>
      </c>
      <c r="H448" s="6" t="s">
        <v>2382</v>
      </c>
      <c r="I448" s="6" t="str">
        <f>IF(B448&lt;18.5,"UnderWeight",IF(B448&lt;24.9,"NormalWeight",IF(B448&lt;29.9,"OverWeight","Obesity")))</f>
        <v>OverWeight</v>
      </c>
      <c r="J448" t="str">
        <f>IF(C448&lt;5.7,"Normal",IF(C448&lt;6.4,"Prediabetes","Diabetes"))</f>
        <v>Normal</v>
      </c>
    </row>
    <row r="449" spans="1:10" x14ac:dyDescent="0.3">
      <c r="A449" s="6" t="s">
        <v>1924</v>
      </c>
      <c r="B449" s="6">
        <v>29.925000000000001</v>
      </c>
      <c r="C449" s="6">
        <v>5.96</v>
      </c>
      <c r="D449" s="6" t="s">
        <v>2382</v>
      </c>
      <c r="E449" s="6" t="s">
        <v>2380</v>
      </c>
      <c r="F449" s="6" t="s">
        <v>2382</v>
      </c>
      <c r="G449" s="6">
        <v>1</v>
      </c>
      <c r="H449" s="6" t="s">
        <v>2382</v>
      </c>
      <c r="I449" s="6" t="str">
        <f>IF(B449&lt;18.5,"UnderWeight",IF(B449&lt;24.9,"NormalWeight",IF(B449&lt;29.9,"OverWeight","Obesity")))</f>
        <v>Obesity</v>
      </c>
      <c r="J449" t="str">
        <f>IF(C449&lt;5.7,"Normal",IF(C449&lt;6.4,"Prediabetes","Diabetes"))</f>
        <v>Prediabetes</v>
      </c>
    </row>
    <row r="450" spans="1:10" x14ac:dyDescent="0.3">
      <c r="A450" s="6" t="s">
        <v>1923</v>
      </c>
      <c r="B450" s="6">
        <v>19.95</v>
      </c>
      <c r="C450" s="6">
        <v>4.29</v>
      </c>
      <c r="D450" s="6" t="s">
        <v>2382</v>
      </c>
      <c r="E450" s="6" t="s">
        <v>2380</v>
      </c>
      <c r="F450" s="6" t="s">
        <v>2380</v>
      </c>
      <c r="G450" s="6">
        <v>2</v>
      </c>
      <c r="H450" s="6" t="s">
        <v>2382</v>
      </c>
      <c r="I450" s="6" t="str">
        <f>IF(B450&lt;18.5,"UnderWeight",IF(B450&lt;24.9,"NormalWeight",IF(B450&lt;29.9,"OverWeight","Obesity")))</f>
        <v>NormalWeight</v>
      </c>
      <c r="J450" t="str">
        <f>IF(C450&lt;5.7,"Normal",IF(C450&lt;6.4,"Prediabetes","Diabetes"))</f>
        <v>Normal</v>
      </c>
    </row>
    <row r="451" spans="1:10" x14ac:dyDescent="0.3">
      <c r="A451" s="6" t="s">
        <v>1922</v>
      </c>
      <c r="B451" s="6">
        <v>24.225000000000001</v>
      </c>
      <c r="C451" s="6">
        <v>4.09</v>
      </c>
      <c r="D451" s="6" t="s">
        <v>2380</v>
      </c>
      <c r="E451" s="6" t="s">
        <v>2380</v>
      </c>
      <c r="F451" s="6" t="s">
        <v>2380</v>
      </c>
      <c r="G451" s="6">
        <v>0</v>
      </c>
      <c r="H451" s="6" t="s">
        <v>2380</v>
      </c>
      <c r="I451" s="6" t="str">
        <f>IF(B451&lt;18.5,"UnderWeight",IF(B451&lt;24.9,"NormalWeight",IF(B451&lt;29.9,"OverWeight","Obesity")))</f>
        <v>NormalWeight</v>
      </c>
      <c r="J451" t="str">
        <f>IF(C451&lt;5.7,"Normal",IF(C451&lt;6.4,"Prediabetes","Diabetes"))</f>
        <v>Normal</v>
      </c>
    </row>
    <row r="452" spans="1:10" x14ac:dyDescent="0.3">
      <c r="A452" s="6" t="s">
        <v>1921</v>
      </c>
      <c r="B452" s="6">
        <v>28.12</v>
      </c>
      <c r="C452" s="6">
        <v>4.88</v>
      </c>
      <c r="D452" s="6" t="s">
        <v>2380</v>
      </c>
      <c r="E452" s="6" t="s">
        <v>2380</v>
      </c>
      <c r="F452" s="6" t="s">
        <v>2380</v>
      </c>
      <c r="G452" s="6">
        <v>0</v>
      </c>
      <c r="H452" s="6" t="s">
        <v>2382</v>
      </c>
      <c r="I452" s="6" t="str">
        <f>IF(B452&lt;18.5,"UnderWeight",IF(B452&lt;24.9,"NormalWeight",IF(B452&lt;29.9,"OverWeight","Obesity")))</f>
        <v>OverWeight</v>
      </c>
      <c r="J452" t="str">
        <f>IF(C452&lt;5.7,"Normal",IF(C452&lt;6.4,"Prediabetes","Diabetes"))</f>
        <v>Normal</v>
      </c>
    </row>
    <row r="453" spans="1:10" x14ac:dyDescent="0.3">
      <c r="A453" s="6" t="s">
        <v>1920</v>
      </c>
      <c r="B453" s="6">
        <v>23.21</v>
      </c>
      <c r="C453" s="6">
        <v>6.76</v>
      </c>
      <c r="D453" s="6" t="s">
        <v>2380</v>
      </c>
      <c r="E453" s="6" t="s">
        <v>2380</v>
      </c>
      <c r="F453" s="6" t="s">
        <v>2380</v>
      </c>
      <c r="G453" s="6">
        <v>0</v>
      </c>
      <c r="H453" s="6" t="s">
        <v>2382</v>
      </c>
      <c r="I453" s="6" t="str">
        <f>IF(B453&lt;18.5,"UnderWeight",IF(B453&lt;24.9,"NormalWeight",IF(B453&lt;29.9,"OverWeight","Obesity")))</f>
        <v>NormalWeight</v>
      </c>
      <c r="J453" t="str">
        <f>IF(C453&lt;5.7,"Normal",IF(C453&lt;6.4,"Prediabetes","Diabetes"))</f>
        <v>Diabetes</v>
      </c>
    </row>
    <row r="454" spans="1:10" x14ac:dyDescent="0.3">
      <c r="A454" s="6" t="s">
        <v>1919</v>
      </c>
      <c r="B454" s="6">
        <v>23.98</v>
      </c>
      <c r="C454" s="6">
        <v>10.67</v>
      </c>
      <c r="D454" s="6" t="s">
        <v>2380</v>
      </c>
      <c r="E454" s="6" t="s">
        <v>2380</v>
      </c>
      <c r="F454" s="6" t="s">
        <v>2380</v>
      </c>
      <c r="G454" s="6">
        <v>0</v>
      </c>
      <c r="H454" s="6" t="s">
        <v>2380</v>
      </c>
      <c r="I454" s="6" t="str">
        <f>IF(B454&lt;18.5,"UnderWeight",IF(B454&lt;24.9,"NormalWeight",IF(B454&lt;29.9,"OverWeight","Obesity")))</f>
        <v>NormalWeight</v>
      </c>
      <c r="J454" t="str">
        <f>IF(C454&lt;5.7,"Normal",IF(C454&lt;6.4,"Prediabetes","Diabetes"))</f>
        <v>Diabetes</v>
      </c>
    </row>
    <row r="455" spans="1:10" x14ac:dyDescent="0.3">
      <c r="A455" s="6" t="s">
        <v>1918</v>
      </c>
      <c r="B455" s="6">
        <v>30</v>
      </c>
      <c r="C455" s="6">
        <v>6.21</v>
      </c>
      <c r="D455" s="6" t="s">
        <v>2380</v>
      </c>
      <c r="E455" s="6" t="s">
        <v>2380</v>
      </c>
      <c r="F455" s="6" t="s">
        <v>2380</v>
      </c>
      <c r="G455" s="6">
        <v>0</v>
      </c>
      <c r="H455" s="6" t="s">
        <v>2382</v>
      </c>
      <c r="I455" s="6" t="str">
        <f>IF(B455&lt;18.5,"UnderWeight",IF(B455&lt;24.9,"NormalWeight",IF(B455&lt;29.9,"OverWeight","Obesity")))</f>
        <v>Obesity</v>
      </c>
      <c r="J455" t="str">
        <f>IF(C455&lt;5.7,"Normal",IF(C455&lt;6.4,"Prediabetes","Diabetes"))</f>
        <v>Prediabetes</v>
      </c>
    </row>
    <row r="456" spans="1:10" x14ac:dyDescent="0.3">
      <c r="A456" s="6" t="s">
        <v>1917</v>
      </c>
      <c r="B456" s="6">
        <v>17.350000000000001</v>
      </c>
      <c r="C456" s="6">
        <v>5.03</v>
      </c>
      <c r="D456" s="6" t="s">
        <v>2382</v>
      </c>
      <c r="E456" s="6" t="s">
        <v>2380</v>
      </c>
      <c r="F456" s="6" t="s">
        <v>2380</v>
      </c>
      <c r="G456" s="6">
        <v>0</v>
      </c>
      <c r="H456" s="6" t="s">
        <v>2382</v>
      </c>
      <c r="I456" s="6" t="str">
        <f>IF(B456&lt;18.5,"UnderWeight",IF(B456&lt;24.9,"NormalWeight",IF(B456&lt;29.9,"OverWeight","Obesity")))</f>
        <v>UnderWeight</v>
      </c>
      <c r="J456" t="str">
        <f>IF(C456&lt;5.7,"Normal",IF(C456&lt;6.4,"Prediabetes","Diabetes"))</f>
        <v>Normal</v>
      </c>
    </row>
    <row r="457" spans="1:10" x14ac:dyDescent="0.3">
      <c r="A457" s="6" t="s">
        <v>1916</v>
      </c>
      <c r="B457" s="6">
        <v>22.704999999999998</v>
      </c>
      <c r="C457" s="6">
        <v>5.27</v>
      </c>
      <c r="D457" s="6" t="s">
        <v>2380</v>
      </c>
      <c r="E457" s="6" t="s">
        <v>2380</v>
      </c>
      <c r="F457" s="6" t="s">
        <v>2380</v>
      </c>
      <c r="G457" s="6">
        <v>0</v>
      </c>
      <c r="H457" s="6" t="s">
        <v>2380</v>
      </c>
      <c r="I457" s="6" t="str">
        <f>IF(B457&lt;18.5,"UnderWeight",IF(B457&lt;24.9,"NormalWeight",IF(B457&lt;29.9,"OverWeight","Obesity")))</f>
        <v>NormalWeight</v>
      </c>
      <c r="J457" t="str">
        <f>IF(C457&lt;5.7,"Normal",IF(C457&lt;6.4,"Prediabetes","Diabetes"))</f>
        <v>Normal</v>
      </c>
    </row>
    <row r="458" spans="1:10" x14ac:dyDescent="0.3">
      <c r="A458" s="6" t="s">
        <v>1915</v>
      </c>
      <c r="B458" s="6">
        <v>25.41</v>
      </c>
      <c r="C458" s="6">
        <v>10.53</v>
      </c>
      <c r="D458" s="6" t="s">
        <v>2382</v>
      </c>
      <c r="E458" s="6" t="s">
        <v>2380</v>
      </c>
      <c r="F458" s="6" t="s">
        <v>2380</v>
      </c>
      <c r="G458" s="6">
        <v>1</v>
      </c>
      <c r="H458" s="6" t="s">
        <v>2382</v>
      </c>
      <c r="I458" s="6" t="str">
        <f>IF(B458&lt;18.5,"UnderWeight",IF(B458&lt;24.9,"NormalWeight",IF(B458&lt;29.9,"OverWeight","Obesity")))</f>
        <v>OverWeight</v>
      </c>
      <c r="J458" t="str">
        <f>IF(C458&lt;5.7,"Normal",IF(C458&lt;6.4,"Prediabetes","Diabetes"))</f>
        <v>Diabetes</v>
      </c>
    </row>
    <row r="459" spans="1:10" x14ac:dyDescent="0.3">
      <c r="A459" s="6" t="s">
        <v>1914</v>
      </c>
      <c r="B459" s="6">
        <v>18.23</v>
      </c>
      <c r="C459" s="6">
        <v>5.78</v>
      </c>
      <c r="D459" s="6" t="s">
        <v>2380</v>
      </c>
      <c r="E459" s="6" t="s">
        <v>2380</v>
      </c>
      <c r="F459" s="6" t="s">
        <v>2382</v>
      </c>
      <c r="G459" s="6">
        <v>1</v>
      </c>
      <c r="H459" s="6" t="s">
        <v>2382</v>
      </c>
      <c r="I459" s="6" t="str">
        <f>IF(B459&lt;18.5,"UnderWeight",IF(B459&lt;24.9,"NormalWeight",IF(B459&lt;29.9,"OverWeight","Obesity")))</f>
        <v>UnderWeight</v>
      </c>
      <c r="J459" t="str">
        <f>IF(C459&lt;5.7,"Normal",IF(C459&lt;6.4,"Prediabetes","Diabetes"))</f>
        <v>Prediabetes</v>
      </c>
    </row>
    <row r="460" spans="1:10" x14ac:dyDescent="0.3">
      <c r="A460" s="6" t="s">
        <v>1913</v>
      </c>
      <c r="B460" s="6">
        <v>24.7</v>
      </c>
      <c r="C460" s="6">
        <v>4.3600000000000003</v>
      </c>
      <c r="D460" s="6" t="s">
        <v>2380</v>
      </c>
      <c r="E460" s="6" t="s">
        <v>2380</v>
      </c>
      <c r="F460" s="6" t="s">
        <v>2382</v>
      </c>
      <c r="G460" s="6">
        <v>1</v>
      </c>
      <c r="H460" s="6" t="s">
        <v>2382</v>
      </c>
      <c r="I460" s="6" t="str">
        <f>IF(B460&lt;18.5,"UnderWeight",IF(B460&lt;24.9,"NormalWeight",IF(B460&lt;29.9,"OverWeight","Obesity")))</f>
        <v>NormalWeight</v>
      </c>
      <c r="J460" t="str">
        <f>IF(C460&lt;5.7,"Normal",IF(C460&lt;6.4,"Prediabetes","Diabetes"))</f>
        <v>Normal</v>
      </c>
    </row>
    <row r="461" spans="1:10" x14ac:dyDescent="0.3">
      <c r="A461" s="6" t="s">
        <v>1912</v>
      </c>
      <c r="B461" s="6">
        <v>37.4</v>
      </c>
      <c r="C461" s="6">
        <v>9.7200000000000006</v>
      </c>
      <c r="D461" s="6" t="s">
        <v>2382</v>
      </c>
      <c r="E461" s="6" t="s">
        <v>2380</v>
      </c>
      <c r="F461" s="6" t="s">
        <v>2382</v>
      </c>
      <c r="G461" s="6">
        <v>1</v>
      </c>
      <c r="H461" s="6" t="s">
        <v>2380</v>
      </c>
      <c r="I461" s="6" t="str">
        <f>IF(B461&lt;18.5,"UnderWeight",IF(B461&lt;24.9,"NormalWeight",IF(B461&lt;29.9,"OverWeight","Obesity")))</f>
        <v>Obesity</v>
      </c>
      <c r="J461" t="str">
        <f>IF(C461&lt;5.7,"Normal",IF(C461&lt;6.4,"Prediabetes","Diabetes"))</f>
        <v>Diabetes</v>
      </c>
    </row>
    <row r="462" spans="1:10" x14ac:dyDescent="0.3">
      <c r="A462" s="6" t="s">
        <v>1911</v>
      </c>
      <c r="B462" s="6">
        <v>26.885000000000002</v>
      </c>
      <c r="C462" s="6">
        <v>5.18</v>
      </c>
      <c r="D462" s="6" t="s">
        <v>2380</v>
      </c>
      <c r="E462" s="6" t="s">
        <v>2380</v>
      </c>
      <c r="F462" s="6" t="s">
        <v>2382</v>
      </c>
      <c r="G462" s="6">
        <v>1</v>
      </c>
      <c r="H462" s="6" t="s">
        <v>2382</v>
      </c>
      <c r="I462" s="6" t="str">
        <f>IF(B462&lt;18.5,"UnderWeight",IF(B462&lt;24.9,"NormalWeight",IF(B462&lt;29.9,"OverWeight","Obesity")))</f>
        <v>OverWeight</v>
      </c>
      <c r="J462" t="str">
        <f>IF(C462&lt;5.7,"Normal",IF(C462&lt;6.4,"Prediabetes","Diabetes"))</f>
        <v>Normal</v>
      </c>
    </row>
    <row r="463" spans="1:10" x14ac:dyDescent="0.3">
      <c r="A463" s="6" t="s">
        <v>1910</v>
      </c>
      <c r="B463" s="6">
        <v>25.27</v>
      </c>
      <c r="C463" s="6">
        <v>5.29</v>
      </c>
      <c r="D463" s="6" t="s">
        <v>2380</v>
      </c>
      <c r="E463" s="6" t="s">
        <v>2380</v>
      </c>
      <c r="F463" s="6" t="s">
        <v>2382</v>
      </c>
      <c r="G463" s="6">
        <v>1</v>
      </c>
      <c r="H463" s="6" t="s">
        <v>2382</v>
      </c>
      <c r="I463" s="6" t="str">
        <f>IF(B463&lt;18.5,"UnderWeight",IF(B463&lt;24.9,"NormalWeight",IF(B463&lt;29.9,"OverWeight","Obesity")))</f>
        <v>OverWeight</v>
      </c>
      <c r="J463" t="str">
        <f>IF(C463&lt;5.7,"Normal",IF(C463&lt;6.4,"Prediabetes","Diabetes"))</f>
        <v>Normal</v>
      </c>
    </row>
    <row r="464" spans="1:10" x14ac:dyDescent="0.3">
      <c r="A464" s="6" t="s">
        <v>1909</v>
      </c>
      <c r="B464" s="6">
        <v>23.655000000000001</v>
      </c>
      <c r="C464" s="6">
        <v>4.8600000000000003</v>
      </c>
      <c r="D464" s="6" t="s">
        <v>2382</v>
      </c>
      <c r="E464" s="6" t="s">
        <v>2380</v>
      </c>
      <c r="F464" s="6" t="s">
        <v>2380</v>
      </c>
      <c r="G464" s="6">
        <v>0</v>
      </c>
      <c r="H464" s="6" t="s">
        <v>2382</v>
      </c>
      <c r="I464" s="6" t="str">
        <f>IF(B464&lt;18.5,"UnderWeight",IF(B464&lt;24.9,"NormalWeight",IF(B464&lt;29.9,"OverWeight","Obesity")))</f>
        <v>NormalWeight</v>
      </c>
      <c r="J464" t="str">
        <f>IF(C464&lt;5.7,"Normal",IF(C464&lt;6.4,"Prediabetes","Diabetes"))</f>
        <v>Normal</v>
      </c>
    </row>
    <row r="465" spans="1:10" x14ac:dyDescent="0.3">
      <c r="A465" s="6" t="s">
        <v>1908</v>
      </c>
      <c r="B465" s="6">
        <v>55.05</v>
      </c>
      <c r="C465" s="6">
        <v>7.66</v>
      </c>
      <c r="D465" s="6" t="s">
        <v>2380</v>
      </c>
      <c r="E465" s="6" t="s">
        <v>2380</v>
      </c>
      <c r="F465" s="6" t="s">
        <v>2380</v>
      </c>
      <c r="G465" s="6">
        <v>0</v>
      </c>
      <c r="H465" s="6" t="s">
        <v>2380</v>
      </c>
      <c r="I465" s="6" t="str">
        <f>IF(B465&lt;18.5,"UnderWeight",IF(B465&lt;24.9,"NormalWeight",IF(B465&lt;29.9,"OverWeight","Obesity")))</f>
        <v>Obesity</v>
      </c>
      <c r="J465" t="str">
        <f>IF(C465&lt;5.7,"Normal",IF(C465&lt;6.4,"Prediabetes","Diabetes"))</f>
        <v>Diabetes</v>
      </c>
    </row>
    <row r="466" spans="1:10" x14ac:dyDescent="0.3">
      <c r="A466" s="6" t="s">
        <v>1907</v>
      </c>
      <c r="B466" s="6">
        <v>24.89</v>
      </c>
      <c r="C466" s="6">
        <v>6.1</v>
      </c>
      <c r="D466" s="6" t="s">
        <v>2382</v>
      </c>
      <c r="E466" s="6" t="s">
        <v>2380</v>
      </c>
      <c r="F466" s="6" t="s">
        <v>2382</v>
      </c>
      <c r="G466" s="6">
        <v>1</v>
      </c>
      <c r="H466" s="6" t="s">
        <v>2382</v>
      </c>
      <c r="I466" s="6" t="str">
        <f>IF(B466&lt;18.5,"UnderWeight",IF(B466&lt;24.9,"NormalWeight",IF(B466&lt;29.9,"OverWeight","Obesity")))</f>
        <v>NormalWeight</v>
      </c>
      <c r="J466" t="str">
        <f>IF(C466&lt;5.7,"Normal",IF(C466&lt;6.4,"Prediabetes","Diabetes"))</f>
        <v>Prediabetes</v>
      </c>
    </row>
    <row r="467" spans="1:10" x14ac:dyDescent="0.3">
      <c r="A467" s="6" t="s">
        <v>1906</v>
      </c>
      <c r="B467" s="6">
        <v>18.715</v>
      </c>
      <c r="C467" s="6">
        <v>4.4400000000000004</v>
      </c>
      <c r="D467" s="6" t="s">
        <v>2380</v>
      </c>
      <c r="E467" s="6" t="s">
        <v>2380</v>
      </c>
      <c r="F467" s="6" t="s">
        <v>2380</v>
      </c>
      <c r="G467" s="6">
        <v>0</v>
      </c>
      <c r="H467" s="6" t="s">
        <v>2380</v>
      </c>
      <c r="I467" s="6" t="str">
        <f>IF(B467&lt;18.5,"UnderWeight",IF(B467&lt;24.9,"NormalWeight",IF(B467&lt;29.9,"OverWeight","Obesity")))</f>
        <v>NormalWeight</v>
      </c>
      <c r="J467" t="str">
        <f>IF(C467&lt;5.7,"Normal",IF(C467&lt;6.4,"Prediabetes","Diabetes"))</f>
        <v>Normal</v>
      </c>
    </row>
    <row r="468" spans="1:10" x14ac:dyDescent="0.3">
      <c r="A468" s="6" t="s">
        <v>1905</v>
      </c>
      <c r="B468" s="6">
        <v>28.12</v>
      </c>
      <c r="C468" s="6">
        <v>6.15</v>
      </c>
      <c r="D468" s="6" t="s">
        <v>2380</v>
      </c>
      <c r="E468" s="6" t="s">
        <v>2380</v>
      </c>
      <c r="F468" s="6" t="s">
        <v>2380</v>
      </c>
      <c r="G468" s="6">
        <v>0</v>
      </c>
      <c r="H468" s="6" t="s">
        <v>2382</v>
      </c>
      <c r="I468" s="6" t="str">
        <f>IF(B468&lt;18.5,"UnderWeight",IF(B468&lt;24.9,"NormalWeight",IF(B468&lt;29.9,"OverWeight","Obesity")))</f>
        <v>OverWeight</v>
      </c>
      <c r="J468" t="str">
        <f>IF(C468&lt;5.7,"Normal",IF(C468&lt;6.4,"Prediabetes","Diabetes"))</f>
        <v>Prediabetes</v>
      </c>
    </row>
    <row r="469" spans="1:10" x14ac:dyDescent="0.3">
      <c r="A469" s="6" t="s">
        <v>1904</v>
      </c>
      <c r="B469" s="6">
        <v>26.6</v>
      </c>
      <c r="C469" s="6">
        <v>4.53</v>
      </c>
      <c r="D469" s="6" t="s">
        <v>2380</v>
      </c>
      <c r="E469" s="6" t="s">
        <v>2380</v>
      </c>
      <c r="F469" s="6" t="s">
        <v>2380</v>
      </c>
      <c r="G469" s="6">
        <v>0</v>
      </c>
      <c r="H469" s="6" t="s">
        <v>2382</v>
      </c>
      <c r="I469" s="6" t="str">
        <f>IF(B469&lt;18.5,"UnderWeight",IF(B469&lt;24.9,"NormalWeight",IF(B469&lt;29.9,"OverWeight","Obesity")))</f>
        <v>OverWeight</v>
      </c>
      <c r="J469" t="str">
        <f>IF(C469&lt;5.7,"Normal",IF(C469&lt;6.4,"Prediabetes","Diabetes"))</f>
        <v>Normal</v>
      </c>
    </row>
    <row r="470" spans="1:10" x14ac:dyDescent="0.3">
      <c r="A470" s="6" t="s">
        <v>1903</v>
      </c>
      <c r="B470" s="6">
        <v>30.114999999999998</v>
      </c>
      <c r="C470" s="6">
        <v>5.48</v>
      </c>
      <c r="D470" s="6" t="s">
        <v>2380</v>
      </c>
      <c r="E470" s="6" t="s">
        <v>2381</v>
      </c>
      <c r="F470" s="6" t="s">
        <v>2380</v>
      </c>
      <c r="G470" s="6">
        <v>1</v>
      </c>
      <c r="H470" s="6" t="s">
        <v>2380</v>
      </c>
      <c r="I470" s="6" t="str">
        <f>IF(B470&lt;18.5,"UnderWeight",IF(B470&lt;24.9,"NormalWeight",IF(B470&lt;29.9,"OverWeight","Obesity")))</f>
        <v>Obesity</v>
      </c>
      <c r="J470" t="str">
        <f>IF(C470&lt;5.7,"Normal",IF(C470&lt;6.4,"Prediabetes","Diabetes"))</f>
        <v>Normal</v>
      </c>
    </row>
    <row r="471" spans="1:10" x14ac:dyDescent="0.3">
      <c r="A471" s="6" t="s">
        <v>1902</v>
      </c>
      <c r="B471" s="6">
        <v>24.605</v>
      </c>
      <c r="C471" s="6">
        <v>5.48</v>
      </c>
      <c r="D471" s="6" t="s">
        <v>2380</v>
      </c>
      <c r="E471" s="6" t="s">
        <v>2380</v>
      </c>
      <c r="F471" s="6" t="s">
        <v>2380</v>
      </c>
      <c r="G471" s="6">
        <v>0</v>
      </c>
      <c r="H471" s="6" t="s">
        <v>2382</v>
      </c>
      <c r="I471" s="6" t="str">
        <f>IF(B471&lt;18.5,"UnderWeight",IF(B471&lt;24.9,"NormalWeight",IF(B471&lt;29.9,"OverWeight","Obesity")))</f>
        <v>NormalWeight</v>
      </c>
      <c r="J471" t="str">
        <f>IF(C471&lt;5.7,"Normal",IF(C471&lt;6.4,"Prediabetes","Diabetes"))</f>
        <v>Normal</v>
      </c>
    </row>
    <row r="472" spans="1:10" x14ac:dyDescent="0.3">
      <c r="A472" s="6" t="s">
        <v>1901</v>
      </c>
      <c r="B472" s="6">
        <v>29.6</v>
      </c>
      <c r="C472" s="6">
        <v>8.1</v>
      </c>
      <c r="D472" s="6" t="s">
        <v>2380</v>
      </c>
      <c r="E472" s="6" t="s">
        <v>2380</v>
      </c>
      <c r="F472" s="6" t="s">
        <v>2380</v>
      </c>
      <c r="G472" s="6">
        <v>0</v>
      </c>
      <c r="H472" s="6" t="s">
        <v>2380</v>
      </c>
      <c r="I472" s="6" t="str">
        <f>IF(B472&lt;18.5,"UnderWeight",IF(B472&lt;24.9,"NormalWeight",IF(B472&lt;29.9,"OverWeight","Obesity")))</f>
        <v>OverWeight</v>
      </c>
      <c r="J472" t="str">
        <f>IF(C472&lt;5.7,"Normal",IF(C472&lt;6.4,"Prediabetes","Diabetes"))</f>
        <v>Diabetes</v>
      </c>
    </row>
    <row r="473" spans="1:10" x14ac:dyDescent="0.3">
      <c r="A473" s="6" t="s">
        <v>1900</v>
      </c>
      <c r="B473" s="6">
        <v>24.42</v>
      </c>
      <c r="C473" s="6">
        <v>7.16</v>
      </c>
      <c r="D473" s="6" t="s">
        <v>2380</v>
      </c>
      <c r="E473" s="6" t="s">
        <v>2380</v>
      </c>
      <c r="F473" s="6" t="s">
        <v>2380</v>
      </c>
      <c r="G473" s="6">
        <v>0</v>
      </c>
      <c r="H473" s="6" t="s">
        <v>2382</v>
      </c>
      <c r="I473" s="6" t="str">
        <f>IF(B473&lt;18.5,"UnderWeight",IF(B473&lt;24.9,"NormalWeight",IF(B473&lt;29.9,"OverWeight","Obesity")))</f>
        <v>NormalWeight</v>
      </c>
      <c r="J473" t="str">
        <f>IF(C473&lt;5.7,"Normal",IF(C473&lt;6.4,"Prediabetes","Diabetes"))</f>
        <v>Diabetes</v>
      </c>
    </row>
    <row r="474" spans="1:10" x14ac:dyDescent="0.3">
      <c r="A474" s="6" t="s">
        <v>1899</v>
      </c>
      <c r="B474" s="6">
        <v>20.9</v>
      </c>
      <c r="C474" s="6">
        <v>4.55</v>
      </c>
      <c r="D474" s="6" t="s">
        <v>2382</v>
      </c>
      <c r="E474" s="6" t="s">
        <v>2380</v>
      </c>
      <c r="F474" s="6" t="s">
        <v>2382</v>
      </c>
      <c r="G474" s="6">
        <v>1</v>
      </c>
      <c r="H474" s="6" t="s">
        <v>2382</v>
      </c>
      <c r="I474" s="6" t="str">
        <f>IF(B474&lt;18.5,"UnderWeight",IF(B474&lt;24.9,"NormalWeight",IF(B474&lt;29.9,"OverWeight","Obesity")))</f>
        <v>NormalWeight</v>
      </c>
      <c r="J474" t="str">
        <f>IF(C474&lt;5.7,"Normal",IF(C474&lt;6.4,"Prediabetes","Diabetes"))</f>
        <v>Normal</v>
      </c>
    </row>
    <row r="475" spans="1:10" x14ac:dyDescent="0.3">
      <c r="A475" s="6" t="s">
        <v>1898</v>
      </c>
      <c r="B475" s="6">
        <v>22.895</v>
      </c>
      <c r="C475" s="6">
        <v>6.03</v>
      </c>
      <c r="D475" s="6" t="s">
        <v>2380</v>
      </c>
      <c r="E475" s="6" t="s">
        <v>2380</v>
      </c>
      <c r="F475" s="6" t="s">
        <v>2380</v>
      </c>
      <c r="G475" s="6">
        <v>0</v>
      </c>
      <c r="H475" s="6" t="s">
        <v>2382</v>
      </c>
      <c r="I475" s="6" t="str">
        <f>IF(B475&lt;18.5,"UnderWeight",IF(B475&lt;24.9,"NormalWeight",IF(B475&lt;29.9,"OverWeight","Obesity")))</f>
        <v>NormalWeight</v>
      </c>
      <c r="J475" t="str">
        <f>IF(C475&lt;5.7,"Normal",IF(C475&lt;6.4,"Prediabetes","Diabetes"))</f>
        <v>Prediabetes</v>
      </c>
    </row>
    <row r="476" spans="1:10" x14ac:dyDescent="0.3">
      <c r="A476" s="6" t="s">
        <v>1897</v>
      </c>
      <c r="B476" s="6">
        <v>28.3</v>
      </c>
      <c r="C476" s="6">
        <v>5.47</v>
      </c>
      <c r="D476" s="6" t="s">
        <v>2382</v>
      </c>
      <c r="E476" s="6" t="s">
        <v>2380</v>
      </c>
      <c r="F476" s="6" t="s">
        <v>2382</v>
      </c>
      <c r="G476" s="6">
        <v>1</v>
      </c>
      <c r="H476" s="6" t="s">
        <v>2382</v>
      </c>
      <c r="I476" s="6" t="str">
        <f>IF(B476&lt;18.5,"UnderWeight",IF(B476&lt;24.9,"NormalWeight",IF(B476&lt;29.9,"OverWeight","Obesity")))</f>
        <v>OverWeight</v>
      </c>
      <c r="J476" t="str">
        <f>IF(C476&lt;5.7,"Normal",IF(C476&lt;6.4,"Prediabetes","Diabetes"))</f>
        <v>Normal</v>
      </c>
    </row>
    <row r="477" spans="1:10" x14ac:dyDescent="0.3">
      <c r="A477" s="6" t="s">
        <v>1895</v>
      </c>
      <c r="B477" s="6">
        <v>54.3</v>
      </c>
      <c r="C477" s="6">
        <v>4.1500000000000004</v>
      </c>
      <c r="D477" s="6" t="s">
        <v>2382</v>
      </c>
      <c r="E477" s="6" t="s">
        <v>2380</v>
      </c>
      <c r="F477" s="6" t="s">
        <v>2380</v>
      </c>
      <c r="G477" s="6">
        <v>1</v>
      </c>
      <c r="H477" s="6" t="s">
        <v>2380</v>
      </c>
      <c r="I477" s="6" t="str">
        <f>IF(B477&lt;18.5,"UnderWeight",IF(B477&lt;24.9,"NormalWeight",IF(B477&lt;29.9,"OverWeight","Obesity")))</f>
        <v>Obesity</v>
      </c>
      <c r="J477" t="str">
        <f>IF(C477&lt;5.7,"Normal",IF(C477&lt;6.4,"Prediabetes","Diabetes"))</f>
        <v>Normal</v>
      </c>
    </row>
    <row r="478" spans="1:10" x14ac:dyDescent="0.3">
      <c r="A478" s="6" t="s">
        <v>1894</v>
      </c>
      <c r="B478" s="6">
        <v>33.344999999999999</v>
      </c>
      <c r="C478" s="6">
        <v>11.32</v>
      </c>
      <c r="D478" s="6" t="s">
        <v>2382</v>
      </c>
      <c r="E478" s="6" t="s">
        <v>2380</v>
      </c>
      <c r="F478" s="6" t="s">
        <v>2380</v>
      </c>
      <c r="G478" s="6">
        <v>1</v>
      </c>
      <c r="H478" s="6" t="s">
        <v>2380</v>
      </c>
      <c r="I478" s="6" t="str">
        <f>IF(B478&lt;18.5,"UnderWeight",IF(B478&lt;24.9,"NormalWeight",IF(B478&lt;29.9,"OverWeight","Obesity")))</f>
        <v>Obesity</v>
      </c>
      <c r="J478" t="str">
        <f>IF(C478&lt;5.7,"Normal",IF(C478&lt;6.4,"Prediabetes","Diabetes"))</f>
        <v>Diabetes</v>
      </c>
    </row>
    <row r="479" spans="1:10" x14ac:dyDescent="0.3">
      <c r="A479" s="6" t="s">
        <v>1893</v>
      </c>
      <c r="B479" s="6">
        <v>33</v>
      </c>
      <c r="C479" s="6">
        <v>9.51</v>
      </c>
      <c r="D479" s="6" t="s">
        <v>2382</v>
      </c>
      <c r="E479" s="6" t="s">
        <v>2380</v>
      </c>
      <c r="F479" s="6" t="s">
        <v>2380</v>
      </c>
      <c r="G479" s="6">
        <v>0</v>
      </c>
      <c r="H479" s="6" t="s">
        <v>2380</v>
      </c>
      <c r="I479" s="6" t="str">
        <f>IF(B479&lt;18.5,"UnderWeight",IF(B479&lt;24.9,"NormalWeight",IF(B479&lt;29.9,"OverWeight","Obesity")))</f>
        <v>Obesity</v>
      </c>
      <c r="J479" t="str">
        <f>IF(C479&lt;5.7,"Normal",IF(C479&lt;6.4,"Prediabetes","Diabetes"))</f>
        <v>Diabetes</v>
      </c>
    </row>
    <row r="480" spans="1:10" x14ac:dyDescent="0.3">
      <c r="A480" s="6" t="s">
        <v>1892</v>
      </c>
      <c r="B480" s="6">
        <v>28.024999999999999</v>
      </c>
      <c r="C480" s="6">
        <v>7.67</v>
      </c>
      <c r="D480" s="6" t="s">
        <v>2382</v>
      </c>
      <c r="E480" s="6" t="s">
        <v>2380</v>
      </c>
      <c r="F480" s="6" t="s">
        <v>2380</v>
      </c>
      <c r="G480" s="6">
        <v>1</v>
      </c>
      <c r="H480" s="6" t="s">
        <v>2382</v>
      </c>
      <c r="I480" s="6" t="str">
        <f>IF(B480&lt;18.5,"UnderWeight",IF(B480&lt;24.9,"NormalWeight",IF(B480&lt;29.9,"OverWeight","Obesity")))</f>
        <v>OverWeight</v>
      </c>
      <c r="J480" t="str">
        <f>IF(C480&lt;5.7,"Normal",IF(C480&lt;6.4,"Prediabetes","Diabetes"))</f>
        <v>Diabetes</v>
      </c>
    </row>
    <row r="481" spans="1:10" x14ac:dyDescent="0.3">
      <c r="A481" s="6" t="s">
        <v>1891</v>
      </c>
      <c r="B481" s="6">
        <v>28.69</v>
      </c>
      <c r="C481" s="6">
        <v>6.23</v>
      </c>
      <c r="D481" s="6" t="s">
        <v>2380</v>
      </c>
      <c r="E481" s="6" t="s">
        <v>2380</v>
      </c>
      <c r="F481" s="6" t="s">
        <v>2380</v>
      </c>
      <c r="G481" s="6">
        <v>1</v>
      </c>
      <c r="H481" s="6" t="s">
        <v>2382</v>
      </c>
      <c r="I481" s="6" t="str">
        <f>IF(B481&lt;18.5,"UnderWeight",IF(B481&lt;24.9,"NormalWeight",IF(B481&lt;29.9,"OverWeight","Obesity")))</f>
        <v>OverWeight</v>
      </c>
      <c r="J481" t="str">
        <f>IF(C481&lt;5.7,"Normal",IF(C481&lt;6.4,"Prediabetes","Diabetes"))</f>
        <v>Prediabetes</v>
      </c>
    </row>
    <row r="482" spans="1:10" x14ac:dyDescent="0.3">
      <c r="A482" s="6" t="s">
        <v>1890</v>
      </c>
      <c r="B482" s="6">
        <v>40.28</v>
      </c>
      <c r="C482" s="6">
        <v>8.9</v>
      </c>
      <c r="D482" s="6" t="s">
        <v>2380</v>
      </c>
      <c r="E482" s="6" t="s">
        <v>2380</v>
      </c>
      <c r="F482" s="6" t="s">
        <v>2380</v>
      </c>
      <c r="G482" s="6">
        <v>0</v>
      </c>
      <c r="H482" s="6" t="s">
        <v>2380</v>
      </c>
      <c r="I482" s="6" t="str">
        <f>IF(B482&lt;18.5,"UnderWeight",IF(B482&lt;24.9,"NormalWeight",IF(B482&lt;29.9,"OverWeight","Obesity")))</f>
        <v>Obesity</v>
      </c>
      <c r="J482" t="str">
        <f>IF(C482&lt;5.7,"Normal",IF(C482&lt;6.4,"Prediabetes","Diabetes"))</f>
        <v>Diabetes</v>
      </c>
    </row>
    <row r="483" spans="1:10" x14ac:dyDescent="0.3">
      <c r="A483" s="6" t="s">
        <v>1889</v>
      </c>
      <c r="B483" s="6">
        <v>37.299999999999997</v>
      </c>
      <c r="C483" s="6">
        <v>7.79</v>
      </c>
      <c r="D483" s="6" t="s">
        <v>2382</v>
      </c>
      <c r="E483" s="6" t="s">
        <v>2380</v>
      </c>
      <c r="F483" s="6" t="s">
        <v>2380</v>
      </c>
      <c r="G483" s="6">
        <v>0</v>
      </c>
      <c r="H483" s="6" t="s">
        <v>2380</v>
      </c>
      <c r="I483" s="6" t="str">
        <f>IF(B483&lt;18.5,"UnderWeight",IF(B483&lt;24.9,"NormalWeight",IF(B483&lt;29.9,"OverWeight","Obesity")))</f>
        <v>Obesity</v>
      </c>
      <c r="J483" t="str">
        <f>IF(C483&lt;5.7,"Normal",IF(C483&lt;6.4,"Prediabetes","Diabetes"))</f>
        <v>Diabetes</v>
      </c>
    </row>
    <row r="484" spans="1:10" x14ac:dyDescent="0.3">
      <c r="A484" s="6" t="s">
        <v>1888</v>
      </c>
      <c r="B484" s="6">
        <v>54.47</v>
      </c>
      <c r="C484" s="6">
        <v>4.49</v>
      </c>
      <c r="D484" s="6" t="s">
        <v>2382</v>
      </c>
      <c r="E484" s="6" t="s">
        <v>2380</v>
      </c>
      <c r="F484" s="6" t="s">
        <v>2380</v>
      </c>
      <c r="G484" s="6">
        <v>2</v>
      </c>
      <c r="H484" s="6" t="s">
        <v>2380</v>
      </c>
      <c r="I484" s="6" t="str">
        <f>IF(B484&lt;18.5,"UnderWeight",IF(B484&lt;24.9,"NormalWeight",IF(B484&lt;29.9,"OverWeight","Obesity")))</f>
        <v>Obesity</v>
      </c>
      <c r="J484" t="str">
        <f>IF(C484&lt;5.7,"Normal",IF(C484&lt;6.4,"Prediabetes","Diabetes"))</f>
        <v>Normal</v>
      </c>
    </row>
    <row r="485" spans="1:10" x14ac:dyDescent="0.3">
      <c r="A485" s="6" t="s">
        <v>1887</v>
      </c>
      <c r="B485" s="6">
        <v>38.06</v>
      </c>
      <c r="C485" s="6">
        <v>5.24</v>
      </c>
      <c r="D485" s="6" t="s">
        <v>2382</v>
      </c>
      <c r="E485" s="6" t="s">
        <v>2380</v>
      </c>
      <c r="F485" s="6" t="s">
        <v>2382</v>
      </c>
      <c r="G485" s="6">
        <v>1</v>
      </c>
      <c r="H485" s="6" t="s">
        <v>2380</v>
      </c>
      <c r="I485" s="6" t="str">
        <f>IF(B485&lt;18.5,"UnderWeight",IF(B485&lt;24.9,"NormalWeight",IF(B485&lt;29.9,"OverWeight","Obesity")))</f>
        <v>Obesity</v>
      </c>
      <c r="J485" t="str">
        <f>IF(C485&lt;5.7,"Normal",IF(C485&lt;6.4,"Prediabetes","Diabetes"))</f>
        <v>Normal</v>
      </c>
    </row>
    <row r="486" spans="1:10" x14ac:dyDescent="0.3">
      <c r="A486" s="6" t="s">
        <v>1886</v>
      </c>
      <c r="B486" s="6">
        <v>51.47</v>
      </c>
      <c r="C486" s="6">
        <v>9.6</v>
      </c>
      <c r="D486" s="6" t="s">
        <v>2380</v>
      </c>
      <c r="E486" s="6" t="s">
        <v>2380</v>
      </c>
      <c r="F486" s="6" t="s">
        <v>2380</v>
      </c>
      <c r="G486" s="6">
        <v>0</v>
      </c>
      <c r="H486" s="6" t="s">
        <v>2380</v>
      </c>
      <c r="I486" s="6" t="str">
        <f>IF(B486&lt;18.5,"UnderWeight",IF(B486&lt;24.9,"NormalWeight",IF(B486&lt;29.9,"OverWeight","Obesity")))</f>
        <v>Obesity</v>
      </c>
      <c r="J486" t="str">
        <f>IF(C486&lt;5.7,"Normal",IF(C486&lt;6.4,"Prediabetes","Diabetes"))</f>
        <v>Diabetes</v>
      </c>
    </row>
    <row r="487" spans="1:10" x14ac:dyDescent="0.3">
      <c r="A487" s="6" t="s">
        <v>1885</v>
      </c>
      <c r="B487" s="6">
        <v>29.8</v>
      </c>
      <c r="C487" s="6">
        <v>5.78</v>
      </c>
      <c r="D487" s="6" t="s">
        <v>2382</v>
      </c>
      <c r="E487" s="6" t="s">
        <v>2380</v>
      </c>
      <c r="F487" s="6" t="s">
        <v>2380</v>
      </c>
      <c r="G487" s="6">
        <v>0</v>
      </c>
      <c r="H487" s="6" t="s">
        <v>2380</v>
      </c>
      <c r="I487" s="6" t="str">
        <f>IF(B487&lt;18.5,"UnderWeight",IF(B487&lt;24.9,"NormalWeight",IF(B487&lt;29.9,"OverWeight","Obesity")))</f>
        <v>OverWeight</v>
      </c>
      <c r="J487" t="str">
        <f>IF(C487&lt;5.7,"Normal",IF(C487&lt;6.4,"Prediabetes","Diabetes"))</f>
        <v>Prediabetes</v>
      </c>
    </row>
    <row r="488" spans="1:10" x14ac:dyDescent="0.3">
      <c r="A488" s="6" t="s">
        <v>1884</v>
      </c>
      <c r="B488" s="6">
        <v>49.77</v>
      </c>
      <c r="C488" s="6">
        <v>7.02</v>
      </c>
      <c r="D488" s="6" t="s">
        <v>2380</v>
      </c>
      <c r="E488" s="6" t="s">
        <v>2380</v>
      </c>
      <c r="F488" s="6" t="s">
        <v>2380</v>
      </c>
      <c r="G488" s="6">
        <v>0</v>
      </c>
      <c r="H488" s="6" t="s">
        <v>2380</v>
      </c>
      <c r="I488" s="6" t="str">
        <f>IF(B488&lt;18.5,"UnderWeight",IF(B488&lt;24.9,"NormalWeight",IF(B488&lt;29.9,"OverWeight","Obesity")))</f>
        <v>Obesity</v>
      </c>
      <c r="J488" t="str">
        <f>IF(C488&lt;5.7,"Normal",IF(C488&lt;6.4,"Prediabetes","Diabetes"))</f>
        <v>Diabetes</v>
      </c>
    </row>
    <row r="489" spans="1:10" x14ac:dyDescent="0.3">
      <c r="A489" s="6" t="s">
        <v>1883</v>
      </c>
      <c r="B489" s="6">
        <v>25.555</v>
      </c>
      <c r="C489" s="6">
        <v>4.09</v>
      </c>
      <c r="D489" s="6" t="s">
        <v>2382</v>
      </c>
      <c r="E489" s="6" t="s">
        <v>2380</v>
      </c>
      <c r="F489" s="6" t="s">
        <v>2380</v>
      </c>
      <c r="G489" s="6">
        <v>0</v>
      </c>
      <c r="H489" s="6" t="s">
        <v>2382</v>
      </c>
      <c r="I489" s="6" t="str">
        <f>IF(B489&lt;18.5,"UnderWeight",IF(B489&lt;24.9,"NormalWeight",IF(B489&lt;29.9,"OverWeight","Obesity")))</f>
        <v>OverWeight</v>
      </c>
      <c r="J489" t="str">
        <f>IF(C489&lt;5.7,"Normal",IF(C489&lt;6.4,"Prediabetes","Diabetes"))</f>
        <v>Normal</v>
      </c>
    </row>
    <row r="490" spans="1:10" x14ac:dyDescent="0.3">
      <c r="A490" s="6" t="s">
        <v>1882</v>
      </c>
      <c r="B490" s="6">
        <v>29.64</v>
      </c>
      <c r="C490" s="6">
        <v>4.93</v>
      </c>
      <c r="D490" s="6" t="s">
        <v>2380</v>
      </c>
      <c r="E490" s="6" t="s">
        <v>2380</v>
      </c>
      <c r="F490" s="6" t="s">
        <v>2382</v>
      </c>
      <c r="G490" s="6">
        <v>1</v>
      </c>
      <c r="H490" s="6" t="s">
        <v>2380</v>
      </c>
      <c r="I490" s="6" t="str">
        <f>IF(B490&lt;18.5,"UnderWeight",IF(B490&lt;24.9,"NormalWeight",IF(B490&lt;29.9,"OverWeight","Obesity")))</f>
        <v>OverWeight</v>
      </c>
      <c r="J490" t="str">
        <f>IF(C490&lt;5.7,"Normal",IF(C490&lt;6.4,"Prediabetes","Diabetes"))</f>
        <v>Normal</v>
      </c>
    </row>
    <row r="491" spans="1:10" x14ac:dyDescent="0.3">
      <c r="A491" s="6" t="s">
        <v>1881</v>
      </c>
      <c r="B491" s="6">
        <v>53.93</v>
      </c>
      <c r="C491" s="6">
        <v>5.34</v>
      </c>
      <c r="D491" s="6" t="s">
        <v>2382</v>
      </c>
      <c r="E491" s="6" t="s">
        <v>2380</v>
      </c>
      <c r="F491" s="6" t="s">
        <v>2380</v>
      </c>
      <c r="G491" s="6">
        <v>2</v>
      </c>
      <c r="H491" s="6" t="s">
        <v>2380</v>
      </c>
      <c r="I491" s="6" t="str">
        <f>IF(B491&lt;18.5,"UnderWeight",IF(B491&lt;24.9,"NormalWeight",IF(B491&lt;29.9,"OverWeight","Obesity")))</f>
        <v>Obesity</v>
      </c>
      <c r="J491" t="str">
        <f>IF(C491&lt;5.7,"Normal",IF(C491&lt;6.4,"Prediabetes","Diabetes"))</f>
        <v>Normal</v>
      </c>
    </row>
    <row r="492" spans="1:10" x14ac:dyDescent="0.3">
      <c r="A492" s="6" t="s">
        <v>1880</v>
      </c>
      <c r="B492" s="6">
        <v>28.024999999999999</v>
      </c>
      <c r="C492" s="6">
        <v>5.65</v>
      </c>
      <c r="D492" s="6" t="s">
        <v>2380</v>
      </c>
      <c r="E492" s="6" t="s">
        <v>2380</v>
      </c>
      <c r="F492" s="6" t="s">
        <v>2380</v>
      </c>
      <c r="G492" s="6">
        <v>1</v>
      </c>
      <c r="H492" s="6" t="s">
        <v>2382</v>
      </c>
      <c r="I492" s="6" t="str">
        <f>IF(B492&lt;18.5,"UnderWeight",IF(B492&lt;24.9,"NormalWeight",IF(B492&lt;29.9,"OverWeight","Obesity")))</f>
        <v>OverWeight</v>
      </c>
      <c r="J492" t="str">
        <f>IF(C492&lt;5.7,"Normal",IF(C492&lt;6.4,"Prediabetes","Diabetes"))</f>
        <v>Normal</v>
      </c>
    </row>
    <row r="493" spans="1:10" x14ac:dyDescent="0.3">
      <c r="A493" s="6" t="s">
        <v>1879</v>
      </c>
      <c r="B493" s="6">
        <v>27.5</v>
      </c>
      <c r="C493" s="6">
        <v>4.49</v>
      </c>
      <c r="D493" s="6" t="s">
        <v>2380</v>
      </c>
      <c r="E493" s="6" t="s">
        <v>2380</v>
      </c>
      <c r="F493" s="6" t="s">
        <v>2380</v>
      </c>
      <c r="G493" s="6">
        <v>0</v>
      </c>
      <c r="H493" s="6" t="s">
        <v>2380</v>
      </c>
      <c r="I493" s="6" t="str">
        <f>IF(B493&lt;18.5,"UnderWeight",IF(B493&lt;24.9,"NormalWeight",IF(B493&lt;29.9,"OverWeight","Obesity")))</f>
        <v>OverWeight</v>
      </c>
      <c r="J493" t="str">
        <f>IF(C493&lt;5.7,"Normal",IF(C493&lt;6.4,"Prediabetes","Diabetes"))</f>
        <v>Normal</v>
      </c>
    </row>
    <row r="494" spans="1:10" x14ac:dyDescent="0.3">
      <c r="A494" s="6" t="s">
        <v>1878</v>
      </c>
      <c r="B494" s="6">
        <v>21.8</v>
      </c>
      <c r="C494" s="6">
        <v>10.55</v>
      </c>
      <c r="D494" s="6" t="s">
        <v>2380</v>
      </c>
      <c r="E494" s="6" t="s">
        <v>2380</v>
      </c>
      <c r="F494" s="6" t="s">
        <v>2380</v>
      </c>
      <c r="G494" s="6">
        <v>0</v>
      </c>
      <c r="H494" s="6" t="s">
        <v>2382</v>
      </c>
      <c r="I494" s="6" t="str">
        <f>IF(B494&lt;18.5,"UnderWeight",IF(B494&lt;24.9,"NormalWeight",IF(B494&lt;29.9,"OverWeight","Obesity")))</f>
        <v>NormalWeight</v>
      </c>
      <c r="J494" t="str">
        <f>IF(C494&lt;5.7,"Normal",IF(C494&lt;6.4,"Prediabetes","Diabetes"))</f>
        <v>Diabetes</v>
      </c>
    </row>
    <row r="495" spans="1:10" x14ac:dyDescent="0.3">
      <c r="A495" s="6" t="s">
        <v>1877</v>
      </c>
      <c r="B495" s="6">
        <v>26.41</v>
      </c>
      <c r="C495" s="6">
        <v>4.92</v>
      </c>
      <c r="D495" s="6" t="s">
        <v>2382</v>
      </c>
      <c r="E495" s="6" t="s">
        <v>2380</v>
      </c>
      <c r="F495" s="6" t="s">
        <v>2382</v>
      </c>
      <c r="G495" s="6">
        <v>1</v>
      </c>
      <c r="H495" s="6" t="s">
        <v>2382</v>
      </c>
      <c r="I495" s="6" t="str">
        <f>IF(B495&lt;18.5,"UnderWeight",IF(B495&lt;24.9,"NormalWeight",IF(B495&lt;29.9,"OverWeight","Obesity")))</f>
        <v>OverWeight</v>
      </c>
      <c r="J495" t="str">
        <f>IF(C495&lt;5.7,"Normal",IF(C495&lt;6.4,"Prediabetes","Diabetes"))</f>
        <v>Normal</v>
      </c>
    </row>
    <row r="496" spans="1:10" x14ac:dyDescent="0.3">
      <c r="A496" s="6" t="s">
        <v>1876</v>
      </c>
      <c r="B496" s="6">
        <v>27.835000000000001</v>
      </c>
      <c r="C496" s="6">
        <v>5.9</v>
      </c>
      <c r="D496" s="6" t="s">
        <v>2382</v>
      </c>
      <c r="E496" s="6" t="s">
        <v>2380</v>
      </c>
      <c r="F496" s="6" t="s">
        <v>2380</v>
      </c>
      <c r="G496" s="6">
        <v>1</v>
      </c>
      <c r="H496" s="6" t="s">
        <v>2382</v>
      </c>
      <c r="I496" s="6" t="str">
        <f>IF(B496&lt;18.5,"UnderWeight",IF(B496&lt;24.9,"NormalWeight",IF(B496&lt;29.9,"OverWeight","Obesity")))</f>
        <v>OverWeight</v>
      </c>
      <c r="J496" t="str">
        <f>IF(C496&lt;5.7,"Normal",IF(C496&lt;6.4,"Prediabetes","Diabetes"))</f>
        <v>Prediabetes</v>
      </c>
    </row>
    <row r="497" spans="1:10" x14ac:dyDescent="0.3">
      <c r="A497" s="6" t="s">
        <v>1875</v>
      </c>
      <c r="B497" s="6">
        <v>51.74</v>
      </c>
      <c r="C497" s="6">
        <v>4.9800000000000004</v>
      </c>
      <c r="D497" s="6" t="s">
        <v>2382</v>
      </c>
      <c r="E497" s="6" t="s">
        <v>2380</v>
      </c>
      <c r="F497" s="6" t="s">
        <v>2380</v>
      </c>
      <c r="G497" s="6">
        <v>2</v>
      </c>
      <c r="H497" s="6" t="s">
        <v>2380</v>
      </c>
      <c r="I497" s="6" t="str">
        <f>IF(B497&lt;18.5,"UnderWeight",IF(B497&lt;24.9,"NormalWeight",IF(B497&lt;29.9,"OverWeight","Obesity")))</f>
        <v>Obesity</v>
      </c>
      <c r="J497" t="str">
        <f>IF(C497&lt;5.7,"Normal",IF(C497&lt;6.4,"Prediabetes","Diabetes"))</f>
        <v>Normal</v>
      </c>
    </row>
    <row r="498" spans="1:10" x14ac:dyDescent="0.3">
      <c r="A498" s="6" t="s">
        <v>1874</v>
      </c>
      <c r="B498" s="6">
        <v>23.37</v>
      </c>
      <c r="C498" s="6">
        <v>5.8</v>
      </c>
      <c r="D498" s="6" t="s">
        <v>2380</v>
      </c>
      <c r="E498" s="6" t="s">
        <v>2380</v>
      </c>
      <c r="F498" s="6" t="s">
        <v>2380</v>
      </c>
      <c r="G498" s="6">
        <v>0</v>
      </c>
      <c r="H498" s="6" t="s">
        <v>2382</v>
      </c>
      <c r="I498" s="6" t="str">
        <f>IF(B498&lt;18.5,"UnderWeight",IF(B498&lt;24.9,"NormalWeight",IF(B498&lt;29.9,"OverWeight","Obesity")))</f>
        <v>NormalWeight</v>
      </c>
      <c r="J498" t="str">
        <f>IF(C498&lt;5.7,"Normal",IF(C498&lt;6.4,"Prediabetes","Diabetes"))</f>
        <v>Prediabetes</v>
      </c>
    </row>
    <row r="499" spans="1:10" x14ac:dyDescent="0.3">
      <c r="A499" s="6" t="s">
        <v>1873</v>
      </c>
      <c r="B499" s="6">
        <v>29.7</v>
      </c>
      <c r="C499" s="6">
        <v>6.21</v>
      </c>
      <c r="D499" s="6" t="s">
        <v>2382</v>
      </c>
      <c r="E499" s="6" t="s">
        <v>2380</v>
      </c>
      <c r="F499" s="6" t="s">
        <v>2382</v>
      </c>
      <c r="G499" s="6">
        <v>1</v>
      </c>
      <c r="H499" s="6" t="s">
        <v>2382</v>
      </c>
      <c r="I499" s="6" t="str">
        <f>IF(B499&lt;18.5,"UnderWeight",IF(B499&lt;24.9,"NormalWeight",IF(B499&lt;29.9,"OverWeight","Obesity")))</f>
        <v>OverWeight</v>
      </c>
      <c r="J499" t="str">
        <f>IF(C499&lt;5.7,"Normal",IF(C499&lt;6.4,"Prediabetes","Diabetes"))</f>
        <v>Prediabetes</v>
      </c>
    </row>
    <row r="500" spans="1:10" x14ac:dyDescent="0.3">
      <c r="A500" s="6" t="s">
        <v>1872</v>
      </c>
      <c r="B500" s="6">
        <v>20.045000000000002</v>
      </c>
      <c r="C500" s="6">
        <v>6.17</v>
      </c>
      <c r="D500" s="6" t="s">
        <v>2380</v>
      </c>
      <c r="E500" s="6" t="s">
        <v>2380</v>
      </c>
      <c r="F500" s="6" t="s">
        <v>2382</v>
      </c>
      <c r="G500" s="6">
        <v>1</v>
      </c>
      <c r="H500" s="6" t="s">
        <v>2382</v>
      </c>
      <c r="I500" s="6" t="str">
        <f>IF(B500&lt;18.5,"UnderWeight",IF(B500&lt;24.9,"NormalWeight",IF(B500&lt;29.9,"OverWeight","Obesity")))</f>
        <v>NormalWeight</v>
      </c>
      <c r="J500" t="str">
        <f>IF(C500&lt;5.7,"Normal",IF(C500&lt;6.4,"Prediabetes","Diabetes"))</f>
        <v>Prediabetes</v>
      </c>
    </row>
    <row r="501" spans="1:10" x14ac:dyDescent="0.3">
      <c r="A501" s="6" t="s">
        <v>1871</v>
      </c>
      <c r="B501" s="6">
        <v>27.83</v>
      </c>
      <c r="C501" s="6">
        <v>5.36</v>
      </c>
      <c r="D501" s="6" t="s">
        <v>2380</v>
      </c>
      <c r="E501" s="6" t="s">
        <v>2380</v>
      </c>
      <c r="F501" s="6" t="s">
        <v>2380</v>
      </c>
      <c r="G501" s="6">
        <v>2</v>
      </c>
      <c r="H501" s="6" t="s">
        <v>2380</v>
      </c>
      <c r="I501" s="6" t="str">
        <f>IF(B501&lt;18.5,"UnderWeight",IF(B501&lt;24.9,"NormalWeight",IF(B501&lt;29.9,"OverWeight","Obesity")))</f>
        <v>OverWeight</v>
      </c>
      <c r="J501" t="str">
        <f>IF(C501&lt;5.7,"Normal",IF(C501&lt;6.4,"Prediabetes","Diabetes"))</f>
        <v>Normal</v>
      </c>
    </row>
    <row r="502" spans="1:10" x14ac:dyDescent="0.3">
      <c r="A502" s="6" t="s">
        <v>1870</v>
      </c>
      <c r="B502" s="6">
        <v>28.93</v>
      </c>
      <c r="C502" s="6">
        <v>5.2</v>
      </c>
      <c r="D502" s="6" t="s">
        <v>2380</v>
      </c>
      <c r="E502" s="6" t="s">
        <v>2380</v>
      </c>
      <c r="F502" s="6" t="s">
        <v>2380</v>
      </c>
      <c r="G502" s="6">
        <v>0</v>
      </c>
      <c r="H502" s="6" t="s">
        <v>2382</v>
      </c>
      <c r="I502" s="6" t="str">
        <f>IF(B502&lt;18.5,"UnderWeight",IF(B502&lt;24.9,"NormalWeight",IF(B502&lt;29.9,"OverWeight","Obesity")))</f>
        <v>OverWeight</v>
      </c>
      <c r="J502" t="str">
        <f>IF(C502&lt;5.7,"Normal",IF(C502&lt;6.4,"Prediabetes","Diabetes"))</f>
        <v>Normal</v>
      </c>
    </row>
    <row r="503" spans="1:10" x14ac:dyDescent="0.3">
      <c r="A503" s="6" t="s">
        <v>1869</v>
      </c>
      <c r="B503" s="6">
        <v>33.82</v>
      </c>
      <c r="C503" s="6">
        <v>5.42</v>
      </c>
      <c r="D503" s="6" t="s">
        <v>2380</v>
      </c>
      <c r="E503" s="6" t="s">
        <v>2380</v>
      </c>
      <c r="F503" s="6" t="s">
        <v>2380</v>
      </c>
      <c r="G503" s="6">
        <v>0</v>
      </c>
      <c r="H503" s="6" t="s">
        <v>2380</v>
      </c>
      <c r="I503" s="6" t="str">
        <f>IF(B503&lt;18.5,"UnderWeight",IF(B503&lt;24.9,"NormalWeight",IF(B503&lt;29.9,"OverWeight","Obesity")))</f>
        <v>Obesity</v>
      </c>
      <c r="J503" t="str">
        <f>IF(C503&lt;5.7,"Normal",IF(C503&lt;6.4,"Prediabetes","Diabetes"))</f>
        <v>Normal</v>
      </c>
    </row>
    <row r="504" spans="1:10" x14ac:dyDescent="0.3">
      <c r="A504" s="6" t="s">
        <v>1868</v>
      </c>
      <c r="B504" s="6">
        <v>20.234999999999999</v>
      </c>
      <c r="C504" s="6">
        <v>6.84</v>
      </c>
      <c r="D504" s="6" t="s">
        <v>2380</v>
      </c>
      <c r="E504" s="6" t="s">
        <v>2380</v>
      </c>
      <c r="F504" s="6" t="s">
        <v>2380</v>
      </c>
      <c r="G504" s="6">
        <v>0</v>
      </c>
      <c r="H504" s="6" t="s">
        <v>2382</v>
      </c>
      <c r="I504" s="6" t="str">
        <f>IF(B504&lt;18.5,"UnderWeight",IF(B504&lt;24.9,"NormalWeight",IF(B504&lt;29.9,"OverWeight","Obesity")))</f>
        <v>NormalWeight</v>
      </c>
      <c r="J504" t="str">
        <f>IF(C504&lt;5.7,"Normal",IF(C504&lt;6.4,"Prediabetes","Diabetes"))</f>
        <v>Diabetes</v>
      </c>
    </row>
    <row r="505" spans="1:10" x14ac:dyDescent="0.3">
      <c r="A505" s="6" t="s">
        <v>1867</v>
      </c>
      <c r="B505" s="6">
        <v>49.2</v>
      </c>
      <c r="C505" s="6">
        <v>10.9</v>
      </c>
      <c r="D505" s="6" t="s">
        <v>2382</v>
      </c>
      <c r="E505" s="6" t="s">
        <v>2380</v>
      </c>
      <c r="F505" s="6" t="s">
        <v>2382</v>
      </c>
      <c r="G505" s="6">
        <v>1</v>
      </c>
      <c r="H505" s="6" t="s">
        <v>2380</v>
      </c>
      <c r="I505" s="6" t="str">
        <f>IF(B505&lt;18.5,"UnderWeight",IF(B505&lt;24.9,"NormalWeight",IF(B505&lt;29.9,"OverWeight","Obesity")))</f>
        <v>Obesity</v>
      </c>
      <c r="J505" t="str">
        <f>IF(C505&lt;5.7,"Normal",IF(C505&lt;6.4,"Prediabetes","Diabetes"))</f>
        <v>Diabetes</v>
      </c>
    </row>
    <row r="506" spans="1:10" x14ac:dyDescent="0.3">
      <c r="A506" s="6" t="s">
        <v>1866</v>
      </c>
      <c r="B506" s="6">
        <v>26.4</v>
      </c>
      <c r="C506" s="6">
        <v>4.87</v>
      </c>
      <c r="D506" s="6" t="s">
        <v>2382</v>
      </c>
      <c r="E506" s="6" t="s">
        <v>2380</v>
      </c>
      <c r="F506" s="6" t="s">
        <v>2380</v>
      </c>
      <c r="G506" s="6">
        <v>0</v>
      </c>
      <c r="H506" s="6" t="s">
        <v>2382</v>
      </c>
      <c r="I506" s="6" t="str">
        <f>IF(B506&lt;18.5,"UnderWeight",IF(B506&lt;24.9,"NormalWeight",IF(B506&lt;29.9,"OverWeight","Obesity")))</f>
        <v>OverWeight</v>
      </c>
      <c r="J506" t="str">
        <f>IF(C506&lt;5.7,"Normal",IF(C506&lt;6.4,"Prediabetes","Diabetes"))</f>
        <v>Normal</v>
      </c>
    </row>
    <row r="507" spans="1:10" x14ac:dyDescent="0.3">
      <c r="A507" s="6" t="s">
        <v>1865</v>
      </c>
      <c r="B507" s="6">
        <v>28.38</v>
      </c>
      <c r="C507" s="6">
        <v>6.07</v>
      </c>
      <c r="D507" s="6" t="s">
        <v>2380</v>
      </c>
      <c r="E507" s="6" t="s">
        <v>2380</v>
      </c>
      <c r="F507" s="6" t="s">
        <v>2380</v>
      </c>
      <c r="G507" s="6">
        <v>1</v>
      </c>
      <c r="H507" s="6" t="s">
        <v>2382</v>
      </c>
      <c r="I507" s="6" t="str">
        <f>IF(B507&lt;18.5,"UnderWeight",IF(B507&lt;24.9,"NormalWeight",IF(B507&lt;29.9,"OverWeight","Obesity")))</f>
        <v>OverWeight</v>
      </c>
      <c r="J507" t="str">
        <f>IF(C507&lt;5.7,"Normal",IF(C507&lt;6.4,"Prediabetes","Diabetes"))</f>
        <v>Prediabetes</v>
      </c>
    </row>
    <row r="508" spans="1:10" x14ac:dyDescent="0.3">
      <c r="A508" s="6" t="s">
        <v>1864</v>
      </c>
      <c r="B508" s="6">
        <v>24.64</v>
      </c>
      <c r="C508" s="6">
        <v>4.33</v>
      </c>
      <c r="D508" s="6" t="s">
        <v>2380</v>
      </c>
      <c r="E508" s="6" t="s">
        <v>2380</v>
      </c>
      <c r="F508" s="6" t="s">
        <v>2380</v>
      </c>
      <c r="G508" s="6">
        <v>0</v>
      </c>
      <c r="H508" s="6" t="s">
        <v>2382</v>
      </c>
      <c r="I508" s="6" t="str">
        <f>IF(B508&lt;18.5,"UnderWeight",IF(B508&lt;24.9,"NormalWeight",IF(B508&lt;29.9,"OverWeight","Obesity")))</f>
        <v>NormalWeight</v>
      </c>
      <c r="J508" t="str">
        <f>IF(C508&lt;5.7,"Normal",IF(C508&lt;6.4,"Prediabetes","Diabetes"))</f>
        <v>Normal</v>
      </c>
    </row>
    <row r="509" spans="1:10" x14ac:dyDescent="0.3">
      <c r="A509" s="6" t="s">
        <v>1863</v>
      </c>
      <c r="B509" s="6">
        <v>39.71</v>
      </c>
      <c r="C509" s="6">
        <v>5.83</v>
      </c>
      <c r="D509" s="6" t="s">
        <v>2380</v>
      </c>
      <c r="E509" s="6" t="s">
        <v>2380</v>
      </c>
      <c r="F509" s="6" t="s">
        <v>2380</v>
      </c>
      <c r="G509" s="6">
        <v>1</v>
      </c>
      <c r="H509" s="6" t="s">
        <v>2380</v>
      </c>
      <c r="I509" s="6" t="str">
        <f>IF(B509&lt;18.5,"UnderWeight",IF(B509&lt;24.9,"NormalWeight",IF(B509&lt;29.9,"OverWeight","Obesity")))</f>
        <v>Obesity</v>
      </c>
      <c r="J509" t="str">
        <f>IF(C509&lt;5.7,"Normal",IF(C509&lt;6.4,"Prediabetes","Diabetes"))</f>
        <v>Prediabetes</v>
      </c>
    </row>
    <row r="510" spans="1:10" x14ac:dyDescent="0.3">
      <c r="A510" s="6" t="s">
        <v>1862</v>
      </c>
      <c r="B510" s="6">
        <v>22.22</v>
      </c>
      <c r="C510" s="6">
        <v>5.5</v>
      </c>
      <c r="D510" s="6" t="s">
        <v>2380</v>
      </c>
      <c r="E510" s="6" t="s">
        <v>2380</v>
      </c>
      <c r="F510" s="6" t="s">
        <v>2380</v>
      </c>
      <c r="G510" s="6">
        <v>0</v>
      </c>
      <c r="H510" s="6" t="s">
        <v>2382</v>
      </c>
      <c r="I510" s="6" t="str">
        <f>IF(B510&lt;18.5,"UnderWeight",IF(B510&lt;24.9,"NormalWeight",IF(B510&lt;29.9,"OverWeight","Obesity")))</f>
        <v>NormalWeight</v>
      </c>
      <c r="J510" t="str">
        <f>IF(C510&lt;5.7,"Normal",IF(C510&lt;6.4,"Prediabetes","Diabetes"))</f>
        <v>Normal</v>
      </c>
    </row>
    <row r="511" spans="1:10" x14ac:dyDescent="0.3">
      <c r="A511" s="6" t="s">
        <v>1861</v>
      </c>
      <c r="B511" s="6">
        <v>33.344999999999999</v>
      </c>
      <c r="C511" s="6">
        <v>4.79</v>
      </c>
      <c r="D511" s="6" t="s">
        <v>2380</v>
      </c>
      <c r="E511" s="6" t="s">
        <v>2380</v>
      </c>
      <c r="F511" s="6" t="s">
        <v>2382</v>
      </c>
      <c r="G511" s="6">
        <v>1</v>
      </c>
      <c r="H511" s="6" t="s">
        <v>2380</v>
      </c>
      <c r="I511" s="6" t="str">
        <f>IF(B511&lt;18.5,"UnderWeight",IF(B511&lt;24.9,"NormalWeight",IF(B511&lt;29.9,"OverWeight","Obesity")))</f>
        <v>Obesity</v>
      </c>
      <c r="J511" t="str">
        <f>IF(C511&lt;5.7,"Normal",IF(C511&lt;6.4,"Prediabetes","Diabetes"))</f>
        <v>Normal</v>
      </c>
    </row>
    <row r="512" spans="1:10" x14ac:dyDescent="0.3">
      <c r="A512" s="6" t="s">
        <v>1860</v>
      </c>
      <c r="B512" s="6">
        <v>24.42</v>
      </c>
      <c r="C512" s="6">
        <v>5.81</v>
      </c>
      <c r="D512" s="6" t="s">
        <v>2380</v>
      </c>
      <c r="E512" s="6" t="s">
        <v>2380</v>
      </c>
      <c r="F512" s="6" t="s">
        <v>2380</v>
      </c>
      <c r="G512" s="6">
        <v>1</v>
      </c>
      <c r="H512" s="6" t="s">
        <v>2382</v>
      </c>
      <c r="I512" s="6" t="str">
        <f>IF(B512&lt;18.5,"UnderWeight",IF(B512&lt;24.9,"NormalWeight",IF(B512&lt;29.9,"OverWeight","Obesity")))</f>
        <v>NormalWeight</v>
      </c>
      <c r="J512" t="str">
        <f>IF(C512&lt;5.7,"Normal",IF(C512&lt;6.4,"Prediabetes","Diabetes"))</f>
        <v>Prediabetes</v>
      </c>
    </row>
    <row r="513" spans="1:10" x14ac:dyDescent="0.3">
      <c r="A513" s="6" t="s">
        <v>1859</v>
      </c>
      <c r="B513" s="6">
        <v>29.81</v>
      </c>
      <c r="C513" s="6">
        <v>5.58</v>
      </c>
      <c r="D513" s="6" t="s">
        <v>2380</v>
      </c>
      <c r="E513" s="6" t="s">
        <v>2380</v>
      </c>
      <c r="F513" s="6" t="s">
        <v>2380</v>
      </c>
      <c r="G513" s="6">
        <v>0</v>
      </c>
      <c r="H513" s="6" t="s">
        <v>2382</v>
      </c>
      <c r="I513" s="6" t="str">
        <f>IF(B513&lt;18.5,"UnderWeight",IF(B513&lt;24.9,"NormalWeight",IF(B513&lt;29.9,"OverWeight","Obesity")))</f>
        <v>OverWeight</v>
      </c>
      <c r="J513" t="str">
        <f>IF(C513&lt;5.7,"Normal",IF(C513&lt;6.4,"Prediabetes","Diabetes"))</f>
        <v>Normal</v>
      </c>
    </row>
    <row r="514" spans="1:10" x14ac:dyDescent="0.3">
      <c r="A514" s="6" t="s">
        <v>1858</v>
      </c>
      <c r="B514" s="6">
        <v>51.18</v>
      </c>
      <c r="C514" s="6">
        <v>4.4000000000000004</v>
      </c>
      <c r="D514" s="6" t="s">
        <v>2382</v>
      </c>
      <c r="E514" s="6" t="s">
        <v>2380</v>
      </c>
      <c r="F514" s="6" t="s">
        <v>2380</v>
      </c>
      <c r="G514" s="6">
        <v>2</v>
      </c>
      <c r="H514" s="6" t="s">
        <v>2380</v>
      </c>
      <c r="I514" s="6" t="str">
        <f>IF(B514&lt;18.5,"UnderWeight",IF(B514&lt;24.9,"NormalWeight",IF(B514&lt;29.9,"OverWeight","Obesity")))</f>
        <v>Obesity</v>
      </c>
      <c r="J514" t="str">
        <f>IF(C514&lt;5.7,"Normal",IF(C514&lt;6.4,"Prediabetes","Diabetes"))</f>
        <v>Normal</v>
      </c>
    </row>
    <row r="515" spans="1:10" x14ac:dyDescent="0.3">
      <c r="A515" s="6" t="s">
        <v>1857</v>
      </c>
      <c r="B515" s="6">
        <v>51.37</v>
      </c>
      <c r="C515" s="6">
        <v>8.18</v>
      </c>
      <c r="D515" s="6" t="s">
        <v>2382</v>
      </c>
      <c r="E515" s="6" t="s">
        <v>2380</v>
      </c>
      <c r="F515" s="6" t="s">
        <v>2380</v>
      </c>
      <c r="G515" s="6">
        <v>0</v>
      </c>
      <c r="H515" s="6" t="s">
        <v>2380</v>
      </c>
      <c r="I515" s="6" t="str">
        <f>IF(B515&lt;18.5,"UnderWeight",IF(B515&lt;24.9,"NormalWeight",IF(B515&lt;29.9,"OverWeight","Obesity")))</f>
        <v>Obesity</v>
      </c>
      <c r="J515" t="str">
        <f>IF(C515&lt;5.7,"Normal",IF(C515&lt;6.4,"Prediabetes","Diabetes"))</f>
        <v>Diabetes</v>
      </c>
    </row>
    <row r="516" spans="1:10" x14ac:dyDescent="0.3">
      <c r="A516" s="6" t="s">
        <v>1856</v>
      </c>
      <c r="B516" s="6">
        <v>36.19</v>
      </c>
      <c r="C516" s="6">
        <v>5.52</v>
      </c>
      <c r="D516" s="6" t="s">
        <v>2382</v>
      </c>
      <c r="E516" s="6" t="s">
        <v>2380</v>
      </c>
      <c r="F516" s="6" t="s">
        <v>2380</v>
      </c>
      <c r="G516" s="6">
        <v>0</v>
      </c>
      <c r="H516" s="6" t="s">
        <v>2380</v>
      </c>
      <c r="I516" s="6" t="str">
        <f>IF(B516&lt;18.5,"UnderWeight",IF(B516&lt;24.9,"NormalWeight",IF(B516&lt;29.9,"OverWeight","Obesity")))</f>
        <v>Obesity</v>
      </c>
      <c r="J516" t="str">
        <f>IF(C516&lt;5.7,"Normal",IF(C516&lt;6.4,"Prediabetes","Diabetes"))</f>
        <v>Normal</v>
      </c>
    </row>
    <row r="517" spans="1:10" x14ac:dyDescent="0.3">
      <c r="A517" s="6" t="s">
        <v>1855</v>
      </c>
      <c r="B517" s="6">
        <v>25.9</v>
      </c>
      <c r="C517" s="6">
        <v>4.84</v>
      </c>
      <c r="D517" s="6" t="s">
        <v>2380</v>
      </c>
      <c r="E517" s="6" t="s">
        <v>2380</v>
      </c>
      <c r="F517" s="6" t="s">
        <v>2380</v>
      </c>
      <c r="G517" s="6">
        <v>0</v>
      </c>
      <c r="H517" s="6" t="s">
        <v>2382</v>
      </c>
      <c r="I517" s="6" t="str">
        <f>IF(B517&lt;18.5,"UnderWeight",IF(B517&lt;24.9,"NormalWeight",IF(B517&lt;29.9,"OverWeight","Obesity")))</f>
        <v>OverWeight</v>
      </c>
      <c r="J517" t="str">
        <f>IF(C517&lt;5.7,"Normal",IF(C517&lt;6.4,"Prediabetes","Diabetes"))</f>
        <v>Normal</v>
      </c>
    </row>
    <row r="518" spans="1:10" x14ac:dyDescent="0.3">
      <c r="A518" s="6" t="s">
        <v>1854</v>
      </c>
      <c r="B518" s="6">
        <v>35.72</v>
      </c>
      <c r="C518" s="6">
        <v>4.08</v>
      </c>
      <c r="D518" s="6" t="s">
        <v>2380</v>
      </c>
      <c r="E518" s="6" t="s">
        <v>2380</v>
      </c>
      <c r="F518" s="6" t="s">
        <v>2382</v>
      </c>
      <c r="G518" s="6">
        <v>1</v>
      </c>
      <c r="H518" s="6" t="s">
        <v>2380</v>
      </c>
      <c r="I518" s="6" t="str">
        <f>IF(B518&lt;18.5,"UnderWeight",IF(B518&lt;24.9,"NormalWeight",IF(B518&lt;29.9,"OverWeight","Obesity")))</f>
        <v>Obesity</v>
      </c>
      <c r="J518" t="str">
        <f>IF(C518&lt;5.7,"Normal",IF(C518&lt;6.4,"Prediabetes","Diabetes"))</f>
        <v>Normal</v>
      </c>
    </row>
    <row r="519" spans="1:10" x14ac:dyDescent="0.3">
      <c r="A519" s="6" t="s">
        <v>1853</v>
      </c>
      <c r="B519" s="6">
        <v>27.94</v>
      </c>
      <c r="C519" s="6">
        <v>4.4800000000000004</v>
      </c>
      <c r="D519" s="6" t="s">
        <v>2380</v>
      </c>
      <c r="E519" s="6" t="s">
        <v>2380</v>
      </c>
      <c r="F519" s="6" t="s">
        <v>2382</v>
      </c>
      <c r="G519" s="6">
        <v>1</v>
      </c>
      <c r="H519" s="6" t="s">
        <v>2382</v>
      </c>
      <c r="I519" s="6" t="str">
        <f>IF(B519&lt;18.5,"UnderWeight",IF(B519&lt;24.9,"NormalWeight",IF(B519&lt;29.9,"OverWeight","Obesity")))</f>
        <v>OverWeight</v>
      </c>
      <c r="J519" t="str">
        <f>IF(C519&lt;5.7,"Normal",IF(C519&lt;6.4,"Prediabetes","Diabetes"))</f>
        <v>Normal</v>
      </c>
    </row>
    <row r="520" spans="1:10" x14ac:dyDescent="0.3">
      <c r="A520" s="6" t="s">
        <v>1852</v>
      </c>
      <c r="B520" s="6">
        <v>27.1</v>
      </c>
      <c r="C520" s="6">
        <v>5.73</v>
      </c>
      <c r="D520" s="6" t="s">
        <v>2380</v>
      </c>
      <c r="E520" s="6" t="s">
        <v>2380</v>
      </c>
      <c r="F520" s="6" t="s">
        <v>2380</v>
      </c>
      <c r="G520" s="6">
        <v>0</v>
      </c>
      <c r="H520" s="6" t="s">
        <v>2382</v>
      </c>
      <c r="I520" s="6" t="str">
        <f>IF(B520&lt;18.5,"UnderWeight",IF(B520&lt;24.9,"NormalWeight",IF(B520&lt;29.9,"OverWeight","Obesity")))</f>
        <v>OverWeight</v>
      </c>
      <c r="J520" t="str">
        <f>IF(C520&lt;5.7,"Normal",IF(C520&lt;6.4,"Prediabetes","Diabetes"))</f>
        <v>Prediabetes</v>
      </c>
    </row>
    <row r="521" spans="1:10" x14ac:dyDescent="0.3">
      <c r="A521" s="6" t="s">
        <v>1851</v>
      </c>
      <c r="B521" s="6">
        <v>18.3</v>
      </c>
      <c r="C521" s="6">
        <v>5.46</v>
      </c>
      <c r="D521" s="6" t="s">
        <v>2382</v>
      </c>
      <c r="E521" s="6" t="s">
        <v>2380</v>
      </c>
      <c r="F521" s="6" t="s">
        <v>2382</v>
      </c>
      <c r="G521" s="6">
        <v>1</v>
      </c>
      <c r="H521" s="6" t="s">
        <v>2382</v>
      </c>
      <c r="I521" s="6" t="str">
        <f>IF(B521&lt;18.5,"UnderWeight",IF(B521&lt;24.9,"NormalWeight",IF(B521&lt;29.9,"OverWeight","Obesity")))</f>
        <v>UnderWeight</v>
      </c>
      <c r="J521" t="str">
        <f>IF(C521&lt;5.7,"Normal",IF(C521&lt;6.4,"Prediabetes","Diabetes"))</f>
        <v>Normal</v>
      </c>
    </row>
    <row r="522" spans="1:10" x14ac:dyDescent="0.3">
      <c r="A522" s="6" t="s">
        <v>1850</v>
      </c>
      <c r="B522" s="6">
        <v>25.3</v>
      </c>
      <c r="C522" s="6">
        <v>5.0199999999999996</v>
      </c>
      <c r="D522" s="6" t="s">
        <v>2382</v>
      </c>
      <c r="E522" s="6" t="s">
        <v>2380</v>
      </c>
      <c r="F522" s="6" t="s">
        <v>2380</v>
      </c>
      <c r="G522" s="6">
        <v>1</v>
      </c>
      <c r="H522" s="6" t="s">
        <v>2382</v>
      </c>
      <c r="I522" s="6" t="str">
        <f>IF(B522&lt;18.5,"UnderWeight",IF(B522&lt;24.9,"NormalWeight",IF(B522&lt;29.9,"OverWeight","Obesity")))</f>
        <v>OverWeight</v>
      </c>
      <c r="J522" t="str">
        <f>IF(C522&lt;5.7,"Normal",IF(C522&lt;6.4,"Prediabetes","Diabetes"))</f>
        <v>Normal</v>
      </c>
    </row>
    <row r="523" spans="1:10" x14ac:dyDescent="0.3">
      <c r="A523" s="6" t="s">
        <v>1849</v>
      </c>
      <c r="B523" s="6">
        <v>38.83</v>
      </c>
      <c r="C523" s="6">
        <v>6.36</v>
      </c>
      <c r="D523" s="6" t="s">
        <v>2380</v>
      </c>
      <c r="E523" s="6" t="s">
        <v>2380</v>
      </c>
      <c r="F523" s="6" t="s">
        <v>2380</v>
      </c>
      <c r="G523" s="6">
        <v>1</v>
      </c>
      <c r="H523" s="6" t="s">
        <v>2380</v>
      </c>
      <c r="I523" s="6" t="str">
        <f>IF(B523&lt;18.5,"UnderWeight",IF(B523&lt;24.9,"NormalWeight",IF(B523&lt;29.9,"OverWeight","Obesity")))</f>
        <v>Obesity</v>
      </c>
      <c r="J523" t="str">
        <f>IF(C523&lt;5.7,"Normal",IF(C523&lt;6.4,"Prediabetes","Diabetes"))</f>
        <v>Prediabetes</v>
      </c>
    </row>
    <row r="524" spans="1:10" x14ac:dyDescent="0.3">
      <c r="A524" s="6" t="s">
        <v>1848</v>
      </c>
      <c r="B524" s="6">
        <v>27.6</v>
      </c>
      <c r="C524" s="6">
        <v>5.36</v>
      </c>
      <c r="D524" s="6" t="s">
        <v>2380</v>
      </c>
      <c r="E524" s="6" t="s">
        <v>2380</v>
      </c>
      <c r="F524" s="6" t="s">
        <v>2380</v>
      </c>
      <c r="G524" s="6">
        <v>1</v>
      </c>
      <c r="H524" s="6" t="s">
        <v>2380</v>
      </c>
      <c r="I524" s="6" t="str">
        <f>IF(B524&lt;18.5,"UnderWeight",IF(B524&lt;24.9,"NormalWeight",IF(B524&lt;29.9,"OverWeight","Obesity")))</f>
        <v>OverWeight</v>
      </c>
      <c r="J524" t="str">
        <f>IF(C524&lt;5.7,"Normal",IF(C524&lt;6.4,"Prediabetes","Diabetes"))</f>
        <v>Normal</v>
      </c>
    </row>
    <row r="525" spans="1:10" x14ac:dyDescent="0.3">
      <c r="A525" s="6" t="s">
        <v>1847</v>
      </c>
      <c r="B525" s="6">
        <v>46.4</v>
      </c>
      <c r="C525" s="6">
        <v>8.3699999999999992</v>
      </c>
      <c r="D525" s="6" t="s">
        <v>2382</v>
      </c>
      <c r="E525" s="6" t="s">
        <v>2380</v>
      </c>
      <c r="F525" s="6" t="s">
        <v>2382</v>
      </c>
      <c r="G525" s="6">
        <v>1</v>
      </c>
      <c r="H525" s="6" t="s">
        <v>2380</v>
      </c>
      <c r="I525" s="6" t="str">
        <f>IF(B525&lt;18.5,"UnderWeight",IF(B525&lt;24.9,"NormalWeight",IF(B525&lt;29.9,"OverWeight","Obesity")))</f>
        <v>Obesity</v>
      </c>
      <c r="J525" t="str">
        <f>IF(C525&lt;5.7,"Normal",IF(C525&lt;6.4,"Prediabetes","Diabetes"))</f>
        <v>Diabetes</v>
      </c>
    </row>
    <row r="526" spans="1:10" x14ac:dyDescent="0.3">
      <c r="A526" s="6" t="s">
        <v>1846</v>
      </c>
      <c r="B526" s="6">
        <v>51.92</v>
      </c>
      <c r="C526" s="6">
        <v>5.18</v>
      </c>
      <c r="D526" s="6" t="s">
        <v>2382</v>
      </c>
      <c r="E526" s="6" t="s">
        <v>2380</v>
      </c>
      <c r="F526" s="6" t="s">
        <v>2382</v>
      </c>
      <c r="G526" s="6">
        <v>1</v>
      </c>
      <c r="H526" s="6" t="s">
        <v>2380</v>
      </c>
      <c r="I526" s="6" t="str">
        <f>IF(B526&lt;18.5,"UnderWeight",IF(B526&lt;24.9,"NormalWeight",IF(B526&lt;29.9,"OverWeight","Obesity")))</f>
        <v>Obesity</v>
      </c>
      <c r="J526" t="str">
        <f>IF(C526&lt;5.7,"Normal",IF(C526&lt;6.4,"Prediabetes","Diabetes"))</f>
        <v>Normal</v>
      </c>
    </row>
    <row r="527" spans="1:10" x14ac:dyDescent="0.3">
      <c r="A527" s="6" t="s">
        <v>1845</v>
      </c>
      <c r="B527" s="6">
        <v>32.395000000000003</v>
      </c>
      <c r="C527" s="6">
        <v>5.68</v>
      </c>
      <c r="D527" s="6" t="s">
        <v>2382</v>
      </c>
      <c r="E527" s="6" t="s">
        <v>2380</v>
      </c>
      <c r="F527" s="6" t="s">
        <v>2380</v>
      </c>
      <c r="G527" s="6">
        <v>1</v>
      </c>
      <c r="H527" s="6" t="s">
        <v>2380</v>
      </c>
      <c r="I527" s="6" t="str">
        <f>IF(B527&lt;18.5,"UnderWeight",IF(B527&lt;24.9,"NormalWeight",IF(B527&lt;29.9,"OverWeight","Obesity")))</f>
        <v>Obesity</v>
      </c>
      <c r="J527" t="str">
        <f>IF(C527&lt;5.7,"Normal",IF(C527&lt;6.4,"Prediabetes","Diabetes"))</f>
        <v>Normal</v>
      </c>
    </row>
    <row r="528" spans="1:10" x14ac:dyDescent="0.3">
      <c r="A528" s="6" t="s">
        <v>1844</v>
      </c>
      <c r="B528" s="6">
        <v>46.19</v>
      </c>
      <c r="C528" s="6">
        <v>7.31</v>
      </c>
      <c r="D528" s="6" t="s">
        <v>2382</v>
      </c>
      <c r="E528" s="6" t="s">
        <v>2380</v>
      </c>
      <c r="F528" s="6" t="s">
        <v>2382</v>
      </c>
      <c r="G528" s="6">
        <v>1</v>
      </c>
      <c r="H528" s="6" t="s">
        <v>2380</v>
      </c>
      <c r="I528" s="6" t="str">
        <f>IF(B528&lt;18.5,"UnderWeight",IF(B528&lt;24.9,"NormalWeight",IF(B528&lt;29.9,"OverWeight","Obesity")))</f>
        <v>Obesity</v>
      </c>
      <c r="J528" t="str">
        <f>IF(C528&lt;5.7,"Normal",IF(C528&lt;6.4,"Prediabetes","Diabetes"))</f>
        <v>Diabetes</v>
      </c>
    </row>
    <row r="529" spans="1:10" x14ac:dyDescent="0.3">
      <c r="A529" s="6" t="s">
        <v>1843</v>
      </c>
      <c r="B529" s="6">
        <v>27.93</v>
      </c>
      <c r="C529" s="6">
        <v>4.67</v>
      </c>
      <c r="D529" s="6" t="s">
        <v>2380</v>
      </c>
      <c r="E529" s="6" t="s">
        <v>2380</v>
      </c>
      <c r="F529" s="6" t="s">
        <v>2382</v>
      </c>
      <c r="G529" s="6">
        <v>1</v>
      </c>
      <c r="H529" s="6" t="s">
        <v>2380</v>
      </c>
      <c r="I529" s="6" t="str">
        <f>IF(B529&lt;18.5,"UnderWeight",IF(B529&lt;24.9,"NormalWeight",IF(B529&lt;29.9,"OverWeight","Obesity")))</f>
        <v>OverWeight</v>
      </c>
      <c r="J529" t="str">
        <f>IF(C529&lt;5.7,"Normal",IF(C529&lt;6.4,"Prediabetes","Diabetes"))</f>
        <v>Normal</v>
      </c>
    </row>
    <row r="530" spans="1:10" x14ac:dyDescent="0.3">
      <c r="A530" s="6" t="s">
        <v>1842</v>
      </c>
      <c r="B530" s="6">
        <v>45.62</v>
      </c>
      <c r="C530" s="6">
        <v>6.87</v>
      </c>
      <c r="D530" s="6" t="s">
        <v>2380</v>
      </c>
      <c r="E530" s="6" t="s">
        <v>2380</v>
      </c>
      <c r="F530" s="6" t="s">
        <v>2380</v>
      </c>
      <c r="G530" s="6">
        <v>0</v>
      </c>
      <c r="H530" s="6" t="s">
        <v>2380</v>
      </c>
      <c r="I530" s="6" t="str">
        <f>IF(B530&lt;18.5,"UnderWeight",IF(B530&lt;24.9,"NormalWeight",IF(B530&lt;29.9,"OverWeight","Obesity")))</f>
        <v>Obesity</v>
      </c>
      <c r="J530" t="str">
        <f>IF(C530&lt;5.7,"Normal",IF(C530&lt;6.4,"Prediabetes","Diabetes"))</f>
        <v>Diabetes</v>
      </c>
    </row>
    <row r="531" spans="1:10" x14ac:dyDescent="0.3">
      <c r="A531" s="6" t="s">
        <v>1841</v>
      </c>
      <c r="B531" s="6">
        <v>35.31</v>
      </c>
      <c r="C531" s="6">
        <v>5.87</v>
      </c>
      <c r="D531" s="6" t="s">
        <v>2380</v>
      </c>
      <c r="E531" s="6" t="s">
        <v>2380</v>
      </c>
      <c r="F531" s="6" t="s">
        <v>2382</v>
      </c>
      <c r="G531" s="6">
        <v>1</v>
      </c>
      <c r="H531" s="6" t="s">
        <v>2380</v>
      </c>
      <c r="I531" s="6" t="str">
        <f>IF(B531&lt;18.5,"UnderWeight",IF(B531&lt;24.9,"NormalWeight",IF(B531&lt;29.9,"OverWeight","Obesity")))</f>
        <v>Obesity</v>
      </c>
      <c r="J531" t="str">
        <f>IF(C531&lt;5.7,"Normal",IF(C531&lt;6.4,"Prediabetes","Diabetes"))</f>
        <v>Prediabetes</v>
      </c>
    </row>
    <row r="532" spans="1:10" x14ac:dyDescent="0.3">
      <c r="A532" s="6" t="s">
        <v>1840</v>
      </c>
      <c r="B532" s="6">
        <v>30.4</v>
      </c>
      <c r="C532" s="6">
        <v>4.07</v>
      </c>
      <c r="D532" s="6" t="s">
        <v>2382</v>
      </c>
      <c r="E532" s="6" t="s">
        <v>2380</v>
      </c>
      <c r="F532" s="6" t="s">
        <v>2380</v>
      </c>
      <c r="G532" s="6">
        <v>1</v>
      </c>
      <c r="H532" s="6" t="s">
        <v>2380</v>
      </c>
      <c r="I532" s="6" t="str">
        <f>IF(B532&lt;18.5,"UnderWeight",IF(B532&lt;24.9,"NormalWeight",IF(B532&lt;29.9,"OverWeight","Obesity")))</f>
        <v>Obesity</v>
      </c>
      <c r="J532" t="str">
        <f>IF(C532&lt;5.7,"Normal",IF(C532&lt;6.4,"Prediabetes","Diabetes"))</f>
        <v>Normal</v>
      </c>
    </row>
    <row r="533" spans="1:10" x14ac:dyDescent="0.3">
      <c r="A533" s="6" t="s">
        <v>1839</v>
      </c>
      <c r="B533" s="6">
        <v>20.13</v>
      </c>
      <c r="C533" s="6">
        <v>6.47</v>
      </c>
      <c r="D533" s="6" t="s">
        <v>2380</v>
      </c>
      <c r="E533" s="6" t="s">
        <v>2380</v>
      </c>
      <c r="F533" s="6" t="s">
        <v>2382</v>
      </c>
      <c r="G533" s="6">
        <v>1</v>
      </c>
      <c r="H533" s="6" t="s">
        <v>2382</v>
      </c>
      <c r="I533" s="6" t="str">
        <f>IF(B533&lt;18.5,"UnderWeight",IF(B533&lt;24.9,"NormalWeight",IF(B533&lt;29.9,"OverWeight","Obesity")))</f>
        <v>NormalWeight</v>
      </c>
      <c r="J533" t="str">
        <f>IF(C533&lt;5.7,"Normal",IF(C533&lt;6.4,"Prediabetes","Diabetes"))</f>
        <v>Diabetes</v>
      </c>
    </row>
    <row r="534" spans="1:10" x14ac:dyDescent="0.3">
      <c r="A534" s="6" t="s">
        <v>1838</v>
      </c>
      <c r="B534" s="6">
        <v>23.655000000000001</v>
      </c>
      <c r="C534" s="6">
        <v>5.14</v>
      </c>
      <c r="D534" s="6" t="s">
        <v>2380</v>
      </c>
      <c r="E534" s="6" t="s">
        <v>2380</v>
      </c>
      <c r="F534" s="6" t="s">
        <v>2380</v>
      </c>
      <c r="G534" s="6">
        <v>1</v>
      </c>
      <c r="H534" s="6" t="s">
        <v>2382</v>
      </c>
      <c r="I534" s="6" t="str">
        <f>IF(B534&lt;18.5,"UnderWeight",IF(B534&lt;24.9,"NormalWeight",IF(B534&lt;29.9,"OverWeight","Obesity")))</f>
        <v>NormalWeight</v>
      </c>
      <c r="J534" t="str">
        <f>IF(C534&lt;5.7,"Normal",IF(C534&lt;6.4,"Prediabetes","Diabetes"))</f>
        <v>Normal</v>
      </c>
    </row>
    <row r="535" spans="1:10" x14ac:dyDescent="0.3">
      <c r="A535" s="6" t="s">
        <v>1837</v>
      </c>
      <c r="B535" s="6">
        <v>49.05</v>
      </c>
      <c r="C535" s="6">
        <v>9.77</v>
      </c>
      <c r="D535" s="6" t="s">
        <v>2382</v>
      </c>
      <c r="E535" s="6" t="s">
        <v>2380</v>
      </c>
      <c r="F535" s="6" t="s">
        <v>2380</v>
      </c>
      <c r="G535" s="6">
        <v>0</v>
      </c>
      <c r="H535" s="6" t="s">
        <v>2380</v>
      </c>
      <c r="I535" s="6" t="str">
        <f>IF(B535&lt;18.5,"UnderWeight",IF(B535&lt;24.9,"NormalWeight",IF(B535&lt;29.9,"OverWeight","Obesity")))</f>
        <v>Obesity</v>
      </c>
      <c r="J535" t="str">
        <f>IF(C535&lt;5.7,"Normal",IF(C535&lt;6.4,"Prediabetes","Diabetes"))</f>
        <v>Diabetes</v>
      </c>
    </row>
    <row r="536" spans="1:10" x14ac:dyDescent="0.3">
      <c r="A536" s="6" t="s">
        <v>1836</v>
      </c>
      <c r="B536" s="6">
        <v>51.94</v>
      </c>
      <c r="C536" s="6">
        <v>8.8000000000000007</v>
      </c>
      <c r="D536" s="6" t="s">
        <v>2382</v>
      </c>
      <c r="E536" s="6" t="s">
        <v>2380</v>
      </c>
      <c r="F536" s="6" t="s">
        <v>2380</v>
      </c>
      <c r="G536" s="6">
        <v>2</v>
      </c>
      <c r="H536" s="6" t="s">
        <v>2380</v>
      </c>
      <c r="I536" s="6" t="str">
        <f>IF(B536&lt;18.5,"UnderWeight",IF(B536&lt;24.9,"NormalWeight",IF(B536&lt;29.9,"OverWeight","Obesity")))</f>
        <v>Obesity</v>
      </c>
      <c r="J536" t="str">
        <f>IF(C536&lt;5.7,"Normal",IF(C536&lt;6.4,"Prediabetes","Diabetes"))</f>
        <v>Diabetes</v>
      </c>
    </row>
    <row r="537" spans="1:10" x14ac:dyDescent="0.3">
      <c r="A537" s="6" t="s">
        <v>1835</v>
      </c>
      <c r="B537" s="6">
        <v>29.83</v>
      </c>
      <c r="C537" s="6">
        <v>5.84</v>
      </c>
      <c r="D537" s="6" t="s">
        <v>2380</v>
      </c>
      <c r="E537" s="6" t="s">
        <v>2380</v>
      </c>
      <c r="F537" s="6" t="s">
        <v>2380</v>
      </c>
      <c r="G537" s="6">
        <v>1</v>
      </c>
      <c r="H537" s="6" t="s">
        <v>2382</v>
      </c>
      <c r="I537" s="6" t="str">
        <f>IF(B537&lt;18.5,"UnderWeight",IF(B537&lt;24.9,"NormalWeight",IF(B537&lt;29.9,"OverWeight","Obesity")))</f>
        <v>OverWeight</v>
      </c>
      <c r="J537" t="str">
        <f>IF(C537&lt;5.7,"Normal",IF(C537&lt;6.4,"Prediabetes","Diabetes"))</f>
        <v>Prediabetes</v>
      </c>
    </row>
    <row r="538" spans="1:10" x14ac:dyDescent="0.3">
      <c r="A538" s="6" t="s">
        <v>1834</v>
      </c>
      <c r="B538" s="6">
        <v>22.6</v>
      </c>
      <c r="C538" s="6">
        <v>10.43</v>
      </c>
      <c r="D538" s="6" t="s">
        <v>2382</v>
      </c>
      <c r="E538" s="6" t="s">
        <v>2380</v>
      </c>
      <c r="F538" s="6" t="s">
        <v>2380</v>
      </c>
      <c r="G538" s="6">
        <v>1</v>
      </c>
      <c r="H538" s="6" t="s">
        <v>2382</v>
      </c>
      <c r="I538" s="6" t="str">
        <f>IF(B538&lt;18.5,"UnderWeight",IF(B538&lt;24.9,"NormalWeight",IF(B538&lt;29.9,"OverWeight","Obesity")))</f>
        <v>NormalWeight</v>
      </c>
      <c r="J538" t="str">
        <f>IF(C538&lt;5.7,"Normal",IF(C538&lt;6.4,"Prediabetes","Diabetes"))</f>
        <v>Diabetes</v>
      </c>
    </row>
    <row r="539" spans="1:10" x14ac:dyDescent="0.3">
      <c r="A539" s="6" t="s">
        <v>1833</v>
      </c>
      <c r="B539" s="6">
        <v>46.69</v>
      </c>
      <c r="C539" s="6">
        <v>4.25</v>
      </c>
      <c r="D539" s="6" t="s">
        <v>2382</v>
      </c>
      <c r="E539" s="6" t="s">
        <v>2380</v>
      </c>
      <c r="F539" s="6" t="s">
        <v>2380</v>
      </c>
      <c r="G539" s="6">
        <v>1</v>
      </c>
      <c r="H539" s="6" t="s">
        <v>2380</v>
      </c>
      <c r="I539" s="6" t="str">
        <f>IF(B539&lt;18.5,"UnderWeight",IF(B539&lt;24.9,"NormalWeight",IF(B539&lt;29.9,"OverWeight","Obesity")))</f>
        <v>Obesity</v>
      </c>
      <c r="J539" t="str">
        <f>IF(C539&lt;5.7,"Normal",IF(C539&lt;6.4,"Prediabetes","Diabetes"))</f>
        <v>Normal</v>
      </c>
    </row>
    <row r="540" spans="1:10" x14ac:dyDescent="0.3">
      <c r="A540" s="6" t="s">
        <v>1832</v>
      </c>
      <c r="B540" s="6">
        <v>28.49</v>
      </c>
      <c r="C540" s="6">
        <v>4.8899999999999997</v>
      </c>
      <c r="D540" s="6" t="s">
        <v>2380</v>
      </c>
      <c r="E540" s="6" t="s">
        <v>2380</v>
      </c>
      <c r="F540" s="6" t="s">
        <v>2380</v>
      </c>
      <c r="G540" s="6">
        <v>0</v>
      </c>
      <c r="H540" s="6" t="s">
        <v>2382</v>
      </c>
      <c r="I540" s="6" t="str">
        <f>IF(B540&lt;18.5,"UnderWeight",IF(B540&lt;24.9,"NormalWeight",IF(B540&lt;29.9,"OverWeight","Obesity")))</f>
        <v>OverWeight</v>
      </c>
      <c r="J540" t="str">
        <f>IF(C540&lt;5.7,"Normal",IF(C540&lt;6.4,"Prediabetes","Diabetes"))</f>
        <v>Normal</v>
      </c>
    </row>
    <row r="541" spans="1:10" x14ac:dyDescent="0.3">
      <c r="A541" s="6" t="s">
        <v>1831</v>
      </c>
      <c r="B541" s="6">
        <v>28.5</v>
      </c>
      <c r="C541" s="6">
        <v>5.55</v>
      </c>
      <c r="D541" s="6" t="s">
        <v>2382</v>
      </c>
      <c r="E541" s="6" t="s">
        <v>2380</v>
      </c>
      <c r="F541" s="6" t="s">
        <v>2380</v>
      </c>
      <c r="G541" s="6">
        <v>1</v>
      </c>
      <c r="H541" s="6" t="s">
        <v>2382</v>
      </c>
      <c r="I541" s="6" t="str">
        <f>IF(B541&lt;18.5,"UnderWeight",IF(B541&lt;24.9,"NormalWeight",IF(B541&lt;29.9,"OverWeight","Obesity")))</f>
        <v>OverWeight</v>
      </c>
      <c r="J541" t="str">
        <f>IF(C541&lt;5.7,"Normal",IF(C541&lt;6.4,"Prediabetes","Diabetes"))</f>
        <v>Normal</v>
      </c>
    </row>
    <row r="542" spans="1:10" x14ac:dyDescent="0.3">
      <c r="A542" s="6" t="s">
        <v>1830</v>
      </c>
      <c r="B542" s="6">
        <v>24.4</v>
      </c>
      <c r="C542" s="6">
        <v>4.5199999999999996</v>
      </c>
      <c r="D542" s="6" t="s">
        <v>2380</v>
      </c>
      <c r="E542" s="6" t="s">
        <v>2380</v>
      </c>
      <c r="F542" s="6" t="s">
        <v>2380</v>
      </c>
      <c r="G542" s="6">
        <v>1</v>
      </c>
      <c r="H542" s="6" t="s">
        <v>2382</v>
      </c>
      <c r="I542" s="6" t="str">
        <f>IF(B542&lt;18.5,"UnderWeight",IF(B542&lt;24.9,"NormalWeight",IF(B542&lt;29.9,"OverWeight","Obesity")))</f>
        <v>NormalWeight</v>
      </c>
      <c r="J542" t="str">
        <f>IF(C542&lt;5.7,"Normal",IF(C542&lt;6.4,"Prediabetes","Diabetes"))</f>
        <v>Normal</v>
      </c>
    </row>
    <row r="543" spans="1:10" x14ac:dyDescent="0.3">
      <c r="A543" s="6" t="s">
        <v>1829</v>
      </c>
      <c r="B543" s="6">
        <v>29.15</v>
      </c>
      <c r="C543" s="6">
        <v>4.45</v>
      </c>
      <c r="D543" s="6" t="s">
        <v>2382</v>
      </c>
      <c r="E543" s="6" t="s">
        <v>2380</v>
      </c>
      <c r="F543" s="6" t="s">
        <v>2380</v>
      </c>
      <c r="G543" s="6">
        <v>1</v>
      </c>
      <c r="H543" s="6" t="s">
        <v>2382</v>
      </c>
      <c r="I543" s="6" t="str">
        <f>IF(B543&lt;18.5,"UnderWeight",IF(B543&lt;24.9,"NormalWeight",IF(B543&lt;29.9,"OverWeight","Obesity")))</f>
        <v>OverWeight</v>
      </c>
      <c r="J543" t="str">
        <f>IF(C543&lt;5.7,"Normal",IF(C543&lt;6.4,"Prediabetes","Diabetes"))</f>
        <v>Normal</v>
      </c>
    </row>
    <row r="544" spans="1:10" x14ac:dyDescent="0.3">
      <c r="A544" s="6" t="s">
        <v>1828</v>
      </c>
      <c r="B544" s="6">
        <v>27.28</v>
      </c>
      <c r="C544" s="6">
        <v>4.72</v>
      </c>
      <c r="D544" s="6" t="s">
        <v>2380</v>
      </c>
      <c r="E544" s="6" t="s">
        <v>2381</v>
      </c>
      <c r="F544" s="6" t="s">
        <v>2380</v>
      </c>
      <c r="G544" s="6">
        <v>1</v>
      </c>
      <c r="H544" s="6" t="s">
        <v>2382</v>
      </c>
      <c r="I544" s="6" t="str">
        <f>IF(B544&lt;18.5,"UnderWeight",IF(B544&lt;24.9,"NormalWeight",IF(B544&lt;29.9,"OverWeight","Obesity")))</f>
        <v>OverWeight</v>
      </c>
      <c r="J544" t="str">
        <f>IF(C544&lt;5.7,"Normal",IF(C544&lt;6.4,"Prediabetes","Diabetes"))</f>
        <v>Normal</v>
      </c>
    </row>
    <row r="545" spans="1:10" x14ac:dyDescent="0.3">
      <c r="A545" s="6" t="s">
        <v>1827</v>
      </c>
      <c r="B545" s="6">
        <v>32.229999999999997</v>
      </c>
      <c r="C545" s="6">
        <v>4.6500000000000004</v>
      </c>
      <c r="D545" s="6" t="s">
        <v>2382</v>
      </c>
      <c r="E545" s="6" t="s">
        <v>2380</v>
      </c>
      <c r="F545" s="6" t="s">
        <v>2382</v>
      </c>
      <c r="G545" s="6">
        <v>1</v>
      </c>
      <c r="H545" s="6" t="s">
        <v>2380</v>
      </c>
      <c r="I545" s="6" t="str">
        <f>IF(B545&lt;18.5,"UnderWeight",IF(B545&lt;24.9,"NormalWeight",IF(B545&lt;29.9,"OverWeight","Obesity")))</f>
        <v>Obesity</v>
      </c>
      <c r="J545" t="str">
        <f>IF(C545&lt;5.7,"Normal",IF(C545&lt;6.4,"Prediabetes","Diabetes"))</f>
        <v>Normal</v>
      </c>
    </row>
    <row r="546" spans="1:10" x14ac:dyDescent="0.3">
      <c r="A546" s="6" t="s">
        <v>1826</v>
      </c>
      <c r="B546" s="6">
        <v>44.2</v>
      </c>
      <c r="C546" s="6">
        <v>11.34</v>
      </c>
      <c r="D546" s="6" t="s">
        <v>2382</v>
      </c>
      <c r="E546" s="6" t="s">
        <v>2380</v>
      </c>
      <c r="F546" s="6" t="s">
        <v>2382</v>
      </c>
      <c r="G546" s="6">
        <v>1</v>
      </c>
      <c r="H546" s="6" t="s">
        <v>2380</v>
      </c>
      <c r="I546" s="6" t="str">
        <f>IF(B546&lt;18.5,"UnderWeight",IF(B546&lt;24.9,"NormalWeight",IF(B546&lt;29.9,"OverWeight","Obesity")))</f>
        <v>Obesity</v>
      </c>
      <c r="J546" t="str">
        <f>IF(C546&lt;5.7,"Normal",IF(C546&lt;6.4,"Prediabetes","Diabetes"))</f>
        <v>Diabetes</v>
      </c>
    </row>
    <row r="547" spans="1:10" x14ac:dyDescent="0.3">
      <c r="A547" s="6" t="s">
        <v>1825</v>
      </c>
      <c r="B547" s="6">
        <v>29.734999999999999</v>
      </c>
      <c r="C547" s="6">
        <v>4.53</v>
      </c>
      <c r="D547" s="6" t="s">
        <v>2380</v>
      </c>
      <c r="E547" s="6" t="s">
        <v>2380</v>
      </c>
      <c r="F547" s="6" t="s">
        <v>2382</v>
      </c>
      <c r="G547" s="6">
        <v>1</v>
      </c>
      <c r="H547" s="6" t="s">
        <v>2380</v>
      </c>
      <c r="I547" s="6" t="str">
        <f>IF(B547&lt;18.5,"UnderWeight",IF(B547&lt;24.9,"NormalWeight",IF(B547&lt;29.9,"OverWeight","Obesity")))</f>
        <v>OverWeight</v>
      </c>
      <c r="J547" t="str">
        <f>IF(C547&lt;5.7,"Normal",IF(C547&lt;6.4,"Prediabetes","Diabetes"))</f>
        <v>Normal</v>
      </c>
    </row>
    <row r="548" spans="1:10" x14ac:dyDescent="0.3">
      <c r="A548" s="6" t="s">
        <v>1824</v>
      </c>
      <c r="B548" s="6">
        <v>28.31</v>
      </c>
      <c r="C548" s="6">
        <v>6.35</v>
      </c>
      <c r="D548" s="6" t="s">
        <v>2380</v>
      </c>
      <c r="E548" s="6" t="s">
        <v>2380</v>
      </c>
      <c r="F548" s="6" t="s">
        <v>2380</v>
      </c>
      <c r="G548" s="6">
        <v>0</v>
      </c>
      <c r="H548" s="6" t="s">
        <v>2382</v>
      </c>
      <c r="I548" s="6" t="str">
        <f>IF(B548&lt;18.5,"UnderWeight",IF(B548&lt;24.9,"NormalWeight",IF(B548&lt;29.9,"OverWeight","Obesity")))</f>
        <v>OverWeight</v>
      </c>
      <c r="J548" t="str">
        <f>IF(C548&lt;5.7,"Normal",IF(C548&lt;6.4,"Prediabetes","Diabetes"))</f>
        <v>Prediabetes</v>
      </c>
    </row>
    <row r="549" spans="1:10" x14ac:dyDescent="0.3">
      <c r="A549" s="6" t="s">
        <v>1823</v>
      </c>
      <c r="B549" s="6">
        <v>46.62</v>
      </c>
      <c r="C549" s="6">
        <v>8.51</v>
      </c>
      <c r="D549" s="6" t="s">
        <v>2380</v>
      </c>
      <c r="E549" s="6" t="s">
        <v>2380</v>
      </c>
      <c r="F549" s="6" t="s">
        <v>2380</v>
      </c>
      <c r="G549" s="6">
        <v>0</v>
      </c>
      <c r="H549" s="6" t="s">
        <v>2380</v>
      </c>
      <c r="I549" s="6" t="str">
        <f>IF(B549&lt;18.5,"UnderWeight",IF(B549&lt;24.9,"NormalWeight",IF(B549&lt;29.9,"OverWeight","Obesity")))</f>
        <v>Obesity</v>
      </c>
      <c r="J549" t="str">
        <f>IF(C549&lt;5.7,"Normal",IF(C549&lt;6.4,"Prediabetes","Diabetes"))</f>
        <v>Diabetes</v>
      </c>
    </row>
    <row r="550" spans="1:10" x14ac:dyDescent="0.3">
      <c r="A550" s="6" t="s">
        <v>1822</v>
      </c>
      <c r="B550" s="6">
        <v>51.75</v>
      </c>
      <c r="C550" s="6">
        <v>8.59</v>
      </c>
      <c r="D550" s="6" t="s">
        <v>2382</v>
      </c>
      <c r="E550" s="6" t="s">
        <v>2380</v>
      </c>
      <c r="F550" s="6" t="s">
        <v>2380</v>
      </c>
      <c r="G550" s="6">
        <v>1</v>
      </c>
      <c r="H550" s="6" t="s">
        <v>2380</v>
      </c>
      <c r="I550" s="6" t="str">
        <f>IF(B550&lt;18.5,"UnderWeight",IF(B550&lt;24.9,"NormalWeight",IF(B550&lt;29.9,"OverWeight","Obesity")))</f>
        <v>Obesity</v>
      </c>
      <c r="J550" t="str">
        <f>IF(C550&lt;5.7,"Normal",IF(C550&lt;6.4,"Prediabetes","Diabetes"))</f>
        <v>Diabetes</v>
      </c>
    </row>
    <row r="551" spans="1:10" x14ac:dyDescent="0.3">
      <c r="A551" s="6" t="s">
        <v>1821</v>
      </c>
      <c r="B551" s="6">
        <v>25.7</v>
      </c>
      <c r="C551" s="6">
        <v>4.13</v>
      </c>
      <c r="D551" s="6" t="s">
        <v>2382</v>
      </c>
      <c r="E551" s="6" t="s">
        <v>2380</v>
      </c>
      <c r="F551" s="6" t="s">
        <v>2380</v>
      </c>
      <c r="G551" s="6">
        <v>0</v>
      </c>
      <c r="H551" s="6" t="s">
        <v>2382</v>
      </c>
      <c r="I551" s="6" t="str">
        <f>IF(B551&lt;18.5,"UnderWeight",IF(B551&lt;24.9,"NormalWeight",IF(B551&lt;29.9,"OverWeight","Obesity")))</f>
        <v>OverWeight</v>
      </c>
      <c r="J551" t="str">
        <f>IF(C551&lt;5.7,"Normal",IF(C551&lt;6.4,"Prediabetes","Diabetes"))</f>
        <v>Normal</v>
      </c>
    </row>
    <row r="552" spans="1:10" x14ac:dyDescent="0.3">
      <c r="A552" s="6" t="s">
        <v>1820</v>
      </c>
      <c r="B552" s="6">
        <v>31.79</v>
      </c>
      <c r="C552" s="6">
        <v>4.55</v>
      </c>
      <c r="D552" s="6" t="s">
        <v>2380</v>
      </c>
      <c r="E552" s="6" t="s">
        <v>2380</v>
      </c>
      <c r="F552" s="6" t="s">
        <v>2380</v>
      </c>
      <c r="G552" s="6">
        <v>0</v>
      </c>
      <c r="H552" s="6" t="s">
        <v>2380</v>
      </c>
      <c r="I552" s="6" t="str">
        <f>IF(B552&lt;18.5,"UnderWeight",IF(B552&lt;24.9,"NormalWeight",IF(B552&lt;29.9,"OverWeight","Obesity")))</f>
        <v>Obesity</v>
      </c>
      <c r="J552" t="str">
        <f>IF(C552&lt;5.7,"Normal",IF(C552&lt;6.4,"Prediabetes","Diabetes"))</f>
        <v>Normal</v>
      </c>
    </row>
    <row r="553" spans="1:10" x14ac:dyDescent="0.3">
      <c r="A553" s="6" t="s">
        <v>1819</v>
      </c>
      <c r="B553" s="6">
        <v>24.795000000000002</v>
      </c>
      <c r="C553" s="6">
        <v>4.5199999999999996</v>
      </c>
      <c r="D553" s="6" t="s">
        <v>2380</v>
      </c>
      <c r="E553" s="6" t="s">
        <v>2380</v>
      </c>
      <c r="F553" s="6" t="s">
        <v>2380</v>
      </c>
      <c r="G553" s="6">
        <v>0</v>
      </c>
      <c r="H553" s="6" t="s">
        <v>2382</v>
      </c>
      <c r="I553" s="6" t="str">
        <f>IF(B553&lt;18.5,"UnderWeight",IF(B553&lt;24.9,"NormalWeight",IF(B553&lt;29.9,"OverWeight","Obesity")))</f>
        <v>NormalWeight</v>
      </c>
      <c r="J553" t="str">
        <f>IF(C553&lt;5.7,"Normal",IF(C553&lt;6.4,"Prediabetes","Diabetes"))</f>
        <v>Normal</v>
      </c>
    </row>
    <row r="554" spans="1:10" x14ac:dyDescent="0.3">
      <c r="A554" s="6" t="s">
        <v>1818</v>
      </c>
      <c r="B554" s="6">
        <v>53.98</v>
      </c>
      <c r="C554" s="6">
        <v>5.07</v>
      </c>
      <c r="D554" s="6" t="s">
        <v>2380</v>
      </c>
      <c r="E554" s="6" t="s">
        <v>2380</v>
      </c>
      <c r="F554" s="6" t="s">
        <v>2382</v>
      </c>
      <c r="G554" s="6">
        <v>1</v>
      </c>
      <c r="H554" s="6" t="s">
        <v>2380</v>
      </c>
      <c r="I554" s="6" t="str">
        <f>IF(B554&lt;18.5,"UnderWeight",IF(B554&lt;24.9,"NormalWeight",IF(B554&lt;29.9,"OverWeight","Obesity")))</f>
        <v>Obesity</v>
      </c>
      <c r="J554" t="str">
        <f>IF(C554&lt;5.7,"Normal",IF(C554&lt;6.4,"Prediabetes","Diabetes"))</f>
        <v>Normal</v>
      </c>
    </row>
    <row r="555" spans="1:10" x14ac:dyDescent="0.3">
      <c r="A555" s="6" t="s">
        <v>1817</v>
      </c>
      <c r="B555" s="6">
        <v>41.325000000000003</v>
      </c>
      <c r="C555" s="6">
        <v>4.04</v>
      </c>
      <c r="D555" s="6" t="s">
        <v>2382</v>
      </c>
      <c r="E555" s="6" t="s">
        <v>2380</v>
      </c>
      <c r="F555" s="6" t="s">
        <v>2382</v>
      </c>
      <c r="G555" s="6">
        <v>1</v>
      </c>
      <c r="H555" s="6" t="s">
        <v>2380</v>
      </c>
      <c r="I555" s="6" t="str">
        <f>IF(B555&lt;18.5,"UnderWeight",IF(B555&lt;24.9,"NormalWeight",IF(B555&lt;29.9,"OverWeight","Obesity")))</f>
        <v>Obesity</v>
      </c>
      <c r="J555" t="str">
        <f>IF(C555&lt;5.7,"Normal",IF(C555&lt;6.4,"Prediabetes","Diabetes"))</f>
        <v>Normal</v>
      </c>
    </row>
    <row r="556" spans="1:10" x14ac:dyDescent="0.3">
      <c r="A556" s="6" t="s">
        <v>1816</v>
      </c>
      <c r="B556" s="6">
        <v>51.65</v>
      </c>
      <c r="C556" s="6">
        <v>5.3</v>
      </c>
      <c r="D556" s="6" t="s">
        <v>2382</v>
      </c>
      <c r="E556" s="6" t="s">
        <v>2380</v>
      </c>
      <c r="F556" s="6" t="s">
        <v>2380</v>
      </c>
      <c r="G556" s="6">
        <v>0</v>
      </c>
      <c r="H556" s="6" t="s">
        <v>2380</v>
      </c>
      <c r="I556" s="6" t="str">
        <f>IF(B556&lt;18.5,"UnderWeight",IF(B556&lt;24.9,"NormalWeight",IF(B556&lt;29.9,"OverWeight","Obesity")))</f>
        <v>Obesity</v>
      </c>
      <c r="J556" t="str">
        <f>IF(C556&lt;5.7,"Normal",IF(C556&lt;6.4,"Prediabetes","Diabetes"))</f>
        <v>Normal</v>
      </c>
    </row>
    <row r="557" spans="1:10" x14ac:dyDescent="0.3">
      <c r="A557" s="6" t="s">
        <v>1815</v>
      </c>
      <c r="B557" s="6">
        <v>44.52</v>
      </c>
      <c r="C557" s="6">
        <v>8.64</v>
      </c>
      <c r="D557" s="6" t="s">
        <v>2382</v>
      </c>
      <c r="E557" s="6" t="s">
        <v>2380</v>
      </c>
      <c r="F557" s="6" t="s">
        <v>2382</v>
      </c>
      <c r="G557" s="6">
        <v>1</v>
      </c>
      <c r="H557" s="6" t="s">
        <v>2380</v>
      </c>
      <c r="I557" s="6" t="str">
        <f>IF(B557&lt;18.5,"UnderWeight",IF(B557&lt;24.9,"NormalWeight",IF(B557&lt;29.9,"OverWeight","Obesity")))</f>
        <v>Obesity</v>
      </c>
      <c r="J557" t="str">
        <f>IF(C557&lt;5.7,"Normal",IF(C557&lt;6.4,"Prediabetes","Diabetes"))</f>
        <v>Diabetes</v>
      </c>
    </row>
    <row r="558" spans="1:10" x14ac:dyDescent="0.3">
      <c r="A558" s="6" t="s">
        <v>1814</v>
      </c>
      <c r="B558" s="6">
        <v>53.29</v>
      </c>
      <c r="C558" s="6">
        <v>4.03</v>
      </c>
      <c r="D558" s="6" t="s">
        <v>2380</v>
      </c>
      <c r="E558" s="6" t="s">
        <v>2380</v>
      </c>
      <c r="F558" s="6" t="s">
        <v>2382</v>
      </c>
      <c r="G558" s="6">
        <v>1</v>
      </c>
      <c r="H558" s="6" t="s">
        <v>2380</v>
      </c>
      <c r="I558" s="6" t="str">
        <f>IF(B558&lt;18.5,"UnderWeight",IF(B558&lt;24.9,"NormalWeight",IF(B558&lt;29.9,"OverWeight","Obesity")))</f>
        <v>Obesity</v>
      </c>
      <c r="J558" t="str">
        <f>IF(C558&lt;5.7,"Normal",IF(C558&lt;6.4,"Prediabetes","Diabetes"))</f>
        <v>Normal</v>
      </c>
    </row>
    <row r="559" spans="1:10" x14ac:dyDescent="0.3">
      <c r="A559" s="6" t="s">
        <v>1813</v>
      </c>
      <c r="B559" s="6">
        <v>46.63</v>
      </c>
      <c r="C559" s="6">
        <v>4.26</v>
      </c>
      <c r="D559" s="6" t="s">
        <v>2382</v>
      </c>
      <c r="E559" s="6" t="s">
        <v>2380</v>
      </c>
      <c r="F559" s="6" t="s">
        <v>2380</v>
      </c>
      <c r="G559" s="6">
        <v>2</v>
      </c>
      <c r="H559" s="6" t="s">
        <v>2380</v>
      </c>
      <c r="I559" s="6" t="str">
        <f>IF(B559&lt;18.5,"UnderWeight",IF(B559&lt;24.9,"NormalWeight",IF(B559&lt;29.9,"OverWeight","Obesity")))</f>
        <v>Obesity</v>
      </c>
      <c r="J559" t="str">
        <f>IF(C559&lt;5.7,"Normal",IF(C559&lt;6.4,"Prediabetes","Diabetes"))</f>
        <v>Normal</v>
      </c>
    </row>
    <row r="560" spans="1:10" x14ac:dyDescent="0.3">
      <c r="A560" s="6" t="s">
        <v>1812</v>
      </c>
      <c r="B560" s="6">
        <v>28.88</v>
      </c>
      <c r="C560" s="6">
        <v>5.35</v>
      </c>
      <c r="D560" s="6" t="s">
        <v>2380</v>
      </c>
      <c r="E560" s="6" t="s">
        <v>2380</v>
      </c>
      <c r="F560" s="6" t="s">
        <v>2382</v>
      </c>
      <c r="G560" s="6">
        <v>1</v>
      </c>
      <c r="H560" s="6" t="s">
        <v>2382</v>
      </c>
      <c r="I560" s="6" t="str">
        <f>IF(B560&lt;18.5,"UnderWeight",IF(B560&lt;24.9,"NormalWeight",IF(B560&lt;29.9,"OverWeight","Obesity")))</f>
        <v>OverWeight</v>
      </c>
      <c r="J560" t="str">
        <f>IF(C560&lt;5.7,"Normal",IF(C560&lt;6.4,"Prediabetes","Diabetes"))</f>
        <v>Normal</v>
      </c>
    </row>
    <row r="561" spans="1:10" x14ac:dyDescent="0.3">
      <c r="A561" s="6" t="s">
        <v>1811</v>
      </c>
      <c r="B561" s="6">
        <v>23.98</v>
      </c>
      <c r="C561" s="6">
        <v>4.9000000000000004</v>
      </c>
      <c r="D561" s="6" t="s">
        <v>2380</v>
      </c>
      <c r="E561" s="6" t="s">
        <v>2380</v>
      </c>
      <c r="F561" s="6" t="s">
        <v>2380</v>
      </c>
      <c r="G561" s="6">
        <v>0</v>
      </c>
      <c r="H561" s="6" t="s">
        <v>2380</v>
      </c>
      <c r="I561" s="6" t="str">
        <f>IF(B561&lt;18.5,"UnderWeight",IF(B561&lt;24.9,"NormalWeight",IF(B561&lt;29.9,"OverWeight","Obesity")))</f>
        <v>NormalWeight</v>
      </c>
      <c r="J561" t="str">
        <f>IF(C561&lt;5.7,"Normal",IF(C561&lt;6.4,"Prediabetes","Diabetes"))</f>
        <v>Normal</v>
      </c>
    </row>
    <row r="562" spans="1:10" x14ac:dyDescent="0.3">
      <c r="A562" s="6" t="s">
        <v>1810</v>
      </c>
      <c r="B562" s="6">
        <v>23.65</v>
      </c>
      <c r="C562" s="6">
        <v>4.5</v>
      </c>
      <c r="D562" s="6" t="s">
        <v>2380</v>
      </c>
      <c r="E562" s="6" t="s">
        <v>2380</v>
      </c>
      <c r="F562" s="6" t="s">
        <v>2380</v>
      </c>
      <c r="G562" s="6">
        <v>0</v>
      </c>
      <c r="H562" s="6" t="s">
        <v>2380</v>
      </c>
      <c r="I562" s="6" t="str">
        <f>IF(B562&lt;18.5,"UnderWeight",IF(B562&lt;24.9,"NormalWeight",IF(B562&lt;29.9,"OverWeight","Obesity")))</f>
        <v>NormalWeight</v>
      </c>
      <c r="J562" t="str">
        <f>IF(C562&lt;5.7,"Normal",IF(C562&lt;6.4,"Prediabetes","Diabetes"))</f>
        <v>Normal</v>
      </c>
    </row>
    <row r="563" spans="1:10" x14ac:dyDescent="0.3">
      <c r="A563" s="6" t="s">
        <v>1809</v>
      </c>
      <c r="B563" s="6">
        <v>49.09</v>
      </c>
      <c r="C563" s="6">
        <v>8.3800000000000008</v>
      </c>
      <c r="D563" s="6" t="s">
        <v>2382</v>
      </c>
      <c r="E563" s="6" t="s">
        <v>2380</v>
      </c>
      <c r="F563" s="6" t="s">
        <v>2380</v>
      </c>
      <c r="G563" s="6">
        <v>2</v>
      </c>
      <c r="H563" s="6" t="s">
        <v>2380</v>
      </c>
      <c r="I563" s="6" t="str">
        <f>IF(B563&lt;18.5,"UnderWeight",IF(B563&lt;24.9,"NormalWeight",IF(B563&lt;29.9,"OverWeight","Obesity")))</f>
        <v>Obesity</v>
      </c>
      <c r="J563" t="str">
        <f>IF(C563&lt;5.7,"Normal",IF(C563&lt;6.4,"Prediabetes","Diabetes"))</f>
        <v>Diabetes</v>
      </c>
    </row>
    <row r="564" spans="1:10" x14ac:dyDescent="0.3">
      <c r="A564" s="6" t="s">
        <v>1808</v>
      </c>
      <c r="B564" s="6">
        <v>28.024999999999999</v>
      </c>
      <c r="C564" s="6">
        <v>7.03</v>
      </c>
      <c r="D564" s="6" t="s">
        <v>2380</v>
      </c>
      <c r="E564" s="6" t="s">
        <v>2380</v>
      </c>
      <c r="F564" s="6" t="s">
        <v>2380</v>
      </c>
      <c r="G564" s="6">
        <v>0</v>
      </c>
      <c r="H564" s="6" t="s">
        <v>2382</v>
      </c>
      <c r="I564" s="6" t="str">
        <f>IF(B564&lt;18.5,"UnderWeight",IF(B564&lt;24.9,"NormalWeight",IF(B564&lt;29.9,"OverWeight","Obesity")))</f>
        <v>OverWeight</v>
      </c>
      <c r="J564" t="str">
        <f>IF(C564&lt;5.7,"Normal",IF(C564&lt;6.4,"Prediabetes","Diabetes"))</f>
        <v>Diabetes</v>
      </c>
    </row>
    <row r="565" spans="1:10" x14ac:dyDescent="0.3">
      <c r="A565" s="6" t="s">
        <v>1807</v>
      </c>
      <c r="B565" s="6">
        <v>43.32</v>
      </c>
      <c r="C565" s="6">
        <v>8.75</v>
      </c>
      <c r="D565" s="6" t="s">
        <v>2382</v>
      </c>
      <c r="E565" s="6" t="s">
        <v>2380</v>
      </c>
      <c r="F565" s="6" t="s">
        <v>2382</v>
      </c>
      <c r="G565" s="6">
        <v>1</v>
      </c>
      <c r="H565" s="6" t="s">
        <v>2380</v>
      </c>
      <c r="I565" s="6" t="str">
        <f>IF(B565&lt;18.5,"UnderWeight",IF(B565&lt;24.9,"NormalWeight",IF(B565&lt;29.9,"OverWeight","Obesity")))</f>
        <v>Obesity</v>
      </c>
      <c r="J565" t="str">
        <f>IF(C565&lt;5.7,"Normal",IF(C565&lt;6.4,"Prediabetes","Diabetes"))</f>
        <v>Diabetes</v>
      </c>
    </row>
    <row r="566" spans="1:10" x14ac:dyDescent="0.3">
      <c r="A566" s="6" t="s">
        <v>1806</v>
      </c>
      <c r="B566" s="6">
        <v>45.92</v>
      </c>
      <c r="C566" s="6">
        <v>9.51</v>
      </c>
      <c r="D566" s="6" t="s">
        <v>2380</v>
      </c>
      <c r="E566" s="6" t="s">
        <v>2380</v>
      </c>
      <c r="F566" s="6" t="s">
        <v>2380</v>
      </c>
      <c r="G566" s="6">
        <v>0</v>
      </c>
      <c r="H566" s="6" t="s">
        <v>2380</v>
      </c>
      <c r="I566" s="6" t="str">
        <f>IF(B566&lt;18.5,"UnderWeight",IF(B566&lt;24.9,"NormalWeight",IF(B566&lt;29.9,"OverWeight","Obesity")))</f>
        <v>Obesity</v>
      </c>
      <c r="J566" t="str">
        <f>IF(C566&lt;5.7,"Normal",IF(C566&lt;6.4,"Prediabetes","Diabetes"))</f>
        <v>Diabetes</v>
      </c>
    </row>
    <row r="567" spans="1:10" x14ac:dyDescent="0.3">
      <c r="A567" s="6" t="s">
        <v>1805</v>
      </c>
      <c r="B567" s="6">
        <v>44.03</v>
      </c>
      <c r="C567" s="6">
        <v>9.36</v>
      </c>
      <c r="D567" s="6" t="s">
        <v>2380</v>
      </c>
      <c r="E567" s="6" t="s">
        <v>2380</v>
      </c>
      <c r="F567" s="6" t="s">
        <v>2380</v>
      </c>
      <c r="G567" s="6">
        <v>0</v>
      </c>
      <c r="H567" s="6" t="s">
        <v>2380</v>
      </c>
      <c r="I567" s="6" t="str">
        <f>IF(B567&lt;18.5,"UnderWeight",IF(B567&lt;24.9,"NormalWeight",IF(B567&lt;29.9,"OverWeight","Obesity")))</f>
        <v>Obesity</v>
      </c>
      <c r="J567" t="str">
        <f>IF(C567&lt;5.7,"Normal",IF(C567&lt;6.4,"Prediabetes","Diabetes"))</f>
        <v>Diabetes</v>
      </c>
    </row>
    <row r="568" spans="1:10" x14ac:dyDescent="0.3">
      <c r="A568" s="6" t="s">
        <v>1804</v>
      </c>
      <c r="B568" s="6">
        <v>24.6</v>
      </c>
      <c r="C568" s="6">
        <v>4.8099999999999996</v>
      </c>
      <c r="D568" s="6" t="s">
        <v>2380</v>
      </c>
      <c r="E568" s="6" t="s">
        <v>2380</v>
      </c>
      <c r="F568" s="6" t="s">
        <v>2380</v>
      </c>
      <c r="G568" s="6">
        <v>0</v>
      </c>
      <c r="H568" s="6" t="s">
        <v>2382</v>
      </c>
      <c r="I568" s="6" t="str">
        <f>IF(B568&lt;18.5,"UnderWeight",IF(B568&lt;24.9,"NormalWeight",IF(B568&lt;29.9,"OverWeight","Obesity")))</f>
        <v>NormalWeight</v>
      </c>
      <c r="J568" t="str">
        <f>IF(C568&lt;5.7,"Normal",IF(C568&lt;6.4,"Prediabetes","Diabetes"))</f>
        <v>Normal</v>
      </c>
    </row>
    <row r="569" spans="1:10" x14ac:dyDescent="0.3">
      <c r="A569" s="6" t="s">
        <v>1803</v>
      </c>
      <c r="B569" s="6">
        <v>49.15</v>
      </c>
      <c r="C569" s="6">
        <v>8.08</v>
      </c>
      <c r="D569" s="6" t="s">
        <v>2380</v>
      </c>
      <c r="E569" s="6" t="s">
        <v>2380</v>
      </c>
      <c r="F569" s="6" t="s">
        <v>2380</v>
      </c>
      <c r="G569" s="6">
        <v>0</v>
      </c>
      <c r="H569" s="6" t="s">
        <v>2380</v>
      </c>
      <c r="I569" s="6" t="str">
        <f>IF(B569&lt;18.5,"UnderWeight",IF(B569&lt;24.9,"NormalWeight",IF(B569&lt;29.9,"OverWeight","Obesity")))</f>
        <v>Obesity</v>
      </c>
      <c r="J569" t="str">
        <f>IF(C569&lt;5.7,"Normal",IF(C569&lt;6.4,"Prediabetes","Diabetes"))</f>
        <v>Diabetes</v>
      </c>
    </row>
    <row r="570" spans="1:10" x14ac:dyDescent="0.3">
      <c r="A570" s="6" t="s">
        <v>1802</v>
      </c>
      <c r="B570" s="6">
        <v>28.31</v>
      </c>
      <c r="C570" s="6">
        <v>6.29</v>
      </c>
      <c r="D570" s="6" t="s">
        <v>2380</v>
      </c>
      <c r="E570" s="6" t="s">
        <v>2380</v>
      </c>
      <c r="F570" s="6" t="s">
        <v>2382</v>
      </c>
      <c r="G570" s="6">
        <v>1</v>
      </c>
      <c r="H570" s="6" t="s">
        <v>2382</v>
      </c>
      <c r="I570" s="6" t="str">
        <f>IF(B570&lt;18.5,"UnderWeight",IF(B570&lt;24.9,"NormalWeight",IF(B570&lt;29.9,"OverWeight","Obesity")))</f>
        <v>OverWeight</v>
      </c>
      <c r="J570" t="str">
        <f>IF(C570&lt;5.7,"Normal",IF(C570&lt;6.4,"Prediabetes","Diabetes"))</f>
        <v>Prediabetes</v>
      </c>
    </row>
    <row r="571" spans="1:10" x14ac:dyDescent="0.3">
      <c r="A571" s="6" t="s">
        <v>1801</v>
      </c>
      <c r="B571" s="6">
        <v>22.99</v>
      </c>
      <c r="C571" s="6">
        <v>6.29</v>
      </c>
      <c r="D571" s="6" t="s">
        <v>2380</v>
      </c>
      <c r="E571" s="6" t="s">
        <v>2380</v>
      </c>
      <c r="F571" s="6" t="s">
        <v>2380</v>
      </c>
      <c r="G571" s="6">
        <v>1</v>
      </c>
      <c r="H571" s="6" t="s">
        <v>2382</v>
      </c>
      <c r="I571" s="6" t="str">
        <f>IF(B571&lt;18.5,"UnderWeight",IF(B571&lt;24.9,"NormalWeight",IF(B571&lt;29.9,"OverWeight","Obesity")))</f>
        <v>NormalWeight</v>
      </c>
      <c r="J571" t="str">
        <f>IF(C571&lt;5.7,"Normal",IF(C571&lt;6.4,"Prediabetes","Diabetes"))</f>
        <v>Prediabetes</v>
      </c>
    </row>
    <row r="572" spans="1:10" x14ac:dyDescent="0.3">
      <c r="A572" s="6" t="s">
        <v>1800</v>
      </c>
      <c r="B572" s="6">
        <v>29.07</v>
      </c>
      <c r="C572" s="6">
        <v>5.12</v>
      </c>
      <c r="D572" s="6" t="s">
        <v>2380</v>
      </c>
      <c r="E572" s="6" t="s">
        <v>2380</v>
      </c>
      <c r="F572" s="6" t="s">
        <v>2382</v>
      </c>
      <c r="G572" s="6">
        <v>1</v>
      </c>
      <c r="H572" s="6" t="s">
        <v>2382</v>
      </c>
      <c r="I572" s="6" t="str">
        <f>IF(B572&lt;18.5,"UnderWeight",IF(B572&lt;24.9,"NormalWeight",IF(B572&lt;29.9,"OverWeight","Obesity")))</f>
        <v>OverWeight</v>
      </c>
      <c r="J572" t="str">
        <f>IF(C572&lt;5.7,"Normal",IF(C572&lt;6.4,"Prediabetes","Diabetes"))</f>
        <v>Normal</v>
      </c>
    </row>
    <row r="573" spans="1:10" x14ac:dyDescent="0.3">
      <c r="A573" s="6" t="s">
        <v>1799</v>
      </c>
      <c r="B573" s="6">
        <v>42.02</v>
      </c>
      <c r="C573" s="6">
        <v>9.9499999999999993</v>
      </c>
      <c r="D573" s="6" t="s">
        <v>2382</v>
      </c>
      <c r="E573" s="6" t="s">
        <v>2380</v>
      </c>
      <c r="F573" s="6" t="s">
        <v>2382</v>
      </c>
      <c r="G573" s="6">
        <v>1</v>
      </c>
      <c r="H573" s="6" t="s">
        <v>2380</v>
      </c>
      <c r="I573" s="6" t="str">
        <f>IF(B573&lt;18.5,"UnderWeight",IF(B573&lt;24.9,"NormalWeight",IF(B573&lt;29.9,"OverWeight","Obesity")))</f>
        <v>Obesity</v>
      </c>
      <c r="J573" t="str">
        <f>IF(C573&lt;5.7,"Normal",IF(C573&lt;6.4,"Prediabetes","Diabetes"))</f>
        <v>Diabetes</v>
      </c>
    </row>
    <row r="574" spans="1:10" x14ac:dyDescent="0.3">
      <c r="A574" s="6" t="s">
        <v>1798</v>
      </c>
      <c r="B574" s="6">
        <v>49.07</v>
      </c>
      <c r="C574" s="6">
        <v>9.08</v>
      </c>
      <c r="D574" s="6" t="s">
        <v>2382</v>
      </c>
      <c r="E574" s="6" t="s">
        <v>2380</v>
      </c>
      <c r="F574" s="6" t="s">
        <v>2380</v>
      </c>
      <c r="G574" s="6">
        <v>1</v>
      </c>
      <c r="H574" s="6" t="s">
        <v>2380</v>
      </c>
      <c r="I574" s="6" t="str">
        <f>IF(B574&lt;18.5,"UnderWeight",IF(B574&lt;24.9,"NormalWeight",IF(B574&lt;29.9,"OverWeight","Obesity")))</f>
        <v>Obesity</v>
      </c>
      <c r="J574" t="str">
        <f>IF(C574&lt;5.7,"Normal",IF(C574&lt;6.4,"Prediabetes","Diabetes"))</f>
        <v>Diabetes</v>
      </c>
    </row>
    <row r="575" spans="1:10" x14ac:dyDescent="0.3">
      <c r="A575" s="6" t="s">
        <v>1797</v>
      </c>
      <c r="B575" s="6">
        <v>19.8</v>
      </c>
      <c r="C575" s="6">
        <v>4.82</v>
      </c>
      <c r="D575" s="6" t="s">
        <v>2380</v>
      </c>
      <c r="E575" s="6" t="s">
        <v>2380</v>
      </c>
      <c r="F575" s="6" t="s">
        <v>2380</v>
      </c>
      <c r="G575" s="6">
        <v>0</v>
      </c>
      <c r="H575" s="6" t="s">
        <v>2382</v>
      </c>
      <c r="I575" s="6" t="str">
        <f>IF(B575&lt;18.5,"UnderWeight",IF(B575&lt;24.9,"NormalWeight",IF(B575&lt;29.9,"OverWeight","Obesity")))</f>
        <v>NormalWeight</v>
      </c>
      <c r="J575" t="str">
        <f>IF(C575&lt;5.7,"Normal",IF(C575&lt;6.4,"Prediabetes","Diabetes"))</f>
        <v>Normal</v>
      </c>
    </row>
    <row r="576" spans="1:10" x14ac:dyDescent="0.3">
      <c r="A576" s="6" t="s">
        <v>1796</v>
      </c>
      <c r="B576" s="6">
        <v>27.36</v>
      </c>
      <c r="C576" s="6">
        <v>4.6500000000000004</v>
      </c>
      <c r="D576" s="6" t="s">
        <v>2380</v>
      </c>
      <c r="E576" s="6" t="s">
        <v>2381</v>
      </c>
      <c r="F576" s="6" t="s">
        <v>2380</v>
      </c>
      <c r="G576" s="6">
        <v>1</v>
      </c>
      <c r="H576" s="6" t="s">
        <v>2382</v>
      </c>
      <c r="I576" s="6" t="str">
        <f>IF(B576&lt;18.5,"UnderWeight",IF(B576&lt;24.9,"NormalWeight",IF(B576&lt;29.9,"OverWeight","Obesity")))</f>
        <v>OverWeight</v>
      </c>
      <c r="J576" t="str">
        <f>IF(C576&lt;5.7,"Normal",IF(C576&lt;6.4,"Prediabetes","Diabetes"))</f>
        <v>Normal</v>
      </c>
    </row>
    <row r="577" spans="1:10" x14ac:dyDescent="0.3">
      <c r="A577" s="6" t="s">
        <v>1795</v>
      </c>
      <c r="B577" s="6">
        <v>42.95</v>
      </c>
      <c r="C577" s="6">
        <v>5.16</v>
      </c>
      <c r="D577" s="6" t="s">
        <v>2382</v>
      </c>
      <c r="E577" s="6" t="s">
        <v>2380</v>
      </c>
      <c r="F577" s="6" t="s">
        <v>2380</v>
      </c>
      <c r="G577" s="6">
        <v>1</v>
      </c>
      <c r="H577" s="6" t="s">
        <v>2380</v>
      </c>
      <c r="I577" s="6" t="str">
        <f>IF(B577&lt;18.5,"UnderWeight",IF(B577&lt;24.9,"NormalWeight",IF(B577&lt;29.9,"OverWeight","Obesity")))</f>
        <v>Obesity</v>
      </c>
      <c r="J577" t="str">
        <f>IF(C577&lt;5.7,"Normal",IF(C577&lt;6.4,"Prediabetes","Diabetes"))</f>
        <v>Normal</v>
      </c>
    </row>
    <row r="578" spans="1:10" x14ac:dyDescent="0.3">
      <c r="A578" s="6" t="s">
        <v>1794</v>
      </c>
      <c r="B578" s="6">
        <v>42.66</v>
      </c>
      <c r="C578" s="6">
        <v>10.44</v>
      </c>
      <c r="D578" s="6" t="s">
        <v>2380</v>
      </c>
      <c r="E578" s="6" t="s">
        <v>2380</v>
      </c>
      <c r="F578" s="6" t="s">
        <v>2380</v>
      </c>
      <c r="G578" s="6">
        <v>0</v>
      </c>
      <c r="H578" s="6" t="s">
        <v>2380</v>
      </c>
      <c r="I578" s="6" t="str">
        <f>IF(B578&lt;18.5,"UnderWeight",IF(B578&lt;24.9,"NormalWeight",IF(B578&lt;29.9,"OverWeight","Obesity")))</f>
        <v>Obesity</v>
      </c>
      <c r="J578" t="str">
        <f>IF(C578&lt;5.7,"Normal",IF(C578&lt;6.4,"Prediabetes","Diabetes"))</f>
        <v>Diabetes</v>
      </c>
    </row>
    <row r="579" spans="1:10" x14ac:dyDescent="0.3">
      <c r="A579" s="6" t="s">
        <v>1793</v>
      </c>
      <c r="B579" s="6">
        <v>33.630000000000003</v>
      </c>
      <c r="C579" s="6">
        <v>5.69</v>
      </c>
      <c r="D579" s="6" t="s">
        <v>2380</v>
      </c>
      <c r="E579" s="6" t="s">
        <v>2380</v>
      </c>
      <c r="F579" s="6" t="s">
        <v>2380</v>
      </c>
      <c r="G579" s="6">
        <v>1</v>
      </c>
      <c r="H579" s="6" t="s">
        <v>2380</v>
      </c>
      <c r="I579" s="6" t="str">
        <f>IF(B579&lt;18.5,"UnderWeight",IF(B579&lt;24.9,"NormalWeight",IF(B579&lt;29.9,"OverWeight","Obesity")))</f>
        <v>Obesity</v>
      </c>
      <c r="J579" t="str">
        <f>IF(C579&lt;5.7,"Normal",IF(C579&lt;6.4,"Prediabetes","Diabetes"))</f>
        <v>Normal</v>
      </c>
    </row>
    <row r="580" spans="1:10" x14ac:dyDescent="0.3">
      <c r="A580" s="6" t="s">
        <v>1792</v>
      </c>
      <c r="B580" s="6">
        <v>26.84</v>
      </c>
      <c r="C580" s="6">
        <v>6.5</v>
      </c>
      <c r="D580" s="6" t="s">
        <v>2380</v>
      </c>
      <c r="E580" s="6" t="s">
        <v>2380</v>
      </c>
      <c r="F580" s="6" t="s">
        <v>2380</v>
      </c>
      <c r="G580" s="6">
        <v>0</v>
      </c>
      <c r="H580" s="6" t="s">
        <v>2382</v>
      </c>
      <c r="I580" s="6" t="str">
        <f>IF(B580&lt;18.5,"UnderWeight",IF(B580&lt;24.9,"NormalWeight",IF(B580&lt;29.9,"OverWeight","Obesity")))</f>
        <v>OverWeight</v>
      </c>
      <c r="J580" t="str">
        <f>IF(C580&lt;5.7,"Normal",IF(C580&lt;6.4,"Prediabetes","Diabetes"))</f>
        <v>Diabetes</v>
      </c>
    </row>
    <row r="581" spans="1:10" x14ac:dyDescent="0.3">
      <c r="A581" s="6" t="s">
        <v>1791</v>
      </c>
      <c r="B581" s="6">
        <v>28.3</v>
      </c>
      <c r="C581" s="6">
        <v>5.73</v>
      </c>
      <c r="D581" s="6" t="s">
        <v>2380</v>
      </c>
      <c r="E581" s="6" t="s">
        <v>2380</v>
      </c>
      <c r="F581" s="6" t="s">
        <v>2382</v>
      </c>
      <c r="G581" s="6">
        <v>1</v>
      </c>
      <c r="H581" s="6" t="s">
        <v>2382</v>
      </c>
      <c r="I581" s="6" t="str">
        <f>IF(B581&lt;18.5,"UnderWeight",IF(B581&lt;24.9,"NormalWeight",IF(B581&lt;29.9,"OverWeight","Obesity")))</f>
        <v>OverWeight</v>
      </c>
      <c r="J581" t="str">
        <f>IF(C581&lt;5.7,"Normal",IF(C581&lt;6.4,"Prediabetes","Diabetes"))</f>
        <v>Prediabetes</v>
      </c>
    </row>
    <row r="582" spans="1:10" x14ac:dyDescent="0.3">
      <c r="A582" s="6" t="s">
        <v>1790</v>
      </c>
      <c r="B582" s="6">
        <v>27.06</v>
      </c>
      <c r="C582" s="6">
        <v>5.74</v>
      </c>
      <c r="D582" s="6" t="s">
        <v>2382</v>
      </c>
      <c r="E582" s="6" t="s">
        <v>2380</v>
      </c>
      <c r="F582" s="6" t="s">
        <v>2380</v>
      </c>
      <c r="G582" s="6">
        <v>0</v>
      </c>
      <c r="H582" s="6" t="s">
        <v>2382</v>
      </c>
      <c r="I582" s="6" t="str">
        <f>IF(B582&lt;18.5,"UnderWeight",IF(B582&lt;24.9,"NormalWeight",IF(B582&lt;29.9,"OverWeight","Obesity")))</f>
        <v>OverWeight</v>
      </c>
      <c r="J582" t="str">
        <f>IF(C582&lt;5.7,"Normal",IF(C582&lt;6.4,"Prediabetes","Diabetes"))</f>
        <v>Prediabetes</v>
      </c>
    </row>
    <row r="583" spans="1:10" x14ac:dyDescent="0.3">
      <c r="A583" s="6" t="s">
        <v>1789</v>
      </c>
      <c r="B583" s="6">
        <v>47.13</v>
      </c>
      <c r="C583" s="6">
        <v>8.6999999999999993</v>
      </c>
      <c r="D583" s="6" t="s">
        <v>2380</v>
      </c>
      <c r="E583" s="6" t="s">
        <v>2380</v>
      </c>
      <c r="F583" s="6" t="s">
        <v>2380</v>
      </c>
      <c r="G583" s="6">
        <v>0</v>
      </c>
      <c r="H583" s="6" t="s">
        <v>2380</v>
      </c>
      <c r="I583" s="6" t="str">
        <f>IF(B583&lt;18.5,"UnderWeight",IF(B583&lt;24.9,"NormalWeight",IF(B583&lt;29.9,"OverWeight","Obesity")))</f>
        <v>Obesity</v>
      </c>
      <c r="J583" t="str">
        <f>IF(C583&lt;5.7,"Normal",IF(C583&lt;6.4,"Prediabetes","Diabetes"))</f>
        <v>Diabetes</v>
      </c>
    </row>
    <row r="584" spans="1:10" x14ac:dyDescent="0.3">
      <c r="A584" s="6" t="s">
        <v>1788</v>
      </c>
      <c r="B584" s="6">
        <v>51.72</v>
      </c>
      <c r="C584" s="6">
        <v>5.09</v>
      </c>
      <c r="D584" s="6" t="s">
        <v>2380</v>
      </c>
      <c r="E584" s="6" t="s">
        <v>2380</v>
      </c>
      <c r="F584" s="6" t="s">
        <v>2380</v>
      </c>
      <c r="G584" s="6">
        <v>0</v>
      </c>
      <c r="H584" s="6" t="s">
        <v>2380</v>
      </c>
      <c r="I584" s="6" t="str">
        <f>IF(B584&lt;18.5,"UnderWeight",IF(B584&lt;24.9,"NormalWeight",IF(B584&lt;29.9,"OverWeight","Obesity")))</f>
        <v>Obesity</v>
      </c>
      <c r="J584" t="str">
        <f>IF(C584&lt;5.7,"Normal",IF(C584&lt;6.4,"Prediabetes","Diabetes"))</f>
        <v>Normal</v>
      </c>
    </row>
    <row r="585" spans="1:10" x14ac:dyDescent="0.3">
      <c r="A585" s="6" t="s">
        <v>1787</v>
      </c>
      <c r="B585" s="6">
        <v>48.59</v>
      </c>
      <c r="C585" s="6">
        <v>5.57</v>
      </c>
      <c r="D585" s="6" t="s">
        <v>2380</v>
      </c>
      <c r="E585" s="6" t="s">
        <v>2380</v>
      </c>
      <c r="F585" s="6" t="s">
        <v>2380</v>
      </c>
      <c r="G585" s="6">
        <v>0</v>
      </c>
      <c r="H585" s="6" t="s">
        <v>2380</v>
      </c>
      <c r="I585" s="6" t="str">
        <f>IF(B585&lt;18.5,"UnderWeight",IF(B585&lt;24.9,"NormalWeight",IF(B585&lt;29.9,"OverWeight","Obesity")))</f>
        <v>Obesity</v>
      </c>
      <c r="J585" t="str">
        <f>IF(C585&lt;5.7,"Normal",IF(C585&lt;6.4,"Prediabetes","Diabetes"))</f>
        <v>Normal</v>
      </c>
    </row>
    <row r="586" spans="1:10" x14ac:dyDescent="0.3">
      <c r="A586" s="6" t="s">
        <v>1786</v>
      </c>
      <c r="B586" s="6">
        <v>45.18</v>
      </c>
      <c r="C586" s="6">
        <v>10.87</v>
      </c>
      <c r="D586" s="6" t="s">
        <v>2380</v>
      </c>
      <c r="E586" s="6" t="s">
        <v>2380</v>
      </c>
      <c r="F586" s="6" t="s">
        <v>2380</v>
      </c>
      <c r="G586" s="6">
        <v>0</v>
      </c>
      <c r="H586" s="6" t="s">
        <v>2380</v>
      </c>
      <c r="I586" s="6" t="str">
        <f>IF(B586&lt;18.5,"UnderWeight",IF(B586&lt;24.9,"NormalWeight",IF(B586&lt;29.9,"OverWeight","Obesity")))</f>
        <v>Obesity</v>
      </c>
      <c r="J586" t="str">
        <f>IF(C586&lt;5.7,"Normal",IF(C586&lt;6.4,"Prediabetes","Diabetes"))</f>
        <v>Diabetes</v>
      </c>
    </row>
    <row r="587" spans="1:10" x14ac:dyDescent="0.3">
      <c r="A587" s="6" t="s">
        <v>1785</v>
      </c>
      <c r="B587" s="6">
        <v>27.9</v>
      </c>
      <c r="C587" s="6">
        <v>6.02</v>
      </c>
      <c r="D587" s="6" t="s">
        <v>2380</v>
      </c>
      <c r="E587" s="6" t="s">
        <v>2380</v>
      </c>
      <c r="F587" s="6" t="s">
        <v>2382</v>
      </c>
      <c r="G587" s="6">
        <v>1</v>
      </c>
      <c r="H587" s="6" t="s">
        <v>2382</v>
      </c>
      <c r="I587" s="6" t="str">
        <f>IF(B587&lt;18.5,"UnderWeight",IF(B587&lt;24.9,"NormalWeight",IF(B587&lt;29.9,"OverWeight","Obesity")))</f>
        <v>OverWeight</v>
      </c>
      <c r="J587" t="str">
        <f>IF(C587&lt;5.7,"Normal",IF(C587&lt;6.4,"Prediabetes","Diabetes"))</f>
        <v>Prediabetes</v>
      </c>
    </row>
    <row r="588" spans="1:10" x14ac:dyDescent="0.3">
      <c r="A588" s="6" t="s">
        <v>1784</v>
      </c>
      <c r="B588" s="6">
        <v>51.33</v>
      </c>
      <c r="C588" s="6">
        <v>7</v>
      </c>
      <c r="D588" s="6" t="s">
        <v>2380</v>
      </c>
      <c r="E588" s="6" t="s">
        <v>2380</v>
      </c>
      <c r="F588" s="6" t="s">
        <v>2380</v>
      </c>
      <c r="G588" s="6">
        <v>0</v>
      </c>
      <c r="H588" s="6" t="s">
        <v>2380</v>
      </c>
      <c r="I588" s="6" t="str">
        <f>IF(B588&lt;18.5,"UnderWeight",IF(B588&lt;24.9,"NormalWeight",IF(B588&lt;29.9,"OverWeight","Obesity")))</f>
        <v>Obesity</v>
      </c>
      <c r="J588" t="str">
        <f>IF(C588&lt;5.7,"Normal",IF(C588&lt;6.4,"Prediabetes","Diabetes"))</f>
        <v>Diabetes</v>
      </c>
    </row>
    <row r="589" spans="1:10" x14ac:dyDescent="0.3">
      <c r="A589" s="6" t="s">
        <v>1783</v>
      </c>
      <c r="B589" s="6">
        <v>30.59</v>
      </c>
      <c r="C589" s="6">
        <v>5.56</v>
      </c>
      <c r="D589" s="6" t="s">
        <v>2382</v>
      </c>
      <c r="E589" s="6" t="s">
        <v>2380</v>
      </c>
      <c r="F589" s="6" t="s">
        <v>2380</v>
      </c>
      <c r="G589" s="6">
        <v>1</v>
      </c>
      <c r="H589" s="6" t="s">
        <v>2380</v>
      </c>
      <c r="I589" s="6" t="str">
        <f>IF(B589&lt;18.5,"UnderWeight",IF(B589&lt;24.9,"NormalWeight",IF(B589&lt;29.9,"OverWeight","Obesity")))</f>
        <v>Obesity</v>
      </c>
      <c r="J589" t="str">
        <f>IF(C589&lt;5.7,"Normal",IF(C589&lt;6.4,"Prediabetes","Diabetes"))</f>
        <v>Normal</v>
      </c>
    </row>
    <row r="590" spans="1:10" x14ac:dyDescent="0.3">
      <c r="A590" s="6" t="s">
        <v>1782</v>
      </c>
      <c r="B590" s="6">
        <v>39.229999999999997</v>
      </c>
      <c r="C590" s="6">
        <v>8.4499999999999993</v>
      </c>
      <c r="D590" s="6" t="s">
        <v>2380</v>
      </c>
      <c r="E590" s="6" t="s">
        <v>2380</v>
      </c>
      <c r="F590" s="6" t="s">
        <v>2380</v>
      </c>
      <c r="G590" s="6">
        <v>0</v>
      </c>
      <c r="H590" s="6" t="s">
        <v>2380</v>
      </c>
      <c r="I590" s="6" t="str">
        <f>IF(B590&lt;18.5,"UnderWeight",IF(B590&lt;24.9,"NormalWeight",IF(B590&lt;29.9,"OverWeight","Obesity")))</f>
        <v>Obesity</v>
      </c>
      <c r="J590" t="str">
        <f>IF(C590&lt;5.7,"Normal",IF(C590&lt;6.4,"Prediabetes","Diabetes"))</f>
        <v>Diabetes</v>
      </c>
    </row>
    <row r="591" spans="1:10" x14ac:dyDescent="0.3">
      <c r="A591" s="6" t="s">
        <v>1781</v>
      </c>
      <c r="B591" s="6">
        <v>19.094999999999999</v>
      </c>
      <c r="C591" s="6">
        <v>6.19</v>
      </c>
      <c r="D591" s="6" t="s">
        <v>2380</v>
      </c>
      <c r="E591" s="6" t="s">
        <v>2380</v>
      </c>
      <c r="F591" s="6" t="s">
        <v>2380</v>
      </c>
      <c r="G591" s="6">
        <v>0</v>
      </c>
      <c r="H591" s="6" t="s">
        <v>2382</v>
      </c>
      <c r="I591" s="6" t="str">
        <f>IF(B591&lt;18.5,"UnderWeight",IF(B591&lt;24.9,"NormalWeight",IF(B591&lt;29.9,"OverWeight","Obesity")))</f>
        <v>NormalWeight</v>
      </c>
      <c r="J591" t="str">
        <f>IF(C591&lt;5.7,"Normal",IF(C591&lt;6.4,"Prediabetes","Diabetes"))</f>
        <v>Prediabetes</v>
      </c>
    </row>
    <row r="592" spans="1:10" x14ac:dyDescent="0.3">
      <c r="A592" s="6" t="s">
        <v>1780</v>
      </c>
      <c r="B592" s="6">
        <v>49.72</v>
      </c>
      <c r="C592" s="6">
        <v>7.71</v>
      </c>
      <c r="D592" s="6" t="s">
        <v>2380</v>
      </c>
      <c r="E592" s="6" t="s">
        <v>2380</v>
      </c>
      <c r="F592" s="6" t="s">
        <v>2380</v>
      </c>
      <c r="G592" s="6">
        <v>0</v>
      </c>
      <c r="H592" s="6" t="s">
        <v>2380</v>
      </c>
      <c r="I592" s="6" t="str">
        <f>IF(B592&lt;18.5,"UnderWeight",IF(B592&lt;24.9,"NormalWeight",IF(B592&lt;29.9,"OverWeight","Obesity")))</f>
        <v>Obesity</v>
      </c>
      <c r="J592" t="str">
        <f>IF(C592&lt;5.7,"Normal",IF(C592&lt;6.4,"Prediabetes","Diabetes"))</f>
        <v>Diabetes</v>
      </c>
    </row>
    <row r="593" spans="1:10" x14ac:dyDescent="0.3">
      <c r="A593" s="6" t="s">
        <v>1779</v>
      </c>
      <c r="B593" s="6">
        <v>21.754999999999999</v>
      </c>
      <c r="C593" s="6">
        <v>4.63</v>
      </c>
      <c r="D593" s="6" t="s">
        <v>2380</v>
      </c>
      <c r="E593" s="6" t="s">
        <v>2380</v>
      </c>
      <c r="F593" s="6" t="s">
        <v>2382</v>
      </c>
      <c r="G593" s="6">
        <v>1</v>
      </c>
      <c r="H593" s="6" t="s">
        <v>2382</v>
      </c>
      <c r="I593" s="6" t="str">
        <f>IF(B593&lt;18.5,"UnderWeight",IF(B593&lt;24.9,"NormalWeight",IF(B593&lt;29.9,"OverWeight","Obesity")))</f>
        <v>NormalWeight</v>
      </c>
      <c r="J593" t="str">
        <f>IF(C593&lt;5.7,"Normal",IF(C593&lt;6.4,"Prediabetes","Diabetes"))</f>
        <v>Normal</v>
      </c>
    </row>
    <row r="594" spans="1:10" x14ac:dyDescent="0.3">
      <c r="A594" s="6" t="s">
        <v>1778</v>
      </c>
      <c r="B594" s="6">
        <v>48.39</v>
      </c>
      <c r="C594" s="6">
        <v>4.6100000000000003</v>
      </c>
      <c r="D594" s="6" t="s">
        <v>2380</v>
      </c>
      <c r="E594" s="6" t="s">
        <v>2380</v>
      </c>
      <c r="F594" s="6" t="s">
        <v>2380</v>
      </c>
      <c r="G594" s="6">
        <v>0</v>
      </c>
      <c r="H594" s="6" t="s">
        <v>2380</v>
      </c>
      <c r="I594" s="6" t="str">
        <f>IF(B594&lt;18.5,"UnderWeight",IF(B594&lt;24.9,"NormalWeight",IF(B594&lt;29.9,"OverWeight","Obesity")))</f>
        <v>Obesity</v>
      </c>
      <c r="J594" t="str">
        <f>IF(C594&lt;5.7,"Normal",IF(C594&lt;6.4,"Prediabetes","Diabetes"))</f>
        <v>Normal</v>
      </c>
    </row>
    <row r="595" spans="1:10" x14ac:dyDescent="0.3">
      <c r="A595" s="6" t="s">
        <v>1777</v>
      </c>
      <c r="B595" s="6">
        <v>47.15</v>
      </c>
      <c r="C595" s="6">
        <v>9.5299999999999994</v>
      </c>
      <c r="D595" s="6" t="s">
        <v>2382</v>
      </c>
      <c r="E595" s="6" t="s">
        <v>2380</v>
      </c>
      <c r="F595" s="6" t="s">
        <v>2380</v>
      </c>
      <c r="G595" s="6">
        <v>1</v>
      </c>
      <c r="H595" s="6" t="s">
        <v>2380</v>
      </c>
      <c r="I595" s="6" t="str">
        <f>IF(B595&lt;18.5,"UnderWeight",IF(B595&lt;24.9,"NormalWeight",IF(B595&lt;29.9,"OverWeight","Obesity")))</f>
        <v>Obesity</v>
      </c>
      <c r="J595" t="str">
        <f>IF(C595&lt;5.7,"Normal",IF(C595&lt;6.4,"Prediabetes","Diabetes"))</f>
        <v>Diabetes</v>
      </c>
    </row>
    <row r="596" spans="1:10" x14ac:dyDescent="0.3">
      <c r="A596" s="6" t="s">
        <v>1776</v>
      </c>
      <c r="B596" s="6">
        <v>47.59</v>
      </c>
      <c r="C596" s="6">
        <v>11.43</v>
      </c>
      <c r="D596" s="6" t="s">
        <v>2382</v>
      </c>
      <c r="E596" s="6" t="s">
        <v>2380</v>
      </c>
      <c r="F596" s="6" t="s">
        <v>2380</v>
      </c>
      <c r="G596" s="6">
        <v>2</v>
      </c>
      <c r="H596" s="6" t="s">
        <v>2380</v>
      </c>
      <c r="I596" s="6" t="str">
        <f>IF(B596&lt;18.5,"UnderWeight",IF(B596&lt;24.9,"NormalWeight",IF(B596&lt;29.9,"OverWeight","Obesity")))</f>
        <v>Obesity</v>
      </c>
      <c r="J596" t="str">
        <f>IF(C596&lt;5.7,"Normal",IF(C596&lt;6.4,"Prediabetes","Diabetes"))</f>
        <v>Diabetes</v>
      </c>
    </row>
    <row r="597" spans="1:10" x14ac:dyDescent="0.3">
      <c r="A597" s="6" t="s">
        <v>1775</v>
      </c>
      <c r="B597" s="6">
        <v>39.81</v>
      </c>
      <c r="C597" s="6">
        <v>7.65</v>
      </c>
      <c r="D597" s="6" t="s">
        <v>2382</v>
      </c>
      <c r="E597" s="6" t="s">
        <v>2380</v>
      </c>
      <c r="F597" s="6" t="s">
        <v>2382</v>
      </c>
      <c r="G597" s="6">
        <v>1</v>
      </c>
      <c r="H597" s="6" t="s">
        <v>2380</v>
      </c>
      <c r="I597" s="6" t="str">
        <f>IF(B597&lt;18.5,"UnderWeight",IF(B597&lt;24.9,"NormalWeight",IF(B597&lt;29.9,"OverWeight","Obesity")))</f>
        <v>Obesity</v>
      </c>
      <c r="J597" t="str">
        <f>IF(C597&lt;5.7,"Normal",IF(C597&lt;6.4,"Prediabetes","Diabetes"))</f>
        <v>Diabetes</v>
      </c>
    </row>
    <row r="598" spans="1:10" x14ac:dyDescent="0.3">
      <c r="A598" s="6" t="s">
        <v>1774</v>
      </c>
      <c r="B598" s="6">
        <v>31.02</v>
      </c>
      <c r="C598" s="6">
        <v>5.87</v>
      </c>
      <c r="D598" s="6" t="s">
        <v>2382</v>
      </c>
      <c r="E598" s="6" t="s">
        <v>2380</v>
      </c>
      <c r="F598" s="6" t="s">
        <v>2380</v>
      </c>
      <c r="G598" s="6">
        <v>0</v>
      </c>
      <c r="H598" s="6" t="s">
        <v>2380</v>
      </c>
      <c r="I598" s="6" t="str">
        <f>IF(B598&lt;18.5,"UnderWeight",IF(B598&lt;24.9,"NormalWeight",IF(B598&lt;29.9,"OverWeight","Obesity")))</f>
        <v>Obesity</v>
      </c>
      <c r="J598" t="str">
        <f>IF(C598&lt;5.7,"Normal",IF(C598&lt;6.4,"Prediabetes","Diabetes"))</f>
        <v>Prediabetes</v>
      </c>
    </row>
    <row r="599" spans="1:10" x14ac:dyDescent="0.3">
      <c r="A599" s="6" t="s">
        <v>1773</v>
      </c>
      <c r="B599" s="6">
        <v>24.75</v>
      </c>
      <c r="C599" s="6">
        <v>4.3600000000000003</v>
      </c>
      <c r="D599" s="6" t="s">
        <v>2382</v>
      </c>
      <c r="E599" s="6" t="s">
        <v>2380</v>
      </c>
      <c r="F599" s="6" t="s">
        <v>2380</v>
      </c>
      <c r="G599" s="6">
        <v>1</v>
      </c>
      <c r="H599" s="6" t="s">
        <v>2382</v>
      </c>
      <c r="I599" s="6" t="str">
        <f>IF(B599&lt;18.5,"UnderWeight",IF(B599&lt;24.9,"NormalWeight",IF(B599&lt;29.9,"OverWeight","Obesity")))</f>
        <v>NormalWeight</v>
      </c>
      <c r="J599" t="str">
        <f>IF(C599&lt;5.7,"Normal",IF(C599&lt;6.4,"Prediabetes","Diabetes"))</f>
        <v>Normal</v>
      </c>
    </row>
    <row r="600" spans="1:10" x14ac:dyDescent="0.3">
      <c r="A600" s="6" t="s">
        <v>1772</v>
      </c>
      <c r="B600" s="6">
        <v>30.114999999999998</v>
      </c>
      <c r="C600" s="6">
        <v>10.119999999999999</v>
      </c>
      <c r="D600" s="6" t="s">
        <v>2380</v>
      </c>
      <c r="E600" s="6" t="s">
        <v>2380</v>
      </c>
      <c r="F600" s="6" t="s">
        <v>2380</v>
      </c>
      <c r="G600" s="6">
        <v>3</v>
      </c>
      <c r="H600" s="6" t="s">
        <v>2380</v>
      </c>
      <c r="I600" s="6" t="str">
        <f>IF(B600&lt;18.5,"UnderWeight",IF(B600&lt;24.9,"NormalWeight",IF(B600&lt;29.9,"OverWeight","Obesity")))</f>
        <v>Obesity</v>
      </c>
      <c r="J600" t="str">
        <f>IF(C600&lt;5.7,"Normal",IF(C600&lt;6.4,"Prediabetes","Diabetes"))</f>
        <v>Diabetes</v>
      </c>
    </row>
    <row r="601" spans="1:10" x14ac:dyDescent="0.3">
      <c r="A601" s="6" t="s">
        <v>1771</v>
      </c>
      <c r="B601" s="6">
        <v>26.03</v>
      </c>
      <c r="C601" s="6">
        <v>4.01</v>
      </c>
      <c r="D601" s="6" t="s">
        <v>2380</v>
      </c>
      <c r="E601" s="6" t="s">
        <v>2380</v>
      </c>
      <c r="F601" s="6" t="s">
        <v>2382</v>
      </c>
      <c r="G601" s="6">
        <v>1</v>
      </c>
      <c r="H601" s="6" t="s">
        <v>2382</v>
      </c>
      <c r="I601" s="6" t="str">
        <f>IF(B601&lt;18.5,"UnderWeight",IF(B601&lt;24.9,"NormalWeight",IF(B601&lt;29.9,"OverWeight","Obesity")))</f>
        <v>OverWeight</v>
      </c>
      <c r="J601" t="str">
        <f>IF(C601&lt;5.7,"Normal",IF(C601&lt;6.4,"Prediabetes","Diabetes"))</f>
        <v>Normal</v>
      </c>
    </row>
    <row r="602" spans="1:10" x14ac:dyDescent="0.3">
      <c r="A602" s="6" t="s">
        <v>1770</v>
      </c>
      <c r="B602" s="6">
        <v>20.045000000000002</v>
      </c>
      <c r="C602" s="6">
        <v>4.7699999999999996</v>
      </c>
      <c r="D602" s="6" t="s">
        <v>2382</v>
      </c>
      <c r="E602" s="6" t="s">
        <v>2380</v>
      </c>
      <c r="F602" s="6" t="s">
        <v>2380</v>
      </c>
      <c r="G602" s="6">
        <v>1</v>
      </c>
      <c r="H602" s="6" t="s">
        <v>2382</v>
      </c>
      <c r="I602" s="6" t="str">
        <f>IF(B602&lt;18.5,"UnderWeight",IF(B602&lt;24.9,"NormalWeight",IF(B602&lt;29.9,"OverWeight","Obesity")))</f>
        <v>NormalWeight</v>
      </c>
      <c r="J602" t="str">
        <f>IF(C602&lt;5.7,"Normal",IF(C602&lt;6.4,"Prediabetes","Diabetes"))</f>
        <v>Normal</v>
      </c>
    </row>
    <row r="603" spans="1:10" x14ac:dyDescent="0.3">
      <c r="A603" s="6" t="s">
        <v>1769</v>
      </c>
      <c r="B603" s="6">
        <v>40.24</v>
      </c>
      <c r="C603" s="6">
        <v>6.83</v>
      </c>
      <c r="D603" s="6" t="s">
        <v>2380</v>
      </c>
      <c r="E603" s="6" t="s">
        <v>2380</v>
      </c>
      <c r="F603" s="6" t="s">
        <v>2380</v>
      </c>
      <c r="G603" s="6">
        <v>0</v>
      </c>
      <c r="H603" s="6" t="s">
        <v>2380</v>
      </c>
      <c r="I603" s="6" t="str">
        <f>IF(B603&lt;18.5,"UnderWeight",IF(B603&lt;24.9,"NormalWeight",IF(B603&lt;29.9,"OverWeight","Obesity")))</f>
        <v>Obesity</v>
      </c>
      <c r="J603" t="str">
        <f>IF(C603&lt;5.7,"Normal",IF(C603&lt;6.4,"Prediabetes","Diabetes"))</f>
        <v>Diabetes</v>
      </c>
    </row>
    <row r="604" spans="1:10" x14ac:dyDescent="0.3">
      <c r="A604" s="6" t="s">
        <v>1768</v>
      </c>
      <c r="B604" s="6">
        <v>43.15</v>
      </c>
      <c r="C604" s="6">
        <v>6.14</v>
      </c>
      <c r="D604" s="6" t="s">
        <v>2382</v>
      </c>
      <c r="E604" s="6" t="s">
        <v>2380</v>
      </c>
      <c r="F604" s="6" t="s">
        <v>2382</v>
      </c>
      <c r="G604" s="6">
        <v>1</v>
      </c>
      <c r="H604" s="6" t="s">
        <v>2380</v>
      </c>
      <c r="I604" s="6" t="str">
        <f>IF(B604&lt;18.5,"UnderWeight",IF(B604&lt;24.9,"NormalWeight",IF(B604&lt;29.9,"OverWeight","Obesity")))</f>
        <v>Obesity</v>
      </c>
      <c r="J604" t="str">
        <f>IF(C604&lt;5.7,"Normal",IF(C604&lt;6.4,"Prediabetes","Diabetes"))</f>
        <v>Prediabetes</v>
      </c>
    </row>
    <row r="605" spans="1:10" x14ac:dyDescent="0.3">
      <c r="A605" s="6" t="s">
        <v>1767</v>
      </c>
      <c r="B605" s="6">
        <v>27.7</v>
      </c>
      <c r="C605" s="6">
        <v>5.6</v>
      </c>
      <c r="D605" s="6" t="s">
        <v>2380</v>
      </c>
      <c r="E605" s="6" t="s">
        <v>2380</v>
      </c>
      <c r="F605" s="6" t="s">
        <v>2382</v>
      </c>
      <c r="G605" s="6">
        <v>1</v>
      </c>
      <c r="H605" s="6" t="s">
        <v>2382</v>
      </c>
      <c r="I605" s="6" t="str">
        <f>IF(B605&lt;18.5,"UnderWeight",IF(B605&lt;24.9,"NormalWeight",IF(B605&lt;29.9,"OverWeight","Obesity")))</f>
        <v>OverWeight</v>
      </c>
      <c r="J605" t="str">
        <f>IF(C605&lt;5.7,"Normal",IF(C605&lt;6.4,"Prediabetes","Diabetes"))</f>
        <v>Normal</v>
      </c>
    </row>
    <row r="606" spans="1:10" x14ac:dyDescent="0.3">
      <c r="A606" s="6" t="s">
        <v>1766</v>
      </c>
      <c r="B606" s="6">
        <v>45.68</v>
      </c>
      <c r="C606" s="6">
        <v>4.8</v>
      </c>
      <c r="D606" s="6" t="s">
        <v>2380</v>
      </c>
      <c r="E606" s="6" t="s">
        <v>2380</v>
      </c>
      <c r="F606" s="6" t="s">
        <v>2380</v>
      </c>
      <c r="G606" s="6">
        <v>2</v>
      </c>
      <c r="H606" s="6" t="s">
        <v>2380</v>
      </c>
      <c r="I606" s="6" t="str">
        <f>IF(B606&lt;18.5,"UnderWeight",IF(B606&lt;24.9,"NormalWeight",IF(B606&lt;29.9,"OverWeight","Obesity")))</f>
        <v>Obesity</v>
      </c>
      <c r="J606" t="str">
        <f>IF(C606&lt;5.7,"Normal",IF(C606&lt;6.4,"Prediabetes","Diabetes"))</f>
        <v>Normal</v>
      </c>
    </row>
    <row r="607" spans="1:10" x14ac:dyDescent="0.3">
      <c r="A607" s="6" t="s">
        <v>1765</v>
      </c>
      <c r="B607" s="6">
        <v>27.3</v>
      </c>
      <c r="C607" s="6">
        <v>11.89</v>
      </c>
      <c r="D607" s="6" t="s">
        <v>2380</v>
      </c>
      <c r="E607" s="6" t="s">
        <v>2380</v>
      </c>
      <c r="F607" s="6" t="s">
        <v>2380</v>
      </c>
      <c r="G607" s="6">
        <v>0</v>
      </c>
      <c r="H607" s="6" t="s">
        <v>2382</v>
      </c>
      <c r="I607" s="6" t="str">
        <f>IF(B607&lt;18.5,"UnderWeight",IF(B607&lt;24.9,"NormalWeight",IF(B607&lt;29.9,"OverWeight","Obesity")))</f>
        <v>OverWeight</v>
      </c>
      <c r="J607" t="str">
        <f>IF(C607&lt;5.7,"Normal",IF(C607&lt;6.4,"Prediabetes","Diabetes"))</f>
        <v>Diabetes</v>
      </c>
    </row>
    <row r="608" spans="1:10" x14ac:dyDescent="0.3">
      <c r="A608" s="6" t="s">
        <v>1764</v>
      </c>
      <c r="B608" s="6">
        <v>54.45</v>
      </c>
      <c r="C608" s="6">
        <v>4.7300000000000004</v>
      </c>
      <c r="D608" s="6" t="s">
        <v>2382</v>
      </c>
      <c r="E608" s="6" t="s">
        <v>2380</v>
      </c>
      <c r="F608" s="6" t="s">
        <v>2380</v>
      </c>
      <c r="G608" s="6">
        <v>1</v>
      </c>
      <c r="H608" s="6" t="s">
        <v>2380</v>
      </c>
      <c r="I608" s="6" t="str">
        <f>IF(B608&lt;18.5,"UnderWeight",IF(B608&lt;24.9,"NormalWeight",IF(B608&lt;29.9,"OverWeight","Obesity")))</f>
        <v>Obesity</v>
      </c>
      <c r="J608" t="str">
        <f>IF(C608&lt;5.7,"Normal",IF(C608&lt;6.4,"Prediabetes","Diabetes"))</f>
        <v>Normal</v>
      </c>
    </row>
    <row r="609" spans="1:10" x14ac:dyDescent="0.3">
      <c r="A609" s="6" t="s">
        <v>1763</v>
      </c>
      <c r="B609" s="6">
        <v>54.43</v>
      </c>
      <c r="C609" s="6">
        <v>4.6100000000000003</v>
      </c>
      <c r="D609" s="6" t="s">
        <v>2382</v>
      </c>
      <c r="E609" s="6" t="s">
        <v>2380</v>
      </c>
      <c r="F609" s="6" t="s">
        <v>2380</v>
      </c>
      <c r="G609" s="6">
        <v>1</v>
      </c>
      <c r="H609" s="6" t="s">
        <v>2380</v>
      </c>
      <c r="I609" s="6" t="str">
        <f>IF(B609&lt;18.5,"UnderWeight",IF(B609&lt;24.9,"NormalWeight",IF(B609&lt;29.9,"OverWeight","Obesity")))</f>
        <v>Obesity</v>
      </c>
      <c r="J609" t="str">
        <f>IF(C609&lt;5.7,"Normal",IF(C609&lt;6.4,"Prediabetes","Diabetes"))</f>
        <v>Normal</v>
      </c>
    </row>
    <row r="610" spans="1:10" x14ac:dyDescent="0.3">
      <c r="A610" s="6" t="s">
        <v>1762</v>
      </c>
      <c r="B610" s="6">
        <v>48.01</v>
      </c>
      <c r="C610" s="6">
        <v>7.3</v>
      </c>
      <c r="D610" s="6" t="s">
        <v>2380</v>
      </c>
      <c r="E610" s="6" t="s">
        <v>2380</v>
      </c>
      <c r="F610" s="6" t="s">
        <v>2380</v>
      </c>
      <c r="G610" s="6">
        <v>0</v>
      </c>
      <c r="H610" s="6" t="s">
        <v>2380</v>
      </c>
      <c r="I610" s="6" t="str">
        <f>IF(B610&lt;18.5,"UnderWeight",IF(B610&lt;24.9,"NormalWeight",IF(B610&lt;29.9,"OverWeight","Obesity")))</f>
        <v>Obesity</v>
      </c>
      <c r="J610" t="str">
        <f>IF(C610&lt;5.7,"Normal",IF(C610&lt;6.4,"Prediabetes","Diabetes"))</f>
        <v>Diabetes</v>
      </c>
    </row>
    <row r="611" spans="1:10" x14ac:dyDescent="0.3">
      <c r="A611" s="6" t="s">
        <v>1761</v>
      </c>
      <c r="B611" s="6">
        <v>48.32</v>
      </c>
      <c r="C611" s="6">
        <v>5.88</v>
      </c>
      <c r="D611" s="6" t="s">
        <v>2380</v>
      </c>
      <c r="E611" s="6" t="s">
        <v>2380</v>
      </c>
      <c r="F611" s="6" t="s">
        <v>2380</v>
      </c>
      <c r="G611" s="6">
        <v>0</v>
      </c>
      <c r="H611" s="6" t="s">
        <v>2380</v>
      </c>
      <c r="I611" s="6" t="str">
        <f>IF(B611&lt;18.5,"UnderWeight",IF(B611&lt;24.9,"NormalWeight",IF(B611&lt;29.9,"OverWeight","Obesity")))</f>
        <v>Obesity</v>
      </c>
      <c r="J611" t="str">
        <f>IF(C611&lt;5.7,"Normal",IF(C611&lt;6.4,"Prediabetes","Diabetes"))</f>
        <v>Prediabetes</v>
      </c>
    </row>
    <row r="612" spans="1:10" x14ac:dyDescent="0.3">
      <c r="A612" s="6" t="s">
        <v>1760</v>
      </c>
      <c r="B612" s="6">
        <v>22.895</v>
      </c>
      <c r="C612" s="6">
        <v>4.0599999999999996</v>
      </c>
      <c r="D612" s="6" t="s">
        <v>2380</v>
      </c>
      <c r="E612" s="6" t="s">
        <v>2380</v>
      </c>
      <c r="F612" s="6" t="s">
        <v>2382</v>
      </c>
      <c r="G612" s="6">
        <v>1</v>
      </c>
      <c r="H612" s="6" t="s">
        <v>2382</v>
      </c>
      <c r="I612" s="6" t="str">
        <f>IF(B612&lt;18.5,"UnderWeight",IF(B612&lt;24.9,"NormalWeight",IF(B612&lt;29.9,"OverWeight","Obesity")))</f>
        <v>NormalWeight</v>
      </c>
      <c r="J612" t="str">
        <f>IF(C612&lt;5.7,"Normal",IF(C612&lt;6.4,"Prediabetes","Diabetes"))</f>
        <v>Normal</v>
      </c>
    </row>
    <row r="613" spans="1:10" x14ac:dyDescent="0.3">
      <c r="A613" s="6" t="s">
        <v>1759</v>
      </c>
      <c r="B613" s="6">
        <v>54.85</v>
      </c>
      <c r="C613" s="6">
        <v>4.9000000000000004</v>
      </c>
      <c r="D613" s="6" t="s">
        <v>2380</v>
      </c>
      <c r="E613" s="6" t="s">
        <v>2380</v>
      </c>
      <c r="F613" s="6" t="s">
        <v>2380</v>
      </c>
      <c r="G613" s="6">
        <v>1</v>
      </c>
      <c r="H613" s="6" t="s">
        <v>2380</v>
      </c>
      <c r="I613" s="6" t="str">
        <f>IF(B613&lt;18.5,"UnderWeight",IF(B613&lt;24.9,"NormalWeight",IF(B613&lt;29.9,"OverWeight","Obesity")))</f>
        <v>Obesity</v>
      </c>
      <c r="J613" t="str">
        <f>IF(C613&lt;5.7,"Normal",IF(C613&lt;6.4,"Prediabetes","Diabetes"))</f>
        <v>Normal</v>
      </c>
    </row>
    <row r="614" spans="1:10" x14ac:dyDescent="0.3">
      <c r="A614" s="6" t="s">
        <v>1758</v>
      </c>
      <c r="B614" s="6">
        <v>21.85</v>
      </c>
      <c r="C614" s="6">
        <v>5.52</v>
      </c>
      <c r="D614" s="6" t="s">
        <v>2380</v>
      </c>
      <c r="E614" s="6" t="s">
        <v>2380</v>
      </c>
      <c r="F614" s="6" t="s">
        <v>2382</v>
      </c>
      <c r="G614" s="6">
        <v>1</v>
      </c>
      <c r="H614" s="6" t="s">
        <v>2382</v>
      </c>
      <c r="I614" s="6" t="str">
        <f>IF(B614&lt;18.5,"UnderWeight",IF(B614&lt;24.9,"NormalWeight",IF(B614&lt;29.9,"OverWeight","Obesity")))</f>
        <v>NormalWeight</v>
      </c>
      <c r="J614" t="str">
        <f>IF(C614&lt;5.7,"Normal",IF(C614&lt;6.4,"Prediabetes","Diabetes"))</f>
        <v>Normal</v>
      </c>
    </row>
    <row r="615" spans="1:10" x14ac:dyDescent="0.3">
      <c r="A615" s="6" t="s">
        <v>1757</v>
      </c>
      <c r="B615" s="6">
        <v>51.86</v>
      </c>
      <c r="C615" s="6">
        <v>5.2</v>
      </c>
      <c r="D615" s="6" t="s">
        <v>2382</v>
      </c>
      <c r="E615" s="6" t="s">
        <v>2380</v>
      </c>
      <c r="F615" s="6" t="s">
        <v>2380</v>
      </c>
      <c r="G615" s="6">
        <v>0</v>
      </c>
      <c r="H615" s="6" t="s">
        <v>2380</v>
      </c>
      <c r="I615" s="6" t="str">
        <f>IF(B615&lt;18.5,"UnderWeight",IF(B615&lt;24.9,"NormalWeight",IF(B615&lt;29.9,"OverWeight","Obesity")))</f>
        <v>Obesity</v>
      </c>
      <c r="J615" t="str">
        <f>IF(C615&lt;5.7,"Normal",IF(C615&lt;6.4,"Prediabetes","Diabetes"))</f>
        <v>Normal</v>
      </c>
    </row>
    <row r="616" spans="1:10" x14ac:dyDescent="0.3">
      <c r="A616" s="6" t="s">
        <v>1756</v>
      </c>
      <c r="B616" s="6">
        <v>39.049999999999997</v>
      </c>
      <c r="C616" s="6">
        <v>7.59</v>
      </c>
      <c r="D616" s="6" t="s">
        <v>2380</v>
      </c>
      <c r="E616" s="6" t="s">
        <v>2380</v>
      </c>
      <c r="F616" s="6" t="s">
        <v>2380</v>
      </c>
      <c r="G616" s="6">
        <v>3</v>
      </c>
      <c r="H616" s="6" t="s">
        <v>2380</v>
      </c>
      <c r="I616" s="6" t="str">
        <f>IF(B616&lt;18.5,"UnderWeight",IF(B616&lt;24.9,"NormalWeight",IF(B616&lt;29.9,"OverWeight","Obesity")))</f>
        <v>Obesity</v>
      </c>
      <c r="J616" t="str">
        <f>IF(C616&lt;5.7,"Normal",IF(C616&lt;6.4,"Prediabetes","Diabetes"))</f>
        <v>Diabetes</v>
      </c>
    </row>
    <row r="617" spans="1:10" x14ac:dyDescent="0.3">
      <c r="A617" s="6" t="s">
        <v>1755</v>
      </c>
      <c r="B617" s="6">
        <v>31.824999999999999</v>
      </c>
      <c r="C617" s="6">
        <v>8.2799999999999994</v>
      </c>
      <c r="D617" s="6" t="s">
        <v>2380</v>
      </c>
      <c r="E617" s="6" t="s">
        <v>2380</v>
      </c>
      <c r="F617" s="6" t="s">
        <v>2380</v>
      </c>
      <c r="G617" s="6">
        <v>3</v>
      </c>
      <c r="H617" s="6" t="s">
        <v>2380</v>
      </c>
      <c r="I617" s="6" t="str">
        <f>IF(B617&lt;18.5,"UnderWeight",IF(B617&lt;24.9,"NormalWeight",IF(B617&lt;29.9,"OverWeight","Obesity")))</f>
        <v>Obesity</v>
      </c>
      <c r="J617" t="str">
        <f>IF(C617&lt;5.7,"Normal",IF(C617&lt;6.4,"Prediabetes","Diabetes"))</f>
        <v>Diabetes</v>
      </c>
    </row>
    <row r="618" spans="1:10" x14ac:dyDescent="0.3">
      <c r="A618" s="6" t="s">
        <v>1754</v>
      </c>
      <c r="B618" s="6">
        <v>46.43</v>
      </c>
      <c r="C618" s="6">
        <v>6.72</v>
      </c>
      <c r="D618" s="6" t="s">
        <v>2380</v>
      </c>
      <c r="E618" s="6" t="s">
        <v>2380</v>
      </c>
      <c r="F618" s="6" t="s">
        <v>2380</v>
      </c>
      <c r="G618" s="6">
        <v>0</v>
      </c>
      <c r="H618" s="6" t="s">
        <v>2380</v>
      </c>
      <c r="I618" s="6" t="str">
        <f>IF(B618&lt;18.5,"UnderWeight",IF(B618&lt;24.9,"NormalWeight",IF(B618&lt;29.9,"OverWeight","Obesity")))</f>
        <v>Obesity</v>
      </c>
      <c r="J618" t="str">
        <f>IF(C618&lt;5.7,"Normal",IF(C618&lt;6.4,"Prediabetes","Diabetes"))</f>
        <v>Diabetes</v>
      </c>
    </row>
    <row r="619" spans="1:10" x14ac:dyDescent="0.3">
      <c r="A619" s="6" t="s">
        <v>1753</v>
      </c>
      <c r="B619" s="6">
        <v>53.63</v>
      </c>
      <c r="C619" s="6">
        <v>5.47</v>
      </c>
      <c r="D619" s="6" t="s">
        <v>2382</v>
      </c>
      <c r="E619" s="6" t="s">
        <v>2380</v>
      </c>
      <c r="F619" s="6" t="s">
        <v>2380</v>
      </c>
      <c r="G619" s="6">
        <v>1</v>
      </c>
      <c r="H619" s="6" t="s">
        <v>2380</v>
      </c>
      <c r="I619" s="6" t="str">
        <f>IF(B619&lt;18.5,"UnderWeight",IF(B619&lt;24.9,"NormalWeight",IF(B619&lt;29.9,"OverWeight","Obesity")))</f>
        <v>Obesity</v>
      </c>
      <c r="J619" t="str">
        <f>IF(C619&lt;5.7,"Normal",IF(C619&lt;6.4,"Prediabetes","Diabetes"))</f>
        <v>Normal</v>
      </c>
    </row>
    <row r="620" spans="1:10" x14ac:dyDescent="0.3">
      <c r="A620" s="6" t="s">
        <v>1752</v>
      </c>
      <c r="B620" s="6">
        <v>48.7</v>
      </c>
      <c r="C620" s="6">
        <v>4.71</v>
      </c>
      <c r="D620" s="6" t="s">
        <v>2380</v>
      </c>
      <c r="E620" s="6" t="s">
        <v>2380</v>
      </c>
      <c r="F620" s="6" t="s">
        <v>2380</v>
      </c>
      <c r="G620" s="6">
        <v>0</v>
      </c>
      <c r="H620" s="6" t="s">
        <v>2380</v>
      </c>
      <c r="I620" s="6" t="str">
        <f>IF(B620&lt;18.5,"UnderWeight",IF(B620&lt;24.9,"NormalWeight",IF(B620&lt;29.9,"OverWeight","Obesity")))</f>
        <v>Obesity</v>
      </c>
      <c r="J620" t="str">
        <f>IF(C620&lt;5.7,"Normal",IF(C620&lt;6.4,"Prediabetes","Diabetes"))</f>
        <v>Normal</v>
      </c>
    </row>
    <row r="621" spans="1:10" x14ac:dyDescent="0.3">
      <c r="A621" s="6" t="s">
        <v>1751</v>
      </c>
      <c r="B621" s="6">
        <v>48.81</v>
      </c>
      <c r="C621" s="6">
        <v>5.49</v>
      </c>
      <c r="D621" s="6" t="s">
        <v>2380</v>
      </c>
      <c r="E621" s="6" t="s">
        <v>2380</v>
      </c>
      <c r="F621" s="6" t="s">
        <v>2380</v>
      </c>
      <c r="G621" s="6">
        <v>0</v>
      </c>
      <c r="H621" s="6" t="s">
        <v>2380</v>
      </c>
      <c r="I621" s="6" t="str">
        <f>IF(B621&lt;18.5,"UnderWeight",IF(B621&lt;24.9,"NormalWeight",IF(B621&lt;29.9,"OverWeight","Obesity")))</f>
        <v>Obesity</v>
      </c>
      <c r="J621" t="str">
        <f>IF(C621&lt;5.7,"Normal",IF(C621&lt;6.4,"Prediabetes","Diabetes"))</f>
        <v>Normal</v>
      </c>
    </row>
    <row r="622" spans="1:10" x14ac:dyDescent="0.3">
      <c r="A622" s="6" t="s">
        <v>1750</v>
      </c>
      <c r="B622" s="6">
        <v>47.53</v>
      </c>
      <c r="C622" s="6">
        <v>4.72</v>
      </c>
      <c r="D622" s="6" t="s">
        <v>2380</v>
      </c>
      <c r="E622" s="6" t="s">
        <v>2380</v>
      </c>
      <c r="F622" s="6" t="s">
        <v>2380</v>
      </c>
      <c r="G622" s="6">
        <v>0</v>
      </c>
      <c r="H622" s="6" t="s">
        <v>2380</v>
      </c>
      <c r="I622" s="6" t="str">
        <f>IF(B622&lt;18.5,"UnderWeight",IF(B622&lt;24.9,"NormalWeight",IF(B622&lt;29.9,"OverWeight","Obesity")))</f>
        <v>Obesity</v>
      </c>
      <c r="J622" t="str">
        <f>IF(C622&lt;5.7,"Normal",IF(C622&lt;6.4,"Prediabetes","Diabetes"))</f>
        <v>Normal</v>
      </c>
    </row>
    <row r="623" spans="1:10" x14ac:dyDescent="0.3">
      <c r="A623" s="6" t="s">
        <v>1749</v>
      </c>
      <c r="B623" s="6">
        <v>36.85</v>
      </c>
      <c r="C623" s="6">
        <v>6.7</v>
      </c>
      <c r="D623" s="6" t="s">
        <v>2380</v>
      </c>
      <c r="E623" s="6" t="s">
        <v>2380</v>
      </c>
      <c r="F623" s="6" t="s">
        <v>2380</v>
      </c>
      <c r="G623" s="6">
        <v>0</v>
      </c>
      <c r="H623" s="6" t="s">
        <v>2380</v>
      </c>
      <c r="I623" s="6" t="str">
        <f>IF(B623&lt;18.5,"UnderWeight",IF(B623&lt;24.9,"NormalWeight",IF(B623&lt;29.9,"OverWeight","Obesity")))</f>
        <v>Obesity</v>
      </c>
      <c r="J623" t="str">
        <f>IF(C623&lt;5.7,"Normal",IF(C623&lt;6.4,"Prediabetes","Diabetes"))</f>
        <v>Diabetes</v>
      </c>
    </row>
    <row r="624" spans="1:10" x14ac:dyDescent="0.3">
      <c r="A624" s="6" t="s">
        <v>1748</v>
      </c>
      <c r="B624" s="6">
        <v>29.3</v>
      </c>
      <c r="C624" s="6">
        <v>5.5</v>
      </c>
      <c r="D624" s="6" t="s">
        <v>2380</v>
      </c>
      <c r="E624" s="6" t="s">
        <v>2380</v>
      </c>
      <c r="F624" s="6" t="s">
        <v>2380</v>
      </c>
      <c r="G624" s="6">
        <v>0</v>
      </c>
      <c r="H624" s="6" t="s">
        <v>2380</v>
      </c>
      <c r="I624" s="6" t="str">
        <f>IF(B624&lt;18.5,"UnderWeight",IF(B624&lt;24.9,"NormalWeight",IF(B624&lt;29.9,"OverWeight","Obesity")))</f>
        <v>OverWeight</v>
      </c>
      <c r="J624" t="str">
        <f>IF(C624&lt;5.7,"Normal",IF(C624&lt;6.4,"Prediabetes","Diabetes"))</f>
        <v>Normal</v>
      </c>
    </row>
    <row r="625" spans="1:10" x14ac:dyDescent="0.3">
      <c r="A625" s="6" t="s">
        <v>1747</v>
      </c>
      <c r="B625" s="6">
        <v>19.3</v>
      </c>
      <c r="C625" s="6">
        <v>4.46</v>
      </c>
      <c r="D625" s="6" t="s">
        <v>2380</v>
      </c>
      <c r="E625" s="6" t="s">
        <v>2380</v>
      </c>
      <c r="F625" s="6" t="s">
        <v>2380</v>
      </c>
      <c r="G625" s="6">
        <v>1</v>
      </c>
      <c r="H625" s="6" t="s">
        <v>2382</v>
      </c>
      <c r="I625" s="6" t="str">
        <f>IF(B625&lt;18.5,"UnderWeight",IF(B625&lt;24.9,"NormalWeight",IF(B625&lt;29.9,"OverWeight","Obesity")))</f>
        <v>NormalWeight</v>
      </c>
      <c r="J625" t="str">
        <f>IF(C625&lt;5.7,"Normal",IF(C625&lt;6.4,"Prediabetes","Diabetes"))</f>
        <v>Normal</v>
      </c>
    </row>
    <row r="626" spans="1:10" x14ac:dyDescent="0.3">
      <c r="A626" s="6" t="s">
        <v>1746</v>
      </c>
      <c r="B626" s="6">
        <v>24.13</v>
      </c>
      <c r="C626" s="6">
        <v>5.29</v>
      </c>
      <c r="D626" s="6" t="s">
        <v>2382</v>
      </c>
      <c r="E626" s="6" t="s">
        <v>2380</v>
      </c>
      <c r="F626" s="6" t="s">
        <v>2382</v>
      </c>
      <c r="G626" s="6">
        <v>1</v>
      </c>
      <c r="H626" s="6" t="s">
        <v>2382</v>
      </c>
      <c r="I626" s="6" t="str">
        <f>IF(B626&lt;18.5,"UnderWeight",IF(B626&lt;24.9,"NormalWeight",IF(B626&lt;29.9,"OverWeight","Obesity")))</f>
        <v>NormalWeight</v>
      </c>
      <c r="J626" t="str">
        <f>IF(C626&lt;5.7,"Normal",IF(C626&lt;6.4,"Prediabetes","Diabetes"))</f>
        <v>Normal</v>
      </c>
    </row>
    <row r="627" spans="1:10" x14ac:dyDescent="0.3">
      <c r="A627" s="6" t="s">
        <v>1745</v>
      </c>
      <c r="B627" s="6">
        <v>46.7</v>
      </c>
      <c r="C627" s="6">
        <v>10.99</v>
      </c>
      <c r="D627" s="6" t="s">
        <v>2380</v>
      </c>
      <c r="E627" s="6" t="s">
        <v>2380</v>
      </c>
      <c r="F627" s="6" t="s">
        <v>2380</v>
      </c>
      <c r="G627" s="6">
        <v>0</v>
      </c>
      <c r="H627" s="6" t="s">
        <v>2380</v>
      </c>
      <c r="I627" s="6" t="str">
        <f>IF(B627&lt;18.5,"UnderWeight",IF(B627&lt;24.9,"NormalWeight",IF(B627&lt;29.9,"OverWeight","Obesity")))</f>
        <v>Obesity</v>
      </c>
      <c r="J627" t="str">
        <f>IF(C627&lt;5.7,"Normal",IF(C627&lt;6.4,"Prediabetes","Diabetes"))</f>
        <v>Diabetes</v>
      </c>
    </row>
    <row r="628" spans="1:10" x14ac:dyDescent="0.3">
      <c r="A628" s="6" t="s">
        <v>1744</v>
      </c>
      <c r="B628" s="6">
        <v>45.27</v>
      </c>
      <c r="C628" s="6">
        <v>5.2</v>
      </c>
      <c r="D628" s="6" t="s">
        <v>2382</v>
      </c>
      <c r="E628" s="6" t="s">
        <v>2380</v>
      </c>
      <c r="F628" s="6" t="s">
        <v>2380</v>
      </c>
      <c r="G628" s="6">
        <v>0</v>
      </c>
      <c r="H628" s="6" t="s">
        <v>2380</v>
      </c>
      <c r="I628" s="6" t="str">
        <f>IF(B628&lt;18.5,"UnderWeight",IF(B628&lt;24.9,"NormalWeight",IF(B628&lt;29.9,"OverWeight","Obesity")))</f>
        <v>Obesity</v>
      </c>
      <c r="J628" t="str">
        <f>IF(C628&lt;5.7,"Normal",IF(C628&lt;6.4,"Prediabetes","Diabetes"))</f>
        <v>Normal</v>
      </c>
    </row>
    <row r="629" spans="1:10" x14ac:dyDescent="0.3">
      <c r="A629" s="6" t="s">
        <v>1743</v>
      </c>
      <c r="B629" s="6">
        <v>44.29</v>
      </c>
      <c r="C629" s="6">
        <v>9.66</v>
      </c>
      <c r="D629" s="6" t="s">
        <v>2380</v>
      </c>
      <c r="E629" s="6" t="s">
        <v>2380</v>
      </c>
      <c r="F629" s="6" t="s">
        <v>2380</v>
      </c>
      <c r="G629" s="6">
        <v>2</v>
      </c>
      <c r="H629" s="6" t="s">
        <v>2380</v>
      </c>
      <c r="I629" s="6" t="str">
        <f>IF(B629&lt;18.5,"UnderWeight",IF(B629&lt;24.9,"NormalWeight",IF(B629&lt;29.9,"OverWeight","Obesity")))</f>
        <v>Obesity</v>
      </c>
      <c r="J629" t="str">
        <f>IF(C629&lt;5.7,"Normal",IF(C629&lt;6.4,"Prediabetes","Diabetes"))</f>
        <v>Diabetes</v>
      </c>
    </row>
    <row r="630" spans="1:10" x14ac:dyDescent="0.3">
      <c r="A630" s="6" t="s">
        <v>1742</v>
      </c>
      <c r="B630" s="6">
        <v>54.59</v>
      </c>
      <c r="C630" s="6">
        <v>4.22</v>
      </c>
      <c r="D630" s="6" t="s">
        <v>2382</v>
      </c>
      <c r="E630" s="6" t="s">
        <v>2380</v>
      </c>
      <c r="F630" s="6" t="s">
        <v>2380</v>
      </c>
      <c r="G630" s="6">
        <v>1</v>
      </c>
      <c r="H630" s="6" t="s">
        <v>2380</v>
      </c>
      <c r="I630" s="6" t="str">
        <f>IF(B630&lt;18.5,"UnderWeight",IF(B630&lt;24.9,"NormalWeight",IF(B630&lt;29.9,"OverWeight","Obesity")))</f>
        <v>Obesity</v>
      </c>
      <c r="J630" t="str">
        <f>IF(C630&lt;5.7,"Normal",IF(C630&lt;6.4,"Prediabetes","Diabetes"))</f>
        <v>Normal</v>
      </c>
    </row>
    <row r="631" spans="1:10" x14ac:dyDescent="0.3">
      <c r="A631" s="6" t="s">
        <v>1741</v>
      </c>
      <c r="B631" s="6">
        <v>32.965000000000003</v>
      </c>
      <c r="C631" s="6">
        <v>11.78</v>
      </c>
      <c r="D631" s="6" t="s">
        <v>2380</v>
      </c>
      <c r="E631" s="6" t="s">
        <v>2380</v>
      </c>
      <c r="F631" s="6" t="s">
        <v>2380</v>
      </c>
      <c r="G631" s="6">
        <v>0</v>
      </c>
      <c r="H631" s="6" t="s">
        <v>2380</v>
      </c>
      <c r="I631" s="6" t="str">
        <f>IF(B631&lt;18.5,"UnderWeight",IF(B631&lt;24.9,"NormalWeight",IF(B631&lt;29.9,"OverWeight","Obesity")))</f>
        <v>Obesity</v>
      </c>
      <c r="J631" t="str">
        <f>IF(C631&lt;5.7,"Normal",IF(C631&lt;6.4,"Prediabetes","Diabetes"))</f>
        <v>Diabetes</v>
      </c>
    </row>
    <row r="632" spans="1:10" x14ac:dyDescent="0.3">
      <c r="A632" s="6" t="s">
        <v>1740</v>
      </c>
      <c r="B632" s="6">
        <v>38.049999999999997</v>
      </c>
      <c r="C632" s="6">
        <v>9.6199999999999992</v>
      </c>
      <c r="D632" s="6" t="s">
        <v>2380</v>
      </c>
      <c r="E632" s="6" t="s">
        <v>2380</v>
      </c>
      <c r="F632" s="6" t="s">
        <v>2380</v>
      </c>
      <c r="G632" s="6">
        <v>0</v>
      </c>
      <c r="H632" s="6" t="s">
        <v>2380</v>
      </c>
      <c r="I632" s="6" t="str">
        <f>IF(B632&lt;18.5,"UnderWeight",IF(B632&lt;24.9,"NormalWeight",IF(B632&lt;29.9,"OverWeight","Obesity")))</f>
        <v>Obesity</v>
      </c>
      <c r="J632" t="str">
        <f>IF(C632&lt;5.7,"Normal",IF(C632&lt;6.4,"Prediabetes","Diabetes"))</f>
        <v>Diabetes</v>
      </c>
    </row>
    <row r="633" spans="1:10" x14ac:dyDescent="0.3">
      <c r="A633" s="6" t="s">
        <v>1739</v>
      </c>
      <c r="B633" s="6">
        <v>46.14</v>
      </c>
      <c r="C633" s="6">
        <v>10.78</v>
      </c>
      <c r="D633" s="6" t="s">
        <v>2380</v>
      </c>
      <c r="E633" s="6" t="s">
        <v>2380</v>
      </c>
      <c r="F633" s="6" t="s">
        <v>2380</v>
      </c>
      <c r="G633" s="6">
        <v>0</v>
      </c>
      <c r="H633" s="6" t="s">
        <v>2380</v>
      </c>
      <c r="I633" s="6" t="str">
        <f>IF(B633&lt;18.5,"UnderWeight",IF(B633&lt;24.9,"NormalWeight",IF(B633&lt;29.9,"OverWeight","Obesity")))</f>
        <v>Obesity</v>
      </c>
      <c r="J633" t="str">
        <f>IF(C633&lt;5.7,"Normal",IF(C633&lt;6.4,"Prediabetes","Diabetes"))</f>
        <v>Diabetes</v>
      </c>
    </row>
    <row r="634" spans="1:10" x14ac:dyDescent="0.3">
      <c r="A634" s="6" t="s">
        <v>1738</v>
      </c>
      <c r="B634" s="6">
        <v>41.325000000000003</v>
      </c>
      <c r="C634" s="6">
        <v>5.1100000000000003</v>
      </c>
      <c r="D634" s="6" t="s">
        <v>2382</v>
      </c>
      <c r="E634" s="6" t="s">
        <v>2380</v>
      </c>
      <c r="F634" s="6" t="s">
        <v>2380</v>
      </c>
      <c r="G634" s="6">
        <v>2</v>
      </c>
      <c r="H634" s="6" t="s">
        <v>2380</v>
      </c>
      <c r="I634" s="6" t="str">
        <f>IF(B634&lt;18.5,"UnderWeight",IF(B634&lt;24.9,"NormalWeight",IF(B634&lt;29.9,"OverWeight","Obesity")))</f>
        <v>Obesity</v>
      </c>
      <c r="J634" t="str">
        <f>IF(C634&lt;5.7,"Normal",IF(C634&lt;6.4,"Prediabetes","Diabetes"))</f>
        <v>Normal</v>
      </c>
    </row>
    <row r="635" spans="1:10" x14ac:dyDescent="0.3">
      <c r="A635" s="6" t="s">
        <v>1737</v>
      </c>
      <c r="B635" s="6">
        <v>44.64</v>
      </c>
      <c r="C635" s="6">
        <v>7.18</v>
      </c>
      <c r="D635" s="6" t="s">
        <v>2380</v>
      </c>
      <c r="E635" s="6" t="s">
        <v>2380</v>
      </c>
      <c r="F635" s="6" t="s">
        <v>2380</v>
      </c>
      <c r="G635" s="6">
        <v>0</v>
      </c>
      <c r="H635" s="6" t="s">
        <v>2380</v>
      </c>
      <c r="I635" s="6" t="str">
        <f>IF(B635&lt;18.5,"UnderWeight",IF(B635&lt;24.9,"NormalWeight",IF(B635&lt;29.9,"OverWeight","Obesity")))</f>
        <v>Obesity</v>
      </c>
      <c r="J635" t="str">
        <f>IF(C635&lt;5.7,"Normal",IF(C635&lt;6.4,"Prediabetes","Diabetes"))</f>
        <v>Diabetes</v>
      </c>
    </row>
    <row r="636" spans="1:10" x14ac:dyDescent="0.3">
      <c r="A636" s="6" t="s">
        <v>1736</v>
      </c>
      <c r="B636" s="6">
        <v>25.175000000000001</v>
      </c>
      <c r="C636" s="6">
        <v>4.96</v>
      </c>
      <c r="D636" s="6" t="s">
        <v>2380</v>
      </c>
      <c r="E636" s="6" t="s">
        <v>2381</v>
      </c>
      <c r="F636" s="6" t="s">
        <v>2380</v>
      </c>
      <c r="G636" s="6">
        <v>1</v>
      </c>
      <c r="H636" s="6" t="s">
        <v>2380</v>
      </c>
      <c r="I636" s="6" t="str">
        <f>IF(B636&lt;18.5,"UnderWeight",IF(B636&lt;24.9,"NormalWeight",IF(B636&lt;29.9,"OverWeight","Obesity")))</f>
        <v>OverWeight</v>
      </c>
      <c r="J636" t="str">
        <f>IF(C636&lt;5.7,"Normal",IF(C636&lt;6.4,"Prediabetes","Diabetes"))</f>
        <v>Normal</v>
      </c>
    </row>
    <row r="637" spans="1:10" x14ac:dyDescent="0.3">
      <c r="A637" s="6" t="s">
        <v>1735</v>
      </c>
      <c r="B637" s="6">
        <v>43.11</v>
      </c>
      <c r="C637" s="6">
        <v>4.67</v>
      </c>
      <c r="D637" s="6" t="s">
        <v>2382</v>
      </c>
      <c r="E637" s="6" t="s">
        <v>2380</v>
      </c>
      <c r="F637" s="6" t="s">
        <v>2380</v>
      </c>
      <c r="G637" s="6">
        <v>0</v>
      </c>
      <c r="H637" s="6" t="s">
        <v>2380</v>
      </c>
      <c r="I637" s="6" t="str">
        <f>IF(B637&lt;18.5,"UnderWeight",IF(B637&lt;24.9,"NormalWeight",IF(B637&lt;29.9,"OverWeight","Obesity")))</f>
        <v>Obesity</v>
      </c>
      <c r="J637" t="str">
        <f>IF(C637&lt;5.7,"Normal",IF(C637&lt;6.4,"Prediabetes","Diabetes"))</f>
        <v>Normal</v>
      </c>
    </row>
    <row r="638" spans="1:10" x14ac:dyDescent="0.3">
      <c r="A638" s="6" t="s">
        <v>1734</v>
      </c>
      <c r="B638" s="6">
        <v>53.32</v>
      </c>
      <c r="C638" s="6">
        <v>5.0599999999999996</v>
      </c>
      <c r="D638" s="6" t="s">
        <v>2380</v>
      </c>
      <c r="E638" s="6" t="s">
        <v>2380</v>
      </c>
      <c r="F638" s="6" t="s">
        <v>2380</v>
      </c>
      <c r="G638" s="6">
        <v>0</v>
      </c>
      <c r="H638" s="6" t="s">
        <v>2380</v>
      </c>
      <c r="I638" s="6" t="str">
        <f>IF(B638&lt;18.5,"UnderWeight",IF(B638&lt;24.9,"NormalWeight",IF(B638&lt;29.9,"OverWeight","Obesity")))</f>
        <v>Obesity</v>
      </c>
      <c r="J638" t="str">
        <f>IF(C638&lt;5.7,"Normal",IF(C638&lt;6.4,"Prediabetes","Diabetes"))</f>
        <v>Normal</v>
      </c>
    </row>
    <row r="639" spans="1:10" x14ac:dyDescent="0.3">
      <c r="A639" s="6" t="s">
        <v>1733</v>
      </c>
      <c r="B639" s="6">
        <v>38.04</v>
      </c>
      <c r="C639" s="6">
        <v>5.0199999999999996</v>
      </c>
      <c r="D639" s="6" t="s">
        <v>2382</v>
      </c>
      <c r="E639" s="6" t="s">
        <v>2380</v>
      </c>
      <c r="F639" s="6" t="s">
        <v>2380</v>
      </c>
      <c r="G639" s="6">
        <v>1</v>
      </c>
      <c r="H639" s="6" t="s">
        <v>2380</v>
      </c>
      <c r="I639" s="6" t="str">
        <f>IF(B639&lt;18.5,"UnderWeight",IF(B639&lt;24.9,"NormalWeight",IF(B639&lt;29.9,"OverWeight","Obesity")))</f>
        <v>Obesity</v>
      </c>
      <c r="J639" t="str">
        <f>IF(C639&lt;5.7,"Normal",IF(C639&lt;6.4,"Prediabetes","Diabetes"))</f>
        <v>Normal</v>
      </c>
    </row>
    <row r="640" spans="1:10" x14ac:dyDescent="0.3">
      <c r="A640" s="6" t="s">
        <v>1732</v>
      </c>
      <c r="B640" s="6">
        <v>37.9</v>
      </c>
      <c r="C640" s="6">
        <v>7.76</v>
      </c>
      <c r="D640" s="6" t="s">
        <v>2380</v>
      </c>
      <c r="E640" s="6" t="s">
        <v>2380</v>
      </c>
      <c r="F640" s="6" t="s">
        <v>2380</v>
      </c>
      <c r="G640" s="6">
        <v>0</v>
      </c>
      <c r="H640" s="6" t="s">
        <v>2380</v>
      </c>
      <c r="I640" s="6" t="str">
        <f>IF(B640&lt;18.5,"UnderWeight",IF(B640&lt;24.9,"NormalWeight",IF(B640&lt;29.9,"OverWeight","Obesity")))</f>
        <v>Obesity</v>
      </c>
      <c r="J640" t="str">
        <f>IF(C640&lt;5.7,"Normal",IF(C640&lt;6.4,"Prediabetes","Diabetes"))</f>
        <v>Diabetes</v>
      </c>
    </row>
    <row r="641" spans="1:10" x14ac:dyDescent="0.3">
      <c r="A641" s="6" t="s">
        <v>1731</v>
      </c>
      <c r="B641" s="6">
        <v>39.6</v>
      </c>
      <c r="C641" s="6">
        <v>9.32</v>
      </c>
      <c r="D641" s="6" t="s">
        <v>2380</v>
      </c>
      <c r="E641" s="6" t="s">
        <v>2380</v>
      </c>
      <c r="F641" s="6" t="s">
        <v>2380</v>
      </c>
      <c r="G641" s="6">
        <v>0</v>
      </c>
      <c r="H641" s="6" t="s">
        <v>2380</v>
      </c>
      <c r="I641" s="6" t="str">
        <f>IF(B641&lt;18.5,"UnderWeight",IF(B641&lt;24.9,"NormalWeight",IF(B641&lt;29.9,"OverWeight","Obesity")))</f>
        <v>Obesity</v>
      </c>
      <c r="J641" t="str">
        <f>IF(C641&lt;5.7,"Normal",IF(C641&lt;6.4,"Prediabetes","Diabetes"))</f>
        <v>Diabetes</v>
      </c>
    </row>
    <row r="642" spans="1:10" x14ac:dyDescent="0.3">
      <c r="A642" s="6" t="s">
        <v>1730</v>
      </c>
      <c r="B642" s="6">
        <v>50.92</v>
      </c>
      <c r="C642" s="6">
        <v>5.31</v>
      </c>
      <c r="D642" s="6" t="s">
        <v>2382</v>
      </c>
      <c r="E642" s="6" t="s">
        <v>2380</v>
      </c>
      <c r="F642" s="6" t="s">
        <v>2380</v>
      </c>
      <c r="G642" s="6">
        <v>1</v>
      </c>
      <c r="H642" s="6" t="s">
        <v>2380</v>
      </c>
      <c r="I642" s="6" t="str">
        <f>IF(B642&lt;18.5,"UnderWeight",IF(B642&lt;24.9,"NormalWeight",IF(B642&lt;29.9,"OverWeight","Obesity")))</f>
        <v>Obesity</v>
      </c>
      <c r="J642" t="str">
        <f>IF(C642&lt;5.7,"Normal",IF(C642&lt;6.4,"Prediabetes","Diabetes"))</f>
        <v>Normal</v>
      </c>
    </row>
    <row r="643" spans="1:10" x14ac:dyDescent="0.3">
      <c r="A643" s="6" t="s">
        <v>1729</v>
      </c>
      <c r="B643" s="6">
        <v>21.85</v>
      </c>
      <c r="C643" s="6">
        <v>5.56</v>
      </c>
      <c r="D643" s="6" t="s">
        <v>2382</v>
      </c>
      <c r="E643" s="6" t="s">
        <v>2380</v>
      </c>
      <c r="F643" s="6" t="s">
        <v>2380</v>
      </c>
      <c r="G643" s="6">
        <v>0</v>
      </c>
      <c r="H643" s="6" t="s">
        <v>2382</v>
      </c>
      <c r="I643" s="6" t="str">
        <f>IF(B643&lt;18.5,"UnderWeight",IF(B643&lt;24.9,"NormalWeight",IF(B643&lt;29.9,"OverWeight","Obesity")))</f>
        <v>NormalWeight</v>
      </c>
      <c r="J643" t="str">
        <f>IF(C643&lt;5.7,"Normal",IF(C643&lt;6.4,"Prediabetes","Diabetes"))</f>
        <v>Normal</v>
      </c>
    </row>
    <row r="644" spans="1:10" x14ac:dyDescent="0.3">
      <c r="A644" s="6" t="s">
        <v>1728</v>
      </c>
      <c r="B644" s="6">
        <v>36.08</v>
      </c>
      <c r="C644" s="6">
        <v>7.11</v>
      </c>
      <c r="D644" s="6" t="s">
        <v>2382</v>
      </c>
      <c r="E644" s="6" t="s">
        <v>2380</v>
      </c>
      <c r="F644" s="6" t="s">
        <v>2382</v>
      </c>
      <c r="G644" s="6">
        <v>1</v>
      </c>
      <c r="H644" s="6" t="s">
        <v>2380</v>
      </c>
      <c r="I644" s="6" t="str">
        <f>IF(B644&lt;18.5,"UnderWeight",IF(B644&lt;24.9,"NormalWeight",IF(B644&lt;29.9,"OverWeight","Obesity")))</f>
        <v>Obesity</v>
      </c>
      <c r="J644" t="str">
        <f>IF(C644&lt;5.7,"Normal",IF(C644&lt;6.4,"Prediabetes","Diabetes"))</f>
        <v>Diabetes</v>
      </c>
    </row>
    <row r="645" spans="1:10" x14ac:dyDescent="0.3">
      <c r="A645" s="6" t="s">
        <v>1727</v>
      </c>
      <c r="B645" s="6">
        <v>40.44</v>
      </c>
      <c r="C645" s="6">
        <v>5.13</v>
      </c>
      <c r="D645" s="6" t="s">
        <v>2382</v>
      </c>
      <c r="E645" s="6" t="s">
        <v>2380</v>
      </c>
      <c r="F645" s="6" t="s">
        <v>2382</v>
      </c>
      <c r="G645" s="6">
        <v>1</v>
      </c>
      <c r="H645" s="6" t="s">
        <v>2380</v>
      </c>
      <c r="I645" s="6" t="str">
        <f>IF(B645&lt;18.5,"UnderWeight",IF(B645&lt;24.9,"NormalWeight",IF(B645&lt;29.9,"OverWeight","Obesity")))</f>
        <v>Obesity</v>
      </c>
      <c r="J645" t="str">
        <f>IF(C645&lt;5.7,"Normal",IF(C645&lt;6.4,"Prediabetes","Diabetes"))</f>
        <v>Normal</v>
      </c>
    </row>
    <row r="646" spans="1:10" x14ac:dyDescent="0.3">
      <c r="A646" s="6" t="s">
        <v>1726</v>
      </c>
      <c r="B646" s="6">
        <v>38.094999999999999</v>
      </c>
      <c r="C646" s="6">
        <v>10.199999999999999</v>
      </c>
      <c r="D646" s="6" t="s">
        <v>2380</v>
      </c>
      <c r="E646" s="6" t="s">
        <v>2380</v>
      </c>
      <c r="F646" s="6" t="s">
        <v>2380</v>
      </c>
      <c r="G646" s="6">
        <v>0</v>
      </c>
      <c r="H646" s="6" t="s">
        <v>2380</v>
      </c>
      <c r="I646" s="6" t="str">
        <f>IF(B646&lt;18.5,"UnderWeight",IF(B646&lt;24.9,"NormalWeight",IF(B646&lt;29.9,"OverWeight","Obesity")))</f>
        <v>Obesity</v>
      </c>
      <c r="J646" t="str">
        <f>IF(C646&lt;5.7,"Normal",IF(C646&lt;6.4,"Prediabetes","Diabetes"))</f>
        <v>Diabetes</v>
      </c>
    </row>
    <row r="647" spans="1:10" x14ac:dyDescent="0.3">
      <c r="A647" s="6" t="s">
        <v>1725</v>
      </c>
      <c r="B647" s="6">
        <v>44.95</v>
      </c>
      <c r="C647" s="6">
        <v>10.4</v>
      </c>
      <c r="D647" s="6" t="s">
        <v>2380</v>
      </c>
      <c r="E647" s="6" t="s">
        <v>2380</v>
      </c>
      <c r="F647" s="6" t="s">
        <v>2380</v>
      </c>
      <c r="G647" s="6">
        <v>0</v>
      </c>
      <c r="H647" s="6" t="s">
        <v>2380</v>
      </c>
      <c r="I647" s="6" t="str">
        <f>IF(B647&lt;18.5,"UnderWeight",IF(B647&lt;24.9,"NormalWeight",IF(B647&lt;29.9,"OverWeight","Obesity")))</f>
        <v>Obesity</v>
      </c>
      <c r="J647" t="str">
        <f>IF(C647&lt;5.7,"Normal",IF(C647&lt;6.4,"Prediabetes","Diabetes"))</f>
        <v>Diabetes</v>
      </c>
    </row>
    <row r="648" spans="1:10" x14ac:dyDescent="0.3">
      <c r="A648" s="6" t="s">
        <v>1724</v>
      </c>
      <c r="B648" s="6">
        <v>35.54</v>
      </c>
      <c r="C648" s="6">
        <v>10.67</v>
      </c>
      <c r="D648" s="6" t="s">
        <v>2380</v>
      </c>
      <c r="E648" s="6" t="s">
        <v>2380</v>
      </c>
      <c r="F648" s="6" t="s">
        <v>2380</v>
      </c>
      <c r="G648" s="6">
        <v>0</v>
      </c>
      <c r="H648" s="6" t="s">
        <v>2380</v>
      </c>
      <c r="I648" s="6" t="str">
        <f>IF(B648&lt;18.5,"UnderWeight",IF(B648&lt;24.9,"NormalWeight",IF(B648&lt;29.9,"OverWeight","Obesity")))</f>
        <v>Obesity</v>
      </c>
      <c r="J648" t="str">
        <f>IF(C648&lt;5.7,"Normal",IF(C648&lt;6.4,"Prediabetes","Diabetes"))</f>
        <v>Diabetes</v>
      </c>
    </row>
    <row r="649" spans="1:10" x14ac:dyDescent="0.3">
      <c r="A649" s="6" t="s">
        <v>1723</v>
      </c>
      <c r="B649" s="6">
        <v>39.799999999999997</v>
      </c>
      <c r="C649" s="6">
        <v>4.6500000000000004</v>
      </c>
      <c r="D649" s="6" t="s">
        <v>2382</v>
      </c>
      <c r="E649" s="6" t="s">
        <v>2380</v>
      </c>
      <c r="F649" s="6" t="s">
        <v>2380</v>
      </c>
      <c r="G649" s="6">
        <v>2</v>
      </c>
      <c r="H649" s="6" t="s">
        <v>2380</v>
      </c>
      <c r="I649" s="6" t="str">
        <f>IF(B649&lt;18.5,"UnderWeight",IF(B649&lt;24.9,"NormalWeight",IF(B649&lt;29.9,"OverWeight","Obesity")))</f>
        <v>Obesity</v>
      </c>
      <c r="J649" t="str">
        <f>IF(C649&lt;5.7,"Normal",IF(C649&lt;6.4,"Prediabetes","Diabetes"))</f>
        <v>Normal</v>
      </c>
    </row>
    <row r="650" spans="1:10" x14ac:dyDescent="0.3">
      <c r="A650" s="6" t="s">
        <v>1722</v>
      </c>
      <c r="B650" s="6">
        <v>33.659999999999997</v>
      </c>
      <c r="C650" s="6">
        <v>5.65</v>
      </c>
      <c r="D650" s="6" t="s">
        <v>2382</v>
      </c>
      <c r="E650" s="6" t="s">
        <v>2380</v>
      </c>
      <c r="F650" s="6" t="s">
        <v>2380</v>
      </c>
      <c r="G650" s="6">
        <v>2</v>
      </c>
      <c r="H650" s="6" t="s">
        <v>2380</v>
      </c>
      <c r="I650" s="6" t="str">
        <f>IF(B650&lt;18.5,"UnderWeight",IF(B650&lt;24.9,"NormalWeight",IF(B650&lt;29.9,"OverWeight","Obesity")))</f>
        <v>Obesity</v>
      </c>
      <c r="J650" t="str">
        <f>IF(C650&lt;5.7,"Normal",IF(C650&lt;6.4,"Prediabetes","Diabetes"))</f>
        <v>Normal</v>
      </c>
    </row>
    <row r="651" spans="1:10" x14ac:dyDescent="0.3">
      <c r="A651" s="6" t="s">
        <v>1721</v>
      </c>
      <c r="B651" s="6">
        <v>35.5</v>
      </c>
      <c r="C651" s="6">
        <v>11.97</v>
      </c>
      <c r="D651" s="6" t="s">
        <v>2380</v>
      </c>
      <c r="E651" s="6" t="s">
        <v>2380</v>
      </c>
      <c r="F651" s="6" t="s">
        <v>2380</v>
      </c>
      <c r="G651" s="6">
        <v>0</v>
      </c>
      <c r="H651" s="6" t="s">
        <v>2380</v>
      </c>
      <c r="I651" s="6" t="str">
        <f>IF(B651&lt;18.5,"UnderWeight",IF(B651&lt;24.9,"NormalWeight",IF(B651&lt;29.9,"OverWeight","Obesity")))</f>
        <v>Obesity</v>
      </c>
      <c r="J651" t="str">
        <f>IF(C651&lt;5.7,"Normal",IF(C651&lt;6.4,"Prediabetes","Diabetes"))</f>
        <v>Diabetes</v>
      </c>
    </row>
    <row r="652" spans="1:10" x14ac:dyDescent="0.3">
      <c r="A652" s="6" t="s">
        <v>1720</v>
      </c>
      <c r="B652" s="6">
        <v>41.63</v>
      </c>
      <c r="C652" s="6">
        <v>6.71</v>
      </c>
      <c r="D652" s="6" t="s">
        <v>2380</v>
      </c>
      <c r="E652" s="6" t="s">
        <v>2380</v>
      </c>
      <c r="F652" s="6" t="s">
        <v>2380</v>
      </c>
      <c r="G652" s="6">
        <v>0</v>
      </c>
      <c r="H652" s="6" t="s">
        <v>2380</v>
      </c>
      <c r="I652" s="6" t="str">
        <f>IF(B652&lt;18.5,"UnderWeight",IF(B652&lt;24.9,"NormalWeight",IF(B652&lt;29.9,"OverWeight","Obesity")))</f>
        <v>Obesity</v>
      </c>
      <c r="J652" t="str">
        <f>IF(C652&lt;5.7,"Normal",IF(C652&lt;6.4,"Prediabetes","Diabetes"))</f>
        <v>Diabetes</v>
      </c>
    </row>
    <row r="653" spans="1:10" x14ac:dyDescent="0.3">
      <c r="A653" s="6" t="s">
        <v>1719</v>
      </c>
      <c r="B653" s="6">
        <v>46.49</v>
      </c>
      <c r="C653" s="6">
        <v>11.92</v>
      </c>
      <c r="D653" s="6" t="s">
        <v>2380</v>
      </c>
      <c r="E653" s="6" t="s">
        <v>2380</v>
      </c>
      <c r="F653" s="6" t="s">
        <v>2380</v>
      </c>
      <c r="G653" s="6">
        <v>0</v>
      </c>
      <c r="H653" s="6" t="s">
        <v>2380</v>
      </c>
      <c r="I653" s="6" t="str">
        <f>IF(B653&lt;18.5,"UnderWeight",IF(B653&lt;24.9,"NormalWeight",IF(B653&lt;29.9,"OverWeight","Obesity")))</f>
        <v>Obesity</v>
      </c>
      <c r="J653" t="str">
        <f>IF(C653&lt;5.7,"Normal",IF(C653&lt;6.4,"Prediabetes","Diabetes"))</f>
        <v>Diabetes</v>
      </c>
    </row>
    <row r="654" spans="1:10" x14ac:dyDescent="0.3">
      <c r="A654" s="6" t="s">
        <v>1718</v>
      </c>
      <c r="B654" s="6">
        <v>43.29</v>
      </c>
      <c r="C654" s="6">
        <v>5.35</v>
      </c>
      <c r="D654" s="6" t="s">
        <v>2380</v>
      </c>
      <c r="E654" s="6" t="s">
        <v>2380</v>
      </c>
      <c r="F654" s="6" t="s">
        <v>2380</v>
      </c>
      <c r="G654" s="6">
        <v>2</v>
      </c>
      <c r="H654" s="6" t="s">
        <v>2380</v>
      </c>
      <c r="I654" s="6" t="str">
        <f>IF(B654&lt;18.5,"UnderWeight",IF(B654&lt;24.9,"NormalWeight",IF(B654&lt;29.9,"OverWeight","Obesity")))</f>
        <v>Obesity</v>
      </c>
      <c r="J654" t="str">
        <f>IF(C654&lt;5.7,"Normal",IF(C654&lt;6.4,"Prediabetes","Diabetes"))</f>
        <v>Normal</v>
      </c>
    </row>
    <row r="655" spans="1:10" x14ac:dyDescent="0.3">
      <c r="A655" s="6" t="s">
        <v>1717</v>
      </c>
      <c r="B655" s="6">
        <v>43.08</v>
      </c>
      <c r="C655" s="6">
        <v>8.9600000000000009</v>
      </c>
      <c r="D655" s="6" t="s">
        <v>2382</v>
      </c>
      <c r="E655" s="6" t="s">
        <v>2380</v>
      </c>
      <c r="F655" s="6" t="s">
        <v>2380</v>
      </c>
      <c r="G655" s="6">
        <v>1</v>
      </c>
      <c r="H655" s="6" t="s">
        <v>2380</v>
      </c>
      <c r="I655" s="6" t="str">
        <f>IF(B655&lt;18.5,"UnderWeight",IF(B655&lt;24.9,"NormalWeight",IF(B655&lt;29.9,"OverWeight","Obesity")))</f>
        <v>Obesity</v>
      </c>
      <c r="J655" t="str">
        <f>IF(C655&lt;5.7,"Normal",IF(C655&lt;6.4,"Prediabetes","Diabetes"))</f>
        <v>Diabetes</v>
      </c>
    </row>
    <row r="656" spans="1:10" x14ac:dyDescent="0.3">
      <c r="A656" s="6" t="s">
        <v>1716</v>
      </c>
      <c r="B656" s="6">
        <v>39.07</v>
      </c>
      <c r="C656" s="6">
        <v>11.93</v>
      </c>
      <c r="D656" s="6" t="s">
        <v>2380</v>
      </c>
      <c r="E656" s="6" t="s">
        <v>2380</v>
      </c>
      <c r="F656" s="6" t="s">
        <v>2380</v>
      </c>
      <c r="G656" s="6">
        <v>0</v>
      </c>
      <c r="H656" s="6" t="s">
        <v>2380</v>
      </c>
      <c r="I656" s="6" t="str">
        <f>IF(B656&lt;18.5,"UnderWeight",IF(B656&lt;24.9,"NormalWeight",IF(B656&lt;29.9,"OverWeight","Obesity")))</f>
        <v>Obesity</v>
      </c>
      <c r="J656" t="str">
        <f>IF(C656&lt;5.7,"Normal",IF(C656&lt;6.4,"Prediabetes","Diabetes"))</f>
        <v>Diabetes</v>
      </c>
    </row>
    <row r="657" spans="1:10" x14ac:dyDescent="0.3">
      <c r="A657" s="6" t="s">
        <v>1715</v>
      </c>
      <c r="B657" s="6">
        <v>41.3</v>
      </c>
      <c r="C657" s="6">
        <v>9.59</v>
      </c>
      <c r="D657" s="6" t="s">
        <v>2380</v>
      </c>
      <c r="E657" s="6" t="s">
        <v>2380</v>
      </c>
      <c r="F657" s="6" t="s">
        <v>2380</v>
      </c>
      <c r="G657" s="6">
        <v>0</v>
      </c>
      <c r="H657" s="6" t="s">
        <v>2380</v>
      </c>
      <c r="I657" s="6" t="str">
        <f>IF(B657&lt;18.5,"UnderWeight",IF(B657&lt;24.9,"NormalWeight",IF(B657&lt;29.9,"OverWeight","Obesity")))</f>
        <v>Obesity</v>
      </c>
      <c r="J657" t="str">
        <f>IF(C657&lt;5.7,"Normal",IF(C657&lt;6.4,"Prediabetes","Diabetes"))</f>
        <v>Diabetes</v>
      </c>
    </row>
    <row r="658" spans="1:10" x14ac:dyDescent="0.3">
      <c r="A658" s="6" t="s">
        <v>1714</v>
      </c>
      <c r="B658" s="6">
        <v>42.95</v>
      </c>
      <c r="C658" s="6">
        <v>11.88</v>
      </c>
      <c r="D658" s="6" t="s">
        <v>2382</v>
      </c>
      <c r="E658" s="6" t="s">
        <v>2380</v>
      </c>
      <c r="F658" s="6" t="s">
        <v>2380</v>
      </c>
      <c r="G658" s="6">
        <v>2</v>
      </c>
      <c r="H658" s="6" t="s">
        <v>2380</v>
      </c>
      <c r="I658" s="6" t="str">
        <f>IF(B658&lt;18.5,"UnderWeight",IF(B658&lt;24.9,"NormalWeight",IF(B658&lt;29.9,"OverWeight","Obesity")))</f>
        <v>Obesity</v>
      </c>
      <c r="J658" t="str">
        <f>IF(C658&lt;5.7,"Normal",IF(C658&lt;6.4,"Prediabetes","Diabetes"))</f>
        <v>Diabetes</v>
      </c>
    </row>
    <row r="659" spans="1:10" x14ac:dyDescent="0.3">
      <c r="A659" s="6" t="s">
        <v>1713</v>
      </c>
      <c r="B659" s="6">
        <v>46.96</v>
      </c>
      <c r="C659" s="6">
        <v>4.6399999999999997</v>
      </c>
      <c r="D659" s="6" t="s">
        <v>2380</v>
      </c>
      <c r="E659" s="6" t="s">
        <v>2380</v>
      </c>
      <c r="F659" s="6" t="s">
        <v>2382</v>
      </c>
      <c r="G659" s="6">
        <v>1</v>
      </c>
      <c r="H659" s="6" t="s">
        <v>2380</v>
      </c>
      <c r="I659" s="6" t="str">
        <f>IF(B659&lt;18.5,"UnderWeight",IF(B659&lt;24.9,"NormalWeight",IF(B659&lt;29.9,"OverWeight","Obesity")))</f>
        <v>Obesity</v>
      </c>
      <c r="J659" t="str">
        <f>IF(C659&lt;5.7,"Normal",IF(C659&lt;6.4,"Prediabetes","Diabetes"))</f>
        <v>Normal</v>
      </c>
    </row>
    <row r="660" spans="1:10" x14ac:dyDescent="0.3">
      <c r="A660" s="6" t="s">
        <v>1712</v>
      </c>
      <c r="B660" s="6">
        <v>30.495000000000001</v>
      </c>
      <c r="C660" s="6">
        <v>9.5299999999999994</v>
      </c>
      <c r="D660" s="6" t="s">
        <v>2380</v>
      </c>
      <c r="E660" s="6" t="s">
        <v>2380</v>
      </c>
      <c r="F660" s="6" t="s">
        <v>2380</v>
      </c>
      <c r="G660" s="6">
        <v>0</v>
      </c>
      <c r="H660" s="6" t="s">
        <v>2380</v>
      </c>
      <c r="I660" s="6" t="str">
        <f>IF(B660&lt;18.5,"UnderWeight",IF(B660&lt;24.9,"NormalWeight",IF(B660&lt;29.9,"OverWeight","Obesity")))</f>
        <v>Obesity</v>
      </c>
      <c r="J660" t="str">
        <f>IF(C660&lt;5.7,"Normal",IF(C660&lt;6.4,"Prediabetes","Diabetes"))</f>
        <v>Diabetes</v>
      </c>
    </row>
    <row r="661" spans="1:10" x14ac:dyDescent="0.3">
      <c r="A661" s="6" t="s">
        <v>1711</v>
      </c>
      <c r="B661" s="6">
        <v>17.954999999999998</v>
      </c>
      <c r="C661" s="6">
        <v>5.29</v>
      </c>
      <c r="D661" s="6" t="s">
        <v>2382</v>
      </c>
      <c r="E661" s="6" t="s">
        <v>2380</v>
      </c>
      <c r="F661" s="6" t="s">
        <v>2380</v>
      </c>
      <c r="G661" s="6">
        <v>1</v>
      </c>
      <c r="H661" s="6" t="s">
        <v>2382</v>
      </c>
      <c r="I661" s="6" t="str">
        <f>IF(B661&lt;18.5,"UnderWeight",IF(B661&lt;24.9,"NormalWeight",IF(B661&lt;29.9,"OverWeight","Obesity")))</f>
        <v>UnderWeight</v>
      </c>
      <c r="J661" t="str">
        <f>IF(C661&lt;5.7,"Normal",IF(C661&lt;6.4,"Prediabetes","Diabetes"))</f>
        <v>Normal</v>
      </c>
    </row>
    <row r="662" spans="1:10" x14ac:dyDescent="0.3">
      <c r="A662" s="6" t="s">
        <v>1710</v>
      </c>
      <c r="B662" s="6">
        <v>25.6</v>
      </c>
      <c r="C662" s="6">
        <v>10.95</v>
      </c>
      <c r="D662" s="6" t="s">
        <v>2380</v>
      </c>
      <c r="E662" s="6" t="s">
        <v>2380</v>
      </c>
      <c r="F662" s="6" t="s">
        <v>2380</v>
      </c>
      <c r="G662" s="6">
        <v>3</v>
      </c>
      <c r="H662" s="6" t="s">
        <v>2380</v>
      </c>
      <c r="I662" s="6" t="str">
        <f>IF(B662&lt;18.5,"UnderWeight",IF(B662&lt;24.9,"NormalWeight",IF(B662&lt;29.9,"OverWeight","Obesity")))</f>
        <v>OverWeight</v>
      </c>
      <c r="J662" t="str">
        <f>IF(C662&lt;5.7,"Normal",IF(C662&lt;6.4,"Prediabetes","Diabetes"))</f>
        <v>Diabetes</v>
      </c>
    </row>
    <row r="663" spans="1:10" x14ac:dyDescent="0.3">
      <c r="A663" s="6" t="s">
        <v>1709</v>
      </c>
      <c r="B663" s="6">
        <v>34.21</v>
      </c>
      <c r="C663" s="6">
        <v>9.17</v>
      </c>
      <c r="D663" s="6" t="s">
        <v>2380</v>
      </c>
      <c r="E663" s="6" t="s">
        <v>2380</v>
      </c>
      <c r="F663" s="6" t="s">
        <v>2380</v>
      </c>
      <c r="G663" s="6">
        <v>0</v>
      </c>
      <c r="H663" s="6" t="s">
        <v>2380</v>
      </c>
      <c r="I663" s="6" t="str">
        <f>IF(B663&lt;18.5,"UnderWeight",IF(B663&lt;24.9,"NormalWeight",IF(B663&lt;29.9,"OverWeight","Obesity")))</f>
        <v>Obesity</v>
      </c>
      <c r="J663" t="str">
        <f>IF(C663&lt;5.7,"Normal",IF(C663&lt;6.4,"Prediabetes","Diabetes"))</f>
        <v>Diabetes</v>
      </c>
    </row>
    <row r="664" spans="1:10" x14ac:dyDescent="0.3">
      <c r="A664" s="6" t="s">
        <v>1708</v>
      </c>
      <c r="B664" s="6">
        <v>39.74</v>
      </c>
      <c r="C664" s="6">
        <v>7.39</v>
      </c>
      <c r="D664" s="6" t="s">
        <v>2380</v>
      </c>
      <c r="E664" s="6" t="s">
        <v>2380</v>
      </c>
      <c r="F664" s="6" t="s">
        <v>2380</v>
      </c>
      <c r="G664" s="6">
        <v>0</v>
      </c>
      <c r="H664" s="6" t="s">
        <v>2380</v>
      </c>
      <c r="I664" s="6" t="str">
        <f>IF(B664&lt;18.5,"UnderWeight",IF(B664&lt;24.9,"NormalWeight",IF(B664&lt;29.9,"OverWeight","Obesity")))</f>
        <v>Obesity</v>
      </c>
      <c r="J664" t="str">
        <f>IF(C664&lt;5.7,"Normal",IF(C664&lt;6.4,"Prediabetes","Diabetes"))</f>
        <v>Diabetes</v>
      </c>
    </row>
    <row r="665" spans="1:10" x14ac:dyDescent="0.3">
      <c r="A665" s="6" t="s">
        <v>1707</v>
      </c>
      <c r="B665" s="6">
        <v>49.53</v>
      </c>
      <c r="C665" s="6">
        <v>9.1300000000000008</v>
      </c>
      <c r="D665" s="6" t="s">
        <v>2382</v>
      </c>
      <c r="E665" s="6" t="s">
        <v>2380</v>
      </c>
      <c r="F665" s="6" t="s">
        <v>2380</v>
      </c>
      <c r="G665" s="6">
        <v>0</v>
      </c>
      <c r="H665" s="6" t="s">
        <v>2380</v>
      </c>
      <c r="I665" s="6" t="str">
        <f>IF(B665&lt;18.5,"UnderWeight",IF(B665&lt;24.9,"NormalWeight",IF(B665&lt;29.9,"OverWeight","Obesity")))</f>
        <v>Obesity</v>
      </c>
      <c r="J665" t="str">
        <f>IF(C665&lt;5.7,"Normal",IF(C665&lt;6.4,"Prediabetes","Diabetes"))</f>
        <v>Diabetes</v>
      </c>
    </row>
    <row r="666" spans="1:10" x14ac:dyDescent="0.3">
      <c r="A666" s="6" t="s">
        <v>1706</v>
      </c>
      <c r="B666" s="6">
        <v>39.33</v>
      </c>
      <c r="C666" s="6">
        <v>10.4</v>
      </c>
      <c r="D666" s="6" t="s">
        <v>2380</v>
      </c>
      <c r="E666" s="6" t="s">
        <v>2380</v>
      </c>
      <c r="F666" s="6" t="s">
        <v>2380</v>
      </c>
      <c r="G666" s="6">
        <v>3</v>
      </c>
      <c r="H666" s="6" t="s">
        <v>2380</v>
      </c>
      <c r="I666" s="6" t="str">
        <f>IF(B666&lt;18.5,"UnderWeight",IF(B666&lt;24.9,"NormalWeight",IF(B666&lt;29.9,"OverWeight","Obesity")))</f>
        <v>Obesity</v>
      </c>
      <c r="J666" t="str">
        <f>IF(C666&lt;5.7,"Normal",IF(C666&lt;6.4,"Prediabetes","Diabetes"))</f>
        <v>Diabetes</v>
      </c>
    </row>
    <row r="667" spans="1:10" x14ac:dyDescent="0.3">
      <c r="A667" s="6" t="s">
        <v>1705</v>
      </c>
      <c r="B667" s="6">
        <v>39.979999999999997</v>
      </c>
      <c r="C667" s="6">
        <v>9.4600000000000009</v>
      </c>
      <c r="D667" s="6" t="s">
        <v>2382</v>
      </c>
      <c r="E667" s="6" t="s">
        <v>2380</v>
      </c>
      <c r="F667" s="6" t="s">
        <v>2380</v>
      </c>
      <c r="G667" s="6">
        <v>2</v>
      </c>
      <c r="H667" s="6" t="s">
        <v>2380</v>
      </c>
      <c r="I667" s="6" t="str">
        <f>IF(B667&lt;18.5,"UnderWeight",IF(B667&lt;24.9,"NormalWeight",IF(B667&lt;29.9,"OverWeight","Obesity")))</f>
        <v>Obesity</v>
      </c>
      <c r="J667" t="str">
        <f>IF(C667&lt;5.7,"Normal",IF(C667&lt;6.4,"Prediabetes","Diabetes"))</f>
        <v>Diabetes</v>
      </c>
    </row>
    <row r="668" spans="1:10" x14ac:dyDescent="0.3">
      <c r="A668" s="6" t="s">
        <v>1704</v>
      </c>
      <c r="B668" s="6">
        <v>46.51</v>
      </c>
      <c r="C668" s="6">
        <v>8.69</v>
      </c>
      <c r="D668" s="6" t="s">
        <v>2382</v>
      </c>
      <c r="E668" s="6" t="s">
        <v>2380</v>
      </c>
      <c r="F668" s="6" t="s">
        <v>2380</v>
      </c>
      <c r="G668" s="6">
        <v>0</v>
      </c>
      <c r="H668" s="6" t="s">
        <v>2380</v>
      </c>
      <c r="I668" s="6" t="str">
        <f>IF(B668&lt;18.5,"UnderWeight",IF(B668&lt;24.9,"NormalWeight",IF(B668&lt;29.9,"OverWeight","Obesity")))</f>
        <v>Obesity</v>
      </c>
      <c r="J668" t="str">
        <f>IF(C668&lt;5.7,"Normal",IF(C668&lt;6.4,"Prediabetes","Diabetes"))</f>
        <v>Diabetes</v>
      </c>
    </row>
    <row r="669" spans="1:10" x14ac:dyDescent="0.3">
      <c r="A669" s="6" t="s">
        <v>1703</v>
      </c>
      <c r="B669" s="6">
        <v>43.58</v>
      </c>
      <c r="C669" s="6">
        <v>4.2300000000000004</v>
      </c>
      <c r="D669" s="6" t="s">
        <v>2380</v>
      </c>
      <c r="E669" s="6" t="s">
        <v>2380</v>
      </c>
      <c r="F669" s="6" t="s">
        <v>2382</v>
      </c>
      <c r="G669" s="6">
        <v>1</v>
      </c>
      <c r="H669" s="6" t="s">
        <v>2380</v>
      </c>
      <c r="I669" s="6" t="str">
        <f>IF(B669&lt;18.5,"UnderWeight",IF(B669&lt;24.9,"NormalWeight",IF(B669&lt;29.9,"OverWeight","Obesity")))</f>
        <v>Obesity</v>
      </c>
      <c r="J669" t="str">
        <f>IF(C669&lt;5.7,"Normal",IF(C669&lt;6.4,"Prediabetes","Diabetes"))</f>
        <v>Normal</v>
      </c>
    </row>
    <row r="670" spans="1:10" x14ac:dyDescent="0.3">
      <c r="A670" s="6" t="s">
        <v>1702</v>
      </c>
      <c r="B670" s="6">
        <v>42.28</v>
      </c>
      <c r="C670" s="6">
        <v>9.16</v>
      </c>
      <c r="D670" s="6" t="s">
        <v>2382</v>
      </c>
      <c r="E670" s="6" t="s">
        <v>2380</v>
      </c>
      <c r="F670" s="6" t="s">
        <v>2380</v>
      </c>
      <c r="G670" s="6">
        <v>1</v>
      </c>
      <c r="H670" s="6" t="s">
        <v>2380</v>
      </c>
      <c r="I670" s="6" t="str">
        <f>IF(B670&lt;18.5,"UnderWeight",IF(B670&lt;24.9,"NormalWeight",IF(B670&lt;29.9,"OverWeight","Obesity")))</f>
        <v>Obesity</v>
      </c>
      <c r="J670" t="str">
        <f>IF(C670&lt;5.7,"Normal",IF(C670&lt;6.4,"Prediabetes","Diabetes"))</f>
        <v>Diabetes</v>
      </c>
    </row>
    <row r="671" spans="1:10" x14ac:dyDescent="0.3">
      <c r="A671" s="6" t="s">
        <v>1701</v>
      </c>
      <c r="B671" s="6">
        <v>35.520000000000003</v>
      </c>
      <c r="C671" s="6">
        <v>8.26</v>
      </c>
      <c r="D671" s="6" t="s">
        <v>2380</v>
      </c>
      <c r="E671" s="6" t="s">
        <v>2380</v>
      </c>
      <c r="F671" s="6" t="s">
        <v>2380</v>
      </c>
      <c r="G671" s="6">
        <v>0</v>
      </c>
      <c r="H671" s="6" t="s">
        <v>2380</v>
      </c>
      <c r="I671" s="6" t="str">
        <f>IF(B671&lt;18.5,"UnderWeight",IF(B671&lt;24.9,"NormalWeight",IF(B671&lt;29.9,"OverWeight","Obesity")))</f>
        <v>Obesity</v>
      </c>
      <c r="J671" t="str">
        <f>IF(C671&lt;5.7,"Normal",IF(C671&lt;6.4,"Prediabetes","Diabetes"))</f>
        <v>Diabetes</v>
      </c>
    </row>
    <row r="672" spans="1:10" x14ac:dyDescent="0.3">
      <c r="A672" s="6" t="s">
        <v>1700</v>
      </c>
      <c r="B672" s="6">
        <v>33.6</v>
      </c>
      <c r="C672" s="6">
        <v>11.25</v>
      </c>
      <c r="D672" s="6" t="s">
        <v>2380</v>
      </c>
      <c r="E672" s="6" t="s">
        <v>2380</v>
      </c>
      <c r="F672" s="6" t="s">
        <v>2380</v>
      </c>
      <c r="G672" s="6">
        <v>0</v>
      </c>
      <c r="H672" s="6" t="s">
        <v>2380</v>
      </c>
      <c r="I672" s="6" t="str">
        <f>IF(B672&lt;18.5,"UnderWeight",IF(B672&lt;24.9,"NormalWeight",IF(B672&lt;29.9,"OverWeight","Obesity")))</f>
        <v>Obesity</v>
      </c>
      <c r="J672" t="str">
        <f>IF(C672&lt;5.7,"Normal",IF(C672&lt;6.4,"Prediabetes","Diabetes"))</f>
        <v>Diabetes</v>
      </c>
    </row>
    <row r="673" spans="1:10" x14ac:dyDescent="0.3">
      <c r="A673" s="6" t="s">
        <v>1699</v>
      </c>
      <c r="B673" s="6">
        <v>22.42</v>
      </c>
      <c r="C673" s="6">
        <v>6.74</v>
      </c>
      <c r="D673" s="6" t="s">
        <v>2380</v>
      </c>
      <c r="E673" s="6" t="s">
        <v>2380</v>
      </c>
      <c r="F673" s="6" t="s">
        <v>2380</v>
      </c>
      <c r="G673" s="6">
        <v>0</v>
      </c>
      <c r="H673" s="6" t="s">
        <v>2382</v>
      </c>
      <c r="I673" s="6" t="str">
        <f>IF(B673&lt;18.5,"UnderWeight",IF(B673&lt;24.9,"NormalWeight",IF(B673&lt;29.9,"OverWeight","Obesity")))</f>
        <v>NormalWeight</v>
      </c>
      <c r="J673" t="str">
        <f>IF(C673&lt;5.7,"Normal",IF(C673&lt;6.4,"Prediabetes","Diabetes"))</f>
        <v>Diabetes</v>
      </c>
    </row>
    <row r="674" spans="1:10" x14ac:dyDescent="0.3">
      <c r="A674" s="6" t="s">
        <v>1698</v>
      </c>
      <c r="B674" s="6">
        <v>46.86</v>
      </c>
      <c r="C674" s="6">
        <v>4.87</v>
      </c>
      <c r="D674" s="6" t="s">
        <v>2380</v>
      </c>
      <c r="E674" s="6" t="s">
        <v>2380</v>
      </c>
      <c r="F674" s="6" t="s">
        <v>2380</v>
      </c>
      <c r="G674" s="6">
        <v>0</v>
      </c>
      <c r="H674" s="6" t="s">
        <v>2380</v>
      </c>
      <c r="I674" s="6" t="str">
        <f>IF(B674&lt;18.5,"UnderWeight",IF(B674&lt;24.9,"NormalWeight",IF(B674&lt;29.9,"OverWeight","Obesity")))</f>
        <v>Obesity</v>
      </c>
      <c r="J674" t="str">
        <f>IF(C674&lt;5.7,"Normal",IF(C674&lt;6.4,"Prediabetes","Diabetes"))</f>
        <v>Normal</v>
      </c>
    </row>
    <row r="675" spans="1:10" x14ac:dyDescent="0.3">
      <c r="A675" s="6" t="s">
        <v>1697</v>
      </c>
      <c r="B675" s="6">
        <v>32.965000000000003</v>
      </c>
      <c r="C675" s="6">
        <v>6.68</v>
      </c>
      <c r="D675" s="6" t="s">
        <v>2380</v>
      </c>
      <c r="E675" s="6" t="s">
        <v>2380</v>
      </c>
      <c r="F675" s="6" t="s">
        <v>2380</v>
      </c>
      <c r="G675" s="6">
        <v>3</v>
      </c>
      <c r="H675" s="6" t="s">
        <v>2380</v>
      </c>
      <c r="I675" s="6" t="str">
        <f>IF(B675&lt;18.5,"UnderWeight",IF(B675&lt;24.9,"NormalWeight",IF(B675&lt;29.9,"OverWeight","Obesity")))</f>
        <v>Obesity</v>
      </c>
      <c r="J675" t="str">
        <f>IF(C675&lt;5.7,"Normal",IF(C675&lt;6.4,"Prediabetes","Diabetes"))</f>
        <v>Diabetes</v>
      </c>
    </row>
    <row r="676" spans="1:10" x14ac:dyDescent="0.3">
      <c r="A676" s="6" t="s">
        <v>1696</v>
      </c>
      <c r="B676" s="6">
        <v>39.340000000000003</v>
      </c>
      <c r="C676" s="6">
        <v>5.0199999999999996</v>
      </c>
      <c r="D676" s="6" t="s">
        <v>2382</v>
      </c>
      <c r="E676" s="6" t="s">
        <v>2380</v>
      </c>
      <c r="F676" s="6" t="s">
        <v>2382</v>
      </c>
      <c r="G676" s="6">
        <v>1</v>
      </c>
      <c r="H676" s="6" t="s">
        <v>2380</v>
      </c>
      <c r="I676" s="6" t="str">
        <f>IF(B676&lt;18.5,"UnderWeight",IF(B676&lt;24.9,"NormalWeight",IF(B676&lt;29.9,"OverWeight","Obesity")))</f>
        <v>Obesity</v>
      </c>
      <c r="J676" t="str">
        <f>IF(C676&lt;5.7,"Normal",IF(C676&lt;6.4,"Prediabetes","Diabetes"))</f>
        <v>Normal</v>
      </c>
    </row>
    <row r="677" spans="1:10" x14ac:dyDescent="0.3">
      <c r="A677" s="6" t="s">
        <v>1695</v>
      </c>
      <c r="B677" s="6">
        <v>47</v>
      </c>
      <c r="C677" s="6">
        <v>10.64</v>
      </c>
      <c r="D677" s="6" t="s">
        <v>2382</v>
      </c>
      <c r="E677" s="6" t="s">
        <v>2380</v>
      </c>
      <c r="F677" s="6" t="s">
        <v>2380</v>
      </c>
      <c r="G677" s="6">
        <v>0</v>
      </c>
      <c r="H677" s="6" t="s">
        <v>2380</v>
      </c>
      <c r="I677" s="6" t="str">
        <f>IF(B677&lt;18.5,"UnderWeight",IF(B677&lt;24.9,"NormalWeight",IF(B677&lt;29.9,"OverWeight","Obesity")))</f>
        <v>Obesity</v>
      </c>
      <c r="J677" t="str">
        <f>IF(C677&lt;5.7,"Normal",IF(C677&lt;6.4,"Prediabetes","Diabetes"))</f>
        <v>Diabetes</v>
      </c>
    </row>
    <row r="678" spans="1:10" x14ac:dyDescent="0.3">
      <c r="A678" s="6" t="s">
        <v>1694</v>
      </c>
      <c r="B678" s="6">
        <v>36.71</v>
      </c>
      <c r="C678" s="6">
        <v>8.74</v>
      </c>
      <c r="D678" s="6" t="s">
        <v>2382</v>
      </c>
      <c r="E678" s="6" t="s">
        <v>2380</v>
      </c>
      <c r="F678" s="6" t="s">
        <v>2380</v>
      </c>
      <c r="G678" s="6">
        <v>0</v>
      </c>
      <c r="H678" s="6" t="s">
        <v>2380</v>
      </c>
      <c r="I678" s="6" t="str">
        <f>IF(B678&lt;18.5,"UnderWeight",IF(B678&lt;24.9,"NormalWeight",IF(B678&lt;29.9,"OverWeight","Obesity")))</f>
        <v>Obesity</v>
      </c>
      <c r="J678" t="str">
        <f>IF(C678&lt;5.7,"Normal",IF(C678&lt;6.4,"Prediabetes","Diabetes"))</f>
        <v>Diabetes</v>
      </c>
    </row>
    <row r="679" spans="1:10" x14ac:dyDescent="0.3">
      <c r="A679" s="6" t="s">
        <v>1693</v>
      </c>
      <c r="B679" s="6">
        <v>53.48</v>
      </c>
      <c r="C679" s="6">
        <v>5.64</v>
      </c>
      <c r="D679" s="6" t="s">
        <v>2380</v>
      </c>
      <c r="E679" s="6" t="s">
        <v>2380</v>
      </c>
      <c r="F679" s="6" t="s">
        <v>2380</v>
      </c>
      <c r="G679" s="6">
        <v>0</v>
      </c>
      <c r="H679" s="6" t="s">
        <v>2380</v>
      </c>
      <c r="I679" s="6" t="str">
        <f>IF(B679&lt;18.5,"UnderWeight",IF(B679&lt;24.9,"NormalWeight",IF(B679&lt;29.9,"OverWeight","Obesity")))</f>
        <v>Obesity</v>
      </c>
      <c r="J679" t="str">
        <f>IF(C679&lt;5.7,"Normal",IF(C679&lt;6.4,"Prediabetes","Diabetes"))</f>
        <v>Normal</v>
      </c>
    </row>
    <row r="680" spans="1:10" x14ac:dyDescent="0.3">
      <c r="A680" s="6" t="s">
        <v>1692</v>
      </c>
      <c r="B680" s="6">
        <v>35.5</v>
      </c>
      <c r="C680" s="6">
        <v>10.37</v>
      </c>
      <c r="D680" s="6" t="s">
        <v>2380</v>
      </c>
      <c r="E680" s="6" t="s">
        <v>2380</v>
      </c>
      <c r="F680" s="6" t="s">
        <v>2380</v>
      </c>
      <c r="G680" s="6">
        <v>0</v>
      </c>
      <c r="H680" s="6" t="s">
        <v>2380</v>
      </c>
      <c r="I680" s="6" t="str">
        <f>IF(B680&lt;18.5,"UnderWeight",IF(B680&lt;24.9,"NormalWeight",IF(B680&lt;29.9,"OverWeight","Obesity")))</f>
        <v>Obesity</v>
      </c>
      <c r="J680" t="str">
        <f>IF(C680&lt;5.7,"Normal",IF(C680&lt;6.4,"Prediabetes","Diabetes"))</f>
        <v>Diabetes</v>
      </c>
    </row>
    <row r="681" spans="1:10" x14ac:dyDescent="0.3">
      <c r="A681" s="6" t="s">
        <v>1691</v>
      </c>
      <c r="B681" s="6">
        <v>36.979999999999997</v>
      </c>
      <c r="C681" s="6">
        <v>9.56</v>
      </c>
      <c r="D681" s="6" t="s">
        <v>2382</v>
      </c>
      <c r="E681" s="6" t="s">
        <v>2380</v>
      </c>
      <c r="F681" s="6" t="s">
        <v>2380</v>
      </c>
      <c r="G681" s="6">
        <v>0</v>
      </c>
      <c r="H681" s="6" t="s">
        <v>2380</v>
      </c>
      <c r="I681" s="6" t="str">
        <f>IF(B681&lt;18.5,"UnderWeight",IF(B681&lt;24.9,"NormalWeight",IF(B681&lt;29.9,"OverWeight","Obesity")))</f>
        <v>Obesity</v>
      </c>
      <c r="J681" t="str">
        <f>IF(C681&lt;5.7,"Normal",IF(C681&lt;6.4,"Prediabetes","Diabetes"))</f>
        <v>Diabetes</v>
      </c>
    </row>
    <row r="682" spans="1:10" x14ac:dyDescent="0.3">
      <c r="A682" s="6" t="s">
        <v>1690</v>
      </c>
      <c r="B682" s="6">
        <v>32.395000000000003</v>
      </c>
      <c r="C682" s="6">
        <v>8.23</v>
      </c>
      <c r="D682" s="6" t="s">
        <v>2382</v>
      </c>
      <c r="E682" s="6" t="s">
        <v>2380</v>
      </c>
      <c r="F682" s="6" t="s">
        <v>2382</v>
      </c>
      <c r="G682" s="6">
        <v>1</v>
      </c>
      <c r="H682" s="6" t="s">
        <v>2380</v>
      </c>
      <c r="I682" s="6" t="str">
        <f>IF(B682&lt;18.5,"UnderWeight",IF(B682&lt;24.9,"NormalWeight",IF(B682&lt;29.9,"OverWeight","Obesity")))</f>
        <v>Obesity</v>
      </c>
      <c r="J682" t="str">
        <f>IF(C682&lt;5.7,"Normal",IF(C682&lt;6.4,"Prediabetes","Diabetes"))</f>
        <v>Diabetes</v>
      </c>
    </row>
    <row r="683" spans="1:10" x14ac:dyDescent="0.3">
      <c r="A683" s="6" t="s">
        <v>1689</v>
      </c>
      <c r="B683" s="6">
        <v>32.729999999999997</v>
      </c>
      <c r="C683" s="6">
        <v>7.03</v>
      </c>
      <c r="D683" s="6" t="s">
        <v>2380</v>
      </c>
      <c r="E683" s="6" t="s">
        <v>2380</v>
      </c>
      <c r="F683" s="6" t="s">
        <v>2380</v>
      </c>
      <c r="G683" s="6">
        <v>0</v>
      </c>
      <c r="H683" s="6" t="s">
        <v>2380</v>
      </c>
      <c r="I683" s="6" t="str">
        <f>IF(B683&lt;18.5,"UnderWeight",IF(B683&lt;24.9,"NormalWeight",IF(B683&lt;29.9,"OverWeight","Obesity")))</f>
        <v>Obesity</v>
      </c>
      <c r="J683" t="str">
        <f>IF(C683&lt;5.7,"Normal",IF(C683&lt;6.4,"Prediabetes","Diabetes"))</f>
        <v>Diabetes</v>
      </c>
    </row>
    <row r="684" spans="1:10" x14ac:dyDescent="0.3">
      <c r="A684" s="6" t="s">
        <v>1688</v>
      </c>
      <c r="B684" s="6">
        <v>20.52</v>
      </c>
      <c r="C684" s="6">
        <v>5.45</v>
      </c>
      <c r="D684" s="6" t="s">
        <v>2380</v>
      </c>
      <c r="E684" s="6" t="s">
        <v>2380</v>
      </c>
      <c r="F684" s="6" t="s">
        <v>2380</v>
      </c>
      <c r="G684" s="6">
        <v>1</v>
      </c>
      <c r="H684" s="6" t="s">
        <v>2382</v>
      </c>
      <c r="I684" s="6" t="str">
        <f>IF(B684&lt;18.5,"UnderWeight",IF(B684&lt;24.9,"NormalWeight",IF(B684&lt;29.9,"OverWeight","Obesity")))</f>
        <v>NormalWeight</v>
      </c>
      <c r="J684" t="str">
        <f>IF(C684&lt;5.7,"Normal",IF(C684&lt;6.4,"Prediabetes","Diabetes"))</f>
        <v>Normal</v>
      </c>
    </row>
    <row r="685" spans="1:10" x14ac:dyDescent="0.3">
      <c r="A685" s="6" t="s">
        <v>1687</v>
      </c>
      <c r="B685" s="6">
        <v>51.72</v>
      </c>
      <c r="C685" s="6">
        <v>5.76</v>
      </c>
      <c r="D685" s="6" t="s">
        <v>2380</v>
      </c>
      <c r="E685" s="6" t="s">
        <v>2380</v>
      </c>
      <c r="F685" s="6" t="s">
        <v>2380</v>
      </c>
      <c r="G685" s="6">
        <v>0</v>
      </c>
      <c r="H685" s="6" t="s">
        <v>2380</v>
      </c>
      <c r="I685" s="6" t="str">
        <f>IF(B685&lt;18.5,"UnderWeight",IF(B685&lt;24.9,"NormalWeight",IF(B685&lt;29.9,"OverWeight","Obesity")))</f>
        <v>Obesity</v>
      </c>
      <c r="J685" t="str">
        <f>IF(C685&lt;5.7,"Normal",IF(C685&lt;6.4,"Prediabetes","Diabetes"))</f>
        <v>Prediabetes</v>
      </c>
    </row>
    <row r="686" spans="1:10" x14ac:dyDescent="0.3">
      <c r="A686" s="6" t="s">
        <v>1686</v>
      </c>
      <c r="B686" s="6">
        <v>50.2</v>
      </c>
      <c r="C686" s="6">
        <v>5.4</v>
      </c>
      <c r="D686" s="6" t="s">
        <v>2380</v>
      </c>
      <c r="E686" s="6" t="s">
        <v>2380</v>
      </c>
      <c r="F686" s="6" t="s">
        <v>2380</v>
      </c>
      <c r="G686" s="6">
        <v>0</v>
      </c>
      <c r="H686" s="6" t="s">
        <v>2380</v>
      </c>
      <c r="I686" s="6" t="str">
        <f>IF(B686&lt;18.5,"UnderWeight",IF(B686&lt;24.9,"NormalWeight",IF(B686&lt;29.9,"OverWeight","Obesity")))</f>
        <v>Obesity</v>
      </c>
      <c r="J686" t="str">
        <f>IF(C686&lt;5.7,"Normal",IF(C686&lt;6.4,"Prediabetes","Diabetes"))</f>
        <v>Normal</v>
      </c>
    </row>
    <row r="687" spans="1:10" x14ac:dyDescent="0.3">
      <c r="A687" s="6" t="s">
        <v>1685</v>
      </c>
      <c r="B687" s="6">
        <v>25.52</v>
      </c>
      <c r="C687" s="6">
        <v>6.35</v>
      </c>
      <c r="D687" s="6" t="s">
        <v>2380</v>
      </c>
      <c r="E687" s="6" t="s">
        <v>2380</v>
      </c>
      <c r="F687" s="6" t="s">
        <v>2382</v>
      </c>
      <c r="G687" s="6">
        <v>1</v>
      </c>
      <c r="H687" s="6" t="s">
        <v>2380</v>
      </c>
      <c r="I687" s="6" t="str">
        <f>IF(B687&lt;18.5,"UnderWeight",IF(B687&lt;24.9,"NormalWeight",IF(B687&lt;29.9,"OverWeight","Obesity")))</f>
        <v>OverWeight</v>
      </c>
      <c r="J687" t="str">
        <f>IF(C687&lt;5.7,"Normal",IF(C687&lt;6.4,"Prediabetes","Diabetes"))</f>
        <v>Prediabetes</v>
      </c>
    </row>
    <row r="688" spans="1:10" x14ac:dyDescent="0.3">
      <c r="A688" s="6" t="s">
        <v>1684</v>
      </c>
      <c r="B688" s="6">
        <v>35.200000000000003</v>
      </c>
      <c r="C688" s="6">
        <v>6.26</v>
      </c>
      <c r="D688" s="6" t="s">
        <v>2382</v>
      </c>
      <c r="E688" s="6" t="s">
        <v>2380</v>
      </c>
      <c r="F688" s="6" t="s">
        <v>2380</v>
      </c>
      <c r="G688" s="6">
        <v>2</v>
      </c>
      <c r="H688" s="6" t="s">
        <v>2380</v>
      </c>
      <c r="I688" s="6" t="str">
        <f>IF(B688&lt;18.5,"UnderWeight",IF(B688&lt;24.9,"NormalWeight",IF(B688&lt;29.9,"OverWeight","Obesity")))</f>
        <v>Obesity</v>
      </c>
      <c r="J688" t="str">
        <f>IF(C688&lt;5.7,"Normal",IF(C688&lt;6.4,"Prediabetes","Diabetes"))</f>
        <v>Prediabetes</v>
      </c>
    </row>
    <row r="689" spans="1:10" x14ac:dyDescent="0.3">
      <c r="A689" s="6" t="s">
        <v>1683</v>
      </c>
      <c r="B689" s="6">
        <v>41.26</v>
      </c>
      <c r="C689" s="6">
        <v>5.97</v>
      </c>
      <c r="D689" s="6" t="s">
        <v>2382</v>
      </c>
      <c r="E689" s="6" t="s">
        <v>2380</v>
      </c>
      <c r="F689" s="6" t="s">
        <v>2380</v>
      </c>
      <c r="G689" s="6">
        <v>0</v>
      </c>
      <c r="H689" s="6" t="s">
        <v>2380</v>
      </c>
      <c r="I689" s="6" t="str">
        <f>IF(B689&lt;18.5,"UnderWeight",IF(B689&lt;24.9,"NormalWeight",IF(B689&lt;29.9,"OverWeight","Obesity")))</f>
        <v>Obesity</v>
      </c>
      <c r="J689" t="str">
        <f>IF(C689&lt;5.7,"Normal",IF(C689&lt;6.4,"Prediabetes","Diabetes"))</f>
        <v>Prediabetes</v>
      </c>
    </row>
    <row r="690" spans="1:10" x14ac:dyDescent="0.3">
      <c r="A690" s="6" t="s">
        <v>1682</v>
      </c>
      <c r="B690" s="6">
        <v>17.195</v>
      </c>
      <c r="C690" s="6">
        <v>5.29</v>
      </c>
      <c r="D690" s="6" t="s">
        <v>2382</v>
      </c>
      <c r="E690" s="6" t="s">
        <v>2380</v>
      </c>
      <c r="F690" s="6" t="s">
        <v>2380</v>
      </c>
      <c r="G690" s="6">
        <v>0</v>
      </c>
      <c r="H690" s="6" t="s">
        <v>2382</v>
      </c>
      <c r="I690" s="6" t="str">
        <f>IF(B690&lt;18.5,"UnderWeight",IF(B690&lt;24.9,"NormalWeight",IF(B690&lt;29.9,"OverWeight","Obesity")))</f>
        <v>UnderWeight</v>
      </c>
      <c r="J690" t="str">
        <f>IF(C690&lt;5.7,"Normal",IF(C690&lt;6.4,"Prediabetes","Diabetes"))</f>
        <v>Normal</v>
      </c>
    </row>
    <row r="691" spans="1:10" x14ac:dyDescent="0.3">
      <c r="A691" s="6" t="s">
        <v>1681</v>
      </c>
      <c r="B691" s="6">
        <v>23.085000000000001</v>
      </c>
      <c r="C691" s="6">
        <v>4.2699999999999996</v>
      </c>
      <c r="D691" s="6" t="s">
        <v>2382</v>
      </c>
      <c r="E691" s="6" t="s">
        <v>2380</v>
      </c>
      <c r="F691" s="6" t="s">
        <v>2380</v>
      </c>
      <c r="G691" s="6">
        <v>2</v>
      </c>
      <c r="H691" s="6" t="s">
        <v>2380</v>
      </c>
      <c r="I691" s="6" t="str">
        <f>IF(B691&lt;18.5,"UnderWeight",IF(B691&lt;24.9,"NormalWeight",IF(B691&lt;29.9,"OverWeight","Obesity")))</f>
        <v>NormalWeight</v>
      </c>
      <c r="J691" t="str">
        <f>IF(C691&lt;5.7,"Normal",IF(C691&lt;6.4,"Prediabetes","Diabetes"))</f>
        <v>Normal</v>
      </c>
    </row>
    <row r="692" spans="1:10" x14ac:dyDescent="0.3">
      <c r="A692" s="6" t="s">
        <v>1680</v>
      </c>
      <c r="B692" s="6">
        <v>21.66</v>
      </c>
      <c r="C692" s="6">
        <v>5.2</v>
      </c>
      <c r="D692" s="6" t="s">
        <v>2382</v>
      </c>
      <c r="E692" s="6" t="s">
        <v>2380</v>
      </c>
      <c r="F692" s="6" t="s">
        <v>2380</v>
      </c>
      <c r="G692" s="6">
        <v>2</v>
      </c>
      <c r="H692" s="6" t="s">
        <v>2380</v>
      </c>
      <c r="I692" s="6" t="str">
        <f>IF(B692&lt;18.5,"UnderWeight",IF(B692&lt;24.9,"NormalWeight",IF(B692&lt;29.9,"OverWeight","Obesity")))</f>
        <v>NormalWeight</v>
      </c>
      <c r="J692" t="str">
        <f>IF(C692&lt;5.7,"Normal",IF(C692&lt;6.4,"Prediabetes","Diabetes"))</f>
        <v>Normal</v>
      </c>
    </row>
    <row r="693" spans="1:10" x14ac:dyDescent="0.3">
      <c r="A693" s="6" t="s">
        <v>1679</v>
      </c>
      <c r="B693" s="6">
        <v>36.47</v>
      </c>
      <c r="C693" s="6">
        <v>8.23</v>
      </c>
      <c r="D693" s="6" t="s">
        <v>2382</v>
      </c>
      <c r="E693" s="6" t="s">
        <v>2380</v>
      </c>
      <c r="F693" s="6" t="s">
        <v>2380</v>
      </c>
      <c r="G693" s="6">
        <v>0</v>
      </c>
      <c r="H693" s="6" t="s">
        <v>2380</v>
      </c>
      <c r="I693" s="6" t="str">
        <f>IF(B693&lt;18.5,"UnderWeight",IF(B693&lt;24.9,"NormalWeight",IF(B693&lt;29.9,"OverWeight","Obesity")))</f>
        <v>Obesity</v>
      </c>
      <c r="J693" t="str">
        <f>IF(C693&lt;5.7,"Normal",IF(C693&lt;6.4,"Prediabetes","Diabetes"))</f>
        <v>Diabetes</v>
      </c>
    </row>
    <row r="694" spans="1:10" x14ac:dyDescent="0.3">
      <c r="A694" s="6" t="s">
        <v>1678</v>
      </c>
      <c r="B694" s="6">
        <v>36.08</v>
      </c>
      <c r="C694" s="6">
        <v>10.33</v>
      </c>
      <c r="D694" s="6" t="s">
        <v>2382</v>
      </c>
      <c r="E694" s="6" t="s">
        <v>2380</v>
      </c>
      <c r="F694" s="6" t="s">
        <v>2380</v>
      </c>
      <c r="G694" s="6">
        <v>0</v>
      </c>
      <c r="H694" s="6" t="s">
        <v>2380</v>
      </c>
      <c r="I694" s="6" t="str">
        <f>IF(B694&lt;18.5,"UnderWeight",IF(B694&lt;24.9,"NormalWeight",IF(B694&lt;29.9,"OverWeight","Obesity")))</f>
        <v>Obesity</v>
      </c>
      <c r="J694" t="str">
        <f>IF(C694&lt;5.7,"Normal",IF(C694&lt;6.4,"Prediabetes","Diabetes"))</f>
        <v>Diabetes</v>
      </c>
    </row>
    <row r="695" spans="1:10" x14ac:dyDescent="0.3">
      <c r="A695" s="6" t="s">
        <v>1677</v>
      </c>
      <c r="B695" s="6">
        <v>23.18</v>
      </c>
      <c r="C695" s="6">
        <v>6.13</v>
      </c>
      <c r="D695" s="6" t="s">
        <v>2380</v>
      </c>
      <c r="E695" s="6" t="s">
        <v>2380</v>
      </c>
      <c r="F695" s="6" t="s">
        <v>2380</v>
      </c>
      <c r="G695" s="6">
        <v>0</v>
      </c>
      <c r="H695" s="6" t="s">
        <v>2380</v>
      </c>
      <c r="I695" s="6" t="str">
        <f>IF(B695&lt;18.5,"UnderWeight",IF(B695&lt;24.9,"NormalWeight",IF(B695&lt;29.9,"OverWeight","Obesity")))</f>
        <v>NormalWeight</v>
      </c>
      <c r="J695" t="str">
        <f>IF(C695&lt;5.7,"Normal",IF(C695&lt;6.4,"Prediabetes","Diabetes"))</f>
        <v>Prediabetes</v>
      </c>
    </row>
    <row r="696" spans="1:10" x14ac:dyDescent="0.3">
      <c r="A696" s="6" t="s">
        <v>1676</v>
      </c>
      <c r="B696" s="6">
        <v>39.159999999999997</v>
      </c>
      <c r="C696" s="6">
        <v>8.08</v>
      </c>
      <c r="D696" s="6" t="s">
        <v>2380</v>
      </c>
      <c r="E696" s="6" t="s">
        <v>2380</v>
      </c>
      <c r="F696" s="6" t="s">
        <v>2380</v>
      </c>
      <c r="G696" s="6">
        <v>3</v>
      </c>
      <c r="H696" s="6" t="s">
        <v>2380</v>
      </c>
      <c r="I696" s="6" t="str">
        <f>IF(B696&lt;18.5,"UnderWeight",IF(B696&lt;24.9,"NormalWeight",IF(B696&lt;29.9,"OverWeight","Obesity")))</f>
        <v>Obesity</v>
      </c>
      <c r="J696" t="str">
        <f>IF(C696&lt;5.7,"Normal",IF(C696&lt;6.4,"Prediabetes","Diabetes"))</f>
        <v>Diabetes</v>
      </c>
    </row>
    <row r="697" spans="1:10" x14ac:dyDescent="0.3">
      <c r="A697" s="6" t="s">
        <v>1675</v>
      </c>
      <c r="B697" s="6">
        <v>38.19</v>
      </c>
      <c r="C697" s="6">
        <v>10.49</v>
      </c>
      <c r="D697" s="6" t="s">
        <v>2380</v>
      </c>
      <c r="E697" s="6" t="s">
        <v>2380</v>
      </c>
      <c r="F697" s="6" t="s">
        <v>2380</v>
      </c>
      <c r="G697" s="6">
        <v>3</v>
      </c>
      <c r="H697" s="6" t="s">
        <v>2380</v>
      </c>
      <c r="I697" s="6" t="str">
        <f>IF(B697&lt;18.5,"UnderWeight",IF(B697&lt;24.9,"NormalWeight",IF(B697&lt;29.9,"OverWeight","Obesity")))</f>
        <v>Obesity</v>
      </c>
      <c r="J697" t="str">
        <f>IF(C697&lt;5.7,"Normal",IF(C697&lt;6.4,"Prediabetes","Diabetes"))</f>
        <v>Diabetes</v>
      </c>
    </row>
    <row r="698" spans="1:10" x14ac:dyDescent="0.3">
      <c r="A698" s="6" t="s">
        <v>1674</v>
      </c>
      <c r="B698" s="6">
        <v>26.41</v>
      </c>
      <c r="C698" s="6">
        <v>8.11</v>
      </c>
      <c r="D698" s="6" t="s">
        <v>2380</v>
      </c>
      <c r="E698" s="6" t="s">
        <v>2380</v>
      </c>
      <c r="F698" s="6" t="s">
        <v>2380</v>
      </c>
      <c r="G698" s="6">
        <v>3</v>
      </c>
      <c r="H698" s="6" t="s">
        <v>2380</v>
      </c>
      <c r="I698" s="6" t="str">
        <f>IF(B698&lt;18.5,"UnderWeight",IF(B698&lt;24.9,"NormalWeight",IF(B698&lt;29.9,"OverWeight","Obesity")))</f>
        <v>OverWeight</v>
      </c>
      <c r="J698" t="str">
        <f>IF(C698&lt;5.7,"Normal",IF(C698&lt;6.4,"Prediabetes","Diabetes"))</f>
        <v>Diabetes</v>
      </c>
    </row>
    <row r="699" spans="1:10" x14ac:dyDescent="0.3">
      <c r="A699" s="6" t="s">
        <v>1673</v>
      </c>
      <c r="B699" s="6">
        <v>28.785</v>
      </c>
      <c r="C699" s="6">
        <v>6.6</v>
      </c>
      <c r="D699" s="6" t="s">
        <v>2380</v>
      </c>
      <c r="E699" s="6" t="s">
        <v>2380</v>
      </c>
      <c r="F699" s="6" t="s">
        <v>2380</v>
      </c>
      <c r="G699" s="6">
        <v>0</v>
      </c>
      <c r="H699" s="6" t="s">
        <v>2380</v>
      </c>
      <c r="I699" s="6" t="str">
        <f>IF(B699&lt;18.5,"UnderWeight",IF(B699&lt;24.9,"NormalWeight",IF(B699&lt;29.9,"OverWeight","Obesity")))</f>
        <v>OverWeight</v>
      </c>
      <c r="J699" t="str">
        <f>IF(C699&lt;5.7,"Normal",IF(C699&lt;6.4,"Prediabetes","Diabetes"))</f>
        <v>Diabetes</v>
      </c>
    </row>
    <row r="700" spans="1:10" x14ac:dyDescent="0.3">
      <c r="A700" s="6" t="s">
        <v>1672</v>
      </c>
      <c r="B700" s="6">
        <v>26.695</v>
      </c>
      <c r="C700" s="6">
        <v>10.14</v>
      </c>
      <c r="D700" s="6" t="s">
        <v>2382</v>
      </c>
      <c r="E700" s="6" t="s">
        <v>2380</v>
      </c>
      <c r="F700" s="6" t="s">
        <v>2382</v>
      </c>
      <c r="G700" s="6">
        <v>1</v>
      </c>
      <c r="H700" s="6" t="s">
        <v>2380</v>
      </c>
      <c r="I700" s="6" t="str">
        <f>IF(B700&lt;18.5,"UnderWeight",IF(B700&lt;24.9,"NormalWeight",IF(B700&lt;29.9,"OverWeight","Obesity")))</f>
        <v>OverWeight</v>
      </c>
      <c r="J700" t="str">
        <f>IF(C700&lt;5.7,"Normal",IF(C700&lt;6.4,"Prediabetes","Diabetes"))</f>
        <v>Diabetes</v>
      </c>
    </row>
    <row r="701" spans="1:10" x14ac:dyDescent="0.3">
      <c r="A701" s="6" t="s">
        <v>1671</v>
      </c>
      <c r="B701" s="6">
        <v>32.799999999999997</v>
      </c>
      <c r="C701" s="6">
        <v>6.06</v>
      </c>
      <c r="D701" s="6" t="s">
        <v>2382</v>
      </c>
      <c r="E701" s="6" t="s">
        <v>2380</v>
      </c>
      <c r="F701" s="6" t="s">
        <v>2380</v>
      </c>
      <c r="G701" s="6">
        <v>1</v>
      </c>
      <c r="H701" s="6" t="s">
        <v>2380</v>
      </c>
      <c r="I701" s="6" t="str">
        <f>IF(B701&lt;18.5,"UnderWeight",IF(B701&lt;24.9,"NormalWeight",IF(B701&lt;29.9,"OverWeight","Obesity")))</f>
        <v>Obesity</v>
      </c>
      <c r="J701" t="str">
        <f>IF(C701&lt;5.7,"Normal",IF(C701&lt;6.4,"Prediabetes","Diabetes"))</f>
        <v>Prediabetes</v>
      </c>
    </row>
    <row r="702" spans="1:10" x14ac:dyDescent="0.3">
      <c r="A702" s="6" t="s">
        <v>1670</v>
      </c>
      <c r="B702" s="6">
        <v>35.869999999999997</v>
      </c>
      <c r="C702" s="6">
        <v>9.91</v>
      </c>
      <c r="D702" s="6" t="s">
        <v>2382</v>
      </c>
      <c r="E702" s="6" t="s">
        <v>2380</v>
      </c>
      <c r="F702" s="6" t="s">
        <v>2380</v>
      </c>
      <c r="G702" s="6">
        <v>0</v>
      </c>
      <c r="H702" s="6" t="s">
        <v>2380</v>
      </c>
      <c r="I702" s="6" t="str">
        <f>IF(B702&lt;18.5,"UnderWeight",IF(B702&lt;24.9,"NormalWeight",IF(B702&lt;29.9,"OverWeight","Obesity")))</f>
        <v>Obesity</v>
      </c>
      <c r="J702" t="str">
        <f>IF(C702&lt;5.7,"Normal",IF(C702&lt;6.4,"Prediabetes","Diabetes"))</f>
        <v>Diabetes</v>
      </c>
    </row>
    <row r="703" spans="1:10" x14ac:dyDescent="0.3">
      <c r="A703" s="6" t="s">
        <v>1669</v>
      </c>
      <c r="B703" s="6">
        <v>21.66</v>
      </c>
      <c r="C703" s="6">
        <v>4.1399999999999997</v>
      </c>
      <c r="D703" s="6" t="s">
        <v>2382</v>
      </c>
      <c r="E703" s="6" t="s">
        <v>2380</v>
      </c>
      <c r="F703" s="6" t="s">
        <v>2380</v>
      </c>
      <c r="G703" s="6">
        <v>2</v>
      </c>
      <c r="H703" s="6" t="s">
        <v>2380</v>
      </c>
      <c r="I703" s="6" t="str">
        <f>IF(B703&lt;18.5,"UnderWeight",IF(B703&lt;24.9,"NormalWeight",IF(B703&lt;29.9,"OverWeight","Obesity")))</f>
        <v>NormalWeight</v>
      </c>
      <c r="J703" t="str">
        <f>IF(C703&lt;5.7,"Normal",IF(C703&lt;6.4,"Prediabetes","Diabetes"))</f>
        <v>Normal</v>
      </c>
    </row>
    <row r="704" spans="1:10" x14ac:dyDescent="0.3">
      <c r="A704" s="6" t="s">
        <v>1668</v>
      </c>
      <c r="B704" s="6">
        <v>37.72</v>
      </c>
      <c r="C704" s="6">
        <v>4.38</v>
      </c>
      <c r="D704" s="6" t="s">
        <v>2382</v>
      </c>
      <c r="E704" s="6" t="s">
        <v>2380</v>
      </c>
      <c r="F704" s="6" t="s">
        <v>2382</v>
      </c>
      <c r="G704" s="6">
        <v>1</v>
      </c>
      <c r="H704" s="6" t="s">
        <v>2380</v>
      </c>
      <c r="I704" s="6" t="str">
        <f>IF(B704&lt;18.5,"UnderWeight",IF(B704&lt;24.9,"NormalWeight",IF(B704&lt;29.9,"OverWeight","Obesity")))</f>
        <v>Obesity</v>
      </c>
      <c r="J704" t="str">
        <f>IF(C704&lt;5.7,"Normal",IF(C704&lt;6.4,"Prediabetes","Diabetes"))</f>
        <v>Normal</v>
      </c>
    </row>
    <row r="705" spans="1:10" x14ac:dyDescent="0.3">
      <c r="A705" s="6" t="s">
        <v>1667</v>
      </c>
      <c r="B705" s="6">
        <v>39.700000000000003</v>
      </c>
      <c r="C705" s="6">
        <v>9.83</v>
      </c>
      <c r="D705" s="6" t="s">
        <v>2380</v>
      </c>
      <c r="E705" s="6" t="s">
        <v>2380</v>
      </c>
      <c r="F705" s="6" t="s">
        <v>2380</v>
      </c>
      <c r="G705" s="6">
        <v>3</v>
      </c>
      <c r="H705" s="6" t="s">
        <v>2380</v>
      </c>
      <c r="I705" s="6" t="str">
        <f>IF(B705&lt;18.5,"UnderWeight",IF(B705&lt;24.9,"NormalWeight",IF(B705&lt;29.9,"OverWeight","Obesity")))</f>
        <v>Obesity</v>
      </c>
      <c r="J705" t="str">
        <f>IF(C705&lt;5.7,"Normal",IF(C705&lt;6.4,"Prediabetes","Diabetes"))</f>
        <v>Diabetes</v>
      </c>
    </row>
    <row r="706" spans="1:10" x14ac:dyDescent="0.3">
      <c r="A706" s="6" t="s">
        <v>1666</v>
      </c>
      <c r="B706" s="6">
        <v>35.97</v>
      </c>
      <c r="C706" s="6">
        <v>11.08</v>
      </c>
      <c r="D706" s="6" t="s">
        <v>2380</v>
      </c>
      <c r="E706" s="6" t="s">
        <v>2380</v>
      </c>
      <c r="F706" s="6" t="s">
        <v>2380</v>
      </c>
      <c r="G706" s="6">
        <v>3</v>
      </c>
      <c r="H706" s="6" t="s">
        <v>2380</v>
      </c>
      <c r="I706" s="6" t="str">
        <f>IF(B706&lt;18.5,"UnderWeight",IF(B706&lt;24.9,"NormalWeight",IF(B706&lt;29.9,"OverWeight","Obesity")))</f>
        <v>Obesity</v>
      </c>
      <c r="J706" t="str">
        <f>IF(C706&lt;5.7,"Normal",IF(C706&lt;6.4,"Prediabetes","Diabetes"))</f>
        <v>Diabetes</v>
      </c>
    </row>
    <row r="707" spans="1:10" x14ac:dyDescent="0.3">
      <c r="A707" s="6" t="s">
        <v>1665</v>
      </c>
      <c r="B707" s="6">
        <v>37.85</v>
      </c>
      <c r="C707" s="6">
        <v>11.01</v>
      </c>
      <c r="D707" s="6" t="s">
        <v>2380</v>
      </c>
      <c r="E707" s="6" t="s">
        <v>2380</v>
      </c>
      <c r="F707" s="6" t="s">
        <v>2380</v>
      </c>
      <c r="G707" s="6">
        <v>0</v>
      </c>
      <c r="H707" s="6" t="s">
        <v>2380</v>
      </c>
      <c r="I707" s="6" t="str">
        <f>IF(B707&lt;18.5,"UnderWeight",IF(B707&lt;24.9,"NormalWeight",IF(B707&lt;29.9,"OverWeight","Obesity")))</f>
        <v>Obesity</v>
      </c>
      <c r="J707" t="str">
        <f>IF(C707&lt;5.7,"Normal",IF(C707&lt;6.4,"Prediabetes","Diabetes"))</f>
        <v>Diabetes</v>
      </c>
    </row>
    <row r="708" spans="1:10" x14ac:dyDescent="0.3">
      <c r="A708" s="6" t="s">
        <v>1664</v>
      </c>
      <c r="B708" s="6">
        <v>21.66</v>
      </c>
      <c r="C708" s="6">
        <v>4.37</v>
      </c>
      <c r="D708" s="6" t="s">
        <v>2380</v>
      </c>
      <c r="E708" s="6" t="s">
        <v>2381</v>
      </c>
      <c r="F708" s="6" t="s">
        <v>2380</v>
      </c>
      <c r="G708" s="6">
        <v>1</v>
      </c>
      <c r="H708" s="6" t="s">
        <v>2382</v>
      </c>
      <c r="I708" s="6" t="str">
        <f>IF(B708&lt;18.5,"UnderWeight",IF(B708&lt;24.9,"NormalWeight",IF(B708&lt;29.9,"OverWeight","Obesity")))</f>
        <v>NormalWeight</v>
      </c>
      <c r="J708" t="str">
        <f>IF(C708&lt;5.7,"Normal",IF(C708&lt;6.4,"Prediabetes","Diabetes"))</f>
        <v>Normal</v>
      </c>
    </row>
    <row r="709" spans="1:10" x14ac:dyDescent="0.3">
      <c r="A709" s="6" t="s">
        <v>1663</v>
      </c>
      <c r="B709" s="6">
        <v>39.369999999999997</v>
      </c>
      <c r="C709" s="6">
        <v>5.91</v>
      </c>
      <c r="D709" s="6" t="s">
        <v>2380</v>
      </c>
      <c r="E709" s="6" t="s">
        <v>2380</v>
      </c>
      <c r="F709" s="6" t="s">
        <v>2380</v>
      </c>
      <c r="G709" s="6">
        <v>2</v>
      </c>
      <c r="H709" s="6" t="s">
        <v>2380</v>
      </c>
      <c r="I709" s="6" t="str">
        <f>IF(B709&lt;18.5,"UnderWeight",IF(B709&lt;24.9,"NormalWeight",IF(B709&lt;29.9,"OverWeight","Obesity")))</f>
        <v>Obesity</v>
      </c>
      <c r="J709" t="str">
        <f>IF(C709&lt;5.7,"Normal",IF(C709&lt;6.4,"Prediabetes","Diabetes"))</f>
        <v>Prediabetes</v>
      </c>
    </row>
    <row r="710" spans="1:10" x14ac:dyDescent="0.3">
      <c r="A710" s="6" t="s">
        <v>1662</v>
      </c>
      <c r="B710" s="6">
        <v>40.880000000000003</v>
      </c>
      <c r="C710" s="6">
        <v>7.65</v>
      </c>
      <c r="D710" s="6" t="s">
        <v>2380</v>
      </c>
      <c r="E710" s="6" t="s">
        <v>2380</v>
      </c>
      <c r="F710" s="6" t="s">
        <v>2380</v>
      </c>
      <c r="G710" s="6">
        <v>0</v>
      </c>
      <c r="H710" s="6" t="s">
        <v>2380</v>
      </c>
      <c r="I710" s="6" t="str">
        <f>IF(B710&lt;18.5,"UnderWeight",IF(B710&lt;24.9,"NormalWeight",IF(B710&lt;29.9,"OverWeight","Obesity")))</f>
        <v>Obesity</v>
      </c>
      <c r="J710" t="str">
        <f>IF(C710&lt;5.7,"Normal",IF(C710&lt;6.4,"Prediabetes","Diabetes"))</f>
        <v>Diabetes</v>
      </c>
    </row>
    <row r="711" spans="1:10" x14ac:dyDescent="0.3">
      <c r="A711" s="6" t="s">
        <v>1661</v>
      </c>
      <c r="B711" s="6">
        <v>26.22</v>
      </c>
      <c r="C711" s="6">
        <v>5.37</v>
      </c>
      <c r="D711" s="6" t="s">
        <v>2382</v>
      </c>
      <c r="E711" s="6" t="s">
        <v>2380</v>
      </c>
      <c r="F711" s="6" t="s">
        <v>2380</v>
      </c>
      <c r="G711" s="6">
        <v>2</v>
      </c>
      <c r="H711" s="6" t="s">
        <v>2380</v>
      </c>
      <c r="I711" s="6" t="str">
        <f>IF(B711&lt;18.5,"UnderWeight",IF(B711&lt;24.9,"NormalWeight",IF(B711&lt;29.9,"OverWeight","Obesity")))</f>
        <v>OverWeight</v>
      </c>
      <c r="J711" t="str">
        <f>IF(C711&lt;5.7,"Normal",IF(C711&lt;6.4,"Prediabetes","Diabetes"))</f>
        <v>Normal</v>
      </c>
    </row>
    <row r="712" spans="1:10" x14ac:dyDescent="0.3">
      <c r="A712" s="6" t="s">
        <v>1660</v>
      </c>
      <c r="B712" s="6">
        <v>25.08</v>
      </c>
      <c r="C712" s="6">
        <v>5.75</v>
      </c>
      <c r="D712" s="6" t="s">
        <v>2382</v>
      </c>
      <c r="E712" s="6" t="s">
        <v>2380</v>
      </c>
      <c r="F712" s="6" t="s">
        <v>2380</v>
      </c>
      <c r="G712" s="6">
        <v>2</v>
      </c>
      <c r="H712" s="6" t="s">
        <v>2380</v>
      </c>
      <c r="I712" s="6" t="str">
        <f>IF(B712&lt;18.5,"UnderWeight",IF(B712&lt;24.9,"NormalWeight",IF(B712&lt;29.9,"OverWeight","Obesity")))</f>
        <v>OverWeight</v>
      </c>
      <c r="J712" t="str">
        <f>IF(C712&lt;5.7,"Normal",IF(C712&lt;6.4,"Prediabetes","Diabetes"))</f>
        <v>Prediabetes</v>
      </c>
    </row>
    <row r="713" spans="1:10" x14ac:dyDescent="0.3">
      <c r="A713" s="6" t="s">
        <v>1659</v>
      </c>
      <c r="B713" s="6">
        <v>39.1</v>
      </c>
      <c r="C713" s="6">
        <v>6.79</v>
      </c>
      <c r="D713" s="6" t="s">
        <v>2382</v>
      </c>
      <c r="E713" s="6" t="s">
        <v>2380</v>
      </c>
      <c r="F713" s="6" t="s">
        <v>2380</v>
      </c>
      <c r="G713" s="6">
        <v>2</v>
      </c>
      <c r="H713" s="6" t="s">
        <v>2380</v>
      </c>
      <c r="I713" s="6" t="str">
        <f>IF(B713&lt;18.5,"UnderWeight",IF(B713&lt;24.9,"NormalWeight",IF(B713&lt;29.9,"OverWeight","Obesity")))</f>
        <v>Obesity</v>
      </c>
      <c r="J713" t="str">
        <f>IF(C713&lt;5.7,"Normal",IF(C713&lt;6.4,"Prediabetes","Diabetes"))</f>
        <v>Diabetes</v>
      </c>
    </row>
    <row r="714" spans="1:10" x14ac:dyDescent="0.3">
      <c r="A714" s="6" t="s">
        <v>1658</v>
      </c>
      <c r="B714" s="6">
        <v>37.905000000000001</v>
      </c>
      <c r="C714" s="6">
        <v>7.03</v>
      </c>
      <c r="D714" s="6" t="s">
        <v>2380</v>
      </c>
      <c r="E714" s="6" t="s">
        <v>2380</v>
      </c>
      <c r="F714" s="6" t="s">
        <v>2380</v>
      </c>
      <c r="G714" s="6">
        <v>3</v>
      </c>
      <c r="H714" s="6" t="s">
        <v>2380</v>
      </c>
      <c r="I714" s="6" t="str">
        <f>IF(B714&lt;18.5,"UnderWeight",IF(B714&lt;24.9,"NormalWeight",IF(B714&lt;29.9,"OverWeight","Obesity")))</f>
        <v>Obesity</v>
      </c>
      <c r="J714" t="str">
        <f>IF(C714&lt;5.7,"Normal",IF(C714&lt;6.4,"Prediabetes","Diabetes"))</f>
        <v>Diabetes</v>
      </c>
    </row>
    <row r="715" spans="1:10" x14ac:dyDescent="0.3">
      <c r="A715" s="6" t="s">
        <v>1657</v>
      </c>
      <c r="B715" s="6">
        <v>43.35</v>
      </c>
      <c r="C715" s="6">
        <v>5.41</v>
      </c>
      <c r="D715" s="6" t="s">
        <v>2382</v>
      </c>
      <c r="E715" s="6" t="s">
        <v>2380</v>
      </c>
      <c r="F715" s="6" t="s">
        <v>2382</v>
      </c>
      <c r="G715" s="6">
        <v>1</v>
      </c>
      <c r="H715" s="6" t="s">
        <v>2380</v>
      </c>
      <c r="I715" s="6" t="str">
        <f>IF(B715&lt;18.5,"UnderWeight",IF(B715&lt;24.9,"NormalWeight",IF(B715&lt;29.9,"OverWeight","Obesity")))</f>
        <v>Obesity</v>
      </c>
      <c r="J715" t="str">
        <f>IF(C715&lt;5.7,"Normal",IF(C715&lt;6.4,"Prediabetes","Diabetes"))</f>
        <v>Normal</v>
      </c>
    </row>
    <row r="716" spans="1:10" x14ac:dyDescent="0.3">
      <c r="A716" s="6" t="s">
        <v>1656</v>
      </c>
      <c r="B716" s="6">
        <v>36.15</v>
      </c>
      <c r="C716" s="6">
        <v>8.0500000000000007</v>
      </c>
      <c r="D716" s="6" t="s">
        <v>2380</v>
      </c>
      <c r="E716" s="6" t="s">
        <v>2380</v>
      </c>
      <c r="F716" s="6" t="s">
        <v>2380</v>
      </c>
      <c r="G716" s="6">
        <v>0</v>
      </c>
      <c r="H716" s="6" t="s">
        <v>2380</v>
      </c>
      <c r="I716" s="6" t="str">
        <f>IF(B716&lt;18.5,"UnderWeight",IF(B716&lt;24.9,"NormalWeight",IF(B716&lt;29.9,"OverWeight","Obesity")))</f>
        <v>Obesity</v>
      </c>
      <c r="J716" t="str">
        <f>IF(C716&lt;5.7,"Normal",IF(C716&lt;6.4,"Prediabetes","Diabetes"))</f>
        <v>Diabetes</v>
      </c>
    </row>
    <row r="717" spans="1:10" x14ac:dyDescent="0.3">
      <c r="A717" s="6" t="s">
        <v>1655</v>
      </c>
      <c r="B717" s="6">
        <v>44.98</v>
      </c>
      <c r="C717" s="6">
        <v>5.94</v>
      </c>
      <c r="D717" s="6" t="s">
        <v>2380</v>
      </c>
      <c r="E717" s="6" t="s">
        <v>2380</v>
      </c>
      <c r="F717" s="6" t="s">
        <v>2380</v>
      </c>
      <c r="G717" s="6">
        <v>1</v>
      </c>
      <c r="H717" s="6" t="s">
        <v>2380</v>
      </c>
      <c r="I717" s="6" t="str">
        <f>IF(B717&lt;18.5,"UnderWeight",IF(B717&lt;24.9,"NormalWeight",IF(B717&lt;29.9,"OverWeight","Obesity")))</f>
        <v>Obesity</v>
      </c>
      <c r="J717" t="str">
        <f>IF(C717&lt;5.7,"Normal",IF(C717&lt;6.4,"Prediabetes","Diabetes"))</f>
        <v>Prediabetes</v>
      </c>
    </row>
    <row r="718" spans="1:10" x14ac:dyDescent="0.3">
      <c r="A718" s="6" t="s">
        <v>1654</v>
      </c>
      <c r="B718" s="6">
        <v>38.28</v>
      </c>
      <c r="C718" s="6">
        <v>5.51</v>
      </c>
      <c r="D718" s="6" t="s">
        <v>2380</v>
      </c>
      <c r="E718" s="6" t="s">
        <v>2381</v>
      </c>
      <c r="F718" s="6" t="s">
        <v>2380</v>
      </c>
      <c r="G718" s="6">
        <v>1</v>
      </c>
      <c r="H718" s="6" t="s">
        <v>2380</v>
      </c>
      <c r="I718" s="6" t="str">
        <f>IF(B718&lt;18.5,"UnderWeight",IF(B718&lt;24.9,"NormalWeight",IF(B718&lt;29.9,"OverWeight","Obesity")))</f>
        <v>Obesity</v>
      </c>
      <c r="J718" t="str">
        <f>IF(C718&lt;5.7,"Normal",IF(C718&lt;6.4,"Prediabetes","Diabetes"))</f>
        <v>Normal</v>
      </c>
    </row>
    <row r="719" spans="1:10" x14ac:dyDescent="0.3">
      <c r="A719" s="6" t="s">
        <v>1653</v>
      </c>
      <c r="B719" s="6">
        <v>32.299999999999997</v>
      </c>
      <c r="C719" s="6">
        <v>6.55</v>
      </c>
      <c r="D719" s="6" t="s">
        <v>2382</v>
      </c>
      <c r="E719" s="6" t="s">
        <v>2380</v>
      </c>
      <c r="F719" s="6" t="s">
        <v>2380</v>
      </c>
      <c r="G719" s="6">
        <v>2</v>
      </c>
      <c r="H719" s="6" t="s">
        <v>2380</v>
      </c>
      <c r="I719" s="6" t="str">
        <f>IF(B719&lt;18.5,"UnderWeight",IF(B719&lt;24.9,"NormalWeight",IF(B719&lt;29.9,"OverWeight","Obesity")))</f>
        <v>Obesity</v>
      </c>
      <c r="J719" t="str">
        <f>IF(C719&lt;5.7,"Normal",IF(C719&lt;6.4,"Prediabetes","Diabetes"))</f>
        <v>Diabetes</v>
      </c>
    </row>
    <row r="720" spans="1:10" x14ac:dyDescent="0.3">
      <c r="A720" s="6" t="s">
        <v>1652</v>
      </c>
      <c r="B720" s="6">
        <v>39.51</v>
      </c>
      <c r="C720" s="6">
        <v>5.79</v>
      </c>
      <c r="D720" s="6" t="s">
        <v>2382</v>
      </c>
      <c r="E720" s="6" t="s">
        <v>2380</v>
      </c>
      <c r="F720" s="6" t="s">
        <v>2380</v>
      </c>
      <c r="G720" s="6">
        <v>0</v>
      </c>
      <c r="H720" s="6" t="s">
        <v>2380</v>
      </c>
      <c r="I720" s="6" t="str">
        <f>IF(B720&lt;18.5,"UnderWeight",IF(B720&lt;24.9,"NormalWeight",IF(B720&lt;29.9,"OverWeight","Obesity")))</f>
        <v>Obesity</v>
      </c>
      <c r="J720" t="str">
        <f>IF(C720&lt;5.7,"Normal",IF(C720&lt;6.4,"Prediabetes","Diabetes"))</f>
        <v>Prediabetes</v>
      </c>
    </row>
    <row r="721" spans="1:10" x14ac:dyDescent="0.3">
      <c r="A721" s="6" t="s">
        <v>1651</v>
      </c>
      <c r="B721" s="6">
        <v>50.46</v>
      </c>
      <c r="C721" s="6">
        <v>4.5599999999999996</v>
      </c>
      <c r="D721" s="6" t="s">
        <v>2380</v>
      </c>
      <c r="E721" s="6" t="s">
        <v>2380</v>
      </c>
      <c r="F721" s="6" t="s">
        <v>2380</v>
      </c>
      <c r="G721" s="6">
        <v>0</v>
      </c>
      <c r="H721" s="6" t="s">
        <v>2380</v>
      </c>
      <c r="I721" s="6" t="str">
        <f>IF(B721&lt;18.5,"UnderWeight",IF(B721&lt;24.9,"NormalWeight",IF(B721&lt;29.9,"OverWeight","Obesity")))</f>
        <v>Obesity</v>
      </c>
      <c r="J721" t="str">
        <f>IF(C721&lt;5.7,"Normal",IF(C721&lt;6.4,"Prediabetes","Diabetes"))</f>
        <v>Normal</v>
      </c>
    </row>
    <row r="722" spans="1:10" x14ac:dyDescent="0.3">
      <c r="A722" s="6" t="s">
        <v>1650</v>
      </c>
      <c r="B722" s="6">
        <v>31.73</v>
      </c>
      <c r="C722" s="6">
        <v>7</v>
      </c>
      <c r="D722" s="6" t="s">
        <v>2380</v>
      </c>
      <c r="E722" s="6" t="s">
        <v>2380</v>
      </c>
      <c r="F722" s="6" t="s">
        <v>2380</v>
      </c>
      <c r="G722" s="6">
        <v>0</v>
      </c>
      <c r="H722" s="6" t="s">
        <v>2380</v>
      </c>
      <c r="I722" s="6" t="str">
        <f>IF(B722&lt;18.5,"UnderWeight",IF(B722&lt;24.9,"NormalWeight",IF(B722&lt;29.9,"OverWeight","Obesity")))</f>
        <v>Obesity</v>
      </c>
      <c r="J722" t="str">
        <f>IF(C722&lt;5.7,"Normal",IF(C722&lt;6.4,"Prediabetes","Diabetes"))</f>
        <v>Diabetes</v>
      </c>
    </row>
    <row r="723" spans="1:10" x14ac:dyDescent="0.3">
      <c r="A723" s="6" t="s">
        <v>1649</v>
      </c>
      <c r="B723" s="6">
        <v>32.1</v>
      </c>
      <c r="C723" s="6">
        <v>6.57</v>
      </c>
      <c r="D723" s="6" t="s">
        <v>2382</v>
      </c>
      <c r="E723" s="6" t="s">
        <v>2380</v>
      </c>
      <c r="F723" s="6" t="s">
        <v>2382</v>
      </c>
      <c r="G723" s="6">
        <v>1</v>
      </c>
      <c r="H723" s="6" t="s">
        <v>2380</v>
      </c>
      <c r="I723" s="6" t="str">
        <f>IF(B723&lt;18.5,"UnderWeight",IF(B723&lt;24.9,"NormalWeight",IF(B723&lt;29.9,"OverWeight","Obesity")))</f>
        <v>Obesity</v>
      </c>
      <c r="J723" t="str">
        <f>IF(C723&lt;5.7,"Normal",IF(C723&lt;6.4,"Prediabetes","Diabetes"))</f>
        <v>Diabetes</v>
      </c>
    </row>
    <row r="724" spans="1:10" x14ac:dyDescent="0.3">
      <c r="A724" s="6" t="s">
        <v>1648</v>
      </c>
      <c r="B724" s="6">
        <v>27.83</v>
      </c>
      <c r="C724" s="6">
        <v>11.61</v>
      </c>
      <c r="D724" s="6" t="s">
        <v>2382</v>
      </c>
      <c r="E724" s="6" t="s">
        <v>2380</v>
      </c>
      <c r="F724" s="6" t="s">
        <v>2382</v>
      </c>
      <c r="G724" s="6">
        <v>1</v>
      </c>
      <c r="H724" s="6" t="s">
        <v>2380</v>
      </c>
      <c r="I724" s="6" t="str">
        <f>IF(B724&lt;18.5,"UnderWeight",IF(B724&lt;24.9,"NormalWeight",IF(B724&lt;29.9,"OverWeight","Obesity")))</f>
        <v>OverWeight</v>
      </c>
      <c r="J724" t="str">
        <f>IF(C724&lt;5.7,"Normal",IF(C724&lt;6.4,"Prediabetes","Diabetes"))</f>
        <v>Diabetes</v>
      </c>
    </row>
    <row r="725" spans="1:10" x14ac:dyDescent="0.3">
      <c r="A725" s="6" t="s">
        <v>1647</v>
      </c>
      <c r="B725" s="6">
        <v>27.72</v>
      </c>
      <c r="C725" s="6">
        <v>8.16</v>
      </c>
      <c r="D725" s="6" t="s">
        <v>2382</v>
      </c>
      <c r="E725" s="6" t="s">
        <v>2380</v>
      </c>
      <c r="F725" s="6" t="s">
        <v>2382</v>
      </c>
      <c r="G725" s="6">
        <v>1</v>
      </c>
      <c r="H725" s="6" t="s">
        <v>2380</v>
      </c>
      <c r="I725" s="6" t="str">
        <f>IF(B725&lt;18.5,"UnderWeight",IF(B725&lt;24.9,"NormalWeight",IF(B725&lt;29.9,"OverWeight","Obesity")))</f>
        <v>OverWeight</v>
      </c>
      <c r="J725" t="str">
        <f>IF(C725&lt;5.7,"Normal",IF(C725&lt;6.4,"Prediabetes","Diabetes"))</f>
        <v>Diabetes</v>
      </c>
    </row>
    <row r="726" spans="1:10" x14ac:dyDescent="0.3">
      <c r="A726" s="6" t="s">
        <v>1646</v>
      </c>
      <c r="B726" s="6">
        <v>36.765000000000001</v>
      </c>
      <c r="C726" s="6">
        <v>4.4800000000000004</v>
      </c>
      <c r="D726" s="6" t="s">
        <v>2382</v>
      </c>
      <c r="E726" s="6" t="s">
        <v>2380</v>
      </c>
      <c r="F726" s="6" t="s">
        <v>2380</v>
      </c>
      <c r="G726" s="6">
        <v>2</v>
      </c>
      <c r="H726" s="6" t="s">
        <v>2380</v>
      </c>
      <c r="I726" s="6" t="str">
        <f>IF(B726&lt;18.5,"UnderWeight",IF(B726&lt;24.9,"NormalWeight",IF(B726&lt;29.9,"OverWeight","Obesity")))</f>
        <v>Obesity</v>
      </c>
      <c r="J726" t="str">
        <f>IF(C726&lt;5.7,"Normal",IF(C726&lt;6.4,"Prediabetes","Diabetes"))</f>
        <v>Normal</v>
      </c>
    </row>
    <row r="727" spans="1:10" x14ac:dyDescent="0.3">
      <c r="A727" s="6" t="s">
        <v>1645</v>
      </c>
      <c r="B727" s="6">
        <v>48.36</v>
      </c>
      <c r="C727" s="6">
        <v>4.08</v>
      </c>
      <c r="D727" s="6" t="s">
        <v>2380</v>
      </c>
      <c r="E727" s="6" t="s">
        <v>2380</v>
      </c>
      <c r="F727" s="6" t="s">
        <v>2380</v>
      </c>
      <c r="G727" s="6">
        <v>0</v>
      </c>
      <c r="H727" s="6" t="s">
        <v>2380</v>
      </c>
      <c r="I727" s="6" t="str">
        <f>IF(B727&lt;18.5,"UnderWeight",IF(B727&lt;24.9,"NormalWeight",IF(B727&lt;29.9,"OverWeight","Obesity")))</f>
        <v>Obesity</v>
      </c>
      <c r="J727" t="str">
        <f>IF(C727&lt;5.7,"Normal",IF(C727&lt;6.4,"Prediabetes","Diabetes"))</f>
        <v>Normal</v>
      </c>
    </row>
    <row r="728" spans="1:10" x14ac:dyDescent="0.3">
      <c r="A728" s="6" t="s">
        <v>1644</v>
      </c>
      <c r="B728" s="6">
        <v>31.445</v>
      </c>
      <c r="C728" s="6">
        <v>4.4000000000000004</v>
      </c>
      <c r="D728" s="6" t="s">
        <v>2382</v>
      </c>
      <c r="E728" s="6" t="s">
        <v>2380</v>
      </c>
      <c r="F728" s="6" t="s">
        <v>2380</v>
      </c>
      <c r="G728" s="6">
        <v>2</v>
      </c>
      <c r="H728" s="6" t="s">
        <v>2380</v>
      </c>
      <c r="I728" s="6" t="str">
        <f>IF(B728&lt;18.5,"UnderWeight",IF(B728&lt;24.9,"NormalWeight",IF(B728&lt;29.9,"OverWeight","Obesity")))</f>
        <v>Obesity</v>
      </c>
      <c r="J728" t="str">
        <f>IF(C728&lt;5.7,"Normal",IF(C728&lt;6.4,"Prediabetes","Diabetes"))</f>
        <v>Normal</v>
      </c>
    </row>
    <row r="729" spans="1:10" x14ac:dyDescent="0.3">
      <c r="A729" s="6" t="s">
        <v>1643</v>
      </c>
      <c r="B729" s="6">
        <v>27.55</v>
      </c>
      <c r="C729" s="6">
        <v>9.02</v>
      </c>
      <c r="D729" s="6" t="s">
        <v>2380</v>
      </c>
      <c r="E729" s="6" t="s">
        <v>2380</v>
      </c>
      <c r="F729" s="6" t="s">
        <v>2380</v>
      </c>
      <c r="G729" s="6">
        <v>0</v>
      </c>
      <c r="H729" s="6" t="s">
        <v>2380</v>
      </c>
      <c r="I729" s="6" t="str">
        <f>IF(B729&lt;18.5,"UnderWeight",IF(B729&lt;24.9,"NormalWeight",IF(B729&lt;29.9,"OverWeight","Obesity")))</f>
        <v>OverWeight</v>
      </c>
      <c r="J729" t="str">
        <f>IF(C729&lt;5.7,"Normal",IF(C729&lt;6.4,"Prediabetes","Diabetes"))</f>
        <v>Diabetes</v>
      </c>
    </row>
    <row r="730" spans="1:10" x14ac:dyDescent="0.3">
      <c r="A730" s="6" t="s">
        <v>1642</v>
      </c>
      <c r="B730" s="6">
        <v>33.11</v>
      </c>
      <c r="C730" s="6">
        <v>8.06</v>
      </c>
      <c r="D730" s="6" t="s">
        <v>2380</v>
      </c>
      <c r="E730" s="6" t="s">
        <v>2380</v>
      </c>
      <c r="F730" s="6" t="s">
        <v>2380</v>
      </c>
      <c r="G730" s="6">
        <v>0</v>
      </c>
      <c r="H730" s="6" t="s">
        <v>2380</v>
      </c>
      <c r="I730" s="6" t="str">
        <f>IF(B730&lt;18.5,"UnderWeight",IF(B730&lt;24.9,"NormalWeight",IF(B730&lt;29.9,"OverWeight","Obesity")))</f>
        <v>Obesity</v>
      </c>
      <c r="J730" t="str">
        <f>IF(C730&lt;5.7,"Normal",IF(C730&lt;6.4,"Prediabetes","Diabetes"))</f>
        <v>Diabetes</v>
      </c>
    </row>
    <row r="731" spans="1:10" x14ac:dyDescent="0.3">
      <c r="A731" s="6" t="s">
        <v>1641</v>
      </c>
      <c r="B731" s="6">
        <v>36.85</v>
      </c>
      <c r="C731" s="6">
        <v>6.21</v>
      </c>
      <c r="D731" s="6" t="s">
        <v>2382</v>
      </c>
      <c r="E731" s="6" t="s">
        <v>2380</v>
      </c>
      <c r="F731" s="6" t="s">
        <v>2380</v>
      </c>
      <c r="G731" s="6">
        <v>2</v>
      </c>
      <c r="H731" s="6" t="s">
        <v>2380</v>
      </c>
      <c r="I731" s="6" t="str">
        <f>IF(B731&lt;18.5,"UnderWeight",IF(B731&lt;24.9,"NormalWeight",IF(B731&lt;29.9,"OverWeight","Obesity")))</f>
        <v>Obesity</v>
      </c>
      <c r="J731" t="str">
        <f>IF(C731&lt;5.7,"Normal",IF(C731&lt;6.4,"Prediabetes","Diabetes"))</f>
        <v>Prediabetes</v>
      </c>
    </row>
    <row r="732" spans="1:10" x14ac:dyDescent="0.3">
      <c r="A732" s="6" t="s">
        <v>1640</v>
      </c>
      <c r="B732" s="6">
        <v>36.299999999999997</v>
      </c>
      <c r="C732" s="6">
        <v>5.79</v>
      </c>
      <c r="D732" s="6" t="s">
        <v>2382</v>
      </c>
      <c r="E732" s="6" t="s">
        <v>2380</v>
      </c>
      <c r="F732" s="6" t="s">
        <v>2380</v>
      </c>
      <c r="G732" s="6">
        <v>2</v>
      </c>
      <c r="H732" s="6" t="s">
        <v>2380</v>
      </c>
      <c r="I732" s="6" t="str">
        <f>IF(B732&lt;18.5,"UnderWeight",IF(B732&lt;24.9,"NormalWeight",IF(B732&lt;29.9,"OverWeight","Obesity")))</f>
        <v>Obesity</v>
      </c>
      <c r="J732" t="str">
        <f>IF(C732&lt;5.7,"Normal",IF(C732&lt;6.4,"Prediabetes","Diabetes"))</f>
        <v>Prediabetes</v>
      </c>
    </row>
    <row r="733" spans="1:10" x14ac:dyDescent="0.3">
      <c r="A733" s="6" t="s">
        <v>1639</v>
      </c>
      <c r="B733" s="6">
        <v>45.34</v>
      </c>
      <c r="C733" s="6">
        <v>5.69</v>
      </c>
      <c r="D733" s="6" t="s">
        <v>2382</v>
      </c>
      <c r="E733" s="6" t="s">
        <v>2380</v>
      </c>
      <c r="F733" s="6" t="s">
        <v>2380</v>
      </c>
      <c r="G733" s="6">
        <v>0</v>
      </c>
      <c r="H733" s="6" t="s">
        <v>2380</v>
      </c>
      <c r="I733" s="6" t="str">
        <f>IF(B733&lt;18.5,"UnderWeight",IF(B733&lt;24.9,"NormalWeight",IF(B733&lt;29.9,"OverWeight","Obesity")))</f>
        <v>Obesity</v>
      </c>
      <c r="J733" t="str">
        <f>IF(C733&lt;5.7,"Normal",IF(C733&lt;6.4,"Prediabetes","Diabetes"))</f>
        <v>Normal</v>
      </c>
    </row>
    <row r="734" spans="1:10" x14ac:dyDescent="0.3">
      <c r="A734" s="6" t="s">
        <v>1638</v>
      </c>
      <c r="B734" s="6">
        <v>31.8</v>
      </c>
      <c r="C734" s="6">
        <v>5.36</v>
      </c>
      <c r="D734" s="6" t="s">
        <v>2382</v>
      </c>
      <c r="E734" s="6" t="s">
        <v>2380</v>
      </c>
      <c r="F734" s="6" t="s">
        <v>2380</v>
      </c>
      <c r="G734" s="6">
        <v>2</v>
      </c>
      <c r="H734" s="6" t="s">
        <v>2380</v>
      </c>
      <c r="I734" s="6" t="str">
        <f>IF(B734&lt;18.5,"UnderWeight",IF(B734&lt;24.9,"NormalWeight",IF(B734&lt;29.9,"OverWeight","Obesity")))</f>
        <v>Obesity</v>
      </c>
      <c r="J734" t="str">
        <f>IF(C734&lt;5.7,"Normal",IF(C734&lt;6.4,"Prediabetes","Diabetes"))</f>
        <v>Normal</v>
      </c>
    </row>
    <row r="735" spans="1:10" x14ac:dyDescent="0.3">
      <c r="A735" s="6" t="s">
        <v>1637</v>
      </c>
      <c r="B735" s="6">
        <v>41.02</v>
      </c>
      <c r="C735" s="6">
        <v>11.37</v>
      </c>
      <c r="D735" s="6" t="s">
        <v>2380</v>
      </c>
      <c r="E735" s="6" t="s">
        <v>2380</v>
      </c>
      <c r="F735" s="6" t="s">
        <v>2380</v>
      </c>
      <c r="G735" s="6">
        <v>0</v>
      </c>
      <c r="H735" s="6" t="s">
        <v>2380</v>
      </c>
      <c r="I735" s="6" t="str">
        <f>IF(B735&lt;18.5,"UnderWeight",IF(B735&lt;24.9,"NormalWeight",IF(B735&lt;29.9,"OverWeight","Obesity")))</f>
        <v>Obesity</v>
      </c>
      <c r="J735" t="str">
        <f>IF(C735&lt;5.7,"Normal",IF(C735&lt;6.4,"Prediabetes","Diabetes"))</f>
        <v>Diabetes</v>
      </c>
    </row>
    <row r="736" spans="1:10" x14ac:dyDescent="0.3">
      <c r="A736" s="6" t="s">
        <v>1636</v>
      </c>
      <c r="B736" s="6">
        <v>32.68</v>
      </c>
      <c r="C736" s="6">
        <v>11.87</v>
      </c>
      <c r="D736" s="6" t="s">
        <v>2380</v>
      </c>
      <c r="E736" s="6" t="s">
        <v>2380</v>
      </c>
      <c r="F736" s="6" t="s">
        <v>2380</v>
      </c>
      <c r="G736" s="6">
        <v>0</v>
      </c>
      <c r="H736" s="6" t="s">
        <v>2380</v>
      </c>
      <c r="I736" s="6" t="str">
        <f>IF(B736&lt;18.5,"UnderWeight",IF(B736&lt;24.9,"NormalWeight",IF(B736&lt;29.9,"OverWeight","Obesity")))</f>
        <v>Obesity</v>
      </c>
      <c r="J736" t="str">
        <f>IF(C736&lt;5.7,"Normal",IF(C736&lt;6.4,"Prediabetes","Diabetes"))</f>
        <v>Diabetes</v>
      </c>
    </row>
    <row r="737" spans="1:10" x14ac:dyDescent="0.3">
      <c r="A737" s="6" t="s">
        <v>1635</v>
      </c>
      <c r="B737" s="6">
        <v>21.7</v>
      </c>
      <c r="C737" s="6">
        <v>4.9000000000000004</v>
      </c>
      <c r="D737" s="6" t="s">
        <v>2380</v>
      </c>
      <c r="E737" s="6" t="s">
        <v>2380</v>
      </c>
      <c r="F737" s="6" t="s">
        <v>2382</v>
      </c>
      <c r="G737" s="6">
        <v>1</v>
      </c>
      <c r="H737" s="6" t="s">
        <v>2382</v>
      </c>
      <c r="I737" s="6" t="str">
        <f>IF(B737&lt;18.5,"UnderWeight",IF(B737&lt;24.9,"NormalWeight",IF(B737&lt;29.9,"OverWeight","Obesity")))</f>
        <v>NormalWeight</v>
      </c>
      <c r="J737" t="str">
        <f>IF(C737&lt;5.7,"Normal",IF(C737&lt;6.4,"Prediabetes","Diabetes"))</f>
        <v>Normal</v>
      </c>
    </row>
    <row r="738" spans="1:10" x14ac:dyDescent="0.3">
      <c r="A738" s="6" t="s">
        <v>1634</v>
      </c>
      <c r="B738" s="6">
        <v>40.479999999999997</v>
      </c>
      <c r="C738" s="6">
        <v>6.7</v>
      </c>
      <c r="D738" s="6" t="s">
        <v>2380</v>
      </c>
      <c r="E738" s="6" t="s">
        <v>2380</v>
      </c>
      <c r="F738" s="6" t="s">
        <v>2380</v>
      </c>
      <c r="G738" s="6">
        <v>3</v>
      </c>
      <c r="H738" s="6" t="s">
        <v>2380</v>
      </c>
      <c r="I738" s="6" t="str">
        <f>IF(B738&lt;18.5,"UnderWeight",IF(B738&lt;24.9,"NormalWeight",IF(B738&lt;29.9,"OverWeight","Obesity")))</f>
        <v>Obesity</v>
      </c>
      <c r="J738" t="str">
        <f>IF(C738&lt;5.7,"Normal",IF(C738&lt;6.4,"Prediabetes","Diabetes"))</f>
        <v>Diabetes</v>
      </c>
    </row>
    <row r="739" spans="1:10" x14ac:dyDescent="0.3">
      <c r="A739" s="6" t="s">
        <v>1633</v>
      </c>
      <c r="B739" s="6">
        <v>34.5</v>
      </c>
      <c r="C739" s="6">
        <v>10.3</v>
      </c>
      <c r="D739" s="6" t="s">
        <v>2380</v>
      </c>
      <c r="E739" s="6" t="s">
        <v>2380</v>
      </c>
      <c r="F739" s="6" t="s">
        <v>2380</v>
      </c>
      <c r="G739" s="6">
        <v>3</v>
      </c>
      <c r="H739" s="6" t="s">
        <v>2380</v>
      </c>
      <c r="I739" s="6" t="str">
        <f>IF(B739&lt;18.5,"UnderWeight",IF(B739&lt;24.9,"NormalWeight",IF(B739&lt;29.9,"OverWeight","Obesity")))</f>
        <v>Obesity</v>
      </c>
      <c r="J739" t="str">
        <f>IF(C739&lt;5.7,"Normal",IF(C739&lt;6.4,"Prediabetes","Diabetes"))</f>
        <v>Diabetes</v>
      </c>
    </row>
    <row r="740" spans="1:10" x14ac:dyDescent="0.3">
      <c r="A740" s="6" t="s">
        <v>1632</v>
      </c>
      <c r="B740" s="6">
        <v>45.9</v>
      </c>
      <c r="C740" s="6">
        <v>11.14</v>
      </c>
      <c r="D740" s="6" t="s">
        <v>2382</v>
      </c>
      <c r="E740" s="6" t="s">
        <v>2380</v>
      </c>
      <c r="F740" s="6" t="s">
        <v>2380</v>
      </c>
      <c r="G740" s="6">
        <v>1</v>
      </c>
      <c r="H740" s="6" t="s">
        <v>2380</v>
      </c>
      <c r="I740" s="6" t="str">
        <f>IF(B740&lt;18.5,"UnderWeight",IF(B740&lt;24.9,"NormalWeight",IF(B740&lt;29.9,"OverWeight","Obesity")))</f>
        <v>Obesity</v>
      </c>
      <c r="J740" t="str">
        <f>IF(C740&lt;5.7,"Normal",IF(C740&lt;6.4,"Prediabetes","Diabetes"))</f>
        <v>Diabetes</v>
      </c>
    </row>
    <row r="741" spans="1:10" x14ac:dyDescent="0.3">
      <c r="A741" s="6" t="s">
        <v>1631</v>
      </c>
      <c r="B741" s="6">
        <v>33.479999999999997</v>
      </c>
      <c r="C741" s="6">
        <v>4.74</v>
      </c>
      <c r="D741" s="6" t="s">
        <v>2382</v>
      </c>
      <c r="E741" s="6" t="s">
        <v>2380</v>
      </c>
      <c r="F741" s="6" t="s">
        <v>2380</v>
      </c>
      <c r="G741" s="6">
        <v>2</v>
      </c>
      <c r="H741" s="6" t="s">
        <v>2380</v>
      </c>
      <c r="I741" s="6" t="str">
        <f>IF(B741&lt;18.5,"UnderWeight",IF(B741&lt;24.9,"NormalWeight",IF(B741&lt;29.9,"OverWeight","Obesity")))</f>
        <v>Obesity</v>
      </c>
      <c r="J741" t="str">
        <f>IF(C741&lt;5.7,"Normal",IF(C741&lt;6.4,"Prediabetes","Diabetes"))</f>
        <v>Normal</v>
      </c>
    </row>
    <row r="742" spans="1:10" x14ac:dyDescent="0.3">
      <c r="A742" s="6" t="s">
        <v>1630</v>
      </c>
      <c r="B742" s="6">
        <v>28.31</v>
      </c>
      <c r="C742" s="6">
        <v>5.96</v>
      </c>
      <c r="D742" s="6" t="s">
        <v>2382</v>
      </c>
      <c r="E742" s="6" t="s">
        <v>2380</v>
      </c>
      <c r="F742" s="6" t="s">
        <v>2380</v>
      </c>
      <c r="G742" s="6">
        <v>2</v>
      </c>
      <c r="H742" s="6" t="s">
        <v>2380</v>
      </c>
      <c r="I742" s="6" t="str">
        <f>IF(B742&lt;18.5,"UnderWeight",IF(B742&lt;24.9,"NormalWeight",IF(B742&lt;29.9,"OverWeight","Obesity")))</f>
        <v>OverWeight</v>
      </c>
      <c r="J742" t="str">
        <f>IF(C742&lt;5.7,"Normal",IF(C742&lt;6.4,"Prediabetes","Diabetes"))</f>
        <v>Prediabetes</v>
      </c>
    </row>
    <row r="743" spans="1:10" x14ac:dyDescent="0.3">
      <c r="A743" s="6" t="s">
        <v>1629</v>
      </c>
      <c r="B743" s="6">
        <v>21.565000000000001</v>
      </c>
      <c r="C743" s="6">
        <v>4.95</v>
      </c>
      <c r="D743" s="6" t="s">
        <v>2380</v>
      </c>
      <c r="E743" s="6" t="s">
        <v>2381</v>
      </c>
      <c r="F743" s="6" t="s">
        <v>2380</v>
      </c>
      <c r="G743" s="6">
        <v>1</v>
      </c>
      <c r="H743" s="6" t="s">
        <v>2382</v>
      </c>
      <c r="I743" s="6" t="str">
        <f>IF(B743&lt;18.5,"UnderWeight",IF(B743&lt;24.9,"NormalWeight",IF(B743&lt;29.9,"OverWeight","Obesity")))</f>
        <v>NormalWeight</v>
      </c>
      <c r="J743" t="str">
        <f>IF(C743&lt;5.7,"Normal",IF(C743&lt;6.4,"Prediabetes","Diabetes"))</f>
        <v>Normal</v>
      </c>
    </row>
    <row r="744" spans="1:10" x14ac:dyDescent="0.3">
      <c r="A744" s="6" t="s">
        <v>1628</v>
      </c>
      <c r="B744" s="6">
        <v>35.590000000000003</v>
      </c>
      <c r="C744" s="6">
        <v>5.21</v>
      </c>
      <c r="D744" s="6" t="s">
        <v>2382</v>
      </c>
      <c r="E744" s="6" t="s">
        <v>2380</v>
      </c>
      <c r="F744" s="6" t="s">
        <v>2382</v>
      </c>
      <c r="G744" s="6">
        <v>1</v>
      </c>
      <c r="H744" s="6" t="s">
        <v>2380</v>
      </c>
      <c r="I744" s="6" t="str">
        <f>IF(B744&lt;18.5,"UnderWeight",IF(B744&lt;24.9,"NormalWeight",IF(B744&lt;29.9,"OverWeight","Obesity")))</f>
        <v>Obesity</v>
      </c>
      <c r="J744" t="str">
        <f>IF(C744&lt;5.7,"Normal",IF(C744&lt;6.4,"Prediabetes","Diabetes"))</f>
        <v>Normal</v>
      </c>
    </row>
    <row r="745" spans="1:10" x14ac:dyDescent="0.3">
      <c r="A745" s="6" t="s">
        <v>1627</v>
      </c>
      <c r="B745" s="6">
        <v>43.44</v>
      </c>
      <c r="C745" s="6">
        <v>4.8600000000000003</v>
      </c>
      <c r="D745" s="6" t="s">
        <v>2382</v>
      </c>
      <c r="E745" s="6" t="s">
        <v>2380</v>
      </c>
      <c r="F745" s="6" t="s">
        <v>2380</v>
      </c>
      <c r="G745" s="6">
        <v>0</v>
      </c>
      <c r="H745" s="6" t="s">
        <v>2380</v>
      </c>
      <c r="I745" s="6" t="str">
        <f>IF(B745&lt;18.5,"UnderWeight",IF(B745&lt;24.9,"NormalWeight",IF(B745&lt;29.9,"OverWeight","Obesity")))</f>
        <v>Obesity</v>
      </c>
      <c r="J745" t="str">
        <f>IF(C745&lt;5.7,"Normal",IF(C745&lt;6.4,"Prediabetes","Diabetes"))</f>
        <v>Normal</v>
      </c>
    </row>
    <row r="746" spans="1:10" x14ac:dyDescent="0.3">
      <c r="A746" s="6" t="s">
        <v>1626</v>
      </c>
      <c r="B746" s="6">
        <v>21.754999999999999</v>
      </c>
      <c r="C746" s="6">
        <v>7.79</v>
      </c>
      <c r="D746" s="6" t="s">
        <v>2382</v>
      </c>
      <c r="E746" s="6" t="s">
        <v>2380</v>
      </c>
      <c r="F746" s="6" t="s">
        <v>2380</v>
      </c>
      <c r="G746" s="6">
        <v>0</v>
      </c>
      <c r="H746" s="6" t="s">
        <v>2380</v>
      </c>
      <c r="I746" s="6" t="str">
        <f>IF(B746&lt;18.5,"UnderWeight",IF(B746&lt;24.9,"NormalWeight",IF(B746&lt;29.9,"OverWeight","Obesity")))</f>
        <v>NormalWeight</v>
      </c>
      <c r="J746" t="str">
        <f>IF(C746&lt;5.7,"Normal",IF(C746&lt;6.4,"Prediabetes","Diabetes"))</f>
        <v>Diabetes</v>
      </c>
    </row>
    <row r="747" spans="1:10" x14ac:dyDescent="0.3">
      <c r="A747" s="6" t="s">
        <v>1625</v>
      </c>
      <c r="B747" s="6">
        <v>44.55</v>
      </c>
      <c r="C747" s="6">
        <v>7.12</v>
      </c>
      <c r="D747" s="6" t="s">
        <v>2382</v>
      </c>
      <c r="E747" s="6" t="s">
        <v>2380</v>
      </c>
      <c r="F747" s="6" t="s">
        <v>2380</v>
      </c>
      <c r="G747" s="6">
        <v>1</v>
      </c>
      <c r="H747" s="6" t="s">
        <v>2380</v>
      </c>
      <c r="I747" s="6" t="str">
        <f>IF(B747&lt;18.5,"UnderWeight",IF(B747&lt;24.9,"NormalWeight",IF(B747&lt;29.9,"OverWeight","Obesity")))</f>
        <v>Obesity</v>
      </c>
      <c r="J747" t="str">
        <f>IF(C747&lt;5.7,"Normal",IF(C747&lt;6.4,"Prediabetes","Diabetes"))</f>
        <v>Diabetes</v>
      </c>
    </row>
    <row r="748" spans="1:10" x14ac:dyDescent="0.3">
      <c r="A748" s="6" t="s">
        <v>1624</v>
      </c>
      <c r="B748" s="6">
        <v>43.32</v>
      </c>
      <c r="C748" s="6">
        <v>4.67</v>
      </c>
      <c r="D748" s="6" t="s">
        <v>2382</v>
      </c>
      <c r="E748" s="6" t="s">
        <v>2380</v>
      </c>
      <c r="F748" s="6" t="s">
        <v>2380</v>
      </c>
      <c r="G748" s="6">
        <v>0</v>
      </c>
      <c r="H748" s="6" t="s">
        <v>2380</v>
      </c>
      <c r="I748" s="6" t="str">
        <f>IF(B748&lt;18.5,"UnderWeight",IF(B748&lt;24.9,"NormalWeight",IF(B748&lt;29.9,"OverWeight","Obesity")))</f>
        <v>Obesity</v>
      </c>
      <c r="J748" t="str">
        <f>IF(C748&lt;5.7,"Normal",IF(C748&lt;6.4,"Prediabetes","Diabetes"))</f>
        <v>Normal</v>
      </c>
    </row>
    <row r="749" spans="1:10" x14ac:dyDescent="0.3">
      <c r="A749" s="6" t="s">
        <v>1623</v>
      </c>
      <c r="B749" s="6">
        <v>31.23</v>
      </c>
      <c r="C749" s="6">
        <v>9.1199999999999992</v>
      </c>
      <c r="D749" s="6" t="s">
        <v>2382</v>
      </c>
      <c r="E749" s="6" t="s">
        <v>2380</v>
      </c>
      <c r="F749" s="6" t="s">
        <v>2382</v>
      </c>
      <c r="G749" s="6">
        <v>1</v>
      </c>
      <c r="H749" s="6" t="s">
        <v>2380</v>
      </c>
      <c r="I749" s="6" t="str">
        <f>IF(B749&lt;18.5,"UnderWeight",IF(B749&lt;24.9,"NormalWeight",IF(B749&lt;29.9,"OverWeight","Obesity")))</f>
        <v>Obesity</v>
      </c>
      <c r="J749" t="str">
        <f>IF(C749&lt;5.7,"Normal",IF(C749&lt;6.4,"Prediabetes","Diabetes"))</f>
        <v>Diabetes</v>
      </c>
    </row>
    <row r="750" spans="1:10" x14ac:dyDescent="0.3">
      <c r="A750" s="6" t="s">
        <v>1622</v>
      </c>
      <c r="B750" s="6">
        <v>42.81</v>
      </c>
      <c r="C750" s="6">
        <v>4.1500000000000004</v>
      </c>
      <c r="D750" s="6" t="s">
        <v>2380</v>
      </c>
      <c r="E750" s="6" t="s">
        <v>2380</v>
      </c>
      <c r="F750" s="6" t="s">
        <v>2380</v>
      </c>
      <c r="G750" s="6">
        <v>1</v>
      </c>
      <c r="H750" s="6" t="s">
        <v>2380</v>
      </c>
      <c r="I750" s="6" t="str">
        <f>IF(B750&lt;18.5,"UnderWeight",IF(B750&lt;24.9,"NormalWeight",IF(B750&lt;29.9,"OverWeight","Obesity")))</f>
        <v>Obesity</v>
      </c>
      <c r="J750" t="str">
        <f>IF(C750&lt;5.7,"Normal",IF(C750&lt;6.4,"Prediabetes","Diabetes"))</f>
        <v>Normal</v>
      </c>
    </row>
    <row r="751" spans="1:10" x14ac:dyDescent="0.3">
      <c r="A751" s="6" t="s">
        <v>1621</v>
      </c>
      <c r="B751" s="6">
        <v>35.909999999999997</v>
      </c>
      <c r="C751" s="6">
        <v>6.72</v>
      </c>
      <c r="D751" s="6" t="s">
        <v>2382</v>
      </c>
      <c r="E751" s="6" t="s">
        <v>2380</v>
      </c>
      <c r="F751" s="6" t="s">
        <v>2380</v>
      </c>
      <c r="G751" s="6">
        <v>2</v>
      </c>
      <c r="H751" s="6" t="s">
        <v>2380</v>
      </c>
      <c r="I751" s="6" t="str">
        <f>IF(B751&lt;18.5,"UnderWeight",IF(B751&lt;24.9,"NormalWeight",IF(B751&lt;29.9,"OverWeight","Obesity")))</f>
        <v>Obesity</v>
      </c>
      <c r="J751" t="str">
        <f>IF(C751&lt;5.7,"Normal",IF(C751&lt;6.4,"Prediabetes","Diabetes"))</f>
        <v>Diabetes</v>
      </c>
    </row>
    <row r="752" spans="1:10" x14ac:dyDescent="0.3">
      <c r="A752" s="6" t="s">
        <v>1620</v>
      </c>
      <c r="B752" s="6">
        <v>36.65</v>
      </c>
      <c r="C752" s="6">
        <v>5.01</v>
      </c>
      <c r="D752" s="6" t="s">
        <v>2382</v>
      </c>
      <c r="E752" s="6" t="s">
        <v>2380</v>
      </c>
      <c r="F752" s="6" t="s">
        <v>2382</v>
      </c>
      <c r="G752" s="6">
        <v>1</v>
      </c>
      <c r="H752" s="6" t="s">
        <v>2380</v>
      </c>
      <c r="I752" s="6" t="str">
        <f>IF(B752&lt;18.5,"UnderWeight",IF(B752&lt;24.9,"NormalWeight",IF(B752&lt;29.9,"OverWeight","Obesity")))</f>
        <v>Obesity</v>
      </c>
      <c r="J752" t="str">
        <f>IF(C752&lt;5.7,"Normal",IF(C752&lt;6.4,"Prediabetes","Diabetes"))</f>
        <v>Normal</v>
      </c>
    </row>
    <row r="753" spans="1:10" x14ac:dyDescent="0.3">
      <c r="A753" s="6" t="s">
        <v>1619</v>
      </c>
      <c r="B753" s="6">
        <v>22.04</v>
      </c>
      <c r="C753" s="6">
        <v>10.9</v>
      </c>
      <c r="D753" s="6" t="s">
        <v>2382</v>
      </c>
      <c r="E753" s="6" t="s">
        <v>2380</v>
      </c>
      <c r="F753" s="6" t="s">
        <v>2380</v>
      </c>
      <c r="G753" s="6">
        <v>2</v>
      </c>
      <c r="H753" s="6" t="s">
        <v>2380</v>
      </c>
      <c r="I753" s="6" t="str">
        <f>IF(B753&lt;18.5,"UnderWeight",IF(B753&lt;24.9,"NormalWeight",IF(B753&lt;29.9,"OverWeight","Obesity")))</f>
        <v>NormalWeight</v>
      </c>
      <c r="J753" t="str">
        <f>IF(C753&lt;5.7,"Normal",IF(C753&lt;6.4,"Prediabetes","Diabetes"))</f>
        <v>Diabetes</v>
      </c>
    </row>
    <row r="754" spans="1:10" x14ac:dyDescent="0.3">
      <c r="A754" s="6" t="s">
        <v>1618</v>
      </c>
      <c r="B754" s="6">
        <v>31.824999999999999</v>
      </c>
      <c r="C754" s="6">
        <v>5.52</v>
      </c>
      <c r="D754" s="6" t="s">
        <v>2382</v>
      </c>
      <c r="E754" s="6" t="s">
        <v>2380</v>
      </c>
      <c r="F754" s="6" t="s">
        <v>2380</v>
      </c>
      <c r="G754" s="6">
        <v>1</v>
      </c>
      <c r="H754" s="6" t="s">
        <v>2380</v>
      </c>
      <c r="I754" s="6" t="str">
        <f>IF(B754&lt;18.5,"UnderWeight",IF(B754&lt;24.9,"NormalWeight",IF(B754&lt;29.9,"OverWeight","Obesity")))</f>
        <v>Obesity</v>
      </c>
      <c r="J754" t="str">
        <f>IF(C754&lt;5.7,"Normal",IF(C754&lt;6.4,"Prediabetes","Diabetes"))</f>
        <v>Normal</v>
      </c>
    </row>
    <row r="755" spans="1:10" x14ac:dyDescent="0.3">
      <c r="A755" s="6" t="s">
        <v>1617</v>
      </c>
      <c r="B755" s="6">
        <v>53.58</v>
      </c>
      <c r="C755" s="6">
        <v>4.55</v>
      </c>
      <c r="D755" s="6" t="s">
        <v>2380</v>
      </c>
      <c r="E755" s="6" t="s">
        <v>2380</v>
      </c>
      <c r="F755" s="6" t="s">
        <v>2380</v>
      </c>
      <c r="G755" s="6">
        <v>1</v>
      </c>
      <c r="H755" s="6" t="s">
        <v>2380</v>
      </c>
      <c r="I755" s="6" t="str">
        <f>IF(B755&lt;18.5,"UnderWeight",IF(B755&lt;24.9,"NormalWeight",IF(B755&lt;29.9,"OverWeight","Obesity")))</f>
        <v>Obesity</v>
      </c>
      <c r="J755" t="str">
        <f>IF(C755&lt;5.7,"Normal",IF(C755&lt;6.4,"Prediabetes","Diabetes"))</f>
        <v>Normal</v>
      </c>
    </row>
    <row r="756" spans="1:10" x14ac:dyDescent="0.3">
      <c r="A756" s="6" t="s">
        <v>1616</v>
      </c>
      <c r="B756" s="6">
        <v>34.299999999999997</v>
      </c>
      <c r="C756" s="6">
        <v>11.76</v>
      </c>
      <c r="D756" s="6" t="s">
        <v>2380</v>
      </c>
      <c r="E756" s="6" t="s">
        <v>2380</v>
      </c>
      <c r="F756" s="6" t="s">
        <v>2380</v>
      </c>
      <c r="G756" s="6">
        <v>0</v>
      </c>
      <c r="H756" s="6" t="s">
        <v>2380</v>
      </c>
      <c r="I756" s="6" t="str">
        <f>IF(B756&lt;18.5,"UnderWeight",IF(B756&lt;24.9,"NormalWeight",IF(B756&lt;29.9,"OverWeight","Obesity")))</f>
        <v>Obesity</v>
      </c>
      <c r="J756" t="str">
        <f>IF(C756&lt;5.7,"Normal",IF(C756&lt;6.4,"Prediabetes","Diabetes"))</f>
        <v>Diabetes</v>
      </c>
    </row>
    <row r="757" spans="1:10" x14ac:dyDescent="0.3">
      <c r="A757" s="6" t="s">
        <v>1615</v>
      </c>
      <c r="B757" s="6">
        <v>32.11</v>
      </c>
      <c r="C757" s="6">
        <v>7.06</v>
      </c>
      <c r="D757" s="6" t="s">
        <v>2380</v>
      </c>
      <c r="E757" s="6" t="s">
        <v>2380</v>
      </c>
      <c r="F757" s="6" t="s">
        <v>2380</v>
      </c>
      <c r="G757" s="6">
        <v>0</v>
      </c>
      <c r="H757" s="6" t="s">
        <v>2380</v>
      </c>
      <c r="I757" s="6" t="str">
        <f>IF(B757&lt;18.5,"UnderWeight",IF(B757&lt;24.9,"NormalWeight",IF(B757&lt;29.9,"OverWeight","Obesity")))</f>
        <v>Obesity</v>
      </c>
      <c r="J757" t="str">
        <f>IF(C757&lt;5.7,"Normal",IF(C757&lt;6.4,"Prediabetes","Diabetes"))</f>
        <v>Diabetes</v>
      </c>
    </row>
    <row r="758" spans="1:10" x14ac:dyDescent="0.3">
      <c r="A758" s="6" t="s">
        <v>1614</v>
      </c>
      <c r="B758" s="6">
        <v>31.78</v>
      </c>
      <c r="C758" s="6">
        <v>11.35</v>
      </c>
      <c r="D758" s="6" t="s">
        <v>2382</v>
      </c>
      <c r="E758" s="6" t="s">
        <v>2380</v>
      </c>
      <c r="F758" s="6" t="s">
        <v>2382</v>
      </c>
      <c r="G758" s="6">
        <v>1</v>
      </c>
      <c r="H758" s="6" t="s">
        <v>2380</v>
      </c>
      <c r="I758" s="6" t="str">
        <f>IF(B758&lt;18.5,"UnderWeight",IF(B758&lt;24.9,"NormalWeight",IF(B758&lt;29.9,"OverWeight","Obesity")))</f>
        <v>Obesity</v>
      </c>
      <c r="J758" t="str">
        <f>IF(C758&lt;5.7,"Normal",IF(C758&lt;6.4,"Prediabetes","Diabetes"))</f>
        <v>Diabetes</v>
      </c>
    </row>
    <row r="759" spans="1:10" x14ac:dyDescent="0.3">
      <c r="A759" s="6" t="s">
        <v>1613</v>
      </c>
      <c r="B759" s="6">
        <v>46.89</v>
      </c>
      <c r="C759" s="6">
        <v>5.52</v>
      </c>
      <c r="D759" s="6" t="s">
        <v>2380</v>
      </c>
      <c r="E759" s="6" t="s">
        <v>2380</v>
      </c>
      <c r="F759" s="6" t="s">
        <v>2380</v>
      </c>
      <c r="G759" s="6">
        <v>0</v>
      </c>
      <c r="H759" s="6" t="s">
        <v>2380</v>
      </c>
      <c r="I759" s="6" t="str">
        <f>IF(B759&lt;18.5,"UnderWeight",IF(B759&lt;24.9,"NormalWeight",IF(B759&lt;29.9,"OverWeight","Obesity")))</f>
        <v>Obesity</v>
      </c>
      <c r="J759" t="str">
        <f>IF(C759&lt;5.7,"Normal",IF(C759&lt;6.4,"Prediabetes","Diabetes"))</f>
        <v>Normal</v>
      </c>
    </row>
    <row r="760" spans="1:10" x14ac:dyDescent="0.3">
      <c r="A760" s="6" t="s">
        <v>1612</v>
      </c>
      <c r="B760" s="6">
        <v>39.35</v>
      </c>
      <c r="C760" s="6">
        <v>7.86</v>
      </c>
      <c r="D760" s="6" t="s">
        <v>2382</v>
      </c>
      <c r="E760" s="6" t="s">
        <v>2380</v>
      </c>
      <c r="F760" s="6" t="s">
        <v>2380</v>
      </c>
      <c r="G760" s="6">
        <v>1</v>
      </c>
      <c r="H760" s="6" t="s">
        <v>2380</v>
      </c>
      <c r="I760" s="6" t="str">
        <f>IF(B760&lt;18.5,"UnderWeight",IF(B760&lt;24.9,"NormalWeight",IF(B760&lt;29.9,"OverWeight","Obesity")))</f>
        <v>Obesity</v>
      </c>
      <c r="J760" t="str">
        <f>IF(C760&lt;5.7,"Normal",IF(C760&lt;6.4,"Prediabetes","Diabetes"))</f>
        <v>Diabetes</v>
      </c>
    </row>
    <row r="761" spans="1:10" x14ac:dyDescent="0.3">
      <c r="A761" s="6" t="s">
        <v>1611</v>
      </c>
      <c r="B761" s="6">
        <v>39.200000000000003</v>
      </c>
      <c r="C761" s="6">
        <v>11.38</v>
      </c>
      <c r="D761" s="6" t="s">
        <v>2380</v>
      </c>
      <c r="E761" s="6" t="s">
        <v>2380</v>
      </c>
      <c r="F761" s="6" t="s">
        <v>2380</v>
      </c>
      <c r="G761" s="6">
        <v>0</v>
      </c>
      <c r="H761" s="6" t="s">
        <v>2380</v>
      </c>
      <c r="I761" s="6" t="str">
        <f>IF(B761&lt;18.5,"UnderWeight",IF(B761&lt;24.9,"NormalWeight",IF(B761&lt;29.9,"OverWeight","Obesity")))</f>
        <v>Obesity</v>
      </c>
      <c r="J761" t="str">
        <f>IF(C761&lt;5.7,"Normal",IF(C761&lt;6.4,"Prediabetes","Diabetes"))</f>
        <v>Diabetes</v>
      </c>
    </row>
    <row r="762" spans="1:10" x14ac:dyDescent="0.3">
      <c r="A762" s="6" t="s">
        <v>1610</v>
      </c>
      <c r="B762" s="6">
        <v>39.159999999999997</v>
      </c>
      <c r="C762" s="6">
        <v>10.48</v>
      </c>
      <c r="D762" s="6" t="s">
        <v>2380</v>
      </c>
      <c r="E762" s="6" t="s">
        <v>2380</v>
      </c>
      <c r="F762" s="6" t="s">
        <v>2380</v>
      </c>
      <c r="G762" s="6">
        <v>0</v>
      </c>
      <c r="H762" s="6" t="s">
        <v>2380</v>
      </c>
      <c r="I762" s="6" t="str">
        <f>IF(B762&lt;18.5,"UnderWeight",IF(B762&lt;24.9,"NormalWeight",IF(B762&lt;29.9,"OverWeight","Obesity")))</f>
        <v>Obesity</v>
      </c>
      <c r="J762" t="str">
        <f>IF(C762&lt;5.7,"Normal",IF(C762&lt;6.4,"Prediabetes","Diabetes"))</f>
        <v>Diabetes</v>
      </c>
    </row>
    <row r="763" spans="1:10" x14ac:dyDescent="0.3">
      <c r="A763" s="6" t="s">
        <v>1609</v>
      </c>
      <c r="B763" s="6">
        <v>44.1</v>
      </c>
      <c r="C763" s="6">
        <v>5.04</v>
      </c>
      <c r="D763" s="6" t="s">
        <v>2382</v>
      </c>
      <c r="E763" s="6" t="s">
        <v>2380</v>
      </c>
      <c r="F763" s="6" t="s">
        <v>2380</v>
      </c>
      <c r="G763" s="6">
        <v>0</v>
      </c>
      <c r="H763" s="6" t="s">
        <v>2380</v>
      </c>
      <c r="I763" s="6" t="str">
        <f>IF(B763&lt;18.5,"UnderWeight",IF(B763&lt;24.9,"NormalWeight",IF(B763&lt;29.9,"OverWeight","Obesity")))</f>
        <v>Obesity</v>
      </c>
      <c r="J763" t="str">
        <f>IF(C763&lt;5.7,"Normal",IF(C763&lt;6.4,"Prediabetes","Diabetes"))</f>
        <v>Normal</v>
      </c>
    </row>
    <row r="764" spans="1:10" x14ac:dyDescent="0.3">
      <c r="A764" s="6" t="s">
        <v>1608</v>
      </c>
      <c r="B764" s="6">
        <v>33.200000000000003</v>
      </c>
      <c r="C764" s="6">
        <v>9.06</v>
      </c>
      <c r="D764" s="6" t="s">
        <v>2380</v>
      </c>
      <c r="E764" s="6" t="s">
        <v>2380</v>
      </c>
      <c r="F764" s="6" t="s">
        <v>2380</v>
      </c>
      <c r="G764" s="6">
        <v>0</v>
      </c>
      <c r="H764" s="6" t="s">
        <v>2380</v>
      </c>
      <c r="I764" s="6" t="str">
        <f>IF(B764&lt;18.5,"UnderWeight",IF(B764&lt;24.9,"NormalWeight",IF(B764&lt;29.9,"OverWeight","Obesity")))</f>
        <v>Obesity</v>
      </c>
      <c r="J764" t="str">
        <f>IF(C764&lt;5.7,"Normal",IF(C764&lt;6.4,"Prediabetes","Diabetes"))</f>
        <v>Diabetes</v>
      </c>
    </row>
    <row r="765" spans="1:10" x14ac:dyDescent="0.3">
      <c r="A765" s="6" t="s">
        <v>1607</v>
      </c>
      <c r="B765" s="6">
        <v>29.92</v>
      </c>
      <c r="C765" s="6">
        <v>11.07</v>
      </c>
      <c r="D765" s="6" t="s">
        <v>2380</v>
      </c>
      <c r="E765" s="6" t="s">
        <v>2380</v>
      </c>
      <c r="F765" s="6" t="s">
        <v>2380</v>
      </c>
      <c r="G765" s="6">
        <v>0</v>
      </c>
      <c r="H765" s="6" t="s">
        <v>2380</v>
      </c>
      <c r="I765" s="6" t="str">
        <f>IF(B765&lt;18.5,"UnderWeight",IF(B765&lt;24.9,"NormalWeight",IF(B765&lt;29.9,"OverWeight","Obesity")))</f>
        <v>Obesity</v>
      </c>
      <c r="J765" t="str">
        <f>IF(C765&lt;5.7,"Normal",IF(C765&lt;6.4,"Prediabetes","Diabetes"))</f>
        <v>Diabetes</v>
      </c>
    </row>
    <row r="766" spans="1:10" x14ac:dyDescent="0.3">
      <c r="A766" s="6" t="s">
        <v>1606</v>
      </c>
      <c r="B766" s="6">
        <v>25</v>
      </c>
      <c r="C766" s="6">
        <v>10.45</v>
      </c>
      <c r="D766" s="6" t="s">
        <v>2380</v>
      </c>
      <c r="E766" s="6" t="s">
        <v>2380</v>
      </c>
      <c r="F766" s="6" t="s">
        <v>2380</v>
      </c>
      <c r="G766" s="6">
        <v>0</v>
      </c>
      <c r="H766" s="6" t="s">
        <v>2380</v>
      </c>
      <c r="I766" s="6" t="str">
        <f>IF(B766&lt;18.5,"UnderWeight",IF(B766&lt;24.9,"NormalWeight",IF(B766&lt;29.9,"OverWeight","Obesity")))</f>
        <v>OverWeight</v>
      </c>
      <c r="J766" t="str">
        <f>IF(C766&lt;5.7,"Normal",IF(C766&lt;6.4,"Prediabetes","Diabetes"))</f>
        <v>Diabetes</v>
      </c>
    </row>
    <row r="767" spans="1:10" x14ac:dyDescent="0.3">
      <c r="A767" s="6" t="s">
        <v>1605</v>
      </c>
      <c r="B767" s="6">
        <v>38.869999999999997</v>
      </c>
      <c r="C767" s="6">
        <v>8.6300000000000008</v>
      </c>
      <c r="D767" s="6" t="s">
        <v>2382</v>
      </c>
      <c r="E767" s="6" t="s">
        <v>2380</v>
      </c>
      <c r="F767" s="6" t="s">
        <v>2380</v>
      </c>
      <c r="G767" s="6">
        <v>1</v>
      </c>
      <c r="H767" s="6" t="s">
        <v>2380</v>
      </c>
      <c r="I767" s="6" t="str">
        <f>IF(B767&lt;18.5,"UnderWeight",IF(B767&lt;24.9,"NormalWeight",IF(B767&lt;29.9,"OverWeight","Obesity")))</f>
        <v>Obesity</v>
      </c>
      <c r="J767" t="str">
        <f>IF(C767&lt;5.7,"Normal",IF(C767&lt;6.4,"Prediabetes","Diabetes"))</f>
        <v>Diabetes</v>
      </c>
    </row>
    <row r="768" spans="1:10" x14ac:dyDescent="0.3">
      <c r="A768" s="6" t="s">
        <v>1604</v>
      </c>
      <c r="B768" s="6">
        <v>32.299999999999997</v>
      </c>
      <c r="C768" s="6">
        <v>5.28</v>
      </c>
      <c r="D768" s="6" t="s">
        <v>2382</v>
      </c>
      <c r="E768" s="6" t="s">
        <v>2380</v>
      </c>
      <c r="F768" s="6" t="s">
        <v>2380</v>
      </c>
      <c r="G768" s="6">
        <v>2</v>
      </c>
      <c r="H768" s="6" t="s">
        <v>2380</v>
      </c>
      <c r="I768" s="6" t="str">
        <f>IF(B768&lt;18.5,"UnderWeight",IF(B768&lt;24.9,"NormalWeight",IF(B768&lt;29.9,"OverWeight","Obesity")))</f>
        <v>Obesity</v>
      </c>
      <c r="J768" t="str">
        <f>IF(C768&lt;5.7,"Normal",IF(C768&lt;6.4,"Prediabetes","Diabetes"))</f>
        <v>Normal</v>
      </c>
    </row>
    <row r="769" spans="1:10" x14ac:dyDescent="0.3">
      <c r="A769" s="6" t="s">
        <v>1603</v>
      </c>
      <c r="B769" s="6">
        <v>31.16</v>
      </c>
      <c r="C769" s="6">
        <v>7.49</v>
      </c>
      <c r="D769" s="6" t="s">
        <v>2382</v>
      </c>
      <c r="E769" s="6" t="s">
        <v>2380</v>
      </c>
      <c r="F769" s="6" t="s">
        <v>2380</v>
      </c>
      <c r="G769" s="6">
        <v>2</v>
      </c>
      <c r="H769" s="6" t="s">
        <v>2380</v>
      </c>
      <c r="I769" s="6" t="str">
        <f>IF(B769&lt;18.5,"UnderWeight",IF(B769&lt;24.9,"NormalWeight",IF(B769&lt;29.9,"OverWeight","Obesity")))</f>
        <v>Obesity</v>
      </c>
      <c r="J769" t="str">
        <f>IF(C769&lt;5.7,"Normal",IF(C769&lt;6.4,"Prediabetes","Diabetes"))</f>
        <v>Diabetes</v>
      </c>
    </row>
    <row r="770" spans="1:10" x14ac:dyDescent="0.3">
      <c r="A770" s="6" t="s">
        <v>1602</v>
      </c>
      <c r="B770" s="6">
        <v>54.59</v>
      </c>
      <c r="C770" s="6">
        <v>4.2699999999999996</v>
      </c>
      <c r="D770" s="6" t="s">
        <v>2380</v>
      </c>
      <c r="E770" s="6" t="s">
        <v>2380</v>
      </c>
      <c r="F770" s="6" t="s">
        <v>2380</v>
      </c>
      <c r="G770" s="6">
        <v>0</v>
      </c>
      <c r="H770" s="6" t="s">
        <v>2380</v>
      </c>
      <c r="I770" s="6" t="str">
        <f>IF(B770&lt;18.5,"UnderWeight",IF(B770&lt;24.9,"NormalWeight",IF(B770&lt;29.9,"OverWeight","Obesity")))</f>
        <v>Obesity</v>
      </c>
      <c r="J770" t="str">
        <f>IF(C770&lt;5.7,"Normal",IF(C770&lt;6.4,"Prediabetes","Diabetes"))</f>
        <v>Normal</v>
      </c>
    </row>
    <row r="771" spans="1:10" x14ac:dyDescent="0.3">
      <c r="A771" s="6" t="s">
        <v>1601</v>
      </c>
      <c r="B771" s="6">
        <v>21.09</v>
      </c>
      <c r="C771" s="6">
        <v>9.2200000000000006</v>
      </c>
      <c r="D771" s="6" t="s">
        <v>2382</v>
      </c>
      <c r="E771" s="6" t="s">
        <v>2380</v>
      </c>
      <c r="F771" s="6" t="s">
        <v>2380</v>
      </c>
      <c r="G771" s="6">
        <v>2</v>
      </c>
      <c r="H771" s="6" t="s">
        <v>2380</v>
      </c>
      <c r="I771" s="6" t="str">
        <f>IF(B771&lt;18.5,"UnderWeight",IF(B771&lt;24.9,"NormalWeight",IF(B771&lt;29.9,"OverWeight","Obesity")))</f>
        <v>NormalWeight</v>
      </c>
      <c r="J771" t="str">
        <f>IF(C771&lt;5.7,"Normal",IF(C771&lt;6.4,"Prediabetes","Diabetes"))</f>
        <v>Diabetes</v>
      </c>
    </row>
    <row r="772" spans="1:10" x14ac:dyDescent="0.3">
      <c r="A772" s="6" t="s">
        <v>1600</v>
      </c>
      <c r="B772" s="6">
        <v>52.41</v>
      </c>
      <c r="C772" s="6">
        <v>5.99</v>
      </c>
      <c r="D772" s="6" t="s">
        <v>2380</v>
      </c>
      <c r="E772" s="6" t="s">
        <v>2380</v>
      </c>
      <c r="F772" s="6" t="s">
        <v>2380</v>
      </c>
      <c r="G772" s="6">
        <v>1</v>
      </c>
      <c r="H772" s="6" t="s">
        <v>2380</v>
      </c>
      <c r="I772" s="6" t="str">
        <f>IF(B772&lt;18.5,"UnderWeight",IF(B772&lt;24.9,"NormalWeight",IF(B772&lt;29.9,"OverWeight","Obesity")))</f>
        <v>Obesity</v>
      </c>
      <c r="J772" t="str">
        <f>IF(C772&lt;5.7,"Normal",IF(C772&lt;6.4,"Prediabetes","Diabetes"))</f>
        <v>Prediabetes</v>
      </c>
    </row>
    <row r="773" spans="1:10" x14ac:dyDescent="0.3">
      <c r="A773" s="6" t="s">
        <v>1599</v>
      </c>
      <c r="B773" s="6">
        <v>41.47</v>
      </c>
      <c r="C773" s="6">
        <v>5.86</v>
      </c>
      <c r="D773" s="6" t="s">
        <v>2382</v>
      </c>
      <c r="E773" s="6" t="s">
        <v>2380</v>
      </c>
      <c r="F773" s="6" t="s">
        <v>2380</v>
      </c>
      <c r="G773" s="6">
        <v>2</v>
      </c>
      <c r="H773" s="6" t="s">
        <v>2380</v>
      </c>
      <c r="I773" s="6" t="str">
        <f>IF(B773&lt;18.5,"UnderWeight",IF(B773&lt;24.9,"NormalWeight",IF(B773&lt;29.9,"OverWeight","Obesity")))</f>
        <v>Obesity</v>
      </c>
      <c r="J773" t="str">
        <f>IF(C773&lt;5.7,"Normal",IF(C773&lt;6.4,"Prediabetes","Diabetes"))</f>
        <v>Prediabetes</v>
      </c>
    </row>
    <row r="774" spans="1:10" x14ac:dyDescent="0.3">
      <c r="A774" s="6" t="s">
        <v>1598</v>
      </c>
      <c r="B774" s="6">
        <v>33.1</v>
      </c>
      <c r="C774" s="6">
        <v>5.19</v>
      </c>
      <c r="D774" s="6" t="s">
        <v>2382</v>
      </c>
      <c r="E774" s="6" t="s">
        <v>2380</v>
      </c>
      <c r="F774" s="6" t="s">
        <v>2380</v>
      </c>
      <c r="G774" s="6">
        <v>2</v>
      </c>
      <c r="H774" s="6" t="s">
        <v>2380</v>
      </c>
      <c r="I774" s="6" t="str">
        <f>IF(B774&lt;18.5,"UnderWeight",IF(B774&lt;24.9,"NormalWeight",IF(B774&lt;29.9,"OverWeight","Obesity")))</f>
        <v>Obesity</v>
      </c>
      <c r="J774" t="str">
        <f>IF(C774&lt;5.7,"Normal",IF(C774&lt;6.4,"Prediabetes","Diabetes"))</f>
        <v>Normal</v>
      </c>
    </row>
    <row r="775" spans="1:10" x14ac:dyDescent="0.3">
      <c r="A775" s="6" t="s">
        <v>1597</v>
      </c>
      <c r="B775" s="6">
        <v>30.8</v>
      </c>
      <c r="C775" s="6">
        <v>4.37</v>
      </c>
      <c r="D775" s="6" t="s">
        <v>2382</v>
      </c>
      <c r="E775" s="6" t="s">
        <v>2380</v>
      </c>
      <c r="F775" s="6" t="s">
        <v>2380</v>
      </c>
      <c r="G775" s="6">
        <v>2</v>
      </c>
      <c r="H775" s="6" t="s">
        <v>2380</v>
      </c>
      <c r="I775" s="6" t="str">
        <f>IF(B775&lt;18.5,"UnderWeight",IF(B775&lt;24.9,"NormalWeight",IF(B775&lt;29.9,"OverWeight","Obesity")))</f>
        <v>Obesity</v>
      </c>
      <c r="J775" t="str">
        <f>IF(C775&lt;5.7,"Normal",IF(C775&lt;6.4,"Prediabetes","Diabetes"))</f>
        <v>Normal</v>
      </c>
    </row>
    <row r="776" spans="1:10" x14ac:dyDescent="0.3">
      <c r="A776" s="6" t="s">
        <v>1596</v>
      </c>
      <c r="B776" s="6">
        <v>42.06</v>
      </c>
      <c r="C776" s="6">
        <v>5.32</v>
      </c>
      <c r="D776" s="6" t="s">
        <v>2380</v>
      </c>
      <c r="E776" s="6" t="s">
        <v>2380</v>
      </c>
      <c r="F776" s="6" t="s">
        <v>2380</v>
      </c>
      <c r="G776" s="6">
        <v>1</v>
      </c>
      <c r="H776" s="6" t="s">
        <v>2380</v>
      </c>
      <c r="I776" s="6" t="str">
        <f>IF(B776&lt;18.5,"UnderWeight",IF(B776&lt;24.9,"NormalWeight",IF(B776&lt;29.9,"OverWeight","Obesity")))</f>
        <v>Obesity</v>
      </c>
      <c r="J776" t="str">
        <f>IF(C776&lt;5.7,"Normal",IF(C776&lt;6.4,"Prediabetes","Diabetes"))</f>
        <v>Normal</v>
      </c>
    </row>
    <row r="777" spans="1:10" x14ac:dyDescent="0.3">
      <c r="A777" s="6" t="s">
        <v>1595</v>
      </c>
      <c r="B777" s="6">
        <v>39.270000000000003</v>
      </c>
      <c r="C777" s="6">
        <v>5.64</v>
      </c>
      <c r="D777" s="6" t="s">
        <v>2380</v>
      </c>
      <c r="E777" s="6" t="s">
        <v>2380</v>
      </c>
      <c r="F777" s="6" t="s">
        <v>2382</v>
      </c>
      <c r="G777" s="6">
        <v>1</v>
      </c>
      <c r="H777" s="6" t="s">
        <v>2380</v>
      </c>
      <c r="I777" s="6" t="str">
        <f>IF(B777&lt;18.5,"UnderWeight",IF(B777&lt;24.9,"NormalWeight",IF(B777&lt;29.9,"OverWeight","Obesity")))</f>
        <v>Obesity</v>
      </c>
      <c r="J777" t="str">
        <f>IF(C777&lt;5.7,"Normal",IF(C777&lt;6.4,"Prediabetes","Diabetes"))</f>
        <v>Normal</v>
      </c>
    </row>
    <row r="778" spans="1:10" x14ac:dyDescent="0.3">
      <c r="A778" s="6" t="s">
        <v>1594</v>
      </c>
      <c r="B778" s="6">
        <v>30.71</v>
      </c>
      <c r="C778" s="6">
        <v>5.59</v>
      </c>
      <c r="D778" s="6" t="s">
        <v>2382</v>
      </c>
      <c r="E778" s="6" t="s">
        <v>2380</v>
      </c>
      <c r="F778" s="6" t="s">
        <v>2380</v>
      </c>
      <c r="G778" s="6">
        <v>1</v>
      </c>
      <c r="H778" s="6" t="s">
        <v>2380</v>
      </c>
      <c r="I778" s="6" t="str">
        <f>IF(B778&lt;18.5,"UnderWeight",IF(B778&lt;24.9,"NormalWeight",IF(B778&lt;29.9,"OverWeight","Obesity")))</f>
        <v>Obesity</v>
      </c>
      <c r="J778" t="str">
        <f>IF(C778&lt;5.7,"Normal",IF(C778&lt;6.4,"Prediabetes","Diabetes"))</f>
        <v>Normal</v>
      </c>
    </row>
    <row r="779" spans="1:10" x14ac:dyDescent="0.3">
      <c r="A779" s="6" t="s">
        <v>1593</v>
      </c>
      <c r="B779" s="6">
        <v>47.19</v>
      </c>
      <c r="C779" s="6">
        <v>5.29</v>
      </c>
      <c r="D779" s="6" t="s">
        <v>2380</v>
      </c>
      <c r="E779" s="6" t="s">
        <v>2380</v>
      </c>
      <c r="F779" s="6" t="s">
        <v>2380</v>
      </c>
      <c r="G779" s="6">
        <v>0</v>
      </c>
      <c r="H779" s="6" t="s">
        <v>2380</v>
      </c>
      <c r="I779" s="6" t="str">
        <f>IF(B779&lt;18.5,"UnderWeight",IF(B779&lt;24.9,"NormalWeight",IF(B779&lt;29.9,"OverWeight","Obesity")))</f>
        <v>Obesity</v>
      </c>
      <c r="J779" t="str">
        <f>IF(C779&lt;5.7,"Normal",IF(C779&lt;6.4,"Prediabetes","Diabetes"))</f>
        <v>Normal</v>
      </c>
    </row>
    <row r="780" spans="1:10" x14ac:dyDescent="0.3">
      <c r="A780" s="6" t="s">
        <v>1592</v>
      </c>
      <c r="B780" s="6">
        <v>30.02</v>
      </c>
      <c r="C780" s="6">
        <v>6.65</v>
      </c>
      <c r="D780" s="6" t="s">
        <v>2380</v>
      </c>
      <c r="E780" s="6" t="s">
        <v>2380</v>
      </c>
      <c r="F780" s="6" t="s">
        <v>2380</v>
      </c>
      <c r="G780" s="6">
        <v>0</v>
      </c>
      <c r="H780" s="6" t="s">
        <v>2380</v>
      </c>
      <c r="I780" s="6" t="str">
        <f>IF(B780&lt;18.5,"UnderWeight",IF(B780&lt;24.9,"NormalWeight",IF(B780&lt;29.9,"OverWeight","Obesity")))</f>
        <v>Obesity</v>
      </c>
      <c r="J780" t="str">
        <f>IF(C780&lt;5.7,"Normal",IF(C780&lt;6.4,"Prediabetes","Diabetes"))</f>
        <v>Diabetes</v>
      </c>
    </row>
    <row r="781" spans="1:10" x14ac:dyDescent="0.3">
      <c r="A781" s="6" t="s">
        <v>1591</v>
      </c>
      <c r="B781" s="6">
        <v>37.909999999999997</v>
      </c>
      <c r="C781" s="6">
        <v>5.68</v>
      </c>
      <c r="D781" s="6" t="s">
        <v>2382</v>
      </c>
      <c r="E781" s="6" t="s">
        <v>2380</v>
      </c>
      <c r="F781" s="6" t="s">
        <v>2380</v>
      </c>
      <c r="G781" s="6">
        <v>0</v>
      </c>
      <c r="H781" s="6" t="s">
        <v>2380</v>
      </c>
      <c r="I781" s="6" t="str">
        <f>IF(B781&lt;18.5,"UnderWeight",IF(B781&lt;24.9,"NormalWeight",IF(B781&lt;29.9,"OverWeight","Obesity")))</f>
        <v>Obesity</v>
      </c>
      <c r="J781" t="str">
        <f>IF(C781&lt;5.7,"Normal",IF(C781&lt;6.4,"Prediabetes","Diabetes"))</f>
        <v>Normal</v>
      </c>
    </row>
    <row r="782" spans="1:10" x14ac:dyDescent="0.3">
      <c r="A782" s="6" t="s">
        <v>1590</v>
      </c>
      <c r="B782" s="6">
        <v>54.61</v>
      </c>
      <c r="C782" s="6">
        <v>4.49</v>
      </c>
      <c r="D782" s="6" t="s">
        <v>2380</v>
      </c>
      <c r="E782" s="6" t="s">
        <v>2380</v>
      </c>
      <c r="F782" s="6" t="s">
        <v>2380</v>
      </c>
      <c r="G782" s="6">
        <v>0</v>
      </c>
      <c r="H782" s="6" t="s">
        <v>2380</v>
      </c>
      <c r="I782" s="6" t="str">
        <f>IF(B782&lt;18.5,"UnderWeight",IF(B782&lt;24.9,"NormalWeight",IF(B782&lt;29.9,"OverWeight","Obesity")))</f>
        <v>Obesity</v>
      </c>
      <c r="J782" t="str">
        <f>IF(C782&lt;5.7,"Normal",IF(C782&lt;6.4,"Prediabetes","Diabetes"))</f>
        <v>Normal</v>
      </c>
    </row>
    <row r="783" spans="1:10" x14ac:dyDescent="0.3">
      <c r="A783" s="6" t="s">
        <v>1589</v>
      </c>
      <c r="B783" s="6">
        <v>36.005000000000003</v>
      </c>
      <c r="C783" s="6">
        <v>6.9</v>
      </c>
      <c r="D783" s="6" t="s">
        <v>2380</v>
      </c>
      <c r="E783" s="6" t="s">
        <v>2380</v>
      </c>
      <c r="F783" s="6" t="s">
        <v>2380</v>
      </c>
      <c r="G783" s="6">
        <v>0</v>
      </c>
      <c r="H783" s="6" t="s">
        <v>2380</v>
      </c>
      <c r="I783" s="6" t="str">
        <f>IF(B783&lt;18.5,"UnderWeight",IF(B783&lt;24.9,"NormalWeight",IF(B783&lt;29.9,"OverWeight","Obesity")))</f>
        <v>Obesity</v>
      </c>
      <c r="J783" t="str">
        <f>IF(C783&lt;5.7,"Normal",IF(C783&lt;6.4,"Prediabetes","Diabetes"))</f>
        <v>Diabetes</v>
      </c>
    </row>
    <row r="784" spans="1:10" x14ac:dyDescent="0.3">
      <c r="A784" s="6" t="s">
        <v>1588</v>
      </c>
      <c r="B784" s="6">
        <v>28.7</v>
      </c>
      <c r="C784" s="6">
        <v>11.52</v>
      </c>
      <c r="D784" s="6" t="s">
        <v>2380</v>
      </c>
      <c r="E784" s="6" t="s">
        <v>2380</v>
      </c>
      <c r="F784" s="6" t="s">
        <v>2380</v>
      </c>
      <c r="G784" s="6">
        <v>0</v>
      </c>
      <c r="H784" s="6" t="s">
        <v>2380</v>
      </c>
      <c r="I784" s="6" t="str">
        <f>IF(B784&lt;18.5,"UnderWeight",IF(B784&lt;24.9,"NormalWeight",IF(B784&lt;29.9,"OverWeight","Obesity")))</f>
        <v>OverWeight</v>
      </c>
      <c r="J784" t="str">
        <f>IF(C784&lt;5.7,"Normal",IF(C784&lt;6.4,"Prediabetes","Diabetes"))</f>
        <v>Diabetes</v>
      </c>
    </row>
    <row r="785" spans="1:10" x14ac:dyDescent="0.3">
      <c r="A785" s="6" t="s">
        <v>1587</v>
      </c>
      <c r="B785" s="6">
        <v>34.295000000000002</v>
      </c>
      <c r="C785" s="6">
        <v>11.24</v>
      </c>
      <c r="D785" s="6" t="s">
        <v>2380</v>
      </c>
      <c r="E785" s="6" t="s">
        <v>2380</v>
      </c>
      <c r="F785" s="6" t="s">
        <v>2380</v>
      </c>
      <c r="G785" s="6">
        <v>0</v>
      </c>
      <c r="H785" s="6" t="s">
        <v>2380</v>
      </c>
      <c r="I785" s="6" t="str">
        <f>IF(B785&lt;18.5,"UnderWeight",IF(B785&lt;24.9,"NormalWeight",IF(B785&lt;29.9,"OverWeight","Obesity")))</f>
        <v>Obesity</v>
      </c>
      <c r="J785" t="str">
        <f>IF(C785&lt;5.7,"Normal",IF(C785&lt;6.4,"Prediabetes","Diabetes"))</f>
        <v>Diabetes</v>
      </c>
    </row>
    <row r="786" spans="1:10" x14ac:dyDescent="0.3">
      <c r="A786" s="6" t="s">
        <v>1586</v>
      </c>
      <c r="B786" s="6">
        <v>27.55</v>
      </c>
      <c r="C786" s="6">
        <v>10.98</v>
      </c>
      <c r="D786" s="6" t="s">
        <v>2380</v>
      </c>
      <c r="E786" s="6" t="s">
        <v>2380</v>
      </c>
      <c r="F786" s="6" t="s">
        <v>2380</v>
      </c>
      <c r="G786" s="6">
        <v>0</v>
      </c>
      <c r="H786" s="6" t="s">
        <v>2380</v>
      </c>
      <c r="I786" s="6" t="str">
        <f>IF(B786&lt;18.5,"UnderWeight",IF(B786&lt;24.9,"NormalWeight",IF(B786&lt;29.9,"OverWeight","Obesity")))</f>
        <v>OverWeight</v>
      </c>
      <c r="J786" t="str">
        <f>IF(C786&lt;5.7,"Normal",IF(C786&lt;6.4,"Prediabetes","Diabetes"))</f>
        <v>Diabetes</v>
      </c>
    </row>
    <row r="787" spans="1:10" x14ac:dyDescent="0.3">
      <c r="A787" s="6" t="s">
        <v>1585</v>
      </c>
      <c r="B787" s="6">
        <v>40.700000000000003</v>
      </c>
      <c r="C787" s="6">
        <v>5.42</v>
      </c>
      <c r="D787" s="6" t="s">
        <v>2380</v>
      </c>
      <c r="E787" s="6" t="s">
        <v>2380</v>
      </c>
      <c r="F787" s="6" t="s">
        <v>2380</v>
      </c>
      <c r="G787" s="6">
        <v>0</v>
      </c>
      <c r="H787" s="6" t="s">
        <v>2380</v>
      </c>
      <c r="I787" s="6" t="str">
        <f>IF(B787&lt;18.5,"UnderWeight",IF(B787&lt;24.9,"NormalWeight",IF(B787&lt;29.9,"OverWeight","Obesity")))</f>
        <v>Obesity</v>
      </c>
      <c r="J787" t="str">
        <f>IF(C787&lt;5.7,"Normal",IF(C787&lt;6.4,"Prediabetes","Diabetes"))</f>
        <v>Normal</v>
      </c>
    </row>
    <row r="788" spans="1:10" x14ac:dyDescent="0.3">
      <c r="A788" s="6" t="s">
        <v>1584</v>
      </c>
      <c r="B788" s="6">
        <v>18.335000000000001</v>
      </c>
      <c r="C788" s="6">
        <v>10.97</v>
      </c>
      <c r="D788" s="6" t="s">
        <v>2380</v>
      </c>
      <c r="E788" s="6" t="s">
        <v>2380</v>
      </c>
      <c r="F788" s="6" t="s">
        <v>2380</v>
      </c>
      <c r="G788" s="6">
        <v>0</v>
      </c>
      <c r="H788" s="6" t="s">
        <v>2380</v>
      </c>
      <c r="I788" s="6" t="str">
        <f>IF(B788&lt;18.5,"UnderWeight",IF(B788&lt;24.9,"NormalWeight",IF(B788&lt;29.9,"OverWeight","Obesity")))</f>
        <v>UnderWeight</v>
      </c>
      <c r="J788" t="str">
        <f>IF(C788&lt;5.7,"Normal",IF(C788&lt;6.4,"Prediabetes","Diabetes"))</f>
        <v>Diabetes</v>
      </c>
    </row>
    <row r="789" spans="1:10" x14ac:dyDescent="0.3">
      <c r="A789" s="6" t="s">
        <v>1583</v>
      </c>
      <c r="B789" s="6">
        <v>33.914999999999999</v>
      </c>
      <c r="C789" s="6">
        <v>9.56</v>
      </c>
      <c r="D789" s="6" t="s">
        <v>2382</v>
      </c>
      <c r="E789" s="6" t="s">
        <v>2380</v>
      </c>
      <c r="F789" s="6" t="s">
        <v>2380</v>
      </c>
      <c r="G789" s="6">
        <v>2</v>
      </c>
      <c r="H789" s="6" t="s">
        <v>2380</v>
      </c>
      <c r="I789" s="6" t="str">
        <f>IF(B789&lt;18.5,"UnderWeight",IF(B789&lt;24.9,"NormalWeight",IF(B789&lt;29.9,"OverWeight","Obesity")))</f>
        <v>Obesity</v>
      </c>
      <c r="J789" t="str">
        <f>IF(C789&lt;5.7,"Normal",IF(C789&lt;6.4,"Prediabetes","Diabetes"))</f>
        <v>Diabetes</v>
      </c>
    </row>
    <row r="790" spans="1:10" x14ac:dyDescent="0.3">
      <c r="A790" s="6" t="s">
        <v>1582</v>
      </c>
      <c r="B790" s="6">
        <v>33.534999999999997</v>
      </c>
      <c r="C790" s="6">
        <v>9.4</v>
      </c>
      <c r="D790" s="6" t="s">
        <v>2382</v>
      </c>
      <c r="E790" s="6" t="s">
        <v>2380</v>
      </c>
      <c r="F790" s="6" t="s">
        <v>2380</v>
      </c>
      <c r="G790" s="6">
        <v>2</v>
      </c>
      <c r="H790" s="6" t="s">
        <v>2380</v>
      </c>
      <c r="I790" s="6" t="str">
        <f>IF(B790&lt;18.5,"UnderWeight",IF(B790&lt;24.9,"NormalWeight",IF(B790&lt;29.9,"OverWeight","Obesity")))</f>
        <v>Obesity</v>
      </c>
      <c r="J790" t="str">
        <f>IF(C790&lt;5.7,"Normal",IF(C790&lt;6.4,"Prediabetes","Diabetes"))</f>
        <v>Diabetes</v>
      </c>
    </row>
    <row r="791" spans="1:10" x14ac:dyDescent="0.3">
      <c r="A791" s="6" t="s">
        <v>1581</v>
      </c>
      <c r="B791" s="6">
        <v>23.655000000000001</v>
      </c>
      <c r="C791" s="6">
        <v>8.48</v>
      </c>
      <c r="D791" s="6" t="s">
        <v>2382</v>
      </c>
      <c r="E791" s="6" t="s">
        <v>2380</v>
      </c>
      <c r="F791" s="6" t="s">
        <v>2380</v>
      </c>
      <c r="G791" s="6">
        <v>2</v>
      </c>
      <c r="H791" s="6" t="s">
        <v>2380</v>
      </c>
      <c r="I791" s="6" t="str">
        <f>IF(B791&lt;18.5,"UnderWeight",IF(B791&lt;24.9,"NormalWeight",IF(B791&lt;29.9,"OverWeight","Obesity")))</f>
        <v>NormalWeight</v>
      </c>
      <c r="J791" t="str">
        <f>IF(C791&lt;5.7,"Normal",IF(C791&lt;6.4,"Prediabetes","Diabetes"))</f>
        <v>Diabetes</v>
      </c>
    </row>
    <row r="792" spans="1:10" x14ac:dyDescent="0.3">
      <c r="A792" s="6" t="s">
        <v>1580</v>
      </c>
      <c r="B792" s="6">
        <v>28</v>
      </c>
      <c r="C792" s="6">
        <v>5.57</v>
      </c>
      <c r="D792" s="6" t="s">
        <v>2380</v>
      </c>
      <c r="E792" s="6" t="s">
        <v>2380</v>
      </c>
      <c r="F792" s="6" t="s">
        <v>2380</v>
      </c>
      <c r="G792" s="6">
        <v>0</v>
      </c>
      <c r="H792" s="6" t="s">
        <v>2380</v>
      </c>
      <c r="I792" s="6" t="str">
        <f>IF(B792&lt;18.5,"UnderWeight",IF(B792&lt;24.9,"NormalWeight",IF(B792&lt;29.9,"OverWeight","Obesity")))</f>
        <v>OverWeight</v>
      </c>
      <c r="J792" t="str">
        <f>IF(C792&lt;5.7,"Normal",IF(C792&lt;6.4,"Prediabetes","Diabetes"))</f>
        <v>Normal</v>
      </c>
    </row>
    <row r="793" spans="1:10" x14ac:dyDescent="0.3">
      <c r="A793" s="6" t="s">
        <v>1579</v>
      </c>
      <c r="B793" s="6">
        <v>30.23</v>
      </c>
      <c r="C793" s="6">
        <v>6.94</v>
      </c>
      <c r="D793" s="6" t="s">
        <v>2382</v>
      </c>
      <c r="E793" s="6" t="s">
        <v>2380</v>
      </c>
      <c r="F793" s="6" t="s">
        <v>2382</v>
      </c>
      <c r="G793" s="6">
        <v>1</v>
      </c>
      <c r="H793" s="6" t="s">
        <v>2380</v>
      </c>
      <c r="I793" s="6" t="str">
        <f>IF(B793&lt;18.5,"UnderWeight",IF(B793&lt;24.9,"NormalWeight",IF(B793&lt;29.9,"OverWeight","Obesity")))</f>
        <v>Obesity</v>
      </c>
      <c r="J793" t="str">
        <f>IF(C793&lt;5.7,"Normal",IF(C793&lt;6.4,"Prediabetes","Diabetes"))</f>
        <v>Diabetes</v>
      </c>
    </row>
    <row r="794" spans="1:10" x14ac:dyDescent="0.3">
      <c r="A794" s="6" t="s">
        <v>1578</v>
      </c>
      <c r="B794" s="6">
        <v>51.14</v>
      </c>
      <c r="C794" s="6">
        <v>4.05</v>
      </c>
      <c r="D794" s="6" t="s">
        <v>2380</v>
      </c>
      <c r="E794" s="6" t="s">
        <v>2380</v>
      </c>
      <c r="F794" s="6" t="s">
        <v>2380</v>
      </c>
      <c r="G794" s="6">
        <v>1</v>
      </c>
      <c r="H794" s="6" t="s">
        <v>2380</v>
      </c>
      <c r="I794" s="6" t="str">
        <f>IF(B794&lt;18.5,"UnderWeight",IF(B794&lt;24.9,"NormalWeight",IF(B794&lt;29.9,"OverWeight","Obesity")))</f>
        <v>Obesity</v>
      </c>
      <c r="J794" t="str">
        <f>IF(C794&lt;5.7,"Normal",IF(C794&lt;6.4,"Prediabetes","Diabetes"))</f>
        <v>Normal</v>
      </c>
    </row>
    <row r="795" spans="1:10" x14ac:dyDescent="0.3">
      <c r="A795" s="6" t="s">
        <v>1577</v>
      </c>
      <c r="B795" s="6">
        <v>24.32</v>
      </c>
      <c r="C795" s="6">
        <v>10.220000000000001</v>
      </c>
      <c r="D795" s="6" t="s">
        <v>2380</v>
      </c>
      <c r="E795" s="6" t="s">
        <v>2380</v>
      </c>
      <c r="F795" s="6" t="s">
        <v>2380</v>
      </c>
      <c r="G795" s="6">
        <v>0</v>
      </c>
      <c r="H795" s="6" t="s">
        <v>2380</v>
      </c>
      <c r="I795" s="6" t="str">
        <f>IF(B795&lt;18.5,"UnderWeight",IF(B795&lt;24.9,"NormalWeight",IF(B795&lt;29.9,"OverWeight","Obesity")))</f>
        <v>NormalWeight</v>
      </c>
      <c r="J795" t="str">
        <f>IF(C795&lt;5.7,"Normal",IF(C795&lt;6.4,"Prediabetes","Diabetes"))</f>
        <v>Diabetes</v>
      </c>
    </row>
    <row r="796" spans="1:10" x14ac:dyDescent="0.3">
      <c r="A796" s="6" t="s">
        <v>1576</v>
      </c>
      <c r="B796" s="6">
        <v>38.06</v>
      </c>
      <c r="C796" s="6">
        <v>9.24</v>
      </c>
      <c r="D796" s="6" t="s">
        <v>2380</v>
      </c>
      <c r="E796" s="6" t="s">
        <v>2380</v>
      </c>
      <c r="F796" s="6" t="s">
        <v>2380</v>
      </c>
      <c r="G796" s="6">
        <v>0</v>
      </c>
      <c r="H796" s="6" t="s">
        <v>2380</v>
      </c>
      <c r="I796" s="6" t="str">
        <f>IF(B796&lt;18.5,"UnderWeight",IF(B796&lt;24.9,"NormalWeight",IF(B796&lt;29.9,"OverWeight","Obesity")))</f>
        <v>Obesity</v>
      </c>
      <c r="J796" t="str">
        <f>IF(C796&lt;5.7,"Normal",IF(C796&lt;6.4,"Prediabetes","Diabetes"))</f>
        <v>Diabetes</v>
      </c>
    </row>
    <row r="797" spans="1:10" x14ac:dyDescent="0.3">
      <c r="A797" s="6" t="s">
        <v>1575</v>
      </c>
      <c r="B797" s="6">
        <v>37.700000000000003</v>
      </c>
      <c r="C797" s="6">
        <v>8.6</v>
      </c>
      <c r="D797" s="6" t="s">
        <v>2380</v>
      </c>
      <c r="E797" s="6" t="s">
        <v>2380</v>
      </c>
      <c r="F797" s="6" t="s">
        <v>2380</v>
      </c>
      <c r="G797" s="6">
        <v>0</v>
      </c>
      <c r="H797" s="6" t="s">
        <v>2380</v>
      </c>
      <c r="I797" s="6" t="str">
        <f>IF(B797&lt;18.5,"UnderWeight",IF(B797&lt;24.9,"NormalWeight",IF(B797&lt;29.9,"OverWeight","Obesity")))</f>
        <v>Obesity</v>
      </c>
      <c r="J797" t="str">
        <f>IF(C797&lt;5.7,"Normal",IF(C797&lt;6.4,"Prediabetes","Diabetes"))</f>
        <v>Diabetes</v>
      </c>
    </row>
    <row r="798" spans="1:10" x14ac:dyDescent="0.3">
      <c r="A798" s="6" t="s">
        <v>1574</v>
      </c>
      <c r="B798" s="6">
        <v>44</v>
      </c>
      <c r="C798" s="6">
        <v>9.32</v>
      </c>
      <c r="D798" s="6" t="s">
        <v>2382</v>
      </c>
      <c r="E798" s="6" t="s">
        <v>2380</v>
      </c>
      <c r="F798" s="6" t="s">
        <v>2380</v>
      </c>
      <c r="G798" s="6">
        <v>2</v>
      </c>
      <c r="H798" s="6" t="s">
        <v>2380</v>
      </c>
      <c r="I798" s="6" t="str">
        <f>IF(B798&lt;18.5,"UnderWeight",IF(B798&lt;24.9,"NormalWeight",IF(B798&lt;29.9,"OverWeight","Obesity")))</f>
        <v>Obesity</v>
      </c>
      <c r="J798" t="str">
        <f>IF(C798&lt;5.7,"Normal",IF(C798&lt;6.4,"Prediabetes","Diabetes"))</f>
        <v>Diabetes</v>
      </c>
    </row>
    <row r="799" spans="1:10" x14ac:dyDescent="0.3">
      <c r="A799" s="6" t="s">
        <v>1573</v>
      </c>
      <c r="B799" s="6">
        <v>41.45</v>
      </c>
      <c r="C799" s="6">
        <v>6.12</v>
      </c>
      <c r="D799" s="6" t="s">
        <v>2382</v>
      </c>
      <c r="E799" s="6" t="s">
        <v>2380</v>
      </c>
      <c r="F799" s="6" t="s">
        <v>2380</v>
      </c>
      <c r="G799" s="6">
        <v>0</v>
      </c>
      <c r="H799" s="6" t="s">
        <v>2380</v>
      </c>
      <c r="I799" s="6" t="str">
        <f>IF(B799&lt;18.5,"UnderWeight",IF(B799&lt;24.9,"NormalWeight",IF(B799&lt;29.9,"OverWeight","Obesity")))</f>
        <v>Obesity</v>
      </c>
      <c r="J799" t="str">
        <f>IF(C799&lt;5.7,"Normal",IF(C799&lt;6.4,"Prediabetes","Diabetes"))</f>
        <v>Prediabetes</v>
      </c>
    </row>
    <row r="800" spans="1:10" x14ac:dyDescent="0.3">
      <c r="A800" s="6" t="s">
        <v>1572</v>
      </c>
      <c r="B800" s="6">
        <v>25.364999999999998</v>
      </c>
      <c r="C800" s="6">
        <v>9.19</v>
      </c>
      <c r="D800" s="6" t="s">
        <v>2382</v>
      </c>
      <c r="E800" s="6" t="s">
        <v>2380</v>
      </c>
      <c r="F800" s="6" t="s">
        <v>2380</v>
      </c>
      <c r="G800" s="6">
        <v>0</v>
      </c>
      <c r="H800" s="6" t="s">
        <v>2380</v>
      </c>
      <c r="I800" s="6" t="str">
        <f>IF(B800&lt;18.5,"UnderWeight",IF(B800&lt;24.9,"NormalWeight",IF(B800&lt;29.9,"OverWeight","Obesity")))</f>
        <v>OverWeight</v>
      </c>
      <c r="J800" t="str">
        <f>IF(C800&lt;5.7,"Normal",IF(C800&lt;6.4,"Prediabetes","Diabetes"))</f>
        <v>Diabetes</v>
      </c>
    </row>
    <row r="801" spans="1:10" x14ac:dyDescent="0.3">
      <c r="A801" s="6" t="s">
        <v>1571</v>
      </c>
      <c r="B801" s="6">
        <v>34.56</v>
      </c>
      <c r="C801" s="6">
        <v>5.84</v>
      </c>
      <c r="D801" s="6" t="s">
        <v>2382</v>
      </c>
      <c r="E801" s="6" t="s">
        <v>2380</v>
      </c>
      <c r="F801" s="6" t="s">
        <v>2382</v>
      </c>
      <c r="G801" s="6">
        <v>1</v>
      </c>
      <c r="H801" s="6" t="s">
        <v>2380</v>
      </c>
      <c r="I801" s="6" t="str">
        <f>IF(B801&lt;18.5,"UnderWeight",IF(B801&lt;24.9,"NormalWeight",IF(B801&lt;29.9,"OverWeight","Obesity")))</f>
        <v>Obesity</v>
      </c>
      <c r="J801" t="str">
        <f>IF(C801&lt;5.7,"Normal",IF(C801&lt;6.4,"Prediabetes","Diabetes"))</f>
        <v>Prediabetes</v>
      </c>
    </row>
    <row r="802" spans="1:10" x14ac:dyDescent="0.3">
      <c r="A802" s="6" t="s">
        <v>1570</v>
      </c>
      <c r="B802" s="6">
        <v>28.2</v>
      </c>
      <c r="C802" s="6">
        <v>7.19</v>
      </c>
      <c r="D802" s="6" t="s">
        <v>2382</v>
      </c>
      <c r="E802" s="6" t="s">
        <v>2380</v>
      </c>
      <c r="F802" s="6" t="s">
        <v>2380</v>
      </c>
      <c r="G802" s="6">
        <v>2</v>
      </c>
      <c r="H802" s="6" t="s">
        <v>2380</v>
      </c>
      <c r="I802" s="6" t="str">
        <f>IF(B802&lt;18.5,"UnderWeight",IF(B802&lt;24.9,"NormalWeight",IF(B802&lt;29.9,"OverWeight","Obesity")))</f>
        <v>OverWeight</v>
      </c>
      <c r="J802" t="str">
        <f>IF(C802&lt;5.7,"Normal",IF(C802&lt;6.4,"Prediabetes","Diabetes"))</f>
        <v>Diabetes</v>
      </c>
    </row>
    <row r="803" spans="1:10" x14ac:dyDescent="0.3">
      <c r="A803" s="6" t="s">
        <v>1569</v>
      </c>
      <c r="B803" s="6">
        <v>30.43</v>
      </c>
      <c r="C803" s="6">
        <v>9.39</v>
      </c>
      <c r="D803" s="6" t="s">
        <v>2380</v>
      </c>
      <c r="E803" s="6" t="s">
        <v>2380</v>
      </c>
      <c r="F803" s="6" t="s">
        <v>2380</v>
      </c>
      <c r="G803" s="6">
        <v>0</v>
      </c>
      <c r="H803" s="6" t="s">
        <v>2380</v>
      </c>
      <c r="I803" s="6" t="str">
        <f>IF(B803&lt;18.5,"UnderWeight",IF(B803&lt;24.9,"NormalWeight",IF(B803&lt;29.9,"OverWeight","Obesity")))</f>
        <v>Obesity</v>
      </c>
      <c r="J803" t="str">
        <f>IF(C803&lt;5.7,"Normal",IF(C803&lt;6.4,"Prediabetes","Diabetes"))</f>
        <v>Diabetes</v>
      </c>
    </row>
    <row r="804" spans="1:10" x14ac:dyDescent="0.3">
      <c r="A804" s="6" t="s">
        <v>1568</v>
      </c>
      <c r="B804" s="6">
        <v>32.395000000000003</v>
      </c>
      <c r="C804" s="6">
        <v>4.2699999999999996</v>
      </c>
      <c r="D804" s="6" t="s">
        <v>2382</v>
      </c>
      <c r="E804" s="6" t="s">
        <v>2380</v>
      </c>
      <c r="F804" s="6" t="s">
        <v>2380</v>
      </c>
      <c r="G804" s="6">
        <v>1</v>
      </c>
      <c r="H804" s="6" t="s">
        <v>2380</v>
      </c>
      <c r="I804" s="6" t="str">
        <f>IF(B804&lt;18.5,"UnderWeight",IF(B804&lt;24.9,"NormalWeight",IF(B804&lt;29.9,"OverWeight","Obesity")))</f>
        <v>Obesity</v>
      </c>
      <c r="J804" t="str">
        <f>IF(C804&lt;5.7,"Normal",IF(C804&lt;6.4,"Prediabetes","Diabetes"))</f>
        <v>Normal</v>
      </c>
    </row>
    <row r="805" spans="1:10" x14ac:dyDescent="0.3">
      <c r="A805" s="6" t="s">
        <v>1567</v>
      </c>
      <c r="B805" s="6">
        <v>24.035</v>
      </c>
      <c r="C805" s="6">
        <v>11.71</v>
      </c>
      <c r="D805" s="6" t="s">
        <v>2380</v>
      </c>
      <c r="E805" s="6" t="s">
        <v>2380</v>
      </c>
      <c r="F805" s="6" t="s">
        <v>2380</v>
      </c>
      <c r="G805" s="6">
        <v>0</v>
      </c>
      <c r="H805" s="6" t="s">
        <v>2380</v>
      </c>
      <c r="I805" s="6" t="str">
        <f>IF(B805&lt;18.5,"UnderWeight",IF(B805&lt;24.9,"NormalWeight",IF(B805&lt;29.9,"OverWeight","Obesity")))</f>
        <v>NormalWeight</v>
      </c>
      <c r="J805" t="str">
        <f>IF(C805&lt;5.7,"Normal",IF(C805&lt;6.4,"Prediabetes","Diabetes"))</f>
        <v>Diabetes</v>
      </c>
    </row>
    <row r="806" spans="1:10" x14ac:dyDescent="0.3">
      <c r="A806" s="6" t="s">
        <v>1566</v>
      </c>
      <c r="B806" s="6">
        <v>37.119999999999997</v>
      </c>
      <c r="C806" s="6">
        <v>5.29</v>
      </c>
      <c r="D806" s="6" t="s">
        <v>2380</v>
      </c>
      <c r="E806" s="6" t="s">
        <v>2380</v>
      </c>
      <c r="F806" s="6" t="s">
        <v>2380</v>
      </c>
      <c r="G806" s="6">
        <v>2</v>
      </c>
      <c r="H806" s="6" t="s">
        <v>2380</v>
      </c>
      <c r="I806" s="6" t="str">
        <f>IF(B806&lt;18.5,"UnderWeight",IF(B806&lt;24.9,"NormalWeight",IF(B806&lt;29.9,"OverWeight","Obesity")))</f>
        <v>Obesity</v>
      </c>
      <c r="J806" t="str">
        <f>IF(C806&lt;5.7,"Normal",IF(C806&lt;6.4,"Prediabetes","Diabetes"))</f>
        <v>Normal</v>
      </c>
    </row>
    <row r="807" spans="1:10" x14ac:dyDescent="0.3">
      <c r="A807" s="6" t="s">
        <v>1565</v>
      </c>
      <c r="B807" s="6">
        <v>34.840000000000003</v>
      </c>
      <c r="C807" s="6">
        <v>6</v>
      </c>
      <c r="D807" s="6" t="s">
        <v>2382</v>
      </c>
      <c r="E807" s="6" t="s">
        <v>2380</v>
      </c>
      <c r="F807" s="6" t="s">
        <v>2382</v>
      </c>
      <c r="G807" s="6">
        <v>1</v>
      </c>
      <c r="H807" s="6" t="s">
        <v>2380</v>
      </c>
      <c r="I807" s="6" t="str">
        <f>IF(B807&lt;18.5,"UnderWeight",IF(B807&lt;24.9,"NormalWeight",IF(B807&lt;29.9,"OverWeight","Obesity")))</f>
        <v>Obesity</v>
      </c>
      <c r="J807" t="str">
        <f>IF(C807&lt;5.7,"Normal",IF(C807&lt;6.4,"Prediabetes","Diabetes"))</f>
        <v>Prediabetes</v>
      </c>
    </row>
    <row r="808" spans="1:10" x14ac:dyDescent="0.3">
      <c r="A808" s="6" t="s">
        <v>1564</v>
      </c>
      <c r="B808" s="6">
        <v>29.53</v>
      </c>
      <c r="C808" s="6">
        <v>10.64</v>
      </c>
      <c r="D808" s="6" t="s">
        <v>2380</v>
      </c>
      <c r="E808" s="6" t="s">
        <v>2380</v>
      </c>
      <c r="F808" s="6" t="s">
        <v>2380</v>
      </c>
      <c r="G808" s="6">
        <v>0</v>
      </c>
      <c r="H808" s="6" t="s">
        <v>2380</v>
      </c>
      <c r="I808" s="6" t="str">
        <f>IF(B808&lt;18.5,"UnderWeight",IF(B808&lt;24.9,"NormalWeight",IF(B808&lt;29.9,"OverWeight","Obesity")))</f>
        <v>OverWeight</v>
      </c>
      <c r="J808" t="str">
        <f>IF(C808&lt;5.7,"Normal",IF(C808&lt;6.4,"Prediabetes","Diabetes"))</f>
        <v>Diabetes</v>
      </c>
    </row>
    <row r="809" spans="1:10" x14ac:dyDescent="0.3">
      <c r="A809" s="6" t="s">
        <v>1563</v>
      </c>
      <c r="B809" s="6">
        <v>42.51</v>
      </c>
      <c r="C809" s="6">
        <v>8.2100000000000009</v>
      </c>
      <c r="D809" s="6" t="s">
        <v>2382</v>
      </c>
      <c r="E809" s="6" t="s">
        <v>2380</v>
      </c>
      <c r="F809" s="6" t="s">
        <v>2380</v>
      </c>
      <c r="G809" s="6">
        <v>0</v>
      </c>
      <c r="H809" s="6" t="s">
        <v>2380</v>
      </c>
      <c r="I809" s="6" t="str">
        <f>IF(B809&lt;18.5,"UnderWeight",IF(B809&lt;24.9,"NormalWeight",IF(B809&lt;29.9,"OverWeight","Obesity")))</f>
        <v>Obesity</v>
      </c>
      <c r="J809" t="str">
        <f>IF(C809&lt;5.7,"Normal",IF(C809&lt;6.4,"Prediabetes","Diabetes"))</f>
        <v>Diabetes</v>
      </c>
    </row>
    <row r="810" spans="1:10" x14ac:dyDescent="0.3">
      <c r="A810" s="6" t="s">
        <v>1562</v>
      </c>
      <c r="B810" s="6">
        <v>38.14</v>
      </c>
      <c r="C810" s="6">
        <v>5.58</v>
      </c>
      <c r="D810" s="6" t="s">
        <v>2380</v>
      </c>
      <c r="E810" s="6" t="s">
        <v>2380</v>
      </c>
      <c r="F810" s="6" t="s">
        <v>2382</v>
      </c>
      <c r="G810" s="6">
        <v>1</v>
      </c>
      <c r="H810" s="6" t="s">
        <v>2380</v>
      </c>
      <c r="I810" s="6" t="str">
        <f>IF(B810&lt;18.5,"UnderWeight",IF(B810&lt;24.9,"NormalWeight",IF(B810&lt;29.9,"OverWeight","Obesity")))</f>
        <v>Obesity</v>
      </c>
      <c r="J810" t="str">
        <f>IF(C810&lt;5.7,"Normal",IF(C810&lt;6.4,"Prediabetes","Diabetes"))</f>
        <v>Normal</v>
      </c>
    </row>
    <row r="811" spans="1:10" x14ac:dyDescent="0.3">
      <c r="A811" s="6" t="s">
        <v>1561</v>
      </c>
      <c r="B811" s="6">
        <v>39.93</v>
      </c>
      <c r="C811" s="6">
        <v>8.75</v>
      </c>
      <c r="D811" s="6" t="s">
        <v>2380</v>
      </c>
      <c r="E811" s="6" t="s">
        <v>2380</v>
      </c>
      <c r="F811" s="6" t="s">
        <v>2380</v>
      </c>
      <c r="G811" s="6">
        <v>0</v>
      </c>
      <c r="H811" s="6" t="s">
        <v>2380</v>
      </c>
      <c r="I811" s="6" t="str">
        <f>IF(B811&lt;18.5,"UnderWeight",IF(B811&lt;24.9,"NormalWeight",IF(B811&lt;29.9,"OverWeight","Obesity")))</f>
        <v>Obesity</v>
      </c>
      <c r="J811" t="str">
        <f>IF(C811&lt;5.7,"Normal",IF(C811&lt;6.4,"Prediabetes","Diabetes"))</f>
        <v>Diabetes</v>
      </c>
    </row>
    <row r="812" spans="1:10" x14ac:dyDescent="0.3">
      <c r="A812" s="6" t="s">
        <v>1560</v>
      </c>
      <c r="B812" s="6">
        <v>38.83</v>
      </c>
      <c r="C812" s="6">
        <v>11.86</v>
      </c>
      <c r="D812" s="6" t="s">
        <v>2380</v>
      </c>
      <c r="E812" s="6" t="s">
        <v>2380</v>
      </c>
      <c r="F812" s="6" t="s">
        <v>2380</v>
      </c>
      <c r="G812" s="6">
        <v>0</v>
      </c>
      <c r="H812" s="6" t="s">
        <v>2380</v>
      </c>
      <c r="I812" s="6" t="str">
        <f>IF(B812&lt;18.5,"UnderWeight",IF(B812&lt;24.9,"NormalWeight",IF(B812&lt;29.9,"OverWeight","Obesity")))</f>
        <v>Obesity</v>
      </c>
      <c r="J812" t="str">
        <f>IF(C812&lt;5.7,"Normal",IF(C812&lt;6.4,"Prediabetes","Diabetes"))</f>
        <v>Diabetes</v>
      </c>
    </row>
    <row r="813" spans="1:10" x14ac:dyDescent="0.3">
      <c r="A813" s="6" t="s">
        <v>1559</v>
      </c>
      <c r="B813" s="6">
        <v>37.4</v>
      </c>
      <c r="C813" s="6">
        <v>11.46</v>
      </c>
      <c r="D813" s="6" t="s">
        <v>2380</v>
      </c>
      <c r="E813" s="6" t="s">
        <v>2380</v>
      </c>
      <c r="F813" s="6" t="s">
        <v>2380</v>
      </c>
      <c r="G813" s="6">
        <v>0</v>
      </c>
      <c r="H813" s="6" t="s">
        <v>2380</v>
      </c>
      <c r="I813" s="6" t="str">
        <f>IF(B813&lt;18.5,"UnderWeight",IF(B813&lt;24.9,"NormalWeight",IF(B813&lt;29.9,"OverWeight","Obesity")))</f>
        <v>Obesity</v>
      </c>
      <c r="J813" t="str">
        <f>IF(C813&lt;5.7,"Normal",IF(C813&lt;6.4,"Prediabetes","Diabetes"))</f>
        <v>Diabetes</v>
      </c>
    </row>
    <row r="814" spans="1:10" x14ac:dyDescent="0.3">
      <c r="A814" s="6" t="s">
        <v>1558</v>
      </c>
      <c r="B814" s="6">
        <v>21.4</v>
      </c>
      <c r="C814" s="6">
        <v>9.0299999999999994</v>
      </c>
      <c r="D814" s="6" t="s">
        <v>2380</v>
      </c>
      <c r="E814" s="6" t="s">
        <v>2380</v>
      </c>
      <c r="F814" s="6" t="s">
        <v>2380</v>
      </c>
      <c r="G814" s="6">
        <v>0</v>
      </c>
      <c r="H814" s="6" t="s">
        <v>2380</v>
      </c>
      <c r="I814" s="6" t="str">
        <f>IF(B814&lt;18.5,"UnderWeight",IF(B814&lt;24.9,"NormalWeight",IF(B814&lt;29.9,"OverWeight","Obesity")))</f>
        <v>NormalWeight</v>
      </c>
      <c r="J814" t="str">
        <f>IF(C814&lt;5.7,"Normal",IF(C814&lt;6.4,"Prediabetes","Diabetes"))</f>
        <v>Diabetes</v>
      </c>
    </row>
    <row r="815" spans="1:10" x14ac:dyDescent="0.3">
      <c r="A815" s="6" t="s">
        <v>1557</v>
      </c>
      <c r="B815" s="6">
        <v>38.380000000000003</v>
      </c>
      <c r="C815" s="6">
        <v>8.26</v>
      </c>
      <c r="D815" s="6" t="s">
        <v>2382</v>
      </c>
      <c r="E815" s="6" t="s">
        <v>2380</v>
      </c>
      <c r="F815" s="6" t="s">
        <v>2380</v>
      </c>
      <c r="G815" s="6">
        <v>2</v>
      </c>
      <c r="H815" s="6" t="s">
        <v>2380</v>
      </c>
      <c r="I815" s="6" t="str">
        <f>IF(B815&lt;18.5,"UnderWeight",IF(B815&lt;24.9,"NormalWeight",IF(B815&lt;29.9,"OverWeight","Obesity")))</f>
        <v>Obesity</v>
      </c>
      <c r="J815" t="str">
        <f>IF(C815&lt;5.7,"Normal",IF(C815&lt;6.4,"Prediabetes","Diabetes"))</f>
        <v>Diabetes</v>
      </c>
    </row>
    <row r="816" spans="1:10" x14ac:dyDescent="0.3">
      <c r="A816" s="6" t="s">
        <v>1556</v>
      </c>
      <c r="B816" s="6">
        <v>33.659999999999997</v>
      </c>
      <c r="C816" s="6">
        <v>5.42</v>
      </c>
      <c r="D816" s="6" t="s">
        <v>2382</v>
      </c>
      <c r="E816" s="6" t="s">
        <v>2380</v>
      </c>
      <c r="F816" s="6" t="s">
        <v>2380</v>
      </c>
      <c r="G816" s="6">
        <v>2</v>
      </c>
      <c r="H816" s="6" t="s">
        <v>2380</v>
      </c>
      <c r="I816" s="6" t="str">
        <f>IF(B816&lt;18.5,"UnderWeight",IF(B816&lt;24.9,"NormalWeight",IF(B816&lt;29.9,"OverWeight","Obesity")))</f>
        <v>Obesity</v>
      </c>
      <c r="J816" t="str">
        <f>IF(C816&lt;5.7,"Normal",IF(C816&lt;6.4,"Prediabetes","Diabetes"))</f>
        <v>Normal</v>
      </c>
    </row>
    <row r="817" spans="1:10" x14ac:dyDescent="0.3">
      <c r="A817" s="6" t="s">
        <v>1555</v>
      </c>
      <c r="B817" s="6">
        <v>31.79</v>
      </c>
      <c r="C817" s="6">
        <v>11.33</v>
      </c>
      <c r="D817" s="6" t="s">
        <v>2382</v>
      </c>
      <c r="E817" s="6" t="s">
        <v>2380</v>
      </c>
      <c r="F817" s="6" t="s">
        <v>2382</v>
      </c>
      <c r="G817" s="6">
        <v>1</v>
      </c>
      <c r="H817" s="6" t="s">
        <v>2380</v>
      </c>
      <c r="I817" s="6" t="str">
        <f>IF(B817&lt;18.5,"UnderWeight",IF(B817&lt;24.9,"NormalWeight",IF(B817&lt;29.9,"OverWeight","Obesity")))</f>
        <v>Obesity</v>
      </c>
      <c r="J817" t="str">
        <f>IF(C817&lt;5.7,"Normal",IF(C817&lt;6.4,"Prediabetes","Diabetes"))</f>
        <v>Diabetes</v>
      </c>
    </row>
    <row r="818" spans="1:10" x14ac:dyDescent="0.3">
      <c r="A818" s="6" t="s">
        <v>1554</v>
      </c>
      <c r="B818" s="6">
        <v>29.7</v>
      </c>
      <c r="C818" s="6">
        <v>7.69</v>
      </c>
      <c r="D818" s="6" t="s">
        <v>2382</v>
      </c>
      <c r="E818" s="6" t="s">
        <v>2380</v>
      </c>
      <c r="F818" s="6" t="s">
        <v>2382</v>
      </c>
      <c r="G818" s="6">
        <v>1</v>
      </c>
      <c r="H818" s="6" t="s">
        <v>2380</v>
      </c>
      <c r="I818" s="6" t="str">
        <f>IF(B818&lt;18.5,"UnderWeight",IF(B818&lt;24.9,"NormalWeight",IF(B818&lt;29.9,"OverWeight","Obesity")))</f>
        <v>OverWeight</v>
      </c>
      <c r="J818" t="str">
        <f>IF(C818&lt;5.7,"Normal",IF(C818&lt;6.4,"Prediabetes","Diabetes"))</f>
        <v>Diabetes</v>
      </c>
    </row>
    <row r="819" spans="1:10" x14ac:dyDescent="0.3">
      <c r="A819" s="6" t="s">
        <v>1553</v>
      </c>
      <c r="B819" s="6">
        <v>25.46</v>
      </c>
      <c r="C819" s="6">
        <v>8.77</v>
      </c>
      <c r="D819" s="6" t="s">
        <v>2382</v>
      </c>
      <c r="E819" s="6" t="s">
        <v>2380</v>
      </c>
      <c r="F819" s="6" t="s">
        <v>2382</v>
      </c>
      <c r="G819" s="6">
        <v>1</v>
      </c>
      <c r="H819" s="6" t="s">
        <v>2380</v>
      </c>
      <c r="I819" s="6" t="str">
        <f>IF(B819&lt;18.5,"UnderWeight",IF(B819&lt;24.9,"NormalWeight",IF(B819&lt;29.9,"OverWeight","Obesity")))</f>
        <v>OverWeight</v>
      </c>
      <c r="J819" t="str">
        <f>IF(C819&lt;5.7,"Normal",IF(C819&lt;6.4,"Prediabetes","Diabetes"))</f>
        <v>Diabetes</v>
      </c>
    </row>
    <row r="820" spans="1:10" x14ac:dyDescent="0.3">
      <c r="A820" s="6" t="s">
        <v>1552</v>
      </c>
      <c r="B820" s="6">
        <v>39.14</v>
      </c>
      <c r="C820" s="6">
        <v>4.91</v>
      </c>
      <c r="D820" s="6" t="s">
        <v>2380</v>
      </c>
      <c r="E820" s="6" t="s">
        <v>2381</v>
      </c>
      <c r="F820" s="6" t="s">
        <v>2380</v>
      </c>
      <c r="G820" s="6">
        <v>1</v>
      </c>
      <c r="H820" s="6" t="s">
        <v>2380</v>
      </c>
      <c r="I820" s="6" t="str">
        <f>IF(B820&lt;18.5,"UnderWeight",IF(B820&lt;24.9,"NormalWeight",IF(B820&lt;29.9,"OverWeight","Obesity")))</f>
        <v>Obesity</v>
      </c>
      <c r="J820" t="str">
        <f>IF(C820&lt;5.7,"Normal",IF(C820&lt;6.4,"Prediabetes","Diabetes"))</f>
        <v>Normal</v>
      </c>
    </row>
    <row r="821" spans="1:10" x14ac:dyDescent="0.3">
      <c r="A821" s="6" t="s">
        <v>1551</v>
      </c>
      <c r="B821" s="6">
        <v>41.2</v>
      </c>
      <c r="C821" s="6">
        <v>4.95</v>
      </c>
      <c r="D821" s="6" t="s">
        <v>2380</v>
      </c>
      <c r="E821" s="6" t="s">
        <v>2380</v>
      </c>
      <c r="F821" s="6" t="s">
        <v>2380</v>
      </c>
      <c r="G821" s="6">
        <v>1</v>
      </c>
      <c r="H821" s="6" t="s">
        <v>2380</v>
      </c>
      <c r="I821" s="6" t="str">
        <f>IF(B821&lt;18.5,"UnderWeight",IF(B821&lt;24.9,"NormalWeight",IF(B821&lt;29.9,"OverWeight","Obesity")))</f>
        <v>Obesity</v>
      </c>
      <c r="J821" t="str">
        <f>IF(C821&lt;5.7,"Normal",IF(C821&lt;6.4,"Prediabetes","Diabetes"))</f>
        <v>Normal</v>
      </c>
    </row>
    <row r="822" spans="1:10" x14ac:dyDescent="0.3">
      <c r="A822" s="6" t="s">
        <v>1550</v>
      </c>
      <c r="B822" s="6">
        <v>28.81</v>
      </c>
      <c r="C822" s="6">
        <v>10.8</v>
      </c>
      <c r="D822" s="6" t="s">
        <v>2382</v>
      </c>
      <c r="E822" s="6" t="s">
        <v>2380</v>
      </c>
      <c r="F822" s="6" t="s">
        <v>2382</v>
      </c>
      <c r="G822" s="6">
        <v>1</v>
      </c>
      <c r="H822" s="6" t="s">
        <v>2380</v>
      </c>
      <c r="I822" s="6" t="str">
        <f>IF(B822&lt;18.5,"UnderWeight",IF(B822&lt;24.9,"NormalWeight",IF(B822&lt;29.9,"OverWeight","Obesity")))</f>
        <v>OverWeight</v>
      </c>
      <c r="J822" t="str">
        <f>IF(C822&lt;5.7,"Normal",IF(C822&lt;6.4,"Prediabetes","Diabetes"))</f>
        <v>Diabetes</v>
      </c>
    </row>
    <row r="823" spans="1:10" x14ac:dyDescent="0.3">
      <c r="A823" s="6" t="s">
        <v>1549</v>
      </c>
      <c r="B823" s="6">
        <v>37.409999999999997</v>
      </c>
      <c r="C823" s="6">
        <v>7.21</v>
      </c>
      <c r="D823" s="6" t="s">
        <v>2380</v>
      </c>
      <c r="E823" s="6" t="s">
        <v>2380</v>
      </c>
      <c r="F823" s="6" t="s">
        <v>2380</v>
      </c>
      <c r="G823" s="6">
        <v>2</v>
      </c>
      <c r="H823" s="6" t="s">
        <v>2380</v>
      </c>
      <c r="I823" s="6" t="str">
        <f>IF(B823&lt;18.5,"UnderWeight",IF(B823&lt;24.9,"NormalWeight",IF(B823&lt;29.9,"OverWeight","Obesity")))</f>
        <v>Obesity</v>
      </c>
      <c r="J823" t="str">
        <f>IF(C823&lt;5.7,"Normal",IF(C823&lt;6.4,"Prediabetes","Diabetes"))</f>
        <v>Diabetes</v>
      </c>
    </row>
    <row r="824" spans="1:10" x14ac:dyDescent="0.3">
      <c r="A824" s="6" t="s">
        <v>1548</v>
      </c>
      <c r="B824" s="6">
        <v>52.54</v>
      </c>
      <c r="C824" s="6">
        <v>5.12</v>
      </c>
      <c r="D824" s="6" t="s">
        <v>2380</v>
      </c>
      <c r="E824" s="6" t="s">
        <v>2380</v>
      </c>
      <c r="F824" s="6" t="s">
        <v>2382</v>
      </c>
      <c r="G824" s="6">
        <v>1</v>
      </c>
      <c r="H824" s="6" t="s">
        <v>2380</v>
      </c>
      <c r="I824" s="6" t="str">
        <f>IF(B824&lt;18.5,"UnderWeight",IF(B824&lt;24.9,"NormalWeight",IF(B824&lt;29.9,"OverWeight","Obesity")))</f>
        <v>Obesity</v>
      </c>
      <c r="J824" t="str">
        <f>IF(C824&lt;5.7,"Normal",IF(C824&lt;6.4,"Prediabetes","Diabetes"))</f>
        <v>Normal</v>
      </c>
    </row>
    <row r="825" spans="1:10" x14ac:dyDescent="0.3">
      <c r="A825" s="6" t="s">
        <v>1547</v>
      </c>
      <c r="B825" s="6">
        <v>17.29</v>
      </c>
      <c r="C825" s="6">
        <v>4.62</v>
      </c>
      <c r="D825" s="6" t="s">
        <v>2380</v>
      </c>
      <c r="E825" s="6" t="s">
        <v>2381</v>
      </c>
      <c r="F825" s="6" t="s">
        <v>2380</v>
      </c>
      <c r="G825" s="6">
        <v>1</v>
      </c>
      <c r="H825" s="6" t="s">
        <v>2382</v>
      </c>
      <c r="I825" s="6" t="str">
        <f>IF(B825&lt;18.5,"UnderWeight",IF(B825&lt;24.9,"NormalWeight",IF(B825&lt;29.9,"OverWeight","Obesity")))</f>
        <v>UnderWeight</v>
      </c>
      <c r="J825" t="str">
        <f>IF(C825&lt;5.7,"Normal",IF(C825&lt;6.4,"Prediabetes","Diabetes"))</f>
        <v>Normal</v>
      </c>
    </row>
    <row r="826" spans="1:10" x14ac:dyDescent="0.3">
      <c r="A826" s="6" t="s">
        <v>1546</v>
      </c>
      <c r="B826" s="6">
        <v>31.74</v>
      </c>
      <c r="C826" s="6">
        <v>7.68</v>
      </c>
      <c r="D826" s="6" t="s">
        <v>2382</v>
      </c>
      <c r="E826" s="6" t="s">
        <v>2380</v>
      </c>
      <c r="F826" s="6" t="s">
        <v>2380</v>
      </c>
      <c r="G826" s="6">
        <v>0</v>
      </c>
      <c r="H826" s="6" t="s">
        <v>2380</v>
      </c>
      <c r="I826" s="6" t="str">
        <f>IF(B826&lt;18.5,"UnderWeight",IF(B826&lt;24.9,"NormalWeight",IF(B826&lt;29.9,"OverWeight","Obesity")))</f>
        <v>Obesity</v>
      </c>
      <c r="J826" t="str">
        <f>IF(C826&lt;5.7,"Normal",IF(C826&lt;6.4,"Prediabetes","Diabetes"))</f>
        <v>Diabetes</v>
      </c>
    </row>
    <row r="827" spans="1:10" x14ac:dyDescent="0.3">
      <c r="A827" s="6" t="s">
        <v>1545</v>
      </c>
      <c r="B827" s="6">
        <v>26.504999999999999</v>
      </c>
      <c r="C827" s="6">
        <v>6.79</v>
      </c>
      <c r="D827" s="6" t="s">
        <v>2382</v>
      </c>
      <c r="E827" s="6" t="s">
        <v>2380</v>
      </c>
      <c r="F827" s="6" t="s">
        <v>2382</v>
      </c>
      <c r="G827" s="6">
        <v>1</v>
      </c>
      <c r="H827" s="6" t="s">
        <v>2380</v>
      </c>
      <c r="I827" s="6" t="str">
        <f>IF(B827&lt;18.5,"UnderWeight",IF(B827&lt;24.9,"NormalWeight",IF(B827&lt;29.9,"OverWeight","Obesity")))</f>
        <v>OverWeight</v>
      </c>
      <c r="J827" t="str">
        <f>IF(C827&lt;5.7,"Normal",IF(C827&lt;6.4,"Prediabetes","Diabetes"))</f>
        <v>Diabetes</v>
      </c>
    </row>
    <row r="828" spans="1:10" x14ac:dyDescent="0.3">
      <c r="A828" s="6" t="s">
        <v>1544</v>
      </c>
      <c r="B828" s="6">
        <v>36.479999999999997</v>
      </c>
      <c r="C828" s="6">
        <v>11.09</v>
      </c>
      <c r="D828" s="6" t="s">
        <v>2380</v>
      </c>
      <c r="E828" s="6" t="s">
        <v>2380</v>
      </c>
      <c r="F828" s="6" t="s">
        <v>2380</v>
      </c>
      <c r="G828" s="6">
        <v>0</v>
      </c>
      <c r="H828" s="6" t="s">
        <v>2380</v>
      </c>
      <c r="I828" s="6" t="str">
        <f>IF(B828&lt;18.5,"UnderWeight",IF(B828&lt;24.9,"NormalWeight",IF(B828&lt;29.9,"OverWeight","Obesity")))</f>
        <v>Obesity</v>
      </c>
      <c r="J828" t="str">
        <f>IF(C828&lt;5.7,"Normal",IF(C828&lt;6.4,"Prediabetes","Diabetes"))</f>
        <v>Diabetes</v>
      </c>
    </row>
    <row r="829" spans="1:10" x14ac:dyDescent="0.3">
      <c r="A829" s="6" t="s">
        <v>1543</v>
      </c>
      <c r="B829" s="6">
        <v>39.159999999999997</v>
      </c>
      <c r="C829" s="6">
        <v>5.24</v>
      </c>
      <c r="D829" s="6" t="s">
        <v>2382</v>
      </c>
      <c r="E829" s="6" t="s">
        <v>2380</v>
      </c>
      <c r="F829" s="6" t="s">
        <v>2382</v>
      </c>
      <c r="G829" s="6">
        <v>1</v>
      </c>
      <c r="H829" s="6" t="s">
        <v>2380</v>
      </c>
      <c r="I829" s="6" t="str">
        <f>IF(B829&lt;18.5,"UnderWeight",IF(B829&lt;24.9,"NormalWeight",IF(B829&lt;29.9,"OverWeight","Obesity")))</f>
        <v>Obesity</v>
      </c>
      <c r="J829" t="str">
        <f>IF(C829&lt;5.7,"Normal",IF(C829&lt;6.4,"Prediabetes","Diabetes"))</f>
        <v>Normal</v>
      </c>
    </row>
    <row r="830" spans="1:10" x14ac:dyDescent="0.3">
      <c r="A830" s="6" t="s">
        <v>1542</v>
      </c>
      <c r="B830" s="6">
        <v>28.22</v>
      </c>
      <c r="C830" s="6">
        <v>7.51</v>
      </c>
      <c r="D830" s="6" t="s">
        <v>2382</v>
      </c>
      <c r="E830" s="6" t="s">
        <v>2380</v>
      </c>
      <c r="F830" s="6" t="s">
        <v>2382</v>
      </c>
      <c r="G830" s="6">
        <v>1</v>
      </c>
      <c r="H830" s="6" t="s">
        <v>2380</v>
      </c>
      <c r="I830" s="6" t="str">
        <f>IF(B830&lt;18.5,"UnderWeight",IF(B830&lt;24.9,"NormalWeight",IF(B830&lt;29.9,"OverWeight","Obesity")))</f>
        <v>OverWeight</v>
      </c>
      <c r="J830" t="str">
        <f>IF(C830&lt;5.7,"Normal",IF(C830&lt;6.4,"Prediabetes","Diabetes"))</f>
        <v>Diabetes</v>
      </c>
    </row>
    <row r="831" spans="1:10" x14ac:dyDescent="0.3">
      <c r="A831" s="6" t="s">
        <v>1541</v>
      </c>
      <c r="B831" s="6">
        <v>35</v>
      </c>
      <c r="C831" s="6">
        <v>4.13</v>
      </c>
      <c r="D831" s="6" t="s">
        <v>2380</v>
      </c>
      <c r="E831" s="6" t="s">
        <v>2380</v>
      </c>
      <c r="F831" s="6" t="s">
        <v>2380</v>
      </c>
      <c r="G831" s="6">
        <v>2</v>
      </c>
      <c r="H831" s="6" t="s">
        <v>2380</v>
      </c>
      <c r="I831" s="6" t="str">
        <f>IF(B831&lt;18.5,"UnderWeight",IF(B831&lt;24.9,"NormalWeight",IF(B831&lt;29.9,"OverWeight","Obesity")))</f>
        <v>Obesity</v>
      </c>
      <c r="J831" t="str">
        <f>IF(C831&lt;5.7,"Normal",IF(C831&lt;6.4,"Prediabetes","Diabetes"))</f>
        <v>Normal</v>
      </c>
    </row>
    <row r="832" spans="1:10" x14ac:dyDescent="0.3">
      <c r="A832" s="6" t="s">
        <v>1540</v>
      </c>
      <c r="B832" s="6">
        <v>36.24</v>
      </c>
      <c r="C832" s="6">
        <v>8.3800000000000008</v>
      </c>
      <c r="D832" s="6" t="s">
        <v>2382</v>
      </c>
      <c r="E832" s="6" t="s">
        <v>2380</v>
      </c>
      <c r="F832" s="6" t="s">
        <v>2380</v>
      </c>
      <c r="G832" s="6">
        <v>1</v>
      </c>
      <c r="H832" s="6" t="s">
        <v>2380</v>
      </c>
      <c r="I832" s="6" t="str">
        <f>IF(B832&lt;18.5,"UnderWeight",IF(B832&lt;24.9,"NormalWeight",IF(B832&lt;29.9,"OverWeight","Obesity")))</f>
        <v>Obesity</v>
      </c>
      <c r="J832" t="str">
        <f>IF(C832&lt;5.7,"Normal",IF(C832&lt;6.4,"Prediabetes","Diabetes"))</f>
        <v>Diabetes</v>
      </c>
    </row>
    <row r="833" spans="1:10" x14ac:dyDescent="0.3">
      <c r="A833" s="6" t="s">
        <v>1539</v>
      </c>
      <c r="B833" s="6">
        <v>36.954999999999998</v>
      </c>
      <c r="C833" s="6">
        <v>8.07</v>
      </c>
      <c r="D833" s="6" t="s">
        <v>2380</v>
      </c>
      <c r="E833" s="6" t="s">
        <v>2380</v>
      </c>
      <c r="F833" s="6" t="s">
        <v>2380</v>
      </c>
      <c r="G833" s="6">
        <v>0</v>
      </c>
      <c r="H833" s="6" t="s">
        <v>2380</v>
      </c>
      <c r="I833" s="6" t="str">
        <f>IF(B833&lt;18.5,"UnderWeight",IF(B833&lt;24.9,"NormalWeight",IF(B833&lt;29.9,"OverWeight","Obesity")))</f>
        <v>Obesity</v>
      </c>
      <c r="J833" t="str">
        <f>IF(C833&lt;5.7,"Normal",IF(C833&lt;6.4,"Prediabetes","Diabetes"))</f>
        <v>Diabetes</v>
      </c>
    </row>
    <row r="834" spans="1:10" x14ac:dyDescent="0.3">
      <c r="A834" s="6" t="s">
        <v>1538</v>
      </c>
      <c r="B834" s="6">
        <v>29.64</v>
      </c>
      <c r="C834" s="6">
        <v>8.9499999999999993</v>
      </c>
      <c r="D834" s="6" t="s">
        <v>2380</v>
      </c>
      <c r="E834" s="6" t="s">
        <v>2380</v>
      </c>
      <c r="F834" s="6" t="s">
        <v>2380</v>
      </c>
      <c r="G834" s="6">
        <v>0</v>
      </c>
      <c r="H834" s="6" t="s">
        <v>2380</v>
      </c>
      <c r="I834" s="6" t="str">
        <f>IF(B834&lt;18.5,"UnderWeight",IF(B834&lt;24.9,"NormalWeight",IF(B834&lt;29.9,"OverWeight","Obesity")))</f>
        <v>OverWeight</v>
      </c>
      <c r="J834" t="str">
        <f>IF(C834&lt;5.7,"Normal",IF(C834&lt;6.4,"Prediabetes","Diabetes"))</f>
        <v>Diabetes</v>
      </c>
    </row>
    <row r="835" spans="1:10" x14ac:dyDescent="0.3">
      <c r="A835" s="6" t="s">
        <v>1537</v>
      </c>
      <c r="B835" s="6">
        <v>42.74</v>
      </c>
      <c r="C835" s="6">
        <v>6.31</v>
      </c>
      <c r="D835" s="6" t="s">
        <v>2382</v>
      </c>
      <c r="E835" s="6" t="s">
        <v>2380</v>
      </c>
      <c r="F835" s="6" t="s">
        <v>2380</v>
      </c>
      <c r="G835" s="6">
        <v>1</v>
      </c>
      <c r="H835" s="6" t="s">
        <v>2380</v>
      </c>
      <c r="I835" s="6" t="str">
        <f>IF(B835&lt;18.5,"UnderWeight",IF(B835&lt;24.9,"NormalWeight",IF(B835&lt;29.9,"OverWeight","Obesity")))</f>
        <v>Obesity</v>
      </c>
      <c r="J835" t="str">
        <f>IF(C835&lt;5.7,"Normal",IF(C835&lt;6.4,"Prediabetes","Diabetes"))</f>
        <v>Prediabetes</v>
      </c>
    </row>
    <row r="836" spans="1:10" x14ac:dyDescent="0.3">
      <c r="A836" s="6" t="s">
        <v>1536</v>
      </c>
      <c r="B836" s="6">
        <v>36.130000000000003</v>
      </c>
      <c r="C836" s="6">
        <v>7.19</v>
      </c>
      <c r="D836" s="6" t="s">
        <v>2382</v>
      </c>
      <c r="E836" s="6" t="s">
        <v>2380</v>
      </c>
      <c r="F836" s="6" t="s">
        <v>2380</v>
      </c>
      <c r="G836" s="6">
        <v>2</v>
      </c>
      <c r="H836" s="6" t="s">
        <v>2380</v>
      </c>
      <c r="I836" s="6" t="str">
        <f>IF(B836&lt;18.5,"UnderWeight",IF(B836&lt;24.9,"NormalWeight",IF(B836&lt;29.9,"OverWeight","Obesity")))</f>
        <v>Obesity</v>
      </c>
      <c r="J836" t="str">
        <f>IF(C836&lt;5.7,"Normal",IF(C836&lt;6.4,"Prediabetes","Diabetes"))</f>
        <v>Diabetes</v>
      </c>
    </row>
    <row r="837" spans="1:10" x14ac:dyDescent="0.3">
      <c r="A837" s="6" t="s">
        <v>1535</v>
      </c>
      <c r="B837" s="6">
        <v>31.55</v>
      </c>
      <c r="C837" s="6">
        <v>6.11</v>
      </c>
      <c r="D837" s="6" t="s">
        <v>2382</v>
      </c>
      <c r="E837" s="6" t="s">
        <v>2380</v>
      </c>
      <c r="F837" s="6" t="s">
        <v>2380</v>
      </c>
      <c r="G837" s="6">
        <v>1</v>
      </c>
      <c r="H837" s="6" t="s">
        <v>2380</v>
      </c>
      <c r="I837" s="6" t="str">
        <f>IF(B837&lt;18.5,"UnderWeight",IF(B837&lt;24.9,"NormalWeight",IF(B837&lt;29.9,"OverWeight","Obesity")))</f>
        <v>Obesity</v>
      </c>
      <c r="J837" t="str">
        <f>IF(C837&lt;5.7,"Normal",IF(C837&lt;6.4,"Prediabetes","Diabetes"))</f>
        <v>Prediabetes</v>
      </c>
    </row>
    <row r="838" spans="1:10" x14ac:dyDescent="0.3">
      <c r="A838" s="6" t="s">
        <v>1534</v>
      </c>
      <c r="B838" s="6">
        <v>52.75</v>
      </c>
      <c r="C838" s="6">
        <v>6.02</v>
      </c>
      <c r="D838" s="6" t="s">
        <v>2380</v>
      </c>
      <c r="E838" s="6" t="s">
        <v>2380</v>
      </c>
      <c r="F838" s="6" t="s">
        <v>2380</v>
      </c>
      <c r="G838" s="6">
        <v>1</v>
      </c>
      <c r="H838" s="6" t="s">
        <v>2380</v>
      </c>
      <c r="I838" s="6" t="str">
        <f>IF(B838&lt;18.5,"UnderWeight",IF(B838&lt;24.9,"NormalWeight",IF(B838&lt;29.9,"OverWeight","Obesity")))</f>
        <v>Obesity</v>
      </c>
      <c r="J838" t="str">
        <f>IF(C838&lt;5.7,"Normal",IF(C838&lt;6.4,"Prediabetes","Diabetes"))</f>
        <v>Prediabetes</v>
      </c>
    </row>
    <row r="839" spans="1:10" x14ac:dyDescent="0.3">
      <c r="A839" s="6" t="s">
        <v>1533</v>
      </c>
      <c r="B839" s="6">
        <v>36.67</v>
      </c>
      <c r="C839" s="6">
        <v>11.86</v>
      </c>
      <c r="D839" s="6" t="s">
        <v>2380</v>
      </c>
      <c r="E839" s="6" t="s">
        <v>2380</v>
      </c>
      <c r="F839" s="6" t="s">
        <v>2380</v>
      </c>
      <c r="G839" s="6">
        <v>0</v>
      </c>
      <c r="H839" s="6" t="s">
        <v>2380</v>
      </c>
      <c r="I839" s="6" t="str">
        <f>IF(B839&lt;18.5,"UnderWeight",IF(B839&lt;24.9,"NormalWeight",IF(B839&lt;29.9,"OverWeight","Obesity")))</f>
        <v>Obesity</v>
      </c>
      <c r="J839" t="str">
        <f>IF(C839&lt;5.7,"Normal",IF(C839&lt;6.4,"Prediabetes","Diabetes"))</f>
        <v>Diabetes</v>
      </c>
    </row>
    <row r="840" spans="1:10" x14ac:dyDescent="0.3">
      <c r="A840" s="6" t="s">
        <v>1532</v>
      </c>
      <c r="B840" s="6">
        <v>38.06</v>
      </c>
      <c r="C840" s="6">
        <v>8.25</v>
      </c>
      <c r="D840" s="6" t="s">
        <v>2380</v>
      </c>
      <c r="E840" s="6" t="s">
        <v>2380</v>
      </c>
      <c r="F840" s="6" t="s">
        <v>2380</v>
      </c>
      <c r="G840" s="6">
        <v>0</v>
      </c>
      <c r="H840" s="6" t="s">
        <v>2380</v>
      </c>
      <c r="I840" s="6" t="str">
        <f>IF(B840&lt;18.5,"UnderWeight",IF(B840&lt;24.9,"NormalWeight",IF(B840&lt;29.9,"OverWeight","Obesity")))</f>
        <v>Obesity</v>
      </c>
      <c r="J840" t="str">
        <f>IF(C840&lt;5.7,"Normal",IF(C840&lt;6.4,"Prediabetes","Diabetes"))</f>
        <v>Diabetes</v>
      </c>
    </row>
    <row r="841" spans="1:10" x14ac:dyDescent="0.3">
      <c r="A841" s="6" t="s">
        <v>1531</v>
      </c>
      <c r="B841" s="6">
        <v>38</v>
      </c>
      <c r="C841" s="6">
        <v>8.1300000000000008</v>
      </c>
      <c r="D841" s="6" t="s">
        <v>2380</v>
      </c>
      <c r="E841" s="6" t="s">
        <v>2380</v>
      </c>
      <c r="F841" s="6" t="s">
        <v>2380</v>
      </c>
      <c r="G841" s="6">
        <v>0</v>
      </c>
      <c r="H841" s="6" t="s">
        <v>2380</v>
      </c>
      <c r="I841" s="6" t="str">
        <f>IF(B841&lt;18.5,"UnderWeight",IF(B841&lt;24.9,"NormalWeight",IF(B841&lt;29.9,"OverWeight","Obesity")))</f>
        <v>Obesity</v>
      </c>
      <c r="J841" t="str">
        <f>IF(C841&lt;5.7,"Normal",IF(C841&lt;6.4,"Prediabetes","Diabetes"))</f>
        <v>Diabetes</v>
      </c>
    </row>
    <row r="842" spans="1:10" x14ac:dyDescent="0.3">
      <c r="A842" s="6" t="s">
        <v>1530</v>
      </c>
      <c r="B842" s="6">
        <v>35.1</v>
      </c>
      <c r="C842" s="6">
        <v>10.1</v>
      </c>
      <c r="D842" s="6" t="s">
        <v>2380</v>
      </c>
      <c r="E842" s="6" t="s">
        <v>2380</v>
      </c>
      <c r="F842" s="6" t="s">
        <v>2380</v>
      </c>
      <c r="G842" s="6">
        <v>0</v>
      </c>
      <c r="H842" s="6" t="s">
        <v>2380</v>
      </c>
      <c r="I842" s="6" t="str">
        <f>IF(B842&lt;18.5,"UnderWeight",IF(B842&lt;24.9,"NormalWeight",IF(B842&lt;29.9,"OverWeight","Obesity")))</f>
        <v>Obesity</v>
      </c>
      <c r="J842" t="str">
        <f>IF(C842&lt;5.7,"Normal",IF(C842&lt;6.4,"Prediabetes","Diabetes"))</f>
        <v>Diabetes</v>
      </c>
    </row>
    <row r="843" spans="1:10" x14ac:dyDescent="0.3">
      <c r="A843" s="6" t="s">
        <v>1529</v>
      </c>
      <c r="B843" s="6">
        <v>33.82</v>
      </c>
      <c r="C843" s="6">
        <v>5.89</v>
      </c>
      <c r="D843" s="6" t="s">
        <v>2382</v>
      </c>
      <c r="E843" s="6" t="s">
        <v>2380</v>
      </c>
      <c r="F843" s="6" t="s">
        <v>2380</v>
      </c>
      <c r="G843" s="6">
        <v>2</v>
      </c>
      <c r="H843" s="6" t="s">
        <v>2380</v>
      </c>
      <c r="I843" s="6" t="str">
        <f>IF(B843&lt;18.5,"UnderWeight",IF(B843&lt;24.9,"NormalWeight",IF(B843&lt;29.9,"OverWeight","Obesity")))</f>
        <v>Obesity</v>
      </c>
      <c r="J843" t="str">
        <f>IF(C843&lt;5.7,"Normal",IF(C843&lt;6.4,"Prediabetes","Diabetes"))</f>
        <v>Prediabetes</v>
      </c>
    </row>
    <row r="844" spans="1:10" x14ac:dyDescent="0.3">
      <c r="A844" s="6" t="s">
        <v>1528</v>
      </c>
      <c r="B844" s="6">
        <v>37.43</v>
      </c>
      <c r="C844" s="6">
        <v>4.97</v>
      </c>
      <c r="D844" s="6" t="s">
        <v>2380</v>
      </c>
      <c r="E844" s="6" t="s">
        <v>2380</v>
      </c>
      <c r="F844" s="6" t="s">
        <v>2380</v>
      </c>
      <c r="G844" s="6">
        <v>2</v>
      </c>
      <c r="H844" s="6" t="s">
        <v>2380</v>
      </c>
      <c r="I844" s="6" t="str">
        <f>IF(B844&lt;18.5,"UnderWeight",IF(B844&lt;24.9,"NormalWeight",IF(B844&lt;29.9,"OverWeight","Obesity")))</f>
        <v>Obesity</v>
      </c>
      <c r="J844" t="str">
        <f>IF(C844&lt;5.7,"Normal",IF(C844&lt;6.4,"Prediabetes","Diabetes"))</f>
        <v>Normal</v>
      </c>
    </row>
    <row r="845" spans="1:10" x14ac:dyDescent="0.3">
      <c r="A845" s="6" t="s">
        <v>1527</v>
      </c>
      <c r="B845" s="6">
        <v>30.5</v>
      </c>
      <c r="C845" s="6">
        <v>9.9</v>
      </c>
      <c r="D845" s="6" t="s">
        <v>2380</v>
      </c>
      <c r="E845" s="6" t="s">
        <v>2380</v>
      </c>
      <c r="F845" s="6" t="s">
        <v>2380</v>
      </c>
      <c r="G845" s="6">
        <v>0</v>
      </c>
      <c r="H845" s="6" t="s">
        <v>2380</v>
      </c>
      <c r="I845" s="6" t="str">
        <f>IF(B845&lt;18.5,"UnderWeight",IF(B845&lt;24.9,"NormalWeight",IF(B845&lt;29.9,"OverWeight","Obesity")))</f>
        <v>Obesity</v>
      </c>
      <c r="J845" t="str">
        <f>IF(C845&lt;5.7,"Normal",IF(C845&lt;6.4,"Prediabetes","Diabetes"))</f>
        <v>Diabetes</v>
      </c>
    </row>
    <row r="846" spans="1:10" x14ac:dyDescent="0.3">
      <c r="A846" s="6" t="s">
        <v>1526</v>
      </c>
      <c r="B846" s="6">
        <v>24.53</v>
      </c>
      <c r="C846" s="6">
        <v>9.0500000000000007</v>
      </c>
      <c r="D846" s="6" t="s">
        <v>2380</v>
      </c>
      <c r="E846" s="6" t="s">
        <v>2380</v>
      </c>
      <c r="F846" s="6" t="s">
        <v>2380</v>
      </c>
      <c r="G846" s="6">
        <v>0</v>
      </c>
      <c r="H846" s="6" t="s">
        <v>2380</v>
      </c>
      <c r="I846" s="6" t="str">
        <f>IF(B846&lt;18.5,"UnderWeight",IF(B846&lt;24.9,"NormalWeight",IF(B846&lt;29.9,"OverWeight","Obesity")))</f>
        <v>NormalWeight</v>
      </c>
      <c r="J846" t="str">
        <f>IF(C846&lt;5.7,"Normal",IF(C846&lt;6.4,"Prediabetes","Diabetes"))</f>
        <v>Diabetes</v>
      </c>
    </row>
    <row r="847" spans="1:10" x14ac:dyDescent="0.3">
      <c r="A847" s="6" t="s">
        <v>1525</v>
      </c>
      <c r="B847" s="6">
        <v>25.74</v>
      </c>
      <c r="C847" s="6">
        <v>10.93</v>
      </c>
      <c r="D847" s="6" t="s">
        <v>2380</v>
      </c>
      <c r="E847" s="6" t="s">
        <v>2380</v>
      </c>
      <c r="F847" s="6" t="s">
        <v>2380</v>
      </c>
      <c r="G847" s="6">
        <v>0</v>
      </c>
      <c r="H847" s="6" t="s">
        <v>2380</v>
      </c>
      <c r="I847" s="6" t="str">
        <f>IF(B847&lt;18.5,"UnderWeight",IF(B847&lt;24.9,"NormalWeight",IF(B847&lt;29.9,"OverWeight","Obesity")))</f>
        <v>OverWeight</v>
      </c>
      <c r="J847" t="str">
        <f>IF(C847&lt;5.7,"Normal",IF(C847&lt;6.4,"Prediabetes","Diabetes"))</f>
        <v>Diabetes</v>
      </c>
    </row>
    <row r="848" spans="1:10" x14ac:dyDescent="0.3">
      <c r="A848" s="6" t="s">
        <v>1524</v>
      </c>
      <c r="B848" s="6">
        <v>34.08</v>
      </c>
      <c r="C848" s="6">
        <v>7.58</v>
      </c>
      <c r="D848" s="6" t="s">
        <v>2382</v>
      </c>
      <c r="E848" s="6" t="s">
        <v>2380</v>
      </c>
      <c r="F848" s="6" t="s">
        <v>2380</v>
      </c>
      <c r="G848" s="6">
        <v>2</v>
      </c>
      <c r="H848" s="6" t="s">
        <v>2380</v>
      </c>
      <c r="I848" s="6" t="str">
        <f>IF(B848&lt;18.5,"UnderWeight",IF(B848&lt;24.9,"NormalWeight",IF(B848&lt;29.9,"OverWeight","Obesity")))</f>
        <v>Obesity</v>
      </c>
      <c r="J848" t="str">
        <f>IF(C848&lt;5.7,"Normal",IF(C848&lt;6.4,"Prediabetes","Diabetes"))</f>
        <v>Diabetes</v>
      </c>
    </row>
    <row r="849" spans="1:10" x14ac:dyDescent="0.3">
      <c r="A849" s="6" t="s">
        <v>1523</v>
      </c>
      <c r="B849" s="6">
        <v>31.35</v>
      </c>
      <c r="C849" s="6">
        <v>11</v>
      </c>
      <c r="D849" s="6" t="s">
        <v>2382</v>
      </c>
      <c r="E849" s="6" t="s">
        <v>2380</v>
      </c>
      <c r="F849" s="6" t="s">
        <v>2382</v>
      </c>
      <c r="G849" s="6">
        <v>1</v>
      </c>
      <c r="H849" s="6" t="s">
        <v>2380</v>
      </c>
      <c r="I849" s="6" t="str">
        <f>IF(B849&lt;18.5,"UnderWeight",IF(B849&lt;24.9,"NormalWeight",IF(B849&lt;29.9,"OverWeight","Obesity")))</f>
        <v>Obesity</v>
      </c>
      <c r="J849" t="str">
        <f>IF(C849&lt;5.7,"Normal",IF(C849&lt;6.4,"Prediabetes","Diabetes"))</f>
        <v>Diabetes</v>
      </c>
    </row>
    <row r="850" spans="1:10" x14ac:dyDescent="0.3">
      <c r="A850" s="6" t="s">
        <v>1522</v>
      </c>
      <c r="B850" s="6">
        <v>26.79</v>
      </c>
      <c r="C850" s="6">
        <v>5.0599999999999996</v>
      </c>
      <c r="D850" s="6" t="s">
        <v>2380</v>
      </c>
      <c r="E850" s="6" t="s">
        <v>2380</v>
      </c>
      <c r="F850" s="6" t="s">
        <v>2380</v>
      </c>
      <c r="G850" s="6">
        <v>1</v>
      </c>
      <c r="H850" s="6" t="s">
        <v>2380</v>
      </c>
      <c r="I850" s="6" t="str">
        <f>IF(B850&lt;18.5,"UnderWeight",IF(B850&lt;24.9,"NormalWeight",IF(B850&lt;29.9,"OverWeight","Obesity")))</f>
        <v>OverWeight</v>
      </c>
      <c r="J850" t="str">
        <f>IF(C850&lt;5.7,"Normal",IF(C850&lt;6.4,"Prediabetes","Diabetes"))</f>
        <v>Normal</v>
      </c>
    </row>
    <row r="851" spans="1:10" x14ac:dyDescent="0.3">
      <c r="A851" s="6" t="s">
        <v>1521</v>
      </c>
      <c r="B851" s="6">
        <v>42.78</v>
      </c>
      <c r="C851" s="6">
        <v>6.11</v>
      </c>
      <c r="D851" s="6" t="s">
        <v>2382</v>
      </c>
      <c r="E851" s="6" t="s">
        <v>2380</v>
      </c>
      <c r="F851" s="6" t="s">
        <v>2380</v>
      </c>
      <c r="G851" s="6">
        <v>1</v>
      </c>
      <c r="H851" s="6" t="s">
        <v>2380</v>
      </c>
      <c r="I851" s="6" t="str">
        <f>IF(B851&lt;18.5,"UnderWeight",IF(B851&lt;24.9,"NormalWeight",IF(B851&lt;29.9,"OverWeight","Obesity")))</f>
        <v>Obesity</v>
      </c>
      <c r="J851" t="str">
        <f>IF(C851&lt;5.7,"Normal",IF(C851&lt;6.4,"Prediabetes","Diabetes"))</f>
        <v>Prediabetes</v>
      </c>
    </row>
    <row r="852" spans="1:10" x14ac:dyDescent="0.3">
      <c r="A852" s="6" t="s">
        <v>1520</v>
      </c>
      <c r="B852" s="6">
        <v>46.75</v>
      </c>
      <c r="C852" s="6">
        <v>6.66</v>
      </c>
      <c r="D852" s="6" t="s">
        <v>2382</v>
      </c>
      <c r="E852" s="6" t="s">
        <v>2380</v>
      </c>
      <c r="F852" s="6" t="s">
        <v>2380</v>
      </c>
      <c r="G852" s="6">
        <v>2</v>
      </c>
      <c r="H852" s="6" t="s">
        <v>2380</v>
      </c>
      <c r="I852" s="6" t="str">
        <f>IF(B852&lt;18.5,"UnderWeight",IF(B852&lt;24.9,"NormalWeight",IF(B852&lt;29.9,"OverWeight","Obesity")))</f>
        <v>Obesity</v>
      </c>
      <c r="J852" t="str">
        <f>IF(C852&lt;5.7,"Normal",IF(C852&lt;6.4,"Prediabetes","Diabetes"))</f>
        <v>Diabetes</v>
      </c>
    </row>
    <row r="853" spans="1:10" x14ac:dyDescent="0.3">
      <c r="A853" s="6" t="s">
        <v>1519</v>
      </c>
      <c r="B853" s="6">
        <v>32.15</v>
      </c>
      <c r="C853" s="6">
        <v>4.0199999999999996</v>
      </c>
      <c r="D853" s="6" t="s">
        <v>2382</v>
      </c>
      <c r="E853" s="6" t="s">
        <v>2380</v>
      </c>
      <c r="F853" s="6" t="s">
        <v>2382</v>
      </c>
      <c r="G853" s="6">
        <v>1</v>
      </c>
      <c r="H853" s="6" t="s">
        <v>2380</v>
      </c>
      <c r="I853" s="6" t="str">
        <f>IF(B853&lt;18.5,"UnderWeight",IF(B853&lt;24.9,"NormalWeight",IF(B853&lt;29.9,"OverWeight","Obesity")))</f>
        <v>Obesity</v>
      </c>
      <c r="J853" t="str">
        <f>IF(C853&lt;5.7,"Normal",IF(C853&lt;6.4,"Prediabetes","Diabetes"))</f>
        <v>Normal</v>
      </c>
    </row>
    <row r="854" spans="1:10" x14ac:dyDescent="0.3">
      <c r="A854" s="6" t="s">
        <v>1518</v>
      </c>
      <c r="B854" s="6">
        <v>43.4</v>
      </c>
      <c r="C854" s="6">
        <v>8.81</v>
      </c>
      <c r="D854" s="6" t="s">
        <v>2382</v>
      </c>
      <c r="E854" s="6" t="s">
        <v>2380</v>
      </c>
      <c r="F854" s="6" t="s">
        <v>2380</v>
      </c>
      <c r="G854" s="6">
        <v>2</v>
      </c>
      <c r="H854" s="6" t="s">
        <v>2380</v>
      </c>
      <c r="I854" s="6" t="str">
        <f>IF(B854&lt;18.5,"UnderWeight",IF(B854&lt;24.9,"NormalWeight",IF(B854&lt;29.9,"OverWeight","Obesity")))</f>
        <v>Obesity</v>
      </c>
      <c r="J854" t="str">
        <f>IF(C854&lt;5.7,"Normal",IF(C854&lt;6.4,"Prediabetes","Diabetes"))</f>
        <v>Diabetes</v>
      </c>
    </row>
    <row r="855" spans="1:10" x14ac:dyDescent="0.3">
      <c r="A855" s="6" t="s">
        <v>1517</v>
      </c>
      <c r="B855" s="6">
        <v>31.57</v>
      </c>
      <c r="C855" s="6">
        <v>7.92</v>
      </c>
      <c r="D855" s="6" t="s">
        <v>2382</v>
      </c>
      <c r="E855" s="6" t="s">
        <v>2380</v>
      </c>
      <c r="F855" s="6" t="s">
        <v>2380</v>
      </c>
      <c r="G855" s="6">
        <v>2</v>
      </c>
      <c r="H855" s="6" t="s">
        <v>2380</v>
      </c>
      <c r="I855" s="6" t="str">
        <f>IF(B855&lt;18.5,"UnderWeight",IF(B855&lt;24.9,"NormalWeight",IF(B855&lt;29.9,"OverWeight","Obesity")))</f>
        <v>Obesity</v>
      </c>
      <c r="J855" t="str">
        <f>IF(C855&lt;5.7,"Normal",IF(C855&lt;6.4,"Prediabetes","Diabetes"))</f>
        <v>Diabetes</v>
      </c>
    </row>
    <row r="856" spans="1:10" x14ac:dyDescent="0.3">
      <c r="A856" s="6" t="s">
        <v>1516</v>
      </c>
      <c r="B856" s="6">
        <v>24.32</v>
      </c>
      <c r="C856" s="6">
        <v>7.48</v>
      </c>
      <c r="D856" s="6" t="s">
        <v>2380</v>
      </c>
      <c r="E856" s="6" t="s">
        <v>2380</v>
      </c>
      <c r="F856" s="6" t="s">
        <v>2380</v>
      </c>
      <c r="G856" s="6">
        <v>0</v>
      </c>
      <c r="H856" s="6" t="s">
        <v>2380</v>
      </c>
      <c r="I856" s="6" t="str">
        <f>IF(B856&lt;18.5,"UnderWeight",IF(B856&lt;24.9,"NormalWeight",IF(B856&lt;29.9,"OverWeight","Obesity")))</f>
        <v>NormalWeight</v>
      </c>
      <c r="J856" t="str">
        <f>IF(C856&lt;5.7,"Normal",IF(C856&lt;6.4,"Prediabetes","Diabetes"))</f>
        <v>Diabetes</v>
      </c>
    </row>
    <row r="857" spans="1:10" x14ac:dyDescent="0.3">
      <c r="A857" s="6" t="s">
        <v>1515</v>
      </c>
      <c r="B857" s="6">
        <v>31.07</v>
      </c>
      <c r="C857" s="6">
        <v>4.62</v>
      </c>
      <c r="D857" s="6" t="s">
        <v>2382</v>
      </c>
      <c r="E857" s="6" t="s">
        <v>2380</v>
      </c>
      <c r="F857" s="6" t="s">
        <v>2380</v>
      </c>
      <c r="G857" s="6">
        <v>2</v>
      </c>
      <c r="H857" s="6" t="s">
        <v>2380</v>
      </c>
      <c r="I857" s="6" t="str">
        <f>IF(B857&lt;18.5,"UnderWeight",IF(B857&lt;24.9,"NormalWeight",IF(B857&lt;29.9,"OverWeight","Obesity")))</f>
        <v>Obesity</v>
      </c>
      <c r="J857" t="str">
        <f>IF(C857&lt;5.7,"Normal",IF(C857&lt;6.4,"Prediabetes","Diabetes"))</f>
        <v>Normal</v>
      </c>
    </row>
    <row r="858" spans="1:10" x14ac:dyDescent="0.3">
      <c r="A858" s="6" t="s">
        <v>1514</v>
      </c>
      <c r="B858" s="6">
        <v>35.814999999999998</v>
      </c>
      <c r="C858" s="6">
        <v>8.4700000000000006</v>
      </c>
      <c r="D858" s="6" t="s">
        <v>2380</v>
      </c>
      <c r="E858" s="6" t="s">
        <v>2380</v>
      </c>
      <c r="F858" s="6" t="s">
        <v>2380</v>
      </c>
      <c r="G858" s="6">
        <v>0</v>
      </c>
      <c r="H858" s="6" t="s">
        <v>2380</v>
      </c>
      <c r="I858" s="6" t="str">
        <f>IF(B858&lt;18.5,"UnderWeight",IF(B858&lt;24.9,"NormalWeight",IF(B858&lt;29.9,"OverWeight","Obesity")))</f>
        <v>Obesity</v>
      </c>
      <c r="J858" t="str">
        <f>IF(C858&lt;5.7,"Normal",IF(C858&lt;6.4,"Prediabetes","Diabetes"))</f>
        <v>Diabetes</v>
      </c>
    </row>
    <row r="859" spans="1:10" x14ac:dyDescent="0.3">
      <c r="A859" s="6" t="s">
        <v>1513</v>
      </c>
      <c r="B859" s="6">
        <v>40.81</v>
      </c>
      <c r="C859" s="6">
        <v>10.58</v>
      </c>
      <c r="D859" s="6" t="s">
        <v>2382</v>
      </c>
      <c r="E859" s="6" t="s">
        <v>2380</v>
      </c>
      <c r="F859" s="6" t="s">
        <v>2380</v>
      </c>
      <c r="G859" s="6">
        <v>0</v>
      </c>
      <c r="H859" s="6" t="s">
        <v>2380</v>
      </c>
      <c r="I859" s="6" t="str">
        <f>IF(B859&lt;18.5,"UnderWeight",IF(B859&lt;24.9,"NormalWeight",IF(B859&lt;29.9,"OverWeight","Obesity")))</f>
        <v>Obesity</v>
      </c>
      <c r="J859" t="str">
        <f>IF(C859&lt;5.7,"Normal",IF(C859&lt;6.4,"Prediabetes","Diabetes"))</f>
        <v>Diabetes</v>
      </c>
    </row>
    <row r="860" spans="1:10" x14ac:dyDescent="0.3">
      <c r="A860" s="6" t="s">
        <v>1512</v>
      </c>
      <c r="B860" s="6">
        <v>24.605</v>
      </c>
      <c r="C860" s="6">
        <v>7.48</v>
      </c>
      <c r="D860" s="6" t="s">
        <v>2380</v>
      </c>
      <c r="E860" s="6" t="s">
        <v>2380</v>
      </c>
      <c r="F860" s="6" t="s">
        <v>2380</v>
      </c>
      <c r="G860" s="6">
        <v>0</v>
      </c>
      <c r="H860" s="6" t="s">
        <v>2380</v>
      </c>
      <c r="I860" s="6" t="str">
        <f>IF(B860&lt;18.5,"UnderWeight",IF(B860&lt;24.9,"NormalWeight",IF(B860&lt;29.9,"OverWeight","Obesity")))</f>
        <v>NormalWeight</v>
      </c>
      <c r="J860" t="str">
        <f>IF(C860&lt;5.7,"Normal",IF(C860&lt;6.4,"Prediabetes","Diabetes"))</f>
        <v>Diabetes</v>
      </c>
    </row>
    <row r="861" spans="1:10" x14ac:dyDescent="0.3">
      <c r="A861" s="6" t="s">
        <v>1511</v>
      </c>
      <c r="B861" s="6">
        <v>21.47</v>
      </c>
      <c r="C861" s="6">
        <v>7.82</v>
      </c>
      <c r="D861" s="6" t="s">
        <v>2380</v>
      </c>
      <c r="E861" s="6" t="s">
        <v>2380</v>
      </c>
      <c r="F861" s="6" t="s">
        <v>2380</v>
      </c>
      <c r="G861" s="6">
        <v>0</v>
      </c>
      <c r="H861" s="6" t="s">
        <v>2380</v>
      </c>
      <c r="I861" s="6" t="str">
        <f>IF(B861&lt;18.5,"UnderWeight",IF(B861&lt;24.9,"NormalWeight",IF(B861&lt;29.9,"OverWeight","Obesity")))</f>
        <v>NormalWeight</v>
      </c>
      <c r="J861" t="str">
        <f>IF(C861&lt;5.7,"Normal",IF(C861&lt;6.4,"Prediabetes","Diabetes"))</f>
        <v>Diabetes</v>
      </c>
    </row>
    <row r="862" spans="1:10" x14ac:dyDescent="0.3">
      <c r="A862" s="6" t="s">
        <v>1510</v>
      </c>
      <c r="B862" s="6">
        <v>52.89</v>
      </c>
      <c r="C862" s="6">
        <v>4.96</v>
      </c>
      <c r="D862" s="6" t="s">
        <v>2382</v>
      </c>
      <c r="E862" s="6" t="s">
        <v>2380</v>
      </c>
      <c r="F862" s="6" t="s">
        <v>2380</v>
      </c>
      <c r="G862" s="6">
        <v>1</v>
      </c>
      <c r="H862" s="6" t="s">
        <v>2380</v>
      </c>
      <c r="I862" s="6" t="str">
        <f>IF(B862&lt;18.5,"UnderWeight",IF(B862&lt;24.9,"NormalWeight",IF(B862&lt;29.9,"OverWeight","Obesity")))</f>
        <v>Obesity</v>
      </c>
      <c r="J862" t="str">
        <f>IF(C862&lt;5.7,"Normal",IF(C862&lt;6.4,"Prediabetes","Diabetes"))</f>
        <v>Normal</v>
      </c>
    </row>
    <row r="863" spans="1:10" x14ac:dyDescent="0.3">
      <c r="A863" s="6" t="s">
        <v>1509</v>
      </c>
      <c r="B863" s="6">
        <v>32.965000000000003</v>
      </c>
      <c r="C863" s="6">
        <v>6.15</v>
      </c>
      <c r="D863" s="6" t="s">
        <v>2382</v>
      </c>
      <c r="E863" s="6" t="s">
        <v>2380</v>
      </c>
      <c r="F863" s="6" t="s">
        <v>2380</v>
      </c>
      <c r="G863" s="6">
        <v>1</v>
      </c>
      <c r="H863" s="6" t="s">
        <v>2380</v>
      </c>
      <c r="I863" s="6" t="str">
        <f>IF(B863&lt;18.5,"UnderWeight",IF(B863&lt;24.9,"NormalWeight",IF(B863&lt;29.9,"OverWeight","Obesity")))</f>
        <v>Obesity</v>
      </c>
      <c r="J863" t="str">
        <f>IF(C863&lt;5.7,"Normal",IF(C863&lt;6.4,"Prediabetes","Diabetes"))</f>
        <v>Prediabetes</v>
      </c>
    </row>
    <row r="864" spans="1:10" x14ac:dyDescent="0.3">
      <c r="A864" s="6" t="s">
        <v>1508</v>
      </c>
      <c r="B864" s="6">
        <v>36.799999999999997</v>
      </c>
      <c r="C864" s="6">
        <v>4.62</v>
      </c>
      <c r="D864" s="6" t="s">
        <v>2380</v>
      </c>
      <c r="E864" s="6" t="s">
        <v>2380</v>
      </c>
      <c r="F864" s="6" t="s">
        <v>2382</v>
      </c>
      <c r="G864" s="6">
        <v>1</v>
      </c>
      <c r="H864" s="6" t="s">
        <v>2380</v>
      </c>
      <c r="I864" s="6" t="str">
        <f>IF(B864&lt;18.5,"UnderWeight",IF(B864&lt;24.9,"NormalWeight",IF(B864&lt;29.9,"OverWeight","Obesity")))</f>
        <v>Obesity</v>
      </c>
      <c r="J864" t="str">
        <f>IF(C864&lt;5.7,"Normal",IF(C864&lt;6.4,"Prediabetes","Diabetes"))</f>
        <v>Normal</v>
      </c>
    </row>
    <row r="865" spans="1:10" x14ac:dyDescent="0.3">
      <c r="A865" s="6" t="s">
        <v>1507</v>
      </c>
      <c r="B865" s="6">
        <v>34.299999999999997</v>
      </c>
      <c r="C865" s="6">
        <v>4.87</v>
      </c>
      <c r="D865" s="6" t="s">
        <v>2380</v>
      </c>
      <c r="E865" s="6" t="s">
        <v>2380</v>
      </c>
      <c r="F865" s="6" t="s">
        <v>2380</v>
      </c>
      <c r="G865" s="6">
        <v>2</v>
      </c>
      <c r="H865" s="6" t="s">
        <v>2380</v>
      </c>
      <c r="I865" s="6" t="str">
        <f>IF(B865&lt;18.5,"UnderWeight",IF(B865&lt;24.9,"NormalWeight",IF(B865&lt;29.9,"OverWeight","Obesity")))</f>
        <v>Obesity</v>
      </c>
      <c r="J865" t="str">
        <f>IF(C865&lt;5.7,"Normal",IF(C865&lt;6.4,"Prediabetes","Diabetes"))</f>
        <v>Normal</v>
      </c>
    </row>
    <row r="866" spans="1:10" x14ac:dyDescent="0.3">
      <c r="A866" s="6" t="s">
        <v>1506</v>
      </c>
      <c r="B866" s="6">
        <v>35.244999999999997</v>
      </c>
      <c r="C866" s="6">
        <v>4.63</v>
      </c>
      <c r="D866" s="6" t="s">
        <v>2380</v>
      </c>
      <c r="E866" s="6" t="s">
        <v>2380</v>
      </c>
      <c r="F866" s="6" t="s">
        <v>2380</v>
      </c>
      <c r="G866" s="6">
        <v>0</v>
      </c>
      <c r="H866" s="6" t="s">
        <v>2380</v>
      </c>
      <c r="I866" s="6" t="str">
        <f>IF(B866&lt;18.5,"UnderWeight",IF(B866&lt;24.9,"NormalWeight",IF(B866&lt;29.9,"OverWeight","Obesity")))</f>
        <v>Obesity</v>
      </c>
      <c r="J866" t="str">
        <f>IF(C866&lt;5.7,"Normal",IF(C866&lt;6.4,"Prediabetes","Diabetes"))</f>
        <v>Normal</v>
      </c>
    </row>
    <row r="867" spans="1:10" x14ac:dyDescent="0.3">
      <c r="A867" s="6" t="s">
        <v>1505</v>
      </c>
      <c r="B867" s="6">
        <v>26.23</v>
      </c>
      <c r="C867" s="6">
        <v>11.93</v>
      </c>
      <c r="D867" s="6" t="s">
        <v>2380</v>
      </c>
      <c r="E867" s="6" t="s">
        <v>2380</v>
      </c>
      <c r="F867" s="6" t="s">
        <v>2380</v>
      </c>
      <c r="G867" s="6">
        <v>0</v>
      </c>
      <c r="H867" s="6" t="s">
        <v>2380</v>
      </c>
      <c r="I867" s="6" t="str">
        <f>IF(B867&lt;18.5,"UnderWeight",IF(B867&lt;24.9,"NormalWeight",IF(B867&lt;29.9,"OverWeight","Obesity")))</f>
        <v>OverWeight</v>
      </c>
      <c r="J867" t="str">
        <f>IF(C867&lt;5.7,"Normal",IF(C867&lt;6.4,"Prediabetes","Diabetes"))</f>
        <v>Diabetes</v>
      </c>
    </row>
    <row r="868" spans="1:10" x14ac:dyDescent="0.3">
      <c r="A868" s="6" t="s">
        <v>1504</v>
      </c>
      <c r="B868" s="6">
        <v>36.1</v>
      </c>
      <c r="C868" s="6">
        <v>5.65</v>
      </c>
      <c r="D868" s="6" t="s">
        <v>2382</v>
      </c>
      <c r="E868" s="6" t="s">
        <v>2380</v>
      </c>
      <c r="F868" s="6" t="s">
        <v>2380</v>
      </c>
      <c r="G868" s="6">
        <v>2</v>
      </c>
      <c r="H868" s="6" t="s">
        <v>2380</v>
      </c>
      <c r="I868" s="6" t="str">
        <f>IF(B868&lt;18.5,"UnderWeight",IF(B868&lt;24.9,"NormalWeight",IF(B868&lt;29.9,"OverWeight","Obesity")))</f>
        <v>Obesity</v>
      </c>
      <c r="J868" t="str">
        <f>IF(C868&lt;5.7,"Normal",IF(C868&lt;6.4,"Prediabetes","Diabetes"))</f>
        <v>Normal</v>
      </c>
    </row>
    <row r="869" spans="1:10" x14ac:dyDescent="0.3">
      <c r="A869" s="6" t="s">
        <v>1503</v>
      </c>
      <c r="B869" s="6">
        <v>37.1</v>
      </c>
      <c r="C869" s="6">
        <v>11.21</v>
      </c>
      <c r="D869" s="6" t="s">
        <v>2382</v>
      </c>
      <c r="E869" s="6" t="s">
        <v>2380</v>
      </c>
      <c r="F869" s="6" t="s">
        <v>2382</v>
      </c>
      <c r="G869" s="6">
        <v>1</v>
      </c>
      <c r="H869" s="6" t="s">
        <v>2380</v>
      </c>
      <c r="I869" s="6" t="str">
        <f>IF(B869&lt;18.5,"UnderWeight",IF(B869&lt;24.9,"NormalWeight",IF(B869&lt;29.9,"OverWeight","Obesity")))</f>
        <v>Obesity</v>
      </c>
      <c r="J869" t="str">
        <f>IF(C869&lt;5.7,"Normal",IF(C869&lt;6.4,"Prediabetes","Diabetes"))</f>
        <v>Diabetes</v>
      </c>
    </row>
    <row r="870" spans="1:10" x14ac:dyDescent="0.3">
      <c r="A870" s="6" t="s">
        <v>1502</v>
      </c>
      <c r="B870" s="6">
        <v>27.5</v>
      </c>
      <c r="C870" s="6">
        <v>10.62</v>
      </c>
      <c r="D870" s="6" t="s">
        <v>2382</v>
      </c>
      <c r="E870" s="6" t="s">
        <v>2380</v>
      </c>
      <c r="F870" s="6" t="s">
        <v>2382</v>
      </c>
      <c r="G870" s="6">
        <v>1</v>
      </c>
      <c r="H870" s="6" t="s">
        <v>2380</v>
      </c>
      <c r="I870" s="6" t="str">
        <f>IF(B870&lt;18.5,"UnderWeight",IF(B870&lt;24.9,"NormalWeight",IF(B870&lt;29.9,"OverWeight","Obesity")))</f>
        <v>OverWeight</v>
      </c>
      <c r="J870" t="str">
        <f>IF(C870&lt;5.7,"Normal",IF(C870&lt;6.4,"Prediabetes","Diabetes"))</f>
        <v>Diabetes</v>
      </c>
    </row>
    <row r="871" spans="1:10" x14ac:dyDescent="0.3">
      <c r="A871" s="6" t="s">
        <v>1501</v>
      </c>
      <c r="B871" s="6">
        <v>24.7</v>
      </c>
      <c r="C871" s="6">
        <v>10.7</v>
      </c>
      <c r="D871" s="6" t="s">
        <v>2382</v>
      </c>
      <c r="E871" s="6" t="s">
        <v>2380</v>
      </c>
      <c r="F871" s="6" t="s">
        <v>2382</v>
      </c>
      <c r="G871" s="6">
        <v>1</v>
      </c>
      <c r="H871" s="6" t="s">
        <v>2380</v>
      </c>
      <c r="I871" s="6" t="str">
        <f>IF(B871&lt;18.5,"UnderWeight",IF(B871&lt;24.9,"NormalWeight",IF(B871&lt;29.9,"OverWeight","Obesity")))</f>
        <v>NormalWeight</v>
      </c>
      <c r="J871" t="str">
        <f>IF(C871&lt;5.7,"Normal",IF(C871&lt;6.4,"Prediabetes","Diabetes"))</f>
        <v>Diabetes</v>
      </c>
    </row>
    <row r="872" spans="1:10" x14ac:dyDescent="0.3">
      <c r="A872" s="6" t="s">
        <v>1500</v>
      </c>
      <c r="B872" s="6">
        <v>26.78</v>
      </c>
      <c r="C872" s="6">
        <v>10.02</v>
      </c>
      <c r="D872" s="6" t="s">
        <v>2382</v>
      </c>
      <c r="E872" s="6" t="s">
        <v>2380</v>
      </c>
      <c r="F872" s="6" t="s">
        <v>2382</v>
      </c>
      <c r="G872" s="6">
        <v>1</v>
      </c>
      <c r="H872" s="6" t="s">
        <v>2380</v>
      </c>
      <c r="I872" s="6" t="str">
        <f>IF(B872&lt;18.5,"UnderWeight",IF(B872&lt;24.9,"NormalWeight",IF(B872&lt;29.9,"OverWeight","Obesity")))</f>
        <v>OverWeight</v>
      </c>
      <c r="J872" t="str">
        <f>IF(C872&lt;5.7,"Normal",IF(C872&lt;6.4,"Prediabetes","Diabetes"))</f>
        <v>Diabetes</v>
      </c>
    </row>
    <row r="873" spans="1:10" x14ac:dyDescent="0.3">
      <c r="A873" s="6" t="s">
        <v>1499</v>
      </c>
      <c r="B873" s="6">
        <v>45.8</v>
      </c>
      <c r="C873" s="6">
        <v>4.8499999999999996</v>
      </c>
      <c r="D873" s="6" t="s">
        <v>2380</v>
      </c>
      <c r="E873" s="6" t="s">
        <v>2380</v>
      </c>
      <c r="F873" s="6" t="s">
        <v>2380</v>
      </c>
      <c r="G873" s="6">
        <v>0</v>
      </c>
      <c r="H873" s="6" t="s">
        <v>2380</v>
      </c>
      <c r="I873" s="6" t="str">
        <f>IF(B873&lt;18.5,"UnderWeight",IF(B873&lt;24.9,"NormalWeight",IF(B873&lt;29.9,"OverWeight","Obesity")))</f>
        <v>Obesity</v>
      </c>
      <c r="J873" t="str">
        <f>IF(C873&lt;5.7,"Normal",IF(C873&lt;6.4,"Prediabetes","Diabetes"))</f>
        <v>Normal</v>
      </c>
    </row>
    <row r="874" spans="1:10" x14ac:dyDescent="0.3">
      <c r="A874" s="6" t="s">
        <v>1498</v>
      </c>
      <c r="B874" s="6">
        <v>29</v>
      </c>
      <c r="C874" s="6">
        <v>4.3899999999999997</v>
      </c>
      <c r="D874" s="6" t="s">
        <v>2382</v>
      </c>
      <c r="E874" s="6" t="s">
        <v>2380</v>
      </c>
      <c r="F874" s="6" t="s">
        <v>2380</v>
      </c>
      <c r="G874" s="6">
        <v>2</v>
      </c>
      <c r="H874" s="6" t="s">
        <v>2380</v>
      </c>
      <c r="I874" s="6" t="str">
        <f>IF(B874&lt;18.5,"UnderWeight",IF(B874&lt;24.9,"NormalWeight",IF(B874&lt;29.9,"OverWeight","Obesity")))</f>
        <v>OverWeight</v>
      </c>
      <c r="J874" t="str">
        <f>IF(C874&lt;5.7,"Normal",IF(C874&lt;6.4,"Prediabetes","Diabetes"))</f>
        <v>Normal</v>
      </c>
    </row>
    <row r="875" spans="1:10" x14ac:dyDescent="0.3">
      <c r="A875" s="6" t="s">
        <v>1497</v>
      </c>
      <c r="B875" s="6">
        <v>33.534999999999997</v>
      </c>
      <c r="C875" s="6">
        <v>8.24</v>
      </c>
      <c r="D875" s="6" t="s">
        <v>2382</v>
      </c>
      <c r="E875" s="6" t="s">
        <v>2380</v>
      </c>
      <c r="F875" s="6" t="s">
        <v>2380</v>
      </c>
      <c r="G875" s="6">
        <v>0</v>
      </c>
      <c r="H875" s="6" t="s">
        <v>2380</v>
      </c>
      <c r="I875" s="6" t="str">
        <f>IF(B875&lt;18.5,"UnderWeight",IF(B875&lt;24.9,"NormalWeight",IF(B875&lt;29.9,"OverWeight","Obesity")))</f>
        <v>Obesity</v>
      </c>
      <c r="J875" t="str">
        <f>IF(C875&lt;5.7,"Normal",IF(C875&lt;6.4,"Prediabetes","Diabetes"))</f>
        <v>Diabetes</v>
      </c>
    </row>
    <row r="876" spans="1:10" x14ac:dyDescent="0.3">
      <c r="A876" s="6" t="s">
        <v>1496</v>
      </c>
      <c r="B876" s="6">
        <v>32.774999999999999</v>
      </c>
      <c r="C876" s="6">
        <v>9.77</v>
      </c>
      <c r="D876" s="6" t="s">
        <v>2382</v>
      </c>
      <c r="E876" s="6" t="s">
        <v>2380</v>
      </c>
      <c r="F876" s="6" t="s">
        <v>2380</v>
      </c>
      <c r="G876" s="6">
        <v>0</v>
      </c>
      <c r="H876" s="6" t="s">
        <v>2380</v>
      </c>
      <c r="I876" s="6" t="str">
        <f>IF(B876&lt;18.5,"UnderWeight",IF(B876&lt;24.9,"NormalWeight",IF(B876&lt;29.9,"OverWeight","Obesity")))</f>
        <v>Obesity</v>
      </c>
      <c r="J876" t="str">
        <f>IF(C876&lt;5.7,"Normal",IF(C876&lt;6.4,"Prediabetes","Diabetes"))</f>
        <v>Diabetes</v>
      </c>
    </row>
    <row r="877" spans="1:10" x14ac:dyDescent="0.3">
      <c r="A877" s="6" t="s">
        <v>1495</v>
      </c>
      <c r="B877" s="6">
        <v>37.51</v>
      </c>
      <c r="C877" s="6">
        <v>5.5</v>
      </c>
      <c r="D877" s="6" t="s">
        <v>2382</v>
      </c>
      <c r="E877" s="6" t="s">
        <v>2380</v>
      </c>
      <c r="F877" s="6" t="s">
        <v>2380</v>
      </c>
      <c r="G877" s="6">
        <v>2</v>
      </c>
      <c r="H877" s="6" t="s">
        <v>2380</v>
      </c>
      <c r="I877" s="6" t="str">
        <f>IF(B877&lt;18.5,"UnderWeight",IF(B877&lt;24.9,"NormalWeight",IF(B877&lt;29.9,"OverWeight","Obesity")))</f>
        <v>Obesity</v>
      </c>
      <c r="J877" t="str">
        <f>IF(C877&lt;5.7,"Normal",IF(C877&lt;6.4,"Prediabetes","Diabetes"))</f>
        <v>Normal</v>
      </c>
    </row>
    <row r="878" spans="1:10" x14ac:dyDescent="0.3">
      <c r="A878" s="6" t="s">
        <v>1494</v>
      </c>
      <c r="B878" s="6">
        <v>39.86</v>
      </c>
      <c r="C878" s="6">
        <v>11.84</v>
      </c>
      <c r="D878" s="6" t="s">
        <v>2382</v>
      </c>
      <c r="E878" s="6" t="s">
        <v>2380</v>
      </c>
      <c r="F878" s="6" t="s">
        <v>2380</v>
      </c>
      <c r="G878" s="6">
        <v>1</v>
      </c>
      <c r="H878" s="6" t="s">
        <v>2380</v>
      </c>
      <c r="I878" s="6" t="str">
        <f>IF(B878&lt;18.5,"UnderWeight",IF(B878&lt;24.9,"NormalWeight",IF(B878&lt;29.9,"OverWeight","Obesity")))</f>
        <v>Obesity</v>
      </c>
      <c r="J878" t="str">
        <f>IF(C878&lt;5.7,"Normal",IF(C878&lt;6.4,"Prediabetes","Diabetes"))</f>
        <v>Diabetes</v>
      </c>
    </row>
    <row r="879" spans="1:10" x14ac:dyDescent="0.3">
      <c r="A879" s="6" t="s">
        <v>1493</v>
      </c>
      <c r="B879" s="6">
        <v>42.13</v>
      </c>
      <c r="C879" s="6">
        <v>4.66</v>
      </c>
      <c r="D879" s="6" t="s">
        <v>2380</v>
      </c>
      <c r="E879" s="6" t="s">
        <v>2380</v>
      </c>
      <c r="F879" s="6" t="s">
        <v>2380</v>
      </c>
      <c r="G879" s="6">
        <v>0</v>
      </c>
      <c r="H879" s="6" t="s">
        <v>2380</v>
      </c>
      <c r="I879" s="6" t="str">
        <f>IF(B879&lt;18.5,"UnderWeight",IF(B879&lt;24.9,"NormalWeight",IF(B879&lt;29.9,"OverWeight","Obesity")))</f>
        <v>Obesity</v>
      </c>
      <c r="J879" t="str">
        <f>IF(C879&lt;5.7,"Normal",IF(C879&lt;6.4,"Prediabetes","Diabetes"))</f>
        <v>Normal</v>
      </c>
    </row>
    <row r="880" spans="1:10" x14ac:dyDescent="0.3">
      <c r="A880" s="6" t="s">
        <v>1492</v>
      </c>
      <c r="B880" s="6">
        <v>35.99</v>
      </c>
      <c r="C880" s="6">
        <v>11.11</v>
      </c>
      <c r="D880" s="6" t="s">
        <v>2380</v>
      </c>
      <c r="E880" s="6" t="s">
        <v>2380</v>
      </c>
      <c r="F880" s="6" t="s">
        <v>2380</v>
      </c>
      <c r="G880" s="6">
        <v>0</v>
      </c>
      <c r="H880" s="6" t="s">
        <v>2380</v>
      </c>
      <c r="I880" s="6" t="str">
        <f>IF(B880&lt;18.5,"UnderWeight",IF(B880&lt;24.9,"NormalWeight",IF(B880&lt;29.9,"OverWeight","Obesity")))</f>
        <v>Obesity</v>
      </c>
      <c r="J880" t="str">
        <f>IF(C880&lt;5.7,"Normal",IF(C880&lt;6.4,"Prediabetes","Diabetes"))</f>
        <v>Diabetes</v>
      </c>
    </row>
    <row r="881" spans="1:10" x14ac:dyDescent="0.3">
      <c r="A881" s="6" t="s">
        <v>1491</v>
      </c>
      <c r="B881" s="6">
        <v>35.200000000000003</v>
      </c>
      <c r="C881" s="6">
        <v>7.72</v>
      </c>
      <c r="D881" s="6" t="s">
        <v>2382</v>
      </c>
      <c r="E881" s="6" t="s">
        <v>2380</v>
      </c>
      <c r="F881" s="6" t="s">
        <v>2382</v>
      </c>
      <c r="G881" s="6">
        <v>1</v>
      </c>
      <c r="H881" s="6" t="s">
        <v>2380</v>
      </c>
      <c r="I881" s="6" t="str">
        <f>IF(B881&lt;18.5,"UnderWeight",IF(B881&lt;24.9,"NormalWeight",IF(B881&lt;29.9,"OverWeight","Obesity")))</f>
        <v>Obesity</v>
      </c>
      <c r="J881" t="str">
        <f>IF(C881&lt;5.7,"Normal",IF(C881&lt;6.4,"Prediabetes","Diabetes"))</f>
        <v>Diabetes</v>
      </c>
    </row>
    <row r="882" spans="1:10" x14ac:dyDescent="0.3">
      <c r="A882" s="6" t="s">
        <v>1490</v>
      </c>
      <c r="B882" s="6">
        <v>29.91</v>
      </c>
      <c r="C882" s="6">
        <v>5.55</v>
      </c>
      <c r="D882" s="6" t="s">
        <v>2382</v>
      </c>
      <c r="E882" s="6" t="s">
        <v>2380</v>
      </c>
      <c r="F882" s="6" t="s">
        <v>2380</v>
      </c>
      <c r="G882" s="6">
        <v>2</v>
      </c>
      <c r="H882" s="6" t="s">
        <v>2380</v>
      </c>
      <c r="I882" s="6" t="str">
        <f>IF(B882&lt;18.5,"UnderWeight",IF(B882&lt;24.9,"NormalWeight",IF(B882&lt;29.9,"OverWeight","Obesity")))</f>
        <v>Obesity</v>
      </c>
      <c r="J882" t="str">
        <f>IF(C882&lt;5.7,"Normal",IF(C882&lt;6.4,"Prediabetes","Diabetes"))</f>
        <v>Normal</v>
      </c>
    </row>
    <row r="883" spans="1:10" x14ac:dyDescent="0.3">
      <c r="A883" s="6" t="s">
        <v>1489</v>
      </c>
      <c r="B883" s="6">
        <v>36.479999999999997</v>
      </c>
      <c r="C883" s="6">
        <v>5.05</v>
      </c>
      <c r="D883" s="6" t="s">
        <v>2382</v>
      </c>
      <c r="E883" s="6" t="s">
        <v>2380</v>
      </c>
      <c r="F883" s="6" t="s">
        <v>2380</v>
      </c>
      <c r="G883" s="6">
        <v>1</v>
      </c>
      <c r="H883" s="6" t="s">
        <v>2380</v>
      </c>
      <c r="I883" s="6" t="str">
        <f>IF(B883&lt;18.5,"UnderWeight",IF(B883&lt;24.9,"NormalWeight",IF(B883&lt;29.9,"OverWeight","Obesity")))</f>
        <v>Obesity</v>
      </c>
      <c r="J883" t="str">
        <f>IF(C883&lt;5.7,"Normal",IF(C883&lt;6.4,"Prediabetes","Diabetes"))</f>
        <v>Normal</v>
      </c>
    </row>
    <row r="884" spans="1:10" x14ac:dyDescent="0.3">
      <c r="A884" s="6" t="s">
        <v>1488</v>
      </c>
      <c r="B884" s="6">
        <v>27.5</v>
      </c>
      <c r="C884" s="6">
        <v>8.69</v>
      </c>
      <c r="D884" s="6" t="s">
        <v>2382</v>
      </c>
      <c r="E884" s="6" t="s">
        <v>2380</v>
      </c>
      <c r="F884" s="6" t="s">
        <v>2382</v>
      </c>
      <c r="G884" s="6">
        <v>1</v>
      </c>
      <c r="H884" s="6" t="s">
        <v>2380</v>
      </c>
      <c r="I884" s="6" t="str">
        <f>IF(B884&lt;18.5,"UnderWeight",IF(B884&lt;24.9,"NormalWeight",IF(B884&lt;29.9,"OverWeight","Obesity")))</f>
        <v>OverWeight</v>
      </c>
      <c r="J884" t="str">
        <f>IF(C884&lt;5.7,"Normal",IF(C884&lt;6.4,"Prediabetes","Diabetes"))</f>
        <v>Diabetes</v>
      </c>
    </row>
    <row r="885" spans="1:10" x14ac:dyDescent="0.3">
      <c r="A885" s="6" t="s">
        <v>1487</v>
      </c>
      <c r="B885" s="6">
        <v>33.44</v>
      </c>
      <c r="C885" s="6">
        <v>5.9</v>
      </c>
      <c r="D885" s="6" t="s">
        <v>2382</v>
      </c>
      <c r="E885" s="6" t="s">
        <v>2380</v>
      </c>
      <c r="F885" s="6" t="s">
        <v>2380</v>
      </c>
      <c r="G885" s="6">
        <v>1</v>
      </c>
      <c r="H885" s="6" t="s">
        <v>2380</v>
      </c>
      <c r="I885" s="6" t="str">
        <f>IF(B885&lt;18.5,"UnderWeight",IF(B885&lt;24.9,"NormalWeight",IF(B885&lt;29.9,"OverWeight","Obesity")))</f>
        <v>Obesity</v>
      </c>
      <c r="J885" t="str">
        <f>IF(C885&lt;5.7,"Normal",IF(C885&lt;6.4,"Prediabetes","Diabetes"))</f>
        <v>Prediabetes</v>
      </c>
    </row>
    <row r="886" spans="1:10" x14ac:dyDescent="0.3">
      <c r="A886" s="6" t="s">
        <v>1486</v>
      </c>
      <c r="B886" s="6">
        <v>28.215</v>
      </c>
      <c r="C886" s="6">
        <v>6.29</v>
      </c>
      <c r="D886" s="6" t="s">
        <v>2382</v>
      </c>
      <c r="E886" s="6" t="s">
        <v>2380</v>
      </c>
      <c r="F886" s="6" t="s">
        <v>2380</v>
      </c>
      <c r="G886" s="6">
        <v>1</v>
      </c>
      <c r="H886" s="6" t="s">
        <v>2380</v>
      </c>
      <c r="I886" s="6" t="str">
        <f>IF(B886&lt;18.5,"UnderWeight",IF(B886&lt;24.9,"NormalWeight",IF(B886&lt;29.9,"OverWeight","Obesity")))</f>
        <v>OverWeight</v>
      </c>
      <c r="J886" t="str">
        <f>IF(C886&lt;5.7,"Normal",IF(C886&lt;6.4,"Prediabetes","Diabetes"))</f>
        <v>Prediabetes</v>
      </c>
    </row>
    <row r="887" spans="1:10" x14ac:dyDescent="0.3">
      <c r="A887" s="6" t="s">
        <v>1485</v>
      </c>
      <c r="B887" s="6">
        <v>27.17</v>
      </c>
      <c r="C887" s="6">
        <v>5.84</v>
      </c>
      <c r="D887" s="6" t="s">
        <v>2382</v>
      </c>
      <c r="E887" s="6" t="s">
        <v>2380</v>
      </c>
      <c r="F887" s="6" t="s">
        <v>2380</v>
      </c>
      <c r="G887" s="6">
        <v>1</v>
      </c>
      <c r="H887" s="6" t="s">
        <v>2380</v>
      </c>
      <c r="I887" s="6" t="str">
        <f>IF(B887&lt;18.5,"UnderWeight",IF(B887&lt;24.9,"NormalWeight",IF(B887&lt;29.9,"OverWeight","Obesity")))</f>
        <v>OverWeight</v>
      </c>
      <c r="J887" t="str">
        <f>IF(C887&lt;5.7,"Normal",IF(C887&lt;6.4,"Prediabetes","Diabetes"))</f>
        <v>Prediabetes</v>
      </c>
    </row>
    <row r="888" spans="1:10" x14ac:dyDescent="0.3">
      <c r="A888" s="6" t="s">
        <v>1484</v>
      </c>
      <c r="B888" s="6">
        <v>35.380000000000003</v>
      </c>
      <c r="C888" s="6">
        <v>6.12</v>
      </c>
      <c r="D888" s="6" t="s">
        <v>2380</v>
      </c>
      <c r="E888" s="6" t="s">
        <v>2380</v>
      </c>
      <c r="F888" s="6" t="s">
        <v>2380</v>
      </c>
      <c r="G888" s="6">
        <v>0</v>
      </c>
      <c r="H888" s="6" t="s">
        <v>2380</v>
      </c>
      <c r="I888" s="6" t="str">
        <f>IF(B888&lt;18.5,"UnderWeight",IF(B888&lt;24.9,"NormalWeight",IF(B888&lt;29.9,"OverWeight","Obesity")))</f>
        <v>Obesity</v>
      </c>
      <c r="J888" t="str">
        <f>IF(C888&lt;5.7,"Normal",IF(C888&lt;6.4,"Prediabetes","Diabetes"))</f>
        <v>Prediabetes</v>
      </c>
    </row>
    <row r="889" spans="1:10" x14ac:dyDescent="0.3">
      <c r="A889" s="6" t="s">
        <v>1483</v>
      </c>
      <c r="B889" s="6">
        <v>43.48</v>
      </c>
      <c r="C889" s="6">
        <v>6.24</v>
      </c>
      <c r="D889" s="6" t="s">
        <v>2380</v>
      </c>
      <c r="E889" s="6" t="s">
        <v>2380</v>
      </c>
      <c r="F889" s="6" t="s">
        <v>2380</v>
      </c>
      <c r="G889" s="6">
        <v>0</v>
      </c>
      <c r="H889" s="6" t="s">
        <v>2380</v>
      </c>
      <c r="I889" s="6" t="str">
        <f>IF(B889&lt;18.5,"UnderWeight",IF(B889&lt;24.9,"NormalWeight",IF(B889&lt;29.9,"OverWeight","Obesity")))</f>
        <v>Obesity</v>
      </c>
      <c r="J889" t="str">
        <f>IF(C889&lt;5.7,"Normal",IF(C889&lt;6.4,"Prediabetes","Diabetes"))</f>
        <v>Prediabetes</v>
      </c>
    </row>
    <row r="890" spans="1:10" x14ac:dyDescent="0.3">
      <c r="A890" s="6" t="s">
        <v>1482</v>
      </c>
      <c r="B890" s="6">
        <v>41.73</v>
      </c>
      <c r="C890" s="6">
        <v>6.25</v>
      </c>
      <c r="D890" s="6" t="s">
        <v>2380</v>
      </c>
      <c r="E890" s="6" t="s">
        <v>2380</v>
      </c>
      <c r="F890" s="6" t="s">
        <v>2380</v>
      </c>
      <c r="G890" s="6">
        <v>1</v>
      </c>
      <c r="H890" s="6" t="s">
        <v>2380</v>
      </c>
      <c r="I890" s="6" t="str">
        <f>IF(B890&lt;18.5,"UnderWeight",IF(B890&lt;24.9,"NormalWeight",IF(B890&lt;29.9,"OverWeight","Obesity")))</f>
        <v>Obesity</v>
      </c>
      <c r="J890" t="str">
        <f>IF(C890&lt;5.7,"Normal",IF(C890&lt;6.4,"Prediabetes","Diabetes"))</f>
        <v>Prediabetes</v>
      </c>
    </row>
    <row r="891" spans="1:10" x14ac:dyDescent="0.3">
      <c r="A891" s="6" t="s">
        <v>1481</v>
      </c>
      <c r="B891" s="6">
        <v>28.9</v>
      </c>
      <c r="C891" s="6">
        <v>11.96</v>
      </c>
      <c r="D891" s="6" t="s">
        <v>2380</v>
      </c>
      <c r="E891" s="6" t="s">
        <v>2380</v>
      </c>
      <c r="F891" s="6" t="s">
        <v>2380</v>
      </c>
      <c r="G891" s="6">
        <v>0</v>
      </c>
      <c r="H891" s="6" t="s">
        <v>2380</v>
      </c>
      <c r="I891" s="6" t="str">
        <f>IF(B891&lt;18.5,"UnderWeight",IF(B891&lt;24.9,"NormalWeight",IF(B891&lt;29.9,"OverWeight","Obesity")))</f>
        <v>OverWeight</v>
      </c>
      <c r="J891" t="str">
        <f>IF(C891&lt;5.7,"Normal",IF(C891&lt;6.4,"Prediabetes","Diabetes"))</f>
        <v>Diabetes</v>
      </c>
    </row>
    <row r="892" spans="1:10" x14ac:dyDescent="0.3">
      <c r="A892" s="6" t="s">
        <v>1480</v>
      </c>
      <c r="B892" s="6">
        <v>25.74</v>
      </c>
      <c r="C892" s="6">
        <v>7.69</v>
      </c>
      <c r="D892" s="6" t="s">
        <v>2380</v>
      </c>
      <c r="E892" s="6" t="s">
        <v>2380</v>
      </c>
      <c r="F892" s="6" t="s">
        <v>2380</v>
      </c>
      <c r="G892" s="6">
        <v>0</v>
      </c>
      <c r="H892" s="6" t="s">
        <v>2380</v>
      </c>
      <c r="I892" s="6" t="str">
        <f>IF(B892&lt;18.5,"UnderWeight",IF(B892&lt;24.9,"NormalWeight",IF(B892&lt;29.9,"OverWeight","Obesity")))</f>
        <v>OverWeight</v>
      </c>
      <c r="J892" t="str">
        <f>IF(C892&lt;5.7,"Normal",IF(C892&lt;6.4,"Prediabetes","Diabetes"))</f>
        <v>Diabetes</v>
      </c>
    </row>
    <row r="893" spans="1:10" x14ac:dyDescent="0.3">
      <c r="A893" s="6" t="s">
        <v>1479</v>
      </c>
      <c r="B893" s="6">
        <v>36.06</v>
      </c>
      <c r="C893" s="6">
        <v>8.83</v>
      </c>
      <c r="D893" s="6" t="s">
        <v>2380</v>
      </c>
      <c r="E893" s="6" t="s">
        <v>2380</v>
      </c>
      <c r="F893" s="6" t="s">
        <v>2380</v>
      </c>
      <c r="G893" s="6">
        <v>0</v>
      </c>
      <c r="H893" s="6" t="s">
        <v>2380</v>
      </c>
      <c r="I893" s="6" t="str">
        <f>IF(B893&lt;18.5,"UnderWeight",IF(B893&lt;24.9,"NormalWeight",IF(B893&lt;29.9,"OverWeight","Obesity")))</f>
        <v>Obesity</v>
      </c>
      <c r="J893" t="str">
        <f>IF(C893&lt;5.7,"Normal",IF(C893&lt;6.4,"Prediabetes","Diabetes"))</f>
        <v>Diabetes</v>
      </c>
    </row>
    <row r="894" spans="1:10" x14ac:dyDescent="0.3">
      <c r="A894" s="6" t="s">
        <v>1478</v>
      </c>
      <c r="B894" s="6">
        <v>43.28</v>
      </c>
      <c r="C894" s="6">
        <v>4.41</v>
      </c>
      <c r="D894" s="6" t="s">
        <v>2380</v>
      </c>
      <c r="E894" s="6" t="s">
        <v>2380</v>
      </c>
      <c r="F894" s="6" t="s">
        <v>2380</v>
      </c>
      <c r="G894" s="6">
        <v>0</v>
      </c>
      <c r="H894" s="6" t="s">
        <v>2380</v>
      </c>
      <c r="I894" s="6" t="str">
        <f>IF(B894&lt;18.5,"UnderWeight",IF(B894&lt;24.9,"NormalWeight",IF(B894&lt;29.9,"OverWeight","Obesity")))</f>
        <v>Obesity</v>
      </c>
      <c r="J894" t="str">
        <f>IF(C894&lt;5.7,"Normal",IF(C894&lt;6.4,"Prediabetes","Diabetes"))</f>
        <v>Normal</v>
      </c>
    </row>
    <row r="895" spans="1:10" x14ac:dyDescent="0.3">
      <c r="A895" s="6" t="s">
        <v>1477</v>
      </c>
      <c r="B895" s="6">
        <v>28.785</v>
      </c>
      <c r="C895" s="6">
        <v>9.1</v>
      </c>
      <c r="D895" s="6" t="s">
        <v>2382</v>
      </c>
      <c r="E895" s="6" t="s">
        <v>2380</v>
      </c>
      <c r="F895" s="6" t="s">
        <v>2382</v>
      </c>
      <c r="G895" s="6">
        <v>1</v>
      </c>
      <c r="H895" s="6" t="s">
        <v>2380</v>
      </c>
      <c r="I895" s="6" t="str">
        <f>IF(B895&lt;18.5,"UnderWeight",IF(B895&lt;24.9,"NormalWeight",IF(B895&lt;29.9,"OverWeight","Obesity")))</f>
        <v>OverWeight</v>
      </c>
      <c r="J895" t="str">
        <f>IF(C895&lt;5.7,"Normal",IF(C895&lt;6.4,"Prediabetes","Diabetes"))</f>
        <v>Diabetes</v>
      </c>
    </row>
    <row r="896" spans="1:10" x14ac:dyDescent="0.3">
      <c r="A896" s="6" t="s">
        <v>1476</v>
      </c>
      <c r="B896" s="6">
        <v>25.46</v>
      </c>
      <c r="C896" s="6">
        <v>11.52</v>
      </c>
      <c r="D896" s="6" t="s">
        <v>2382</v>
      </c>
      <c r="E896" s="6" t="s">
        <v>2380</v>
      </c>
      <c r="F896" s="6" t="s">
        <v>2382</v>
      </c>
      <c r="G896" s="6">
        <v>1</v>
      </c>
      <c r="H896" s="6" t="s">
        <v>2380</v>
      </c>
      <c r="I896" s="6" t="str">
        <f>IF(B896&lt;18.5,"UnderWeight",IF(B896&lt;24.9,"NormalWeight",IF(B896&lt;29.9,"OverWeight","Obesity")))</f>
        <v>OverWeight</v>
      </c>
      <c r="J896" t="str">
        <f>IF(C896&lt;5.7,"Normal",IF(C896&lt;6.4,"Prediabetes","Diabetes"))</f>
        <v>Diabetes</v>
      </c>
    </row>
    <row r="897" spans="1:10" x14ac:dyDescent="0.3">
      <c r="A897" s="6" t="s">
        <v>1475</v>
      </c>
      <c r="B897" s="6">
        <v>30.8</v>
      </c>
      <c r="C897" s="6">
        <v>10.95</v>
      </c>
      <c r="D897" s="6" t="s">
        <v>2380</v>
      </c>
      <c r="E897" s="6" t="s">
        <v>2380</v>
      </c>
      <c r="F897" s="6" t="s">
        <v>2380</v>
      </c>
      <c r="G897" s="6">
        <v>0</v>
      </c>
      <c r="H897" s="6" t="s">
        <v>2380</v>
      </c>
      <c r="I897" s="6" t="str">
        <f>IF(B897&lt;18.5,"UnderWeight",IF(B897&lt;24.9,"NormalWeight",IF(B897&lt;29.9,"OverWeight","Obesity")))</f>
        <v>Obesity</v>
      </c>
      <c r="J897" t="str">
        <f>IF(C897&lt;5.7,"Normal",IF(C897&lt;6.4,"Prediabetes","Diabetes"))</f>
        <v>Diabetes</v>
      </c>
    </row>
    <row r="898" spans="1:10" x14ac:dyDescent="0.3">
      <c r="A898" s="6" t="s">
        <v>1474</v>
      </c>
      <c r="B898" s="6">
        <v>28.88</v>
      </c>
      <c r="C898" s="6">
        <v>11.5</v>
      </c>
      <c r="D898" s="6" t="s">
        <v>2380</v>
      </c>
      <c r="E898" s="6" t="s">
        <v>2380</v>
      </c>
      <c r="F898" s="6" t="s">
        <v>2380</v>
      </c>
      <c r="G898" s="6">
        <v>0</v>
      </c>
      <c r="H898" s="6" t="s">
        <v>2380</v>
      </c>
      <c r="I898" s="6" t="str">
        <f>IF(B898&lt;18.5,"UnderWeight",IF(B898&lt;24.9,"NormalWeight",IF(B898&lt;29.9,"OverWeight","Obesity")))</f>
        <v>OverWeight</v>
      </c>
      <c r="J898" t="str">
        <f>IF(C898&lt;5.7,"Normal",IF(C898&lt;6.4,"Prediabetes","Diabetes"))</f>
        <v>Diabetes</v>
      </c>
    </row>
    <row r="899" spans="1:10" x14ac:dyDescent="0.3">
      <c r="A899" s="6" t="s">
        <v>1473</v>
      </c>
      <c r="B899" s="6">
        <v>23</v>
      </c>
      <c r="C899" s="6">
        <v>9.8800000000000008</v>
      </c>
      <c r="D899" s="6" t="s">
        <v>2380</v>
      </c>
      <c r="E899" s="6" t="s">
        <v>2380</v>
      </c>
      <c r="F899" s="6" t="s">
        <v>2380</v>
      </c>
      <c r="G899" s="6">
        <v>0</v>
      </c>
      <c r="H899" s="6" t="s">
        <v>2380</v>
      </c>
      <c r="I899" s="6" t="str">
        <f>IF(B899&lt;18.5,"UnderWeight",IF(B899&lt;24.9,"NormalWeight",IF(B899&lt;29.9,"OverWeight","Obesity")))</f>
        <v>NormalWeight</v>
      </c>
      <c r="J899" t="str">
        <f>IF(C899&lt;5.7,"Normal",IF(C899&lt;6.4,"Prediabetes","Diabetes"))</f>
        <v>Diabetes</v>
      </c>
    </row>
    <row r="900" spans="1:10" x14ac:dyDescent="0.3">
      <c r="A900" s="6" t="s">
        <v>1472</v>
      </c>
      <c r="B900" s="6">
        <v>38.25</v>
      </c>
      <c r="C900" s="6">
        <v>6.2</v>
      </c>
      <c r="D900" s="6" t="s">
        <v>2380</v>
      </c>
      <c r="E900" s="6" t="s">
        <v>2380</v>
      </c>
      <c r="F900" s="6" t="s">
        <v>2380</v>
      </c>
      <c r="G900" s="6">
        <v>1</v>
      </c>
      <c r="H900" s="6" t="s">
        <v>2380</v>
      </c>
      <c r="I900" s="6" t="str">
        <f>IF(B900&lt;18.5,"UnderWeight",IF(B900&lt;24.9,"NormalWeight",IF(B900&lt;29.9,"OverWeight","Obesity")))</f>
        <v>Obesity</v>
      </c>
      <c r="J900" t="str">
        <f>IF(C900&lt;5.7,"Normal",IF(C900&lt;6.4,"Prediabetes","Diabetes"))</f>
        <v>Prediabetes</v>
      </c>
    </row>
    <row r="901" spans="1:10" x14ac:dyDescent="0.3">
      <c r="A901" s="6" t="s">
        <v>1471</v>
      </c>
      <c r="B901" s="6">
        <v>39.25</v>
      </c>
      <c r="C901" s="6">
        <v>8.41</v>
      </c>
      <c r="D901" s="6" t="s">
        <v>2382</v>
      </c>
      <c r="E901" s="6" t="s">
        <v>2380</v>
      </c>
      <c r="F901" s="6" t="s">
        <v>2380</v>
      </c>
      <c r="G901" s="6">
        <v>1</v>
      </c>
      <c r="H901" s="6" t="s">
        <v>2380</v>
      </c>
      <c r="I901" s="6" t="str">
        <f>IF(B901&lt;18.5,"UnderWeight",IF(B901&lt;24.9,"NormalWeight",IF(B901&lt;29.9,"OverWeight","Obesity")))</f>
        <v>Obesity</v>
      </c>
      <c r="J901" t="str">
        <f>IF(C901&lt;5.7,"Normal",IF(C901&lt;6.4,"Prediabetes","Diabetes"))</f>
        <v>Diabetes</v>
      </c>
    </row>
    <row r="902" spans="1:10" x14ac:dyDescent="0.3">
      <c r="A902" s="6" t="s">
        <v>1470</v>
      </c>
      <c r="B902" s="6">
        <v>26.6</v>
      </c>
      <c r="C902" s="6">
        <v>5.07</v>
      </c>
      <c r="D902" s="6" t="s">
        <v>2382</v>
      </c>
      <c r="E902" s="6" t="s">
        <v>2380</v>
      </c>
      <c r="F902" s="6" t="s">
        <v>2380</v>
      </c>
      <c r="G902" s="6">
        <v>2</v>
      </c>
      <c r="H902" s="6" t="s">
        <v>2380</v>
      </c>
      <c r="I902" s="6" t="str">
        <f>IF(B902&lt;18.5,"UnderWeight",IF(B902&lt;24.9,"NormalWeight",IF(B902&lt;29.9,"OverWeight","Obesity")))</f>
        <v>OverWeight</v>
      </c>
      <c r="J902" t="str">
        <f>IF(C902&lt;5.7,"Normal",IF(C902&lt;6.4,"Prediabetes","Diabetes"))</f>
        <v>Normal</v>
      </c>
    </row>
    <row r="903" spans="1:10" x14ac:dyDescent="0.3">
      <c r="A903" s="6" t="s">
        <v>1469</v>
      </c>
      <c r="B903" s="6">
        <v>35.700000000000003</v>
      </c>
      <c r="C903" s="6">
        <v>4.0599999999999996</v>
      </c>
      <c r="D903" s="6" t="s">
        <v>2380</v>
      </c>
      <c r="E903" s="6" t="s">
        <v>2380</v>
      </c>
      <c r="F903" s="6" t="s">
        <v>2382</v>
      </c>
      <c r="G903" s="6">
        <v>1</v>
      </c>
      <c r="H903" s="6" t="s">
        <v>2380</v>
      </c>
      <c r="I903" s="6" t="str">
        <f>IF(B903&lt;18.5,"UnderWeight",IF(B903&lt;24.9,"NormalWeight",IF(B903&lt;29.9,"OverWeight","Obesity")))</f>
        <v>Obesity</v>
      </c>
      <c r="J903" t="str">
        <f>IF(C903&lt;5.7,"Normal",IF(C903&lt;6.4,"Prediabetes","Diabetes"))</f>
        <v>Normal</v>
      </c>
    </row>
    <row r="904" spans="1:10" x14ac:dyDescent="0.3">
      <c r="A904" s="6" t="s">
        <v>1468</v>
      </c>
      <c r="B904" s="6">
        <v>20.100000000000001</v>
      </c>
      <c r="C904" s="6">
        <v>10.52</v>
      </c>
      <c r="D904" s="6" t="s">
        <v>2380</v>
      </c>
      <c r="E904" s="6" t="s">
        <v>2380</v>
      </c>
      <c r="F904" s="6" t="s">
        <v>2380</v>
      </c>
      <c r="G904" s="6">
        <v>0</v>
      </c>
      <c r="H904" s="6" t="s">
        <v>2380</v>
      </c>
      <c r="I904" s="6" t="str">
        <f>IF(B904&lt;18.5,"UnderWeight",IF(B904&lt;24.9,"NormalWeight",IF(B904&lt;29.9,"OverWeight","Obesity")))</f>
        <v>NormalWeight</v>
      </c>
      <c r="J904" t="str">
        <f>IF(C904&lt;5.7,"Normal",IF(C904&lt;6.4,"Prediabetes","Diabetes"))</f>
        <v>Diabetes</v>
      </c>
    </row>
    <row r="905" spans="1:10" x14ac:dyDescent="0.3">
      <c r="A905" s="6" t="s">
        <v>1467</v>
      </c>
      <c r="B905" s="6">
        <v>22.23</v>
      </c>
      <c r="C905" s="6">
        <v>9.65</v>
      </c>
      <c r="D905" s="6" t="s">
        <v>2380</v>
      </c>
      <c r="E905" s="6" t="s">
        <v>2380</v>
      </c>
      <c r="F905" s="6" t="s">
        <v>2380</v>
      </c>
      <c r="G905" s="6">
        <v>0</v>
      </c>
      <c r="H905" s="6" t="s">
        <v>2380</v>
      </c>
      <c r="I905" s="6" t="str">
        <f>IF(B905&lt;18.5,"UnderWeight",IF(B905&lt;24.9,"NormalWeight",IF(B905&lt;29.9,"OverWeight","Obesity")))</f>
        <v>NormalWeight</v>
      </c>
      <c r="J905" t="str">
        <f>IF(C905&lt;5.7,"Normal",IF(C905&lt;6.4,"Prediabetes","Diabetes"))</f>
        <v>Diabetes</v>
      </c>
    </row>
    <row r="906" spans="1:10" x14ac:dyDescent="0.3">
      <c r="A906" s="6" t="s">
        <v>1466</v>
      </c>
      <c r="B906" s="6">
        <v>36.47</v>
      </c>
      <c r="C906" s="6">
        <v>6.21</v>
      </c>
      <c r="D906" s="6" t="s">
        <v>2380</v>
      </c>
      <c r="E906" s="6" t="s">
        <v>2380</v>
      </c>
      <c r="F906" s="6" t="s">
        <v>2380</v>
      </c>
      <c r="G906" s="6">
        <v>0</v>
      </c>
      <c r="H906" s="6" t="s">
        <v>2380</v>
      </c>
      <c r="I906" s="6" t="str">
        <f>IF(B906&lt;18.5,"UnderWeight",IF(B906&lt;24.9,"NormalWeight",IF(B906&lt;29.9,"OverWeight","Obesity")))</f>
        <v>Obesity</v>
      </c>
      <c r="J906" t="str">
        <f>IF(C906&lt;5.7,"Normal",IF(C906&lt;6.4,"Prediabetes","Diabetes"))</f>
        <v>Prediabetes</v>
      </c>
    </row>
    <row r="907" spans="1:10" x14ac:dyDescent="0.3">
      <c r="A907" s="6" t="s">
        <v>1465</v>
      </c>
      <c r="B907" s="6">
        <v>49.64</v>
      </c>
      <c r="C907" s="6">
        <v>4.76</v>
      </c>
      <c r="D907" s="6" t="s">
        <v>2380</v>
      </c>
      <c r="E907" s="6" t="s">
        <v>2380</v>
      </c>
      <c r="F907" s="6" t="s">
        <v>2382</v>
      </c>
      <c r="G907" s="6">
        <v>1</v>
      </c>
      <c r="H907" s="6" t="s">
        <v>2380</v>
      </c>
      <c r="I907" s="6" t="str">
        <f>IF(B907&lt;18.5,"UnderWeight",IF(B907&lt;24.9,"NormalWeight",IF(B907&lt;29.9,"OverWeight","Obesity")))</f>
        <v>Obesity</v>
      </c>
      <c r="J907" t="str">
        <f>IF(C907&lt;5.7,"Normal",IF(C907&lt;6.4,"Prediabetes","Diabetes"))</f>
        <v>Normal</v>
      </c>
    </row>
    <row r="908" spans="1:10" x14ac:dyDescent="0.3">
      <c r="A908" s="6" t="s">
        <v>1464</v>
      </c>
      <c r="B908" s="6">
        <v>36.799999999999997</v>
      </c>
      <c r="C908" s="6">
        <v>5.73</v>
      </c>
      <c r="D908" s="6" t="s">
        <v>2382</v>
      </c>
      <c r="E908" s="6" t="s">
        <v>2380</v>
      </c>
      <c r="F908" s="6" t="s">
        <v>2382</v>
      </c>
      <c r="G908" s="6">
        <v>1</v>
      </c>
      <c r="H908" s="6" t="s">
        <v>2380</v>
      </c>
      <c r="I908" s="6" t="str">
        <f>IF(B908&lt;18.5,"UnderWeight",IF(B908&lt;24.9,"NormalWeight",IF(B908&lt;29.9,"OverWeight","Obesity")))</f>
        <v>Obesity</v>
      </c>
      <c r="J908" t="str">
        <f>IF(C908&lt;5.7,"Normal",IF(C908&lt;6.4,"Prediabetes","Diabetes"))</f>
        <v>Prediabetes</v>
      </c>
    </row>
    <row r="909" spans="1:10" x14ac:dyDescent="0.3">
      <c r="A909" s="6" t="s">
        <v>1463</v>
      </c>
      <c r="B909" s="6">
        <v>33.880000000000003</v>
      </c>
      <c r="C909" s="6">
        <v>10.78</v>
      </c>
      <c r="D909" s="6" t="s">
        <v>2382</v>
      </c>
      <c r="E909" s="6" t="s">
        <v>2380</v>
      </c>
      <c r="F909" s="6" t="s">
        <v>2380</v>
      </c>
      <c r="G909" s="6">
        <v>0</v>
      </c>
      <c r="H909" s="6" t="s">
        <v>2380</v>
      </c>
      <c r="I909" s="6" t="str">
        <f>IF(B909&lt;18.5,"UnderWeight",IF(B909&lt;24.9,"NormalWeight",IF(B909&lt;29.9,"OverWeight","Obesity")))</f>
        <v>Obesity</v>
      </c>
      <c r="J909" t="str">
        <f>IF(C909&lt;5.7,"Normal",IF(C909&lt;6.4,"Prediabetes","Diabetes"))</f>
        <v>Diabetes</v>
      </c>
    </row>
    <row r="910" spans="1:10" x14ac:dyDescent="0.3">
      <c r="A910" s="6" t="s">
        <v>1462</v>
      </c>
      <c r="B910" s="6">
        <v>32.01</v>
      </c>
      <c r="C910" s="6">
        <v>5.08</v>
      </c>
      <c r="D910" s="6" t="s">
        <v>2382</v>
      </c>
      <c r="E910" s="6" t="s">
        <v>2380</v>
      </c>
      <c r="F910" s="6" t="s">
        <v>2380</v>
      </c>
      <c r="G910" s="6">
        <v>1</v>
      </c>
      <c r="H910" s="6" t="s">
        <v>2380</v>
      </c>
      <c r="I910" s="6" t="str">
        <f>IF(B910&lt;18.5,"UnderWeight",IF(B910&lt;24.9,"NormalWeight",IF(B910&lt;29.9,"OverWeight","Obesity")))</f>
        <v>Obesity</v>
      </c>
      <c r="J910" t="str">
        <f>IF(C910&lt;5.7,"Normal",IF(C910&lt;6.4,"Prediabetes","Diabetes"))</f>
        <v>Normal</v>
      </c>
    </row>
    <row r="911" spans="1:10" x14ac:dyDescent="0.3">
      <c r="A911" s="6" t="s">
        <v>1461</v>
      </c>
      <c r="B911" s="6">
        <v>33.630000000000003</v>
      </c>
      <c r="C911" s="6">
        <v>11.39</v>
      </c>
      <c r="D911" s="6" t="s">
        <v>2380</v>
      </c>
      <c r="E911" s="6" t="s">
        <v>2380</v>
      </c>
      <c r="F911" s="6" t="s">
        <v>2380</v>
      </c>
      <c r="G911" s="6">
        <v>0</v>
      </c>
      <c r="H911" s="6" t="s">
        <v>2380</v>
      </c>
      <c r="I911" s="6" t="str">
        <f>IF(B911&lt;18.5,"UnderWeight",IF(B911&lt;24.9,"NormalWeight",IF(B911&lt;29.9,"OverWeight","Obesity")))</f>
        <v>Obesity</v>
      </c>
      <c r="J911" t="str">
        <f>IF(C911&lt;5.7,"Normal",IF(C911&lt;6.4,"Prediabetes","Diabetes"))</f>
        <v>Diabetes</v>
      </c>
    </row>
    <row r="912" spans="1:10" x14ac:dyDescent="0.3">
      <c r="A912" s="6" t="s">
        <v>1460</v>
      </c>
      <c r="B912" s="6">
        <v>34.865000000000002</v>
      </c>
      <c r="C912" s="6">
        <v>5.35</v>
      </c>
      <c r="D912" s="6" t="s">
        <v>2382</v>
      </c>
      <c r="E912" s="6" t="s">
        <v>2380</v>
      </c>
      <c r="F912" s="6" t="s">
        <v>2380</v>
      </c>
      <c r="G912" s="6">
        <v>1</v>
      </c>
      <c r="H912" s="6" t="s">
        <v>2380</v>
      </c>
      <c r="I912" s="6" t="str">
        <f>IF(B912&lt;18.5,"UnderWeight",IF(B912&lt;24.9,"NormalWeight",IF(B912&lt;29.9,"OverWeight","Obesity")))</f>
        <v>Obesity</v>
      </c>
      <c r="J912" t="str">
        <f>IF(C912&lt;5.7,"Normal",IF(C912&lt;6.4,"Prediabetes","Diabetes"))</f>
        <v>Normal</v>
      </c>
    </row>
    <row r="913" spans="1:10" x14ac:dyDescent="0.3">
      <c r="A913" s="6" t="s">
        <v>1459</v>
      </c>
      <c r="B913" s="6">
        <v>43.11</v>
      </c>
      <c r="C913" s="6">
        <v>5.6</v>
      </c>
      <c r="D913" s="6" t="s">
        <v>2380</v>
      </c>
      <c r="E913" s="6" t="s">
        <v>2380</v>
      </c>
      <c r="F913" s="6" t="s">
        <v>2380</v>
      </c>
      <c r="G913" s="6">
        <v>0</v>
      </c>
      <c r="H913" s="6" t="s">
        <v>2380</v>
      </c>
      <c r="I913" s="6" t="str">
        <f>IF(B913&lt;18.5,"UnderWeight",IF(B913&lt;24.9,"NormalWeight",IF(B913&lt;29.9,"OverWeight","Obesity")))</f>
        <v>Obesity</v>
      </c>
      <c r="J913" t="str">
        <f>IF(C913&lt;5.7,"Normal",IF(C913&lt;6.4,"Prediabetes","Diabetes"))</f>
        <v>Normal</v>
      </c>
    </row>
    <row r="914" spans="1:10" x14ac:dyDescent="0.3">
      <c r="A914" s="6" t="s">
        <v>1458</v>
      </c>
      <c r="B914" s="6">
        <v>30.305</v>
      </c>
      <c r="C914" s="6">
        <v>4.2699999999999996</v>
      </c>
      <c r="D914" s="6" t="s">
        <v>2382</v>
      </c>
      <c r="E914" s="6" t="s">
        <v>2380</v>
      </c>
      <c r="F914" s="6" t="s">
        <v>2380</v>
      </c>
      <c r="G914" s="6">
        <v>1</v>
      </c>
      <c r="H914" s="6" t="s">
        <v>2380</v>
      </c>
      <c r="I914" s="6" t="str">
        <f>IF(B914&lt;18.5,"UnderWeight",IF(B914&lt;24.9,"NormalWeight",IF(B914&lt;29.9,"OverWeight","Obesity")))</f>
        <v>Obesity</v>
      </c>
      <c r="J914" t="str">
        <f>IF(C914&lt;5.7,"Normal",IF(C914&lt;6.4,"Prediabetes","Diabetes"))</f>
        <v>Normal</v>
      </c>
    </row>
    <row r="915" spans="1:10" x14ac:dyDescent="0.3">
      <c r="A915" s="6" t="s">
        <v>1457</v>
      </c>
      <c r="B915" s="6">
        <v>25.175000000000001</v>
      </c>
      <c r="C915" s="6">
        <v>5.57</v>
      </c>
      <c r="D915" s="6" t="s">
        <v>2382</v>
      </c>
      <c r="E915" s="6" t="s">
        <v>2380</v>
      </c>
      <c r="F915" s="6" t="s">
        <v>2380</v>
      </c>
      <c r="G915" s="6">
        <v>1</v>
      </c>
      <c r="H915" s="6" t="s">
        <v>2380</v>
      </c>
      <c r="I915" s="6" t="str">
        <f>IF(B915&lt;18.5,"UnderWeight",IF(B915&lt;24.9,"NormalWeight",IF(B915&lt;29.9,"OverWeight","Obesity")))</f>
        <v>OverWeight</v>
      </c>
      <c r="J915" t="str">
        <f>IF(C915&lt;5.7,"Normal",IF(C915&lt;6.4,"Prediabetes","Diabetes"))</f>
        <v>Normal</v>
      </c>
    </row>
    <row r="916" spans="1:10" x14ac:dyDescent="0.3">
      <c r="A916" s="6" t="s">
        <v>1456</v>
      </c>
      <c r="B916" s="6">
        <v>26.8</v>
      </c>
      <c r="C916" s="6">
        <v>5.68</v>
      </c>
      <c r="D916" s="6" t="s">
        <v>2382</v>
      </c>
      <c r="E916" s="6" t="s">
        <v>2380</v>
      </c>
      <c r="F916" s="6" t="s">
        <v>2380</v>
      </c>
      <c r="G916" s="6">
        <v>1</v>
      </c>
      <c r="H916" s="6" t="s">
        <v>2380</v>
      </c>
      <c r="I916" s="6" t="str">
        <f>IF(B916&lt;18.5,"UnderWeight",IF(B916&lt;24.9,"NormalWeight",IF(B916&lt;29.9,"OverWeight","Obesity")))</f>
        <v>OverWeight</v>
      </c>
      <c r="J916" t="str">
        <f>IF(C916&lt;5.7,"Normal",IF(C916&lt;6.4,"Prediabetes","Diabetes"))</f>
        <v>Normal</v>
      </c>
    </row>
    <row r="917" spans="1:10" x14ac:dyDescent="0.3">
      <c r="A917" s="6" t="s">
        <v>1455</v>
      </c>
      <c r="B917" s="6">
        <v>21.78</v>
      </c>
      <c r="C917" s="6">
        <v>5.3</v>
      </c>
      <c r="D917" s="6" t="s">
        <v>2380</v>
      </c>
      <c r="E917" s="6" t="s">
        <v>2381</v>
      </c>
      <c r="F917" s="6" t="s">
        <v>2380</v>
      </c>
      <c r="G917" s="6">
        <v>1</v>
      </c>
      <c r="H917" s="6" t="s">
        <v>2380</v>
      </c>
      <c r="I917" s="6" t="str">
        <f>IF(B917&lt;18.5,"UnderWeight",IF(B917&lt;24.9,"NormalWeight",IF(B917&lt;29.9,"OverWeight","Obesity")))</f>
        <v>NormalWeight</v>
      </c>
      <c r="J917" t="str">
        <f>IF(C917&lt;5.7,"Normal",IF(C917&lt;6.4,"Prediabetes","Diabetes"))</f>
        <v>Normal</v>
      </c>
    </row>
    <row r="918" spans="1:10" x14ac:dyDescent="0.3">
      <c r="A918" s="6" t="s">
        <v>1454</v>
      </c>
      <c r="B918" s="6">
        <v>30.14</v>
      </c>
      <c r="C918" s="6">
        <v>9.4499999999999993</v>
      </c>
      <c r="D918" s="6" t="s">
        <v>2382</v>
      </c>
      <c r="E918" s="6" t="s">
        <v>2380</v>
      </c>
      <c r="F918" s="6" t="s">
        <v>2380</v>
      </c>
      <c r="G918" s="6">
        <v>0</v>
      </c>
      <c r="H918" s="6" t="s">
        <v>2380</v>
      </c>
      <c r="I918" s="6" t="str">
        <f>IF(B918&lt;18.5,"UnderWeight",IF(B918&lt;24.9,"NormalWeight",IF(B918&lt;29.9,"OverWeight","Obesity")))</f>
        <v>Obesity</v>
      </c>
      <c r="J918" t="str">
        <f>IF(C918&lt;5.7,"Normal",IF(C918&lt;6.4,"Prediabetes","Diabetes"))</f>
        <v>Diabetes</v>
      </c>
    </row>
    <row r="919" spans="1:10" x14ac:dyDescent="0.3">
      <c r="A919" s="6" t="s">
        <v>1453</v>
      </c>
      <c r="B919" s="6">
        <v>29.7</v>
      </c>
      <c r="C919" s="6">
        <v>6.79</v>
      </c>
      <c r="D919" s="6" t="s">
        <v>2382</v>
      </c>
      <c r="E919" s="6" t="s">
        <v>2380</v>
      </c>
      <c r="F919" s="6" t="s">
        <v>2380</v>
      </c>
      <c r="G919" s="6">
        <v>0</v>
      </c>
      <c r="H919" s="6" t="s">
        <v>2380</v>
      </c>
      <c r="I919" s="6" t="str">
        <f>IF(B919&lt;18.5,"UnderWeight",IF(B919&lt;24.9,"NormalWeight",IF(B919&lt;29.9,"OverWeight","Obesity")))</f>
        <v>OverWeight</v>
      </c>
      <c r="J919" t="str">
        <f>IF(C919&lt;5.7,"Normal",IF(C919&lt;6.4,"Prediabetes","Diabetes"))</f>
        <v>Diabetes</v>
      </c>
    </row>
    <row r="920" spans="1:10" x14ac:dyDescent="0.3">
      <c r="A920" s="6" t="s">
        <v>1452</v>
      </c>
      <c r="B920" s="6">
        <v>32.395000000000003</v>
      </c>
      <c r="C920" s="6">
        <v>11.1</v>
      </c>
      <c r="D920" s="6" t="s">
        <v>2382</v>
      </c>
      <c r="E920" s="6" t="s">
        <v>2380</v>
      </c>
      <c r="F920" s="6" t="s">
        <v>2380</v>
      </c>
      <c r="G920" s="6">
        <v>0</v>
      </c>
      <c r="H920" s="6" t="s">
        <v>2380</v>
      </c>
      <c r="I920" s="6" t="str">
        <f>IF(B920&lt;18.5,"UnderWeight",IF(B920&lt;24.9,"NormalWeight",IF(B920&lt;29.9,"OverWeight","Obesity")))</f>
        <v>Obesity</v>
      </c>
      <c r="J920" t="str">
        <f>IF(C920&lt;5.7,"Normal",IF(C920&lt;6.4,"Prediabetes","Diabetes"))</f>
        <v>Diabetes</v>
      </c>
    </row>
    <row r="921" spans="1:10" x14ac:dyDescent="0.3">
      <c r="A921" s="6" t="s">
        <v>1451</v>
      </c>
      <c r="B921" s="6">
        <v>36.64</v>
      </c>
      <c r="C921" s="6">
        <v>7.26</v>
      </c>
      <c r="D921" s="6" t="s">
        <v>2380</v>
      </c>
      <c r="E921" s="6" t="s">
        <v>2380</v>
      </c>
      <c r="F921" s="6" t="s">
        <v>2380</v>
      </c>
      <c r="G921" s="6">
        <v>0</v>
      </c>
      <c r="H921" s="6" t="s">
        <v>2380</v>
      </c>
      <c r="I921" s="6" t="str">
        <f>IF(B921&lt;18.5,"UnderWeight",IF(B921&lt;24.9,"NormalWeight",IF(B921&lt;29.9,"OverWeight","Obesity")))</f>
        <v>Obesity</v>
      </c>
      <c r="J921" t="str">
        <f>IF(C921&lt;5.7,"Normal",IF(C921&lt;6.4,"Prediabetes","Diabetes"))</f>
        <v>Diabetes</v>
      </c>
    </row>
    <row r="922" spans="1:10" x14ac:dyDescent="0.3">
      <c r="A922" s="6" t="s">
        <v>1450</v>
      </c>
      <c r="B922" s="6">
        <v>39.049999999999997</v>
      </c>
      <c r="C922" s="6">
        <v>5.27</v>
      </c>
      <c r="D922" s="6" t="s">
        <v>2382</v>
      </c>
      <c r="E922" s="6" t="s">
        <v>2380</v>
      </c>
      <c r="F922" s="6" t="s">
        <v>2380</v>
      </c>
      <c r="G922" s="6">
        <v>1</v>
      </c>
      <c r="H922" s="6" t="s">
        <v>2380</v>
      </c>
      <c r="I922" s="6" t="str">
        <f>IF(B922&lt;18.5,"UnderWeight",IF(B922&lt;24.9,"NormalWeight",IF(B922&lt;29.9,"OverWeight","Obesity")))</f>
        <v>Obesity</v>
      </c>
      <c r="J922" t="str">
        <f>IF(C922&lt;5.7,"Normal",IF(C922&lt;6.4,"Prediabetes","Diabetes"))</f>
        <v>Normal</v>
      </c>
    </row>
    <row r="923" spans="1:10" x14ac:dyDescent="0.3">
      <c r="A923" s="6" t="s">
        <v>1449</v>
      </c>
      <c r="B923" s="6">
        <v>33.1</v>
      </c>
      <c r="C923" s="6">
        <v>5.46</v>
      </c>
      <c r="D923" s="6" t="s">
        <v>2382</v>
      </c>
      <c r="E923" s="6" t="s">
        <v>2380</v>
      </c>
      <c r="F923" s="6" t="s">
        <v>2380</v>
      </c>
      <c r="G923" s="6">
        <v>1</v>
      </c>
      <c r="H923" s="6" t="s">
        <v>2380</v>
      </c>
      <c r="I923" s="6" t="str">
        <f>IF(B923&lt;18.5,"UnderWeight",IF(B923&lt;24.9,"NormalWeight",IF(B923&lt;29.9,"OverWeight","Obesity")))</f>
        <v>Obesity</v>
      </c>
      <c r="J923" t="str">
        <f>IF(C923&lt;5.7,"Normal",IF(C923&lt;6.4,"Prediabetes","Diabetes"))</f>
        <v>Normal</v>
      </c>
    </row>
    <row r="924" spans="1:10" x14ac:dyDescent="0.3">
      <c r="A924" s="6" t="s">
        <v>1448</v>
      </c>
      <c r="B924" s="6">
        <v>31.824999999999999</v>
      </c>
      <c r="C924" s="6">
        <v>8.1300000000000008</v>
      </c>
      <c r="D924" s="6" t="s">
        <v>2380</v>
      </c>
      <c r="E924" s="6" t="s">
        <v>2380</v>
      </c>
      <c r="F924" s="6" t="s">
        <v>2380</v>
      </c>
      <c r="G924" s="6">
        <v>0</v>
      </c>
      <c r="H924" s="6" t="s">
        <v>2380</v>
      </c>
      <c r="I924" s="6" t="str">
        <f>IF(B924&lt;18.5,"UnderWeight",IF(B924&lt;24.9,"NormalWeight",IF(B924&lt;29.9,"OverWeight","Obesity")))</f>
        <v>Obesity</v>
      </c>
      <c r="J924" t="str">
        <f>IF(C924&lt;5.7,"Normal",IF(C924&lt;6.4,"Prediabetes","Diabetes"))</f>
        <v>Diabetes</v>
      </c>
    </row>
    <row r="925" spans="1:10" x14ac:dyDescent="0.3">
      <c r="A925" s="6" t="s">
        <v>1447</v>
      </c>
      <c r="B925" s="6">
        <v>29</v>
      </c>
      <c r="C925" s="6">
        <v>4.25</v>
      </c>
      <c r="D925" s="6" t="s">
        <v>2382</v>
      </c>
      <c r="E925" s="6" t="s">
        <v>2380</v>
      </c>
      <c r="F925" s="6" t="s">
        <v>2380</v>
      </c>
      <c r="G925" s="6">
        <v>1</v>
      </c>
      <c r="H925" s="6" t="s">
        <v>2380</v>
      </c>
      <c r="I925" s="6" t="str">
        <f>IF(B925&lt;18.5,"UnderWeight",IF(B925&lt;24.9,"NormalWeight",IF(B925&lt;29.9,"OverWeight","Obesity")))</f>
        <v>OverWeight</v>
      </c>
      <c r="J925" t="str">
        <f>IF(C925&lt;5.7,"Normal",IF(C925&lt;6.4,"Prediabetes","Diabetes"))</f>
        <v>Normal</v>
      </c>
    </row>
    <row r="926" spans="1:10" x14ac:dyDescent="0.3">
      <c r="A926" s="6" t="s">
        <v>1446</v>
      </c>
      <c r="B926" s="6">
        <v>30.495000000000001</v>
      </c>
      <c r="C926" s="6">
        <v>8.68</v>
      </c>
      <c r="D926" s="6" t="s">
        <v>2380</v>
      </c>
      <c r="E926" s="6" t="s">
        <v>2380</v>
      </c>
      <c r="F926" s="6" t="s">
        <v>2380</v>
      </c>
      <c r="G926" s="6">
        <v>0</v>
      </c>
      <c r="H926" s="6" t="s">
        <v>2380</v>
      </c>
      <c r="I926" s="6" t="str">
        <f>IF(B926&lt;18.5,"UnderWeight",IF(B926&lt;24.9,"NormalWeight",IF(B926&lt;29.9,"OverWeight","Obesity")))</f>
        <v>Obesity</v>
      </c>
      <c r="J926" t="str">
        <f>IF(C926&lt;5.7,"Normal",IF(C926&lt;6.4,"Prediabetes","Diabetes"))</f>
        <v>Diabetes</v>
      </c>
    </row>
    <row r="927" spans="1:10" x14ac:dyDescent="0.3">
      <c r="A927" s="6" t="s">
        <v>1445</v>
      </c>
      <c r="B927" s="6">
        <v>25.2</v>
      </c>
      <c r="C927" s="6">
        <v>6.25</v>
      </c>
      <c r="D927" s="6" t="s">
        <v>2382</v>
      </c>
      <c r="E927" s="6" t="s">
        <v>2380</v>
      </c>
      <c r="F927" s="6" t="s">
        <v>2380</v>
      </c>
      <c r="G927" s="6">
        <v>1</v>
      </c>
      <c r="H927" s="6" t="s">
        <v>2380</v>
      </c>
      <c r="I927" s="6" t="str">
        <f>IF(B927&lt;18.5,"UnderWeight",IF(B927&lt;24.9,"NormalWeight",IF(B927&lt;29.9,"OverWeight","Obesity")))</f>
        <v>OverWeight</v>
      </c>
      <c r="J927" t="str">
        <f>IF(C927&lt;5.7,"Normal",IF(C927&lt;6.4,"Prediabetes","Diabetes"))</f>
        <v>Prediabetes</v>
      </c>
    </row>
    <row r="928" spans="1:10" x14ac:dyDescent="0.3">
      <c r="A928" s="6" t="s">
        <v>1444</v>
      </c>
      <c r="B928" s="6">
        <v>22.77</v>
      </c>
      <c r="C928" s="6">
        <v>4.47</v>
      </c>
      <c r="D928" s="6" t="s">
        <v>2382</v>
      </c>
      <c r="E928" s="6" t="s">
        <v>2380</v>
      </c>
      <c r="F928" s="6" t="s">
        <v>2380</v>
      </c>
      <c r="G928" s="6">
        <v>1</v>
      </c>
      <c r="H928" s="6" t="s">
        <v>2380</v>
      </c>
      <c r="I928" s="6" t="str">
        <f>IF(B928&lt;18.5,"UnderWeight",IF(B928&lt;24.9,"NormalWeight",IF(B928&lt;29.9,"OverWeight","Obesity")))</f>
        <v>NormalWeight</v>
      </c>
      <c r="J928" t="str">
        <f>IF(C928&lt;5.7,"Normal",IF(C928&lt;6.4,"Prediabetes","Diabetes"))</f>
        <v>Normal</v>
      </c>
    </row>
    <row r="929" spans="1:10" x14ac:dyDescent="0.3">
      <c r="A929" s="6" t="s">
        <v>1443</v>
      </c>
      <c r="B929" s="6">
        <v>23.18</v>
      </c>
      <c r="C929" s="6">
        <v>8.31</v>
      </c>
      <c r="D929" s="6" t="s">
        <v>2380</v>
      </c>
      <c r="E929" s="6" t="s">
        <v>2380</v>
      </c>
      <c r="F929" s="6" t="s">
        <v>2380</v>
      </c>
      <c r="G929" s="6">
        <v>0</v>
      </c>
      <c r="H929" s="6" t="s">
        <v>2380</v>
      </c>
      <c r="I929" s="6" t="str">
        <f>IF(B929&lt;18.5,"UnderWeight",IF(B929&lt;24.9,"NormalWeight",IF(B929&lt;29.9,"OverWeight","Obesity")))</f>
        <v>NormalWeight</v>
      </c>
      <c r="J929" t="str">
        <f>IF(C929&lt;5.7,"Normal",IF(C929&lt;6.4,"Prediabetes","Diabetes"))</f>
        <v>Diabetes</v>
      </c>
    </row>
    <row r="930" spans="1:10" x14ac:dyDescent="0.3">
      <c r="A930" s="6" t="s">
        <v>1442</v>
      </c>
      <c r="B930" s="6">
        <v>35.409999999999997</v>
      </c>
      <c r="C930" s="6">
        <v>5.68</v>
      </c>
      <c r="D930" s="6" t="s">
        <v>2380</v>
      </c>
      <c r="E930" s="6" t="s">
        <v>2380</v>
      </c>
      <c r="F930" s="6" t="s">
        <v>2380</v>
      </c>
      <c r="G930" s="6">
        <v>0</v>
      </c>
      <c r="H930" s="6" t="s">
        <v>2380</v>
      </c>
      <c r="I930" s="6" t="str">
        <f>IF(B930&lt;18.5,"UnderWeight",IF(B930&lt;24.9,"NormalWeight",IF(B930&lt;29.9,"OverWeight","Obesity")))</f>
        <v>Obesity</v>
      </c>
      <c r="J930" t="str">
        <f>IF(C930&lt;5.7,"Normal",IF(C930&lt;6.4,"Prediabetes","Diabetes"))</f>
        <v>Normal</v>
      </c>
    </row>
    <row r="931" spans="1:10" x14ac:dyDescent="0.3">
      <c r="A931" s="6" t="s">
        <v>1441</v>
      </c>
      <c r="B931" s="6">
        <v>32.11</v>
      </c>
      <c r="C931" s="6">
        <v>4.75</v>
      </c>
      <c r="D931" s="6" t="s">
        <v>2382</v>
      </c>
      <c r="E931" s="6" t="s">
        <v>2380</v>
      </c>
      <c r="F931" s="6" t="s">
        <v>2380</v>
      </c>
      <c r="G931" s="6">
        <v>2</v>
      </c>
      <c r="H931" s="6" t="s">
        <v>2380</v>
      </c>
      <c r="I931" s="6" t="str">
        <f>IF(B931&lt;18.5,"UnderWeight",IF(B931&lt;24.9,"NormalWeight",IF(B931&lt;29.9,"OverWeight","Obesity")))</f>
        <v>Obesity</v>
      </c>
      <c r="J931" t="str">
        <f>IF(C931&lt;5.7,"Normal",IF(C931&lt;6.4,"Prediabetes","Diabetes"))</f>
        <v>Normal</v>
      </c>
    </row>
    <row r="932" spans="1:10" x14ac:dyDescent="0.3">
      <c r="A932" s="6" t="s">
        <v>1440</v>
      </c>
      <c r="B932" s="6">
        <v>34.479999999999997</v>
      </c>
      <c r="C932" s="6">
        <v>6.31</v>
      </c>
      <c r="D932" s="6" t="s">
        <v>2380</v>
      </c>
      <c r="E932" s="6" t="s">
        <v>2380</v>
      </c>
      <c r="F932" s="6" t="s">
        <v>2382</v>
      </c>
      <c r="G932" s="6">
        <v>1</v>
      </c>
      <c r="H932" s="6" t="s">
        <v>2380</v>
      </c>
      <c r="I932" s="6" t="str">
        <f>IF(B932&lt;18.5,"UnderWeight",IF(B932&lt;24.9,"NormalWeight",IF(B932&lt;29.9,"OverWeight","Obesity")))</f>
        <v>Obesity</v>
      </c>
      <c r="J932" t="str">
        <f>IF(C932&lt;5.7,"Normal",IF(C932&lt;6.4,"Prediabetes","Diabetes"))</f>
        <v>Prediabetes</v>
      </c>
    </row>
    <row r="933" spans="1:10" x14ac:dyDescent="0.3">
      <c r="A933" s="6" t="s">
        <v>1439</v>
      </c>
      <c r="B933" s="6">
        <v>34.39</v>
      </c>
      <c r="C933" s="6">
        <v>6.28</v>
      </c>
      <c r="D933" s="6" t="s">
        <v>2382</v>
      </c>
      <c r="E933" s="6" t="s">
        <v>2380</v>
      </c>
      <c r="F933" s="6" t="s">
        <v>2380</v>
      </c>
      <c r="G933" s="6">
        <v>1</v>
      </c>
      <c r="H933" s="6" t="s">
        <v>2380</v>
      </c>
      <c r="I933" s="6" t="str">
        <f>IF(B933&lt;18.5,"UnderWeight",IF(B933&lt;24.9,"NormalWeight",IF(B933&lt;29.9,"OverWeight","Obesity")))</f>
        <v>Obesity</v>
      </c>
      <c r="J933" t="str">
        <f>IF(C933&lt;5.7,"Normal",IF(C933&lt;6.4,"Prediabetes","Diabetes"))</f>
        <v>Prediabetes</v>
      </c>
    </row>
    <row r="934" spans="1:10" x14ac:dyDescent="0.3">
      <c r="A934" s="6" t="s">
        <v>1438</v>
      </c>
      <c r="B934" s="6">
        <v>26.4</v>
      </c>
      <c r="C934" s="6">
        <v>9.2899999999999991</v>
      </c>
      <c r="D934" s="6" t="s">
        <v>2382</v>
      </c>
      <c r="E934" s="6" t="s">
        <v>2380</v>
      </c>
      <c r="F934" s="6" t="s">
        <v>2382</v>
      </c>
      <c r="G934" s="6">
        <v>1</v>
      </c>
      <c r="H934" s="6" t="s">
        <v>2380</v>
      </c>
      <c r="I934" s="6" t="str">
        <f>IF(B934&lt;18.5,"UnderWeight",IF(B934&lt;24.9,"NormalWeight",IF(B934&lt;29.9,"OverWeight","Obesity")))</f>
        <v>OverWeight</v>
      </c>
      <c r="J934" t="str">
        <f>IF(C934&lt;5.7,"Normal",IF(C934&lt;6.4,"Prediabetes","Diabetes"))</f>
        <v>Diabetes</v>
      </c>
    </row>
    <row r="935" spans="1:10" x14ac:dyDescent="0.3">
      <c r="A935" s="6" t="s">
        <v>1437</v>
      </c>
      <c r="B935" s="6">
        <v>28.1</v>
      </c>
      <c r="C935" s="6">
        <v>5.79</v>
      </c>
      <c r="D935" s="6" t="s">
        <v>2382</v>
      </c>
      <c r="E935" s="6" t="s">
        <v>2380</v>
      </c>
      <c r="F935" s="6" t="s">
        <v>2382</v>
      </c>
      <c r="G935" s="6">
        <v>1</v>
      </c>
      <c r="H935" s="6" t="s">
        <v>2380</v>
      </c>
      <c r="I935" s="6" t="str">
        <f>IF(B935&lt;18.5,"UnderWeight",IF(B935&lt;24.9,"NormalWeight",IF(B935&lt;29.9,"OverWeight","Obesity")))</f>
        <v>OverWeight</v>
      </c>
      <c r="J935" t="str">
        <f>IF(C935&lt;5.7,"Normal",IF(C935&lt;6.4,"Prediabetes","Diabetes"))</f>
        <v>Prediabetes</v>
      </c>
    </row>
    <row r="936" spans="1:10" x14ac:dyDescent="0.3">
      <c r="A936" s="6" t="s">
        <v>1436</v>
      </c>
      <c r="B936" s="6">
        <v>27</v>
      </c>
      <c r="C936" s="6">
        <v>4.54</v>
      </c>
      <c r="D936" s="6" t="s">
        <v>2382</v>
      </c>
      <c r="E936" s="6" t="s">
        <v>2380</v>
      </c>
      <c r="F936" s="6" t="s">
        <v>2380</v>
      </c>
      <c r="G936" s="6">
        <v>1</v>
      </c>
      <c r="H936" s="6" t="s">
        <v>2380</v>
      </c>
      <c r="I936" s="6" t="str">
        <f>IF(B936&lt;18.5,"UnderWeight",IF(B936&lt;24.9,"NormalWeight",IF(B936&lt;29.9,"OverWeight","Obesity")))</f>
        <v>OverWeight</v>
      </c>
      <c r="J936" t="str">
        <f>IF(C936&lt;5.7,"Normal",IF(C936&lt;6.4,"Prediabetes","Diabetes"))</f>
        <v>Normal</v>
      </c>
    </row>
    <row r="937" spans="1:10" x14ac:dyDescent="0.3">
      <c r="A937" s="6" t="s">
        <v>1435</v>
      </c>
      <c r="B937" s="6">
        <v>28.594999999999999</v>
      </c>
      <c r="C937" s="6">
        <v>4.68</v>
      </c>
      <c r="D937" s="6" t="s">
        <v>2382</v>
      </c>
      <c r="E937" s="6" t="s">
        <v>2380</v>
      </c>
      <c r="F937" s="6" t="s">
        <v>2380</v>
      </c>
      <c r="G937" s="6">
        <v>1</v>
      </c>
      <c r="H937" s="6" t="s">
        <v>2380</v>
      </c>
      <c r="I937" s="6" t="str">
        <f>IF(B937&lt;18.5,"UnderWeight",IF(B937&lt;24.9,"NormalWeight",IF(B937&lt;29.9,"OverWeight","Obesity")))</f>
        <v>OverWeight</v>
      </c>
      <c r="J937" t="str">
        <f>IF(C937&lt;5.7,"Normal",IF(C937&lt;6.4,"Prediabetes","Diabetes"))</f>
        <v>Normal</v>
      </c>
    </row>
    <row r="938" spans="1:10" x14ac:dyDescent="0.3">
      <c r="A938" s="6" t="s">
        <v>1434</v>
      </c>
      <c r="B938" s="6">
        <v>36.799999999999997</v>
      </c>
      <c r="C938" s="6">
        <v>5.88</v>
      </c>
      <c r="D938" s="6" t="s">
        <v>2380</v>
      </c>
      <c r="E938" s="6" t="s">
        <v>2380</v>
      </c>
      <c r="F938" s="6" t="s">
        <v>2380</v>
      </c>
      <c r="G938" s="6">
        <v>1</v>
      </c>
      <c r="H938" s="6" t="s">
        <v>2380</v>
      </c>
      <c r="I938" s="6" t="str">
        <f>IF(B938&lt;18.5,"UnderWeight",IF(B938&lt;24.9,"NormalWeight",IF(B938&lt;29.9,"OverWeight","Obesity")))</f>
        <v>Obesity</v>
      </c>
      <c r="J938" t="str">
        <f>IF(C938&lt;5.7,"Normal",IF(C938&lt;6.4,"Prediabetes","Diabetes"))</f>
        <v>Prediabetes</v>
      </c>
    </row>
    <row r="939" spans="1:10" x14ac:dyDescent="0.3">
      <c r="A939" s="6" t="s">
        <v>1433</v>
      </c>
      <c r="B939" s="6">
        <v>23.75</v>
      </c>
      <c r="C939" s="6">
        <v>5.42</v>
      </c>
      <c r="D939" s="6" t="s">
        <v>2382</v>
      </c>
      <c r="E939" s="6" t="s">
        <v>2380</v>
      </c>
      <c r="F939" s="6" t="s">
        <v>2382</v>
      </c>
      <c r="G939" s="6">
        <v>1</v>
      </c>
      <c r="H939" s="6" t="s">
        <v>2380</v>
      </c>
      <c r="I939" s="6" t="str">
        <f>IF(B939&lt;18.5,"UnderWeight",IF(B939&lt;24.9,"NormalWeight",IF(B939&lt;29.9,"OverWeight","Obesity")))</f>
        <v>NormalWeight</v>
      </c>
      <c r="J939" t="str">
        <f>IF(C939&lt;5.7,"Normal",IF(C939&lt;6.4,"Prediabetes","Diabetes"))</f>
        <v>Normal</v>
      </c>
    </row>
    <row r="940" spans="1:10" x14ac:dyDescent="0.3">
      <c r="A940" s="6" t="s">
        <v>1432</v>
      </c>
      <c r="B940" s="6">
        <v>35.619999999999997</v>
      </c>
      <c r="C940" s="6">
        <v>4.16</v>
      </c>
      <c r="D940" s="6" t="s">
        <v>2380</v>
      </c>
      <c r="E940" s="6" t="s">
        <v>2380</v>
      </c>
      <c r="F940" s="6" t="s">
        <v>2380</v>
      </c>
      <c r="G940" s="6">
        <v>0</v>
      </c>
      <c r="H940" s="6" t="s">
        <v>2380</v>
      </c>
      <c r="I940" s="6" t="str">
        <f>IF(B940&lt;18.5,"UnderWeight",IF(B940&lt;24.9,"NormalWeight",IF(B940&lt;29.9,"OverWeight","Obesity")))</f>
        <v>Obesity</v>
      </c>
      <c r="J940" t="str">
        <f>IF(C940&lt;5.7,"Normal",IF(C940&lt;6.4,"Prediabetes","Diabetes"))</f>
        <v>Normal</v>
      </c>
    </row>
    <row r="941" spans="1:10" x14ac:dyDescent="0.3">
      <c r="A941" s="6" t="s">
        <v>1431</v>
      </c>
      <c r="B941" s="6">
        <v>30.69</v>
      </c>
      <c r="C941" s="6">
        <v>7.05</v>
      </c>
      <c r="D941" s="6" t="s">
        <v>2382</v>
      </c>
      <c r="E941" s="6" t="s">
        <v>2380</v>
      </c>
      <c r="F941" s="6" t="s">
        <v>2380</v>
      </c>
      <c r="G941" s="6">
        <v>2</v>
      </c>
      <c r="H941" s="6" t="s">
        <v>2380</v>
      </c>
      <c r="I941" s="6" t="str">
        <f>IF(B941&lt;18.5,"UnderWeight",IF(B941&lt;24.9,"NormalWeight",IF(B941&lt;29.9,"OverWeight","Obesity")))</f>
        <v>Obesity</v>
      </c>
      <c r="J941" t="str">
        <f>IF(C941&lt;5.7,"Normal",IF(C941&lt;6.4,"Prediabetes","Diabetes"))</f>
        <v>Diabetes</v>
      </c>
    </row>
    <row r="942" spans="1:10" x14ac:dyDescent="0.3">
      <c r="A942" s="6" t="s">
        <v>1430</v>
      </c>
      <c r="B942" s="6">
        <v>35.799999999999997</v>
      </c>
      <c r="C942" s="6">
        <v>5.63</v>
      </c>
      <c r="D942" s="6" t="s">
        <v>2382</v>
      </c>
      <c r="E942" s="6" t="s">
        <v>2380</v>
      </c>
      <c r="F942" s="6" t="s">
        <v>2380</v>
      </c>
      <c r="G942" s="6">
        <v>2</v>
      </c>
      <c r="H942" s="6" t="s">
        <v>2380</v>
      </c>
      <c r="I942" s="6" t="str">
        <f>IF(B942&lt;18.5,"UnderWeight",IF(B942&lt;24.9,"NormalWeight",IF(B942&lt;29.9,"OverWeight","Obesity")))</f>
        <v>Obesity</v>
      </c>
      <c r="J942" t="str">
        <f>IF(C942&lt;5.7,"Normal",IF(C942&lt;6.4,"Prediabetes","Diabetes"))</f>
        <v>Normal</v>
      </c>
    </row>
    <row r="943" spans="1:10" x14ac:dyDescent="0.3">
      <c r="A943" s="6" t="s">
        <v>1429</v>
      </c>
      <c r="B943" s="6">
        <v>28.785</v>
      </c>
      <c r="C943" s="6">
        <v>4.24</v>
      </c>
      <c r="D943" s="6" t="s">
        <v>2382</v>
      </c>
      <c r="E943" s="6" t="s">
        <v>2380</v>
      </c>
      <c r="F943" s="6" t="s">
        <v>2380</v>
      </c>
      <c r="G943" s="6">
        <v>2</v>
      </c>
      <c r="H943" s="6" t="s">
        <v>2380</v>
      </c>
      <c r="I943" s="6" t="str">
        <f>IF(B943&lt;18.5,"UnderWeight",IF(B943&lt;24.9,"NormalWeight",IF(B943&lt;29.9,"OverWeight","Obesity")))</f>
        <v>OverWeight</v>
      </c>
      <c r="J943" t="str">
        <f>IF(C943&lt;5.7,"Normal",IF(C943&lt;6.4,"Prediabetes","Diabetes"))</f>
        <v>Normal</v>
      </c>
    </row>
    <row r="944" spans="1:10" x14ac:dyDescent="0.3">
      <c r="A944" s="6" t="s">
        <v>1428</v>
      </c>
      <c r="B944" s="6">
        <v>28.594999999999999</v>
      </c>
      <c r="C944" s="6">
        <v>4.96</v>
      </c>
      <c r="D944" s="6" t="s">
        <v>2382</v>
      </c>
      <c r="E944" s="6" t="s">
        <v>2380</v>
      </c>
      <c r="F944" s="6" t="s">
        <v>2380</v>
      </c>
      <c r="G944" s="6">
        <v>2</v>
      </c>
      <c r="H944" s="6" t="s">
        <v>2380</v>
      </c>
      <c r="I944" s="6" t="str">
        <f>IF(B944&lt;18.5,"UnderWeight",IF(B944&lt;24.9,"NormalWeight",IF(B944&lt;29.9,"OverWeight","Obesity")))</f>
        <v>OverWeight</v>
      </c>
      <c r="J944" t="str">
        <f>IF(C944&lt;5.7,"Normal",IF(C944&lt;6.4,"Prediabetes","Diabetes"))</f>
        <v>Normal</v>
      </c>
    </row>
    <row r="945" spans="1:10" x14ac:dyDescent="0.3">
      <c r="A945" s="6" t="s">
        <v>1427</v>
      </c>
      <c r="B945" s="6">
        <v>48.75</v>
      </c>
      <c r="C945" s="6">
        <v>4.34</v>
      </c>
      <c r="D945" s="6" t="s">
        <v>2380</v>
      </c>
      <c r="E945" s="6" t="s">
        <v>2380</v>
      </c>
      <c r="F945" s="6" t="s">
        <v>2380</v>
      </c>
      <c r="G945" s="6">
        <v>0</v>
      </c>
      <c r="H945" s="6" t="s">
        <v>2380</v>
      </c>
      <c r="I945" s="6" t="str">
        <f>IF(B945&lt;18.5,"UnderWeight",IF(B945&lt;24.9,"NormalWeight",IF(B945&lt;29.9,"OverWeight","Obesity")))</f>
        <v>Obesity</v>
      </c>
      <c r="J945" t="str">
        <f>IF(C945&lt;5.7,"Normal",IF(C945&lt;6.4,"Prediabetes","Diabetes"))</f>
        <v>Normal</v>
      </c>
    </row>
    <row r="946" spans="1:10" x14ac:dyDescent="0.3">
      <c r="A946" s="6" t="s">
        <v>1426</v>
      </c>
      <c r="B946" s="6">
        <v>28.31</v>
      </c>
      <c r="C946" s="6">
        <v>5.43</v>
      </c>
      <c r="D946" s="6" t="s">
        <v>2382</v>
      </c>
      <c r="E946" s="6" t="s">
        <v>2380</v>
      </c>
      <c r="F946" s="6" t="s">
        <v>2380</v>
      </c>
      <c r="G946" s="6">
        <v>2</v>
      </c>
      <c r="H946" s="6" t="s">
        <v>2380</v>
      </c>
      <c r="I946" s="6" t="str">
        <f>IF(B946&lt;18.5,"UnderWeight",IF(B946&lt;24.9,"NormalWeight",IF(B946&lt;29.9,"OverWeight","Obesity")))</f>
        <v>OverWeight</v>
      </c>
      <c r="J946" t="str">
        <f>IF(C946&lt;5.7,"Normal",IF(C946&lt;6.4,"Prediabetes","Diabetes"))</f>
        <v>Normal</v>
      </c>
    </row>
    <row r="947" spans="1:10" x14ac:dyDescent="0.3">
      <c r="A947" s="6" t="s">
        <v>1425</v>
      </c>
      <c r="B947" s="6">
        <v>38.39</v>
      </c>
      <c r="C947" s="6">
        <v>8.33</v>
      </c>
      <c r="D947" s="6" t="s">
        <v>2382</v>
      </c>
      <c r="E947" s="6" t="s">
        <v>2380</v>
      </c>
      <c r="F947" s="6" t="s">
        <v>2380</v>
      </c>
      <c r="G947" s="6">
        <v>1</v>
      </c>
      <c r="H947" s="6" t="s">
        <v>2380</v>
      </c>
      <c r="I947" s="6" t="str">
        <f>IF(B947&lt;18.5,"UnderWeight",IF(B947&lt;24.9,"NormalWeight",IF(B947&lt;29.9,"OverWeight","Obesity")))</f>
        <v>Obesity</v>
      </c>
      <c r="J947" t="str">
        <f>IF(C947&lt;5.7,"Normal",IF(C947&lt;6.4,"Prediabetes","Diabetes"))</f>
        <v>Diabetes</v>
      </c>
    </row>
    <row r="948" spans="1:10" x14ac:dyDescent="0.3">
      <c r="A948" s="6" t="s">
        <v>1424</v>
      </c>
      <c r="B948" s="6">
        <v>25.87</v>
      </c>
      <c r="C948" s="6">
        <v>5.63</v>
      </c>
      <c r="D948" s="6" t="s">
        <v>2382</v>
      </c>
      <c r="E948" s="6" t="s">
        <v>2380</v>
      </c>
      <c r="F948" s="6" t="s">
        <v>2380</v>
      </c>
      <c r="G948" s="6">
        <v>1</v>
      </c>
      <c r="H948" s="6" t="s">
        <v>2380</v>
      </c>
      <c r="I948" s="6" t="str">
        <f>IF(B948&lt;18.5,"UnderWeight",IF(B948&lt;24.9,"NormalWeight",IF(B948&lt;29.9,"OverWeight","Obesity")))</f>
        <v>OverWeight</v>
      </c>
      <c r="J948" t="str">
        <f>IF(C948&lt;5.7,"Normal",IF(C948&lt;6.4,"Prediabetes","Diabetes"))</f>
        <v>Normal</v>
      </c>
    </row>
    <row r="949" spans="1:10" x14ac:dyDescent="0.3">
      <c r="A949" s="6" t="s">
        <v>1423</v>
      </c>
      <c r="B949" s="6">
        <v>43.7</v>
      </c>
      <c r="C949" s="6">
        <v>7.23</v>
      </c>
      <c r="D949" s="6" t="s">
        <v>2380</v>
      </c>
      <c r="E949" s="6" t="s">
        <v>2380</v>
      </c>
      <c r="F949" s="6" t="s">
        <v>2380</v>
      </c>
      <c r="G949" s="6">
        <v>0</v>
      </c>
      <c r="H949" s="6" t="s">
        <v>2380</v>
      </c>
      <c r="I949" s="6" t="str">
        <f>IF(B949&lt;18.5,"UnderWeight",IF(B949&lt;24.9,"NormalWeight",IF(B949&lt;29.9,"OverWeight","Obesity")))</f>
        <v>Obesity</v>
      </c>
      <c r="J949" t="str">
        <f>IF(C949&lt;5.7,"Normal",IF(C949&lt;6.4,"Prediabetes","Diabetes"))</f>
        <v>Diabetes</v>
      </c>
    </row>
    <row r="950" spans="1:10" x14ac:dyDescent="0.3">
      <c r="A950" s="6" t="s">
        <v>1422</v>
      </c>
      <c r="B950" s="6">
        <v>40.945</v>
      </c>
      <c r="C950" s="6">
        <v>10.57</v>
      </c>
      <c r="D950" s="6" t="s">
        <v>2380</v>
      </c>
      <c r="E950" s="6" t="s">
        <v>2380</v>
      </c>
      <c r="F950" s="6" t="s">
        <v>2380</v>
      </c>
      <c r="G950" s="6">
        <v>0</v>
      </c>
      <c r="H950" s="6" t="s">
        <v>2380</v>
      </c>
      <c r="I950" s="6" t="str">
        <f>IF(B950&lt;18.5,"UnderWeight",IF(B950&lt;24.9,"NormalWeight",IF(B950&lt;29.9,"OverWeight","Obesity")))</f>
        <v>Obesity</v>
      </c>
      <c r="J950" t="str">
        <f>IF(C950&lt;5.7,"Normal",IF(C950&lt;6.4,"Prediabetes","Diabetes"))</f>
        <v>Diabetes</v>
      </c>
    </row>
    <row r="951" spans="1:10" x14ac:dyDescent="0.3">
      <c r="A951" s="6" t="s">
        <v>1421</v>
      </c>
      <c r="B951" s="6">
        <v>27.94</v>
      </c>
      <c r="C951" s="6">
        <v>7.92</v>
      </c>
      <c r="D951" s="6" t="s">
        <v>2380</v>
      </c>
      <c r="E951" s="6" t="s">
        <v>2380</v>
      </c>
      <c r="F951" s="6" t="s">
        <v>2380</v>
      </c>
      <c r="G951" s="6">
        <v>0</v>
      </c>
      <c r="H951" s="6" t="s">
        <v>2380</v>
      </c>
      <c r="I951" s="6" t="str">
        <f>IF(B951&lt;18.5,"UnderWeight",IF(B951&lt;24.9,"NormalWeight",IF(B951&lt;29.9,"OverWeight","Obesity")))</f>
        <v>OverWeight</v>
      </c>
      <c r="J951" t="str">
        <f>IF(C951&lt;5.7,"Normal",IF(C951&lt;6.4,"Prediabetes","Diabetes"))</f>
        <v>Diabetes</v>
      </c>
    </row>
    <row r="952" spans="1:10" x14ac:dyDescent="0.3">
      <c r="A952" s="6" t="s">
        <v>1420</v>
      </c>
      <c r="B952" s="6">
        <v>31.9</v>
      </c>
      <c r="C952" s="6">
        <v>10.119999999999999</v>
      </c>
      <c r="D952" s="6" t="s">
        <v>2380</v>
      </c>
      <c r="E952" s="6" t="s">
        <v>2380</v>
      </c>
      <c r="F952" s="6" t="s">
        <v>2380</v>
      </c>
      <c r="G952" s="6">
        <v>2</v>
      </c>
      <c r="H952" s="6" t="s">
        <v>2380</v>
      </c>
      <c r="I952" s="6" t="str">
        <f>IF(B952&lt;18.5,"UnderWeight",IF(B952&lt;24.9,"NormalWeight",IF(B952&lt;29.9,"OverWeight","Obesity")))</f>
        <v>Obesity</v>
      </c>
      <c r="J952" t="str">
        <f>IF(C952&lt;5.7,"Normal",IF(C952&lt;6.4,"Prediabetes","Diabetes"))</f>
        <v>Diabetes</v>
      </c>
    </row>
    <row r="953" spans="1:10" x14ac:dyDescent="0.3">
      <c r="A953" s="6" t="s">
        <v>1419</v>
      </c>
      <c r="B953" s="6">
        <v>31.64</v>
      </c>
      <c r="C953" s="6">
        <v>7.91</v>
      </c>
      <c r="D953" s="6" t="s">
        <v>2380</v>
      </c>
      <c r="E953" s="6" t="s">
        <v>2380</v>
      </c>
      <c r="F953" s="6" t="s">
        <v>2380</v>
      </c>
      <c r="G953" s="6">
        <v>0</v>
      </c>
      <c r="H953" s="6" t="s">
        <v>2380</v>
      </c>
      <c r="I953" s="6" t="str">
        <f>IF(B953&lt;18.5,"UnderWeight",IF(B953&lt;24.9,"NormalWeight",IF(B953&lt;29.9,"OverWeight","Obesity")))</f>
        <v>Obesity</v>
      </c>
      <c r="J953" t="str">
        <f>IF(C953&lt;5.7,"Normal",IF(C953&lt;6.4,"Prediabetes","Diabetes"))</f>
        <v>Diabetes</v>
      </c>
    </row>
    <row r="954" spans="1:10" x14ac:dyDescent="0.3">
      <c r="A954" s="6" t="s">
        <v>1418</v>
      </c>
      <c r="B954" s="6">
        <v>46.7</v>
      </c>
      <c r="C954" s="6">
        <v>10.9</v>
      </c>
      <c r="D954" s="6" t="s">
        <v>2380</v>
      </c>
      <c r="E954" s="6" t="s">
        <v>2380</v>
      </c>
      <c r="F954" s="6" t="s">
        <v>2380</v>
      </c>
      <c r="G954" s="6">
        <v>0</v>
      </c>
      <c r="H954" s="6" t="s">
        <v>2380</v>
      </c>
      <c r="I954" s="6" t="str">
        <f>IF(B954&lt;18.5,"UnderWeight",IF(B954&lt;24.9,"NormalWeight",IF(B954&lt;29.9,"OverWeight","Obesity")))</f>
        <v>Obesity</v>
      </c>
      <c r="J954" t="str">
        <f>IF(C954&lt;5.7,"Normal",IF(C954&lt;6.4,"Prediabetes","Diabetes"))</f>
        <v>Diabetes</v>
      </c>
    </row>
    <row r="955" spans="1:10" x14ac:dyDescent="0.3">
      <c r="A955" s="6" t="s">
        <v>1417</v>
      </c>
      <c r="B955" s="6">
        <v>18.335000000000001</v>
      </c>
      <c r="C955" s="6">
        <v>11.83</v>
      </c>
      <c r="D955" s="6" t="s">
        <v>2380</v>
      </c>
      <c r="E955" s="6" t="s">
        <v>2380</v>
      </c>
      <c r="F955" s="6" t="s">
        <v>2380</v>
      </c>
      <c r="G955" s="6">
        <v>0</v>
      </c>
      <c r="H955" s="6" t="s">
        <v>2380</v>
      </c>
      <c r="I955" s="6" t="str">
        <f>IF(B955&lt;18.5,"UnderWeight",IF(B955&lt;24.9,"NormalWeight",IF(B955&lt;29.9,"OverWeight","Obesity")))</f>
        <v>UnderWeight</v>
      </c>
      <c r="J955" t="str">
        <f>IF(C955&lt;5.7,"Normal",IF(C955&lt;6.4,"Prediabetes","Diabetes"))</f>
        <v>Diabetes</v>
      </c>
    </row>
    <row r="956" spans="1:10" x14ac:dyDescent="0.3">
      <c r="A956" s="6" t="s">
        <v>1416</v>
      </c>
      <c r="B956" s="6">
        <v>31.24</v>
      </c>
      <c r="C956" s="6">
        <v>7.42</v>
      </c>
      <c r="D956" s="6" t="s">
        <v>2382</v>
      </c>
      <c r="E956" s="6" t="s">
        <v>2380</v>
      </c>
      <c r="F956" s="6" t="s">
        <v>2380</v>
      </c>
      <c r="G956" s="6">
        <v>2</v>
      </c>
      <c r="H956" s="6" t="s">
        <v>2380</v>
      </c>
      <c r="I956" s="6" t="str">
        <f>IF(B956&lt;18.5,"UnderWeight",IF(B956&lt;24.9,"NormalWeight",IF(B956&lt;29.9,"OverWeight","Obesity")))</f>
        <v>Obesity</v>
      </c>
      <c r="J956" t="str">
        <f>IF(C956&lt;5.7,"Normal",IF(C956&lt;6.4,"Prediabetes","Diabetes"))</f>
        <v>Diabetes</v>
      </c>
    </row>
    <row r="957" spans="1:10" x14ac:dyDescent="0.3">
      <c r="A957" s="6" t="s">
        <v>1415</v>
      </c>
      <c r="B957" s="6">
        <v>39.22</v>
      </c>
      <c r="C957" s="6">
        <v>5.62</v>
      </c>
      <c r="D957" s="6" t="s">
        <v>2382</v>
      </c>
      <c r="E957" s="6" t="s">
        <v>2380</v>
      </c>
      <c r="F957" s="6" t="s">
        <v>2380</v>
      </c>
      <c r="G957" s="6">
        <v>1</v>
      </c>
      <c r="H957" s="6" t="s">
        <v>2380</v>
      </c>
      <c r="I957" s="6" t="str">
        <f>IF(B957&lt;18.5,"UnderWeight",IF(B957&lt;24.9,"NormalWeight",IF(B957&lt;29.9,"OverWeight","Obesity")))</f>
        <v>Obesity</v>
      </c>
      <c r="J957" t="str">
        <f>IF(C957&lt;5.7,"Normal",IF(C957&lt;6.4,"Prediabetes","Diabetes"))</f>
        <v>Normal</v>
      </c>
    </row>
    <row r="958" spans="1:10" x14ac:dyDescent="0.3">
      <c r="A958" s="6" t="s">
        <v>1414</v>
      </c>
      <c r="B958" s="6">
        <v>24.414999999999999</v>
      </c>
      <c r="C958" s="6">
        <v>7.16</v>
      </c>
      <c r="D958" s="6" t="s">
        <v>2380</v>
      </c>
      <c r="E958" s="6" t="s">
        <v>2380</v>
      </c>
      <c r="F958" s="6" t="s">
        <v>2380</v>
      </c>
      <c r="G958" s="6">
        <v>0</v>
      </c>
      <c r="H958" s="6" t="s">
        <v>2380</v>
      </c>
      <c r="I958" s="6" t="str">
        <f>IF(B958&lt;18.5,"UnderWeight",IF(B958&lt;24.9,"NormalWeight",IF(B958&lt;29.9,"OverWeight","Obesity")))</f>
        <v>NormalWeight</v>
      </c>
      <c r="J958" t="str">
        <f>IF(C958&lt;5.7,"Normal",IF(C958&lt;6.4,"Prediabetes","Diabetes"))</f>
        <v>Diabetes</v>
      </c>
    </row>
    <row r="959" spans="1:10" x14ac:dyDescent="0.3">
      <c r="A959" s="6" t="s">
        <v>1413</v>
      </c>
      <c r="B959" s="6">
        <v>32.299999999999997</v>
      </c>
      <c r="C959" s="6">
        <v>9.89</v>
      </c>
      <c r="D959" s="6" t="s">
        <v>2380</v>
      </c>
      <c r="E959" s="6" t="s">
        <v>2380</v>
      </c>
      <c r="F959" s="6" t="s">
        <v>2380</v>
      </c>
      <c r="G959" s="6">
        <v>0</v>
      </c>
      <c r="H959" s="6" t="s">
        <v>2380</v>
      </c>
      <c r="I959" s="6" t="str">
        <f>IF(B959&lt;18.5,"UnderWeight",IF(B959&lt;24.9,"NormalWeight",IF(B959&lt;29.9,"OverWeight","Obesity")))</f>
        <v>Obesity</v>
      </c>
      <c r="J959" t="str">
        <f>IF(C959&lt;5.7,"Normal",IF(C959&lt;6.4,"Prediabetes","Diabetes"))</f>
        <v>Diabetes</v>
      </c>
    </row>
    <row r="960" spans="1:10" x14ac:dyDescent="0.3">
      <c r="A960" s="6" t="s">
        <v>1412</v>
      </c>
      <c r="B960" s="6">
        <v>39.94</v>
      </c>
      <c r="C960" s="6">
        <v>5.14</v>
      </c>
      <c r="D960" s="6" t="s">
        <v>2380</v>
      </c>
      <c r="E960" s="6" t="s">
        <v>2380</v>
      </c>
      <c r="F960" s="6" t="s">
        <v>2380</v>
      </c>
      <c r="G960" s="6">
        <v>0</v>
      </c>
      <c r="H960" s="6" t="s">
        <v>2380</v>
      </c>
      <c r="I960" s="6" t="str">
        <f>IF(B960&lt;18.5,"UnderWeight",IF(B960&lt;24.9,"NormalWeight",IF(B960&lt;29.9,"OverWeight","Obesity")))</f>
        <v>Obesity</v>
      </c>
      <c r="J960" t="str">
        <f>IF(C960&lt;5.7,"Normal",IF(C960&lt;6.4,"Prediabetes","Diabetes"))</f>
        <v>Normal</v>
      </c>
    </row>
    <row r="961" spans="1:10" x14ac:dyDescent="0.3">
      <c r="A961" s="6" t="s">
        <v>1411</v>
      </c>
      <c r="B961" s="6">
        <v>30</v>
      </c>
      <c r="C961" s="6">
        <v>5.61</v>
      </c>
      <c r="D961" s="6" t="s">
        <v>2382</v>
      </c>
      <c r="E961" s="6" t="s">
        <v>2380</v>
      </c>
      <c r="F961" s="6" t="s">
        <v>2382</v>
      </c>
      <c r="G961" s="6">
        <v>1</v>
      </c>
      <c r="H961" s="6" t="s">
        <v>2380</v>
      </c>
      <c r="I961" s="6" t="str">
        <f>IF(B961&lt;18.5,"UnderWeight",IF(B961&lt;24.9,"NormalWeight",IF(B961&lt;29.9,"OverWeight","Obesity")))</f>
        <v>Obesity</v>
      </c>
      <c r="J961" t="str">
        <f>IF(C961&lt;5.7,"Normal",IF(C961&lt;6.4,"Prediabetes","Diabetes"))</f>
        <v>Normal</v>
      </c>
    </row>
    <row r="962" spans="1:10" x14ac:dyDescent="0.3">
      <c r="A962" s="6" t="s">
        <v>1410</v>
      </c>
      <c r="B962" s="6">
        <v>35.340000000000003</v>
      </c>
      <c r="C962" s="6">
        <v>5.51</v>
      </c>
      <c r="D962" s="6" t="s">
        <v>2382</v>
      </c>
      <c r="E962" s="6" t="s">
        <v>2380</v>
      </c>
      <c r="F962" s="6" t="s">
        <v>2382</v>
      </c>
      <c r="G962" s="6">
        <v>1</v>
      </c>
      <c r="H962" s="6" t="s">
        <v>2380</v>
      </c>
      <c r="I962" s="6" t="str">
        <f>IF(B962&lt;18.5,"UnderWeight",IF(B962&lt;24.9,"NormalWeight",IF(B962&lt;29.9,"OverWeight","Obesity")))</f>
        <v>Obesity</v>
      </c>
      <c r="J962" t="str">
        <f>IF(C962&lt;5.7,"Normal",IF(C962&lt;6.4,"Prediabetes","Diabetes"))</f>
        <v>Normal</v>
      </c>
    </row>
    <row r="963" spans="1:10" x14ac:dyDescent="0.3">
      <c r="A963" s="6" t="s">
        <v>1409</v>
      </c>
      <c r="B963" s="6">
        <v>32.204999999999998</v>
      </c>
      <c r="C963" s="6">
        <v>8.3800000000000008</v>
      </c>
      <c r="D963" s="6" t="s">
        <v>2382</v>
      </c>
      <c r="E963" s="6" t="s">
        <v>2380</v>
      </c>
      <c r="F963" s="6" t="s">
        <v>2380</v>
      </c>
      <c r="G963" s="6">
        <v>2</v>
      </c>
      <c r="H963" s="6" t="s">
        <v>2380</v>
      </c>
      <c r="I963" s="6" t="str">
        <f>IF(B963&lt;18.5,"UnderWeight",IF(B963&lt;24.9,"NormalWeight",IF(B963&lt;29.9,"OverWeight","Obesity")))</f>
        <v>Obesity</v>
      </c>
      <c r="J963" t="str">
        <f>IF(C963&lt;5.7,"Normal",IF(C963&lt;6.4,"Prediabetes","Diabetes"))</f>
        <v>Diabetes</v>
      </c>
    </row>
    <row r="964" spans="1:10" x14ac:dyDescent="0.3">
      <c r="A964" s="6" t="s">
        <v>1408</v>
      </c>
      <c r="B964" s="6">
        <v>33.880000000000003</v>
      </c>
      <c r="C964" s="6">
        <v>4.68</v>
      </c>
      <c r="D964" s="6" t="s">
        <v>2380</v>
      </c>
      <c r="E964" s="6" t="s">
        <v>2381</v>
      </c>
      <c r="F964" s="6" t="s">
        <v>2380</v>
      </c>
      <c r="G964" s="6">
        <v>1</v>
      </c>
      <c r="H964" s="6" t="s">
        <v>2380</v>
      </c>
      <c r="I964" s="6" t="str">
        <f>IF(B964&lt;18.5,"UnderWeight",IF(B964&lt;24.9,"NormalWeight",IF(B964&lt;29.9,"OverWeight","Obesity")))</f>
        <v>Obesity</v>
      </c>
      <c r="J964" t="str">
        <f>IF(C964&lt;5.7,"Normal",IF(C964&lt;6.4,"Prediabetes","Diabetes"))</f>
        <v>Normal</v>
      </c>
    </row>
    <row r="965" spans="1:10" x14ac:dyDescent="0.3">
      <c r="A965" s="6" t="s">
        <v>1407</v>
      </c>
      <c r="B965" s="6">
        <v>26.63</v>
      </c>
      <c r="C965" s="6">
        <v>4.3600000000000003</v>
      </c>
      <c r="D965" s="6" t="s">
        <v>2382</v>
      </c>
      <c r="E965" s="6" t="s">
        <v>2380</v>
      </c>
      <c r="F965" s="6" t="s">
        <v>2380</v>
      </c>
      <c r="G965" s="6">
        <v>2</v>
      </c>
      <c r="H965" s="6" t="s">
        <v>2380</v>
      </c>
      <c r="I965" s="6" t="str">
        <f>IF(B965&lt;18.5,"UnderWeight",IF(B965&lt;24.9,"NormalWeight",IF(B965&lt;29.9,"OverWeight","Obesity")))</f>
        <v>OverWeight</v>
      </c>
      <c r="J965" t="str">
        <f>IF(C965&lt;5.7,"Normal",IF(C965&lt;6.4,"Prediabetes","Diabetes"))</f>
        <v>Normal</v>
      </c>
    </row>
    <row r="966" spans="1:10" x14ac:dyDescent="0.3">
      <c r="A966" s="6" t="s">
        <v>1406</v>
      </c>
      <c r="B966" s="6">
        <v>28.7</v>
      </c>
      <c r="C966" s="6">
        <v>7.74</v>
      </c>
      <c r="D966" s="6" t="s">
        <v>2380</v>
      </c>
      <c r="E966" s="6" t="s">
        <v>2380</v>
      </c>
      <c r="F966" s="6" t="s">
        <v>2380</v>
      </c>
      <c r="G966" s="6">
        <v>0</v>
      </c>
      <c r="H966" s="6" t="s">
        <v>2380</v>
      </c>
      <c r="I966" s="6" t="str">
        <f>IF(B966&lt;18.5,"UnderWeight",IF(B966&lt;24.9,"NormalWeight",IF(B966&lt;29.9,"OverWeight","Obesity")))</f>
        <v>OverWeight</v>
      </c>
      <c r="J966" t="str">
        <f>IF(C966&lt;5.7,"Normal",IF(C966&lt;6.4,"Prediabetes","Diabetes"))</f>
        <v>Diabetes</v>
      </c>
    </row>
    <row r="967" spans="1:10" x14ac:dyDescent="0.3">
      <c r="A967" s="6" t="s">
        <v>1405</v>
      </c>
      <c r="B967" s="6">
        <v>25.65</v>
      </c>
      <c r="C967" s="6">
        <v>4.05</v>
      </c>
      <c r="D967" s="6" t="s">
        <v>2382</v>
      </c>
      <c r="E967" s="6" t="s">
        <v>2380</v>
      </c>
      <c r="F967" s="6" t="s">
        <v>2380</v>
      </c>
      <c r="G967" s="6">
        <v>2</v>
      </c>
      <c r="H967" s="6" t="s">
        <v>2380</v>
      </c>
      <c r="I967" s="6" t="str">
        <f>IF(B967&lt;18.5,"UnderWeight",IF(B967&lt;24.9,"NormalWeight",IF(B967&lt;29.9,"OverWeight","Obesity")))</f>
        <v>OverWeight</v>
      </c>
      <c r="J967" t="str">
        <f>IF(C967&lt;5.7,"Normal",IF(C967&lt;6.4,"Prediabetes","Diabetes"))</f>
        <v>Normal</v>
      </c>
    </row>
    <row r="968" spans="1:10" x14ac:dyDescent="0.3">
      <c r="A968" s="6" t="s">
        <v>1404</v>
      </c>
      <c r="B968" s="6">
        <v>36.384999999999998</v>
      </c>
      <c r="C968" s="6">
        <v>11.49</v>
      </c>
      <c r="D968" s="6" t="s">
        <v>2380</v>
      </c>
      <c r="E968" s="6" t="s">
        <v>2380</v>
      </c>
      <c r="F968" s="6" t="s">
        <v>2380</v>
      </c>
      <c r="G968" s="6">
        <v>0</v>
      </c>
      <c r="H968" s="6" t="s">
        <v>2380</v>
      </c>
      <c r="I968" s="6" t="str">
        <f>IF(B968&lt;18.5,"UnderWeight",IF(B968&lt;24.9,"NormalWeight",IF(B968&lt;29.9,"OverWeight","Obesity")))</f>
        <v>Obesity</v>
      </c>
      <c r="J968" t="str">
        <f>IF(C968&lt;5.7,"Normal",IF(C968&lt;6.4,"Prediabetes","Diabetes"))</f>
        <v>Diabetes</v>
      </c>
    </row>
    <row r="969" spans="1:10" x14ac:dyDescent="0.3">
      <c r="A969" s="6" t="s">
        <v>1403</v>
      </c>
      <c r="B969" s="6">
        <v>34.69</v>
      </c>
      <c r="C969" s="6">
        <v>5.65</v>
      </c>
      <c r="D969" s="6" t="s">
        <v>2380</v>
      </c>
      <c r="E969" s="6" t="s">
        <v>2380</v>
      </c>
      <c r="F969" s="6" t="s">
        <v>2380</v>
      </c>
      <c r="G969" s="6">
        <v>0</v>
      </c>
      <c r="H969" s="6" t="s">
        <v>2380</v>
      </c>
      <c r="I969" s="6" t="str">
        <f>IF(B969&lt;18.5,"UnderWeight",IF(B969&lt;24.9,"NormalWeight",IF(B969&lt;29.9,"OverWeight","Obesity")))</f>
        <v>Obesity</v>
      </c>
      <c r="J969" t="str">
        <f>IF(C969&lt;5.7,"Normal",IF(C969&lt;6.4,"Prediabetes","Diabetes"))</f>
        <v>Normal</v>
      </c>
    </row>
    <row r="970" spans="1:10" x14ac:dyDescent="0.3">
      <c r="A970" s="6" t="s">
        <v>1402</v>
      </c>
      <c r="B970" s="6">
        <v>37.68</v>
      </c>
      <c r="C970" s="6">
        <v>4.29</v>
      </c>
      <c r="D970" s="6" t="s">
        <v>2382</v>
      </c>
      <c r="E970" s="6" t="s">
        <v>2380</v>
      </c>
      <c r="F970" s="6" t="s">
        <v>2380</v>
      </c>
      <c r="G970" s="6">
        <v>0</v>
      </c>
      <c r="H970" s="6" t="s">
        <v>2380</v>
      </c>
      <c r="I970" s="6" t="str">
        <f>IF(B970&lt;18.5,"UnderWeight",IF(B970&lt;24.9,"NormalWeight",IF(B970&lt;29.9,"OverWeight","Obesity")))</f>
        <v>Obesity</v>
      </c>
      <c r="J970" t="str">
        <f>IF(C970&lt;5.7,"Normal",IF(C970&lt;6.4,"Prediabetes","Diabetes"))</f>
        <v>Normal</v>
      </c>
    </row>
    <row r="971" spans="1:10" x14ac:dyDescent="0.3">
      <c r="A971" s="6" t="s">
        <v>1401</v>
      </c>
      <c r="B971" s="6">
        <v>35.49</v>
      </c>
      <c r="C971" s="6">
        <v>4.74</v>
      </c>
      <c r="D971" s="6" t="s">
        <v>2382</v>
      </c>
      <c r="E971" s="6" t="s">
        <v>2380</v>
      </c>
      <c r="F971" s="6" t="s">
        <v>2382</v>
      </c>
      <c r="G971" s="6">
        <v>1</v>
      </c>
      <c r="H971" s="6" t="s">
        <v>2380</v>
      </c>
      <c r="I971" s="6" t="str">
        <f>IF(B971&lt;18.5,"UnderWeight",IF(B971&lt;24.9,"NormalWeight",IF(B971&lt;29.9,"OverWeight","Obesity")))</f>
        <v>Obesity</v>
      </c>
      <c r="J971" t="str">
        <f>IF(C971&lt;5.7,"Normal",IF(C971&lt;6.4,"Prediabetes","Diabetes"))</f>
        <v>Normal</v>
      </c>
    </row>
    <row r="972" spans="1:10" x14ac:dyDescent="0.3">
      <c r="A972" s="6" t="s">
        <v>1400</v>
      </c>
      <c r="B972" s="6">
        <v>44.7</v>
      </c>
      <c r="C972" s="6">
        <v>7.6</v>
      </c>
      <c r="D972" s="6" t="s">
        <v>2382</v>
      </c>
      <c r="E972" s="6" t="s">
        <v>2380</v>
      </c>
      <c r="F972" s="6" t="s">
        <v>2380</v>
      </c>
      <c r="G972" s="6">
        <v>2</v>
      </c>
      <c r="H972" s="6" t="s">
        <v>2380</v>
      </c>
      <c r="I972" s="6" t="str">
        <f>IF(B972&lt;18.5,"UnderWeight",IF(B972&lt;24.9,"NormalWeight",IF(B972&lt;29.9,"OverWeight","Obesity")))</f>
        <v>Obesity</v>
      </c>
      <c r="J972" t="str">
        <f>IF(C972&lt;5.7,"Normal",IF(C972&lt;6.4,"Prediabetes","Diabetes"))</f>
        <v>Diabetes</v>
      </c>
    </row>
    <row r="973" spans="1:10" x14ac:dyDescent="0.3">
      <c r="A973" s="6" t="s">
        <v>1399</v>
      </c>
      <c r="B973" s="6">
        <v>38.380000000000003</v>
      </c>
      <c r="C973" s="6">
        <v>8.5</v>
      </c>
      <c r="D973" s="6" t="s">
        <v>2382</v>
      </c>
      <c r="E973" s="6" t="s">
        <v>2380</v>
      </c>
      <c r="F973" s="6" t="s">
        <v>2380</v>
      </c>
      <c r="G973" s="6">
        <v>2</v>
      </c>
      <c r="H973" s="6" t="s">
        <v>2380</v>
      </c>
      <c r="I973" s="6" t="str">
        <f>IF(B973&lt;18.5,"UnderWeight",IF(B973&lt;24.9,"NormalWeight",IF(B973&lt;29.9,"OverWeight","Obesity")))</f>
        <v>Obesity</v>
      </c>
      <c r="J973" t="str">
        <f>IF(C973&lt;5.7,"Normal",IF(C973&lt;6.4,"Prediabetes","Diabetes"))</f>
        <v>Diabetes</v>
      </c>
    </row>
    <row r="974" spans="1:10" x14ac:dyDescent="0.3">
      <c r="A974" s="6" t="s">
        <v>1398</v>
      </c>
      <c r="B974" s="6">
        <v>35.244999999999997</v>
      </c>
      <c r="C974" s="6">
        <v>11.22</v>
      </c>
      <c r="D974" s="6" t="s">
        <v>2382</v>
      </c>
      <c r="E974" s="6" t="s">
        <v>2380</v>
      </c>
      <c r="F974" s="6" t="s">
        <v>2380</v>
      </c>
      <c r="G974" s="6">
        <v>0</v>
      </c>
      <c r="H974" s="6" t="s">
        <v>2380</v>
      </c>
      <c r="I974" s="6" t="str">
        <f>IF(B974&lt;18.5,"UnderWeight",IF(B974&lt;24.9,"NormalWeight",IF(B974&lt;29.9,"OverWeight","Obesity")))</f>
        <v>Obesity</v>
      </c>
      <c r="J974" t="str">
        <f>IF(C974&lt;5.7,"Normal",IF(C974&lt;6.4,"Prediabetes","Diabetes"))</f>
        <v>Diabetes</v>
      </c>
    </row>
    <row r="975" spans="1:10" x14ac:dyDescent="0.3">
      <c r="A975" s="6" t="s">
        <v>1397</v>
      </c>
      <c r="B975" s="6">
        <v>49.84</v>
      </c>
      <c r="C975" s="6">
        <v>5.0999999999999996</v>
      </c>
      <c r="D975" s="6" t="s">
        <v>2382</v>
      </c>
      <c r="E975" s="6" t="s">
        <v>2380</v>
      </c>
      <c r="F975" s="6" t="s">
        <v>2382</v>
      </c>
      <c r="G975" s="6">
        <v>1</v>
      </c>
      <c r="H975" s="6" t="s">
        <v>2380</v>
      </c>
      <c r="I975" s="6" t="str">
        <f>IF(B975&lt;18.5,"UnderWeight",IF(B975&lt;24.9,"NormalWeight",IF(B975&lt;29.9,"OverWeight","Obesity")))</f>
        <v>Obesity</v>
      </c>
      <c r="J975" t="str">
        <f>IF(C975&lt;5.7,"Normal",IF(C975&lt;6.4,"Prediabetes","Diabetes"))</f>
        <v>Normal</v>
      </c>
    </row>
    <row r="976" spans="1:10" x14ac:dyDescent="0.3">
      <c r="A976" s="6" t="s">
        <v>1396</v>
      </c>
      <c r="B976" s="6">
        <v>49.06</v>
      </c>
      <c r="C976" s="6">
        <v>5.43</v>
      </c>
      <c r="D976" s="6" t="s">
        <v>2382</v>
      </c>
      <c r="E976" s="6" t="s">
        <v>2380</v>
      </c>
      <c r="F976" s="6" t="s">
        <v>2380</v>
      </c>
      <c r="G976" s="6">
        <v>1</v>
      </c>
      <c r="H976" s="6" t="s">
        <v>2380</v>
      </c>
      <c r="I976" s="6" t="str">
        <f>IF(B976&lt;18.5,"UnderWeight",IF(B976&lt;24.9,"NormalWeight",IF(B976&lt;29.9,"OverWeight","Obesity")))</f>
        <v>Obesity</v>
      </c>
      <c r="J976" t="str">
        <f>IF(C976&lt;5.7,"Normal",IF(C976&lt;6.4,"Prediabetes","Diabetes"))</f>
        <v>Normal</v>
      </c>
    </row>
    <row r="977" spans="1:10" x14ac:dyDescent="0.3">
      <c r="A977" s="6" t="s">
        <v>1395</v>
      </c>
      <c r="B977" s="6">
        <v>30.88</v>
      </c>
      <c r="C977" s="6">
        <v>5.82</v>
      </c>
      <c r="D977" s="6" t="s">
        <v>2380</v>
      </c>
      <c r="E977" s="6" t="s">
        <v>2380</v>
      </c>
      <c r="F977" s="6" t="s">
        <v>2380</v>
      </c>
      <c r="G977" s="6">
        <v>2</v>
      </c>
      <c r="H977" s="6" t="s">
        <v>2380</v>
      </c>
      <c r="I977" s="6" t="str">
        <f>IF(B977&lt;18.5,"UnderWeight",IF(B977&lt;24.9,"NormalWeight",IF(B977&lt;29.9,"OverWeight","Obesity")))</f>
        <v>Obesity</v>
      </c>
      <c r="J977" t="str">
        <f>IF(C977&lt;5.7,"Normal",IF(C977&lt;6.4,"Prediabetes","Diabetes"))</f>
        <v>Prediabetes</v>
      </c>
    </row>
    <row r="978" spans="1:10" x14ac:dyDescent="0.3">
      <c r="A978" s="6" t="s">
        <v>1394</v>
      </c>
      <c r="B978" s="6">
        <v>33.35</v>
      </c>
      <c r="C978" s="6">
        <v>6.05</v>
      </c>
      <c r="D978" s="6" t="s">
        <v>2380</v>
      </c>
      <c r="E978" s="6" t="s">
        <v>2380</v>
      </c>
      <c r="F978" s="6" t="s">
        <v>2382</v>
      </c>
      <c r="G978" s="6">
        <v>1</v>
      </c>
      <c r="H978" s="6" t="s">
        <v>2380</v>
      </c>
      <c r="I978" s="6" t="str">
        <f>IF(B978&lt;18.5,"UnderWeight",IF(B978&lt;24.9,"NormalWeight",IF(B978&lt;29.9,"OverWeight","Obesity")))</f>
        <v>Obesity</v>
      </c>
      <c r="J978" t="str">
        <f>IF(C978&lt;5.7,"Normal",IF(C978&lt;6.4,"Prediabetes","Diabetes"))</f>
        <v>Prediabetes</v>
      </c>
    </row>
    <row r="979" spans="1:10" x14ac:dyDescent="0.3">
      <c r="A979" s="6" t="s">
        <v>1393</v>
      </c>
      <c r="B979" s="6">
        <v>38</v>
      </c>
      <c r="C979" s="6">
        <v>6.38</v>
      </c>
      <c r="D979" s="6" t="s">
        <v>2382</v>
      </c>
      <c r="E979" s="6" t="s">
        <v>2380</v>
      </c>
      <c r="F979" s="6" t="s">
        <v>2380</v>
      </c>
      <c r="G979" s="6">
        <v>1</v>
      </c>
      <c r="H979" s="6" t="s">
        <v>2380</v>
      </c>
      <c r="I979" s="6" t="str">
        <f>IF(B979&lt;18.5,"UnderWeight",IF(B979&lt;24.9,"NormalWeight",IF(B979&lt;29.9,"OverWeight","Obesity")))</f>
        <v>Obesity</v>
      </c>
      <c r="J979" t="str">
        <f>IF(C979&lt;5.7,"Normal",IF(C979&lt;6.4,"Prediabetes","Diabetes"))</f>
        <v>Prediabetes</v>
      </c>
    </row>
    <row r="980" spans="1:10" x14ac:dyDescent="0.3">
      <c r="A980" s="6" t="s">
        <v>1392</v>
      </c>
      <c r="B980" s="6">
        <v>36.08</v>
      </c>
      <c r="C980" s="6">
        <v>5.73</v>
      </c>
      <c r="D980" s="6" t="s">
        <v>2382</v>
      </c>
      <c r="E980" s="6" t="s">
        <v>2380</v>
      </c>
      <c r="F980" s="6" t="s">
        <v>2380</v>
      </c>
      <c r="G980" s="6">
        <v>1</v>
      </c>
      <c r="H980" s="6" t="s">
        <v>2380</v>
      </c>
      <c r="I980" s="6" t="str">
        <f>IF(B980&lt;18.5,"UnderWeight",IF(B980&lt;24.9,"NormalWeight",IF(B980&lt;29.9,"OverWeight","Obesity")))</f>
        <v>Obesity</v>
      </c>
      <c r="J980" t="str">
        <f>IF(C980&lt;5.7,"Normal",IF(C980&lt;6.4,"Prediabetes","Diabetes"))</f>
        <v>Prediabetes</v>
      </c>
    </row>
    <row r="981" spans="1:10" x14ac:dyDescent="0.3">
      <c r="A981" s="6" t="s">
        <v>1391</v>
      </c>
      <c r="B981" s="6">
        <v>35.700000000000003</v>
      </c>
      <c r="C981" s="6">
        <v>5.47</v>
      </c>
      <c r="D981" s="6" t="s">
        <v>2382</v>
      </c>
      <c r="E981" s="6" t="s">
        <v>2380</v>
      </c>
      <c r="F981" s="6" t="s">
        <v>2380</v>
      </c>
      <c r="G981" s="6">
        <v>1</v>
      </c>
      <c r="H981" s="6" t="s">
        <v>2380</v>
      </c>
      <c r="I981" s="6" t="str">
        <f>IF(B981&lt;18.5,"UnderWeight",IF(B981&lt;24.9,"NormalWeight",IF(B981&lt;29.9,"OverWeight","Obesity")))</f>
        <v>Obesity</v>
      </c>
      <c r="J981" t="str">
        <f>IF(C981&lt;5.7,"Normal",IF(C981&lt;6.4,"Prediabetes","Diabetes"))</f>
        <v>Normal</v>
      </c>
    </row>
    <row r="982" spans="1:10" x14ac:dyDescent="0.3">
      <c r="A982" s="6" t="s">
        <v>1390</v>
      </c>
      <c r="B982" s="6">
        <v>34.01</v>
      </c>
      <c r="C982" s="6">
        <v>11.3</v>
      </c>
      <c r="D982" s="6" t="s">
        <v>2380</v>
      </c>
      <c r="E982" s="6" t="s">
        <v>2380</v>
      </c>
      <c r="F982" s="6" t="s">
        <v>2380</v>
      </c>
      <c r="G982" s="6">
        <v>0</v>
      </c>
      <c r="H982" s="6" t="s">
        <v>2380</v>
      </c>
      <c r="I982" s="6" t="str">
        <f>IF(B982&lt;18.5,"UnderWeight",IF(B982&lt;24.9,"NormalWeight",IF(B982&lt;29.9,"OverWeight","Obesity")))</f>
        <v>Obesity</v>
      </c>
      <c r="J982" t="str">
        <f>IF(C982&lt;5.7,"Normal",IF(C982&lt;6.4,"Prediabetes","Diabetes"))</f>
        <v>Diabetes</v>
      </c>
    </row>
    <row r="983" spans="1:10" x14ac:dyDescent="0.3">
      <c r="A983" s="6" t="s">
        <v>1389</v>
      </c>
      <c r="B983" s="6">
        <v>31.54</v>
      </c>
      <c r="C983" s="6">
        <v>6.72</v>
      </c>
      <c r="D983" s="6" t="s">
        <v>2380</v>
      </c>
      <c r="E983" s="6" t="s">
        <v>2380</v>
      </c>
      <c r="F983" s="6" t="s">
        <v>2380</v>
      </c>
      <c r="G983" s="6">
        <v>0</v>
      </c>
      <c r="H983" s="6" t="s">
        <v>2380</v>
      </c>
      <c r="I983" s="6" t="str">
        <f>IF(B983&lt;18.5,"UnderWeight",IF(B983&lt;24.9,"NormalWeight",IF(B983&lt;29.9,"OverWeight","Obesity")))</f>
        <v>Obesity</v>
      </c>
      <c r="J983" t="str">
        <f>IF(C983&lt;5.7,"Normal",IF(C983&lt;6.4,"Prediabetes","Diabetes"))</f>
        <v>Diabetes</v>
      </c>
    </row>
    <row r="984" spans="1:10" x14ac:dyDescent="0.3">
      <c r="A984" s="6" t="s">
        <v>1388</v>
      </c>
      <c r="B984" s="6">
        <v>23.3</v>
      </c>
      <c r="C984" s="6">
        <v>5.36</v>
      </c>
      <c r="D984" s="6" t="s">
        <v>2382</v>
      </c>
      <c r="E984" s="6" t="s">
        <v>2380</v>
      </c>
      <c r="F984" s="6" t="s">
        <v>2380</v>
      </c>
      <c r="G984" s="6">
        <v>1</v>
      </c>
      <c r="H984" s="6" t="s">
        <v>2380</v>
      </c>
      <c r="I984" s="6" t="str">
        <f>IF(B984&lt;18.5,"UnderWeight",IF(B984&lt;24.9,"NormalWeight",IF(B984&lt;29.9,"OverWeight","Obesity")))</f>
        <v>NormalWeight</v>
      </c>
      <c r="J984" t="str">
        <f>IF(C984&lt;5.7,"Normal",IF(C984&lt;6.4,"Prediabetes","Diabetes"))</f>
        <v>Normal</v>
      </c>
    </row>
    <row r="985" spans="1:10" x14ac:dyDescent="0.3">
      <c r="A985" s="6" t="s">
        <v>1387</v>
      </c>
      <c r="B985" s="6">
        <v>27.75</v>
      </c>
      <c r="C985" s="6">
        <v>9.8800000000000008</v>
      </c>
      <c r="D985" s="6" t="s">
        <v>2380</v>
      </c>
      <c r="E985" s="6" t="s">
        <v>2380</v>
      </c>
      <c r="F985" s="6" t="s">
        <v>2380</v>
      </c>
      <c r="G985" s="6">
        <v>0</v>
      </c>
      <c r="H985" s="6" t="s">
        <v>2380</v>
      </c>
      <c r="I985" s="6" t="str">
        <f>IF(B985&lt;18.5,"UnderWeight",IF(B985&lt;24.9,"NormalWeight",IF(B985&lt;29.9,"OverWeight","Obesity")))</f>
        <v>OverWeight</v>
      </c>
      <c r="J985" t="str">
        <f>IF(C985&lt;5.7,"Normal",IF(C985&lt;6.4,"Prediabetes","Diabetes"))</f>
        <v>Diabetes</v>
      </c>
    </row>
    <row r="986" spans="1:10" x14ac:dyDescent="0.3">
      <c r="A986" s="6" t="s">
        <v>1386</v>
      </c>
      <c r="B986" s="6">
        <v>42.46</v>
      </c>
      <c r="C986" s="6">
        <v>4.1100000000000003</v>
      </c>
      <c r="D986" s="6" t="s">
        <v>2380</v>
      </c>
      <c r="E986" s="6" t="s">
        <v>2380</v>
      </c>
      <c r="F986" s="6" t="s">
        <v>2380</v>
      </c>
      <c r="G986" s="6">
        <v>0</v>
      </c>
      <c r="H986" s="6" t="s">
        <v>2380</v>
      </c>
      <c r="I986" s="6" t="str">
        <f>IF(B986&lt;18.5,"UnderWeight",IF(B986&lt;24.9,"NormalWeight",IF(B986&lt;29.9,"OverWeight","Obesity")))</f>
        <v>Obesity</v>
      </c>
      <c r="J986" t="str">
        <f>IF(C986&lt;5.7,"Normal",IF(C986&lt;6.4,"Prediabetes","Diabetes"))</f>
        <v>Normal</v>
      </c>
    </row>
    <row r="987" spans="1:10" x14ac:dyDescent="0.3">
      <c r="A987" s="6" t="s">
        <v>1385</v>
      </c>
      <c r="B987" s="6">
        <v>54.47</v>
      </c>
      <c r="C987" s="6">
        <v>7.48</v>
      </c>
      <c r="D987" s="6" t="s">
        <v>2380</v>
      </c>
      <c r="E987" s="6" t="s">
        <v>2380</v>
      </c>
      <c r="F987" s="6" t="s">
        <v>2380</v>
      </c>
      <c r="G987" s="6">
        <v>0</v>
      </c>
      <c r="H987" s="6" t="s">
        <v>2380</v>
      </c>
      <c r="I987" s="6" t="str">
        <f>IF(B987&lt;18.5,"UnderWeight",IF(B987&lt;24.9,"NormalWeight",IF(B987&lt;29.9,"OverWeight","Obesity")))</f>
        <v>Obesity</v>
      </c>
      <c r="J987" t="str">
        <f>IF(C987&lt;5.7,"Normal",IF(C987&lt;6.4,"Prediabetes","Diabetes"))</f>
        <v>Diabetes</v>
      </c>
    </row>
    <row r="988" spans="1:10" x14ac:dyDescent="0.3">
      <c r="A988" s="6" t="s">
        <v>1384</v>
      </c>
      <c r="B988" s="6">
        <v>24.93</v>
      </c>
      <c r="C988" s="6">
        <v>9.18</v>
      </c>
      <c r="D988" s="6" t="s">
        <v>2382</v>
      </c>
      <c r="E988" s="6" t="s">
        <v>2380</v>
      </c>
      <c r="F988" s="6" t="s">
        <v>2382</v>
      </c>
      <c r="G988" s="6">
        <v>1</v>
      </c>
      <c r="H988" s="6" t="s">
        <v>2380</v>
      </c>
      <c r="I988" s="6" t="str">
        <f>IF(B988&lt;18.5,"UnderWeight",IF(B988&lt;24.9,"NormalWeight",IF(B988&lt;29.9,"OverWeight","Obesity")))</f>
        <v>OverWeight</v>
      </c>
      <c r="J988" t="str">
        <f>IF(C988&lt;5.7,"Normal",IF(C988&lt;6.4,"Prediabetes","Diabetes"))</f>
        <v>Diabetes</v>
      </c>
    </row>
    <row r="989" spans="1:10" x14ac:dyDescent="0.3">
      <c r="A989" s="6" t="s">
        <v>1383</v>
      </c>
      <c r="B989" s="6">
        <v>48.12</v>
      </c>
      <c r="C989" s="6">
        <v>4.51</v>
      </c>
      <c r="D989" s="6" t="s">
        <v>2382</v>
      </c>
      <c r="E989" s="6" t="s">
        <v>2380</v>
      </c>
      <c r="F989" s="6" t="s">
        <v>2380</v>
      </c>
      <c r="G989" s="6">
        <v>1</v>
      </c>
      <c r="H989" s="6" t="s">
        <v>2380</v>
      </c>
      <c r="I989" s="6" t="str">
        <f>IF(B989&lt;18.5,"UnderWeight",IF(B989&lt;24.9,"NormalWeight",IF(B989&lt;29.9,"OverWeight","Obesity")))</f>
        <v>Obesity</v>
      </c>
      <c r="J989" t="str">
        <f>IF(C989&lt;5.7,"Normal",IF(C989&lt;6.4,"Prediabetes","Diabetes"))</f>
        <v>Normal</v>
      </c>
    </row>
    <row r="990" spans="1:10" x14ac:dyDescent="0.3">
      <c r="A990" s="6" t="s">
        <v>1382</v>
      </c>
      <c r="B990" s="6">
        <v>24.91</v>
      </c>
      <c r="C990" s="6">
        <v>7.33</v>
      </c>
      <c r="D990" s="6" t="s">
        <v>2382</v>
      </c>
      <c r="E990" s="6" t="s">
        <v>2380</v>
      </c>
      <c r="F990" s="6" t="s">
        <v>2382</v>
      </c>
      <c r="G990" s="6">
        <v>1</v>
      </c>
      <c r="H990" s="6" t="s">
        <v>2380</v>
      </c>
      <c r="I990" s="6" t="str">
        <f>IF(B990&lt;18.5,"UnderWeight",IF(B990&lt;24.9,"NormalWeight",IF(B990&lt;29.9,"OverWeight","Obesity")))</f>
        <v>OverWeight</v>
      </c>
      <c r="J990" t="str">
        <f>IF(C990&lt;5.7,"Normal",IF(C990&lt;6.4,"Prediabetes","Diabetes"))</f>
        <v>Diabetes</v>
      </c>
    </row>
    <row r="991" spans="1:10" x14ac:dyDescent="0.3">
      <c r="A991" s="6" t="s">
        <v>1381</v>
      </c>
      <c r="B991" s="6">
        <v>27.645</v>
      </c>
      <c r="C991" s="6">
        <v>10.56</v>
      </c>
      <c r="D991" s="6" t="s">
        <v>2380</v>
      </c>
      <c r="E991" s="6" t="s">
        <v>2380</v>
      </c>
      <c r="F991" s="6" t="s">
        <v>2380</v>
      </c>
      <c r="G991" s="6">
        <v>0</v>
      </c>
      <c r="H991" s="6" t="s">
        <v>2380</v>
      </c>
      <c r="I991" s="6" t="str">
        <f>IF(B991&lt;18.5,"UnderWeight",IF(B991&lt;24.9,"NormalWeight",IF(B991&lt;29.9,"OverWeight","Obesity")))</f>
        <v>OverWeight</v>
      </c>
      <c r="J991" t="str">
        <f>IF(C991&lt;5.7,"Normal",IF(C991&lt;6.4,"Prediabetes","Diabetes"))</f>
        <v>Diabetes</v>
      </c>
    </row>
    <row r="992" spans="1:10" x14ac:dyDescent="0.3">
      <c r="A992" s="6" t="s">
        <v>1380</v>
      </c>
      <c r="B992" s="6">
        <v>33.700000000000003</v>
      </c>
      <c r="C992" s="6">
        <v>4.01</v>
      </c>
      <c r="D992" s="6" t="s">
        <v>2380</v>
      </c>
      <c r="E992" s="6" t="s">
        <v>2380</v>
      </c>
      <c r="F992" s="6" t="s">
        <v>2380</v>
      </c>
      <c r="G992" s="6">
        <v>2</v>
      </c>
      <c r="H992" s="6" t="s">
        <v>2380</v>
      </c>
      <c r="I992" s="6" t="str">
        <f>IF(B992&lt;18.5,"UnderWeight",IF(B992&lt;24.9,"NormalWeight",IF(B992&lt;29.9,"OverWeight","Obesity")))</f>
        <v>Obesity</v>
      </c>
      <c r="J992" t="str">
        <f>IF(C992&lt;5.7,"Normal",IF(C992&lt;6.4,"Prediabetes","Diabetes"))</f>
        <v>Normal</v>
      </c>
    </row>
    <row r="993" spans="1:10" x14ac:dyDescent="0.3">
      <c r="A993" s="6" t="s">
        <v>1379</v>
      </c>
      <c r="B993" s="6">
        <v>38.93</v>
      </c>
      <c r="C993" s="6">
        <v>5.64</v>
      </c>
      <c r="D993" s="6" t="s">
        <v>2382</v>
      </c>
      <c r="E993" s="6" t="s">
        <v>2380</v>
      </c>
      <c r="F993" s="6" t="s">
        <v>2380</v>
      </c>
      <c r="G993" s="6">
        <v>1</v>
      </c>
      <c r="H993" s="6" t="s">
        <v>2380</v>
      </c>
      <c r="I993" s="6" t="str">
        <f>IF(B993&lt;18.5,"UnderWeight",IF(B993&lt;24.9,"NormalWeight",IF(B993&lt;29.9,"OverWeight","Obesity")))</f>
        <v>Obesity</v>
      </c>
      <c r="J993" t="str">
        <f>IF(C993&lt;5.7,"Normal",IF(C993&lt;6.4,"Prediabetes","Diabetes"))</f>
        <v>Normal</v>
      </c>
    </row>
    <row r="994" spans="1:10" x14ac:dyDescent="0.3">
      <c r="A994" s="6" t="s">
        <v>1378</v>
      </c>
      <c r="B994" s="6">
        <v>32.774999999999999</v>
      </c>
      <c r="C994" s="6">
        <v>8.02</v>
      </c>
      <c r="D994" s="6" t="s">
        <v>2382</v>
      </c>
      <c r="E994" s="6" t="s">
        <v>2380</v>
      </c>
      <c r="F994" s="6" t="s">
        <v>2380</v>
      </c>
      <c r="G994" s="6">
        <v>2</v>
      </c>
      <c r="H994" s="6" t="s">
        <v>2380</v>
      </c>
      <c r="I994" s="6" t="str">
        <f>IF(B994&lt;18.5,"UnderWeight",IF(B994&lt;24.9,"NormalWeight",IF(B994&lt;29.9,"OverWeight","Obesity")))</f>
        <v>Obesity</v>
      </c>
      <c r="J994" t="str">
        <f>IF(C994&lt;5.7,"Normal",IF(C994&lt;6.4,"Prediabetes","Diabetes"))</f>
        <v>Diabetes</v>
      </c>
    </row>
    <row r="995" spans="1:10" x14ac:dyDescent="0.3">
      <c r="A995" s="6" t="s">
        <v>1377</v>
      </c>
      <c r="B995" s="6">
        <v>29.83</v>
      </c>
      <c r="C995" s="6">
        <v>7.2</v>
      </c>
      <c r="D995" s="6" t="s">
        <v>2382</v>
      </c>
      <c r="E995" s="6" t="s">
        <v>2380</v>
      </c>
      <c r="F995" s="6" t="s">
        <v>2380</v>
      </c>
      <c r="G995" s="6">
        <v>0</v>
      </c>
      <c r="H995" s="6" t="s">
        <v>2380</v>
      </c>
      <c r="I995" s="6" t="str">
        <f>IF(B995&lt;18.5,"UnderWeight",IF(B995&lt;24.9,"NormalWeight",IF(B995&lt;29.9,"OverWeight","Obesity")))</f>
        <v>OverWeight</v>
      </c>
      <c r="J995" t="str">
        <f>IF(C995&lt;5.7,"Normal",IF(C995&lt;6.4,"Prediabetes","Diabetes"))</f>
        <v>Diabetes</v>
      </c>
    </row>
    <row r="996" spans="1:10" x14ac:dyDescent="0.3">
      <c r="A996" s="6" t="s">
        <v>1376</v>
      </c>
      <c r="B996" s="6">
        <v>28.31</v>
      </c>
      <c r="C996" s="6">
        <v>4.55</v>
      </c>
      <c r="D996" s="6" t="s">
        <v>2380</v>
      </c>
      <c r="E996" s="6" t="s">
        <v>2381</v>
      </c>
      <c r="F996" s="6" t="s">
        <v>2380</v>
      </c>
      <c r="G996" s="6">
        <v>1</v>
      </c>
      <c r="H996" s="6" t="s">
        <v>2380</v>
      </c>
      <c r="I996" s="6" t="str">
        <f>IF(B996&lt;18.5,"UnderWeight",IF(B996&lt;24.9,"NormalWeight",IF(B996&lt;29.9,"OverWeight","Obesity")))</f>
        <v>OverWeight</v>
      </c>
      <c r="J996" t="str">
        <f>IF(C996&lt;5.7,"Normal",IF(C996&lt;6.4,"Prediabetes","Diabetes"))</f>
        <v>Normal</v>
      </c>
    </row>
    <row r="997" spans="1:10" x14ac:dyDescent="0.3">
      <c r="A997" s="6" t="s">
        <v>1375</v>
      </c>
      <c r="B997" s="6">
        <v>29.79</v>
      </c>
      <c r="C997" s="6">
        <v>9.0299999999999994</v>
      </c>
      <c r="D997" s="6" t="s">
        <v>2380</v>
      </c>
      <c r="E997" s="6" t="s">
        <v>2380</v>
      </c>
      <c r="F997" s="6" t="s">
        <v>2380</v>
      </c>
      <c r="G997" s="6">
        <v>0</v>
      </c>
      <c r="H997" s="6" t="s">
        <v>2380</v>
      </c>
      <c r="I997" s="6" t="str">
        <f>IF(B997&lt;18.5,"UnderWeight",IF(B997&lt;24.9,"NormalWeight",IF(B997&lt;29.9,"OverWeight","Obesity")))</f>
        <v>OverWeight</v>
      </c>
      <c r="J997" t="str">
        <f>IF(C997&lt;5.7,"Normal",IF(C997&lt;6.4,"Prediabetes","Diabetes"))</f>
        <v>Diabetes</v>
      </c>
    </row>
    <row r="998" spans="1:10" x14ac:dyDescent="0.3">
      <c r="A998" s="6" t="s">
        <v>1374</v>
      </c>
      <c r="B998" s="6">
        <v>36.6</v>
      </c>
      <c r="C998" s="6">
        <v>5.2</v>
      </c>
      <c r="D998" s="6" t="s">
        <v>2382</v>
      </c>
      <c r="E998" s="6" t="s">
        <v>2380</v>
      </c>
      <c r="F998" s="6" t="s">
        <v>2382</v>
      </c>
      <c r="G998" s="6">
        <v>1</v>
      </c>
      <c r="H998" s="6" t="s">
        <v>2380</v>
      </c>
      <c r="I998" s="6" t="str">
        <f>IF(B998&lt;18.5,"UnderWeight",IF(B998&lt;24.9,"NormalWeight",IF(B998&lt;29.9,"OverWeight","Obesity")))</f>
        <v>Obesity</v>
      </c>
      <c r="J998" t="str">
        <f>IF(C998&lt;5.7,"Normal",IF(C998&lt;6.4,"Prediabetes","Diabetes"))</f>
        <v>Normal</v>
      </c>
    </row>
    <row r="999" spans="1:10" x14ac:dyDescent="0.3">
      <c r="A999" s="6" t="s">
        <v>1373</v>
      </c>
      <c r="B999" s="6">
        <v>35.93</v>
      </c>
      <c r="C999" s="6">
        <v>8.3000000000000007</v>
      </c>
      <c r="D999" s="6" t="s">
        <v>2382</v>
      </c>
      <c r="E999" s="6" t="s">
        <v>2380</v>
      </c>
      <c r="F999" s="6" t="s">
        <v>2380</v>
      </c>
      <c r="G999" s="6">
        <v>0</v>
      </c>
      <c r="H999" s="6" t="s">
        <v>2380</v>
      </c>
      <c r="I999" s="6" t="str">
        <f>IF(B999&lt;18.5,"UnderWeight",IF(B999&lt;24.9,"NormalWeight",IF(B999&lt;29.9,"OverWeight","Obesity")))</f>
        <v>Obesity</v>
      </c>
      <c r="J999" t="str">
        <f>IF(C999&lt;5.7,"Normal",IF(C999&lt;6.4,"Prediabetes","Diabetes"))</f>
        <v>Diabetes</v>
      </c>
    </row>
    <row r="1000" spans="1:10" x14ac:dyDescent="0.3">
      <c r="A1000" s="6" t="s">
        <v>1372</v>
      </c>
      <c r="B1000" s="6">
        <v>28.6</v>
      </c>
      <c r="C1000" s="6">
        <v>5.56</v>
      </c>
      <c r="D1000" s="6" t="s">
        <v>2382</v>
      </c>
      <c r="E1000" s="6" t="s">
        <v>2380</v>
      </c>
      <c r="F1000" s="6" t="s">
        <v>2382</v>
      </c>
      <c r="G1000" s="6">
        <v>1</v>
      </c>
      <c r="H1000" s="6" t="s">
        <v>2380</v>
      </c>
      <c r="I1000" s="6" t="str">
        <f>IF(B1000&lt;18.5,"UnderWeight",IF(B1000&lt;24.9,"NormalWeight",IF(B1000&lt;29.9,"OverWeight","Obesity")))</f>
        <v>OverWeight</v>
      </c>
      <c r="J1000" t="str">
        <f>IF(C1000&lt;5.7,"Normal",IF(C1000&lt;6.4,"Prediabetes","Diabetes"))</f>
        <v>Normal</v>
      </c>
    </row>
    <row r="1001" spans="1:10" x14ac:dyDescent="0.3">
      <c r="A1001" s="6" t="s">
        <v>1371</v>
      </c>
      <c r="B1001" s="6">
        <v>39.17</v>
      </c>
      <c r="C1001" s="6">
        <v>4.1500000000000004</v>
      </c>
      <c r="D1001" s="6" t="s">
        <v>2380</v>
      </c>
      <c r="E1001" s="6" t="s">
        <v>2380</v>
      </c>
      <c r="F1001" s="6" t="s">
        <v>2380</v>
      </c>
      <c r="G1001" s="6">
        <v>0</v>
      </c>
      <c r="H1001" s="6" t="s">
        <v>2380</v>
      </c>
      <c r="I1001" s="6" t="str">
        <f>IF(B1001&lt;18.5,"UnderWeight",IF(B1001&lt;24.9,"NormalWeight",IF(B1001&lt;29.9,"OverWeight","Obesity")))</f>
        <v>Obesity</v>
      </c>
      <c r="J1001" t="str">
        <f>IF(C1001&lt;5.7,"Normal",IF(C1001&lt;6.4,"Prediabetes","Diabetes"))</f>
        <v>Normal</v>
      </c>
    </row>
    <row r="1002" spans="1:10" x14ac:dyDescent="0.3">
      <c r="A1002" s="6" t="s">
        <v>1370</v>
      </c>
      <c r="B1002" s="6">
        <v>26.41</v>
      </c>
      <c r="C1002" s="6">
        <v>5.99</v>
      </c>
      <c r="D1002" s="6" t="s">
        <v>2382</v>
      </c>
      <c r="E1002" s="6" t="s">
        <v>2380</v>
      </c>
      <c r="F1002" s="6" t="s">
        <v>2382</v>
      </c>
      <c r="G1002" s="6">
        <v>1</v>
      </c>
      <c r="H1002" s="6" t="s">
        <v>2380</v>
      </c>
      <c r="I1002" s="6" t="str">
        <f>IF(B1002&lt;18.5,"UnderWeight",IF(B1002&lt;24.9,"NormalWeight",IF(B1002&lt;29.9,"OverWeight","Obesity")))</f>
        <v>OverWeight</v>
      </c>
      <c r="J1002" t="str">
        <f>IF(C1002&lt;5.7,"Normal",IF(C1002&lt;6.4,"Prediabetes","Diabetes"))</f>
        <v>Prediabetes</v>
      </c>
    </row>
    <row r="1003" spans="1:10" x14ac:dyDescent="0.3">
      <c r="A1003" s="6" t="s">
        <v>1369</v>
      </c>
      <c r="B1003" s="6">
        <v>30.63</v>
      </c>
      <c r="C1003" s="6">
        <v>5.8</v>
      </c>
      <c r="D1003" s="6" t="s">
        <v>2382</v>
      </c>
      <c r="E1003" s="6" t="s">
        <v>2380</v>
      </c>
      <c r="F1003" s="6" t="s">
        <v>2380</v>
      </c>
      <c r="G1003" s="6">
        <v>0</v>
      </c>
      <c r="H1003" s="6" t="s">
        <v>2380</v>
      </c>
      <c r="I1003" s="6" t="str">
        <f>IF(B1003&lt;18.5,"UnderWeight",IF(B1003&lt;24.9,"NormalWeight",IF(B1003&lt;29.9,"OverWeight","Obesity")))</f>
        <v>Obesity</v>
      </c>
      <c r="J1003" t="str">
        <f>IF(C1003&lt;5.7,"Normal",IF(C1003&lt;6.4,"Prediabetes","Diabetes"))</f>
        <v>Prediabetes</v>
      </c>
    </row>
    <row r="1004" spans="1:10" x14ac:dyDescent="0.3">
      <c r="A1004" s="6" t="s">
        <v>1368</v>
      </c>
      <c r="B1004" s="6">
        <v>31.73</v>
      </c>
      <c r="C1004" s="6">
        <v>7.32</v>
      </c>
      <c r="D1004" s="6" t="s">
        <v>2382</v>
      </c>
      <c r="E1004" s="6" t="s">
        <v>2380</v>
      </c>
      <c r="F1004" s="6" t="s">
        <v>2380</v>
      </c>
      <c r="G1004" s="6">
        <v>2</v>
      </c>
      <c r="H1004" s="6" t="s">
        <v>2380</v>
      </c>
      <c r="I1004" s="6" t="str">
        <f>IF(B1004&lt;18.5,"UnderWeight",IF(B1004&lt;24.9,"NormalWeight",IF(B1004&lt;29.9,"OverWeight","Obesity")))</f>
        <v>Obesity</v>
      </c>
      <c r="J1004" t="str">
        <f>IF(C1004&lt;5.7,"Normal",IF(C1004&lt;6.4,"Prediabetes","Diabetes"))</f>
        <v>Diabetes</v>
      </c>
    </row>
    <row r="1005" spans="1:10" x14ac:dyDescent="0.3">
      <c r="A1005" s="6" t="s">
        <v>1367</v>
      </c>
      <c r="B1005" s="6">
        <v>30.7</v>
      </c>
      <c r="C1005" s="6">
        <v>5.16</v>
      </c>
      <c r="D1005" s="6" t="s">
        <v>2380</v>
      </c>
      <c r="E1005" s="6" t="s">
        <v>2380</v>
      </c>
      <c r="F1005" s="6" t="s">
        <v>2380</v>
      </c>
      <c r="G1005" s="6">
        <v>2</v>
      </c>
      <c r="H1005" s="6" t="s">
        <v>2380</v>
      </c>
      <c r="I1005" s="6" t="str">
        <f>IF(B1005&lt;18.5,"UnderWeight",IF(B1005&lt;24.9,"NormalWeight",IF(B1005&lt;29.9,"OverWeight","Obesity")))</f>
        <v>Obesity</v>
      </c>
      <c r="J1005" t="str">
        <f>IF(C1005&lt;5.7,"Normal",IF(C1005&lt;6.4,"Prediabetes","Diabetes"))</f>
        <v>Normal</v>
      </c>
    </row>
    <row r="1006" spans="1:10" x14ac:dyDescent="0.3">
      <c r="A1006" s="6" t="s">
        <v>1366</v>
      </c>
      <c r="B1006" s="6">
        <v>25.934999999999999</v>
      </c>
      <c r="C1006" s="6">
        <v>5.96</v>
      </c>
      <c r="D1006" s="6" t="s">
        <v>2382</v>
      </c>
      <c r="E1006" s="6" t="s">
        <v>2380</v>
      </c>
      <c r="F1006" s="6" t="s">
        <v>2380</v>
      </c>
      <c r="G1006" s="6">
        <v>2</v>
      </c>
      <c r="H1006" s="6" t="s">
        <v>2380</v>
      </c>
      <c r="I1006" s="6" t="str">
        <f>IF(B1006&lt;18.5,"UnderWeight",IF(B1006&lt;24.9,"NormalWeight",IF(B1006&lt;29.9,"OverWeight","Obesity")))</f>
        <v>OverWeight</v>
      </c>
      <c r="J1006" t="str">
        <f>IF(C1006&lt;5.7,"Normal",IF(C1006&lt;6.4,"Prediabetes","Diabetes"))</f>
        <v>Prediabetes</v>
      </c>
    </row>
    <row r="1007" spans="1:10" x14ac:dyDescent="0.3">
      <c r="A1007" s="6" t="s">
        <v>1365</v>
      </c>
      <c r="B1007" s="6">
        <v>35.9</v>
      </c>
      <c r="C1007" s="6">
        <v>4.8499999999999996</v>
      </c>
      <c r="D1007" s="6" t="s">
        <v>2382</v>
      </c>
      <c r="E1007" s="6" t="s">
        <v>2380</v>
      </c>
      <c r="F1007" s="6" t="s">
        <v>2382</v>
      </c>
      <c r="G1007" s="6">
        <v>1</v>
      </c>
      <c r="H1007" s="6" t="s">
        <v>2380</v>
      </c>
      <c r="I1007" s="6" t="str">
        <f>IF(B1007&lt;18.5,"UnderWeight",IF(B1007&lt;24.9,"NormalWeight",IF(B1007&lt;29.9,"OverWeight","Obesity")))</f>
        <v>Obesity</v>
      </c>
      <c r="J1007" t="str">
        <f>IF(C1007&lt;5.7,"Normal",IF(C1007&lt;6.4,"Prediabetes","Diabetes"))</f>
        <v>Normal</v>
      </c>
    </row>
    <row r="1008" spans="1:10" x14ac:dyDescent="0.3">
      <c r="A1008" s="6" t="s">
        <v>1364</v>
      </c>
      <c r="B1008" s="6">
        <v>26.7</v>
      </c>
      <c r="C1008" s="6">
        <v>5.09</v>
      </c>
      <c r="D1008" s="6" t="s">
        <v>2382</v>
      </c>
      <c r="E1008" s="6" t="s">
        <v>2380</v>
      </c>
      <c r="F1008" s="6" t="s">
        <v>2382</v>
      </c>
      <c r="G1008" s="6">
        <v>1</v>
      </c>
      <c r="H1008" s="6" t="s">
        <v>2380</v>
      </c>
      <c r="I1008" s="6" t="str">
        <f>IF(B1008&lt;18.5,"UnderWeight",IF(B1008&lt;24.9,"NormalWeight",IF(B1008&lt;29.9,"OverWeight","Obesity")))</f>
        <v>OverWeight</v>
      </c>
      <c r="J1008" t="str">
        <f>IF(C1008&lt;5.7,"Normal",IF(C1008&lt;6.4,"Prediabetes","Diabetes"))</f>
        <v>Normal</v>
      </c>
    </row>
    <row r="1009" spans="1:10" x14ac:dyDescent="0.3">
      <c r="A1009" s="6" t="s">
        <v>1363</v>
      </c>
      <c r="B1009" s="6">
        <v>33.71</v>
      </c>
      <c r="C1009" s="6">
        <v>4.9400000000000004</v>
      </c>
      <c r="D1009" s="6" t="s">
        <v>2380</v>
      </c>
      <c r="E1009" s="6" t="s">
        <v>2380</v>
      </c>
      <c r="F1009" s="6" t="s">
        <v>2380</v>
      </c>
      <c r="G1009" s="6">
        <v>0</v>
      </c>
      <c r="H1009" s="6" t="s">
        <v>2380</v>
      </c>
      <c r="I1009" s="6" t="str">
        <f>IF(B1009&lt;18.5,"UnderWeight",IF(B1009&lt;24.9,"NormalWeight",IF(B1009&lt;29.9,"OverWeight","Obesity")))</f>
        <v>Obesity</v>
      </c>
      <c r="J1009" t="str">
        <f>IF(C1009&lt;5.7,"Normal",IF(C1009&lt;6.4,"Prediabetes","Diabetes"))</f>
        <v>Normal</v>
      </c>
    </row>
    <row r="1010" spans="1:10" x14ac:dyDescent="0.3">
      <c r="A1010" s="6" t="s">
        <v>1362</v>
      </c>
      <c r="B1010" s="6">
        <v>41.91</v>
      </c>
      <c r="C1010" s="6">
        <v>4.92</v>
      </c>
      <c r="D1010" s="6" t="s">
        <v>2382</v>
      </c>
      <c r="E1010" s="6" t="s">
        <v>2380</v>
      </c>
      <c r="F1010" s="6" t="s">
        <v>2380</v>
      </c>
      <c r="G1010" s="6">
        <v>2</v>
      </c>
      <c r="H1010" s="6" t="s">
        <v>2380</v>
      </c>
      <c r="I1010" s="6" t="str">
        <f>IF(B1010&lt;18.5,"UnderWeight",IF(B1010&lt;24.9,"NormalWeight",IF(B1010&lt;29.9,"OverWeight","Obesity")))</f>
        <v>Obesity</v>
      </c>
      <c r="J1010" t="str">
        <f>IF(C1010&lt;5.7,"Normal",IF(C1010&lt;6.4,"Prediabetes","Diabetes"))</f>
        <v>Normal</v>
      </c>
    </row>
    <row r="1011" spans="1:10" x14ac:dyDescent="0.3">
      <c r="A1011" s="6" t="s">
        <v>1361</v>
      </c>
      <c r="B1011" s="6">
        <v>39.82</v>
      </c>
      <c r="C1011" s="6">
        <v>6.05</v>
      </c>
      <c r="D1011" s="6" t="s">
        <v>2382</v>
      </c>
      <c r="E1011" s="6" t="s">
        <v>2380</v>
      </c>
      <c r="F1011" s="6" t="s">
        <v>2380</v>
      </c>
      <c r="G1011" s="6">
        <v>2</v>
      </c>
      <c r="H1011" s="6" t="s">
        <v>2380</v>
      </c>
      <c r="I1011" s="6" t="str">
        <f>IF(B1011&lt;18.5,"UnderWeight",IF(B1011&lt;24.9,"NormalWeight",IF(B1011&lt;29.9,"OverWeight","Obesity")))</f>
        <v>Obesity</v>
      </c>
      <c r="J1011" t="str">
        <f>IF(C1011&lt;5.7,"Normal",IF(C1011&lt;6.4,"Prediabetes","Diabetes"))</f>
        <v>Prediabetes</v>
      </c>
    </row>
    <row r="1012" spans="1:10" x14ac:dyDescent="0.3">
      <c r="A1012" s="6" t="s">
        <v>1360</v>
      </c>
      <c r="B1012" s="6">
        <v>28.12</v>
      </c>
      <c r="C1012" s="6">
        <v>4.67</v>
      </c>
      <c r="D1012" s="6" t="s">
        <v>2380</v>
      </c>
      <c r="E1012" s="6" t="s">
        <v>2380</v>
      </c>
      <c r="F1012" s="6" t="s">
        <v>2380</v>
      </c>
      <c r="G1012" s="6">
        <v>2</v>
      </c>
      <c r="H1012" s="6" t="s">
        <v>2380</v>
      </c>
      <c r="I1012" s="6" t="str">
        <f>IF(B1012&lt;18.5,"UnderWeight",IF(B1012&lt;24.9,"NormalWeight",IF(B1012&lt;29.9,"OverWeight","Obesity")))</f>
        <v>OverWeight</v>
      </c>
      <c r="J1012" t="str">
        <f>IF(C1012&lt;5.7,"Normal",IF(C1012&lt;6.4,"Prediabetes","Diabetes"))</f>
        <v>Normal</v>
      </c>
    </row>
    <row r="1013" spans="1:10" x14ac:dyDescent="0.3">
      <c r="A1013" s="6" t="s">
        <v>1359</v>
      </c>
      <c r="B1013" s="6">
        <v>26.98</v>
      </c>
      <c r="C1013" s="6">
        <v>9.81</v>
      </c>
      <c r="D1013" s="6" t="s">
        <v>2382</v>
      </c>
      <c r="E1013" s="6" t="s">
        <v>2380</v>
      </c>
      <c r="F1013" s="6" t="s">
        <v>2380</v>
      </c>
      <c r="G1013" s="6">
        <v>0</v>
      </c>
      <c r="H1013" s="6" t="s">
        <v>2380</v>
      </c>
      <c r="I1013" s="6" t="str">
        <f>IF(B1013&lt;18.5,"UnderWeight",IF(B1013&lt;24.9,"NormalWeight",IF(B1013&lt;29.9,"OverWeight","Obesity")))</f>
        <v>OverWeight</v>
      </c>
      <c r="J1013" t="str">
        <f>IF(C1013&lt;5.7,"Normal",IF(C1013&lt;6.4,"Prediabetes","Diabetes"))</f>
        <v>Diabetes</v>
      </c>
    </row>
    <row r="1014" spans="1:10" x14ac:dyDescent="0.3">
      <c r="A1014" s="6" t="s">
        <v>1358</v>
      </c>
      <c r="B1014" s="6">
        <v>27.2</v>
      </c>
      <c r="C1014" s="6">
        <v>6.06</v>
      </c>
      <c r="D1014" s="6" t="s">
        <v>2382</v>
      </c>
      <c r="E1014" s="6" t="s">
        <v>2380</v>
      </c>
      <c r="F1014" s="6" t="s">
        <v>2380</v>
      </c>
      <c r="G1014" s="6">
        <v>2</v>
      </c>
      <c r="H1014" s="6" t="s">
        <v>2380</v>
      </c>
      <c r="I1014" s="6" t="str">
        <f>IF(B1014&lt;18.5,"UnderWeight",IF(B1014&lt;24.9,"NormalWeight",IF(B1014&lt;29.9,"OverWeight","Obesity")))</f>
        <v>OverWeight</v>
      </c>
      <c r="J1014" t="str">
        <f>IF(C1014&lt;5.7,"Normal",IF(C1014&lt;6.4,"Prediabetes","Diabetes"))</f>
        <v>Prediabetes</v>
      </c>
    </row>
    <row r="1015" spans="1:10" x14ac:dyDescent="0.3">
      <c r="A1015" s="6" t="s">
        <v>1357</v>
      </c>
      <c r="B1015" s="6">
        <v>25.3</v>
      </c>
      <c r="C1015" s="6">
        <v>5.19</v>
      </c>
      <c r="D1015" s="6" t="s">
        <v>2382</v>
      </c>
      <c r="E1015" s="6" t="s">
        <v>2380</v>
      </c>
      <c r="F1015" s="6" t="s">
        <v>2380</v>
      </c>
      <c r="G1015" s="6">
        <v>2</v>
      </c>
      <c r="H1015" s="6" t="s">
        <v>2380</v>
      </c>
      <c r="I1015" s="6" t="str">
        <f>IF(B1015&lt;18.5,"UnderWeight",IF(B1015&lt;24.9,"NormalWeight",IF(B1015&lt;29.9,"OverWeight","Obesity")))</f>
        <v>OverWeight</v>
      </c>
      <c r="J1015" t="str">
        <f>IF(C1015&lt;5.7,"Normal",IF(C1015&lt;6.4,"Prediabetes","Diabetes"))</f>
        <v>Normal</v>
      </c>
    </row>
    <row r="1016" spans="1:10" x14ac:dyDescent="0.3">
      <c r="A1016" s="6" t="s">
        <v>1356</v>
      </c>
      <c r="B1016" s="6">
        <v>30.25</v>
      </c>
      <c r="C1016" s="6">
        <v>10.16</v>
      </c>
      <c r="D1016" s="6" t="s">
        <v>2380</v>
      </c>
      <c r="E1016" s="6" t="s">
        <v>2380</v>
      </c>
      <c r="F1016" s="6" t="s">
        <v>2380</v>
      </c>
      <c r="G1016" s="6">
        <v>0</v>
      </c>
      <c r="H1016" s="6" t="s">
        <v>2380</v>
      </c>
      <c r="I1016" s="6" t="str">
        <f>IF(B1016&lt;18.5,"UnderWeight",IF(B1016&lt;24.9,"NormalWeight",IF(B1016&lt;29.9,"OverWeight","Obesity")))</f>
        <v>Obesity</v>
      </c>
      <c r="J1016" t="str">
        <f>IF(C1016&lt;5.7,"Normal",IF(C1016&lt;6.4,"Prediabetes","Diabetes"))</f>
        <v>Diabetes</v>
      </c>
    </row>
    <row r="1017" spans="1:10" x14ac:dyDescent="0.3">
      <c r="A1017" s="6" t="s">
        <v>1355</v>
      </c>
      <c r="B1017" s="6">
        <v>54</v>
      </c>
      <c r="C1017" s="6">
        <v>4.68</v>
      </c>
      <c r="D1017" s="6" t="s">
        <v>2382</v>
      </c>
      <c r="E1017" s="6" t="s">
        <v>2381</v>
      </c>
      <c r="F1017" s="6" t="s">
        <v>2380</v>
      </c>
      <c r="G1017" s="6">
        <v>2</v>
      </c>
      <c r="H1017" s="6" t="s">
        <v>2380</v>
      </c>
      <c r="I1017" s="6" t="str">
        <f>IF(B1017&lt;18.5,"UnderWeight",IF(B1017&lt;24.9,"NormalWeight",IF(B1017&lt;29.9,"OverWeight","Obesity")))</f>
        <v>Obesity</v>
      </c>
      <c r="J1017" t="str">
        <f>IF(C1017&lt;5.7,"Normal",IF(C1017&lt;6.4,"Prediabetes","Diabetes"))</f>
        <v>Normal</v>
      </c>
    </row>
    <row r="1018" spans="1:10" x14ac:dyDescent="0.3">
      <c r="A1018" s="6" t="s">
        <v>1354</v>
      </c>
      <c r="B1018" s="6">
        <v>51.86</v>
      </c>
      <c r="C1018" s="6">
        <v>5.32</v>
      </c>
      <c r="D1018" s="6" t="s">
        <v>2382</v>
      </c>
      <c r="E1018" s="6" t="s">
        <v>2380</v>
      </c>
      <c r="F1018" s="6" t="s">
        <v>2380</v>
      </c>
      <c r="G1018" s="6">
        <v>0</v>
      </c>
      <c r="H1018" s="6" t="s">
        <v>2380</v>
      </c>
      <c r="I1018" s="6" t="str">
        <f>IF(B1018&lt;18.5,"UnderWeight",IF(B1018&lt;24.9,"NormalWeight",IF(B1018&lt;29.9,"OverWeight","Obesity")))</f>
        <v>Obesity</v>
      </c>
      <c r="J1018" t="str">
        <f>IF(C1018&lt;5.7,"Normal",IF(C1018&lt;6.4,"Prediabetes","Diabetes"))</f>
        <v>Normal</v>
      </c>
    </row>
    <row r="1019" spans="1:10" x14ac:dyDescent="0.3">
      <c r="A1019" s="6" t="s">
        <v>1353</v>
      </c>
      <c r="B1019" s="6">
        <v>31.39</v>
      </c>
      <c r="C1019" s="6">
        <v>6.99</v>
      </c>
      <c r="D1019" s="6" t="s">
        <v>2380</v>
      </c>
      <c r="E1019" s="6" t="s">
        <v>2380</v>
      </c>
      <c r="F1019" s="6" t="s">
        <v>2380</v>
      </c>
      <c r="G1019" s="6">
        <v>0</v>
      </c>
      <c r="H1019" s="6" t="s">
        <v>2380</v>
      </c>
      <c r="I1019" s="6" t="str">
        <f>IF(B1019&lt;18.5,"UnderWeight",IF(B1019&lt;24.9,"NormalWeight",IF(B1019&lt;29.9,"OverWeight","Obesity")))</f>
        <v>Obesity</v>
      </c>
      <c r="J1019" t="str">
        <f>IF(C1019&lt;5.7,"Normal",IF(C1019&lt;6.4,"Prediabetes","Diabetes"))</f>
        <v>Diabetes</v>
      </c>
    </row>
    <row r="1020" spans="1:10" x14ac:dyDescent="0.3">
      <c r="A1020" s="6" t="s">
        <v>1352</v>
      </c>
      <c r="B1020" s="6">
        <v>39.97</v>
      </c>
      <c r="C1020" s="6">
        <v>5.55</v>
      </c>
      <c r="D1020" s="6" t="s">
        <v>2380</v>
      </c>
      <c r="E1020" s="6" t="s">
        <v>2380</v>
      </c>
      <c r="F1020" s="6" t="s">
        <v>2380</v>
      </c>
      <c r="G1020" s="6">
        <v>0</v>
      </c>
      <c r="H1020" s="6" t="s">
        <v>2380</v>
      </c>
      <c r="I1020" s="6" t="str">
        <f>IF(B1020&lt;18.5,"UnderWeight",IF(B1020&lt;24.9,"NormalWeight",IF(B1020&lt;29.9,"OverWeight","Obesity")))</f>
        <v>Obesity</v>
      </c>
      <c r="J1020" t="str">
        <f>IF(C1020&lt;5.7,"Normal",IF(C1020&lt;6.4,"Prediabetes","Diabetes"))</f>
        <v>Normal</v>
      </c>
    </row>
    <row r="1021" spans="1:10" x14ac:dyDescent="0.3">
      <c r="A1021" s="6" t="s">
        <v>1351</v>
      </c>
      <c r="B1021" s="6">
        <v>41.23</v>
      </c>
      <c r="C1021" s="6">
        <v>6.94</v>
      </c>
      <c r="D1021" s="6" t="s">
        <v>2380</v>
      </c>
      <c r="E1021" s="6" t="s">
        <v>2380</v>
      </c>
      <c r="F1021" s="6" t="s">
        <v>2380</v>
      </c>
      <c r="G1021" s="6">
        <v>0</v>
      </c>
      <c r="H1021" s="6" t="s">
        <v>2380</v>
      </c>
      <c r="I1021" s="6" t="str">
        <f>IF(B1021&lt;18.5,"UnderWeight",IF(B1021&lt;24.9,"NormalWeight",IF(B1021&lt;29.9,"OverWeight","Obesity")))</f>
        <v>Obesity</v>
      </c>
      <c r="J1021" t="str">
        <f>IF(C1021&lt;5.7,"Normal",IF(C1021&lt;6.4,"Prediabetes","Diabetes"))</f>
        <v>Diabetes</v>
      </c>
    </row>
    <row r="1022" spans="1:10" x14ac:dyDescent="0.3">
      <c r="A1022" s="6" t="s">
        <v>1350</v>
      </c>
      <c r="B1022" s="6">
        <v>49.45</v>
      </c>
      <c r="C1022" s="6">
        <v>4.2</v>
      </c>
      <c r="D1022" s="6" t="s">
        <v>2382</v>
      </c>
      <c r="E1022" s="6" t="s">
        <v>2380</v>
      </c>
      <c r="F1022" s="6" t="s">
        <v>2380</v>
      </c>
      <c r="G1022" s="6">
        <v>0</v>
      </c>
      <c r="H1022" s="6" t="s">
        <v>2380</v>
      </c>
      <c r="I1022" s="6" t="str">
        <f>IF(B1022&lt;18.5,"UnderWeight",IF(B1022&lt;24.9,"NormalWeight",IF(B1022&lt;29.9,"OverWeight","Obesity")))</f>
        <v>Obesity</v>
      </c>
      <c r="J1022" t="str">
        <f>IF(C1022&lt;5.7,"Normal",IF(C1022&lt;6.4,"Prediabetes","Diabetes"))</f>
        <v>Normal</v>
      </c>
    </row>
    <row r="1023" spans="1:10" x14ac:dyDescent="0.3">
      <c r="A1023" s="6" t="s">
        <v>1349</v>
      </c>
      <c r="B1023" s="6">
        <v>41.04</v>
      </c>
      <c r="C1023" s="6">
        <v>5.59</v>
      </c>
      <c r="D1023" s="6" t="s">
        <v>2380</v>
      </c>
      <c r="E1023" s="6" t="s">
        <v>2380</v>
      </c>
      <c r="F1023" s="6" t="s">
        <v>2380</v>
      </c>
      <c r="G1023" s="6">
        <v>0</v>
      </c>
      <c r="H1023" s="6" t="s">
        <v>2380</v>
      </c>
      <c r="I1023" s="6" t="str">
        <f>IF(B1023&lt;18.5,"UnderWeight",IF(B1023&lt;24.9,"NormalWeight",IF(B1023&lt;29.9,"OverWeight","Obesity")))</f>
        <v>Obesity</v>
      </c>
      <c r="J1023" t="str">
        <f>IF(C1023&lt;5.7,"Normal",IF(C1023&lt;6.4,"Prediabetes","Diabetes"))</f>
        <v>Normal</v>
      </c>
    </row>
    <row r="1024" spans="1:10" x14ac:dyDescent="0.3">
      <c r="A1024" s="6" t="s">
        <v>1348</v>
      </c>
      <c r="B1024" s="6">
        <v>27.93</v>
      </c>
      <c r="C1024" s="6">
        <v>9.9600000000000009</v>
      </c>
      <c r="D1024" s="6" t="s">
        <v>2380</v>
      </c>
      <c r="E1024" s="6" t="s">
        <v>2380</v>
      </c>
      <c r="F1024" s="6" t="s">
        <v>2380</v>
      </c>
      <c r="G1024" s="6">
        <v>0</v>
      </c>
      <c r="H1024" s="6" t="s">
        <v>2380</v>
      </c>
      <c r="I1024" s="6" t="str">
        <f>IF(B1024&lt;18.5,"UnderWeight",IF(B1024&lt;24.9,"NormalWeight",IF(B1024&lt;29.9,"OverWeight","Obesity")))</f>
        <v>OverWeight</v>
      </c>
      <c r="J1024" t="str">
        <f>IF(C1024&lt;5.7,"Normal",IF(C1024&lt;6.4,"Prediabetes","Diabetes"))</f>
        <v>Diabetes</v>
      </c>
    </row>
    <row r="1025" spans="1:10" x14ac:dyDescent="0.3">
      <c r="A1025" s="6" t="s">
        <v>1347</v>
      </c>
      <c r="B1025" s="6">
        <v>21.01</v>
      </c>
      <c r="C1025" s="6">
        <v>7.37</v>
      </c>
      <c r="D1025" s="6" t="s">
        <v>2380</v>
      </c>
      <c r="E1025" s="6" t="s">
        <v>2380</v>
      </c>
      <c r="F1025" s="6" t="s">
        <v>2380</v>
      </c>
      <c r="G1025" s="6">
        <v>0</v>
      </c>
      <c r="H1025" s="6" t="s">
        <v>2380</v>
      </c>
      <c r="I1025" s="6" t="str">
        <f>IF(B1025&lt;18.5,"UnderWeight",IF(B1025&lt;24.9,"NormalWeight",IF(B1025&lt;29.9,"OverWeight","Obesity")))</f>
        <v>NormalWeight</v>
      </c>
      <c r="J1025" t="str">
        <f>IF(C1025&lt;5.7,"Normal",IF(C1025&lt;6.4,"Prediabetes","Diabetes"))</f>
        <v>Diabetes</v>
      </c>
    </row>
    <row r="1026" spans="1:10" x14ac:dyDescent="0.3">
      <c r="A1026" s="6" t="s">
        <v>1346</v>
      </c>
      <c r="B1026" s="6">
        <v>52.37</v>
      </c>
      <c r="C1026" s="6">
        <v>5.0599999999999996</v>
      </c>
      <c r="D1026" s="6" t="s">
        <v>2382</v>
      </c>
      <c r="E1026" s="6" t="s">
        <v>2381</v>
      </c>
      <c r="F1026" s="6" t="s">
        <v>2380</v>
      </c>
      <c r="G1026" s="6">
        <v>2</v>
      </c>
      <c r="H1026" s="6" t="s">
        <v>2380</v>
      </c>
      <c r="I1026" s="6" t="str">
        <f>IF(B1026&lt;18.5,"UnderWeight",IF(B1026&lt;24.9,"NormalWeight",IF(B1026&lt;29.9,"OverWeight","Obesity")))</f>
        <v>Obesity</v>
      </c>
      <c r="J1026" t="str">
        <f>IF(C1026&lt;5.7,"Normal",IF(C1026&lt;6.4,"Prediabetes","Diabetes"))</f>
        <v>Normal</v>
      </c>
    </row>
    <row r="1027" spans="1:10" x14ac:dyDescent="0.3">
      <c r="A1027" s="6" t="s">
        <v>1345</v>
      </c>
      <c r="B1027" s="6">
        <v>40.369999999999997</v>
      </c>
      <c r="C1027" s="6">
        <v>8.2100000000000009</v>
      </c>
      <c r="D1027" s="6" t="s">
        <v>2380</v>
      </c>
      <c r="E1027" s="6" t="s">
        <v>2380</v>
      </c>
      <c r="F1027" s="6" t="s">
        <v>2380</v>
      </c>
      <c r="G1027" s="6">
        <v>0</v>
      </c>
      <c r="H1027" s="6" t="s">
        <v>2380</v>
      </c>
      <c r="I1027" s="6" t="str">
        <f>IF(B1027&lt;18.5,"UnderWeight",IF(B1027&lt;24.9,"NormalWeight",IF(B1027&lt;29.9,"OverWeight","Obesity")))</f>
        <v>Obesity</v>
      </c>
      <c r="J1027" t="str">
        <f>IF(C1027&lt;5.7,"Normal",IF(C1027&lt;6.4,"Prediabetes","Diabetes"))</f>
        <v>Diabetes</v>
      </c>
    </row>
    <row r="1028" spans="1:10" x14ac:dyDescent="0.3">
      <c r="A1028" s="6" t="s">
        <v>1344</v>
      </c>
      <c r="B1028" s="6">
        <v>41.47</v>
      </c>
      <c r="C1028" s="6">
        <v>10.34</v>
      </c>
      <c r="D1028" s="6" t="s">
        <v>2380</v>
      </c>
      <c r="E1028" s="6" t="s">
        <v>2380</v>
      </c>
      <c r="F1028" s="6" t="s">
        <v>2380</v>
      </c>
      <c r="G1028" s="6">
        <v>2</v>
      </c>
      <c r="H1028" s="6" t="s">
        <v>2380</v>
      </c>
      <c r="I1028" s="6" t="str">
        <f>IF(B1028&lt;18.5,"UnderWeight",IF(B1028&lt;24.9,"NormalWeight",IF(B1028&lt;29.9,"OverWeight","Obesity")))</f>
        <v>Obesity</v>
      </c>
      <c r="J1028" t="str">
        <f>IF(C1028&lt;5.7,"Normal",IF(C1028&lt;6.4,"Prediabetes","Diabetes"))</f>
        <v>Diabetes</v>
      </c>
    </row>
    <row r="1029" spans="1:10" x14ac:dyDescent="0.3">
      <c r="A1029" s="6" t="s">
        <v>1343</v>
      </c>
      <c r="B1029" s="6">
        <v>33.725000000000001</v>
      </c>
      <c r="C1029" s="6">
        <v>5.51</v>
      </c>
      <c r="D1029" s="6" t="s">
        <v>2382</v>
      </c>
      <c r="E1029" s="6" t="s">
        <v>2380</v>
      </c>
      <c r="F1029" s="6" t="s">
        <v>2380</v>
      </c>
      <c r="G1029" s="6">
        <v>2</v>
      </c>
      <c r="H1029" s="6" t="s">
        <v>2380</v>
      </c>
      <c r="I1029" s="6" t="str">
        <f>IF(B1029&lt;18.5,"UnderWeight",IF(B1029&lt;24.9,"NormalWeight",IF(B1029&lt;29.9,"OverWeight","Obesity")))</f>
        <v>Obesity</v>
      </c>
      <c r="J1029" t="str">
        <f>IF(C1029&lt;5.7,"Normal",IF(C1029&lt;6.4,"Prediabetes","Diabetes"))</f>
        <v>Normal</v>
      </c>
    </row>
    <row r="1030" spans="1:10" x14ac:dyDescent="0.3">
      <c r="A1030" s="6" t="s">
        <v>1342</v>
      </c>
      <c r="B1030" s="6">
        <v>28.1</v>
      </c>
      <c r="C1030" s="6">
        <v>11.2</v>
      </c>
      <c r="D1030" s="6" t="s">
        <v>2380</v>
      </c>
      <c r="E1030" s="6" t="s">
        <v>2380</v>
      </c>
      <c r="F1030" s="6" t="s">
        <v>2380</v>
      </c>
      <c r="G1030" s="6">
        <v>0</v>
      </c>
      <c r="H1030" s="6" t="s">
        <v>2380</v>
      </c>
      <c r="I1030" s="6" t="str">
        <f>IF(B1030&lt;18.5,"UnderWeight",IF(B1030&lt;24.9,"NormalWeight",IF(B1030&lt;29.9,"OverWeight","Obesity")))</f>
        <v>OverWeight</v>
      </c>
      <c r="J1030" t="str">
        <f>IF(C1030&lt;5.7,"Normal",IF(C1030&lt;6.4,"Prediabetes","Diabetes"))</f>
        <v>Diabetes</v>
      </c>
    </row>
    <row r="1031" spans="1:10" x14ac:dyDescent="0.3">
      <c r="A1031" s="6" t="s">
        <v>1341</v>
      </c>
      <c r="B1031" s="6">
        <v>37.43</v>
      </c>
      <c r="C1031" s="6">
        <v>4.3499999999999996</v>
      </c>
      <c r="D1031" s="6" t="s">
        <v>2382</v>
      </c>
      <c r="E1031" s="6" t="s">
        <v>2380</v>
      </c>
      <c r="F1031" s="6" t="s">
        <v>2382</v>
      </c>
      <c r="G1031" s="6">
        <v>1</v>
      </c>
      <c r="H1031" s="6" t="s">
        <v>2380</v>
      </c>
      <c r="I1031" s="6" t="str">
        <f>IF(B1031&lt;18.5,"UnderWeight",IF(B1031&lt;24.9,"NormalWeight",IF(B1031&lt;29.9,"OverWeight","Obesity")))</f>
        <v>Obesity</v>
      </c>
      <c r="J1031" t="str">
        <f>IF(C1031&lt;5.7,"Normal",IF(C1031&lt;6.4,"Prediabetes","Diabetes"))</f>
        <v>Normal</v>
      </c>
    </row>
    <row r="1032" spans="1:10" x14ac:dyDescent="0.3">
      <c r="A1032" s="6" t="s">
        <v>1340</v>
      </c>
      <c r="B1032" s="6">
        <v>23.7</v>
      </c>
      <c r="C1032" s="6">
        <v>10.45</v>
      </c>
      <c r="D1032" s="6" t="s">
        <v>2380</v>
      </c>
      <c r="E1032" s="6" t="s">
        <v>2380</v>
      </c>
      <c r="F1032" s="6" t="s">
        <v>2380</v>
      </c>
      <c r="G1032" s="6">
        <v>0</v>
      </c>
      <c r="H1032" s="6" t="s">
        <v>2380</v>
      </c>
      <c r="I1032" s="6" t="str">
        <f>IF(B1032&lt;18.5,"UnderWeight",IF(B1032&lt;24.9,"NormalWeight",IF(B1032&lt;29.9,"OverWeight","Obesity")))</f>
        <v>NormalWeight</v>
      </c>
      <c r="J1032" t="str">
        <f>IF(C1032&lt;5.7,"Normal",IF(C1032&lt;6.4,"Prediabetes","Diabetes"))</f>
        <v>Diabetes</v>
      </c>
    </row>
    <row r="1033" spans="1:10" x14ac:dyDescent="0.3">
      <c r="A1033" s="6" t="s">
        <v>1339</v>
      </c>
      <c r="B1033" s="6">
        <v>24.795000000000002</v>
      </c>
      <c r="C1033" s="6">
        <v>4.07</v>
      </c>
      <c r="D1033" s="6" t="s">
        <v>2382</v>
      </c>
      <c r="E1033" s="6" t="s">
        <v>2380</v>
      </c>
      <c r="F1033" s="6" t="s">
        <v>2382</v>
      </c>
      <c r="G1033" s="6">
        <v>1</v>
      </c>
      <c r="H1033" s="6" t="s">
        <v>2380</v>
      </c>
      <c r="I1033" s="6" t="str">
        <f>IF(B1033&lt;18.5,"UnderWeight",IF(B1033&lt;24.9,"NormalWeight",IF(B1033&lt;29.9,"OverWeight","Obesity")))</f>
        <v>NormalWeight</v>
      </c>
      <c r="J1033" t="str">
        <f>IF(C1033&lt;5.7,"Normal",IF(C1033&lt;6.4,"Prediabetes","Diabetes"))</f>
        <v>Normal</v>
      </c>
    </row>
    <row r="1034" spans="1:10" x14ac:dyDescent="0.3">
      <c r="A1034" s="6" t="s">
        <v>1338</v>
      </c>
      <c r="B1034" s="6">
        <v>31.9</v>
      </c>
      <c r="C1034" s="6">
        <v>8.34</v>
      </c>
      <c r="D1034" s="6" t="s">
        <v>2380</v>
      </c>
      <c r="E1034" s="6" t="s">
        <v>2380</v>
      </c>
      <c r="F1034" s="6" t="s">
        <v>2380</v>
      </c>
      <c r="G1034" s="6">
        <v>0</v>
      </c>
      <c r="H1034" s="6" t="s">
        <v>2380</v>
      </c>
      <c r="I1034" s="6" t="str">
        <f>IF(B1034&lt;18.5,"UnderWeight",IF(B1034&lt;24.9,"NormalWeight",IF(B1034&lt;29.9,"OverWeight","Obesity")))</f>
        <v>Obesity</v>
      </c>
      <c r="J1034" t="str">
        <f>IF(C1034&lt;5.7,"Normal",IF(C1034&lt;6.4,"Prediabetes","Diabetes"))</f>
        <v>Diabetes</v>
      </c>
    </row>
    <row r="1035" spans="1:10" x14ac:dyDescent="0.3">
      <c r="A1035" s="6" t="s">
        <v>1337</v>
      </c>
      <c r="B1035" s="6">
        <v>32.68</v>
      </c>
      <c r="C1035" s="6">
        <v>7.41</v>
      </c>
      <c r="D1035" s="6" t="s">
        <v>2380</v>
      </c>
      <c r="E1035" s="6" t="s">
        <v>2380</v>
      </c>
      <c r="F1035" s="6" t="s">
        <v>2380</v>
      </c>
      <c r="G1035" s="6">
        <v>0</v>
      </c>
      <c r="H1035" s="6" t="s">
        <v>2380</v>
      </c>
      <c r="I1035" s="6" t="str">
        <f>IF(B1035&lt;18.5,"UnderWeight",IF(B1035&lt;24.9,"NormalWeight",IF(B1035&lt;29.9,"OverWeight","Obesity")))</f>
        <v>Obesity</v>
      </c>
      <c r="J1035" t="str">
        <f>IF(C1035&lt;5.7,"Normal",IF(C1035&lt;6.4,"Prediabetes","Diabetes"))</f>
        <v>Diabetes</v>
      </c>
    </row>
    <row r="1036" spans="1:10" x14ac:dyDescent="0.3">
      <c r="A1036" s="6" t="s">
        <v>1336</v>
      </c>
      <c r="B1036" s="6">
        <v>47.13</v>
      </c>
      <c r="C1036" s="6">
        <v>4.3099999999999996</v>
      </c>
      <c r="D1036" s="6" t="s">
        <v>2380</v>
      </c>
      <c r="E1036" s="6" t="s">
        <v>2380</v>
      </c>
      <c r="F1036" s="6" t="s">
        <v>2380</v>
      </c>
      <c r="G1036" s="6">
        <v>0</v>
      </c>
      <c r="H1036" s="6" t="s">
        <v>2380</v>
      </c>
      <c r="I1036" s="6" t="str">
        <f>IF(B1036&lt;18.5,"UnderWeight",IF(B1036&lt;24.9,"NormalWeight",IF(B1036&lt;29.9,"OverWeight","Obesity")))</f>
        <v>Obesity</v>
      </c>
      <c r="J1036" t="str">
        <f>IF(C1036&lt;5.7,"Normal",IF(C1036&lt;6.4,"Prediabetes","Diabetes"))</f>
        <v>Normal</v>
      </c>
    </row>
    <row r="1037" spans="1:10" x14ac:dyDescent="0.3">
      <c r="A1037" s="6" t="s">
        <v>1335</v>
      </c>
      <c r="B1037" s="6">
        <v>36.67</v>
      </c>
      <c r="C1037" s="6">
        <v>10.83</v>
      </c>
      <c r="D1037" s="6" t="s">
        <v>2380</v>
      </c>
      <c r="E1037" s="6" t="s">
        <v>2380</v>
      </c>
      <c r="F1037" s="6" t="s">
        <v>2380</v>
      </c>
      <c r="G1037" s="6">
        <v>0</v>
      </c>
      <c r="H1037" s="6" t="s">
        <v>2380</v>
      </c>
      <c r="I1037" s="6" t="str">
        <f>IF(B1037&lt;18.5,"UnderWeight",IF(B1037&lt;24.9,"NormalWeight",IF(B1037&lt;29.9,"OverWeight","Obesity")))</f>
        <v>Obesity</v>
      </c>
      <c r="J1037" t="str">
        <f>IF(C1037&lt;5.7,"Normal",IF(C1037&lt;6.4,"Prediabetes","Diabetes"))</f>
        <v>Diabetes</v>
      </c>
    </row>
    <row r="1038" spans="1:10" x14ac:dyDescent="0.3">
      <c r="A1038" s="6" t="s">
        <v>1334</v>
      </c>
      <c r="B1038" s="6">
        <v>33.630000000000003</v>
      </c>
      <c r="C1038" s="6">
        <v>11.31</v>
      </c>
      <c r="D1038" s="6" t="s">
        <v>2380</v>
      </c>
      <c r="E1038" s="6" t="s">
        <v>2380</v>
      </c>
      <c r="F1038" s="6" t="s">
        <v>2380</v>
      </c>
      <c r="G1038" s="6">
        <v>0</v>
      </c>
      <c r="H1038" s="6" t="s">
        <v>2380</v>
      </c>
      <c r="I1038" s="6" t="str">
        <f>IF(B1038&lt;18.5,"UnderWeight",IF(B1038&lt;24.9,"NormalWeight",IF(B1038&lt;29.9,"OverWeight","Obesity")))</f>
        <v>Obesity</v>
      </c>
      <c r="J1038" t="str">
        <f>IF(C1038&lt;5.7,"Normal",IF(C1038&lt;6.4,"Prediabetes","Diabetes"))</f>
        <v>Diabetes</v>
      </c>
    </row>
    <row r="1039" spans="1:10" x14ac:dyDescent="0.3">
      <c r="A1039" s="6" t="s">
        <v>1333</v>
      </c>
      <c r="B1039" s="6">
        <v>32.67</v>
      </c>
      <c r="C1039" s="6">
        <v>11.81</v>
      </c>
      <c r="D1039" s="6" t="s">
        <v>2382</v>
      </c>
      <c r="E1039" s="6" t="s">
        <v>2380</v>
      </c>
      <c r="F1039" s="6" t="s">
        <v>2380</v>
      </c>
      <c r="G1039" s="6">
        <v>0</v>
      </c>
      <c r="H1039" s="6" t="s">
        <v>2380</v>
      </c>
      <c r="I1039" s="6" t="str">
        <f>IF(B1039&lt;18.5,"UnderWeight",IF(B1039&lt;24.9,"NormalWeight",IF(B1039&lt;29.9,"OverWeight","Obesity")))</f>
        <v>Obesity</v>
      </c>
      <c r="J1039" t="str">
        <f>IF(C1039&lt;5.7,"Normal",IF(C1039&lt;6.4,"Prediabetes","Diabetes"))</f>
        <v>Diabetes</v>
      </c>
    </row>
    <row r="1040" spans="1:10" x14ac:dyDescent="0.3">
      <c r="A1040" s="6" t="s">
        <v>1332</v>
      </c>
      <c r="B1040" s="6">
        <v>33.299999999999997</v>
      </c>
      <c r="C1040" s="6">
        <v>8.26</v>
      </c>
      <c r="D1040" s="6" t="s">
        <v>2382</v>
      </c>
      <c r="E1040" s="6" t="s">
        <v>2380</v>
      </c>
      <c r="F1040" s="6" t="s">
        <v>2380</v>
      </c>
      <c r="G1040" s="6">
        <v>2</v>
      </c>
      <c r="H1040" s="6" t="s">
        <v>2380</v>
      </c>
      <c r="I1040" s="6" t="str">
        <f>IF(B1040&lt;18.5,"UnderWeight",IF(B1040&lt;24.9,"NormalWeight",IF(B1040&lt;29.9,"OverWeight","Obesity")))</f>
        <v>Obesity</v>
      </c>
      <c r="J1040" t="str">
        <f>IF(C1040&lt;5.7,"Normal",IF(C1040&lt;6.4,"Prediabetes","Diabetes"))</f>
        <v>Diabetes</v>
      </c>
    </row>
    <row r="1041" spans="1:10" x14ac:dyDescent="0.3">
      <c r="A1041" s="6" t="s">
        <v>1331</v>
      </c>
      <c r="B1041" s="6">
        <v>30.78</v>
      </c>
      <c r="C1041" s="6">
        <v>10.74</v>
      </c>
      <c r="D1041" s="6" t="s">
        <v>2382</v>
      </c>
      <c r="E1041" s="6" t="s">
        <v>2380</v>
      </c>
      <c r="F1041" s="6" t="s">
        <v>2380</v>
      </c>
      <c r="G1041" s="6">
        <v>2</v>
      </c>
      <c r="H1041" s="6" t="s">
        <v>2380</v>
      </c>
      <c r="I1041" s="6" t="str">
        <f>IF(B1041&lt;18.5,"UnderWeight",IF(B1041&lt;24.9,"NormalWeight",IF(B1041&lt;29.9,"OverWeight","Obesity")))</f>
        <v>Obesity</v>
      </c>
      <c r="J1041" t="str">
        <f>IF(C1041&lt;5.7,"Normal",IF(C1041&lt;6.4,"Prediabetes","Diabetes"))</f>
        <v>Diabetes</v>
      </c>
    </row>
    <row r="1042" spans="1:10" x14ac:dyDescent="0.3">
      <c r="A1042" s="6" t="s">
        <v>1330</v>
      </c>
      <c r="B1042" s="6">
        <v>28.975000000000001</v>
      </c>
      <c r="C1042" s="6">
        <v>7.69</v>
      </c>
      <c r="D1042" s="6" t="s">
        <v>2382</v>
      </c>
      <c r="E1042" s="6" t="s">
        <v>2380</v>
      </c>
      <c r="F1042" s="6" t="s">
        <v>2380</v>
      </c>
      <c r="G1042" s="6">
        <v>0</v>
      </c>
      <c r="H1042" s="6" t="s">
        <v>2380</v>
      </c>
      <c r="I1042" s="6" t="str">
        <f>IF(B1042&lt;18.5,"UnderWeight",IF(B1042&lt;24.9,"NormalWeight",IF(B1042&lt;29.9,"OverWeight","Obesity")))</f>
        <v>OverWeight</v>
      </c>
      <c r="J1042" t="str">
        <f>IF(C1042&lt;5.7,"Normal",IF(C1042&lt;6.4,"Prediabetes","Diabetes"))</f>
        <v>Diabetes</v>
      </c>
    </row>
    <row r="1043" spans="1:10" x14ac:dyDescent="0.3">
      <c r="A1043" s="6" t="s">
        <v>1329</v>
      </c>
      <c r="B1043" s="6">
        <v>33.4</v>
      </c>
      <c r="C1043" s="6">
        <v>4.84</v>
      </c>
      <c r="D1043" s="6" t="s">
        <v>2380</v>
      </c>
      <c r="E1043" s="6" t="s">
        <v>2380</v>
      </c>
      <c r="F1043" s="6" t="s">
        <v>2380</v>
      </c>
      <c r="G1043" s="6">
        <v>0</v>
      </c>
      <c r="H1043" s="6" t="s">
        <v>2380</v>
      </c>
      <c r="I1043" s="6" t="str">
        <f>IF(B1043&lt;18.5,"UnderWeight",IF(B1043&lt;24.9,"NormalWeight",IF(B1043&lt;29.9,"OverWeight","Obesity")))</f>
        <v>Obesity</v>
      </c>
      <c r="J1043" t="str">
        <f>IF(C1043&lt;5.7,"Normal",IF(C1043&lt;6.4,"Prediabetes","Diabetes"))</f>
        <v>Normal</v>
      </c>
    </row>
    <row r="1044" spans="1:10" x14ac:dyDescent="0.3">
      <c r="A1044" s="6" t="s">
        <v>1328</v>
      </c>
      <c r="B1044" s="6">
        <v>21.5</v>
      </c>
      <c r="C1044" s="6">
        <v>9.77</v>
      </c>
      <c r="D1044" s="6" t="s">
        <v>2382</v>
      </c>
      <c r="E1044" s="6" t="s">
        <v>2380</v>
      </c>
      <c r="F1044" s="6" t="s">
        <v>2380</v>
      </c>
      <c r="G1044" s="6">
        <v>0</v>
      </c>
      <c r="H1044" s="6" t="s">
        <v>2380</v>
      </c>
      <c r="I1044" s="6" t="str">
        <f>IF(B1044&lt;18.5,"UnderWeight",IF(B1044&lt;24.9,"NormalWeight",IF(B1044&lt;29.9,"OverWeight","Obesity")))</f>
        <v>NormalWeight</v>
      </c>
      <c r="J1044" t="str">
        <f>IF(C1044&lt;5.7,"Normal",IF(C1044&lt;6.4,"Prediabetes","Diabetes"))</f>
        <v>Diabetes</v>
      </c>
    </row>
    <row r="1045" spans="1:10" x14ac:dyDescent="0.3">
      <c r="A1045" s="6" t="s">
        <v>1327</v>
      </c>
      <c r="B1045" s="6">
        <v>38.14</v>
      </c>
      <c r="C1045" s="6">
        <v>5.84</v>
      </c>
      <c r="D1045" s="6" t="s">
        <v>2380</v>
      </c>
      <c r="E1045" s="6" t="s">
        <v>2380</v>
      </c>
      <c r="F1045" s="6" t="s">
        <v>2380</v>
      </c>
      <c r="G1045" s="6">
        <v>0</v>
      </c>
      <c r="H1045" s="6" t="s">
        <v>2380</v>
      </c>
      <c r="I1045" s="6" t="str">
        <f>IF(B1045&lt;18.5,"UnderWeight",IF(B1045&lt;24.9,"NormalWeight",IF(B1045&lt;29.9,"OverWeight","Obesity")))</f>
        <v>Obesity</v>
      </c>
      <c r="J1045" t="str">
        <f>IF(C1045&lt;5.7,"Normal",IF(C1045&lt;6.4,"Prediabetes","Diabetes"))</f>
        <v>Prediabetes</v>
      </c>
    </row>
    <row r="1046" spans="1:10" x14ac:dyDescent="0.3">
      <c r="A1046" s="6" t="s">
        <v>1326</v>
      </c>
      <c r="B1046" s="6">
        <v>35.42</v>
      </c>
      <c r="C1046" s="6">
        <v>8.6999999999999993</v>
      </c>
      <c r="D1046" s="6" t="s">
        <v>2382</v>
      </c>
      <c r="E1046" s="6" t="s">
        <v>2380</v>
      </c>
      <c r="F1046" s="6" t="s">
        <v>2380</v>
      </c>
      <c r="G1046" s="6">
        <v>1</v>
      </c>
      <c r="H1046" s="6" t="s">
        <v>2380</v>
      </c>
      <c r="I1046" s="6" t="str">
        <f>IF(B1046&lt;18.5,"UnderWeight",IF(B1046&lt;24.9,"NormalWeight",IF(B1046&lt;29.9,"OverWeight","Obesity")))</f>
        <v>Obesity</v>
      </c>
      <c r="J1046" t="str">
        <f>IF(C1046&lt;5.7,"Normal",IF(C1046&lt;6.4,"Prediabetes","Diabetes"))</f>
        <v>Diabetes</v>
      </c>
    </row>
    <row r="1047" spans="1:10" x14ac:dyDescent="0.3">
      <c r="A1047" s="6" t="s">
        <v>1325</v>
      </c>
      <c r="B1047" s="6">
        <v>35.625</v>
      </c>
      <c r="C1047" s="6">
        <v>10.79</v>
      </c>
      <c r="D1047" s="6" t="s">
        <v>2380</v>
      </c>
      <c r="E1047" s="6" t="s">
        <v>2380</v>
      </c>
      <c r="F1047" s="6" t="s">
        <v>2380</v>
      </c>
      <c r="G1047" s="6">
        <v>0</v>
      </c>
      <c r="H1047" s="6" t="s">
        <v>2380</v>
      </c>
      <c r="I1047" s="6" t="str">
        <f>IF(B1047&lt;18.5,"UnderWeight",IF(B1047&lt;24.9,"NormalWeight",IF(B1047&lt;29.9,"OverWeight","Obesity")))</f>
        <v>Obesity</v>
      </c>
      <c r="J1047" t="str">
        <f>IF(C1047&lt;5.7,"Normal",IF(C1047&lt;6.4,"Prediabetes","Diabetes"))</f>
        <v>Diabetes</v>
      </c>
    </row>
    <row r="1048" spans="1:10" x14ac:dyDescent="0.3">
      <c r="A1048" s="6" t="s">
        <v>1324</v>
      </c>
      <c r="B1048" s="6">
        <v>45.51</v>
      </c>
      <c r="C1048" s="6">
        <v>4.32</v>
      </c>
      <c r="D1048" s="6" t="s">
        <v>2380</v>
      </c>
      <c r="E1048" s="6" t="s">
        <v>2380</v>
      </c>
      <c r="F1048" s="6" t="s">
        <v>2380</v>
      </c>
      <c r="G1048" s="6">
        <v>1</v>
      </c>
      <c r="H1048" s="6" t="s">
        <v>2380</v>
      </c>
      <c r="I1048" s="6" t="str">
        <f>IF(B1048&lt;18.5,"UnderWeight",IF(B1048&lt;24.9,"NormalWeight",IF(B1048&lt;29.9,"OverWeight","Obesity")))</f>
        <v>Obesity</v>
      </c>
      <c r="J1048" t="str">
        <f>IF(C1048&lt;5.7,"Normal",IF(C1048&lt;6.4,"Prediabetes","Diabetes"))</f>
        <v>Normal</v>
      </c>
    </row>
    <row r="1049" spans="1:10" x14ac:dyDescent="0.3">
      <c r="A1049" s="6" t="s">
        <v>1323</v>
      </c>
      <c r="B1049" s="6">
        <v>37.1</v>
      </c>
      <c r="C1049" s="6">
        <v>7.19</v>
      </c>
      <c r="D1049" s="6" t="s">
        <v>2382</v>
      </c>
      <c r="E1049" s="6" t="s">
        <v>2380</v>
      </c>
      <c r="F1049" s="6" t="s">
        <v>2380</v>
      </c>
      <c r="G1049" s="6">
        <v>0</v>
      </c>
      <c r="H1049" s="6" t="s">
        <v>2380</v>
      </c>
      <c r="I1049" s="6" t="str">
        <f>IF(B1049&lt;18.5,"UnderWeight",IF(B1049&lt;24.9,"NormalWeight",IF(B1049&lt;29.9,"OverWeight","Obesity")))</f>
        <v>Obesity</v>
      </c>
      <c r="J1049" t="str">
        <f>IF(C1049&lt;5.7,"Normal",IF(C1049&lt;6.4,"Prediabetes","Diabetes"))</f>
        <v>Diabetes</v>
      </c>
    </row>
    <row r="1050" spans="1:10" x14ac:dyDescent="0.3">
      <c r="A1050" s="6" t="s">
        <v>1322</v>
      </c>
      <c r="B1050" s="6">
        <v>30.5</v>
      </c>
      <c r="C1050" s="6">
        <v>11.94</v>
      </c>
      <c r="D1050" s="6" t="s">
        <v>2382</v>
      </c>
      <c r="E1050" s="6" t="s">
        <v>2380</v>
      </c>
      <c r="F1050" s="6" t="s">
        <v>2380</v>
      </c>
      <c r="G1050" s="6">
        <v>0</v>
      </c>
      <c r="H1050" s="6" t="s">
        <v>2380</v>
      </c>
      <c r="I1050" s="6" t="str">
        <f>IF(B1050&lt;18.5,"UnderWeight",IF(B1050&lt;24.9,"NormalWeight",IF(B1050&lt;29.9,"OverWeight","Obesity")))</f>
        <v>Obesity</v>
      </c>
      <c r="J1050" t="str">
        <f>IF(C1050&lt;5.7,"Normal",IF(C1050&lt;6.4,"Prediabetes","Diabetes"))</f>
        <v>Diabetes</v>
      </c>
    </row>
    <row r="1051" spans="1:10" x14ac:dyDescent="0.3">
      <c r="A1051" s="6" t="s">
        <v>1321</v>
      </c>
      <c r="B1051" s="6">
        <v>28.16</v>
      </c>
      <c r="C1051" s="6">
        <v>5.56</v>
      </c>
      <c r="D1051" s="6" t="s">
        <v>2380</v>
      </c>
      <c r="E1051" s="6" t="s">
        <v>2380</v>
      </c>
      <c r="F1051" s="6" t="s">
        <v>2380</v>
      </c>
      <c r="G1051" s="6">
        <v>2</v>
      </c>
      <c r="H1051" s="6" t="s">
        <v>2380</v>
      </c>
      <c r="I1051" s="6" t="str">
        <f>IF(B1051&lt;18.5,"UnderWeight",IF(B1051&lt;24.9,"NormalWeight",IF(B1051&lt;29.9,"OverWeight","Obesity")))</f>
        <v>OverWeight</v>
      </c>
      <c r="J1051" t="str">
        <f>IF(C1051&lt;5.7,"Normal",IF(C1051&lt;6.4,"Prediabetes","Diabetes"))</f>
        <v>Normal</v>
      </c>
    </row>
    <row r="1052" spans="1:10" x14ac:dyDescent="0.3">
      <c r="A1052" s="6" t="s">
        <v>1320</v>
      </c>
      <c r="B1052" s="6">
        <v>29.1</v>
      </c>
      <c r="C1052" s="6">
        <v>5.64</v>
      </c>
      <c r="D1052" s="6" t="s">
        <v>2382</v>
      </c>
      <c r="E1052" s="6" t="s">
        <v>2380</v>
      </c>
      <c r="F1052" s="6" t="s">
        <v>2380</v>
      </c>
      <c r="G1052" s="6">
        <v>0</v>
      </c>
      <c r="H1052" s="6" t="s">
        <v>2380</v>
      </c>
      <c r="I1052" s="6" t="str">
        <f>IF(B1052&lt;18.5,"UnderWeight",IF(B1052&lt;24.9,"NormalWeight",IF(B1052&lt;29.9,"OverWeight","Obesity")))</f>
        <v>OverWeight</v>
      </c>
      <c r="J1052" t="str">
        <f>IF(C1052&lt;5.7,"Normal",IF(C1052&lt;6.4,"Prediabetes","Diabetes"))</f>
        <v>Normal</v>
      </c>
    </row>
    <row r="1053" spans="1:10" x14ac:dyDescent="0.3">
      <c r="A1053" s="6" t="s">
        <v>1319</v>
      </c>
      <c r="B1053" s="6">
        <v>30.22</v>
      </c>
      <c r="C1053" s="6">
        <v>4.6500000000000004</v>
      </c>
      <c r="D1053" s="6" t="s">
        <v>2380</v>
      </c>
      <c r="E1053" s="6" t="s">
        <v>2380</v>
      </c>
      <c r="F1053" s="6" t="s">
        <v>2380</v>
      </c>
      <c r="G1053" s="6">
        <v>0</v>
      </c>
      <c r="H1053" s="6" t="s">
        <v>2380</v>
      </c>
      <c r="I1053" s="6" t="str">
        <f>IF(B1053&lt;18.5,"UnderWeight",IF(B1053&lt;24.9,"NormalWeight",IF(B1053&lt;29.9,"OverWeight","Obesity")))</f>
        <v>Obesity</v>
      </c>
      <c r="J1053" t="str">
        <f>IF(C1053&lt;5.7,"Normal",IF(C1053&lt;6.4,"Prediabetes","Diabetes"))</f>
        <v>Normal</v>
      </c>
    </row>
    <row r="1054" spans="1:10" x14ac:dyDescent="0.3">
      <c r="A1054" s="6" t="s">
        <v>1318</v>
      </c>
      <c r="B1054" s="6">
        <v>24.29</v>
      </c>
      <c r="C1054" s="6">
        <v>9.0500000000000007</v>
      </c>
      <c r="D1054" s="6" t="s">
        <v>2380</v>
      </c>
      <c r="E1054" s="6" t="s">
        <v>2380</v>
      </c>
      <c r="F1054" s="6" t="s">
        <v>2380</v>
      </c>
      <c r="G1054" s="6">
        <v>0</v>
      </c>
      <c r="H1054" s="6" t="s">
        <v>2380</v>
      </c>
      <c r="I1054" s="6" t="str">
        <f>IF(B1054&lt;18.5,"UnderWeight",IF(B1054&lt;24.9,"NormalWeight",IF(B1054&lt;29.9,"OverWeight","Obesity")))</f>
        <v>NormalWeight</v>
      </c>
      <c r="J1054" t="str">
        <f>IF(C1054&lt;5.7,"Normal",IF(C1054&lt;6.4,"Prediabetes","Diabetes"))</f>
        <v>Diabetes</v>
      </c>
    </row>
    <row r="1055" spans="1:10" x14ac:dyDescent="0.3">
      <c r="A1055" s="6" t="s">
        <v>1317</v>
      </c>
      <c r="B1055" s="6">
        <v>29.39</v>
      </c>
      <c r="C1055" s="6">
        <v>4.5199999999999996</v>
      </c>
      <c r="D1055" s="6" t="s">
        <v>2382</v>
      </c>
      <c r="E1055" s="6" t="s">
        <v>2380</v>
      </c>
      <c r="F1055" s="6" t="s">
        <v>2380</v>
      </c>
      <c r="G1055" s="6">
        <v>0</v>
      </c>
      <c r="H1055" s="6" t="s">
        <v>2380</v>
      </c>
      <c r="I1055" s="6" t="str">
        <f>IF(B1055&lt;18.5,"UnderWeight",IF(B1055&lt;24.9,"NormalWeight",IF(B1055&lt;29.9,"OverWeight","Obesity")))</f>
        <v>OverWeight</v>
      </c>
      <c r="J1055" t="str">
        <f>IF(C1055&lt;5.7,"Normal",IF(C1055&lt;6.4,"Prediabetes","Diabetes"))</f>
        <v>Normal</v>
      </c>
    </row>
    <row r="1056" spans="1:10" x14ac:dyDescent="0.3">
      <c r="A1056" s="6" t="s">
        <v>1316</v>
      </c>
      <c r="B1056" s="6">
        <v>25.66</v>
      </c>
      <c r="C1056" s="6">
        <v>4.62</v>
      </c>
      <c r="D1056" s="6" t="s">
        <v>2382</v>
      </c>
      <c r="E1056" s="6" t="s">
        <v>2380</v>
      </c>
      <c r="F1056" s="6" t="s">
        <v>2380</v>
      </c>
      <c r="G1056" s="6">
        <v>1</v>
      </c>
      <c r="H1056" s="6" t="s">
        <v>2380</v>
      </c>
      <c r="I1056" s="6" t="str">
        <f>IF(B1056&lt;18.5,"UnderWeight",IF(B1056&lt;24.9,"NormalWeight",IF(B1056&lt;29.9,"OverWeight","Obesity")))</f>
        <v>OverWeight</v>
      </c>
      <c r="J1056" t="str">
        <f>IF(C1056&lt;5.7,"Normal",IF(C1056&lt;6.4,"Prediabetes","Diabetes"))</f>
        <v>Normal</v>
      </c>
    </row>
    <row r="1057" spans="1:10" x14ac:dyDescent="0.3">
      <c r="A1057" s="6" t="s">
        <v>1315</v>
      </c>
      <c r="B1057" s="6">
        <v>39.11</v>
      </c>
      <c r="C1057" s="6">
        <v>5.87</v>
      </c>
      <c r="D1057" s="6" t="s">
        <v>2380</v>
      </c>
      <c r="E1057" s="6" t="s">
        <v>2380</v>
      </c>
      <c r="F1057" s="6" t="s">
        <v>2380</v>
      </c>
      <c r="G1057" s="6">
        <v>0</v>
      </c>
      <c r="H1057" s="6" t="s">
        <v>2380</v>
      </c>
      <c r="I1057" s="6" t="str">
        <f>IF(B1057&lt;18.5,"UnderWeight",IF(B1057&lt;24.9,"NormalWeight",IF(B1057&lt;29.9,"OverWeight","Obesity")))</f>
        <v>Obesity</v>
      </c>
      <c r="J1057" t="str">
        <f>IF(C1057&lt;5.7,"Normal",IF(C1057&lt;6.4,"Prediabetes","Diabetes"))</f>
        <v>Prediabetes</v>
      </c>
    </row>
    <row r="1058" spans="1:10" x14ac:dyDescent="0.3">
      <c r="A1058" s="6" t="s">
        <v>1314</v>
      </c>
      <c r="B1058" s="6">
        <v>43.78</v>
      </c>
      <c r="C1058" s="6">
        <v>5.71</v>
      </c>
      <c r="D1058" s="6" t="s">
        <v>2380</v>
      </c>
      <c r="E1058" s="6" t="s">
        <v>2380</v>
      </c>
      <c r="F1058" s="6" t="s">
        <v>2380</v>
      </c>
      <c r="G1058" s="6">
        <v>1</v>
      </c>
      <c r="H1058" s="6" t="s">
        <v>2380</v>
      </c>
      <c r="I1058" s="6" t="str">
        <f>IF(B1058&lt;18.5,"UnderWeight",IF(B1058&lt;24.9,"NormalWeight",IF(B1058&lt;29.9,"OverWeight","Obesity")))</f>
        <v>Obesity</v>
      </c>
      <c r="J1058" t="str">
        <f>IF(C1058&lt;5.7,"Normal",IF(C1058&lt;6.4,"Prediabetes","Diabetes"))</f>
        <v>Prediabetes</v>
      </c>
    </row>
    <row r="1059" spans="1:10" x14ac:dyDescent="0.3">
      <c r="A1059" s="6" t="s">
        <v>1313</v>
      </c>
      <c r="B1059" s="6">
        <v>24.35</v>
      </c>
      <c r="C1059" s="6">
        <v>9.08</v>
      </c>
      <c r="D1059" s="6" t="s">
        <v>2380</v>
      </c>
      <c r="E1059" s="6" t="s">
        <v>2380</v>
      </c>
      <c r="F1059" s="6" t="s">
        <v>2380</v>
      </c>
      <c r="G1059" s="6">
        <v>0</v>
      </c>
      <c r="H1059" s="6" t="s">
        <v>2380</v>
      </c>
      <c r="I1059" s="6" t="str">
        <f>IF(B1059&lt;18.5,"UnderWeight",IF(B1059&lt;24.9,"NormalWeight",IF(B1059&lt;29.9,"OverWeight","Obesity")))</f>
        <v>NormalWeight</v>
      </c>
      <c r="J1059" t="str">
        <f>IF(C1059&lt;5.7,"Normal",IF(C1059&lt;6.4,"Prediabetes","Diabetes"))</f>
        <v>Diabetes</v>
      </c>
    </row>
    <row r="1060" spans="1:10" x14ac:dyDescent="0.3">
      <c r="A1060" s="6" t="s">
        <v>1312</v>
      </c>
      <c r="B1060" s="6">
        <v>40.299999999999997</v>
      </c>
      <c r="C1060" s="6">
        <v>5.3</v>
      </c>
      <c r="D1060" s="6" t="s">
        <v>2382</v>
      </c>
      <c r="E1060" s="6" t="s">
        <v>2380</v>
      </c>
      <c r="F1060" s="6" t="s">
        <v>2380</v>
      </c>
      <c r="G1060" s="6">
        <v>2</v>
      </c>
      <c r="H1060" s="6" t="s">
        <v>2380</v>
      </c>
      <c r="I1060" s="6" t="str">
        <f>IF(B1060&lt;18.5,"UnderWeight",IF(B1060&lt;24.9,"NormalWeight",IF(B1060&lt;29.9,"OverWeight","Obesity")))</f>
        <v>Obesity</v>
      </c>
      <c r="J1060" t="str">
        <f>IF(C1060&lt;5.7,"Normal",IF(C1060&lt;6.4,"Prediabetes","Diabetes"))</f>
        <v>Normal</v>
      </c>
    </row>
    <row r="1061" spans="1:10" x14ac:dyDescent="0.3">
      <c r="A1061" s="6" t="s">
        <v>1311</v>
      </c>
      <c r="B1061" s="6">
        <v>32.774999999999999</v>
      </c>
      <c r="C1061" s="6">
        <v>11.76</v>
      </c>
      <c r="D1061" s="6" t="s">
        <v>2382</v>
      </c>
      <c r="E1061" s="6" t="s">
        <v>2380</v>
      </c>
      <c r="F1061" s="6" t="s">
        <v>2380</v>
      </c>
      <c r="G1061" s="6">
        <v>0</v>
      </c>
      <c r="H1061" s="6" t="s">
        <v>2380</v>
      </c>
      <c r="I1061" s="6" t="str">
        <f>IF(B1061&lt;18.5,"UnderWeight",IF(B1061&lt;24.9,"NormalWeight",IF(B1061&lt;29.9,"OverWeight","Obesity")))</f>
        <v>Obesity</v>
      </c>
      <c r="J1061" t="str">
        <f>IF(C1061&lt;5.7,"Normal",IF(C1061&lt;6.4,"Prediabetes","Diabetes"))</f>
        <v>Diabetes</v>
      </c>
    </row>
    <row r="1062" spans="1:10" x14ac:dyDescent="0.3">
      <c r="A1062" s="6" t="s">
        <v>1310</v>
      </c>
      <c r="B1062" s="6">
        <v>39.6</v>
      </c>
      <c r="C1062" s="6">
        <v>5.1100000000000003</v>
      </c>
      <c r="D1062" s="6" t="s">
        <v>2382</v>
      </c>
      <c r="E1062" s="6" t="s">
        <v>2380</v>
      </c>
      <c r="F1062" s="6" t="s">
        <v>2380</v>
      </c>
      <c r="G1062" s="6">
        <v>2</v>
      </c>
      <c r="H1062" s="6" t="s">
        <v>2380</v>
      </c>
      <c r="I1062" s="6" t="str">
        <f>IF(B1062&lt;18.5,"UnderWeight",IF(B1062&lt;24.9,"NormalWeight",IF(B1062&lt;29.9,"OverWeight","Obesity")))</f>
        <v>Obesity</v>
      </c>
      <c r="J1062" t="str">
        <f>IF(C1062&lt;5.7,"Normal",IF(C1062&lt;6.4,"Prediabetes","Diabetes"))</f>
        <v>Normal</v>
      </c>
    </row>
    <row r="1063" spans="1:10" x14ac:dyDescent="0.3">
      <c r="A1063" s="6" t="s">
        <v>1309</v>
      </c>
      <c r="B1063" s="6">
        <v>30.97</v>
      </c>
      <c r="C1063" s="6">
        <v>5.54</v>
      </c>
      <c r="D1063" s="6" t="s">
        <v>2380</v>
      </c>
      <c r="E1063" s="6" t="s">
        <v>2380</v>
      </c>
      <c r="F1063" s="6" t="s">
        <v>2380</v>
      </c>
      <c r="G1063" s="6">
        <v>2</v>
      </c>
      <c r="H1063" s="6" t="s">
        <v>2380</v>
      </c>
      <c r="I1063" s="6" t="str">
        <f>IF(B1063&lt;18.5,"UnderWeight",IF(B1063&lt;24.9,"NormalWeight",IF(B1063&lt;29.9,"OverWeight","Obesity")))</f>
        <v>Obesity</v>
      </c>
      <c r="J1063" t="str">
        <f>IF(C1063&lt;5.7,"Normal",IF(C1063&lt;6.4,"Prediabetes","Diabetes"))</f>
        <v>Normal</v>
      </c>
    </row>
    <row r="1064" spans="1:10" x14ac:dyDescent="0.3">
      <c r="A1064" s="6" t="s">
        <v>1308</v>
      </c>
      <c r="B1064" s="6">
        <v>27.645</v>
      </c>
      <c r="C1064" s="6">
        <v>8.8699999999999992</v>
      </c>
      <c r="D1064" s="6" t="s">
        <v>2382</v>
      </c>
      <c r="E1064" s="6" t="s">
        <v>2380</v>
      </c>
      <c r="F1064" s="6" t="s">
        <v>2380</v>
      </c>
      <c r="G1064" s="6">
        <v>0</v>
      </c>
      <c r="H1064" s="6" t="s">
        <v>2380</v>
      </c>
      <c r="I1064" s="6" t="str">
        <f>IF(B1064&lt;18.5,"UnderWeight",IF(B1064&lt;24.9,"NormalWeight",IF(B1064&lt;29.9,"OverWeight","Obesity")))</f>
        <v>OverWeight</v>
      </c>
      <c r="J1064" t="str">
        <f>IF(C1064&lt;5.7,"Normal",IF(C1064&lt;6.4,"Prediabetes","Diabetes"))</f>
        <v>Diabetes</v>
      </c>
    </row>
    <row r="1065" spans="1:10" x14ac:dyDescent="0.3">
      <c r="A1065" s="6" t="s">
        <v>1307</v>
      </c>
      <c r="B1065" s="6">
        <v>34.43</v>
      </c>
      <c r="C1065" s="6">
        <v>5.96</v>
      </c>
      <c r="D1065" s="6" t="s">
        <v>2382</v>
      </c>
      <c r="E1065" s="6" t="s">
        <v>2380</v>
      </c>
      <c r="F1065" s="6" t="s">
        <v>2380</v>
      </c>
      <c r="G1065" s="6">
        <v>2</v>
      </c>
      <c r="H1065" s="6" t="s">
        <v>2380</v>
      </c>
      <c r="I1065" s="6" t="str">
        <f>IF(B1065&lt;18.5,"UnderWeight",IF(B1065&lt;24.9,"NormalWeight",IF(B1065&lt;29.9,"OverWeight","Obesity")))</f>
        <v>Obesity</v>
      </c>
      <c r="J1065" t="str">
        <f>IF(C1065&lt;5.7,"Normal",IF(C1065&lt;6.4,"Prediabetes","Diabetes"))</f>
        <v>Prediabetes</v>
      </c>
    </row>
    <row r="1066" spans="1:10" x14ac:dyDescent="0.3">
      <c r="A1066" s="6" t="s">
        <v>1306</v>
      </c>
      <c r="B1066" s="6">
        <v>39.6</v>
      </c>
      <c r="C1066" s="6">
        <v>4.4400000000000004</v>
      </c>
      <c r="D1066" s="6" t="s">
        <v>2382</v>
      </c>
      <c r="E1066" s="6" t="s">
        <v>2380</v>
      </c>
      <c r="F1066" s="6" t="s">
        <v>2382</v>
      </c>
      <c r="G1066" s="6">
        <v>1</v>
      </c>
      <c r="H1066" s="6" t="s">
        <v>2380</v>
      </c>
      <c r="I1066" s="6" t="str">
        <f>IF(B1066&lt;18.5,"UnderWeight",IF(B1066&lt;24.9,"NormalWeight",IF(B1066&lt;29.9,"OverWeight","Obesity")))</f>
        <v>Obesity</v>
      </c>
      <c r="J1066" t="str">
        <f>IF(C1066&lt;5.7,"Normal",IF(C1066&lt;6.4,"Prediabetes","Diabetes"))</f>
        <v>Normal</v>
      </c>
    </row>
    <row r="1067" spans="1:10" x14ac:dyDescent="0.3">
      <c r="A1067" s="6" t="s">
        <v>1305</v>
      </c>
      <c r="B1067" s="6">
        <v>22.1</v>
      </c>
      <c r="C1067" s="6">
        <v>4.6500000000000004</v>
      </c>
      <c r="D1067" s="6" t="s">
        <v>2382</v>
      </c>
      <c r="E1067" s="6" t="s">
        <v>2380</v>
      </c>
      <c r="F1067" s="6" t="s">
        <v>2380</v>
      </c>
      <c r="G1067" s="6">
        <v>2</v>
      </c>
      <c r="H1067" s="6" t="s">
        <v>2380</v>
      </c>
      <c r="I1067" s="6" t="str">
        <f>IF(B1067&lt;18.5,"UnderWeight",IF(B1067&lt;24.9,"NormalWeight",IF(B1067&lt;29.9,"OverWeight","Obesity")))</f>
        <v>NormalWeight</v>
      </c>
      <c r="J1067" t="str">
        <f>IF(C1067&lt;5.7,"Normal",IF(C1067&lt;6.4,"Prediabetes","Diabetes"))</f>
        <v>Normal</v>
      </c>
    </row>
    <row r="1068" spans="1:10" x14ac:dyDescent="0.3">
      <c r="A1068" s="6" t="s">
        <v>1304</v>
      </c>
      <c r="B1068" s="6">
        <v>33.25</v>
      </c>
      <c r="C1068" s="6">
        <v>5.64</v>
      </c>
      <c r="D1068" s="6" t="s">
        <v>2382</v>
      </c>
      <c r="E1068" s="6" t="s">
        <v>2380</v>
      </c>
      <c r="F1068" s="6" t="s">
        <v>2382</v>
      </c>
      <c r="G1068" s="6">
        <v>1</v>
      </c>
      <c r="H1068" s="6" t="s">
        <v>2380</v>
      </c>
      <c r="I1068" s="6" t="str">
        <f>IF(B1068&lt;18.5,"UnderWeight",IF(B1068&lt;24.9,"NormalWeight",IF(B1068&lt;29.9,"OverWeight","Obesity")))</f>
        <v>Obesity</v>
      </c>
      <c r="J1068" t="str">
        <f>IF(C1068&lt;5.7,"Normal",IF(C1068&lt;6.4,"Prediabetes","Diabetes"))</f>
        <v>Normal</v>
      </c>
    </row>
    <row r="1069" spans="1:10" x14ac:dyDescent="0.3">
      <c r="A1069" s="6" t="s">
        <v>1303</v>
      </c>
      <c r="B1069" s="6">
        <v>33.33</v>
      </c>
      <c r="C1069" s="6">
        <v>10.19</v>
      </c>
      <c r="D1069" s="6" t="s">
        <v>2380</v>
      </c>
      <c r="E1069" s="6" t="s">
        <v>2380</v>
      </c>
      <c r="F1069" s="6" t="s">
        <v>2380</v>
      </c>
      <c r="G1069" s="6">
        <v>0</v>
      </c>
      <c r="H1069" s="6" t="s">
        <v>2380</v>
      </c>
      <c r="I1069" s="6" t="str">
        <f>IF(B1069&lt;18.5,"UnderWeight",IF(B1069&lt;24.9,"NormalWeight",IF(B1069&lt;29.9,"OverWeight","Obesity")))</f>
        <v>Obesity</v>
      </c>
      <c r="J1069" t="str">
        <f>IF(C1069&lt;5.7,"Normal",IF(C1069&lt;6.4,"Prediabetes","Diabetes"))</f>
        <v>Diabetes</v>
      </c>
    </row>
    <row r="1070" spans="1:10" x14ac:dyDescent="0.3">
      <c r="A1070" s="6" t="s">
        <v>1302</v>
      </c>
      <c r="B1070" s="6">
        <v>30.5</v>
      </c>
      <c r="C1070" s="6">
        <v>10.79</v>
      </c>
      <c r="D1070" s="6" t="s">
        <v>2380</v>
      </c>
      <c r="E1070" s="6" t="s">
        <v>2380</v>
      </c>
      <c r="F1070" s="6" t="s">
        <v>2380</v>
      </c>
      <c r="G1070" s="6">
        <v>0</v>
      </c>
      <c r="H1070" s="6" t="s">
        <v>2380</v>
      </c>
      <c r="I1070" s="6" t="str">
        <f>IF(B1070&lt;18.5,"UnderWeight",IF(B1070&lt;24.9,"NormalWeight",IF(B1070&lt;29.9,"OverWeight","Obesity")))</f>
        <v>Obesity</v>
      </c>
      <c r="J1070" t="str">
        <f>IF(C1070&lt;5.7,"Normal",IF(C1070&lt;6.4,"Prediabetes","Diabetes"))</f>
        <v>Diabetes</v>
      </c>
    </row>
    <row r="1071" spans="1:10" x14ac:dyDescent="0.3">
      <c r="A1071" s="6" t="s">
        <v>1301</v>
      </c>
      <c r="B1071" s="6">
        <v>30.3</v>
      </c>
      <c r="C1071" s="6">
        <v>4.24</v>
      </c>
      <c r="D1071" s="6" t="s">
        <v>2380</v>
      </c>
      <c r="E1071" s="6" t="s">
        <v>2380</v>
      </c>
      <c r="F1071" s="6" t="s">
        <v>2380</v>
      </c>
      <c r="G1071" s="6">
        <v>0</v>
      </c>
      <c r="H1071" s="6" t="s">
        <v>2380</v>
      </c>
      <c r="I1071" s="6" t="str">
        <f>IF(B1071&lt;18.5,"UnderWeight",IF(B1071&lt;24.9,"NormalWeight",IF(B1071&lt;29.9,"OverWeight","Obesity")))</f>
        <v>Obesity</v>
      </c>
      <c r="J1071" t="str">
        <f>IF(C1071&lt;5.7,"Normal",IF(C1071&lt;6.4,"Prediabetes","Diabetes"))</f>
        <v>Normal</v>
      </c>
    </row>
    <row r="1072" spans="1:10" x14ac:dyDescent="0.3">
      <c r="A1072" s="6" t="s">
        <v>1300</v>
      </c>
      <c r="B1072" s="6">
        <v>26.22</v>
      </c>
      <c r="C1072" s="6">
        <v>5.83</v>
      </c>
      <c r="D1072" s="6" t="s">
        <v>2380</v>
      </c>
      <c r="E1072" s="6" t="s">
        <v>2380</v>
      </c>
      <c r="F1072" s="6" t="s">
        <v>2380</v>
      </c>
      <c r="G1072" s="6">
        <v>2</v>
      </c>
      <c r="H1072" s="6" t="s">
        <v>2380</v>
      </c>
      <c r="I1072" s="6" t="str">
        <f>IF(B1072&lt;18.5,"UnderWeight",IF(B1072&lt;24.9,"NormalWeight",IF(B1072&lt;29.9,"OverWeight","Obesity")))</f>
        <v>OverWeight</v>
      </c>
      <c r="J1072" t="str">
        <f>IF(C1072&lt;5.7,"Normal",IF(C1072&lt;6.4,"Prediabetes","Diabetes"))</f>
        <v>Prediabetes</v>
      </c>
    </row>
    <row r="1073" spans="1:10" x14ac:dyDescent="0.3">
      <c r="A1073" s="6" t="s">
        <v>1299</v>
      </c>
      <c r="B1073" s="6">
        <v>29.99</v>
      </c>
      <c r="C1073" s="6">
        <v>11.85</v>
      </c>
      <c r="D1073" s="6" t="s">
        <v>2380</v>
      </c>
      <c r="E1073" s="6" t="s">
        <v>2380</v>
      </c>
      <c r="F1073" s="6" t="s">
        <v>2380</v>
      </c>
      <c r="G1073" s="6">
        <v>0</v>
      </c>
      <c r="H1073" s="6" t="s">
        <v>2380</v>
      </c>
      <c r="I1073" s="6" t="str">
        <f>IF(B1073&lt;18.5,"UnderWeight",IF(B1073&lt;24.9,"NormalWeight",IF(B1073&lt;29.9,"OverWeight","Obesity")))</f>
        <v>Obesity</v>
      </c>
      <c r="J1073" t="str">
        <f>IF(C1073&lt;5.7,"Normal",IF(C1073&lt;6.4,"Prediabetes","Diabetes"))</f>
        <v>Diabetes</v>
      </c>
    </row>
    <row r="1074" spans="1:10" x14ac:dyDescent="0.3">
      <c r="A1074" s="6" t="s">
        <v>1298</v>
      </c>
      <c r="B1074" s="6">
        <v>36.380000000000003</v>
      </c>
      <c r="C1074" s="6">
        <v>5.98</v>
      </c>
      <c r="D1074" s="6" t="s">
        <v>2380</v>
      </c>
      <c r="E1074" s="6" t="s">
        <v>2380</v>
      </c>
      <c r="F1074" s="6" t="s">
        <v>2380</v>
      </c>
      <c r="G1074" s="6">
        <v>1</v>
      </c>
      <c r="H1074" s="6" t="s">
        <v>2380</v>
      </c>
      <c r="I1074" s="6" t="str">
        <f>IF(B1074&lt;18.5,"UnderWeight",IF(B1074&lt;24.9,"NormalWeight",IF(B1074&lt;29.9,"OverWeight","Obesity")))</f>
        <v>Obesity</v>
      </c>
      <c r="J1074" t="str">
        <f>IF(C1074&lt;5.7,"Normal",IF(C1074&lt;6.4,"Prediabetes","Diabetes"))</f>
        <v>Prediabetes</v>
      </c>
    </row>
    <row r="1075" spans="1:10" x14ac:dyDescent="0.3">
      <c r="A1075" s="6" t="s">
        <v>1297</v>
      </c>
      <c r="B1075" s="6">
        <v>31.16</v>
      </c>
      <c r="C1075" s="6">
        <v>4.26</v>
      </c>
      <c r="D1075" s="6" t="s">
        <v>2382</v>
      </c>
      <c r="E1075" s="6" t="s">
        <v>2380</v>
      </c>
      <c r="F1075" s="6" t="s">
        <v>2382</v>
      </c>
      <c r="G1075" s="6">
        <v>1</v>
      </c>
      <c r="H1075" s="6" t="s">
        <v>2380</v>
      </c>
      <c r="I1075" s="6" t="str">
        <f>IF(B1075&lt;18.5,"UnderWeight",IF(B1075&lt;24.9,"NormalWeight",IF(B1075&lt;29.9,"OverWeight","Obesity")))</f>
        <v>Obesity</v>
      </c>
      <c r="J1075" t="str">
        <f>IF(C1075&lt;5.7,"Normal",IF(C1075&lt;6.4,"Prediabetes","Diabetes"))</f>
        <v>Normal</v>
      </c>
    </row>
    <row r="1076" spans="1:10" x14ac:dyDescent="0.3">
      <c r="A1076" s="6" t="s">
        <v>1296</v>
      </c>
      <c r="B1076" s="6">
        <v>25.55</v>
      </c>
      <c r="C1076" s="6">
        <v>4.96</v>
      </c>
      <c r="D1076" s="6" t="s">
        <v>2382</v>
      </c>
      <c r="E1076" s="6" t="s">
        <v>2380</v>
      </c>
      <c r="F1076" s="6" t="s">
        <v>2380</v>
      </c>
      <c r="G1076" s="6">
        <v>1</v>
      </c>
      <c r="H1076" s="6" t="s">
        <v>2380</v>
      </c>
      <c r="I1076" s="6" t="str">
        <f>IF(B1076&lt;18.5,"UnderWeight",IF(B1076&lt;24.9,"NormalWeight",IF(B1076&lt;29.9,"OverWeight","Obesity")))</f>
        <v>OverWeight</v>
      </c>
      <c r="J1076" t="str">
        <f>IF(C1076&lt;5.7,"Normal",IF(C1076&lt;6.4,"Prediabetes","Diabetes"))</f>
        <v>Normal</v>
      </c>
    </row>
    <row r="1077" spans="1:10" x14ac:dyDescent="0.3">
      <c r="A1077" s="6" t="s">
        <v>1295</v>
      </c>
      <c r="B1077" s="6">
        <v>28.77</v>
      </c>
      <c r="C1077" s="6">
        <v>4</v>
      </c>
      <c r="D1077" s="6" t="s">
        <v>2382</v>
      </c>
      <c r="E1077" s="6" t="s">
        <v>2380</v>
      </c>
      <c r="F1077" s="6" t="s">
        <v>2380</v>
      </c>
      <c r="G1077" s="6">
        <v>0</v>
      </c>
      <c r="H1077" s="6" t="s">
        <v>2380</v>
      </c>
      <c r="I1077" s="6" t="str">
        <f>IF(B1077&lt;18.5,"UnderWeight",IF(B1077&lt;24.9,"NormalWeight",IF(B1077&lt;29.9,"OverWeight","Obesity")))</f>
        <v>OverWeight</v>
      </c>
      <c r="J1077" t="str">
        <f>IF(C1077&lt;5.7,"Normal",IF(C1077&lt;6.4,"Prediabetes","Diabetes"))</f>
        <v>Normal</v>
      </c>
    </row>
    <row r="1078" spans="1:10" x14ac:dyDescent="0.3">
      <c r="A1078" s="6" t="s">
        <v>1294</v>
      </c>
      <c r="B1078" s="6">
        <v>23.14</v>
      </c>
      <c r="C1078" s="6">
        <v>4.1500000000000004</v>
      </c>
      <c r="D1078" s="6" t="s">
        <v>2382</v>
      </c>
      <c r="E1078" s="6" t="s">
        <v>2380</v>
      </c>
      <c r="F1078" s="6" t="s">
        <v>2380</v>
      </c>
      <c r="G1078" s="6">
        <v>1</v>
      </c>
      <c r="H1078" s="6" t="s">
        <v>2380</v>
      </c>
      <c r="I1078" s="6" t="str">
        <f>IF(B1078&lt;18.5,"UnderWeight",IF(B1078&lt;24.9,"NormalWeight",IF(B1078&lt;29.9,"OverWeight","Obesity")))</f>
        <v>NormalWeight</v>
      </c>
      <c r="J1078" t="str">
        <f>IF(C1078&lt;5.7,"Normal",IF(C1078&lt;6.4,"Prediabetes","Diabetes"))</f>
        <v>Normal</v>
      </c>
    </row>
    <row r="1079" spans="1:10" x14ac:dyDescent="0.3">
      <c r="A1079" s="6" t="s">
        <v>1293</v>
      </c>
      <c r="B1079" s="6">
        <v>39.6</v>
      </c>
      <c r="C1079" s="6">
        <v>11.36</v>
      </c>
      <c r="D1079" s="6" t="s">
        <v>2380</v>
      </c>
      <c r="E1079" s="6" t="s">
        <v>2380</v>
      </c>
      <c r="F1079" s="6" t="s">
        <v>2380</v>
      </c>
      <c r="G1079" s="6">
        <v>0</v>
      </c>
      <c r="H1079" s="6" t="s">
        <v>2380</v>
      </c>
      <c r="I1079" s="6" t="str">
        <f>IF(B1079&lt;18.5,"UnderWeight",IF(B1079&lt;24.9,"NormalWeight",IF(B1079&lt;29.9,"OverWeight","Obesity")))</f>
        <v>Obesity</v>
      </c>
      <c r="J1079" t="str">
        <f>IF(C1079&lt;5.7,"Normal",IF(C1079&lt;6.4,"Prediabetes","Diabetes"))</f>
        <v>Diabetes</v>
      </c>
    </row>
    <row r="1080" spans="1:10" x14ac:dyDescent="0.3">
      <c r="A1080" s="6" t="s">
        <v>1292</v>
      </c>
      <c r="B1080" s="6">
        <v>29.2</v>
      </c>
      <c r="C1080" s="6">
        <v>7.53</v>
      </c>
      <c r="D1080" s="6" t="s">
        <v>2380</v>
      </c>
      <c r="E1080" s="6" t="s">
        <v>2380</v>
      </c>
      <c r="F1080" s="6" t="s">
        <v>2380</v>
      </c>
      <c r="G1080" s="6">
        <v>0</v>
      </c>
      <c r="H1080" s="6" t="s">
        <v>2380</v>
      </c>
      <c r="I1080" s="6" t="str">
        <f>IF(B1080&lt;18.5,"UnderWeight",IF(B1080&lt;24.9,"NormalWeight",IF(B1080&lt;29.9,"OverWeight","Obesity")))</f>
        <v>OverWeight</v>
      </c>
      <c r="J1080" t="str">
        <f>IF(C1080&lt;5.7,"Normal",IF(C1080&lt;6.4,"Prediabetes","Diabetes"))</f>
        <v>Diabetes</v>
      </c>
    </row>
    <row r="1081" spans="1:10" x14ac:dyDescent="0.3">
      <c r="A1081" s="6" t="s">
        <v>1291</v>
      </c>
      <c r="B1081" s="6">
        <v>32.774999999999999</v>
      </c>
      <c r="C1081" s="6">
        <v>7.95</v>
      </c>
      <c r="D1081" s="6" t="s">
        <v>2380</v>
      </c>
      <c r="E1081" s="6" t="s">
        <v>2380</v>
      </c>
      <c r="F1081" s="6" t="s">
        <v>2380</v>
      </c>
      <c r="G1081" s="6">
        <v>0</v>
      </c>
      <c r="H1081" s="6" t="s">
        <v>2380</v>
      </c>
      <c r="I1081" s="6" t="str">
        <f>IF(B1081&lt;18.5,"UnderWeight",IF(B1081&lt;24.9,"NormalWeight",IF(B1081&lt;29.9,"OverWeight","Obesity")))</f>
        <v>Obesity</v>
      </c>
      <c r="J1081" t="str">
        <f>IF(C1081&lt;5.7,"Normal",IF(C1081&lt;6.4,"Prediabetes","Diabetes"))</f>
        <v>Diabetes</v>
      </c>
    </row>
    <row r="1082" spans="1:10" x14ac:dyDescent="0.3">
      <c r="A1082" s="6" t="s">
        <v>1290</v>
      </c>
      <c r="B1082" s="6">
        <v>24.035</v>
      </c>
      <c r="C1082" s="6">
        <v>8.5</v>
      </c>
      <c r="D1082" s="6" t="s">
        <v>2380</v>
      </c>
      <c r="E1082" s="6" t="s">
        <v>2380</v>
      </c>
      <c r="F1082" s="6" t="s">
        <v>2380</v>
      </c>
      <c r="G1082" s="6">
        <v>0</v>
      </c>
      <c r="H1082" s="6" t="s">
        <v>2380</v>
      </c>
      <c r="I1082" s="6" t="str">
        <f>IF(B1082&lt;18.5,"UnderWeight",IF(B1082&lt;24.9,"NormalWeight",IF(B1082&lt;29.9,"OverWeight","Obesity")))</f>
        <v>NormalWeight</v>
      </c>
      <c r="J1082" t="str">
        <f>IF(C1082&lt;5.7,"Normal",IF(C1082&lt;6.4,"Prediabetes","Diabetes"))</f>
        <v>Diabetes</v>
      </c>
    </row>
    <row r="1083" spans="1:10" x14ac:dyDescent="0.3">
      <c r="A1083" s="6" t="s">
        <v>1289</v>
      </c>
      <c r="B1083" s="6">
        <v>30.55</v>
      </c>
      <c r="C1083" s="6">
        <v>5.89</v>
      </c>
      <c r="D1083" s="6" t="s">
        <v>2380</v>
      </c>
      <c r="E1083" s="6" t="s">
        <v>2380</v>
      </c>
      <c r="F1083" s="6" t="s">
        <v>2382</v>
      </c>
      <c r="G1083" s="6">
        <v>1</v>
      </c>
      <c r="H1083" s="6" t="s">
        <v>2380</v>
      </c>
      <c r="I1083" s="6" t="str">
        <f>IF(B1083&lt;18.5,"UnderWeight",IF(B1083&lt;24.9,"NormalWeight",IF(B1083&lt;29.9,"OverWeight","Obesity")))</f>
        <v>Obesity</v>
      </c>
      <c r="J1083" t="str">
        <f>IF(C1083&lt;5.7,"Normal",IF(C1083&lt;6.4,"Prediabetes","Diabetes"))</f>
        <v>Prediabetes</v>
      </c>
    </row>
    <row r="1084" spans="1:10" x14ac:dyDescent="0.3">
      <c r="A1084" s="6" t="s">
        <v>1288</v>
      </c>
      <c r="B1084" s="6">
        <v>28.81</v>
      </c>
      <c r="C1084" s="6">
        <v>8.76</v>
      </c>
      <c r="D1084" s="6" t="s">
        <v>2380</v>
      </c>
      <c r="E1084" s="6" t="s">
        <v>2380</v>
      </c>
      <c r="F1084" s="6" t="s">
        <v>2380</v>
      </c>
      <c r="G1084" s="6">
        <v>2</v>
      </c>
      <c r="H1084" s="6" t="s">
        <v>2380</v>
      </c>
      <c r="I1084" s="6" t="str">
        <f>IF(B1084&lt;18.5,"UnderWeight",IF(B1084&lt;24.9,"NormalWeight",IF(B1084&lt;29.9,"OverWeight","Obesity")))</f>
        <v>OverWeight</v>
      </c>
      <c r="J1084" t="str">
        <f>IF(C1084&lt;5.7,"Normal",IF(C1084&lt;6.4,"Prediabetes","Diabetes"))</f>
        <v>Diabetes</v>
      </c>
    </row>
    <row r="1085" spans="1:10" x14ac:dyDescent="0.3">
      <c r="A1085" s="6" t="s">
        <v>1287</v>
      </c>
      <c r="B1085" s="6">
        <v>31.66</v>
      </c>
      <c r="C1085" s="6">
        <v>4.1100000000000003</v>
      </c>
      <c r="D1085" s="6" t="s">
        <v>2380</v>
      </c>
      <c r="E1085" s="6" t="s">
        <v>2380</v>
      </c>
      <c r="F1085" s="6" t="s">
        <v>2380</v>
      </c>
      <c r="G1085" s="6">
        <v>0</v>
      </c>
      <c r="H1085" s="6" t="s">
        <v>2380</v>
      </c>
      <c r="I1085" s="6" t="str">
        <f>IF(B1085&lt;18.5,"UnderWeight",IF(B1085&lt;24.9,"NormalWeight",IF(B1085&lt;29.9,"OverWeight","Obesity")))</f>
        <v>Obesity</v>
      </c>
      <c r="J1085" t="str">
        <f>IF(C1085&lt;5.7,"Normal",IF(C1085&lt;6.4,"Prediabetes","Diabetes"))</f>
        <v>Normal</v>
      </c>
    </row>
    <row r="1086" spans="1:10" x14ac:dyDescent="0.3">
      <c r="A1086" s="6" t="s">
        <v>1286</v>
      </c>
      <c r="B1086" s="6">
        <v>28.215</v>
      </c>
      <c r="C1086" s="6">
        <v>7.56</v>
      </c>
      <c r="D1086" s="6" t="s">
        <v>2382</v>
      </c>
      <c r="E1086" s="6" t="s">
        <v>2380</v>
      </c>
      <c r="F1086" s="6" t="s">
        <v>2380</v>
      </c>
      <c r="G1086" s="6">
        <v>1</v>
      </c>
      <c r="H1086" s="6" t="s">
        <v>2380</v>
      </c>
      <c r="I1086" s="6" t="str">
        <f>IF(B1086&lt;18.5,"UnderWeight",IF(B1086&lt;24.9,"NormalWeight",IF(B1086&lt;29.9,"OverWeight","Obesity")))</f>
        <v>OverWeight</v>
      </c>
      <c r="J1086" t="str">
        <f>IF(C1086&lt;5.7,"Normal",IF(C1086&lt;6.4,"Prediabetes","Diabetes"))</f>
        <v>Diabetes</v>
      </c>
    </row>
    <row r="1087" spans="1:10" x14ac:dyDescent="0.3">
      <c r="A1087" s="6" t="s">
        <v>1285</v>
      </c>
      <c r="B1087" s="6">
        <v>26.12</v>
      </c>
      <c r="C1087" s="6">
        <v>4.17</v>
      </c>
      <c r="D1087" s="6" t="s">
        <v>2382</v>
      </c>
      <c r="E1087" s="6" t="s">
        <v>2380</v>
      </c>
      <c r="F1087" s="6" t="s">
        <v>2382</v>
      </c>
      <c r="G1087" s="6">
        <v>1</v>
      </c>
      <c r="H1087" s="6" t="s">
        <v>2380</v>
      </c>
      <c r="I1087" s="6" t="str">
        <f>IF(B1087&lt;18.5,"UnderWeight",IF(B1087&lt;24.9,"NormalWeight",IF(B1087&lt;29.9,"OverWeight","Obesity")))</f>
        <v>OverWeight</v>
      </c>
      <c r="J1087" t="str">
        <f>IF(C1087&lt;5.7,"Normal",IF(C1087&lt;6.4,"Prediabetes","Diabetes"))</f>
        <v>Normal</v>
      </c>
    </row>
    <row r="1088" spans="1:10" x14ac:dyDescent="0.3">
      <c r="A1088" s="6" t="s">
        <v>1284</v>
      </c>
      <c r="B1088" s="6">
        <v>36.630000000000003</v>
      </c>
      <c r="C1088" s="6">
        <v>11.42</v>
      </c>
      <c r="D1088" s="6" t="s">
        <v>2380</v>
      </c>
      <c r="E1088" s="6" t="s">
        <v>2380</v>
      </c>
      <c r="F1088" s="6" t="s">
        <v>2380</v>
      </c>
      <c r="G1088" s="6">
        <v>2</v>
      </c>
      <c r="H1088" s="6" t="s">
        <v>2380</v>
      </c>
      <c r="I1088" s="6" t="str">
        <f>IF(B1088&lt;18.5,"UnderWeight",IF(B1088&lt;24.9,"NormalWeight",IF(B1088&lt;29.9,"OverWeight","Obesity")))</f>
        <v>Obesity</v>
      </c>
      <c r="J1088" t="str">
        <f>IF(C1088&lt;5.7,"Normal",IF(C1088&lt;6.4,"Prediabetes","Diabetes"))</f>
        <v>Diabetes</v>
      </c>
    </row>
    <row r="1089" spans="1:10" x14ac:dyDescent="0.3">
      <c r="A1089" s="6" t="s">
        <v>1283</v>
      </c>
      <c r="B1089" s="6">
        <v>33.344999999999999</v>
      </c>
      <c r="C1089" s="6">
        <v>7.33</v>
      </c>
      <c r="D1089" s="6" t="s">
        <v>2380</v>
      </c>
      <c r="E1089" s="6" t="s">
        <v>2380</v>
      </c>
      <c r="F1089" s="6" t="s">
        <v>2380</v>
      </c>
      <c r="G1089" s="6">
        <v>2</v>
      </c>
      <c r="H1089" s="6" t="s">
        <v>2380</v>
      </c>
      <c r="I1089" s="6" t="str">
        <f>IF(B1089&lt;18.5,"UnderWeight",IF(B1089&lt;24.9,"NormalWeight",IF(B1089&lt;29.9,"OverWeight","Obesity")))</f>
        <v>Obesity</v>
      </c>
      <c r="J1089" t="str">
        <f>IF(C1089&lt;5.7,"Normal",IF(C1089&lt;6.4,"Prediabetes","Diabetes"))</f>
        <v>Diabetes</v>
      </c>
    </row>
    <row r="1090" spans="1:10" x14ac:dyDescent="0.3">
      <c r="A1090" s="6" t="s">
        <v>1282</v>
      </c>
      <c r="B1090" s="6">
        <v>27.11</v>
      </c>
      <c r="C1090" s="6">
        <v>6.7</v>
      </c>
      <c r="D1090" s="6" t="s">
        <v>2380</v>
      </c>
      <c r="E1090" s="6" t="s">
        <v>2380</v>
      </c>
      <c r="F1090" s="6" t="s">
        <v>2380</v>
      </c>
      <c r="G1090" s="6">
        <v>0</v>
      </c>
      <c r="H1090" s="6" t="s">
        <v>2380</v>
      </c>
      <c r="I1090" s="6" t="str">
        <f>IF(B1090&lt;18.5,"UnderWeight",IF(B1090&lt;24.9,"NormalWeight",IF(B1090&lt;29.9,"OverWeight","Obesity")))</f>
        <v>OverWeight</v>
      </c>
      <c r="J1090" t="str">
        <f>IF(C1090&lt;5.7,"Normal",IF(C1090&lt;6.4,"Prediabetes","Diabetes"))</f>
        <v>Diabetes</v>
      </c>
    </row>
    <row r="1091" spans="1:10" x14ac:dyDescent="0.3">
      <c r="A1091" s="6" t="s">
        <v>1281</v>
      </c>
      <c r="B1091" s="6">
        <v>26.6</v>
      </c>
      <c r="C1091" s="6">
        <v>5.27</v>
      </c>
      <c r="D1091" s="6" t="s">
        <v>2382</v>
      </c>
      <c r="E1091" s="6" t="s">
        <v>2380</v>
      </c>
      <c r="F1091" s="6" t="s">
        <v>2382</v>
      </c>
      <c r="G1091" s="6">
        <v>1</v>
      </c>
      <c r="H1091" s="6" t="s">
        <v>2380</v>
      </c>
      <c r="I1091" s="6" t="str">
        <f>IF(B1091&lt;18.5,"UnderWeight",IF(B1091&lt;24.9,"NormalWeight",IF(B1091&lt;29.9,"OverWeight","Obesity")))</f>
        <v>OverWeight</v>
      </c>
      <c r="J1091" t="str">
        <f>IF(C1091&lt;5.7,"Normal",IF(C1091&lt;6.4,"Prediabetes","Diabetes"))</f>
        <v>Normal</v>
      </c>
    </row>
    <row r="1092" spans="1:10" x14ac:dyDescent="0.3">
      <c r="A1092" s="6" t="s">
        <v>1280</v>
      </c>
      <c r="B1092" s="6">
        <v>30.41</v>
      </c>
      <c r="C1092" s="6">
        <v>7.72</v>
      </c>
      <c r="D1092" s="6" t="s">
        <v>2380</v>
      </c>
      <c r="E1092" s="6" t="s">
        <v>2380</v>
      </c>
      <c r="F1092" s="6" t="s">
        <v>2380</v>
      </c>
      <c r="G1092" s="6">
        <v>0</v>
      </c>
      <c r="H1092" s="6" t="s">
        <v>2380</v>
      </c>
      <c r="I1092" s="6" t="str">
        <f>IF(B1092&lt;18.5,"UnderWeight",IF(B1092&lt;24.9,"NormalWeight",IF(B1092&lt;29.9,"OverWeight","Obesity")))</f>
        <v>Obesity</v>
      </c>
      <c r="J1092" t="str">
        <f>IF(C1092&lt;5.7,"Normal",IF(C1092&lt;6.4,"Prediabetes","Diabetes"))</f>
        <v>Diabetes</v>
      </c>
    </row>
    <row r="1093" spans="1:10" x14ac:dyDescent="0.3">
      <c r="A1093" s="6" t="s">
        <v>1279</v>
      </c>
      <c r="B1093" s="6">
        <v>28.98</v>
      </c>
      <c r="C1093" s="6">
        <v>8.68</v>
      </c>
      <c r="D1093" s="6" t="s">
        <v>2380</v>
      </c>
      <c r="E1093" s="6" t="s">
        <v>2380</v>
      </c>
      <c r="F1093" s="6" t="s">
        <v>2380</v>
      </c>
      <c r="G1093" s="6">
        <v>2</v>
      </c>
      <c r="H1093" s="6" t="s">
        <v>2380</v>
      </c>
      <c r="I1093" s="6" t="str">
        <f>IF(B1093&lt;18.5,"UnderWeight",IF(B1093&lt;24.9,"NormalWeight",IF(B1093&lt;29.9,"OverWeight","Obesity")))</f>
        <v>OverWeight</v>
      </c>
      <c r="J1093" t="str">
        <f>IF(C1093&lt;5.7,"Normal",IF(C1093&lt;6.4,"Prediabetes","Diabetes"))</f>
        <v>Diabetes</v>
      </c>
    </row>
    <row r="1094" spans="1:10" x14ac:dyDescent="0.3">
      <c r="A1094" s="6" t="s">
        <v>1278</v>
      </c>
      <c r="B1094" s="6">
        <v>31.24</v>
      </c>
      <c r="C1094" s="6">
        <v>9.8000000000000007</v>
      </c>
      <c r="D1094" s="6" t="s">
        <v>2380</v>
      </c>
      <c r="E1094" s="6" t="s">
        <v>2380</v>
      </c>
      <c r="F1094" s="6" t="s">
        <v>2380</v>
      </c>
      <c r="G1094" s="6">
        <v>0</v>
      </c>
      <c r="H1094" s="6" t="s">
        <v>2380</v>
      </c>
      <c r="I1094" s="6" t="str">
        <f>IF(B1094&lt;18.5,"UnderWeight",IF(B1094&lt;24.9,"NormalWeight",IF(B1094&lt;29.9,"OverWeight","Obesity")))</f>
        <v>Obesity</v>
      </c>
      <c r="J1094" t="str">
        <f>IF(C1094&lt;5.7,"Normal",IF(C1094&lt;6.4,"Prediabetes","Diabetes"))</f>
        <v>Diabetes</v>
      </c>
    </row>
    <row r="1095" spans="1:10" x14ac:dyDescent="0.3">
      <c r="A1095" s="6" t="s">
        <v>1277</v>
      </c>
      <c r="B1095" s="6">
        <v>31.54</v>
      </c>
      <c r="C1095" s="6">
        <v>4.4400000000000004</v>
      </c>
      <c r="D1095" s="6" t="s">
        <v>2380</v>
      </c>
      <c r="E1095" s="6" t="s">
        <v>2380</v>
      </c>
      <c r="F1095" s="6" t="s">
        <v>2380</v>
      </c>
      <c r="G1095" s="6">
        <v>0</v>
      </c>
      <c r="H1095" s="6" t="s">
        <v>2380</v>
      </c>
      <c r="I1095" s="6" t="str">
        <f>IF(B1095&lt;18.5,"UnderWeight",IF(B1095&lt;24.9,"NormalWeight",IF(B1095&lt;29.9,"OverWeight","Obesity")))</f>
        <v>Obesity</v>
      </c>
      <c r="J1095" t="str">
        <f>IF(C1095&lt;5.7,"Normal",IF(C1095&lt;6.4,"Prediabetes","Diabetes"))</f>
        <v>Normal</v>
      </c>
    </row>
    <row r="1096" spans="1:10" x14ac:dyDescent="0.3">
      <c r="A1096" s="6" t="s">
        <v>1276</v>
      </c>
      <c r="B1096" s="6">
        <v>38.6</v>
      </c>
      <c r="C1096" s="6">
        <v>7.19</v>
      </c>
      <c r="D1096" s="6" t="s">
        <v>2382</v>
      </c>
      <c r="E1096" s="6" t="s">
        <v>2380</v>
      </c>
      <c r="F1096" s="6" t="s">
        <v>2380</v>
      </c>
      <c r="G1096" s="6">
        <v>2</v>
      </c>
      <c r="H1096" s="6" t="s">
        <v>2380</v>
      </c>
      <c r="I1096" s="6" t="str">
        <f>IF(B1096&lt;18.5,"UnderWeight",IF(B1096&lt;24.9,"NormalWeight",IF(B1096&lt;29.9,"OverWeight","Obesity")))</f>
        <v>Obesity</v>
      </c>
      <c r="J1096" t="str">
        <f>IF(C1096&lt;5.7,"Normal",IF(C1096&lt;6.4,"Prediabetes","Diabetes"))</f>
        <v>Diabetes</v>
      </c>
    </row>
    <row r="1097" spans="1:10" x14ac:dyDescent="0.3">
      <c r="A1097" s="6" t="s">
        <v>1275</v>
      </c>
      <c r="B1097" s="6">
        <v>37.950000000000003</v>
      </c>
      <c r="C1097" s="6">
        <v>6.06</v>
      </c>
      <c r="D1097" s="6" t="s">
        <v>2380</v>
      </c>
      <c r="E1097" s="6" t="s">
        <v>2380</v>
      </c>
      <c r="F1097" s="6" t="s">
        <v>2380</v>
      </c>
      <c r="G1097" s="6">
        <v>0</v>
      </c>
      <c r="H1097" s="6" t="s">
        <v>2380</v>
      </c>
      <c r="I1097" s="6" t="str">
        <f>IF(B1097&lt;18.5,"UnderWeight",IF(B1097&lt;24.9,"NormalWeight",IF(B1097&lt;29.9,"OverWeight","Obesity")))</f>
        <v>Obesity</v>
      </c>
      <c r="J1097" t="str">
        <f>IF(C1097&lt;5.7,"Normal",IF(C1097&lt;6.4,"Prediabetes","Diabetes"))</f>
        <v>Prediabetes</v>
      </c>
    </row>
    <row r="1098" spans="1:10" x14ac:dyDescent="0.3">
      <c r="A1098" s="6" t="s">
        <v>1274</v>
      </c>
      <c r="B1098" s="6">
        <v>38.97</v>
      </c>
      <c r="C1098" s="6">
        <v>5.12</v>
      </c>
      <c r="D1098" s="6" t="s">
        <v>2380</v>
      </c>
      <c r="E1098" s="6" t="s">
        <v>2380</v>
      </c>
      <c r="F1098" s="6" t="s">
        <v>2380</v>
      </c>
      <c r="G1098" s="6">
        <v>0</v>
      </c>
      <c r="H1098" s="6" t="s">
        <v>2380</v>
      </c>
      <c r="I1098" s="6" t="str">
        <f>IF(B1098&lt;18.5,"UnderWeight",IF(B1098&lt;24.9,"NormalWeight",IF(B1098&lt;29.9,"OverWeight","Obesity")))</f>
        <v>Obesity</v>
      </c>
      <c r="J1098" t="str">
        <f>IF(C1098&lt;5.7,"Normal",IF(C1098&lt;6.4,"Prediabetes","Diabetes"))</f>
        <v>Normal</v>
      </c>
    </row>
    <row r="1099" spans="1:10" x14ac:dyDescent="0.3">
      <c r="A1099" s="6" t="s">
        <v>1273</v>
      </c>
      <c r="B1099" s="6">
        <v>21.2</v>
      </c>
      <c r="C1099" s="6">
        <v>10.72</v>
      </c>
      <c r="D1099" s="6" t="s">
        <v>2380</v>
      </c>
      <c r="E1099" s="6" t="s">
        <v>2380</v>
      </c>
      <c r="F1099" s="6" t="s">
        <v>2380</v>
      </c>
      <c r="G1099" s="6">
        <v>0</v>
      </c>
      <c r="H1099" s="6" t="s">
        <v>2380</v>
      </c>
      <c r="I1099" s="6" t="str">
        <f>IF(B1099&lt;18.5,"UnderWeight",IF(B1099&lt;24.9,"NormalWeight",IF(B1099&lt;29.9,"OverWeight","Obesity")))</f>
        <v>NormalWeight</v>
      </c>
      <c r="J1099" t="str">
        <f>IF(C1099&lt;5.7,"Normal",IF(C1099&lt;6.4,"Prediabetes","Diabetes"))</f>
        <v>Diabetes</v>
      </c>
    </row>
    <row r="1100" spans="1:10" x14ac:dyDescent="0.3">
      <c r="A1100" s="6" t="s">
        <v>1272</v>
      </c>
      <c r="B1100" s="6">
        <v>23.96</v>
      </c>
      <c r="C1100" s="6">
        <v>9.58</v>
      </c>
      <c r="D1100" s="6" t="s">
        <v>2382</v>
      </c>
      <c r="E1100" s="6" t="s">
        <v>2380</v>
      </c>
      <c r="F1100" s="6" t="s">
        <v>2382</v>
      </c>
      <c r="G1100" s="6">
        <v>1</v>
      </c>
      <c r="H1100" s="6" t="s">
        <v>2380</v>
      </c>
      <c r="I1100" s="6" t="str">
        <f>IF(B1100&lt;18.5,"UnderWeight",IF(B1100&lt;24.9,"NormalWeight",IF(B1100&lt;29.9,"OverWeight","Obesity")))</f>
        <v>NormalWeight</v>
      </c>
      <c r="J1100" t="str">
        <f>IF(C1100&lt;5.7,"Normal",IF(C1100&lt;6.4,"Prediabetes","Diabetes"))</f>
        <v>Diabetes</v>
      </c>
    </row>
    <row r="1101" spans="1:10" x14ac:dyDescent="0.3">
      <c r="A1101" s="6" t="s">
        <v>1271</v>
      </c>
      <c r="B1101" s="6">
        <v>35.93</v>
      </c>
      <c r="C1101" s="6">
        <v>6.4</v>
      </c>
      <c r="D1101" s="6" t="s">
        <v>2382</v>
      </c>
      <c r="E1101" s="6" t="s">
        <v>2380</v>
      </c>
      <c r="F1101" s="6" t="s">
        <v>2380</v>
      </c>
      <c r="G1101" s="6">
        <v>1</v>
      </c>
      <c r="H1101" s="6" t="s">
        <v>2380</v>
      </c>
      <c r="I1101" s="6" t="str">
        <f>IF(B1101&lt;18.5,"UnderWeight",IF(B1101&lt;24.9,"NormalWeight",IF(B1101&lt;29.9,"OverWeight","Obesity")))</f>
        <v>Obesity</v>
      </c>
      <c r="J1101" t="str">
        <f>IF(C1101&lt;5.7,"Normal",IF(C1101&lt;6.4,"Prediabetes","Diabetes"))</f>
        <v>Diabetes</v>
      </c>
    </row>
    <row r="1102" spans="1:10" x14ac:dyDescent="0.3">
      <c r="A1102" s="6" t="s">
        <v>1270</v>
      </c>
      <c r="B1102" s="6">
        <v>26.11</v>
      </c>
      <c r="C1102" s="6">
        <v>6.8</v>
      </c>
      <c r="D1102" s="6" t="s">
        <v>2382</v>
      </c>
      <c r="E1102" s="6" t="s">
        <v>2380</v>
      </c>
      <c r="F1102" s="6" t="s">
        <v>2380</v>
      </c>
      <c r="G1102" s="6">
        <v>2</v>
      </c>
      <c r="H1102" s="6" t="s">
        <v>2380</v>
      </c>
      <c r="I1102" s="6" t="str">
        <f>IF(B1102&lt;18.5,"UnderWeight",IF(B1102&lt;24.9,"NormalWeight",IF(B1102&lt;29.9,"OverWeight","Obesity")))</f>
        <v>OverWeight</v>
      </c>
      <c r="J1102" t="str">
        <f>IF(C1102&lt;5.7,"Normal",IF(C1102&lt;6.4,"Prediabetes","Diabetes"))</f>
        <v>Diabetes</v>
      </c>
    </row>
    <row r="1103" spans="1:10" x14ac:dyDescent="0.3">
      <c r="A1103" s="6" t="s">
        <v>1269</v>
      </c>
      <c r="B1103" s="6">
        <v>32.299999999999997</v>
      </c>
      <c r="C1103" s="6">
        <v>9.48</v>
      </c>
      <c r="D1103" s="6" t="s">
        <v>2380</v>
      </c>
      <c r="E1103" s="6" t="s">
        <v>2380</v>
      </c>
      <c r="F1103" s="6" t="s">
        <v>2380</v>
      </c>
      <c r="G1103" s="6">
        <v>2</v>
      </c>
      <c r="H1103" s="6" t="s">
        <v>2380</v>
      </c>
      <c r="I1103" s="6" t="str">
        <f>IF(B1103&lt;18.5,"UnderWeight",IF(B1103&lt;24.9,"NormalWeight",IF(B1103&lt;29.9,"OverWeight","Obesity")))</f>
        <v>Obesity</v>
      </c>
      <c r="J1103" t="str">
        <f>IF(C1103&lt;5.7,"Normal",IF(C1103&lt;6.4,"Prediabetes","Diabetes"))</f>
        <v>Diabetes</v>
      </c>
    </row>
    <row r="1104" spans="1:10" x14ac:dyDescent="0.3">
      <c r="A1104" s="6" t="s">
        <v>1268</v>
      </c>
      <c r="B1104" s="6">
        <v>28.69</v>
      </c>
      <c r="C1104" s="6">
        <v>7.45</v>
      </c>
      <c r="D1104" s="6" t="s">
        <v>2380</v>
      </c>
      <c r="E1104" s="6" t="s">
        <v>2380</v>
      </c>
      <c r="F1104" s="6" t="s">
        <v>2380</v>
      </c>
      <c r="G1104" s="6">
        <v>2</v>
      </c>
      <c r="H1104" s="6" t="s">
        <v>2380</v>
      </c>
      <c r="I1104" s="6" t="str">
        <f>IF(B1104&lt;18.5,"UnderWeight",IF(B1104&lt;24.9,"NormalWeight",IF(B1104&lt;29.9,"OverWeight","Obesity")))</f>
        <v>OverWeight</v>
      </c>
      <c r="J1104" t="str">
        <f>IF(C1104&lt;5.7,"Normal",IF(C1104&lt;6.4,"Prediabetes","Diabetes"))</f>
        <v>Diabetes</v>
      </c>
    </row>
    <row r="1105" spans="1:10" x14ac:dyDescent="0.3">
      <c r="A1105" s="6" t="s">
        <v>1267</v>
      </c>
      <c r="B1105" s="6">
        <v>31.28</v>
      </c>
      <c r="C1105" s="6">
        <v>6.94</v>
      </c>
      <c r="D1105" s="6" t="s">
        <v>2382</v>
      </c>
      <c r="E1105" s="6" t="s">
        <v>2380</v>
      </c>
      <c r="F1105" s="6" t="s">
        <v>2380</v>
      </c>
      <c r="G1105" s="6">
        <v>1</v>
      </c>
      <c r="H1105" s="6" t="s">
        <v>2380</v>
      </c>
      <c r="I1105" s="6" t="str">
        <f>IF(B1105&lt;18.5,"UnderWeight",IF(B1105&lt;24.9,"NormalWeight",IF(B1105&lt;29.9,"OverWeight","Obesity")))</f>
        <v>Obesity</v>
      </c>
      <c r="J1105" t="str">
        <f>IF(C1105&lt;5.7,"Normal",IF(C1105&lt;6.4,"Prediabetes","Diabetes"))</f>
        <v>Diabetes</v>
      </c>
    </row>
    <row r="1106" spans="1:10" x14ac:dyDescent="0.3">
      <c r="A1106" s="6" t="s">
        <v>1266</v>
      </c>
      <c r="B1106" s="6">
        <v>30.21</v>
      </c>
      <c r="C1106" s="6">
        <v>7.83</v>
      </c>
      <c r="D1106" s="6" t="s">
        <v>2380</v>
      </c>
      <c r="E1106" s="6" t="s">
        <v>2380</v>
      </c>
      <c r="F1106" s="6" t="s">
        <v>2380</v>
      </c>
      <c r="G1106" s="6">
        <v>0</v>
      </c>
      <c r="H1106" s="6" t="s">
        <v>2380</v>
      </c>
      <c r="I1106" s="6" t="str">
        <f>IF(B1106&lt;18.5,"UnderWeight",IF(B1106&lt;24.9,"NormalWeight",IF(B1106&lt;29.9,"OverWeight","Obesity")))</f>
        <v>Obesity</v>
      </c>
      <c r="J1106" t="str">
        <f>IF(C1106&lt;5.7,"Normal",IF(C1106&lt;6.4,"Prediabetes","Diabetes"))</f>
        <v>Diabetes</v>
      </c>
    </row>
    <row r="1107" spans="1:10" x14ac:dyDescent="0.3">
      <c r="A1107" s="6" t="s">
        <v>1265</v>
      </c>
      <c r="B1107" s="6">
        <v>38.28</v>
      </c>
      <c r="C1107" s="6">
        <v>10.17</v>
      </c>
      <c r="D1107" s="6" t="s">
        <v>2382</v>
      </c>
      <c r="E1107" s="6" t="s">
        <v>2380</v>
      </c>
      <c r="F1107" s="6" t="s">
        <v>2380</v>
      </c>
      <c r="G1107" s="6">
        <v>0</v>
      </c>
      <c r="H1107" s="6" t="s">
        <v>2380</v>
      </c>
      <c r="I1107" s="6" t="str">
        <f>IF(B1107&lt;18.5,"UnderWeight",IF(B1107&lt;24.9,"NormalWeight",IF(B1107&lt;29.9,"OverWeight","Obesity")))</f>
        <v>Obesity</v>
      </c>
      <c r="J1107" t="str">
        <f>IF(C1107&lt;5.7,"Normal",IF(C1107&lt;6.4,"Prediabetes","Diabetes"))</f>
        <v>Diabetes</v>
      </c>
    </row>
    <row r="1108" spans="1:10" x14ac:dyDescent="0.3">
      <c r="A1108" s="6" t="s">
        <v>1264</v>
      </c>
      <c r="B1108" s="6">
        <v>29.9</v>
      </c>
      <c r="C1108" s="6">
        <v>8.9600000000000009</v>
      </c>
      <c r="D1108" s="6" t="s">
        <v>2382</v>
      </c>
      <c r="E1108" s="6" t="s">
        <v>2380</v>
      </c>
      <c r="F1108" s="6" t="s">
        <v>2380</v>
      </c>
      <c r="G1108" s="6">
        <v>0</v>
      </c>
      <c r="H1108" s="6" t="s">
        <v>2380</v>
      </c>
      <c r="I1108" s="6" t="str">
        <f>IF(B1108&lt;18.5,"UnderWeight",IF(B1108&lt;24.9,"NormalWeight",IF(B1108&lt;29.9,"OverWeight","Obesity")))</f>
        <v>Obesity</v>
      </c>
      <c r="J1108" t="str">
        <f>IF(C1108&lt;5.7,"Normal",IF(C1108&lt;6.4,"Prediabetes","Diabetes"))</f>
        <v>Diabetes</v>
      </c>
    </row>
    <row r="1109" spans="1:10" x14ac:dyDescent="0.3">
      <c r="A1109" s="6" t="s">
        <v>1263</v>
      </c>
      <c r="B1109" s="6">
        <v>23.18</v>
      </c>
      <c r="C1109" s="6">
        <v>6.96</v>
      </c>
      <c r="D1109" s="6" t="s">
        <v>2382</v>
      </c>
      <c r="E1109" s="6" t="s">
        <v>2380</v>
      </c>
      <c r="F1109" s="6" t="s">
        <v>2380</v>
      </c>
      <c r="G1109" s="6">
        <v>2</v>
      </c>
      <c r="H1109" s="6" t="s">
        <v>2380</v>
      </c>
      <c r="I1109" s="6" t="str">
        <f>IF(B1109&lt;18.5,"UnderWeight",IF(B1109&lt;24.9,"NormalWeight",IF(B1109&lt;29.9,"OverWeight","Obesity")))</f>
        <v>NormalWeight</v>
      </c>
      <c r="J1109" t="str">
        <f>IF(C1109&lt;5.7,"Normal",IF(C1109&lt;6.4,"Prediabetes","Diabetes"))</f>
        <v>Diabetes</v>
      </c>
    </row>
    <row r="1110" spans="1:10" x14ac:dyDescent="0.3">
      <c r="A1110" s="6" t="s">
        <v>1262</v>
      </c>
      <c r="B1110" s="6">
        <v>33.020000000000003</v>
      </c>
      <c r="C1110" s="6">
        <v>5.07</v>
      </c>
      <c r="D1110" s="6" t="s">
        <v>2382</v>
      </c>
      <c r="E1110" s="6" t="s">
        <v>2380</v>
      </c>
      <c r="F1110" s="6" t="s">
        <v>2380</v>
      </c>
      <c r="G1110" s="6">
        <v>0</v>
      </c>
      <c r="H1110" s="6" t="s">
        <v>2380</v>
      </c>
      <c r="I1110" s="6" t="str">
        <f>IF(B1110&lt;18.5,"UnderWeight",IF(B1110&lt;24.9,"NormalWeight",IF(B1110&lt;29.9,"OverWeight","Obesity")))</f>
        <v>Obesity</v>
      </c>
      <c r="J1110" t="str">
        <f>IF(C1110&lt;5.7,"Normal",IF(C1110&lt;6.4,"Prediabetes","Diabetes"))</f>
        <v>Normal</v>
      </c>
    </row>
    <row r="1111" spans="1:10" x14ac:dyDescent="0.3">
      <c r="A1111" s="6" t="s">
        <v>1261</v>
      </c>
      <c r="B1111" s="6">
        <v>27.29</v>
      </c>
      <c r="C1111" s="6">
        <v>5.85</v>
      </c>
      <c r="D1111" s="6" t="s">
        <v>2380</v>
      </c>
      <c r="E1111" s="6" t="s">
        <v>2380</v>
      </c>
      <c r="F1111" s="6" t="s">
        <v>2380</v>
      </c>
      <c r="G1111" s="6">
        <v>2</v>
      </c>
      <c r="H1111" s="6" t="s">
        <v>2380</v>
      </c>
      <c r="I1111" s="6" t="str">
        <f>IF(B1111&lt;18.5,"UnderWeight",IF(B1111&lt;24.9,"NormalWeight",IF(B1111&lt;29.9,"OverWeight","Obesity")))</f>
        <v>OverWeight</v>
      </c>
      <c r="J1111" t="str">
        <f>IF(C1111&lt;5.7,"Normal",IF(C1111&lt;6.4,"Prediabetes","Diabetes"))</f>
        <v>Prediabetes</v>
      </c>
    </row>
    <row r="1112" spans="1:10" x14ac:dyDescent="0.3">
      <c r="A1112" s="6" t="s">
        <v>1260</v>
      </c>
      <c r="B1112" s="6">
        <v>23.18</v>
      </c>
      <c r="C1112" s="6">
        <v>10.56</v>
      </c>
      <c r="D1112" s="6" t="s">
        <v>2380</v>
      </c>
      <c r="E1112" s="6" t="s">
        <v>2380</v>
      </c>
      <c r="F1112" s="6" t="s">
        <v>2380</v>
      </c>
      <c r="G1112" s="6">
        <v>2</v>
      </c>
      <c r="H1112" s="6" t="s">
        <v>2380</v>
      </c>
      <c r="I1112" s="6" t="str">
        <f>IF(B1112&lt;18.5,"UnderWeight",IF(B1112&lt;24.9,"NormalWeight",IF(B1112&lt;29.9,"OverWeight","Obesity")))</f>
        <v>NormalWeight</v>
      </c>
      <c r="J1112" t="str">
        <f>IF(C1112&lt;5.7,"Normal",IF(C1112&lt;6.4,"Prediabetes","Diabetes"))</f>
        <v>Diabetes</v>
      </c>
    </row>
    <row r="1113" spans="1:10" x14ac:dyDescent="0.3">
      <c r="A1113" s="6" t="s">
        <v>1259</v>
      </c>
      <c r="B1113" s="6">
        <v>32.659999999999997</v>
      </c>
      <c r="C1113" s="6">
        <v>8.92</v>
      </c>
      <c r="D1113" s="6" t="s">
        <v>2382</v>
      </c>
      <c r="E1113" s="6" t="s">
        <v>2380</v>
      </c>
      <c r="F1113" s="6" t="s">
        <v>2380</v>
      </c>
      <c r="G1113" s="6">
        <v>0</v>
      </c>
      <c r="H1113" s="6" t="s">
        <v>2380</v>
      </c>
      <c r="I1113" s="6" t="str">
        <f>IF(B1113&lt;18.5,"UnderWeight",IF(B1113&lt;24.9,"NormalWeight",IF(B1113&lt;29.9,"OverWeight","Obesity")))</f>
        <v>Obesity</v>
      </c>
      <c r="J1113" t="str">
        <f>IF(C1113&lt;5.7,"Normal",IF(C1113&lt;6.4,"Prediabetes","Diabetes"))</f>
        <v>Diabetes</v>
      </c>
    </row>
    <row r="1114" spans="1:10" x14ac:dyDescent="0.3">
      <c r="A1114" s="6" t="s">
        <v>1258</v>
      </c>
      <c r="B1114" s="6">
        <v>30.78</v>
      </c>
      <c r="C1114" s="6">
        <v>8.6300000000000008</v>
      </c>
      <c r="D1114" s="6" t="s">
        <v>2380</v>
      </c>
      <c r="E1114" s="6" t="s">
        <v>2380</v>
      </c>
      <c r="F1114" s="6" t="s">
        <v>2380</v>
      </c>
      <c r="G1114" s="6">
        <v>0</v>
      </c>
      <c r="H1114" s="6" t="s">
        <v>2380</v>
      </c>
      <c r="I1114" s="6" t="str">
        <f>IF(B1114&lt;18.5,"UnderWeight",IF(B1114&lt;24.9,"NormalWeight",IF(B1114&lt;29.9,"OverWeight","Obesity")))</f>
        <v>Obesity</v>
      </c>
      <c r="J1114" t="str">
        <f>IF(C1114&lt;5.7,"Normal",IF(C1114&lt;6.4,"Prediabetes","Diabetes"))</f>
        <v>Diabetes</v>
      </c>
    </row>
    <row r="1115" spans="1:10" x14ac:dyDescent="0.3">
      <c r="A1115" s="6" t="s">
        <v>1257</v>
      </c>
      <c r="B1115" s="6">
        <v>47.2</v>
      </c>
      <c r="C1115" s="6">
        <v>6.29</v>
      </c>
      <c r="D1115" s="6" t="s">
        <v>2382</v>
      </c>
      <c r="E1115" s="6" t="s">
        <v>2380</v>
      </c>
      <c r="F1115" s="6" t="s">
        <v>2382</v>
      </c>
      <c r="G1115" s="6">
        <v>1</v>
      </c>
      <c r="H1115" s="6" t="s">
        <v>2380</v>
      </c>
      <c r="I1115" s="6" t="str">
        <f>IF(B1115&lt;18.5,"UnderWeight",IF(B1115&lt;24.9,"NormalWeight",IF(B1115&lt;29.9,"OverWeight","Obesity")))</f>
        <v>Obesity</v>
      </c>
      <c r="J1115" t="str">
        <f>IF(C1115&lt;5.7,"Normal",IF(C1115&lt;6.4,"Prediabetes","Diabetes"))</f>
        <v>Prediabetes</v>
      </c>
    </row>
    <row r="1116" spans="1:10" x14ac:dyDescent="0.3">
      <c r="A1116" s="6" t="s">
        <v>1256</v>
      </c>
      <c r="B1116" s="6">
        <v>31.6</v>
      </c>
      <c r="C1116" s="6">
        <v>5.75</v>
      </c>
      <c r="D1116" s="6" t="s">
        <v>2380</v>
      </c>
      <c r="E1116" s="6" t="s">
        <v>2380</v>
      </c>
      <c r="F1116" s="6" t="s">
        <v>2380</v>
      </c>
      <c r="G1116" s="6">
        <v>2</v>
      </c>
      <c r="H1116" s="6" t="s">
        <v>2380</v>
      </c>
      <c r="I1116" s="6" t="str">
        <f>IF(B1116&lt;18.5,"UnderWeight",IF(B1116&lt;24.9,"NormalWeight",IF(B1116&lt;29.9,"OverWeight","Obesity")))</f>
        <v>Obesity</v>
      </c>
      <c r="J1116" t="str">
        <f>IF(C1116&lt;5.7,"Normal",IF(C1116&lt;6.4,"Prediabetes","Diabetes"))</f>
        <v>Prediabetes</v>
      </c>
    </row>
    <row r="1117" spans="1:10" x14ac:dyDescent="0.3">
      <c r="A1117" s="6" t="s">
        <v>1255</v>
      </c>
      <c r="B1117" s="6">
        <v>33.914999999999999</v>
      </c>
      <c r="C1117" s="6">
        <v>6.66</v>
      </c>
      <c r="D1117" s="6" t="s">
        <v>2382</v>
      </c>
      <c r="E1117" s="6" t="s">
        <v>2380</v>
      </c>
      <c r="F1117" s="6" t="s">
        <v>2380</v>
      </c>
      <c r="G1117" s="6">
        <v>1</v>
      </c>
      <c r="H1117" s="6" t="s">
        <v>2380</v>
      </c>
      <c r="I1117" s="6" t="str">
        <f>IF(B1117&lt;18.5,"UnderWeight",IF(B1117&lt;24.9,"NormalWeight",IF(B1117&lt;29.9,"OverWeight","Obesity")))</f>
        <v>Obesity</v>
      </c>
      <c r="J1117" t="str">
        <f>IF(C1117&lt;5.7,"Normal",IF(C1117&lt;6.4,"Prediabetes","Diabetes"))</f>
        <v>Diabetes</v>
      </c>
    </row>
    <row r="1118" spans="1:10" x14ac:dyDescent="0.3">
      <c r="A1118" s="6" t="s">
        <v>1254</v>
      </c>
      <c r="B1118" s="6">
        <v>23.54</v>
      </c>
      <c r="C1118" s="6">
        <v>5.0999999999999996</v>
      </c>
      <c r="D1118" s="6" t="s">
        <v>2380</v>
      </c>
      <c r="E1118" s="6" t="s">
        <v>2380</v>
      </c>
      <c r="F1118" s="6" t="s">
        <v>2380</v>
      </c>
      <c r="G1118" s="6">
        <v>2</v>
      </c>
      <c r="H1118" s="6" t="s">
        <v>2380</v>
      </c>
      <c r="I1118" s="6" t="str">
        <f>IF(B1118&lt;18.5,"UnderWeight",IF(B1118&lt;24.9,"NormalWeight",IF(B1118&lt;29.9,"OverWeight","Obesity")))</f>
        <v>NormalWeight</v>
      </c>
      <c r="J1118" t="str">
        <f>IF(C1118&lt;5.7,"Normal",IF(C1118&lt;6.4,"Prediabetes","Diabetes"))</f>
        <v>Normal</v>
      </c>
    </row>
    <row r="1119" spans="1:10" x14ac:dyDescent="0.3">
      <c r="A1119" s="6" t="s">
        <v>1253</v>
      </c>
      <c r="B1119" s="6">
        <v>27.074999999999999</v>
      </c>
      <c r="C1119" s="6">
        <v>4.41</v>
      </c>
      <c r="D1119" s="6" t="s">
        <v>2380</v>
      </c>
      <c r="E1119" s="6" t="s">
        <v>2380</v>
      </c>
      <c r="F1119" s="6" t="s">
        <v>2380</v>
      </c>
      <c r="G1119" s="6">
        <v>2</v>
      </c>
      <c r="H1119" s="6" t="s">
        <v>2380</v>
      </c>
      <c r="I1119" s="6" t="str">
        <f>IF(B1119&lt;18.5,"UnderWeight",IF(B1119&lt;24.9,"NormalWeight",IF(B1119&lt;29.9,"OverWeight","Obesity")))</f>
        <v>OverWeight</v>
      </c>
      <c r="J1119" t="str">
        <f>IF(C1119&lt;5.7,"Normal",IF(C1119&lt;6.4,"Prediabetes","Diabetes"))</f>
        <v>Normal</v>
      </c>
    </row>
    <row r="1120" spans="1:10" x14ac:dyDescent="0.3">
      <c r="A1120" s="6" t="s">
        <v>1252</v>
      </c>
      <c r="B1120" s="6">
        <v>25.8</v>
      </c>
      <c r="C1120" s="6">
        <v>5.52</v>
      </c>
      <c r="D1120" s="6" t="s">
        <v>2382</v>
      </c>
      <c r="E1120" s="6" t="s">
        <v>2380</v>
      </c>
      <c r="F1120" s="6" t="s">
        <v>2380</v>
      </c>
      <c r="G1120" s="6">
        <v>0</v>
      </c>
      <c r="H1120" s="6" t="s">
        <v>2380</v>
      </c>
      <c r="I1120" s="6" t="str">
        <f>IF(B1120&lt;18.5,"UnderWeight",IF(B1120&lt;24.9,"NormalWeight",IF(B1120&lt;29.9,"OverWeight","Obesity")))</f>
        <v>OverWeight</v>
      </c>
      <c r="J1120" t="str">
        <f>IF(C1120&lt;5.7,"Normal",IF(C1120&lt;6.4,"Prediabetes","Diabetes"))</f>
        <v>Normal</v>
      </c>
    </row>
    <row r="1121" spans="1:10" x14ac:dyDescent="0.3">
      <c r="A1121" s="6" t="s">
        <v>1251</v>
      </c>
      <c r="B1121" s="6">
        <v>36.1</v>
      </c>
      <c r="C1121" s="6">
        <v>4.62</v>
      </c>
      <c r="D1121" s="6" t="s">
        <v>2382</v>
      </c>
      <c r="E1121" s="6" t="s">
        <v>2380</v>
      </c>
      <c r="F1121" s="6" t="s">
        <v>2382</v>
      </c>
      <c r="G1121" s="6">
        <v>1</v>
      </c>
      <c r="H1121" s="6" t="s">
        <v>2380</v>
      </c>
      <c r="I1121" s="6" t="str">
        <f>IF(B1121&lt;18.5,"UnderWeight",IF(B1121&lt;24.9,"NormalWeight",IF(B1121&lt;29.9,"OverWeight","Obesity")))</f>
        <v>Obesity</v>
      </c>
      <c r="J1121" t="str">
        <f>IF(C1121&lt;5.7,"Normal",IF(C1121&lt;6.4,"Prediabetes","Diabetes"))</f>
        <v>Normal</v>
      </c>
    </row>
    <row r="1122" spans="1:10" x14ac:dyDescent="0.3">
      <c r="A1122" s="6" t="s">
        <v>1250</v>
      </c>
      <c r="B1122" s="6">
        <v>30.495000000000001</v>
      </c>
      <c r="C1122" s="6">
        <v>5.74</v>
      </c>
      <c r="D1122" s="6" t="s">
        <v>2382</v>
      </c>
      <c r="E1122" s="6" t="s">
        <v>2380</v>
      </c>
      <c r="F1122" s="6" t="s">
        <v>2382</v>
      </c>
      <c r="G1122" s="6">
        <v>1</v>
      </c>
      <c r="H1122" s="6" t="s">
        <v>2380</v>
      </c>
      <c r="I1122" s="6" t="str">
        <f>IF(B1122&lt;18.5,"UnderWeight",IF(B1122&lt;24.9,"NormalWeight",IF(B1122&lt;29.9,"OverWeight","Obesity")))</f>
        <v>Obesity</v>
      </c>
      <c r="J1122" t="str">
        <f>IF(C1122&lt;5.7,"Normal",IF(C1122&lt;6.4,"Prediabetes","Diabetes"))</f>
        <v>Prediabetes</v>
      </c>
    </row>
    <row r="1123" spans="1:10" x14ac:dyDescent="0.3">
      <c r="A1123" s="6" t="s">
        <v>1249</v>
      </c>
      <c r="B1123" s="6">
        <v>21.4</v>
      </c>
      <c r="C1123" s="6">
        <v>6.3</v>
      </c>
      <c r="D1123" s="6" t="s">
        <v>2382</v>
      </c>
      <c r="E1123" s="6" t="s">
        <v>2380</v>
      </c>
      <c r="F1123" s="6" t="s">
        <v>2382</v>
      </c>
      <c r="G1123" s="6">
        <v>1</v>
      </c>
      <c r="H1123" s="6" t="s">
        <v>2380</v>
      </c>
      <c r="I1123" s="6" t="str">
        <f>IF(B1123&lt;18.5,"UnderWeight",IF(B1123&lt;24.9,"NormalWeight",IF(B1123&lt;29.9,"OverWeight","Obesity")))</f>
        <v>NormalWeight</v>
      </c>
      <c r="J1123" t="str">
        <f>IF(C1123&lt;5.7,"Normal",IF(C1123&lt;6.4,"Prediabetes","Diabetes"))</f>
        <v>Prediabetes</v>
      </c>
    </row>
    <row r="1124" spans="1:10" x14ac:dyDescent="0.3">
      <c r="A1124" s="6" t="s">
        <v>1248</v>
      </c>
      <c r="B1124" s="6">
        <v>32.299999999999997</v>
      </c>
      <c r="C1124" s="6">
        <v>10.27</v>
      </c>
      <c r="D1124" s="6" t="s">
        <v>2380</v>
      </c>
      <c r="E1124" s="6" t="s">
        <v>2380</v>
      </c>
      <c r="F1124" s="6" t="s">
        <v>2380</v>
      </c>
      <c r="G1124" s="6">
        <v>0</v>
      </c>
      <c r="H1124" s="6" t="s">
        <v>2380</v>
      </c>
      <c r="I1124" s="6" t="str">
        <f>IF(B1124&lt;18.5,"UnderWeight",IF(B1124&lt;24.9,"NormalWeight",IF(B1124&lt;29.9,"OverWeight","Obesity")))</f>
        <v>Obesity</v>
      </c>
      <c r="J1124" t="str">
        <f>IF(C1124&lt;5.7,"Normal",IF(C1124&lt;6.4,"Prediabetes","Diabetes"))</f>
        <v>Diabetes</v>
      </c>
    </row>
    <row r="1125" spans="1:10" x14ac:dyDescent="0.3">
      <c r="A1125" s="6" t="s">
        <v>1247</v>
      </c>
      <c r="B1125" s="6">
        <v>29.78</v>
      </c>
      <c r="C1125" s="6">
        <v>5.85</v>
      </c>
      <c r="D1125" s="6" t="s">
        <v>2380</v>
      </c>
      <c r="E1125" s="6" t="s">
        <v>2380</v>
      </c>
      <c r="F1125" s="6" t="s">
        <v>2382</v>
      </c>
      <c r="G1125" s="6">
        <v>1</v>
      </c>
      <c r="H1125" s="6" t="s">
        <v>2380</v>
      </c>
      <c r="I1125" s="6" t="str">
        <f>IF(B1125&lt;18.5,"UnderWeight",IF(B1125&lt;24.9,"NormalWeight",IF(B1125&lt;29.9,"OverWeight","Obesity")))</f>
        <v>OverWeight</v>
      </c>
      <c r="J1125" t="str">
        <f>IF(C1125&lt;5.7,"Normal",IF(C1125&lt;6.4,"Prediabetes","Diabetes"))</f>
        <v>Prediabetes</v>
      </c>
    </row>
    <row r="1126" spans="1:10" x14ac:dyDescent="0.3">
      <c r="A1126" s="6" t="s">
        <v>1246</v>
      </c>
      <c r="B1126" s="6">
        <v>34.76</v>
      </c>
      <c r="C1126" s="6">
        <v>5.92</v>
      </c>
      <c r="D1126" s="6" t="s">
        <v>2382</v>
      </c>
      <c r="E1126" s="6" t="s">
        <v>2380</v>
      </c>
      <c r="F1126" s="6" t="s">
        <v>2380</v>
      </c>
      <c r="G1126" s="6">
        <v>1</v>
      </c>
      <c r="H1126" s="6" t="s">
        <v>2380</v>
      </c>
      <c r="I1126" s="6" t="str">
        <f>IF(B1126&lt;18.5,"UnderWeight",IF(B1126&lt;24.9,"NormalWeight",IF(B1126&lt;29.9,"OverWeight","Obesity")))</f>
        <v>Obesity</v>
      </c>
      <c r="J1126" t="str">
        <f>IF(C1126&lt;5.7,"Normal",IF(C1126&lt;6.4,"Prediabetes","Diabetes"))</f>
        <v>Prediabetes</v>
      </c>
    </row>
    <row r="1127" spans="1:10" x14ac:dyDescent="0.3">
      <c r="A1127" s="6" t="s">
        <v>1245</v>
      </c>
      <c r="B1127" s="6">
        <v>18.335000000000001</v>
      </c>
      <c r="C1127" s="6">
        <v>10.01</v>
      </c>
      <c r="D1127" s="6" t="s">
        <v>2382</v>
      </c>
      <c r="E1127" s="6" t="s">
        <v>2380</v>
      </c>
      <c r="F1127" s="6" t="s">
        <v>2380</v>
      </c>
      <c r="G1127" s="6">
        <v>2</v>
      </c>
      <c r="H1127" s="6" t="s">
        <v>2380</v>
      </c>
      <c r="I1127" s="6" t="str">
        <f>IF(B1127&lt;18.5,"UnderWeight",IF(B1127&lt;24.9,"NormalWeight",IF(B1127&lt;29.9,"OverWeight","Obesity")))</f>
        <v>UnderWeight</v>
      </c>
      <c r="J1127" t="str">
        <f>IF(C1127&lt;5.7,"Normal",IF(C1127&lt;6.4,"Prediabetes","Diabetes"))</f>
        <v>Diabetes</v>
      </c>
    </row>
    <row r="1128" spans="1:10" x14ac:dyDescent="0.3">
      <c r="A1128" s="6" t="s">
        <v>1244</v>
      </c>
      <c r="B1128" s="6">
        <v>32.299999999999997</v>
      </c>
      <c r="C1128" s="6">
        <v>9.59</v>
      </c>
      <c r="D1128" s="6" t="s">
        <v>2380</v>
      </c>
      <c r="E1128" s="6" t="s">
        <v>2380</v>
      </c>
      <c r="F1128" s="6" t="s">
        <v>2380</v>
      </c>
      <c r="G1128" s="6">
        <v>0</v>
      </c>
      <c r="H1128" s="6" t="s">
        <v>2380</v>
      </c>
      <c r="I1128" s="6" t="str">
        <f>IF(B1128&lt;18.5,"UnderWeight",IF(B1128&lt;24.9,"NormalWeight",IF(B1128&lt;29.9,"OverWeight","Obesity")))</f>
        <v>Obesity</v>
      </c>
      <c r="J1128" t="str">
        <f>IF(C1128&lt;5.7,"Normal",IF(C1128&lt;6.4,"Prediabetes","Diabetes"))</f>
        <v>Diabetes</v>
      </c>
    </row>
    <row r="1129" spans="1:10" x14ac:dyDescent="0.3">
      <c r="A1129" s="6" t="s">
        <v>1243</v>
      </c>
      <c r="B1129" s="6">
        <v>27.74</v>
      </c>
      <c r="C1129" s="6">
        <v>10.37</v>
      </c>
      <c r="D1129" s="6" t="s">
        <v>2380</v>
      </c>
      <c r="E1129" s="6" t="s">
        <v>2380</v>
      </c>
      <c r="F1129" s="6" t="s">
        <v>2380</v>
      </c>
      <c r="G1129" s="6">
        <v>0</v>
      </c>
      <c r="H1129" s="6" t="s">
        <v>2380</v>
      </c>
      <c r="I1129" s="6" t="str">
        <f>IF(B1129&lt;18.5,"UnderWeight",IF(B1129&lt;24.9,"NormalWeight",IF(B1129&lt;29.9,"OverWeight","Obesity")))</f>
        <v>OverWeight</v>
      </c>
      <c r="J1129" t="str">
        <f>IF(C1129&lt;5.7,"Normal",IF(C1129&lt;6.4,"Prediabetes","Diabetes"))</f>
        <v>Diabetes</v>
      </c>
    </row>
    <row r="1130" spans="1:10" x14ac:dyDescent="0.3">
      <c r="A1130" s="6" t="s">
        <v>1242</v>
      </c>
      <c r="B1130" s="6">
        <v>24</v>
      </c>
      <c r="C1130" s="6">
        <v>4.01</v>
      </c>
      <c r="D1130" s="6" t="s">
        <v>2382</v>
      </c>
      <c r="E1130" s="6" t="s">
        <v>2380</v>
      </c>
      <c r="F1130" s="6" t="s">
        <v>2380</v>
      </c>
      <c r="G1130" s="6">
        <v>1</v>
      </c>
      <c r="H1130" s="6" t="s">
        <v>2380</v>
      </c>
      <c r="I1130" s="6" t="str">
        <f>IF(B1130&lt;18.5,"UnderWeight",IF(B1130&lt;24.9,"NormalWeight",IF(B1130&lt;29.9,"OverWeight","Obesity")))</f>
        <v>NormalWeight</v>
      </c>
      <c r="J1130" t="str">
        <f>IF(C1130&lt;5.7,"Normal",IF(C1130&lt;6.4,"Prediabetes","Diabetes"))</f>
        <v>Normal</v>
      </c>
    </row>
    <row r="1131" spans="1:10" x14ac:dyDescent="0.3">
      <c r="A1131" s="6" t="s">
        <v>1241</v>
      </c>
      <c r="B1131" s="6">
        <v>31.78</v>
      </c>
      <c r="C1131" s="6">
        <v>4.24</v>
      </c>
      <c r="D1131" s="6" t="s">
        <v>2382</v>
      </c>
      <c r="E1131" s="6" t="s">
        <v>2380</v>
      </c>
      <c r="F1131" s="6" t="s">
        <v>2382</v>
      </c>
      <c r="G1131" s="6">
        <v>1</v>
      </c>
      <c r="H1131" s="6" t="s">
        <v>2380</v>
      </c>
      <c r="I1131" s="6" t="str">
        <f>IF(B1131&lt;18.5,"UnderWeight",IF(B1131&lt;24.9,"NormalWeight",IF(B1131&lt;29.9,"OverWeight","Obesity")))</f>
        <v>Obesity</v>
      </c>
      <c r="J1131" t="str">
        <f>IF(C1131&lt;5.7,"Normal",IF(C1131&lt;6.4,"Prediabetes","Diabetes"))</f>
        <v>Normal</v>
      </c>
    </row>
    <row r="1132" spans="1:10" x14ac:dyDescent="0.3">
      <c r="A1132" s="6" t="s">
        <v>1240</v>
      </c>
      <c r="B1132" s="6">
        <v>32.25</v>
      </c>
      <c r="C1132" s="6">
        <v>5.36</v>
      </c>
      <c r="D1132" s="6" t="s">
        <v>2382</v>
      </c>
      <c r="E1132" s="6" t="s">
        <v>2380</v>
      </c>
      <c r="F1132" s="6" t="s">
        <v>2380</v>
      </c>
      <c r="G1132" s="6">
        <v>0</v>
      </c>
      <c r="H1132" s="6" t="s">
        <v>2380</v>
      </c>
      <c r="I1132" s="6" t="str">
        <f>IF(B1132&lt;18.5,"UnderWeight",IF(B1132&lt;24.9,"NormalWeight",IF(B1132&lt;29.9,"OverWeight","Obesity")))</f>
        <v>Obesity</v>
      </c>
      <c r="J1132" t="str">
        <f>IF(C1132&lt;5.7,"Normal",IF(C1132&lt;6.4,"Prediabetes","Diabetes"))</f>
        <v>Normal</v>
      </c>
    </row>
    <row r="1133" spans="1:10" x14ac:dyDescent="0.3">
      <c r="A1133" s="6" t="s">
        <v>1239</v>
      </c>
      <c r="B1133" s="6">
        <v>30.114999999999998</v>
      </c>
      <c r="C1133" s="6">
        <v>4.99</v>
      </c>
      <c r="D1133" s="6" t="s">
        <v>2380</v>
      </c>
      <c r="E1133" s="6" t="s">
        <v>2380</v>
      </c>
      <c r="F1133" s="6" t="s">
        <v>2380</v>
      </c>
      <c r="G1133" s="6">
        <v>2</v>
      </c>
      <c r="H1133" s="6" t="s">
        <v>2380</v>
      </c>
      <c r="I1133" s="6" t="str">
        <f>IF(B1133&lt;18.5,"UnderWeight",IF(B1133&lt;24.9,"NormalWeight",IF(B1133&lt;29.9,"OverWeight","Obesity")))</f>
        <v>Obesity</v>
      </c>
      <c r="J1133" t="str">
        <f>IF(C1133&lt;5.7,"Normal",IF(C1133&lt;6.4,"Prediabetes","Diabetes"))</f>
        <v>Normal</v>
      </c>
    </row>
    <row r="1134" spans="1:10" x14ac:dyDescent="0.3">
      <c r="A1134" s="6" t="s">
        <v>1238</v>
      </c>
      <c r="B1134" s="6">
        <v>22.41</v>
      </c>
      <c r="C1134" s="6">
        <v>8.68</v>
      </c>
      <c r="D1134" s="6" t="s">
        <v>2380</v>
      </c>
      <c r="E1134" s="6" t="s">
        <v>2380</v>
      </c>
      <c r="F1134" s="6" t="s">
        <v>2380</v>
      </c>
      <c r="G1134" s="6">
        <v>0</v>
      </c>
      <c r="H1134" s="6" t="s">
        <v>2380</v>
      </c>
      <c r="I1134" s="6" t="str">
        <f>IF(B1134&lt;18.5,"UnderWeight",IF(B1134&lt;24.9,"NormalWeight",IF(B1134&lt;29.9,"OverWeight","Obesity")))</f>
        <v>NormalWeight</v>
      </c>
      <c r="J1134" t="str">
        <f>IF(C1134&lt;5.7,"Normal",IF(C1134&lt;6.4,"Prediabetes","Diabetes"))</f>
        <v>Diabetes</v>
      </c>
    </row>
    <row r="1135" spans="1:10" x14ac:dyDescent="0.3">
      <c r="A1135" s="6" t="s">
        <v>1237</v>
      </c>
      <c r="B1135" s="6">
        <v>45.72</v>
      </c>
      <c r="C1135" s="6">
        <v>4.2300000000000004</v>
      </c>
      <c r="D1135" s="6" t="s">
        <v>2382</v>
      </c>
      <c r="E1135" s="6" t="s">
        <v>2380</v>
      </c>
      <c r="F1135" s="6" t="s">
        <v>2380</v>
      </c>
      <c r="G1135" s="6">
        <v>0</v>
      </c>
      <c r="H1135" s="6" t="s">
        <v>2380</v>
      </c>
      <c r="I1135" s="6" t="str">
        <f>IF(B1135&lt;18.5,"UnderWeight",IF(B1135&lt;24.9,"NormalWeight",IF(B1135&lt;29.9,"OverWeight","Obesity")))</f>
        <v>Obesity</v>
      </c>
      <c r="J1135" t="str">
        <f>IF(C1135&lt;5.7,"Normal",IF(C1135&lt;6.4,"Prediabetes","Diabetes"))</f>
        <v>Normal</v>
      </c>
    </row>
    <row r="1136" spans="1:10" x14ac:dyDescent="0.3">
      <c r="A1136" s="6" t="s">
        <v>1236</v>
      </c>
      <c r="B1136" s="6">
        <v>25</v>
      </c>
      <c r="C1136" s="6">
        <v>5.32</v>
      </c>
      <c r="D1136" s="6" t="s">
        <v>2382</v>
      </c>
      <c r="E1136" s="6" t="s">
        <v>2380</v>
      </c>
      <c r="F1136" s="6" t="s">
        <v>2380</v>
      </c>
      <c r="G1136" s="6">
        <v>2</v>
      </c>
      <c r="H1136" s="6" t="s">
        <v>2380</v>
      </c>
      <c r="I1136" s="6" t="str">
        <f>IF(B1136&lt;18.5,"UnderWeight",IF(B1136&lt;24.9,"NormalWeight",IF(B1136&lt;29.9,"OverWeight","Obesity")))</f>
        <v>OverWeight</v>
      </c>
      <c r="J1136" t="str">
        <f>IF(C1136&lt;5.7,"Normal",IF(C1136&lt;6.4,"Prediabetes","Diabetes"))</f>
        <v>Normal</v>
      </c>
    </row>
    <row r="1137" spans="1:10" x14ac:dyDescent="0.3">
      <c r="A1137" s="6" t="s">
        <v>1235</v>
      </c>
      <c r="B1137" s="6">
        <v>39.5</v>
      </c>
      <c r="C1137" s="6">
        <v>6.66</v>
      </c>
      <c r="D1137" s="6" t="s">
        <v>2380</v>
      </c>
      <c r="E1137" s="6" t="s">
        <v>2380</v>
      </c>
      <c r="F1137" s="6" t="s">
        <v>2380</v>
      </c>
      <c r="G1137" s="6">
        <v>0</v>
      </c>
      <c r="H1137" s="6" t="s">
        <v>2380</v>
      </c>
      <c r="I1137" s="6" t="str">
        <f>IF(B1137&lt;18.5,"UnderWeight",IF(B1137&lt;24.9,"NormalWeight",IF(B1137&lt;29.9,"OverWeight","Obesity")))</f>
        <v>Obesity</v>
      </c>
      <c r="J1137" t="str">
        <f>IF(C1137&lt;5.7,"Normal",IF(C1137&lt;6.4,"Prediabetes","Diabetes"))</f>
        <v>Diabetes</v>
      </c>
    </row>
    <row r="1138" spans="1:10" x14ac:dyDescent="0.3">
      <c r="A1138" s="6" t="s">
        <v>1234</v>
      </c>
      <c r="B1138" s="6">
        <v>37.729999999999997</v>
      </c>
      <c r="C1138" s="6">
        <v>7.4</v>
      </c>
      <c r="D1138" s="6" t="s">
        <v>2380</v>
      </c>
      <c r="E1138" s="6" t="s">
        <v>2380</v>
      </c>
      <c r="F1138" s="6" t="s">
        <v>2380</v>
      </c>
      <c r="G1138" s="6">
        <v>0</v>
      </c>
      <c r="H1138" s="6" t="s">
        <v>2380</v>
      </c>
      <c r="I1138" s="6" t="str">
        <f>IF(B1138&lt;18.5,"UnderWeight",IF(B1138&lt;24.9,"NormalWeight",IF(B1138&lt;29.9,"OverWeight","Obesity")))</f>
        <v>Obesity</v>
      </c>
      <c r="J1138" t="str">
        <f>IF(C1138&lt;5.7,"Normal",IF(C1138&lt;6.4,"Prediabetes","Diabetes"))</f>
        <v>Diabetes</v>
      </c>
    </row>
    <row r="1139" spans="1:10" x14ac:dyDescent="0.3">
      <c r="A1139" s="6" t="s">
        <v>1233</v>
      </c>
      <c r="B1139" s="6">
        <v>40.659999999999997</v>
      </c>
      <c r="C1139" s="6">
        <v>10.08</v>
      </c>
      <c r="D1139" s="6" t="s">
        <v>2380</v>
      </c>
      <c r="E1139" s="6" t="s">
        <v>2380</v>
      </c>
      <c r="F1139" s="6" t="s">
        <v>2380</v>
      </c>
      <c r="G1139" s="6">
        <v>0</v>
      </c>
      <c r="H1139" s="6" t="s">
        <v>2380</v>
      </c>
      <c r="I1139" s="6" t="str">
        <f>IF(B1139&lt;18.5,"UnderWeight",IF(B1139&lt;24.9,"NormalWeight",IF(B1139&lt;29.9,"OverWeight","Obesity")))</f>
        <v>Obesity</v>
      </c>
      <c r="J1139" t="str">
        <f>IF(C1139&lt;5.7,"Normal",IF(C1139&lt;6.4,"Prediabetes","Diabetes"))</f>
        <v>Diabetes</v>
      </c>
    </row>
    <row r="1140" spans="1:10" x14ac:dyDescent="0.3">
      <c r="A1140" s="6" t="s">
        <v>1232</v>
      </c>
      <c r="B1140" s="6">
        <v>34.200000000000003</v>
      </c>
      <c r="C1140" s="6">
        <v>8.58</v>
      </c>
      <c r="D1140" s="6" t="s">
        <v>2380</v>
      </c>
      <c r="E1140" s="6" t="s">
        <v>2380</v>
      </c>
      <c r="F1140" s="6" t="s">
        <v>2380</v>
      </c>
      <c r="G1140" s="6">
        <v>0</v>
      </c>
      <c r="H1140" s="6" t="s">
        <v>2380</v>
      </c>
      <c r="I1140" s="6" t="str">
        <f>IF(B1140&lt;18.5,"UnderWeight",IF(B1140&lt;24.9,"NormalWeight",IF(B1140&lt;29.9,"OverWeight","Obesity")))</f>
        <v>Obesity</v>
      </c>
      <c r="J1140" t="str">
        <f>IF(C1140&lt;5.7,"Normal",IF(C1140&lt;6.4,"Prediabetes","Diabetes"))</f>
        <v>Diabetes</v>
      </c>
    </row>
    <row r="1141" spans="1:10" x14ac:dyDescent="0.3">
      <c r="A1141" s="6" t="s">
        <v>1231</v>
      </c>
      <c r="B1141" s="6">
        <v>46.51</v>
      </c>
      <c r="C1141" s="6">
        <v>5.84</v>
      </c>
      <c r="D1141" s="6" t="s">
        <v>2380</v>
      </c>
      <c r="E1141" s="6" t="s">
        <v>2380</v>
      </c>
      <c r="F1141" s="6" t="s">
        <v>2380</v>
      </c>
      <c r="G1141" s="6">
        <v>1</v>
      </c>
      <c r="H1141" s="6" t="s">
        <v>2380</v>
      </c>
      <c r="I1141" s="6" t="str">
        <f>IF(B1141&lt;18.5,"UnderWeight",IF(B1141&lt;24.9,"NormalWeight",IF(B1141&lt;29.9,"OverWeight","Obesity")))</f>
        <v>Obesity</v>
      </c>
      <c r="J1141" t="str">
        <f>IF(C1141&lt;5.7,"Normal",IF(C1141&lt;6.4,"Prediabetes","Diabetes"))</f>
        <v>Prediabetes</v>
      </c>
    </row>
    <row r="1142" spans="1:10" x14ac:dyDescent="0.3">
      <c r="A1142" s="6" t="s">
        <v>1230</v>
      </c>
      <c r="B1142" s="6">
        <v>28.88</v>
      </c>
      <c r="C1142" s="6">
        <v>4.8600000000000003</v>
      </c>
      <c r="D1142" s="6" t="s">
        <v>2382</v>
      </c>
      <c r="E1142" s="6" t="s">
        <v>2380</v>
      </c>
      <c r="F1142" s="6" t="s">
        <v>2382</v>
      </c>
      <c r="G1142" s="6">
        <v>1</v>
      </c>
      <c r="H1142" s="6" t="s">
        <v>2380</v>
      </c>
      <c r="I1142" s="6" t="str">
        <f>IF(B1142&lt;18.5,"UnderWeight",IF(B1142&lt;24.9,"NormalWeight",IF(B1142&lt;29.9,"OverWeight","Obesity")))</f>
        <v>OverWeight</v>
      </c>
      <c r="J1142" t="str">
        <f>IF(C1142&lt;5.7,"Normal",IF(C1142&lt;6.4,"Prediabetes","Diabetes"))</f>
        <v>Normal</v>
      </c>
    </row>
    <row r="1143" spans="1:10" x14ac:dyDescent="0.3">
      <c r="A1143" s="6" t="s">
        <v>1229</v>
      </c>
      <c r="B1143" s="6">
        <v>33.914999999999999</v>
      </c>
      <c r="C1143" s="6">
        <v>11.52</v>
      </c>
      <c r="D1143" s="6" t="s">
        <v>2380</v>
      </c>
      <c r="E1143" s="6" t="s">
        <v>2380</v>
      </c>
      <c r="F1143" s="6" t="s">
        <v>2380</v>
      </c>
      <c r="G1143" s="6">
        <v>0</v>
      </c>
      <c r="H1143" s="6" t="s">
        <v>2380</v>
      </c>
      <c r="I1143" s="6" t="str">
        <f>IF(B1143&lt;18.5,"UnderWeight",IF(B1143&lt;24.9,"NormalWeight",IF(B1143&lt;29.9,"OverWeight","Obesity")))</f>
        <v>Obesity</v>
      </c>
      <c r="J1143" t="str">
        <f>IF(C1143&lt;5.7,"Normal",IF(C1143&lt;6.4,"Prediabetes","Diabetes"))</f>
        <v>Diabetes</v>
      </c>
    </row>
    <row r="1144" spans="1:10" x14ac:dyDescent="0.3">
      <c r="A1144" s="6" t="s">
        <v>1228</v>
      </c>
      <c r="B1144" s="6">
        <v>24.32</v>
      </c>
      <c r="C1144" s="6">
        <v>6.15</v>
      </c>
      <c r="D1144" s="6" t="s">
        <v>2382</v>
      </c>
      <c r="E1144" s="6" t="s">
        <v>2380</v>
      </c>
      <c r="F1144" s="6" t="s">
        <v>2382</v>
      </c>
      <c r="G1144" s="6">
        <v>1</v>
      </c>
      <c r="H1144" s="6" t="s">
        <v>2380</v>
      </c>
      <c r="I1144" s="6" t="str">
        <f>IF(B1144&lt;18.5,"UnderWeight",IF(B1144&lt;24.9,"NormalWeight",IF(B1144&lt;29.9,"OverWeight","Obesity")))</f>
        <v>NormalWeight</v>
      </c>
      <c r="J1144" t="str">
        <f>IF(C1144&lt;5.7,"Normal",IF(C1144&lt;6.4,"Prediabetes","Diabetes"))</f>
        <v>Prediabetes</v>
      </c>
    </row>
    <row r="1145" spans="1:10" x14ac:dyDescent="0.3">
      <c r="A1145" s="6" t="s">
        <v>1227</v>
      </c>
      <c r="B1145" s="6">
        <v>25.8</v>
      </c>
      <c r="C1145" s="6">
        <v>9.94</v>
      </c>
      <c r="D1145" s="6" t="s">
        <v>2380</v>
      </c>
      <c r="E1145" s="6" t="s">
        <v>2380</v>
      </c>
      <c r="F1145" s="6" t="s">
        <v>2380</v>
      </c>
      <c r="G1145" s="6">
        <v>0</v>
      </c>
      <c r="H1145" s="6" t="s">
        <v>2380</v>
      </c>
      <c r="I1145" s="6" t="str">
        <f>IF(B1145&lt;18.5,"UnderWeight",IF(B1145&lt;24.9,"NormalWeight",IF(B1145&lt;29.9,"OverWeight","Obesity")))</f>
        <v>OverWeight</v>
      </c>
      <c r="J1145" t="str">
        <f>IF(C1145&lt;5.7,"Normal",IF(C1145&lt;6.4,"Prediabetes","Diabetes"))</f>
        <v>Diabetes</v>
      </c>
    </row>
    <row r="1146" spans="1:10" x14ac:dyDescent="0.3">
      <c r="A1146" s="6" t="s">
        <v>1226</v>
      </c>
      <c r="B1146" s="6">
        <v>21.56</v>
      </c>
      <c r="C1146" s="6">
        <v>10.56</v>
      </c>
      <c r="D1146" s="6" t="s">
        <v>2380</v>
      </c>
      <c r="E1146" s="6" t="s">
        <v>2380</v>
      </c>
      <c r="F1146" s="6" t="s">
        <v>2380</v>
      </c>
      <c r="G1146" s="6">
        <v>0</v>
      </c>
      <c r="H1146" s="6" t="s">
        <v>2380</v>
      </c>
      <c r="I1146" s="6" t="str">
        <f>IF(B1146&lt;18.5,"UnderWeight",IF(B1146&lt;24.9,"NormalWeight",IF(B1146&lt;29.9,"OverWeight","Obesity")))</f>
        <v>NormalWeight</v>
      </c>
      <c r="J1146" t="str">
        <f>IF(C1146&lt;5.7,"Normal",IF(C1146&lt;6.4,"Prediabetes","Diabetes"))</f>
        <v>Diabetes</v>
      </c>
    </row>
    <row r="1147" spans="1:10" x14ac:dyDescent="0.3">
      <c r="A1147" s="6" t="s">
        <v>1225</v>
      </c>
      <c r="B1147" s="6">
        <v>31.6</v>
      </c>
      <c r="C1147" s="6">
        <v>6.79</v>
      </c>
      <c r="D1147" s="6" t="s">
        <v>2380</v>
      </c>
      <c r="E1147" s="6" t="s">
        <v>2380</v>
      </c>
      <c r="F1147" s="6" t="s">
        <v>2380</v>
      </c>
      <c r="G1147" s="6">
        <v>0</v>
      </c>
      <c r="H1147" s="6" t="s">
        <v>2380</v>
      </c>
      <c r="I1147" s="6" t="str">
        <f>IF(B1147&lt;18.5,"UnderWeight",IF(B1147&lt;24.9,"NormalWeight",IF(B1147&lt;29.9,"OverWeight","Obesity")))</f>
        <v>Obesity</v>
      </c>
      <c r="J1147" t="str">
        <f>IF(C1147&lt;5.7,"Normal",IF(C1147&lt;6.4,"Prediabetes","Diabetes"))</f>
        <v>Diabetes</v>
      </c>
    </row>
    <row r="1148" spans="1:10" x14ac:dyDescent="0.3">
      <c r="A1148" s="6" t="s">
        <v>1224</v>
      </c>
      <c r="B1148" s="6">
        <v>42.93</v>
      </c>
      <c r="C1148" s="6">
        <v>4.8</v>
      </c>
      <c r="D1148" s="6" t="s">
        <v>2380</v>
      </c>
      <c r="E1148" s="6" t="s">
        <v>2380</v>
      </c>
      <c r="F1148" s="6" t="s">
        <v>2380</v>
      </c>
      <c r="G1148" s="6">
        <v>1</v>
      </c>
      <c r="H1148" s="6" t="s">
        <v>2380</v>
      </c>
      <c r="I1148" s="6" t="str">
        <f>IF(B1148&lt;18.5,"UnderWeight",IF(B1148&lt;24.9,"NormalWeight",IF(B1148&lt;29.9,"OverWeight","Obesity")))</f>
        <v>Obesity</v>
      </c>
      <c r="J1148" t="str">
        <f>IF(C1148&lt;5.7,"Normal",IF(C1148&lt;6.4,"Prediabetes","Diabetes"))</f>
        <v>Normal</v>
      </c>
    </row>
    <row r="1149" spans="1:10" x14ac:dyDescent="0.3">
      <c r="A1149" s="6" t="s">
        <v>1223</v>
      </c>
      <c r="B1149" s="6">
        <v>26.72</v>
      </c>
      <c r="C1149" s="6">
        <v>5.75</v>
      </c>
      <c r="D1149" s="6" t="s">
        <v>2380</v>
      </c>
      <c r="E1149" s="6" t="s">
        <v>2380</v>
      </c>
      <c r="F1149" s="6" t="s">
        <v>2380</v>
      </c>
      <c r="G1149" s="6">
        <v>2</v>
      </c>
      <c r="H1149" s="6" t="s">
        <v>2380</v>
      </c>
      <c r="I1149" s="6" t="str">
        <f>IF(B1149&lt;18.5,"UnderWeight",IF(B1149&lt;24.9,"NormalWeight",IF(B1149&lt;29.9,"OverWeight","Obesity")))</f>
        <v>OverWeight</v>
      </c>
      <c r="J1149" t="str">
        <f>IF(C1149&lt;5.7,"Normal",IF(C1149&lt;6.4,"Prediabetes","Diabetes"))</f>
        <v>Prediabetes</v>
      </c>
    </row>
    <row r="1150" spans="1:10" x14ac:dyDescent="0.3">
      <c r="A1150" s="6" t="s">
        <v>1222</v>
      </c>
      <c r="B1150" s="6">
        <v>26.67</v>
      </c>
      <c r="C1150" s="6">
        <v>5.81</v>
      </c>
      <c r="D1150" s="6" t="s">
        <v>2380</v>
      </c>
      <c r="E1150" s="6" t="s">
        <v>2380</v>
      </c>
      <c r="F1150" s="6" t="s">
        <v>2380</v>
      </c>
      <c r="G1150" s="6">
        <v>2</v>
      </c>
      <c r="H1150" s="6" t="s">
        <v>2380</v>
      </c>
      <c r="I1150" s="6" t="str">
        <f>IF(B1150&lt;18.5,"UnderWeight",IF(B1150&lt;24.9,"NormalWeight",IF(B1150&lt;29.9,"OverWeight","Obesity")))</f>
        <v>OverWeight</v>
      </c>
      <c r="J1150" t="str">
        <f>IF(C1150&lt;5.7,"Normal",IF(C1150&lt;6.4,"Prediabetes","Diabetes"))</f>
        <v>Prediabetes</v>
      </c>
    </row>
    <row r="1151" spans="1:10" x14ac:dyDescent="0.3">
      <c r="A1151" s="6" t="s">
        <v>1221</v>
      </c>
      <c r="B1151" s="6">
        <v>42.68</v>
      </c>
      <c r="C1151" s="6">
        <v>9.2799999999999994</v>
      </c>
      <c r="D1151" s="6" t="s">
        <v>2380</v>
      </c>
      <c r="E1151" s="6" t="s">
        <v>2380</v>
      </c>
      <c r="F1151" s="6" t="s">
        <v>2380</v>
      </c>
      <c r="G1151" s="6">
        <v>2</v>
      </c>
      <c r="H1151" s="6" t="s">
        <v>2380</v>
      </c>
      <c r="I1151" s="6" t="str">
        <f>IF(B1151&lt;18.5,"UnderWeight",IF(B1151&lt;24.9,"NormalWeight",IF(B1151&lt;29.9,"OverWeight","Obesity")))</f>
        <v>Obesity</v>
      </c>
      <c r="J1151" t="str">
        <f>IF(C1151&lt;5.7,"Normal",IF(C1151&lt;6.4,"Prediabetes","Diabetes"))</f>
        <v>Diabetes</v>
      </c>
    </row>
    <row r="1152" spans="1:10" x14ac:dyDescent="0.3">
      <c r="A1152" s="6" t="s">
        <v>1220</v>
      </c>
      <c r="B1152" s="6">
        <v>24.31</v>
      </c>
      <c r="C1152" s="6">
        <v>6.37</v>
      </c>
      <c r="D1152" s="6" t="s">
        <v>2380</v>
      </c>
      <c r="E1152" s="6" t="s">
        <v>2380</v>
      </c>
      <c r="F1152" s="6" t="s">
        <v>2380</v>
      </c>
      <c r="G1152" s="6">
        <v>0</v>
      </c>
      <c r="H1152" s="6" t="s">
        <v>2380</v>
      </c>
      <c r="I1152" s="6" t="str">
        <f>IF(B1152&lt;18.5,"UnderWeight",IF(B1152&lt;24.9,"NormalWeight",IF(B1152&lt;29.9,"OverWeight","Obesity")))</f>
        <v>NormalWeight</v>
      </c>
      <c r="J1152" t="str">
        <f>IF(C1152&lt;5.7,"Normal",IF(C1152&lt;6.4,"Prediabetes","Diabetes"))</f>
        <v>Prediabetes</v>
      </c>
    </row>
    <row r="1153" spans="1:10" x14ac:dyDescent="0.3">
      <c r="A1153" s="6" t="s">
        <v>1219</v>
      </c>
      <c r="B1153" s="6">
        <v>44.75</v>
      </c>
      <c r="C1153" s="6">
        <v>5.09</v>
      </c>
      <c r="D1153" s="6" t="s">
        <v>2382</v>
      </c>
      <c r="E1153" s="6" t="s">
        <v>2380</v>
      </c>
      <c r="F1153" s="6" t="s">
        <v>2380</v>
      </c>
      <c r="G1153" s="6">
        <v>0</v>
      </c>
      <c r="H1153" s="6" t="s">
        <v>2380</v>
      </c>
      <c r="I1153" s="6" t="str">
        <f>IF(B1153&lt;18.5,"UnderWeight",IF(B1153&lt;24.9,"NormalWeight",IF(B1153&lt;29.9,"OverWeight","Obesity")))</f>
        <v>Obesity</v>
      </c>
      <c r="J1153" t="str">
        <f>IF(C1153&lt;5.7,"Normal",IF(C1153&lt;6.4,"Prediabetes","Diabetes"))</f>
        <v>Normal</v>
      </c>
    </row>
    <row r="1154" spans="1:10" x14ac:dyDescent="0.3">
      <c r="A1154" s="6" t="s">
        <v>1218</v>
      </c>
      <c r="B1154" s="6">
        <v>30.78</v>
      </c>
      <c r="C1154" s="6">
        <v>7.94</v>
      </c>
      <c r="D1154" s="6" t="s">
        <v>2380</v>
      </c>
      <c r="E1154" s="6" t="s">
        <v>2380</v>
      </c>
      <c r="F1154" s="6" t="s">
        <v>2380</v>
      </c>
      <c r="G1154" s="6">
        <v>2</v>
      </c>
      <c r="H1154" s="6" t="s">
        <v>2380</v>
      </c>
      <c r="I1154" s="6" t="str">
        <f>IF(B1154&lt;18.5,"UnderWeight",IF(B1154&lt;24.9,"NormalWeight",IF(B1154&lt;29.9,"OverWeight","Obesity")))</f>
        <v>Obesity</v>
      </c>
      <c r="J1154" t="str">
        <f>IF(C1154&lt;5.7,"Normal",IF(C1154&lt;6.4,"Prediabetes","Diabetes"))</f>
        <v>Diabetes</v>
      </c>
    </row>
    <row r="1155" spans="1:10" x14ac:dyDescent="0.3">
      <c r="A1155" s="6" t="s">
        <v>1217</v>
      </c>
      <c r="B1155" s="6">
        <v>21.86</v>
      </c>
      <c r="C1155" s="6">
        <v>10.95</v>
      </c>
      <c r="D1155" s="6" t="s">
        <v>2380</v>
      </c>
      <c r="E1155" s="6" t="s">
        <v>2380</v>
      </c>
      <c r="F1155" s="6" t="s">
        <v>2380</v>
      </c>
      <c r="G1155" s="6">
        <v>0</v>
      </c>
      <c r="H1155" s="6" t="s">
        <v>2380</v>
      </c>
      <c r="I1155" s="6" t="str">
        <f>IF(B1155&lt;18.5,"UnderWeight",IF(B1155&lt;24.9,"NormalWeight",IF(B1155&lt;29.9,"OverWeight","Obesity")))</f>
        <v>NormalWeight</v>
      </c>
      <c r="J1155" t="str">
        <f>IF(C1155&lt;5.7,"Normal",IF(C1155&lt;6.4,"Prediabetes","Diabetes"))</f>
        <v>Diabetes</v>
      </c>
    </row>
    <row r="1156" spans="1:10" x14ac:dyDescent="0.3">
      <c r="A1156" s="6" t="s">
        <v>1216</v>
      </c>
      <c r="B1156" s="6">
        <v>49.09</v>
      </c>
      <c r="C1156" s="6">
        <v>6.3</v>
      </c>
      <c r="D1156" s="6" t="s">
        <v>2382</v>
      </c>
      <c r="E1156" s="6" t="s">
        <v>2380</v>
      </c>
      <c r="F1156" s="6" t="s">
        <v>2380</v>
      </c>
      <c r="G1156" s="6">
        <v>0</v>
      </c>
      <c r="H1156" s="6" t="s">
        <v>2380</v>
      </c>
      <c r="I1156" s="6" t="str">
        <f>IF(B1156&lt;18.5,"UnderWeight",IF(B1156&lt;24.9,"NormalWeight",IF(B1156&lt;29.9,"OverWeight","Obesity")))</f>
        <v>Obesity</v>
      </c>
      <c r="J1156" t="str">
        <f>IF(C1156&lt;5.7,"Normal",IF(C1156&lt;6.4,"Prediabetes","Diabetes"))</f>
        <v>Prediabetes</v>
      </c>
    </row>
    <row r="1157" spans="1:10" x14ac:dyDescent="0.3">
      <c r="A1157" s="6" t="s">
        <v>1215</v>
      </c>
      <c r="B1157" s="6">
        <v>47.74</v>
      </c>
      <c r="C1157" s="6">
        <v>8.0500000000000007</v>
      </c>
      <c r="D1157" s="6" t="s">
        <v>2382</v>
      </c>
      <c r="E1157" s="6" t="s">
        <v>2380</v>
      </c>
      <c r="F1157" s="6" t="s">
        <v>2380</v>
      </c>
      <c r="G1157" s="6">
        <v>2</v>
      </c>
      <c r="H1157" s="6" t="s">
        <v>2380</v>
      </c>
      <c r="I1157" s="6" t="str">
        <f>IF(B1157&lt;18.5,"UnderWeight",IF(B1157&lt;24.9,"NormalWeight",IF(B1157&lt;29.9,"OverWeight","Obesity")))</f>
        <v>Obesity</v>
      </c>
      <c r="J1157" t="str">
        <f>IF(C1157&lt;5.7,"Normal",IF(C1157&lt;6.4,"Prediabetes","Diabetes"))</f>
        <v>Diabetes</v>
      </c>
    </row>
    <row r="1158" spans="1:10" x14ac:dyDescent="0.3">
      <c r="A1158" s="6" t="s">
        <v>1214</v>
      </c>
      <c r="B1158" s="6">
        <v>30.2</v>
      </c>
      <c r="C1158" s="6">
        <v>9.8800000000000008</v>
      </c>
      <c r="D1158" s="6" t="s">
        <v>2382</v>
      </c>
      <c r="E1158" s="6" t="s">
        <v>2380</v>
      </c>
      <c r="F1158" s="6" t="s">
        <v>2380</v>
      </c>
      <c r="G1158" s="6">
        <v>2</v>
      </c>
      <c r="H1158" s="6" t="s">
        <v>2380</v>
      </c>
      <c r="I1158" s="6" t="str">
        <f>IF(B1158&lt;18.5,"UnderWeight",IF(B1158&lt;24.9,"NormalWeight",IF(B1158&lt;29.9,"OverWeight","Obesity")))</f>
        <v>Obesity</v>
      </c>
      <c r="J1158" t="str">
        <f>IF(C1158&lt;5.7,"Normal",IF(C1158&lt;6.4,"Prediabetes","Diabetes"))</f>
        <v>Diabetes</v>
      </c>
    </row>
    <row r="1159" spans="1:10" x14ac:dyDescent="0.3">
      <c r="A1159" s="6" t="s">
        <v>1213</v>
      </c>
      <c r="B1159" s="6">
        <v>33.25</v>
      </c>
      <c r="C1159" s="6">
        <v>7.42</v>
      </c>
      <c r="D1159" s="6" t="s">
        <v>2382</v>
      </c>
      <c r="E1159" s="6" t="s">
        <v>2380</v>
      </c>
      <c r="F1159" s="6" t="s">
        <v>2380</v>
      </c>
      <c r="G1159" s="6">
        <v>2</v>
      </c>
      <c r="H1159" s="6" t="s">
        <v>2380</v>
      </c>
      <c r="I1159" s="6" t="str">
        <f>IF(B1159&lt;18.5,"UnderWeight",IF(B1159&lt;24.9,"NormalWeight",IF(B1159&lt;29.9,"OverWeight","Obesity")))</f>
        <v>Obesity</v>
      </c>
      <c r="J1159" t="str">
        <f>IF(C1159&lt;5.7,"Normal",IF(C1159&lt;6.4,"Prediabetes","Diabetes"))</f>
        <v>Diabetes</v>
      </c>
    </row>
    <row r="1160" spans="1:10" x14ac:dyDescent="0.3">
      <c r="A1160" s="6" t="s">
        <v>1212</v>
      </c>
      <c r="B1160" s="6">
        <v>26.6</v>
      </c>
      <c r="C1160" s="6">
        <v>8.4499999999999993</v>
      </c>
      <c r="D1160" s="6" t="s">
        <v>2382</v>
      </c>
      <c r="E1160" s="6" t="s">
        <v>2380</v>
      </c>
      <c r="F1160" s="6" t="s">
        <v>2380</v>
      </c>
      <c r="G1160" s="6">
        <v>1</v>
      </c>
      <c r="H1160" s="6" t="s">
        <v>2380</v>
      </c>
      <c r="I1160" s="6" t="str">
        <f>IF(B1160&lt;18.5,"UnderWeight",IF(B1160&lt;24.9,"NormalWeight",IF(B1160&lt;29.9,"OverWeight","Obesity")))</f>
        <v>OverWeight</v>
      </c>
      <c r="J1160" t="str">
        <f>IF(C1160&lt;5.7,"Normal",IF(C1160&lt;6.4,"Prediabetes","Diabetes"))</f>
        <v>Diabetes</v>
      </c>
    </row>
    <row r="1161" spans="1:10" x14ac:dyDescent="0.3">
      <c r="A1161" s="6" t="s">
        <v>1211</v>
      </c>
      <c r="B1161" s="6">
        <v>26.35</v>
      </c>
      <c r="C1161" s="6">
        <v>6.21</v>
      </c>
      <c r="D1161" s="6" t="s">
        <v>2380</v>
      </c>
      <c r="E1161" s="6" t="s">
        <v>2380</v>
      </c>
      <c r="F1161" s="6" t="s">
        <v>2380</v>
      </c>
      <c r="G1161" s="6">
        <v>2</v>
      </c>
      <c r="H1161" s="6" t="s">
        <v>2380</v>
      </c>
      <c r="I1161" s="6" t="str">
        <f>IF(B1161&lt;18.5,"UnderWeight",IF(B1161&lt;24.9,"NormalWeight",IF(B1161&lt;29.9,"OverWeight","Obesity")))</f>
        <v>OverWeight</v>
      </c>
      <c r="J1161" t="str">
        <f>IF(C1161&lt;5.7,"Normal",IF(C1161&lt;6.4,"Prediabetes","Diabetes"))</f>
        <v>Prediabetes</v>
      </c>
    </row>
    <row r="1162" spans="1:10" x14ac:dyDescent="0.3">
      <c r="A1162" s="6" t="s">
        <v>1210</v>
      </c>
      <c r="B1162" s="6">
        <v>39.994999999999997</v>
      </c>
      <c r="C1162" s="6">
        <v>4.6500000000000004</v>
      </c>
      <c r="D1162" s="6" t="s">
        <v>2380</v>
      </c>
      <c r="E1162" s="6" t="s">
        <v>2380</v>
      </c>
      <c r="F1162" s="6" t="s">
        <v>2380</v>
      </c>
      <c r="G1162" s="6">
        <v>0</v>
      </c>
      <c r="H1162" s="6" t="s">
        <v>2380</v>
      </c>
      <c r="I1162" s="6" t="str">
        <f>IF(B1162&lt;18.5,"UnderWeight",IF(B1162&lt;24.9,"NormalWeight",IF(B1162&lt;29.9,"OverWeight","Obesity")))</f>
        <v>Obesity</v>
      </c>
      <c r="J1162" t="str">
        <f>IF(C1162&lt;5.7,"Normal",IF(C1162&lt;6.4,"Prediabetes","Diabetes"))</f>
        <v>Normal</v>
      </c>
    </row>
    <row r="1163" spans="1:10" x14ac:dyDescent="0.3">
      <c r="A1163" s="6" t="s">
        <v>1209</v>
      </c>
      <c r="B1163" s="6">
        <v>22.92</v>
      </c>
      <c r="C1163" s="6">
        <v>5.87</v>
      </c>
      <c r="D1163" s="6" t="s">
        <v>2382</v>
      </c>
      <c r="E1163" s="6" t="s">
        <v>2380</v>
      </c>
      <c r="F1163" s="6" t="s">
        <v>2380</v>
      </c>
      <c r="G1163" s="6">
        <v>1</v>
      </c>
      <c r="H1163" s="6" t="s">
        <v>2380</v>
      </c>
      <c r="I1163" s="6" t="str">
        <f>IF(B1163&lt;18.5,"UnderWeight",IF(B1163&lt;24.9,"NormalWeight",IF(B1163&lt;29.9,"OverWeight","Obesity")))</f>
        <v>NormalWeight</v>
      </c>
      <c r="J1163" t="str">
        <f>IF(C1163&lt;5.7,"Normal",IF(C1163&lt;6.4,"Prediabetes","Diabetes"))</f>
        <v>Prediabetes</v>
      </c>
    </row>
    <row r="1164" spans="1:10" x14ac:dyDescent="0.3">
      <c r="A1164" s="6" t="s">
        <v>1208</v>
      </c>
      <c r="B1164" s="6">
        <v>24.78</v>
      </c>
      <c r="C1164" s="6">
        <v>4.24</v>
      </c>
      <c r="D1164" s="6" t="s">
        <v>2382</v>
      </c>
      <c r="E1164" s="6" t="s">
        <v>2380</v>
      </c>
      <c r="F1164" s="6" t="s">
        <v>2380</v>
      </c>
      <c r="G1164" s="6">
        <v>2</v>
      </c>
      <c r="H1164" s="6" t="s">
        <v>2380</v>
      </c>
      <c r="I1164" s="6" t="str">
        <f>IF(B1164&lt;18.5,"UnderWeight",IF(B1164&lt;24.9,"NormalWeight",IF(B1164&lt;29.9,"OverWeight","Obesity")))</f>
        <v>NormalWeight</v>
      </c>
      <c r="J1164" t="str">
        <f>IF(C1164&lt;5.7,"Normal",IF(C1164&lt;6.4,"Prediabetes","Diabetes"))</f>
        <v>Normal</v>
      </c>
    </row>
    <row r="1165" spans="1:10" x14ac:dyDescent="0.3">
      <c r="A1165" s="6" t="s">
        <v>1207</v>
      </c>
      <c r="B1165" s="6">
        <v>34.07</v>
      </c>
      <c r="C1165" s="6">
        <v>7.81</v>
      </c>
      <c r="D1165" s="6" t="s">
        <v>2382</v>
      </c>
      <c r="E1165" s="6" t="s">
        <v>2380</v>
      </c>
      <c r="F1165" s="6" t="s">
        <v>2380</v>
      </c>
      <c r="G1165" s="6">
        <v>0</v>
      </c>
      <c r="H1165" s="6" t="s">
        <v>2380</v>
      </c>
      <c r="I1165" s="6" t="str">
        <f>IF(B1165&lt;18.5,"UnderWeight",IF(B1165&lt;24.9,"NormalWeight",IF(B1165&lt;29.9,"OverWeight","Obesity")))</f>
        <v>Obesity</v>
      </c>
      <c r="J1165" t="str">
        <f>IF(C1165&lt;5.7,"Normal",IF(C1165&lt;6.4,"Prediabetes","Diabetes"))</f>
        <v>Diabetes</v>
      </c>
    </row>
    <row r="1166" spans="1:10" x14ac:dyDescent="0.3">
      <c r="A1166" s="6" t="s">
        <v>1206</v>
      </c>
      <c r="B1166" s="6">
        <v>30.14</v>
      </c>
      <c r="C1166" s="6">
        <v>9.85</v>
      </c>
      <c r="D1166" s="6" t="s">
        <v>2380</v>
      </c>
      <c r="E1166" s="6" t="s">
        <v>2380</v>
      </c>
      <c r="F1166" s="6" t="s">
        <v>2380</v>
      </c>
      <c r="G1166" s="6">
        <v>0</v>
      </c>
      <c r="H1166" s="6" t="s">
        <v>2380</v>
      </c>
      <c r="I1166" s="6" t="str">
        <f>IF(B1166&lt;18.5,"UnderWeight",IF(B1166&lt;24.9,"NormalWeight",IF(B1166&lt;29.9,"OverWeight","Obesity")))</f>
        <v>Obesity</v>
      </c>
      <c r="J1166" t="str">
        <f>IF(C1166&lt;5.7,"Normal",IF(C1166&lt;6.4,"Prediabetes","Diabetes"))</f>
        <v>Diabetes</v>
      </c>
    </row>
    <row r="1167" spans="1:10" x14ac:dyDescent="0.3">
      <c r="A1167" s="6" t="s">
        <v>1205</v>
      </c>
      <c r="B1167" s="6">
        <v>18.05</v>
      </c>
      <c r="C1167" s="6">
        <v>6.94</v>
      </c>
      <c r="D1167" s="6" t="s">
        <v>2380</v>
      </c>
      <c r="E1167" s="6" t="s">
        <v>2380</v>
      </c>
      <c r="F1167" s="6" t="s">
        <v>2380</v>
      </c>
      <c r="G1167" s="6">
        <v>0</v>
      </c>
      <c r="H1167" s="6" t="s">
        <v>2380</v>
      </c>
      <c r="I1167" s="6" t="str">
        <f>IF(B1167&lt;18.5,"UnderWeight",IF(B1167&lt;24.9,"NormalWeight",IF(B1167&lt;29.9,"OverWeight","Obesity")))</f>
        <v>UnderWeight</v>
      </c>
      <c r="J1167" t="str">
        <f>IF(C1167&lt;5.7,"Normal",IF(C1167&lt;6.4,"Prediabetes","Diabetes"))</f>
        <v>Diabetes</v>
      </c>
    </row>
    <row r="1168" spans="1:10" x14ac:dyDescent="0.3">
      <c r="A1168" s="6" t="s">
        <v>1204</v>
      </c>
      <c r="B1168" s="6">
        <v>37.4</v>
      </c>
      <c r="C1168" s="6">
        <v>11.3</v>
      </c>
      <c r="D1168" s="6" t="s">
        <v>2382</v>
      </c>
      <c r="E1168" s="6" t="s">
        <v>2380</v>
      </c>
      <c r="F1168" s="6" t="s">
        <v>2380</v>
      </c>
      <c r="G1168" s="6">
        <v>2</v>
      </c>
      <c r="H1168" s="6" t="s">
        <v>2380</v>
      </c>
      <c r="I1168" s="6" t="str">
        <f>IF(B1168&lt;18.5,"UnderWeight",IF(B1168&lt;24.9,"NormalWeight",IF(B1168&lt;29.9,"OverWeight","Obesity")))</f>
        <v>Obesity</v>
      </c>
      <c r="J1168" t="str">
        <f>IF(C1168&lt;5.7,"Normal",IF(C1168&lt;6.4,"Prediabetes","Diabetes"))</f>
        <v>Diabetes</v>
      </c>
    </row>
    <row r="1169" spans="1:10" x14ac:dyDescent="0.3">
      <c r="A1169" s="6" t="s">
        <v>1203</v>
      </c>
      <c r="B1169" s="6">
        <v>25.75</v>
      </c>
      <c r="C1169" s="6">
        <v>9.23</v>
      </c>
      <c r="D1169" s="6" t="s">
        <v>2380</v>
      </c>
      <c r="E1169" s="6" t="s">
        <v>2380</v>
      </c>
      <c r="F1169" s="6" t="s">
        <v>2380</v>
      </c>
      <c r="G1169" s="6">
        <v>0</v>
      </c>
      <c r="H1169" s="6" t="s">
        <v>2380</v>
      </c>
      <c r="I1169" s="6" t="str">
        <f>IF(B1169&lt;18.5,"UnderWeight",IF(B1169&lt;24.9,"NormalWeight",IF(B1169&lt;29.9,"OverWeight","Obesity")))</f>
        <v>OverWeight</v>
      </c>
      <c r="J1169" t="str">
        <f>IF(C1169&lt;5.7,"Normal",IF(C1169&lt;6.4,"Prediabetes","Diabetes"))</f>
        <v>Diabetes</v>
      </c>
    </row>
    <row r="1170" spans="1:10" x14ac:dyDescent="0.3">
      <c r="A1170" s="6" t="s">
        <v>1202</v>
      </c>
      <c r="B1170" s="6">
        <v>32.299999999999997</v>
      </c>
      <c r="C1170" s="6">
        <v>4.37</v>
      </c>
      <c r="D1170" s="6" t="s">
        <v>2380</v>
      </c>
      <c r="E1170" s="6" t="s">
        <v>2380</v>
      </c>
      <c r="F1170" s="6" t="s">
        <v>2380</v>
      </c>
      <c r="G1170" s="6">
        <v>2</v>
      </c>
      <c r="H1170" s="6" t="s">
        <v>2380</v>
      </c>
      <c r="I1170" s="6" t="str">
        <f>IF(B1170&lt;18.5,"UnderWeight",IF(B1170&lt;24.9,"NormalWeight",IF(B1170&lt;29.9,"OverWeight","Obesity")))</f>
        <v>Obesity</v>
      </c>
      <c r="J1170" t="str">
        <f>IF(C1170&lt;5.7,"Normal",IF(C1170&lt;6.4,"Prediabetes","Diabetes"))</f>
        <v>Normal</v>
      </c>
    </row>
    <row r="1171" spans="1:10" x14ac:dyDescent="0.3">
      <c r="A1171" s="6" t="s">
        <v>1201</v>
      </c>
      <c r="B1171" s="6">
        <v>28.61</v>
      </c>
      <c r="C1171" s="6">
        <v>5.76</v>
      </c>
      <c r="D1171" s="6" t="s">
        <v>2380</v>
      </c>
      <c r="E1171" s="6" t="s">
        <v>2380</v>
      </c>
      <c r="F1171" s="6" t="s">
        <v>2382</v>
      </c>
      <c r="G1171" s="6">
        <v>1</v>
      </c>
      <c r="H1171" s="6" t="s">
        <v>2380</v>
      </c>
      <c r="I1171" s="6" t="str">
        <f>IF(B1171&lt;18.5,"UnderWeight",IF(B1171&lt;24.9,"NormalWeight",IF(B1171&lt;29.9,"OverWeight","Obesity")))</f>
        <v>OverWeight</v>
      </c>
      <c r="J1171" t="str">
        <f>IF(C1171&lt;5.7,"Normal",IF(C1171&lt;6.4,"Prediabetes","Diabetes"))</f>
        <v>Prediabetes</v>
      </c>
    </row>
    <row r="1172" spans="1:10" x14ac:dyDescent="0.3">
      <c r="A1172" s="6" t="s">
        <v>1200</v>
      </c>
      <c r="B1172" s="6">
        <v>45.41</v>
      </c>
      <c r="C1172" s="6">
        <v>4.96</v>
      </c>
      <c r="D1172" s="6" t="s">
        <v>2380</v>
      </c>
      <c r="E1172" s="6" t="s">
        <v>2380</v>
      </c>
      <c r="F1172" s="6" t="s">
        <v>2380</v>
      </c>
      <c r="G1172" s="6">
        <v>1</v>
      </c>
      <c r="H1172" s="6" t="s">
        <v>2380</v>
      </c>
      <c r="I1172" s="6" t="str">
        <f>IF(B1172&lt;18.5,"UnderWeight",IF(B1172&lt;24.9,"NormalWeight",IF(B1172&lt;29.9,"OverWeight","Obesity")))</f>
        <v>Obesity</v>
      </c>
      <c r="J1172" t="str">
        <f>IF(C1172&lt;5.7,"Normal",IF(C1172&lt;6.4,"Prediabetes","Diabetes"))</f>
        <v>Normal</v>
      </c>
    </row>
    <row r="1173" spans="1:10" x14ac:dyDescent="0.3">
      <c r="A1173" s="6" t="s">
        <v>1199</v>
      </c>
      <c r="B1173" s="6">
        <v>31.2</v>
      </c>
      <c r="C1173" s="6">
        <v>11.04</v>
      </c>
      <c r="D1173" s="6" t="s">
        <v>2382</v>
      </c>
      <c r="E1173" s="6" t="s">
        <v>2380</v>
      </c>
      <c r="F1173" s="6" t="s">
        <v>2380</v>
      </c>
      <c r="G1173" s="6">
        <v>2</v>
      </c>
      <c r="H1173" s="6" t="s">
        <v>2380</v>
      </c>
      <c r="I1173" s="6" t="str">
        <f>IF(B1173&lt;18.5,"UnderWeight",IF(B1173&lt;24.9,"NormalWeight",IF(B1173&lt;29.9,"OverWeight","Obesity")))</f>
        <v>Obesity</v>
      </c>
      <c r="J1173" t="str">
        <f>IF(C1173&lt;5.7,"Normal",IF(C1173&lt;6.4,"Prediabetes","Diabetes"))</f>
        <v>Diabetes</v>
      </c>
    </row>
    <row r="1174" spans="1:10" x14ac:dyDescent="0.3">
      <c r="A1174" s="6" t="s">
        <v>1198</v>
      </c>
      <c r="B1174" s="6">
        <v>29.83</v>
      </c>
      <c r="C1174" s="6">
        <v>7.81</v>
      </c>
      <c r="D1174" s="6" t="s">
        <v>2382</v>
      </c>
      <c r="E1174" s="6" t="s">
        <v>2380</v>
      </c>
      <c r="F1174" s="6" t="s">
        <v>2380</v>
      </c>
      <c r="G1174" s="6">
        <v>1</v>
      </c>
      <c r="H1174" s="6" t="s">
        <v>2380</v>
      </c>
      <c r="I1174" s="6" t="str">
        <f>IF(B1174&lt;18.5,"UnderWeight",IF(B1174&lt;24.9,"NormalWeight",IF(B1174&lt;29.9,"OverWeight","Obesity")))</f>
        <v>OverWeight</v>
      </c>
      <c r="J1174" t="str">
        <f>IF(C1174&lt;5.7,"Normal",IF(C1174&lt;6.4,"Prediabetes","Diabetes"))</f>
        <v>Diabetes</v>
      </c>
    </row>
    <row r="1175" spans="1:10" x14ac:dyDescent="0.3">
      <c r="A1175" s="6" t="s">
        <v>1197</v>
      </c>
      <c r="B1175" s="6">
        <v>29.06</v>
      </c>
      <c r="C1175" s="6">
        <v>4.55</v>
      </c>
      <c r="D1175" s="6" t="s">
        <v>2380</v>
      </c>
      <c r="E1175" s="6" t="s">
        <v>2380</v>
      </c>
      <c r="F1175" s="6" t="s">
        <v>2380</v>
      </c>
      <c r="G1175" s="6">
        <v>0</v>
      </c>
      <c r="H1175" s="6" t="s">
        <v>2380</v>
      </c>
      <c r="I1175" s="6" t="str">
        <f>IF(B1175&lt;18.5,"UnderWeight",IF(B1175&lt;24.9,"NormalWeight",IF(B1175&lt;29.9,"OverWeight","Obesity")))</f>
        <v>OverWeight</v>
      </c>
      <c r="J1175" t="str">
        <f>IF(C1175&lt;5.7,"Normal",IF(C1175&lt;6.4,"Prediabetes","Diabetes"))</f>
        <v>Normal</v>
      </c>
    </row>
    <row r="1176" spans="1:10" x14ac:dyDescent="0.3">
      <c r="A1176" s="6" t="s">
        <v>1196</v>
      </c>
      <c r="B1176" s="6">
        <v>27.454999999999998</v>
      </c>
      <c r="C1176" s="6">
        <v>6.13</v>
      </c>
      <c r="D1176" s="6" t="s">
        <v>2380</v>
      </c>
      <c r="E1176" s="6" t="s">
        <v>2380</v>
      </c>
      <c r="F1176" s="6" t="s">
        <v>2380</v>
      </c>
      <c r="G1176" s="6">
        <v>2</v>
      </c>
      <c r="H1176" s="6" t="s">
        <v>2380</v>
      </c>
      <c r="I1176" s="6" t="str">
        <f>IF(B1176&lt;18.5,"UnderWeight",IF(B1176&lt;24.9,"NormalWeight",IF(B1176&lt;29.9,"OverWeight","Obesity")))</f>
        <v>OverWeight</v>
      </c>
      <c r="J1176" t="str">
        <f>IF(C1176&lt;5.7,"Normal",IF(C1176&lt;6.4,"Prediabetes","Diabetes"))</f>
        <v>Prediabetes</v>
      </c>
    </row>
    <row r="1177" spans="1:10" x14ac:dyDescent="0.3">
      <c r="A1177" s="6" t="s">
        <v>1195</v>
      </c>
      <c r="B1177" s="6">
        <v>23.01</v>
      </c>
      <c r="C1177" s="6">
        <v>6.04</v>
      </c>
      <c r="D1177" s="6" t="s">
        <v>2382</v>
      </c>
      <c r="E1177" s="6" t="s">
        <v>2380</v>
      </c>
      <c r="F1177" s="6" t="s">
        <v>2380</v>
      </c>
      <c r="G1177" s="6">
        <v>1</v>
      </c>
      <c r="H1177" s="6" t="s">
        <v>2380</v>
      </c>
      <c r="I1177" s="6" t="str">
        <f>IF(B1177&lt;18.5,"UnderWeight",IF(B1177&lt;24.9,"NormalWeight",IF(B1177&lt;29.9,"OverWeight","Obesity")))</f>
        <v>NormalWeight</v>
      </c>
      <c r="J1177" t="str">
        <f>IF(C1177&lt;5.7,"Normal",IF(C1177&lt;6.4,"Prediabetes","Diabetes"))</f>
        <v>Prediabetes</v>
      </c>
    </row>
    <row r="1178" spans="1:10" x14ac:dyDescent="0.3">
      <c r="A1178" s="6" t="s">
        <v>1194</v>
      </c>
      <c r="B1178" s="6">
        <v>31.39</v>
      </c>
      <c r="C1178" s="6">
        <v>8.85</v>
      </c>
      <c r="D1178" s="6" t="s">
        <v>2382</v>
      </c>
      <c r="E1178" s="6" t="s">
        <v>2380</v>
      </c>
      <c r="F1178" s="6" t="s">
        <v>2380</v>
      </c>
      <c r="G1178" s="6">
        <v>0</v>
      </c>
      <c r="H1178" s="6" t="s">
        <v>2380</v>
      </c>
      <c r="I1178" s="6" t="str">
        <f>IF(B1178&lt;18.5,"UnderWeight",IF(B1178&lt;24.9,"NormalWeight",IF(B1178&lt;29.9,"OverWeight","Obesity")))</f>
        <v>Obesity</v>
      </c>
      <c r="J1178" t="str">
        <f>IF(C1178&lt;5.7,"Normal",IF(C1178&lt;6.4,"Prediabetes","Diabetes"))</f>
        <v>Diabetes</v>
      </c>
    </row>
    <row r="1179" spans="1:10" x14ac:dyDescent="0.3">
      <c r="A1179" s="6" t="s">
        <v>1193</v>
      </c>
      <c r="B1179" s="6">
        <v>34.770000000000003</v>
      </c>
      <c r="C1179" s="6">
        <v>10.54</v>
      </c>
      <c r="D1179" s="6" t="s">
        <v>2380</v>
      </c>
      <c r="E1179" s="6" t="s">
        <v>2380</v>
      </c>
      <c r="F1179" s="6" t="s">
        <v>2380</v>
      </c>
      <c r="G1179" s="6">
        <v>2</v>
      </c>
      <c r="H1179" s="6" t="s">
        <v>2380</v>
      </c>
      <c r="I1179" s="6" t="str">
        <f>IF(B1179&lt;18.5,"UnderWeight",IF(B1179&lt;24.9,"NormalWeight",IF(B1179&lt;29.9,"OverWeight","Obesity")))</f>
        <v>Obesity</v>
      </c>
      <c r="J1179" t="str">
        <f>IF(C1179&lt;5.7,"Normal",IF(C1179&lt;6.4,"Prediabetes","Diabetes"))</f>
        <v>Diabetes</v>
      </c>
    </row>
    <row r="1180" spans="1:10" x14ac:dyDescent="0.3">
      <c r="A1180" s="6" t="s">
        <v>1192</v>
      </c>
      <c r="B1180" s="6">
        <v>24.48</v>
      </c>
      <c r="C1180" s="6">
        <v>4.37</v>
      </c>
      <c r="D1180" s="6" t="s">
        <v>2382</v>
      </c>
      <c r="E1180" s="6" t="s">
        <v>2380</v>
      </c>
      <c r="F1180" s="6" t="s">
        <v>2380</v>
      </c>
      <c r="G1180" s="6">
        <v>2</v>
      </c>
      <c r="H1180" s="6" t="s">
        <v>2380</v>
      </c>
      <c r="I1180" s="6" t="str">
        <f>IF(B1180&lt;18.5,"UnderWeight",IF(B1180&lt;24.9,"NormalWeight",IF(B1180&lt;29.9,"OverWeight","Obesity")))</f>
        <v>NormalWeight</v>
      </c>
      <c r="J1180" t="str">
        <f>IF(C1180&lt;5.7,"Normal",IF(C1180&lt;6.4,"Prediabetes","Diabetes"))</f>
        <v>Normal</v>
      </c>
    </row>
    <row r="1181" spans="1:10" x14ac:dyDescent="0.3">
      <c r="A1181" s="6" t="s">
        <v>1191</v>
      </c>
      <c r="B1181" s="6">
        <v>22.61</v>
      </c>
      <c r="C1181" s="6">
        <v>9.6300000000000008</v>
      </c>
      <c r="D1181" s="6" t="s">
        <v>2380</v>
      </c>
      <c r="E1181" s="6" t="s">
        <v>2380</v>
      </c>
      <c r="F1181" s="6" t="s">
        <v>2380</v>
      </c>
      <c r="G1181" s="6">
        <v>2</v>
      </c>
      <c r="H1181" s="6" t="s">
        <v>2380</v>
      </c>
      <c r="I1181" s="6" t="str">
        <f>IF(B1181&lt;18.5,"UnderWeight",IF(B1181&lt;24.9,"NormalWeight",IF(B1181&lt;29.9,"OverWeight","Obesity")))</f>
        <v>NormalWeight</v>
      </c>
      <c r="J1181" t="str">
        <f>IF(C1181&lt;5.7,"Normal",IF(C1181&lt;6.4,"Prediabetes","Diabetes"))</f>
        <v>Diabetes</v>
      </c>
    </row>
    <row r="1182" spans="1:10" x14ac:dyDescent="0.3">
      <c r="A1182" s="6" t="s">
        <v>1190</v>
      </c>
      <c r="B1182" s="6">
        <v>34.299999999999997</v>
      </c>
      <c r="C1182" s="6">
        <v>10.37</v>
      </c>
      <c r="D1182" s="6" t="s">
        <v>2380</v>
      </c>
      <c r="E1182" s="6" t="s">
        <v>2380</v>
      </c>
      <c r="F1182" s="6" t="s">
        <v>2380</v>
      </c>
      <c r="G1182" s="6">
        <v>0</v>
      </c>
      <c r="H1182" s="6" t="s">
        <v>2380</v>
      </c>
      <c r="I1182" s="6" t="str">
        <f>IF(B1182&lt;18.5,"UnderWeight",IF(B1182&lt;24.9,"NormalWeight",IF(B1182&lt;29.9,"OverWeight","Obesity")))</f>
        <v>Obesity</v>
      </c>
      <c r="J1182" t="str">
        <f>IF(C1182&lt;5.7,"Normal",IF(C1182&lt;6.4,"Prediabetes","Diabetes"))</f>
        <v>Diabetes</v>
      </c>
    </row>
    <row r="1183" spans="1:10" x14ac:dyDescent="0.3">
      <c r="A1183" s="6" t="s">
        <v>1189</v>
      </c>
      <c r="B1183" s="6">
        <v>46.09</v>
      </c>
      <c r="C1183" s="6">
        <v>5.44</v>
      </c>
      <c r="D1183" s="6" t="s">
        <v>2380</v>
      </c>
      <c r="E1183" s="6" t="s">
        <v>2380</v>
      </c>
      <c r="F1183" s="6" t="s">
        <v>2380</v>
      </c>
      <c r="G1183" s="6">
        <v>2</v>
      </c>
      <c r="H1183" s="6" t="s">
        <v>2380</v>
      </c>
      <c r="I1183" s="6" t="str">
        <f>IF(B1183&lt;18.5,"UnderWeight",IF(B1183&lt;24.9,"NormalWeight",IF(B1183&lt;29.9,"OverWeight","Obesity")))</f>
        <v>Obesity</v>
      </c>
      <c r="J1183" t="str">
        <f>IF(C1183&lt;5.7,"Normal",IF(C1183&lt;6.4,"Prediabetes","Diabetes"))</f>
        <v>Normal</v>
      </c>
    </row>
    <row r="1184" spans="1:10" x14ac:dyDescent="0.3">
      <c r="A1184" s="6" t="s">
        <v>1188</v>
      </c>
      <c r="B1184" s="6">
        <v>44.744999999999997</v>
      </c>
      <c r="C1184" s="6">
        <v>5.19</v>
      </c>
      <c r="D1184" s="6" t="s">
        <v>2380</v>
      </c>
      <c r="E1184" s="6" t="s">
        <v>2380</v>
      </c>
      <c r="F1184" s="6" t="s">
        <v>2380</v>
      </c>
      <c r="G1184" s="6">
        <v>2</v>
      </c>
      <c r="H1184" s="6" t="s">
        <v>2380</v>
      </c>
      <c r="I1184" s="6" t="str">
        <f>IF(B1184&lt;18.5,"UnderWeight",IF(B1184&lt;24.9,"NormalWeight",IF(B1184&lt;29.9,"OverWeight","Obesity")))</f>
        <v>Obesity</v>
      </c>
      <c r="J1184" t="str">
        <f>IF(C1184&lt;5.7,"Normal",IF(C1184&lt;6.4,"Prediabetes","Diabetes"))</f>
        <v>Normal</v>
      </c>
    </row>
    <row r="1185" spans="1:10" x14ac:dyDescent="0.3">
      <c r="A1185" s="6" t="s">
        <v>1187</v>
      </c>
      <c r="B1185" s="6">
        <v>26.33</v>
      </c>
      <c r="C1185" s="6">
        <v>11.8</v>
      </c>
      <c r="D1185" s="6" t="s">
        <v>2382</v>
      </c>
      <c r="E1185" s="6" t="s">
        <v>2380</v>
      </c>
      <c r="F1185" s="6" t="s">
        <v>2380</v>
      </c>
      <c r="G1185" s="6">
        <v>1</v>
      </c>
      <c r="H1185" s="6" t="s">
        <v>2380</v>
      </c>
      <c r="I1185" s="6" t="str">
        <f>IF(B1185&lt;18.5,"UnderWeight",IF(B1185&lt;24.9,"NormalWeight",IF(B1185&lt;29.9,"OverWeight","Obesity")))</f>
        <v>OverWeight</v>
      </c>
      <c r="J1185" t="str">
        <f>IF(C1185&lt;5.7,"Normal",IF(C1185&lt;6.4,"Prediabetes","Diabetes"))</f>
        <v>Diabetes</v>
      </c>
    </row>
    <row r="1186" spans="1:10" x14ac:dyDescent="0.3">
      <c r="A1186" s="6" t="s">
        <v>1186</v>
      </c>
      <c r="B1186" s="6">
        <v>26.6</v>
      </c>
      <c r="C1186" s="6">
        <v>8.3800000000000008</v>
      </c>
      <c r="D1186" s="6" t="s">
        <v>2380</v>
      </c>
      <c r="E1186" s="6" t="s">
        <v>2380</v>
      </c>
      <c r="F1186" s="6" t="s">
        <v>2380</v>
      </c>
      <c r="G1186" s="6">
        <v>2</v>
      </c>
      <c r="H1186" s="6" t="s">
        <v>2380</v>
      </c>
      <c r="I1186" s="6" t="str">
        <f>IF(B1186&lt;18.5,"UnderWeight",IF(B1186&lt;24.9,"NormalWeight",IF(B1186&lt;29.9,"OverWeight","Obesity")))</f>
        <v>OverWeight</v>
      </c>
      <c r="J1186" t="str">
        <f>IF(C1186&lt;5.7,"Normal",IF(C1186&lt;6.4,"Prediabetes","Diabetes"))</f>
        <v>Diabetes</v>
      </c>
    </row>
    <row r="1187" spans="1:10" x14ac:dyDescent="0.3">
      <c r="A1187" s="6" t="s">
        <v>1185</v>
      </c>
      <c r="B1187" s="6">
        <v>27.5</v>
      </c>
      <c r="C1187" s="6">
        <v>7.58</v>
      </c>
      <c r="D1187" s="6" t="s">
        <v>2380</v>
      </c>
      <c r="E1187" s="6" t="s">
        <v>2380</v>
      </c>
      <c r="F1187" s="6" t="s">
        <v>2380</v>
      </c>
      <c r="G1187" s="6">
        <v>0</v>
      </c>
      <c r="H1187" s="6" t="s">
        <v>2380</v>
      </c>
      <c r="I1187" s="6" t="str">
        <f>IF(B1187&lt;18.5,"UnderWeight",IF(B1187&lt;24.9,"NormalWeight",IF(B1187&lt;29.9,"OverWeight","Obesity")))</f>
        <v>OverWeight</v>
      </c>
      <c r="J1187" t="str">
        <f>IF(C1187&lt;5.7,"Normal",IF(C1187&lt;6.4,"Prediabetes","Diabetes"))</f>
        <v>Diabetes</v>
      </c>
    </row>
    <row r="1188" spans="1:10" x14ac:dyDescent="0.3">
      <c r="A1188" s="6" t="s">
        <v>1184</v>
      </c>
      <c r="B1188" s="6">
        <v>41.55</v>
      </c>
      <c r="C1188" s="6">
        <v>4.6100000000000003</v>
      </c>
      <c r="D1188" s="6" t="s">
        <v>2380</v>
      </c>
      <c r="E1188" s="6" t="s">
        <v>2380</v>
      </c>
      <c r="F1188" s="6" t="s">
        <v>2380</v>
      </c>
      <c r="G1188" s="6">
        <v>1</v>
      </c>
      <c r="H1188" s="6" t="s">
        <v>2380</v>
      </c>
      <c r="I1188" s="6" t="str">
        <f>IF(B1188&lt;18.5,"UnderWeight",IF(B1188&lt;24.9,"NormalWeight",IF(B1188&lt;29.9,"OverWeight","Obesity")))</f>
        <v>Obesity</v>
      </c>
      <c r="J1188" t="str">
        <f>IF(C1188&lt;5.7,"Normal",IF(C1188&lt;6.4,"Prediabetes","Diabetes"))</f>
        <v>Normal</v>
      </c>
    </row>
    <row r="1189" spans="1:10" x14ac:dyDescent="0.3">
      <c r="A1189" s="6" t="s">
        <v>1183</v>
      </c>
      <c r="B1189" s="6">
        <v>41.47</v>
      </c>
      <c r="C1189" s="6">
        <v>4.7</v>
      </c>
      <c r="D1189" s="6" t="s">
        <v>2382</v>
      </c>
      <c r="E1189" s="6" t="s">
        <v>2380</v>
      </c>
      <c r="F1189" s="6" t="s">
        <v>2382</v>
      </c>
      <c r="G1189" s="6">
        <v>1</v>
      </c>
      <c r="H1189" s="6" t="s">
        <v>2380</v>
      </c>
      <c r="I1189" s="6" t="str">
        <f>IF(B1189&lt;18.5,"UnderWeight",IF(B1189&lt;24.9,"NormalWeight",IF(B1189&lt;29.9,"OverWeight","Obesity")))</f>
        <v>Obesity</v>
      </c>
      <c r="J1189" t="str">
        <f>IF(C1189&lt;5.7,"Normal",IF(C1189&lt;6.4,"Prediabetes","Diabetes"))</f>
        <v>Normal</v>
      </c>
    </row>
    <row r="1190" spans="1:10" x14ac:dyDescent="0.3">
      <c r="A1190" s="6" t="s">
        <v>1182</v>
      </c>
      <c r="B1190" s="6">
        <v>24.795000000000002</v>
      </c>
      <c r="C1190" s="6">
        <v>6.05</v>
      </c>
      <c r="D1190" s="6" t="s">
        <v>2382</v>
      </c>
      <c r="E1190" s="6" t="s">
        <v>2380</v>
      </c>
      <c r="F1190" s="6" t="s">
        <v>2380</v>
      </c>
      <c r="G1190" s="6">
        <v>0</v>
      </c>
      <c r="H1190" s="6" t="s">
        <v>2380</v>
      </c>
      <c r="I1190" s="6" t="str">
        <f>IF(B1190&lt;18.5,"UnderWeight",IF(B1190&lt;24.9,"NormalWeight",IF(B1190&lt;29.9,"OverWeight","Obesity")))</f>
        <v>NormalWeight</v>
      </c>
      <c r="J1190" t="str">
        <f>IF(C1190&lt;5.7,"Normal",IF(C1190&lt;6.4,"Prediabetes","Diabetes"))</f>
        <v>Prediabetes</v>
      </c>
    </row>
    <row r="1191" spans="1:10" x14ac:dyDescent="0.3">
      <c r="A1191" s="6" t="s">
        <v>1181</v>
      </c>
      <c r="B1191" s="6">
        <v>29.48</v>
      </c>
      <c r="C1191" s="6">
        <v>5.63</v>
      </c>
      <c r="D1191" s="6" t="s">
        <v>2382</v>
      </c>
      <c r="E1191" s="6" t="s">
        <v>2380</v>
      </c>
      <c r="F1191" s="6" t="s">
        <v>2382</v>
      </c>
      <c r="G1191" s="6">
        <v>1</v>
      </c>
      <c r="H1191" s="6" t="s">
        <v>2380</v>
      </c>
      <c r="I1191" s="6" t="str">
        <f>IF(B1191&lt;18.5,"UnderWeight",IF(B1191&lt;24.9,"NormalWeight",IF(B1191&lt;29.9,"OverWeight","Obesity")))</f>
        <v>OverWeight</v>
      </c>
      <c r="J1191" t="str">
        <f>IF(C1191&lt;5.7,"Normal",IF(C1191&lt;6.4,"Prediabetes","Diabetes"))</f>
        <v>Normal</v>
      </c>
    </row>
    <row r="1192" spans="1:10" x14ac:dyDescent="0.3">
      <c r="A1192" s="6" t="s">
        <v>1180</v>
      </c>
      <c r="B1192" s="6">
        <v>28.09</v>
      </c>
      <c r="C1192" s="6">
        <v>6.06</v>
      </c>
      <c r="D1192" s="6" t="s">
        <v>2380</v>
      </c>
      <c r="E1192" s="6" t="s">
        <v>2380</v>
      </c>
      <c r="F1192" s="6" t="s">
        <v>2382</v>
      </c>
      <c r="G1192" s="6">
        <v>1</v>
      </c>
      <c r="H1192" s="6" t="s">
        <v>2380</v>
      </c>
      <c r="I1192" s="6" t="str">
        <f>IF(B1192&lt;18.5,"UnderWeight",IF(B1192&lt;24.9,"NormalWeight",IF(B1192&lt;29.9,"OverWeight","Obesity")))</f>
        <v>OverWeight</v>
      </c>
      <c r="J1192" t="str">
        <f>IF(C1192&lt;5.7,"Normal",IF(C1192&lt;6.4,"Prediabetes","Diabetes"))</f>
        <v>Prediabetes</v>
      </c>
    </row>
    <row r="1193" spans="1:10" x14ac:dyDescent="0.3">
      <c r="A1193" s="6" t="s">
        <v>1179</v>
      </c>
      <c r="B1193" s="6">
        <v>32.729999999999997</v>
      </c>
      <c r="C1193" s="6">
        <v>5.19</v>
      </c>
      <c r="D1193" s="6" t="s">
        <v>2380</v>
      </c>
      <c r="E1193" s="6" t="s">
        <v>2380</v>
      </c>
      <c r="F1193" s="6" t="s">
        <v>2380</v>
      </c>
      <c r="G1193" s="6">
        <v>1</v>
      </c>
      <c r="H1193" s="6" t="s">
        <v>2380</v>
      </c>
      <c r="I1193" s="6" t="str">
        <f>IF(B1193&lt;18.5,"UnderWeight",IF(B1193&lt;24.9,"NormalWeight",IF(B1193&lt;29.9,"OverWeight","Obesity")))</f>
        <v>Obesity</v>
      </c>
      <c r="J1193" t="str">
        <f>IF(C1193&lt;5.7,"Normal",IF(C1193&lt;6.4,"Prediabetes","Diabetes"))</f>
        <v>Normal</v>
      </c>
    </row>
    <row r="1194" spans="1:10" x14ac:dyDescent="0.3">
      <c r="A1194" s="6" t="s">
        <v>1178</v>
      </c>
      <c r="B1194" s="6">
        <v>27.36</v>
      </c>
      <c r="C1194" s="6">
        <v>8.9600000000000009</v>
      </c>
      <c r="D1194" s="6" t="s">
        <v>2380</v>
      </c>
      <c r="E1194" s="6" t="s">
        <v>2380</v>
      </c>
      <c r="F1194" s="6" t="s">
        <v>2380</v>
      </c>
      <c r="G1194" s="6">
        <v>0</v>
      </c>
      <c r="H1194" s="6" t="s">
        <v>2380</v>
      </c>
      <c r="I1194" s="6" t="str">
        <f>IF(B1194&lt;18.5,"UnderWeight",IF(B1194&lt;24.9,"NormalWeight",IF(B1194&lt;29.9,"OverWeight","Obesity")))</f>
        <v>OverWeight</v>
      </c>
      <c r="J1194" t="str">
        <f>IF(C1194&lt;5.7,"Normal",IF(C1194&lt;6.4,"Prediabetes","Diabetes"))</f>
        <v>Diabetes</v>
      </c>
    </row>
    <row r="1195" spans="1:10" x14ac:dyDescent="0.3">
      <c r="A1195" s="6" t="s">
        <v>1177</v>
      </c>
      <c r="B1195" s="6">
        <v>27.265000000000001</v>
      </c>
      <c r="C1195" s="6">
        <v>11.39</v>
      </c>
      <c r="D1195" s="6" t="s">
        <v>2380</v>
      </c>
      <c r="E1195" s="6" t="s">
        <v>2380</v>
      </c>
      <c r="F1195" s="6" t="s">
        <v>2380</v>
      </c>
      <c r="G1195" s="6">
        <v>0</v>
      </c>
      <c r="H1195" s="6" t="s">
        <v>2380</v>
      </c>
      <c r="I1195" s="6" t="str">
        <f>IF(B1195&lt;18.5,"UnderWeight",IF(B1195&lt;24.9,"NormalWeight",IF(B1195&lt;29.9,"OverWeight","Obesity")))</f>
        <v>OverWeight</v>
      </c>
      <c r="J1195" t="str">
        <f>IF(C1195&lt;5.7,"Normal",IF(C1195&lt;6.4,"Prediabetes","Diabetes"))</f>
        <v>Diabetes</v>
      </c>
    </row>
    <row r="1196" spans="1:10" x14ac:dyDescent="0.3">
      <c r="A1196" s="6" t="s">
        <v>1176</v>
      </c>
      <c r="B1196" s="6">
        <v>48.07</v>
      </c>
      <c r="C1196" s="6">
        <v>4.0599999999999996</v>
      </c>
      <c r="D1196" s="6" t="s">
        <v>2382</v>
      </c>
      <c r="E1196" s="6" t="s">
        <v>2380</v>
      </c>
      <c r="F1196" s="6" t="s">
        <v>2380</v>
      </c>
      <c r="G1196" s="6">
        <v>0</v>
      </c>
      <c r="H1196" s="6" t="s">
        <v>2380</v>
      </c>
      <c r="I1196" s="6" t="str">
        <f>IF(B1196&lt;18.5,"UnderWeight",IF(B1196&lt;24.9,"NormalWeight",IF(B1196&lt;29.9,"OverWeight","Obesity")))</f>
        <v>Obesity</v>
      </c>
      <c r="J1196" t="str">
        <f>IF(C1196&lt;5.7,"Normal",IF(C1196&lt;6.4,"Prediabetes","Diabetes"))</f>
        <v>Normal</v>
      </c>
    </row>
    <row r="1197" spans="1:10" x14ac:dyDescent="0.3">
      <c r="A1197" s="6" t="s">
        <v>1175</v>
      </c>
      <c r="B1197" s="6">
        <v>30.8</v>
      </c>
      <c r="C1197" s="6">
        <v>5.23</v>
      </c>
      <c r="D1197" s="6" t="s">
        <v>2382</v>
      </c>
      <c r="E1197" s="6" t="s">
        <v>2380</v>
      </c>
      <c r="F1197" s="6" t="s">
        <v>2380</v>
      </c>
      <c r="G1197" s="6">
        <v>0</v>
      </c>
      <c r="H1197" s="6" t="s">
        <v>2380</v>
      </c>
      <c r="I1197" s="6" t="str">
        <f>IF(B1197&lt;18.5,"UnderWeight",IF(B1197&lt;24.9,"NormalWeight",IF(B1197&lt;29.9,"OverWeight","Obesity")))</f>
        <v>Obesity</v>
      </c>
      <c r="J1197" t="str">
        <f>IF(C1197&lt;5.7,"Normal",IF(C1197&lt;6.4,"Prediabetes","Diabetes"))</f>
        <v>Normal</v>
      </c>
    </row>
    <row r="1198" spans="1:10" x14ac:dyDescent="0.3">
      <c r="A1198" s="6" t="s">
        <v>1174</v>
      </c>
      <c r="B1198" s="6">
        <v>32.299999999999997</v>
      </c>
      <c r="C1198" s="6">
        <v>5.05</v>
      </c>
      <c r="D1198" s="6" t="s">
        <v>2382</v>
      </c>
      <c r="E1198" s="6" t="s">
        <v>2380</v>
      </c>
      <c r="F1198" s="6" t="s">
        <v>2380</v>
      </c>
      <c r="G1198" s="6">
        <v>0</v>
      </c>
      <c r="H1198" s="6" t="s">
        <v>2380</v>
      </c>
      <c r="I1198" s="6" t="str">
        <f>IF(B1198&lt;18.5,"UnderWeight",IF(B1198&lt;24.9,"NormalWeight",IF(B1198&lt;29.9,"OverWeight","Obesity")))</f>
        <v>Obesity</v>
      </c>
      <c r="J1198" t="str">
        <f>IF(C1198&lt;5.7,"Normal",IF(C1198&lt;6.4,"Prediabetes","Diabetes"))</f>
        <v>Normal</v>
      </c>
    </row>
    <row r="1199" spans="1:10" x14ac:dyDescent="0.3">
      <c r="A1199" s="6" t="s">
        <v>1173</v>
      </c>
      <c r="B1199" s="6">
        <v>39.700000000000003</v>
      </c>
      <c r="C1199" s="6">
        <v>7.34</v>
      </c>
      <c r="D1199" s="6" t="s">
        <v>2380</v>
      </c>
      <c r="E1199" s="6" t="s">
        <v>2380</v>
      </c>
      <c r="F1199" s="6" t="s">
        <v>2380</v>
      </c>
      <c r="G1199" s="6">
        <v>0</v>
      </c>
      <c r="H1199" s="6" t="s">
        <v>2380</v>
      </c>
      <c r="I1199" s="6" t="str">
        <f>IF(B1199&lt;18.5,"UnderWeight",IF(B1199&lt;24.9,"NormalWeight",IF(B1199&lt;29.9,"OverWeight","Obesity")))</f>
        <v>Obesity</v>
      </c>
      <c r="J1199" t="str">
        <f>IF(C1199&lt;5.7,"Normal",IF(C1199&lt;6.4,"Prediabetes","Diabetes"))</f>
        <v>Diabetes</v>
      </c>
    </row>
    <row r="1200" spans="1:10" x14ac:dyDescent="0.3">
      <c r="A1200" s="6" t="s">
        <v>1172</v>
      </c>
      <c r="B1200" s="6">
        <v>35.97</v>
      </c>
      <c r="C1200" s="6">
        <v>8.1300000000000008</v>
      </c>
      <c r="D1200" s="6" t="s">
        <v>2380</v>
      </c>
      <c r="E1200" s="6" t="s">
        <v>2380</v>
      </c>
      <c r="F1200" s="6" t="s">
        <v>2380</v>
      </c>
      <c r="G1200" s="6">
        <v>0</v>
      </c>
      <c r="H1200" s="6" t="s">
        <v>2380</v>
      </c>
      <c r="I1200" s="6" t="str">
        <f>IF(B1200&lt;18.5,"UnderWeight",IF(B1200&lt;24.9,"NormalWeight",IF(B1200&lt;29.9,"OverWeight","Obesity")))</f>
        <v>Obesity</v>
      </c>
      <c r="J1200" t="str">
        <f>IF(C1200&lt;5.7,"Normal",IF(C1200&lt;6.4,"Prediabetes","Diabetes"))</f>
        <v>Diabetes</v>
      </c>
    </row>
    <row r="1201" spans="1:10" x14ac:dyDescent="0.3">
      <c r="A1201" s="6" t="s">
        <v>1171</v>
      </c>
      <c r="B1201" s="6">
        <v>25.86</v>
      </c>
      <c r="C1201" s="6">
        <v>6.68</v>
      </c>
      <c r="D1201" s="6" t="s">
        <v>2382</v>
      </c>
      <c r="E1201" s="6" t="s">
        <v>2380</v>
      </c>
      <c r="F1201" s="6" t="s">
        <v>2380</v>
      </c>
      <c r="G1201" s="6">
        <v>1</v>
      </c>
      <c r="H1201" s="6" t="s">
        <v>2380</v>
      </c>
      <c r="I1201" s="6" t="str">
        <f>IF(B1201&lt;18.5,"UnderWeight",IF(B1201&lt;24.9,"NormalWeight",IF(B1201&lt;29.9,"OverWeight","Obesity")))</f>
        <v>OverWeight</v>
      </c>
      <c r="J1201" t="str">
        <f>IF(C1201&lt;5.7,"Normal",IF(C1201&lt;6.4,"Prediabetes","Diabetes"))</f>
        <v>Diabetes</v>
      </c>
    </row>
    <row r="1202" spans="1:10" x14ac:dyDescent="0.3">
      <c r="A1202" s="6" t="s">
        <v>1170</v>
      </c>
      <c r="B1202" s="6">
        <v>30.03</v>
      </c>
      <c r="C1202" s="6">
        <v>11.51</v>
      </c>
      <c r="D1202" s="6" t="s">
        <v>2380</v>
      </c>
      <c r="E1202" s="6" t="s">
        <v>2380</v>
      </c>
      <c r="F1202" s="6" t="s">
        <v>2380</v>
      </c>
      <c r="G1202" s="6">
        <v>0</v>
      </c>
      <c r="H1202" s="6" t="s">
        <v>2380</v>
      </c>
      <c r="I1202" s="6" t="str">
        <f>IF(B1202&lt;18.5,"UnderWeight",IF(B1202&lt;24.9,"NormalWeight",IF(B1202&lt;29.9,"OverWeight","Obesity")))</f>
        <v>Obesity</v>
      </c>
      <c r="J1202" t="str">
        <f>IF(C1202&lt;5.7,"Normal",IF(C1202&lt;6.4,"Prediabetes","Diabetes"))</f>
        <v>Diabetes</v>
      </c>
    </row>
    <row r="1203" spans="1:10" x14ac:dyDescent="0.3">
      <c r="A1203" s="6" t="s">
        <v>1169</v>
      </c>
      <c r="B1203" s="6">
        <v>25.76</v>
      </c>
      <c r="C1203" s="6">
        <v>6.02</v>
      </c>
      <c r="D1203" s="6" t="s">
        <v>2382</v>
      </c>
      <c r="E1203" s="6" t="s">
        <v>2380</v>
      </c>
      <c r="F1203" s="6" t="s">
        <v>2382</v>
      </c>
      <c r="G1203" s="6">
        <v>1</v>
      </c>
      <c r="H1203" s="6" t="s">
        <v>2380</v>
      </c>
      <c r="I1203" s="6" t="str">
        <f>IF(B1203&lt;18.5,"UnderWeight",IF(B1203&lt;24.9,"NormalWeight",IF(B1203&lt;29.9,"OverWeight","Obesity")))</f>
        <v>OverWeight</v>
      </c>
      <c r="J1203" t="str">
        <f>IF(C1203&lt;5.7,"Normal",IF(C1203&lt;6.4,"Prediabetes","Diabetes"))</f>
        <v>Prediabetes</v>
      </c>
    </row>
    <row r="1204" spans="1:10" x14ac:dyDescent="0.3">
      <c r="A1204" s="6" t="s">
        <v>1168</v>
      </c>
      <c r="B1204" s="6">
        <v>22.42</v>
      </c>
      <c r="C1204" s="6">
        <v>7.96</v>
      </c>
      <c r="D1204" s="6" t="s">
        <v>2380</v>
      </c>
      <c r="E1204" s="6" t="s">
        <v>2380</v>
      </c>
      <c r="F1204" s="6" t="s">
        <v>2380</v>
      </c>
      <c r="G1204" s="6">
        <v>0</v>
      </c>
      <c r="H1204" s="6" t="s">
        <v>2380</v>
      </c>
      <c r="I1204" s="6" t="str">
        <f>IF(B1204&lt;18.5,"UnderWeight",IF(B1204&lt;24.9,"NormalWeight",IF(B1204&lt;29.9,"OverWeight","Obesity")))</f>
        <v>NormalWeight</v>
      </c>
      <c r="J1204" t="str">
        <f>IF(C1204&lt;5.7,"Normal",IF(C1204&lt;6.4,"Prediabetes","Diabetes"))</f>
        <v>Diabetes</v>
      </c>
    </row>
    <row r="1205" spans="1:10" x14ac:dyDescent="0.3">
      <c r="A1205" s="6" t="s">
        <v>1167</v>
      </c>
      <c r="B1205" s="6">
        <v>33.18</v>
      </c>
      <c r="C1205" s="6">
        <v>6.01</v>
      </c>
      <c r="D1205" s="6" t="s">
        <v>2382</v>
      </c>
      <c r="E1205" s="6" t="s">
        <v>2380</v>
      </c>
      <c r="F1205" s="6" t="s">
        <v>2380</v>
      </c>
      <c r="G1205" s="6">
        <v>1</v>
      </c>
      <c r="H1205" s="6" t="s">
        <v>2380</v>
      </c>
      <c r="I1205" s="6" t="str">
        <f>IF(B1205&lt;18.5,"UnderWeight",IF(B1205&lt;24.9,"NormalWeight",IF(B1205&lt;29.9,"OverWeight","Obesity")))</f>
        <v>Obesity</v>
      </c>
      <c r="J1205" t="str">
        <f>IF(C1205&lt;5.7,"Normal",IF(C1205&lt;6.4,"Prediabetes","Diabetes"))</f>
        <v>Prediabetes</v>
      </c>
    </row>
    <row r="1206" spans="1:10" x14ac:dyDescent="0.3">
      <c r="A1206" s="6" t="s">
        <v>1166</v>
      </c>
      <c r="B1206" s="6">
        <v>43.04</v>
      </c>
      <c r="C1206" s="6">
        <v>5.9</v>
      </c>
      <c r="D1206" s="6" t="s">
        <v>2382</v>
      </c>
      <c r="E1206" s="6" t="s">
        <v>2380</v>
      </c>
      <c r="F1206" s="6" t="s">
        <v>2380</v>
      </c>
      <c r="G1206" s="6">
        <v>0</v>
      </c>
      <c r="H1206" s="6" t="s">
        <v>2380</v>
      </c>
      <c r="I1206" s="6" t="str">
        <f>IF(B1206&lt;18.5,"UnderWeight",IF(B1206&lt;24.9,"NormalWeight",IF(B1206&lt;29.9,"OverWeight","Obesity")))</f>
        <v>Obesity</v>
      </c>
      <c r="J1206" t="str">
        <f>IF(C1206&lt;5.7,"Normal",IF(C1206&lt;6.4,"Prediabetes","Diabetes"))</f>
        <v>Prediabetes</v>
      </c>
    </row>
    <row r="1207" spans="1:10" x14ac:dyDescent="0.3">
      <c r="A1207" s="6" t="s">
        <v>1165</v>
      </c>
      <c r="B1207" s="6">
        <v>34.15</v>
      </c>
      <c r="C1207" s="6">
        <v>4.49</v>
      </c>
      <c r="D1207" s="6" t="s">
        <v>2382</v>
      </c>
      <c r="E1207" s="6" t="s">
        <v>2380</v>
      </c>
      <c r="F1207" s="6" t="s">
        <v>2380</v>
      </c>
      <c r="G1207" s="6">
        <v>1</v>
      </c>
      <c r="H1207" s="6" t="s">
        <v>2380</v>
      </c>
      <c r="I1207" s="6" t="str">
        <f>IF(B1207&lt;18.5,"UnderWeight",IF(B1207&lt;24.9,"NormalWeight",IF(B1207&lt;29.9,"OverWeight","Obesity")))</f>
        <v>Obesity</v>
      </c>
      <c r="J1207" t="str">
        <f>IF(C1207&lt;5.7,"Normal",IF(C1207&lt;6.4,"Prediabetes","Diabetes"))</f>
        <v>Normal</v>
      </c>
    </row>
    <row r="1208" spans="1:10" x14ac:dyDescent="0.3">
      <c r="A1208" s="6" t="s">
        <v>1164</v>
      </c>
      <c r="B1208" s="6">
        <v>25.78</v>
      </c>
      <c r="C1208" s="6">
        <v>6.25</v>
      </c>
      <c r="D1208" s="6" t="s">
        <v>2380</v>
      </c>
      <c r="E1208" s="6" t="s">
        <v>2380</v>
      </c>
      <c r="F1208" s="6" t="s">
        <v>2380</v>
      </c>
      <c r="G1208" s="6">
        <v>0</v>
      </c>
      <c r="H1208" s="6" t="s">
        <v>2380</v>
      </c>
      <c r="I1208" s="6" t="str">
        <f>IF(B1208&lt;18.5,"UnderWeight",IF(B1208&lt;24.9,"NormalWeight",IF(B1208&lt;29.9,"OverWeight","Obesity")))</f>
        <v>OverWeight</v>
      </c>
      <c r="J1208" t="str">
        <f>IF(C1208&lt;5.7,"Normal",IF(C1208&lt;6.4,"Prediabetes","Diabetes"))</f>
        <v>Prediabetes</v>
      </c>
    </row>
    <row r="1209" spans="1:10" x14ac:dyDescent="0.3">
      <c r="A1209" s="6" t="s">
        <v>1163</v>
      </c>
      <c r="B1209" s="6">
        <v>21.02</v>
      </c>
      <c r="C1209" s="6">
        <v>9.6199999999999992</v>
      </c>
      <c r="D1209" s="6" t="s">
        <v>2382</v>
      </c>
      <c r="E1209" s="6" t="s">
        <v>2380</v>
      </c>
      <c r="F1209" s="6" t="s">
        <v>2382</v>
      </c>
      <c r="G1209" s="6">
        <v>1</v>
      </c>
      <c r="H1209" s="6" t="s">
        <v>2380</v>
      </c>
      <c r="I1209" s="6" t="str">
        <f>IF(B1209&lt;18.5,"UnderWeight",IF(B1209&lt;24.9,"NormalWeight",IF(B1209&lt;29.9,"OverWeight","Obesity")))</f>
        <v>NormalWeight</v>
      </c>
      <c r="J1209" t="str">
        <f>IF(C1209&lt;5.7,"Normal",IF(C1209&lt;6.4,"Prediabetes","Diabetes"))</f>
        <v>Diabetes</v>
      </c>
    </row>
    <row r="1210" spans="1:10" x14ac:dyDescent="0.3">
      <c r="A1210" s="6" t="s">
        <v>1162</v>
      </c>
      <c r="B1210" s="6">
        <v>37.51</v>
      </c>
      <c r="C1210" s="6">
        <v>11.06</v>
      </c>
      <c r="D1210" s="6" t="s">
        <v>2380</v>
      </c>
      <c r="E1210" s="6" t="s">
        <v>2380</v>
      </c>
      <c r="F1210" s="6" t="s">
        <v>2380</v>
      </c>
      <c r="G1210" s="6">
        <v>2</v>
      </c>
      <c r="H1210" s="6" t="s">
        <v>2380</v>
      </c>
      <c r="I1210" s="6" t="str">
        <f>IF(B1210&lt;18.5,"UnderWeight",IF(B1210&lt;24.9,"NormalWeight",IF(B1210&lt;29.9,"OverWeight","Obesity")))</f>
        <v>Obesity</v>
      </c>
      <c r="J1210" t="str">
        <f>IF(C1210&lt;5.7,"Normal",IF(C1210&lt;6.4,"Prediabetes","Diabetes"))</f>
        <v>Diabetes</v>
      </c>
    </row>
    <row r="1211" spans="1:10" x14ac:dyDescent="0.3">
      <c r="A1211" s="6" t="s">
        <v>1161</v>
      </c>
      <c r="B1211" s="6">
        <v>25.745000000000001</v>
      </c>
      <c r="C1211" s="6">
        <v>6.11</v>
      </c>
      <c r="D1211" s="6" t="s">
        <v>2382</v>
      </c>
      <c r="E1211" s="6" t="s">
        <v>2380</v>
      </c>
      <c r="F1211" s="6" t="s">
        <v>2380</v>
      </c>
      <c r="G1211" s="6">
        <v>0</v>
      </c>
      <c r="H1211" s="6" t="s">
        <v>2380</v>
      </c>
      <c r="I1211" s="6" t="str">
        <f>IF(B1211&lt;18.5,"UnderWeight",IF(B1211&lt;24.9,"NormalWeight",IF(B1211&lt;29.9,"OverWeight","Obesity")))</f>
        <v>OverWeight</v>
      </c>
      <c r="J1211" t="str">
        <f>IF(C1211&lt;5.7,"Normal",IF(C1211&lt;6.4,"Prediabetes","Diabetes"))</f>
        <v>Prediabetes</v>
      </c>
    </row>
    <row r="1212" spans="1:10" x14ac:dyDescent="0.3">
      <c r="A1212" s="6" t="s">
        <v>1160</v>
      </c>
      <c r="B1212" s="6">
        <v>31.35</v>
      </c>
      <c r="C1212" s="6">
        <v>11.49</v>
      </c>
      <c r="D1212" s="6" t="s">
        <v>2380</v>
      </c>
      <c r="E1212" s="6" t="s">
        <v>2380</v>
      </c>
      <c r="F1212" s="6" t="s">
        <v>2380</v>
      </c>
      <c r="G1212" s="6">
        <v>2</v>
      </c>
      <c r="H1212" s="6" t="s">
        <v>2380</v>
      </c>
      <c r="I1212" s="6" t="str">
        <f>IF(B1212&lt;18.5,"UnderWeight",IF(B1212&lt;24.9,"NormalWeight",IF(B1212&lt;29.9,"OverWeight","Obesity")))</f>
        <v>Obesity</v>
      </c>
      <c r="J1212" t="str">
        <f>IF(C1212&lt;5.7,"Normal",IF(C1212&lt;6.4,"Prediabetes","Diabetes"))</f>
        <v>Diabetes</v>
      </c>
    </row>
    <row r="1213" spans="1:10" x14ac:dyDescent="0.3">
      <c r="A1213" s="6" t="s">
        <v>1159</v>
      </c>
      <c r="B1213" s="6">
        <v>29.83</v>
      </c>
      <c r="C1213" s="6">
        <v>8.68</v>
      </c>
      <c r="D1213" s="6" t="s">
        <v>2380</v>
      </c>
      <c r="E1213" s="6" t="s">
        <v>2380</v>
      </c>
      <c r="F1213" s="6" t="s">
        <v>2380</v>
      </c>
      <c r="G1213" s="6">
        <v>2</v>
      </c>
      <c r="H1213" s="6" t="s">
        <v>2380</v>
      </c>
      <c r="I1213" s="6" t="str">
        <f>IF(B1213&lt;18.5,"UnderWeight",IF(B1213&lt;24.9,"NormalWeight",IF(B1213&lt;29.9,"OverWeight","Obesity")))</f>
        <v>OverWeight</v>
      </c>
      <c r="J1213" t="str">
        <f>IF(C1213&lt;5.7,"Normal",IF(C1213&lt;6.4,"Prediabetes","Diabetes"))</f>
        <v>Diabetes</v>
      </c>
    </row>
    <row r="1214" spans="1:10" x14ac:dyDescent="0.3">
      <c r="A1214" s="6" t="s">
        <v>1158</v>
      </c>
      <c r="B1214" s="6">
        <v>25.49</v>
      </c>
      <c r="C1214" s="6">
        <v>5.68</v>
      </c>
      <c r="D1214" s="6" t="s">
        <v>2382</v>
      </c>
      <c r="E1214" s="6" t="s">
        <v>2380</v>
      </c>
      <c r="F1214" s="6" t="s">
        <v>2382</v>
      </c>
      <c r="G1214" s="6">
        <v>1</v>
      </c>
      <c r="H1214" s="6" t="s">
        <v>2380</v>
      </c>
      <c r="I1214" s="6" t="str">
        <f>IF(B1214&lt;18.5,"UnderWeight",IF(B1214&lt;24.9,"NormalWeight",IF(B1214&lt;29.9,"OverWeight","Obesity")))</f>
        <v>OverWeight</v>
      </c>
      <c r="J1214" t="str">
        <f>IF(C1214&lt;5.7,"Normal",IF(C1214&lt;6.4,"Prediabetes","Diabetes"))</f>
        <v>Normal</v>
      </c>
    </row>
    <row r="1215" spans="1:10" x14ac:dyDescent="0.3">
      <c r="A1215" s="6" t="s">
        <v>1157</v>
      </c>
      <c r="B1215" s="6">
        <v>34.1</v>
      </c>
      <c r="C1215" s="6">
        <v>8.4499999999999993</v>
      </c>
      <c r="D1215" s="6" t="s">
        <v>2380</v>
      </c>
      <c r="E1215" s="6" t="s">
        <v>2380</v>
      </c>
      <c r="F1215" s="6" t="s">
        <v>2380</v>
      </c>
      <c r="G1215" s="6">
        <v>0</v>
      </c>
      <c r="H1215" s="6" t="s">
        <v>2380</v>
      </c>
      <c r="I1215" s="6" t="str">
        <f>IF(B1215&lt;18.5,"UnderWeight",IF(B1215&lt;24.9,"NormalWeight",IF(B1215&lt;29.9,"OverWeight","Obesity")))</f>
        <v>Obesity</v>
      </c>
      <c r="J1215" t="str">
        <f>IF(C1215&lt;5.7,"Normal",IF(C1215&lt;6.4,"Prediabetes","Diabetes"))</f>
        <v>Diabetes</v>
      </c>
    </row>
    <row r="1216" spans="1:10" x14ac:dyDescent="0.3">
      <c r="A1216" s="6" t="s">
        <v>1156</v>
      </c>
      <c r="B1216" s="6">
        <v>25.84</v>
      </c>
      <c r="C1216" s="6">
        <v>8.51</v>
      </c>
      <c r="D1216" s="6" t="s">
        <v>2380</v>
      </c>
      <c r="E1216" s="6" t="s">
        <v>2380</v>
      </c>
      <c r="F1216" s="6" t="s">
        <v>2380</v>
      </c>
      <c r="G1216" s="6">
        <v>2</v>
      </c>
      <c r="H1216" s="6" t="s">
        <v>2380</v>
      </c>
      <c r="I1216" s="6" t="str">
        <f>IF(B1216&lt;18.5,"UnderWeight",IF(B1216&lt;24.9,"NormalWeight",IF(B1216&lt;29.9,"OverWeight","Obesity")))</f>
        <v>OverWeight</v>
      </c>
      <c r="J1216" t="str">
        <f>IF(C1216&lt;5.7,"Normal",IF(C1216&lt;6.4,"Prediabetes","Diabetes"))</f>
        <v>Diabetes</v>
      </c>
    </row>
    <row r="1217" spans="1:10" x14ac:dyDescent="0.3">
      <c r="A1217" s="6" t="s">
        <v>1155</v>
      </c>
      <c r="B1217" s="6">
        <v>20.6</v>
      </c>
      <c r="C1217" s="6">
        <v>7.62</v>
      </c>
      <c r="D1217" s="6" t="s">
        <v>2380</v>
      </c>
      <c r="E1217" s="6" t="s">
        <v>2380</v>
      </c>
      <c r="F1217" s="6" t="s">
        <v>2380</v>
      </c>
      <c r="G1217" s="6">
        <v>0</v>
      </c>
      <c r="H1217" s="6" t="s">
        <v>2380</v>
      </c>
      <c r="I1217" s="6" t="str">
        <f>IF(B1217&lt;18.5,"UnderWeight",IF(B1217&lt;24.9,"NormalWeight",IF(B1217&lt;29.9,"OverWeight","Obesity")))</f>
        <v>NormalWeight</v>
      </c>
      <c r="J1217" t="str">
        <f>IF(C1217&lt;5.7,"Normal",IF(C1217&lt;6.4,"Prediabetes","Diabetes"))</f>
        <v>Diabetes</v>
      </c>
    </row>
    <row r="1218" spans="1:10" x14ac:dyDescent="0.3">
      <c r="A1218" s="6" t="s">
        <v>1154</v>
      </c>
      <c r="B1218" s="6">
        <v>28.88</v>
      </c>
      <c r="C1218" s="6">
        <v>10.18</v>
      </c>
      <c r="D1218" s="6" t="s">
        <v>2380</v>
      </c>
      <c r="E1218" s="6" t="s">
        <v>2380</v>
      </c>
      <c r="F1218" s="6" t="s">
        <v>2380</v>
      </c>
      <c r="G1218" s="6">
        <v>0</v>
      </c>
      <c r="H1218" s="6" t="s">
        <v>2380</v>
      </c>
      <c r="I1218" s="6" t="str">
        <f>IF(B1218&lt;18.5,"UnderWeight",IF(B1218&lt;24.9,"NormalWeight",IF(B1218&lt;29.9,"OverWeight","Obesity")))</f>
        <v>OverWeight</v>
      </c>
      <c r="J1218" t="str">
        <f>IF(C1218&lt;5.7,"Normal",IF(C1218&lt;6.4,"Prediabetes","Diabetes"))</f>
        <v>Diabetes</v>
      </c>
    </row>
    <row r="1219" spans="1:10" x14ac:dyDescent="0.3">
      <c r="A1219" s="6" t="s">
        <v>1153</v>
      </c>
      <c r="B1219" s="6">
        <v>28.24</v>
      </c>
      <c r="C1219" s="6">
        <v>5.36</v>
      </c>
      <c r="D1219" s="6" t="s">
        <v>2380</v>
      </c>
      <c r="E1219" s="6" t="s">
        <v>2380</v>
      </c>
      <c r="F1219" s="6" t="s">
        <v>2380</v>
      </c>
      <c r="G1219" s="6">
        <v>0</v>
      </c>
      <c r="H1219" s="6" t="s">
        <v>2380</v>
      </c>
      <c r="I1219" s="6" t="str">
        <f>IF(B1219&lt;18.5,"UnderWeight",IF(B1219&lt;24.9,"NormalWeight",IF(B1219&lt;29.9,"OverWeight","Obesity")))</f>
        <v>OverWeight</v>
      </c>
      <c r="J1219" t="str">
        <f>IF(C1219&lt;5.7,"Normal",IF(C1219&lt;6.4,"Prediabetes","Diabetes"))</f>
        <v>Normal</v>
      </c>
    </row>
    <row r="1220" spans="1:10" x14ac:dyDescent="0.3">
      <c r="A1220" s="6" t="s">
        <v>1152</v>
      </c>
      <c r="B1220" s="6">
        <v>25.46</v>
      </c>
      <c r="C1220" s="6">
        <v>11.78</v>
      </c>
      <c r="D1220" s="6" t="s">
        <v>2382</v>
      </c>
      <c r="E1220" s="6" t="s">
        <v>2380</v>
      </c>
      <c r="F1220" s="6" t="s">
        <v>2380</v>
      </c>
      <c r="G1220" s="6">
        <v>1</v>
      </c>
      <c r="H1220" s="6" t="s">
        <v>2380</v>
      </c>
      <c r="I1220" s="6" t="str">
        <f>IF(B1220&lt;18.5,"UnderWeight",IF(B1220&lt;24.9,"NormalWeight",IF(B1220&lt;29.9,"OverWeight","Obesity")))</f>
        <v>OverWeight</v>
      </c>
      <c r="J1220" t="str">
        <f>IF(C1220&lt;5.7,"Normal",IF(C1220&lt;6.4,"Prediabetes","Diabetes"))</f>
        <v>Diabetes</v>
      </c>
    </row>
    <row r="1221" spans="1:10" x14ac:dyDescent="0.3">
      <c r="A1221" s="6" t="s">
        <v>1151</v>
      </c>
      <c r="B1221" s="6">
        <v>29.64</v>
      </c>
      <c r="C1221" s="6">
        <v>10.82</v>
      </c>
      <c r="D1221" s="6" t="s">
        <v>2382</v>
      </c>
      <c r="E1221" s="6" t="s">
        <v>2380</v>
      </c>
      <c r="F1221" s="6" t="s">
        <v>2380</v>
      </c>
      <c r="G1221" s="6">
        <v>0</v>
      </c>
      <c r="H1221" s="6" t="s">
        <v>2380</v>
      </c>
      <c r="I1221" s="6" t="str">
        <f>IF(B1221&lt;18.5,"UnderWeight",IF(B1221&lt;24.9,"NormalWeight",IF(B1221&lt;29.9,"OverWeight","Obesity")))</f>
        <v>OverWeight</v>
      </c>
      <c r="J1221" t="str">
        <f>IF(C1221&lt;5.7,"Normal",IF(C1221&lt;6.4,"Prediabetes","Diabetes"))</f>
        <v>Diabetes</v>
      </c>
    </row>
    <row r="1222" spans="1:10" x14ac:dyDescent="0.3">
      <c r="A1222" s="6" t="s">
        <v>1150</v>
      </c>
      <c r="B1222" s="6">
        <v>31.27</v>
      </c>
      <c r="C1222" s="6">
        <v>7.73</v>
      </c>
      <c r="D1222" s="6" t="s">
        <v>2382</v>
      </c>
      <c r="E1222" s="6" t="s">
        <v>2380</v>
      </c>
      <c r="F1222" s="6" t="s">
        <v>2380</v>
      </c>
      <c r="G1222" s="6">
        <v>1</v>
      </c>
      <c r="H1222" s="6" t="s">
        <v>2380</v>
      </c>
      <c r="I1222" s="6" t="str">
        <f>IF(B1222&lt;18.5,"UnderWeight",IF(B1222&lt;24.9,"NormalWeight",IF(B1222&lt;29.9,"OverWeight","Obesity")))</f>
        <v>Obesity</v>
      </c>
      <c r="J1222" t="str">
        <f>IF(C1222&lt;5.7,"Normal",IF(C1222&lt;6.4,"Prediabetes","Diabetes"))</f>
        <v>Diabetes</v>
      </c>
    </row>
    <row r="1223" spans="1:10" x14ac:dyDescent="0.3">
      <c r="A1223" s="6" t="s">
        <v>1149</v>
      </c>
      <c r="B1223" s="6">
        <v>19.95</v>
      </c>
      <c r="C1223" s="6">
        <v>6.24</v>
      </c>
      <c r="D1223" s="6" t="s">
        <v>2382</v>
      </c>
      <c r="E1223" s="6" t="s">
        <v>2380</v>
      </c>
      <c r="F1223" s="6" t="s">
        <v>2380</v>
      </c>
      <c r="G1223" s="6">
        <v>0</v>
      </c>
      <c r="H1223" s="6" t="s">
        <v>2380</v>
      </c>
      <c r="I1223" s="6" t="str">
        <f>IF(B1223&lt;18.5,"UnderWeight",IF(B1223&lt;24.9,"NormalWeight",IF(B1223&lt;29.9,"OverWeight","Obesity")))</f>
        <v>NormalWeight</v>
      </c>
      <c r="J1223" t="str">
        <f>IF(C1223&lt;5.7,"Normal",IF(C1223&lt;6.4,"Prediabetes","Diabetes"))</f>
        <v>Prediabetes</v>
      </c>
    </row>
    <row r="1224" spans="1:10" x14ac:dyDescent="0.3">
      <c r="A1224" s="6" t="s">
        <v>1148</v>
      </c>
      <c r="B1224" s="6">
        <v>21.3</v>
      </c>
      <c r="C1224" s="6">
        <v>10.42</v>
      </c>
      <c r="D1224" s="6" t="s">
        <v>2380</v>
      </c>
      <c r="E1224" s="6" t="s">
        <v>2380</v>
      </c>
      <c r="F1224" s="6" t="s">
        <v>2380</v>
      </c>
      <c r="G1224" s="6">
        <v>2</v>
      </c>
      <c r="H1224" s="6" t="s">
        <v>2380</v>
      </c>
      <c r="I1224" s="6" t="str">
        <f>IF(B1224&lt;18.5,"UnderWeight",IF(B1224&lt;24.9,"NormalWeight",IF(B1224&lt;29.9,"OverWeight","Obesity")))</f>
        <v>NormalWeight</v>
      </c>
      <c r="J1224" t="str">
        <f>IF(C1224&lt;5.7,"Normal",IF(C1224&lt;6.4,"Prediabetes","Diabetes"))</f>
        <v>Diabetes</v>
      </c>
    </row>
    <row r="1225" spans="1:10" x14ac:dyDescent="0.3">
      <c r="A1225" s="6" t="s">
        <v>1147</v>
      </c>
      <c r="B1225" s="6">
        <v>31.635000000000002</v>
      </c>
      <c r="C1225" s="6">
        <v>11.11</v>
      </c>
      <c r="D1225" s="6" t="s">
        <v>2380</v>
      </c>
      <c r="E1225" s="6" t="s">
        <v>2380</v>
      </c>
      <c r="F1225" s="6" t="s">
        <v>2380</v>
      </c>
      <c r="G1225" s="6">
        <v>0</v>
      </c>
      <c r="H1225" s="6" t="s">
        <v>2380</v>
      </c>
      <c r="I1225" s="6" t="str">
        <f>IF(B1225&lt;18.5,"UnderWeight",IF(B1225&lt;24.9,"NormalWeight",IF(B1225&lt;29.9,"OverWeight","Obesity")))</f>
        <v>Obesity</v>
      </c>
      <c r="J1225" t="str">
        <f>IF(C1225&lt;5.7,"Normal",IF(C1225&lt;6.4,"Prediabetes","Diabetes"))</f>
        <v>Diabetes</v>
      </c>
    </row>
    <row r="1226" spans="1:10" x14ac:dyDescent="0.3">
      <c r="A1226" s="6" t="s">
        <v>1146</v>
      </c>
      <c r="B1226" s="6">
        <v>23.9</v>
      </c>
      <c r="C1226" s="6">
        <v>7.67</v>
      </c>
      <c r="D1226" s="6" t="s">
        <v>2382</v>
      </c>
      <c r="E1226" s="6" t="s">
        <v>2380</v>
      </c>
      <c r="F1226" s="6" t="s">
        <v>2380</v>
      </c>
      <c r="G1226" s="6">
        <v>2</v>
      </c>
      <c r="H1226" s="6" t="s">
        <v>2380</v>
      </c>
      <c r="I1226" s="6" t="str">
        <f>IF(B1226&lt;18.5,"UnderWeight",IF(B1226&lt;24.9,"NormalWeight",IF(B1226&lt;29.9,"OverWeight","Obesity")))</f>
        <v>NormalWeight</v>
      </c>
      <c r="J1226" t="str">
        <f>IF(C1226&lt;5.7,"Normal",IF(C1226&lt;6.4,"Prediabetes","Diabetes"))</f>
        <v>Diabetes</v>
      </c>
    </row>
    <row r="1227" spans="1:10" x14ac:dyDescent="0.3">
      <c r="A1227" s="6" t="s">
        <v>1145</v>
      </c>
      <c r="B1227" s="6">
        <v>34.15</v>
      </c>
      <c r="C1227" s="6">
        <v>6.15</v>
      </c>
      <c r="D1227" s="6" t="s">
        <v>2380</v>
      </c>
      <c r="E1227" s="6" t="s">
        <v>2380</v>
      </c>
      <c r="F1227" s="6" t="s">
        <v>2380</v>
      </c>
      <c r="G1227" s="6">
        <v>0</v>
      </c>
      <c r="H1227" s="6" t="s">
        <v>2380</v>
      </c>
      <c r="I1227" s="6" t="str">
        <f>IF(B1227&lt;18.5,"UnderWeight",IF(B1227&lt;24.9,"NormalWeight",IF(B1227&lt;29.9,"OverWeight","Obesity")))</f>
        <v>Obesity</v>
      </c>
      <c r="J1227" t="str">
        <f>IF(C1227&lt;5.7,"Normal",IF(C1227&lt;6.4,"Prediabetes","Diabetes"))</f>
        <v>Prediabetes</v>
      </c>
    </row>
    <row r="1228" spans="1:10" x14ac:dyDescent="0.3">
      <c r="A1228" s="6" t="s">
        <v>1144</v>
      </c>
      <c r="B1228" s="6">
        <v>28.71</v>
      </c>
      <c r="C1228" s="6">
        <v>5.71</v>
      </c>
      <c r="D1228" s="6" t="s">
        <v>2380</v>
      </c>
      <c r="E1228" s="6" t="s">
        <v>2380</v>
      </c>
      <c r="F1228" s="6" t="s">
        <v>2380</v>
      </c>
      <c r="G1228" s="6">
        <v>0</v>
      </c>
      <c r="H1228" s="6" t="s">
        <v>2380</v>
      </c>
      <c r="I1228" s="6" t="str">
        <f>IF(B1228&lt;18.5,"UnderWeight",IF(B1228&lt;24.9,"NormalWeight",IF(B1228&lt;29.9,"OverWeight","Obesity")))</f>
        <v>OverWeight</v>
      </c>
      <c r="J1228" t="str">
        <f>IF(C1228&lt;5.7,"Normal",IF(C1228&lt;6.4,"Prediabetes","Diabetes"))</f>
        <v>Prediabetes</v>
      </c>
    </row>
    <row r="1229" spans="1:10" x14ac:dyDescent="0.3">
      <c r="A1229" s="6" t="s">
        <v>1143</v>
      </c>
      <c r="B1229" s="6">
        <v>36.700000000000003</v>
      </c>
      <c r="C1229" s="6">
        <v>8.6999999999999993</v>
      </c>
      <c r="D1229" s="6" t="s">
        <v>2382</v>
      </c>
      <c r="E1229" s="6" t="s">
        <v>2380</v>
      </c>
      <c r="F1229" s="6" t="s">
        <v>2380</v>
      </c>
      <c r="G1229" s="6">
        <v>2</v>
      </c>
      <c r="H1229" s="6" t="s">
        <v>2380</v>
      </c>
      <c r="I1229" s="6" t="str">
        <f>IF(B1229&lt;18.5,"UnderWeight",IF(B1229&lt;24.9,"NormalWeight",IF(B1229&lt;29.9,"OverWeight","Obesity")))</f>
        <v>Obesity</v>
      </c>
      <c r="J1229" t="str">
        <f>IF(C1229&lt;5.7,"Normal",IF(C1229&lt;6.4,"Prediabetes","Diabetes"))</f>
        <v>Diabetes</v>
      </c>
    </row>
    <row r="1230" spans="1:10" x14ac:dyDescent="0.3">
      <c r="A1230" s="6" t="s">
        <v>1142</v>
      </c>
      <c r="B1230" s="6">
        <v>34.1</v>
      </c>
      <c r="C1230" s="6">
        <v>9.0399999999999991</v>
      </c>
      <c r="D1230" s="6" t="s">
        <v>2382</v>
      </c>
      <c r="E1230" s="6" t="s">
        <v>2380</v>
      </c>
      <c r="F1230" s="6" t="s">
        <v>2380</v>
      </c>
      <c r="G1230" s="6">
        <v>2</v>
      </c>
      <c r="H1230" s="6" t="s">
        <v>2380</v>
      </c>
      <c r="I1230" s="6" t="str">
        <f>IF(B1230&lt;18.5,"UnderWeight",IF(B1230&lt;24.9,"NormalWeight",IF(B1230&lt;29.9,"OverWeight","Obesity")))</f>
        <v>Obesity</v>
      </c>
      <c r="J1230" t="str">
        <f>IF(C1230&lt;5.7,"Normal",IF(C1230&lt;6.4,"Prediabetes","Diabetes"))</f>
        <v>Diabetes</v>
      </c>
    </row>
    <row r="1231" spans="1:10" x14ac:dyDescent="0.3">
      <c r="A1231" s="6" t="s">
        <v>1141</v>
      </c>
      <c r="B1231" s="6">
        <v>25.7</v>
      </c>
      <c r="C1231" s="6">
        <v>5.61</v>
      </c>
      <c r="D1231" s="6" t="s">
        <v>2380</v>
      </c>
      <c r="E1231" s="6" t="s">
        <v>2380</v>
      </c>
      <c r="F1231" s="6" t="s">
        <v>2380</v>
      </c>
      <c r="G1231" s="6">
        <v>0</v>
      </c>
      <c r="H1231" s="6" t="s">
        <v>2380</v>
      </c>
      <c r="I1231" s="6" t="str">
        <f>IF(B1231&lt;18.5,"UnderWeight",IF(B1231&lt;24.9,"NormalWeight",IF(B1231&lt;29.9,"OverWeight","Obesity")))</f>
        <v>OverWeight</v>
      </c>
      <c r="J1231" t="str">
        <f>IF(C1231&lt;5.7,"Normal",IF(C1231&lt;6.4,"Prediabetes","Diabetes"))</f>
        <v>Normal</v>
      </c>
    </row>
    <row r="1232" spans="1:10" x14ac:dyDescent="0.3">
      <c r="A1232" s="6" t="s">
        <v>1140</v>
      </c>
      <c r="B1232" s="6">
        <v>21.68</v>
      </c>
      <c r="C1232" s="6">
        <v>8.1199999999999992</v>
      </c>
      <c r="D1232" s="6" t="s">
        <v>2380</v>
      </c>
      <c r="E1232" s="6" t="s">
        <v>2380</v>
      </c>
      <c r="F1232" s="6" t="s">
        <v>2380</v>
      </c>
      <c r="G1232" s="6">
        <v>0</v>
      </c>
      <c r="H1232" s="6" t="s">
        <v>2380</v>
      </c>
      <c r="I1232" s="6" t="str">
        <f>IF(B1232&lt;18.5,"UnderWeight",IF(B1232&lt;24.9,"NormalWeight",IF(B1232&lt;29.9,"OverWeight","Obesity")))</f>
        <v>NormalWeight</v>
      </c>
      <c r="J1232" t="str">
        <f>IF(C1232&lt;5.7,"Normal",IF(C1232&lt;6.4,"Prediabetes","Diabetes"))</f>
        <v>Diabetes</v>
      </c>
    </row>
    <row r="1233" spans="1:10" x14ac:dyDescent="0.3">
      <c r="A1233" s="6" t="s">
        <v>1139</v>
      </c>
      <c r="B1233" s="6">
        <v>25.175000000000001</v>
      </c>
      <c r="C1233" s="6">
        <v>4.74</v>
      </c>
      <c r="D1233" s="6" t="s">
        <v>2380</v>
      </c>
      <c r="E1233" s="6" t="s">
        <v>2380</v>
      </c>
      <c r="F1233" s="6" t="s">
        <v>2380</v>
      </c>
      <c r="G1233" s="6">
        <v>0</v>
      </c>
      <c r="H1233" s="6" t="s">
        <v>2380</v>
      </c>
      <c r="I1233" s="6" t="str">
        <f>IF(B1233&lt;18.5,"UnderWeight",IF(B1233&lt;24.9,"NormalWeight",IF(B1233&lt;29.9,"OverWeight","Obesity")))</f>
        <v>OverWeight</v>
      </c>
      <c r="J1233" t="str">
        <f>IF(C1233&lt;5.7,"Normal",IF(C1233&lt;6.4,"Prediabetes","Diabetes"))</f>
        <v>Normal</v>
      </c>
    </row>
    <row r="1234" spans="1:10" x14ac:dyDescent="0.3">
      <c r="A1234" s="6" t="s">
        <v>1138</v>
      </c>
      <c r="B1234" s="6">
        <v>44.77</v>
      </c>
      <c r="C1234" s="6">
        <v>4.0599999999999996</v>
      </c>
      <c r="D1234" s="6" t="s">
        <v>2380</v>
      </c>
      <c r="E1234" s="6" t="s">
        <v>2380</v>
      </c>
      <c r="F1234" s="6" t="s">
        <v>2380</v>
      </c>
      <c r="G1234" s="6">
        <v>2</v>
      </c>
      <c r="H1234" s="6" t="s">
        <v>2380</v>
      </c>
      <c r="I1234" s="6" t="str">
        <f>IF(B1234&lt;18.5,"UnderWeight",IF(B1234&lt;24.9,"NormalWeight",IF(B1234&lt;29.9,"OverWeight","Obesity")))</f>
        <v>Obesity</v>
      </c>
      <c r="J1234" t="str">
        <f>IF(C1234&lt;5.7,"Normal",IF(C1234&lt;6.4,"Prediabetes","Diabetes"))</f>
        <v>Normal</v>
      </c>
    </row>
    <row r="1235" spans="1:10" x14ac:dyDescent="0.3">
      <c r="A1235" s="6" t="s">
        <v>1137</v>
      </c>
      <c r="B1235" s="6">
        <v>37.07</v>
      </c>
      <c r="C1235" s="6">
        <v>5.69</v>
      </c>
      <c r="D1235" s="6" t="s">
        <v>2380</v>
      </c>
      <c r="E1235" s="6" t="s">
        <v>2380</v>
      </c>
      <c r="F1235" s="6" t="s">
        <v>2380</v>
      </c>
      <c r="G1235" s="6">
        <v>2</v>
      </c>
      <c r="H1235" s="6" t="s">
        <v>2380</v>
      </c>
      <c r="I1235" s="6" t="str">
        <f>IF(B1235&lt;18.5,"UnderWeight",IF(B1235&lt;24.9,"NormalWeight",IF(B1235&lt;29.9,"OverWeight","Obesity")))</f>
        <v>Obesity</v>
      </c>
      <c r="J1235" t="str">
        <f>IF(C1235&lt;5.7,"Normal",IF(C1235&lt;6.4,"Prediabetes","Diabetes"))</f>
        <v>Normal</v>
      </c>
    </row>
    <row r="1236" spans="1:10" x14ac:dyDescent="0.3">
      <c r="A1236" s="6" t="s">
        <v>1136</v>
      </c>
      <c r="B1236" s="6">
        <v>39.799999999999997</v>
      </c>
      <c r="C1236" s="6">
        <v>5.66</v>
      </c>
      <c r="D1236" s="6" t="s">
        <v>2380</v>
      </c>
      <c r="E1236" s="6" t="s">
        <v>2380</v>
      </c>
      <c r="F1236" s="6" t="s">
        <v>2382</v>
      </c>
      <c r="G1236" s="6">
        <v>1</v>
      </c>
      <c r="H1236" s="6" t="s">
        <v>2380</v>
      </c>
      <c r="I1236" s="6" t="str">
        <f>IF(B1236&lt;18.5,"UnderWeight",IF(B1236&lt;24.9,"NormalWeight",IF(B1236&lt;29.9,"OverWeight","Obesity")))</f>
        <v>Obesity</v>
      </c>
      <c r="J1236" t="str">
        <f>IF(C1236&lt;5.7,"Normal",IF(C1236&lt;6.4,"Prediabetes","Diabetes"))</f>
        <v>Normal</v>
      </c>
    </row>
    <row r="1237" spans="1:10" x14ac:dyDescent="0.3">
      <c r="A1237" s="6" t="s">
        <v>1135</v>
      </c>
      <c r="B1237" s="6">
        <v>26.36</v>
      </c>
      <c r="C1237" s="6">
        <v>4.32</v>
      </c>
      <c r="D1237" s="6" t="s">
        <v>2380</v>
      </c>
      <c r="E1237" s="6" t="s">
        <v>2380</v>
      </c>
      <c r="F1237" s="6" t="s">
        <v>2382</v>
      </c>
      <c r="G1237" s="6">
        <v>1</v>
      </c>
      <c r="H1237" s="6" t="s">
        <v>2380</v>
      </c>
      <c r="I1237" s="6" t="str">
        <f>IF(B1237&lt;18.5,"UnderWeight",IF(B1237&lt;24.9,"NormalWeight",IF(B1237&lt;29.9,"OverWeight","Obesity")))</f>
        <v>OverWeight</v>
      </c>
      <c r="J1237" t="str">
        <f>IF(C1237&lt;5.7,"Normal",IF(C1237&lt;6.4,"Prediabetes","Diabetes"))</f>
        <v>Normal</v>
      </c>
    </row>
    <row r="1238" spans="1:10" x14ac:dyDescent="0.3">
      <c r="A1238" s="6" t="s">
        <v>1134</v>
      </c>
      <c r="B1238" s="6">
        <v>29.925000000000001</v>
      </c>
      <c r="C1238" s="6">
        <v>8.2899999999999991</v>
      </c>
      <c r="D1238" s="6" t="s">
        <v>2380</v>
      </c>
      <c r="E1238" s="6" t="s">
        <v>2380</v>
      </c>
      <c r="F1238" s="6" t="s">
        <v>2380</v>
      </c>
      <c r="G1238" s="6">
        <v>2</v>
      </c>
      <c r="H1238" s="6" t="s">
        <v>2380</v>
      </c>
      <c r="I1238" s="6" t="str">
        <f>IF(B1238&lt;18.5,"UnderWeight",IF(B1238&lt;24.9,"NormalWeight",IF(B1238&lt;29.9,"OverWeight","Obesity")))</f>
        <v>Obesity</v>
      </c>
      <c r="J1238" t="str">
        <f>IF(C1238&lt;5.7,"Normal",IF(C1238&lt;6.4,"Prediabetes","Diabetes"))</f>
        <v>Diabetes</v>
      </c>
    </row>
    <row r="1239" spans="1:10" x14ac:dyDescent="0.3">
      <c r="A1239" s="6" t="s">
        <v>1133</v>
      </c>
      <c r="B1239" s="6">
        <v>37.29</v>
      </c>
      <c r="C1239" s="6">
        <v>10.46</v>
      </c>
      <c r="D1239" s="6" t="s">
        <v>2380</v>
      </c>
      <c r="E1239" s="6" t="s">
        <v>2380</v>
      </c>
      <c r="F1239" s="6" t="s">
        <v>2380</v>
      </c>
      <c r="G1239" s="6">
        <v>0</v>
      </c>
      <c r="H1239" s="6" t="s">
        <v>2380</v>
      </c>
      <c r="I1239" s="6" t="str">
        <f>IF(B1239&lt;18.5,"UnderWeight",IF(B1239&lt;24.9,"NormalWeight",IF(B1239&lt;29.9,"OverWeight","Obesity")))</f>
        <v>Obesity</v>
      </c>
      <c r="J1239" t="str">
        <f>IF(C1239&lt;5.7,"Normal",IF(C1239&lt;6.4,"Prediabetes","Diabetes"))</f>
        <v>Diabetes</v>
      </c>
    </row>
    <row r="1240" spans="1:10" x14ac:dyDescent="0.3">
      <c r="A1240" s="6" t="s">
        <v>1132</v>
      </c>
      <c r="B1240" s="6">
        <v>30.2</v>
      </c>
      <c r="C1240" s="6">
        <v>11.96</v>
      </c>
      <c r="D1240" s="6" t="s">
        <v>2380</v>
      </c>
      <c r="E1240" s="6" t="s">
        <v>2380</v>
      </c>
      <c r="F1240" s="6" t="s">
        <v>2380</v>
      </c>
      <c r="G1240" s="6">
        <v>0</v>
      </c>
      <c r="H1240" s="6" t="s">
        <v>2380</v>
      </c>
      <c r="I1240" s="6" t="str">
        <f>IF(B1240&lt;18.5,"UnderWeight",IF(B1240&lt;24.9,"NormalWeight",IF(B1240&lt;29.9,"OverWeight","Obesity")))</f>
        <v>Obesity</v>
      </c>
      <c r="J1240" t="str">
        <f>IF(C1240&lt;5.7,"Normal",IF(C1240&lt;6.4,"Prediabetes","Diabetes"))</f>
        <v>Diabetes</v>
      </c>
    </row>
    <row r="1241" spans="1:10" x14ac:dyDescent="0.3">
      <c r="A1241" s="6" t="s">
        <v>1131</v>
      </c>
      <c r="B1241" s="6">
        <v>24.225000000000001</v>
      </c>
      <c r="C1241" s="6">
        <v>4.25</v>
      </c>
      <c r="D1241" s="6" t="s">
        <v>2382</v>
      </c>
      <c r="E1241" s="6" t="s">
        <v>2380</v>
      </c>
      <c r="F1241" s="6" t="s">
        <v>2382</v>
      </c>
      <c r="G1241" s="6">
        <v>1</v>
      </c>
      <c r="H1241" s="6" t="s">
        <v>2380</v>
      </c>
      <c r="I1241" s="6" t="str">
        <f>IF(B1241&lt;18.5,"UnderWeight",IF(B1241&lt;24.9,"NormalWeight",IF(B1241&lt;29.9,"OverWeight","Obesity")))</f>
        <v>NormalWeight</v>
      </c>
      <c r="J1241" t="str">
        <f>IF(C1241&lt;5.7,"Normal",IF(C1241&lt;6.4,"Prediabetes","Diabetes"))</f>
        <v>Normal</v>
      </c>
    </row>
    <row r="1242" spans="1:10" x14ac:dyDescent="0.3">
      <c r="A1242" s="6" t="s">
        <v>1130</v>
      </c>
      <c r="B1242" s="6">
        <v>31.445</v>
      </c>
      <c r="C1242" s="6">
        <v>8.33</v>
      </c>
      <c r="D1242" s="6" t="s">
        <v>2380</v>
      </c>
      <c r="E1242" s="6" t="s">
        <v>2380</v>
      </c>
      <c r="F1242" s="6" t="s">
        <v>2380</v>
      </c>
      <c r="G1242" s="6">
        <v>0</v>
      </c>
      <c r="H1242" s="6" t="s">
        <v>2380</v>
      </c>
      <c r="I1242" s="6" t="str">
        <f>IF(B1242&lt;18.5,"UnderWeight",IF(B1242&lt;24.9,"NormalWeight",IF(B1242&lt;29.9,"OverWeight","Obesity")))</f>
        <v>Obesity</v>
      </c>
      <c r="J1242" t="str">
        <f>IF(C1242&lt;5.7,"Normal",IF(C1242&lt;6.4,"Prediabetes","Diabetes"))</f>
        <v>Diabetes</v>
      </c>
    </row>
    <row r="1243" spans="1:10" x14ac:dyDescent="0.3">
      <c r="A1243" s="6" t="s">
        <v>1129</v>
      </c>
      <c r="B1243" s="6">
        <v>38.880000000000003</v>
      </c>
      <c r="C1243" s="6">
        <v>4.29</v>
      </c>
      <c r="D1243" s="6" t="s">
        <v>2380</v>
      </c>
      <c r="E1243" s="6" t="s">
        <v>2380</v>
      </c>
      <c r="F1243" s="6" t="s">
        <v>2380</v>
      </c>
      <c r="G1243" s="6">
        <v>1</v>
      </c>
      <c r="H1243" s="6" t="s">
        <v>2380</v>
      </c>
      <c r="I1243" s="6" t="str">
        <f>IF(B1243&lt;18.5,"UnderWeight",IF(B1243&lt;24.9,"NormalWeight",IF(B1243&lt;29.9,"OverWeight","Obesity")))</f>
        <v>Obesity</v>
      </c>
      <c r="J1243" t="str">
        <f>IF(C1243&lt;5.7,"Normal",IF(C1243&lt;6.4,"Prediabetes","Diabetes"))</f>
        <v>Normal</v>
      </c>
    </row>
    <row r="1244" spans="1:10" x14ac:dyDescent="0.3">
      <c r="A1244" s="6" t="s">
        <v>1128</v>
      </c>
      <c r="B1244" s="6">
        <v>43.89</v>
      </c>
      <c r="C1244" s="6">
        <v>6.32</v>
      </c>
      <c r="D1244" s="6" t="s">
        <v>2382</v>
      </c>
      <c r="E1244" s="6" t="s">
        <v>2380</v>
      </c>
      <c r="F1244" s="6" t="s">
        <v>2380</v>
      </c>
      <c r="G1244" s="6">
        <v>0</v>
      </c>
      <c r="H1244" s="6" t="s">
        <v>2380</v>
      </c>
      <c r="I1244" s="6" t="str">
        <f>IF(B1244&lt;18.5,"UnderWeight",IF(B1244&lt;24.9,"NormalWeight",IF(B1244&lt;29.9,"OverWeight","Obesity")))</f>
        <v>Obesity</v>
      </c>
      <c r="J1244" t="str">
        <f>IF(C1244&lt;5.7,"Normal",IF(C1244&lt;6.4,"Prediabetes","Diabetes"))</f>
        <v>Prediabetes</v>
      </c>
    </row>
    <row r="1245" spans="1:10" x14ac:dyDescent="0.3">
      <c r="A1245" s="6" t="s">
        <v>1127</v>
      </c>
      <c r="B1245" s="6">
        <v>25.6</v>
      </c>
      <c r="C1245" s="6">
        <v>5.65</v>
      </c>
      <c r="D1245" s="6" t="s">
        <v>2380</v>
      </c>
      <c r="E1245" s="6" t="s">
        <v>2380</v>
      </c>
      <c r="F1245" s="6" t="s">
        <v>2380</v>
      </c>
      <c r="G1245" s="6">
        <v>2</v>
      </c>
      <c r="H1245" s="6" t="s">
        <v>2380</v>
      </c>
      <c r="I1245" s="6" t="str">
        <f>IF(B1245&lt;18.5,"UnderWeight",IF(B1245&lt;24.9,"NormalWeight",IF(B1245&lt;29.9,"OverWeight","Obesity")))</f>
        <v>OverWeight</v>
      </c>
      <c r="J1245" t="str">
        <f>IF(C1245&lt;5.7,"Normal",IF(C1245&lt;6.4,"Prediabetes","Diabetes"))</f>
        <v>Normal</v>
      </c>
    </row>
    <row r="1246" spans="1:10" x14ac:dyDescent="0.3">
      <c r="A1246" s="6" t="s">
        <v>1126</v>
      </c>
      <c r="B1246" s="6">
        <v>29.545000000000002</v>
      </c>
      <c r="C1246" s="6">
        <v>8.41</v>
      </c>
      <c r="D1246" s="6" t="s">
        <v>2382</v>
      </c>
      <c r="E1246" s="6" t="s">
        <v>2380</v>
      </c>
      <c r="F1246" s="6" t="s">
        <v>2380</v>
      </c>
      <c r="G1246" s="6">
        <v>1</v>
      </c>
      <c r="H1246" s="6" t="s">
        <v>2380</v>
      </c>
      <c r="I1246" s="6" t="str">
        <f>IF(B1246&lt;18.5,"UnderWeight",IF(B1246&lt;24.9,"NormalWeight",IF(B1246&lt;29.9,"OverWeight","Obesity")))</f>
        <v>OverWeight</v>
      </c>
      <c r="J1246" t="str">
        <f>IF(C1246&lt;5.7,"Normal",IF(C1246&lt;6.4,"Prediabetes","Diabetes"))</f>
        <v>Diabetes</v>
      </c>
    </row>
    <row r="1247" spans="1:10" x14ac:dyDescent="0.3">
      <c r="A1247" s="6" t="s">
        <v>1125</v>
      </c>
      <c r="B1247" s="6">
        <v>23.25</v>
      </c>
      <c r="C1247" s="6">
        <v>11.96</v>
      </c>
      <c r="D1247" s="6" t="s">
        <v>2382</v>
      </c>
      <c r="E1247" s="6" t="s">
        <v>2380</v>
      </c>
      <c r="F1247" s="6" t="s">
        <v>2380</v>
      </c>
      <c r="G1247" s="6">
        <v>0</v>
      </c>
      <c r="H1247" s="6" t="s">
        <v>2380</v>
      </c>
      <c r="I1247" s="6" t="str">
        <f>IF(B1247&lt;18.5,"UnderWeight",IF(B1247&lt;24.9,"NormalWeight",IF(B1247&lt;29.9,"OverWeight","Obesity")))</f>
        <v>NormalWeight</v>
      </c>
      <c r="J1247" t="str">
        <f>IF(C1247&lt;5.7,"Normal",IF(C1247&lt;6.4,"Prediabetes","Diabetes"))</f>
        <v>Diabetes</v>
      </c>
    </row>
    <row r="1248" spans="1:10" x14ac:dyDescent="0.3">
      <c r="A1248" s="6" t="s">
        <v>1124</v>
      </c>
      <c r="B1248" s="6">
        <v>43.95</v>
      </c>
      <c r="C1248" s="6">
        <v>5.17</v>
      </c>
      <c r="D1248" s="6" t="s">
        <v>2382</v>
      </c>
      <c r="E1248" s="6" t="s">
        <v>2380</v>
      </c>
      <c r="F1248" s="6" t="s">
        <v>2382</v>
      </c>
      <c r="G1248" s="6">
        <v>1</v>
      </c>
      <c r="H1248" s="6" t="s">
        <v>2380</v>
      </c>
      <c r="I1248" s="6" t="str">
        <f>IF(B1248&lt;18.5,"UnderWeight",IF(B1248&lt;24.9,"NormalWeight",IF(B1248&lt;29.9,"OverWeight","Obesity")))</f>
        <v>Obesity</v>
      </c>
      <c r="J1248" t="str">
        <f>IF(C1248&lt;5.7,"Normal",IF(C1248&lt;6.4,"Prediabetes","Diabetes"))</f>
        <v>Normal</v>
      </c>
    </row>
    <row r="1249" spans="1:10" x14ac:dyDescent="0.3">
      <c r="A1249" s="6" t="s">
        <v>1123</v>
      </c>
      <c r="B1249" s="6">
        <v>21.85</v>
      </c>
      <c r="C1249" s="6">
        <v>8.76</v>
      </c>
      <c r="D1249" s="6" t="s">
        <v>2380</v>
      </c>
      <c r="E1249" s="6" t="s">
        <v>2380</v>
      </c>
      <c r="F1249" s="6" t="s">
        <v>2380</v>
      </c>
      <c r="G1249" s="6">
        <v>0</v>
      </c>
      <c r="H1249" s="6" t="s">
        <v>2380</v>
      </c>
      <c r="I1249" s="6" t="str">
        <f>IF(B1249&lt;18.5,"UnderWeight",IF(B1249&lt;24.9,"NormalWeight",IF(B1249&lt;29.9,"OverWeight","Obesity")))</f>
        <v>NormalWeight</v>
      </c>
      <c r="J1249" t="str">
        <f>IF(C1249&lt;5.7,"Normal",IF(C1249&lt;6.4,"Prediabetes","Diabetes"))</f>
        <v>Diabetes</v>
      </c>
    </row>
    <row r="1250" spans="1:10" x14ac:dyDescent="0.3">
      <c r="A1250" s="6" t="s">
        <v>1122</v>
      </c>
      <c r="B1250" s="6">
        <v>25.73</v>
      </c>
      <c r="C1250" s="6">
        <v>7.99</v>
      </c>
      <c r="D1250" s="6" t="s">
        <v>2380</v>
      </c>
      <c r="E1250" s="6" t="s">
        <v>2380</v>
      </c>
      <c r="F1250" s="6" t="s">
        <v>2380</v>
      </c>
      <c r="G1250" s="6">
        <v>2</v>
      </c>
      <c r="H1250" s="6" t="s">
        <v>2380</v>
      </c>
      <c r="I1250" s="6" t="str">
        <f>IF(B1250&lt;18.5,"UnderWeight",IF(B1250&lt;24.9,"NormalWeight",IF(B1250&lt;29.9,"OverWeight","Obesity")))</f>
        <v>OverWeight</v>
      </c>
      <c r="J1250" t="str">
        <f>IF(C1250&lt;5.7,"Normal",IF(C1250&lt;6.4,"Prediabetes","Diabetes"))</f>
        <v>Diabetes</v>
      </c>
    </row>
    <row r="1251" spans="1:10" x14ac:dyDescent="0.3">
      <c r="A1251" s="6" t="s">
        <v>1121</v>
      </c>
      <c r="B1251" s="6">
        <v>32.229999999999997</v>
      </c>
      <c r="C1251" s="6">
        <v>8.59</v>
      </c>
      <c r="D1251" s="6" t="s">
        <v>2380</v>
      </c>
      <c r="E1251" s="6" t="s">
        <v>2380</v>
      </c>
      <c r="F1251" s="6" t="s">
        <v>2380</v>
      </c>
      <c r="G1251" s="6">
        <v>0</v>
      </c>
      <c r="H1251" s="6" t="s">
        <v>2380</v>
      </c>
      <c r="I1251" s="6" t="str">
        <f>IF(B1251&lt;18.5,"UnderWeight",IF(B1251&lt;24.9,"NormalWeight",IF(B1251&lt;29.9,"OverWeight","Obesity")))</f>
        <v>Obesity</v>
      </c>
      <c r="J1251" t="str">
        <f>IF(C1251&lt;5.7,"Normal",IF(C1251&lt;6.4,"Prediabetes","Diabetes"))</f>
        <v>Diabetes</v>
      </c>
    </row>
    <row r="1252" spans="1:10" x14ac:dyDescent="0.3">
      <c r="A1252" s="6" t="s">
        <v>1120</v>
      </c>
      <c r="B1252" s="6">
        <v>32.204999999999998</v>
      </c>
      <c r="C1252" s="6">
        <v>6.14</v>
      </c>
      <c r="D1252" s="6" t="s">
        <v>2380</v>
      </c>
      <c r="E1252" s="6" t="s">
        <v>2380</v>
      </c>
      <c r="F1252" s="6" t="s">
        <v>2380</v>
      </c>
      <c r="G1252" s="6">
        <v>2</v>
      </c>
      <c r="H1252" s="6" t="s">
        <v>2380</v>
      </c>
      <c r="I1252" s="6" t="str">
        <f>IF(B1252&lt;18.5,"UnderWeight",IF(B1252&lt;24.9,"NormalWeight",IF(B1252&lt;29.9,"OverWeight","Obesity")))</f>
        <v>Obesity</v>
      </c>
      <c r="J1252" t="str">
        <f>IF(C1252&lt;5.7,"Normal",IF(C1252&lt;6.4,"Prediabetes","Diabetes"))</f>
        <v>Prediabetes</v>
      </c>
    </row>
    <row r="1253" spans="1:10" x14ac:dyDescent="0.3">
      <c r="A1253" s="6" t="s">
        <v>1119</v>
      </c>
      <c r="B1253" s="6">
        <v>26.41</v>
      </c>
      <c r="C1253" s="6">
        <v>4.08</v>
      </c>
      <c r="D1253" s="6" t="s">
        <v>2380</v>
      </c>
      <c r="E1253" s="6" t="s">
        <v>2380</v>
      </c>
      <c r="F1253" s="6" t="s">
        <v>2380</v>
      </c>
      <c r="G1253" s="6">
        <v>2</v>
      </c>
      <c r="H1253" s="6" t="s">
        <v>2380</v>
      </c>
      <c r="I1253" s="6" t="str">
        <f>IF(B1253&lt;18.5,"UnderWeight",IF(B1253&lt;24.9,"NormalWeight",IF(B1253&lt;29.9,"OverWeight","Obesity")))</f>
        <v>OverWeight</v>
      </c>
      <c r="J1253" t="str">
        <f>IF(C1253&lt;5.7,"Normal",IF(C1253&lt;6.4,"Prediabetes","Diabetes"))</f>
        <v>Normal</v>
      </c>
    </row>
    <row r="1254" spans="1:10" x14ac:dyDescent="0.3">
      <c r="A1254" s="6" t="s">
        <v>1118</v>
      </c>
      <c r="B1254" s="6">
        <v>30.2</v>
      </c>
      <c r="C1254" s="6">
        <v>6.25</v>
      </c>
      <c r="D1254" s="6" t="s">
        <v>2382</v>
      </c>
      <c r="E1254" s="6" t="s">
        <v>2380</v>
      </c>
      <c r="F1254" s="6" t="s">
        <v>2380</v>
      </c>
      <c r="G1254" s="6">
        <v>0</v>
      </c>
      <c r="H1254" s="6" t="s">
        <v>2380</v>
      </c>
      <c r="I1254" s="6" t="str">
        <f>IF(B1254&lt;18.5,"UnderWeight",IF(B1254&lt;24.9,"NormalWeight",IF(B1254&lt;29.9,"OverWeight","Obesity")))</f>
        <v>Obesity</v>
      </c>
      <c r="J1254" t="str">
        <f>IF(C1254&lt;5.7,"Normal",IF(C1254&lt;6.4,"Prediabetes","Diabetes"))</f>
        <v>Prediabetes</v>
      </c>
    </row>
    <row r="1255" spans="1:10" x14ac:dyDescent="0.3">
      <c r="A1255" s="6" t="s">
        <v>1117</v>
      </c>
      <c r="B1255" s="6">
        <v>31.26</v>
      </c>
      <c r="C1255" s="6">
        <v>5.94</v>
      </c>
      <c r="D1255" s="6" t="s">
        <v>2382</v>
      </c>
      <c r="E1255" s="6" t="s">
        <v>2380</v>
      </c>
      <c r="F1255" s="6" t="s">
        <v>2380</v>
      </c>
      <c r="G1255" s="6">
        <v>1</v>
      </c>
      <c r="H1255" s="6" t="s">
        <v>2380</v>
      </c>
      <c r="I1255" s="6" t="str">
        <f>IF(B1255&lt;18.5,"UnderWeight",IF(B1255&lt;24.9,"NormalWeight",IF(B1255&lt;29.9,"OverWeight","Obesity")))</f>
        <v>Obesity</v>
      </c>
      <c r="J1255" t="str">
        <f>IF(C1255&lt;5.7,"Normal",IF(C1255&lt;6.4,"Prediabetes","Diabetes"))</f>
        <v>Prediabetes</v>
      </c>
    </row>
    <row r="1256" spans="1:10" x14ac:dyDescent="0.3">
      <c r="A1256" s="6" t="s">
        <v>1116</v>
      </c>
      <c r="B1256" s="6">
        <v>33.725000000000001</v>
      </c>
      <c r="C1256" s="6">
        <v>6.45</v>
      </c>
      <c r="D1256" s="6" t="s">
        <v>2382</v>
      </c>
      <c r="E1256" s="6" t="s">
        <v>2380</v>
      </c>
      <c r="F1256" s="6" t="s">
        <v>2380</v>
      </c>
      <c r="G1256" s="6">
        <v>0</v>
      </c>
      <c r="H1256" s="6" t="s">
        <v>2380</v>
      </c>
      <c r="I1256" s="6" t="str">
        <f>IF(B1256&lt;18.5,"UnderWeight",IF(B1256&lt;24.9,"NormalWeight",IF(B1256&lt;29.9,"OverWeight","Obesity")))</f>
        <v>Obesity</v>
      </c>
      <c r="J1256" t="str">
        <f>IF(C1256&lt;5.7,"Normal",IF(C1256&lt;6.4,"Prediabetes","Diabetes"))</f>
        <v>Diabetes</v>
      </c>
    </row>
    <row r="1257" spans="1:10" x14ac:dyDescent="0.3">
      <c r="A1257" s="6" t="s">
        <v>1115</v>
      </c>
      <c r="B1257" s="6">
        <v>28.9</v>
      </c>
      <c r="C1257" s="6">
        <v>5.74</v>
      </c>
      <c r="D1257" s="6" t="s">
        <v>2382</v>
      </c>
      <c r="E1257" s="6" t="s">
        <v>2380</v>
      </c>
      <c r="F1257" s="6" t="s">
        <v>2380</v>
      </c>
      <c r="G1257" s="6">
        <v>0</v>
      </c>
      <c r="H1257" s="6" t="s">
        <v>2380</v>
      </c>
      <c r="I1257" s="6" t="str">
        <f>IF(B1257&lt;18.5,"UnderWeight",IF(B1257&lt;24.9,"NormalWeight",IF(B1257&lt;29.9,"OverWeight","Obesity")))</f>
        <v>OverWeight</v>
      </c>
      <c r="J1257" t="str">
        <f>IF(C1257&lt;5.7,"Normal",IF(C1257&lt;6.4,"Prediabetes","Diabetes"))</f>
        <v>Prediabetes</v>
      </c>
    </row>
    <row r="1258" spans="1:10" x14ac:dyDescent="0.3">
      <c r="A1258" s="6" t="s">
        <v>1114</v>
      </c>
      <c r="B1258" s="6">
        <v>45.69</v>
      </c>
      <c r="C1258" s="6">
        <v>4.43</v>
      </c>
      <c r="D1258" s="6" t="s">
        <v>2382</v>
      </c>
      <c r="E1258" s="6" t="s">
        <v>2380</v>
      </c>
      <c r="F1258" s="6" t="s">
        <v>2380</v>
      </c>
      <c r="G1258" s="6">
        <v>0</v>
      </c>
      <c r="H1258" s="6" t="s">
        <v>2380</v>
      </c>
      <c r="I1258" s="6" t="str">
        <f>IF(B1258&lt;18.5,"UnderWeight",IF(B1258&lt;24.9,"NormalWeight",IF(B1258&lt;29.9,"OverWeight","Obesity")))</f>
        <v>Obesity</v>
      </c>
      <c r="J1258" t="str">
        <f>IF(C1258&lt;5.7,"Normal",IF(C1258&lt;6.4,"Prediabetes","Diabetes"))</f>
        <v>Normal</v>
      </c>
    </row>
    <row r="1259" spans="1:10" x14ac:dyDescent="0.3">
      <c r="A1259" s="6" t="s">
        <v>1113</v>
      </c>
      <c r="B1259" s="6">
        <v>21.03</v>
      </c>
      <c r="C1259" s="6">
        <v>6.5</v>
      </c>
      <c r="D1259" s="6" t="s">
        <v>2380</v>
      </c>
      <c r="E1259" s="6" t="s">
        <v>2380</v>
      </c>
      <c r="F1259" s="6" t="s">
        <v>2380</v>
      </c>
      <c r="G1259" s="6">
        <v>0</v>
      </c>
      <c r="H1259" s="6" t="s">
        <v>2380</v>
      </c>
      <c r="I1259" s="6" t="str">
        <f>IF(B1259&lt;18.5,"UnderWeight",IF(B1259&lt;24.9,"NormalWeight",IF(B1259&lt;29.9,"OverWeight","Obesity")))</f>
        <v>NormalWeight</v>
      </c>
      <c r="J1259" t="str">
        <f>IF(C1259&lt;5.7,"Normal",IF(C1259&lt;6.4,"Prediabetes","Diabetes"))</f>
        <v>Diabetes</v>
      </c>
    </row>
    <row r="1260" spans="1:10" x14ac:dyDescent="0.3">
      <c r="A1260" s="6" t="s">
        <v>1112</v>
      </c>
      <c r="B1260" s="6">
        <v>37</v>
      </c>
      <c r="C1260" s="6">
        <v>8.75</v>
      </c>
      <c r="D1260" s="6" t="s">
        <v>2380</v>
      </c>
      <c r="E1260" s="6" t="s">
        <v>2380</v>
      </c>
      <c r="F1260" s="6" t="s">
        <v>2380</v>
      </c>
      <c r="G1260" s="6">
        <v>0</v>
      </c>
      <c r="H1260" s="6" t="s">
        <v>2380</v>
      </c>
      <c r="I1260" s="6" t="str">
        <f>IF(B1260&lt;18.5,"UnderWeight",IF(B1260&lt;24.9,"NormalWeight",IF(B1260&lt;29.9,"OverWeight","Obesity")))</f>
        <v>Obesity</v>
      </c>
      <c r="J1260" t="str">
        <f>IF(C1260&lt;5.7,"Normal",IF(C1260&lt;6.4,"Prediabetes","Diabetes"))</f>
        <v>Diabetes</v>
      </c>
    </row>
    <row r="1261" spans="1:10" x14ac:dyDescent="0.3">
      <c r="A1261" s="6" t="s">
        <v>1111</v>
      </c>
      <c r="B1261" s="6">
        <v>25.4</v>
      </c>
      <c r="C1261" s="6">
        <v>11.96</v>
      </c>
      <c r="D1261" s="6" t="s">
        <v>2380</v>
      </c>
      <c r="E1261" s="6" t="s">
        <v>2380</v>
      </c>
      <c r="F1261" s="6" t="s">
        <v>2380</v>
      </c>
      <c r="G1261" s="6">
        <v>0</v>
      </c>
      <c r="H1261" s="6" t="s">
        <v>2380</v>
      </c>
      <c r="I1261" s="6" t="str">
        <f>IF(B1261&lt;18.5,"UnderWeight",IF(B1261&lt;24.9,"NormalWeight",IF(B1261&lt;29.9,"OverWeight","Obesity")))</f>
        <v>OverWeight</v>
      </c>
      <c r="J1261" t="str">
        <f>IF(C1261&lt;5.7,"Normal",IF(C1261&lt;6.4,"Prediabetes","Diabetes"))</f>
        <v>Diabetes</v>
      </c>
    </row>
    <row r="1262" spans="1:10" x14ac:dyDescent="0.3">
      <c r="A1262" s="6" t="s">
        <v>1110</v>
      </c>
      <c r="B1262" s="6">
        <v>32.299999999999997</v>
      </c>
      <c r="C1262" s="6">
        <v>10.54</v>
      </c>
      <c r="D1262" s="6" t="s">
        <v>2380</v>
      </c>
      <c r="E1262" s="6" t="s">
        <v>2380</v>
      </c>
      <c r="F1262" s="6" t="s">
        <v>2380</v>
      </c>
      <c r="G1262" s="6">
        <v>0</v>
      </c>
      <c r="H1262" s="6" t="s">
        <v>2380</v>
      </c>
      <c r="I1262" s="6" t="str">
        <f>IF(B1262&lt;18.5,"UnderWeight",IF(B1262&lt;24.9,"NormalWeight",IF(B1262&lt;29.9,"OverWeight","Obesity")))</f>
        <v>Obesity</v>
      </c>
      <c r="J1262" t="str">
        <f>IF(C1262&lt;5.7,"Normal",IF(C1262&lt;6.4,"Prediabetes","Diabetes"))</f>
        <v>Diabetes</v>
      </c>
    </row>
    <row r="1263" spans="1:10" x14ac:dyDescent="0.3">
      <c r="A1263" s="6" t="s">
        <v>1109</v>
      </c>
      <c r="B1263" s="6">
        <v>23.94</v>
      </c>
      <c r="C1263" s="6">
        <v>4.54</v>
      </c>
      <c r="D1263" s="6" t="s">
        <v>2382</v>
      </c>
      <c r="E1263" s="6" t="s">
        <v>2380</v>
      </c>
      <c r="F1263" s="6" t="s">
        <v>2382</v>
      </c>
      <c r="G1263" s="6">
        <v>1</v>
      </c>
      <c r="H1263" s="6" t="s">
        <v>2380</v>
      </c>
      <c r="I1263" s="6" t="str">
        <f>IF(B1263&lt;18.5,"UnderWeight",IF(B1263&lt;24.9,"NormalWeight",IF(B1263&lt;29.9,"OverWeight","Obesity")))</f>
        <v>NormalWeight</v>
      </c>
      <c r="J1263" t="str">
        <f>IF(C1263&lt;5.7,"Normal",IF(C1263&lt;6.4,"Prediabetes","Diabetes"))</f>
        <v>Normal</v>
      </c>
    </row>
    <row r="1264" spans="1:10" x14ac:dyDescent="0.3">
      <c r="A1264" s="6" t="s">
        <v>1108</v>
      </c>
      <c r="B1264" s="6">
        <v>46.4</v>
      </c>
      <c r="C1264" s="6">
        <v>5.71</v>
      </c>
      <c r="D1264" s="6" t="s">
        <v>2380</v>
      </c>
      <c r="E1264" s="6" t="s">
        <v>2380</v>
      </c>
      <c r="F1264" s="6" t="s">
        <v>2380</v>
      </c>
      <c r="G1264" s="6">
        <v>0</v>
      </c>
      <c r="H1264" s="6" t="s">
        <v>2380</v>
      </c>
      <c r="I1264" s="6" t="str">
        <f>IF(B1264&lt;18.5,"UnderWeight",IF(B1264&lt;24.9,"NormalWeight",IF(B1264&lt;29.9,"OverWeight","Obesity")))</f>
        <v>Obesity</v>
      </c>
      <c r="J1264" t="str">
        <f>IF(C1264&lt;5.7,"Normal",IF(C1264&lt;6.4,"Prediabetes","Diabetes"))</f>
        <v>Prediabetes</v>
      </c>
    </row>
    <row r="1265" spans="1:10" x14ac:dyDescent="0.3">
      <c r="A1265" s="6" t="s">
        <v>1107</v>
      </c>
      <c r="B1265" s="6">
        <v>40.375</v>
      </c>
      <c r="C1265" s="6">
        <v>6.25</v>
      </c>
      <c r="D1265" s="6" t="s">
        <v>2382</v>
      </c>
      <c r="E1265" s="6" t="s">
        <v>2380</v>
      </c>
      <c r="F1265" s="6" t="s">
        <v>2380</v>
      </c>
      <c r="G1265" s="6">
        <v>0</v>
      </c>
      <c r="H1265" s="6" t="s">
        <v>2380</v>
      </c>
      <c r="I1265" s="6" t="str">
        <f>IF(B1265&lt;18.5,"UnderWeight",IF(B1265&lt;24.9,"NormalWeight",IF(B1265&lt;29.9,"OverWeight","Obesity")))</f>
        <v>Obesity</v>
      </c>
      <c r="J1265" t="str">
        <f>IF(C1265&lt;5.7,"Normal",IF(C1265&lt;6.4,"Prediabetes","Diabetes"))</f>
        <v>Prediabetes</v>
      </c>
    </row>
    <row r="1266" spans="1:10" x14ac:dyDescent="0.3">
      <c r="A1266" s="6" t="s">
        <v>1106</v>
      </c>
      <c r="B1266" s="6">
        <v>28.7</v>
      </c>
      <c r="C1266" s="6">
        <v>9.4700000000000006</v>
      </c>
      <c r="D1266" s="6" t="s">
        <v>2380</v>
      </c>
      <c r="E1266" s="6" t="s">
        <v>2380</v>
      </c>
      <c r="F1266" s="6" t="s">
        <v>2380</v>
      </c>
      <c r="G1266" s="6">
        <v>2</v>
      </c>
      <c r="H1266" s="6" t="s">
        <v>2380</v>
      </c>
      <c r="I1266" s="6" t="str">
        <f>IF(B1266&lt;18.5,"UnderWeight",IF(B1266&lt;24.9,"NormalWeight",IF(B1266&lt;29.9,"OverWeight","Obesity")))</f>
        <v>OverWeight</v>
      </c>
      <c r="J1266" t="str">
        <f>IF(C1266&lt;5.7,"Normal",IF(C1266&lt;6.4,"Prediabetes","Diabetes"))</f>
        <v>Diabetes</v>
      </c>
    </row>
    <row r="1267" spans="1:10" x14ac:dyDescent="0.3">
      <c r="A1267" s="6" t="s">
        <v>1105</v>
      </c>
      <c r="B1267" s="6">
        <v>26.63</v>
      </c>
      <c r="C1267" s="6">
        <v>5.7</v>
      </c>
      <c r="D1267" s="6" t="s">
        <v>2380</v>
      </c>
      <c r="E1267" s="6" t="s">
        <v>2380</v>
      </c>
      <c r="F1267" s="6" t="s">
        <v>2380</v>
      </c>
      <c r="G1267" s="6">
        <v>0</v>
      </c>
      <c r="H1267" s="6" t="s">
        <v>2380</v>
      </c>
      <c r="I1267" s="6" t="str">
        <f>IF(B1267&lt;18.5,"UnderWeight",IF(B1267&lt;24.9,"NormalWeight",IF(B1267&lt;29.9,"OverWeight","Obesity")))</f>
        <v>OverWeight</v>
      </c>
      <c r="J1267" t="str">
        <f>IF(C1267&lt;5.7,"Normal",IF(C1267&lt;6.4,"Prediabetes","Diabetes"))</f>
        <v>Prediabetes</v>
      </c>
    </row>
    <row r="1268" spans="1:10" x14ac:dyDescent="0.3">
      <c r="A1268" s="6" t="s">
        <v>1104</v>
      </c>
      <c r="B1268" s="6">
        <v>22.515000000000001</v>
      </c>
      <c r="C1268" s="6">
        <v>11.18</v>
      </c>
      <c r="D1268" s="6" t="s">
        <v>2380</v>
      </c>
      <c r="E1268" s="6" t="s">
        <v>2380</v>
      </c>
      <c r="F1268" s="6" t="s">
        <v>2380</v>
      </c>
      <c r="G1268" s="6">
        <v>2</v>
      </c>
      <c r="H1268" s="6" t="s">
        <v>2380</v>
      </c>
      <c r="I1268" s="6" t="str">
        <f>IF(B1268&lt;18.5,"UnderWeight",IF(B1268&lt;24.9,"NormalWeight",IF(B1268&lt;29.9,"OverWeight","Obesity")))</f>
        <v>NormalWeight</v>
      </c>
      <c r="J1268" t="str">
        <f>IF(C1268&lt;5.7,"Normal",IF(C1268&lt;6.4,"Prediabetes","Diabetes"))</f>
        <v>Diabetes</v>
      </c>
    </row>
    <row r="1269" spans="1:10" x14ac:dyDescent="0.3">
      <c r="A1269" s="6" t="s">
        <v>1103</v>
      </c>
      <c r="B1269" s="6">
        <v>36.575000000000003</v>
      </c>
      <c r="C1269" s="6">
        <v>10.98</v>
      </c>
      <c r="D1269" s="6" t="s">
        <v>2380</v>
      </c>
      <c r="E1269" s="6" t="s">
        <v>2380</v>
      </c>
      <c r="F1269" s="6" t="s">
        <v>2380</v>
      </c>
      <c r="G1269" s="6">
        <v>0</v>
      </c>
      <c r="H1269" s="6" t="s">
        <v>2380</v>
      </c>
      <c r="I1269" s="6" t="str">
        <f>IF(B1269&lt;18.5,"UnderWeight",IF(B1269&lt;24.9,"NormalWeight",IF(B1269&lt;29.9,"OverWeight","Obesity")))</f>
        <v>Obesity</v>
      </c>
      <c r="J1269" t="str">
        <f>IF(C1269&lt;5.7,"Normal",IF(C1269&lt;6.4,"Prediabetes","Diabetes"))</f>
        <v>Diabetes</v>
      </c>
    </row>
    <row r="1270" spans="1:10" x14ac:dyDescent="0.3">
      <c r="A1270" s="6" t="s">
        <v>1102</v>
      </c>
      <c r="B1270" s="6">
        <v>23.66</v>
      </c>
      <c r="C1270" s="6">
        <v>5.1100000000000003</v>
      </c>
      <c r="D1270" s="6" t="s">
        <v>2382</v>
      </c>
      <c r="E1270" s="6" t="s">
        <v>2380</v>
      </c>
      <c r="F1270" s="6" t="s">
        <v>2382</v>
      </c>
      <c r="G1270" s="6">
        <v>1</v>
      </c>
      <c r="H1270" s="6" t="s">
        <v>2380</v>
      </c>
      <c r="I1270" s="6" t="str">
        <f>IF(B1270&lt;18.5,"UnderWeight",IF(B1270&lt;24.9,"NormalWeight",IF(B1270&lt;29.9,"OverWeight","Obesity")))</f>
        <v>NormalWeight</v>
      </c>
      <c r="J1270" t="str">
        <f>IF(C1270&lt;5.7,"Normal",IF(C1270&lt;6.4,"Prediabetes","Diabetes"))</f>
        <v>Normal</v>
      </c>
    </row>
    <row r="1271" spans="1:10" x14ac:dyDescent="0.3">
      <c r="A1271" s="6" t="s">
        <v>1101</v>
      </c>
      <c r="B1271" s="6">
        <v>18.62</v>
      </c>
      <c r="C1271" s="6">
        <v>10.24</v>
      </c>
      <c r="D1271" s="6" t="s">
        <v>2380</v>
      </c>
      <c r="E1271" s="6" t="s">
        <v>2380</v>
      </c>
      <c r="F1271" s="6" t="s">
        <v>2380</v>
      </c>
      <c r="G1271" s="6">
        <v>0</v>
      </c>
      <c r="H1271" s="6" t="s">
        <v>2380</v>
      </c>
      <c r="I1271" s="6" t="str">
        <f>IF(B1271&lt;18.5,"UnderWeight",IF(B1271&lt;24.9,"NormalWeight",IF(B1271&lt;29.9,"OverWeight","Obesity")))</f>
        <v>NormalWeight</v>
      </c>
      <c r="J1271" t="str">
        <f>IF(C1271&lt;5.7,"Normal",IF(C1271&lt;6.4,"Prediabetes","Diabetes"))</f>
        <v>Diabetes</v>
      </c>
    </row>
    <row r="1272" spans="1:10" x14ac:dyDescent="0.3">
      <c r="A1272" s="6" t="s">
        <v>1100</v>
      </c>
      <c r="B1272" s="6">
        <v>19.190000000000001</v>
      </c>
      <c r="C1272" s="6">
        <v>7.71</v>
      </c>
      <c r="D1272" s="6" t="s">
        <v>2382</v>
      </c>
      <c r="E1272" s="6" t="s">
        <v>2380</v>
      </c>
      <c r="F1272" s="6" t="s">
        <v>2380</v>
      </c>
      <c r="G1272" s="6">
        <v>1</v>
      </c>
      <c r="H1272" s="6" t="s">
        <v>2380</v>
      </c>
      <c r="I1272" s="6" t="str">
        <f>IF(B1272&lt;18.5,"UnderWeight",IF(B1272&lt;24.9,"NormalWeight",IF(B1272&lt;29.9,"OverWeight","Obesity")))</f>
        <v>NormalWeight</v>
      </c>
      <c r="J1272" t="str">
        <f>IF(C1272&lt;5.7,"Normal",IF(C1272&lt;6.4,"Prediabetes","Diabetes"))</f>
        <v>Diabetes</v>
      </c>
    </row>
    <row r="1273" spans="1:10" x14ac:dyDescent="0.3">
      <c r="A1273" s="6" t="s">
        <v>1099</v>
      </c>
      <c r="B1273" s="6">
        <v>27.5</v>
      </c>
      <c r="C1273" s="6">
        <v>6.03</v>
      </c>
      <c r="D1273" s="6" t="s">
        <v>2380</v>
      </c>
      <c r="E1273" s="6" t="s">
        <v>2380</v>
      </c>
      <c r="F1273" s="6" t="s">
        <v>2380</v>
      </c>
      <c r="G1273" s="6">
        <v>0</v>
      </c>
      <c r="H1273" s="6" t="s">
        <v>2380</v>
      </c>
      <c r="I1273" s="6" t="str">
        <f>IF(B1273&lt;18.5,"UnderWeight",IF(B1273&lt;24.9,"NormalWeight",IF(B1273&lt;29.9,"OverWeight","Obesity")))</f>
        <v>OverWeight</v>
      </c>
      <c r="J1273" t="str">
        <f>IF(C1273&lt;5.7,"Normal",IF(C1273&lt;6.4,"Prediabetes","Diabetes"))</f>
        <v>Prediabetes</v>
      </c>
    </row>
    <row r="1274" spans="1:10" x14ac:dyDescent="0.3">
      <c r="A1274" s="6" t="s">
        <v>1098</v>
      </c>
      <c r="B1274" s="6">
        <v>27.36</v>
      </c>
      <c r="C1274" s="6">
        <v>5.96</v>
      </c>
      <c r="D1274" s="6" t="s">
        <v>2380</v>
      </c>
      <c r="E1274" s="6" t="s">
        <v>2380</v>
      </c>
      <c r="F1274" s="6" t="s">
        <v>2382</v>
      </c>
      <c r="G1274" s="6">
        <v>1</v>
      </c>
      <c r="H1274" s="6" t="s">
        <v>2380</v>
      </c>
      <c r="I1274" s="6" t="str">
        <f>IF(B1274&lt;18.5,"UnderWeight",IF(B1274&lt;24.9,"NormalWeight",IF(B1274&lt;29.9,"OverWeight","Obesity")))</f>
        <v>OverWeight</v>
      </c>
      <c r="J1274" t="str">
        <f>IF(C1274&lt;5.7,"Normal",IF(C1274&lt;6.4,"Prediabetes","Diabetes"))</f>
        <v>Prediabetes</v>
      </c>
    </row>
    <row r="1275" spans="1:10" x14ac:dyDescent="0.3">
      <c r="A1275" s="6" t="s">
        <v>1097</v>
      </c>
      <c r="B1275" s="6">
        <v>20.350000000000001</v>
      </c>
      <c r="C1275" s="6">
        <v>4.16</v>
      </c>
      <c r="D1275" s="6" t="s">
        <v>2380</v>
      </c>
      <c r="E1275" s="6" t="s">
        <v>2380</v>
      </c>
      <c r="F1275" s="6" t="s">
        <v>2380</v>
      </c>
      <c r="G1275" s="6">
        <v>0</v>
      </c>
      <c r="H1275" s="6" t="s">
        <v>2380</v>
      </c>
      <c r="I1275" s="6" t="str">
        <f>IF(B1275&lt;18.5,"UnderWeight",IF(B1275&lt;24.9,"NormalWeight",IF(B1275&lt;29.9,"OverWeight","Obesity")))</f>
        <v>NormalWeight</v>
      </c>
      <c r="J1275" t="str">
        <f>IF(C1275&lt;5.7,"Normal",IF(C1275&lt;6.4,"Prediabetes","Diabetes"))</f>
        <v>Normal</v>
      </c>
    </row>
    <row r="1276" spans="1:10" x14ac:dyDescent="0.3">
      <c r="A1276" s="6" t="s">
        <v>1096</v>
      </c>
      <c r="B1276" s="6">
        <v>24.035</v>
      </c>
      <c r="C1276" s="6">
        <v>6.11</v>
      </c>
      <c r="D1276" s="6" t="s">
        <v>2380</v>
      </c>
      <c r="E1276" s="6" t="s">
        <v>2380</v>
      </c>
      <c r="F1276" s="6" t="s">
        <v>2380</v>
      </c>
      <c r="G1276" s="6">
        <v>0</v>
      </c>
      <c r="H1276" s="6" t="s">
        <v>2380</v>
      </c>
      <c r="I1276" s="6" t="str">
        <f>IF(B1276&lt;18.5,"UnderWeight",IF(B1276&lt;24.9,"NormalWeight",IF(B1276&lt;29.9,"OverWeight","Obesity")))</f>
        <v>NormalWeight</v>
      </c>
      <c r="J1276" t="str">
        <f>IF(C1276&lt;5.7,"Normal",IF(C1276&lt;6.4,"Prediabetes","Diabetes"))</f>
        <v>Prediabetes</v>
      </c>
    </row>
    <row r="1277" spans="1:10" x14ac:dyDescent="0.3">
      <c r="A1277" s="6" t="s">
        <v>1095</v>
      </c>
      <c r="B1277" s="6">
        <v>23.56</v>
      </c>
      <c r="C1277" s="6">
        <v>5.97</v>
      </c>
      <c r="D1277" s="6" t="s">
        <v>2380</v>
      </c>
      <c r="E1277" s="6" t="s">
        <v>2380</v>
      </c>
      <c r="F1277" s="6" t="s">
        <v>2380</v>
      </c>
      <c r="G1277" s="6">
        <v>0</v>
      </c>
      <c r="H1277" s="6" t="s">
        <v>2380</v>
      </c>
      <c r="I1277" s="6" t="str">
        <f>IF(B1277&lt;18.5,"UnderWeight",IF(B1277&lt;24.9,"NormalWeight",IF(B1277&lt;29.9,"OverWeight","Obesity")))</f>
        <v>NormalWeight</v>
      </c>
      <c r="J1277" t="str">
        <f>IF(C1277&lt;5.7,"Normal",IF(C1277&lt;6.4,"Prediabetes","Diabetes"))</f>
        <v>Prediabetes</v>
      </c>
    </row>
    <row r="1278" spans="1:10" x14ac:dyDescent="0.3">
      <c r="A1278" s="6" t="s">
        <v>1094</v>
      </c>
      <c r="B1278" s="6">
        <v>27.17</v>
      </c>
      <c r="C1278" s="6">
        <v>10.81</v>
      </c>
      <c r="D1278" s="6" t="s">
        <v>2380</v>
      </c>
      <c r="E1278" s="6" t="s">
        <v>2380</v>
      </c>
      <c r="F1278" s="6" t="s">
        <v>2380</v>
      </c>
      <c r="G1278" s="6">
        <v>2</v>
      </c>
      <c r="H1278" s="6" t="s">
        <v>2380</v>
      </c>
      <c r="I1278" s="6" t="str">
        <f>IF(B1278&lt;18.5,"UnderWeight",IF(B1278&lt;24.9,"NormalWeight",IF(B1278&lt;29.9,"OverWeight","Obesity")))</f>
        <v>OverWeight</v>
      </c>
      <c r="J1278" t="str">
        <f>IF(C1278&lt;5.7,"Normal",IF(C1278&lt;6.4,"Prediabetes","Diabetes"))</f>
        <v>Diabetes</v>
      </c>
    </row>
    <row r="1279" spans="1:10" x14ac:dyDescent="0.3">
      <c r="A1279" s="6" t="s">
        <v>1093</v>
      </c>
      <c r="B1279" s="6">
        <v>34.32</v>
      </c>
      <c r="C1279" s="6">
        <v>5.7</v>
      </c>
      <c r="D1279" s="6" t="s">
        <v>2382</v>
      </c>
      <c r="E1279" s="6" t="s">
        <v>2380</v>
      </c>
      <c r="F1279" s="6" t="s">
        <v>2382</v>
      </c>
      <c r="G1279" s="6">
        <v>1</v>
      </c>
      <c r="H1279" s="6" t="s">
        <v>2380</v>
      </c>
      <c r="I1279" s="6" t="str">
        <f>IF(B1279&lt;18.5,"UnderWeight",IF(B1279&lt;24.9,"NormalWeight",IF(B1279&lt;29.9,"OverWeight","Obesity")))</f>
        <v>Obesity</v>
      </c>
      <c r="J1279" t="str">
        <f>IF(C1279&lt;5.7,"Normal",IF(C1279&lt;6.4,"Prediabetes","Diabetes"))</f>
        <v>Prediabetes</v>
      </c>
    </row>
    <row r="1280" spans="1:10" x14ac:dyDescent="0.3">
      <c r="A1280" s="6" t="s">
        <v>1092</v>
      </c>
      <c r="B1280" s="6">
        <v>23.87</v>
      </c>
      <c r="C1280" s="6">
        <v>4.7699999999999996</v>
      </c>
      <c r="D1280" s="6" t="s">
        <v>2382</v>
      </c>
      <c r="E1280" s="6" t="s">
        <v>2380</v>
      </c>
      <c r="F1280" s="6" t="s">
        <v>2382</v>
      </c>
      <c r="G1280" s="6">
        <v>1</v>
      </c>
      <c r="H1280" s="6" t="s">
        <v>2380</v>
      </c>
      <c r="I1280" s="6" t="str">
        <f>IF(B1280&lt;18.5,"UnderWeight",IF(B1280&lt;24.9,"NormalWeight",IF(B1280&lt;29.9,"OverWeight","Obesity")))</f>
        <v>NormalWeight</v>
      </c>
      <c r="J1280" t="str">
        <f>IF(C1280&lt;5.7,"Normal",IF(C1280&lt;6.4,"Prediabetes","Diabetes"))</f>
        <v>Normal</v>
      </c>
    </row>
    <row r="1281" spans="1:10" x14ac:dyDescent="0.3">
      <c r="A1281" s="6" t="s">
        <v>1091</v>
      </c>
      <c r="B1281" s="6">
        <v>30.15</v>
      </c>
      <c r="C1281" s="6">
        <v>4.25</v>
      </c>
      <c r="D1281" s="6" t="s">
        <v>2380</v>
      </c>
      <c r="E1281" s="6" t="s">
        <v>2380</v>
      </c>
      <c r="F1281" s="6" t="s">
        <v>2380</v>
      </c>
      <c r="G1281" s="6">
        <v>1</v>
      </c>
      <c r="H1281" s="6" t="s">
        <v>2380</v>
      </c>
      <c r="I1281" s="6" t="str">
        <f>IF(B1281&lt;18.5,"UnderWeight",IF(B1281&lt;24.9,"NormalWeight",IF(B1281&lt;29.9,"OverWeight","Obesity")))</f>
        <v>Obesity</v>
      </c>
      <c r="J1281" t="str">
        <f>IF(C1281&lt;5.7,"Normal",IF(C1281&lt;6.4,"Prediabetes","Diabetes"))</f>
        <v>Normal</v>
      </c>
    </row>
    <row r="1282" spans="1:10" x14ac:dyDescent="0.3">
      <c r="A1282" s="6" t="s">
        <v>1090</v>
      </c>
      <c r="B1282" s="6">
        <v>26.36</v>
      </c>
      <c r="C1282" s="6">
        <v>5.52</v>
      </c>
      <c r="D1282" s="6" t="s">
        <v>2380</v>
      </c>
      <c r="E1282" s="6" t="s">
        <v>2380</v>
      </c>
      <c r="F1282" s="6" t="s">
        <v>2380</v>
      </c>
      <c r="G1282" s="6">
        <v>0</v>
      </c>
      <c r="H1282" s="6" t="s">
        <v>2380</v>
      </c>
      <c r="I1282" s="6" t="str">
        <f>IF(B1282&lt;18.5,"UnderWeight",IF(B1282&lt;24.9,"NormalWeight",IF(B1282&lt;29.9,"OverWeight","Obesity")))</f>
        <v>OverWeight</v>
      </c>
      <c r="J1282" t="str">
        <f>IF(C1282&lt;5.7,"Normal",IF(C1282&lt;6.4,"Prediabetes","Diabetes"))</f>
        <v>Normal</v>
      </c>
    </row>
    <row r="1283" spans="1:10" x14ac:dyDescent="0.3">
      <c r="A1283" s="6" t="s">
        <v>1089</v>
      </c>
      <c r="B1283" s="6">
        <v>45.32</v>
      </c>
      <c r="C1283" s="6">
        <v>6.53</v>
      </c>
      <c r="D1283" s="6" t="s">
        <v>2382</v>
      </c>
      <c r="E1283" s="6" t="s">
        <v>2380</v>
      </c>
      <c r="F1283" s="6" t="s">
        <v>2380</v>
      </c>
      <c r="G1283" s="6">
        <v>1</v>
      </c>
      <c r="H1283" s="6" t="s">
        <v>2380</v>
      </c>
      <c r="I1283" s="6" t="str">
        <f>IF(B1283&lt;18.5,"UnderWeight",IF(B1283&lt;24.9,"NormalWeight",IF(B1283&lt;29.9,"OverWeight","Obesity")))</f>
        <v>Obesity</v>
      </c>
      <c r="J1283" t="str">
        <f>IF(C1283&lt;5.7,"Normal",IF(C1283&lt;6.4,"Prediabetes","Diabetes"))</f>
        <v>Diabetes</v>
      </c>
    </row>
    <row r="1284" spans="1:10" x14ac:dyDescent="0.3">
      <c r="A1284" s="6" t="s">
        <v>1088</v>
      </c>
      <c r="B1284" s="6">
        <v>31.93</v>
      </c>
      <c r="C1284" s="6">
        <v>4.82</v>
      </c>
      <c r="D1284" s="6" t="s">
        <v>2382</v>
      </c>
      <c r="E1284" s="6" t="s">
        <v>2380</v>
      </c>
      <c r="F1284" s="6" t="s">
        <v>2380</v>
      </c>
      <c r="G1284" s="6">
        <v>1</v>
      </c>
      <c r="H1284" s="6" t="s">
        <v>2380</v>
      </c>
      <c r="I1284" s="6" t="str">
        <f>IF(B1284&lt;18.5,"UnderWeight",IF(B1284&lt;24.9,"NormalWeight",IF(B1284&lt;29.9,"OverWeight","Obesity")))</f>
        <v>Obesity</v>
      </c>
      <c r="J1284" t="str">
        <f>IF(C1284&lt;5.7,"Normal",IF(C1284&lt;6.4,"Prediabetes","Diabetes"))</f>
        <v>Normal</v>
      </c>
    </row>
    <row r="1285" spans="1:10" x14ac:dyDescent="0.3">
      <c r="A1285" s="6" t="s">
        <v>1087</v>
      </c>
      <c r="B1285" s="6">
        <v>36</v>
      </c>
      <c r="C1285" s="6">
        <v>11.94</v>
      </c>
      <c r="D1285" s="6" t="s">
        <v>2382</v>
      </c>
      <c r="E1285" s="6" t="s">
        <v>2380</v>
      </c>
      <c r="F1285" s="6" t="s">
        <v>2380</v>
      </c>
      <c r="G1285" s="6">
        <v>1</v>
      </c>
      <c r="H1285" s="6" t="s">
        <v>2380</v>
      </c>
      <c r="I1285" s="6" t="str">
        <f>IF(B1285&lt;18.5,"UnderWeight",IF(B1285&lt;24.9,"NormalWeight",IF(B1285&lt;29.9,"OverWeight","Obesity")))</f>
        <v>Obesity</v>
      </c>
      <c r="J1285" t="str">
        <f>IF(C1285&lt;5.7,"Normal",IF(C1285&lt;6.4,"Prediabetes","Diabetes"))</f>
        <v>Diabetes</v>
      </c>
    </row>
    <row r="1286" spans="1:10" x14ac:dyDescent="0.3">
      <c r="A1286" s="6" t="s">
        <v>1086</v>
      </c>
      <c r="B1286" s="6">
        <v>32</v>
      </c>
      <c r="C1286" s="6">
        <v>7.85</v>
      </c>
      <c r="D1286" s="6" t="s">
        <v>2382</v>
      </c>
      <c r="E1286" s="6" t="s">
        <v>2380</v>
      </c>
      <c r="F1286" s="6" t="s">
        <v>2380</v>
      </c>
      <c r="G1286" s="6">
        <v>1</v>
      </c>
      <c r="H1286" s="6" t="s">
        <v>2380</v>
      </c>
      <c r="I1286" s="6" t="str">
        <f>IF(B1286&lt;18.5,"UnderWeight",IF(B1286&lt;24.9,"NormalWeight",IF(B1286&lt;29.9,"OverWeight","Obesity")))</f>
        <v>Obesity</v>
      </c>
      <c r="J1286" t="str">
        <f>IF(C1286&lt;5.7,"Normal",IF(C1286&lt;6.4,"Prediabetes","Diabetes"))</f>
        <v>Diabetes</v>
      </c>
    </row>
    <row r="1287" spans="1:10" x14ac:dyDescent="0.3">
      <c r="A1287" s="6" t="s">
        <v>1085</v>
      </c>
      <c r="B1287" s="6">
        <v>29.37</v>
      </c>
      <c r="C1287" s="6">
        <v>8.01</v>
      </c>
      <c r="D1287" s="6" t="s">
        <v>2382</v>
      </c>
      <c r="E1287" s="6" t="s">
        <v>2380</v>
      </c>
      <c r="F1287" s="6" t="s">
        <v>2380</v>
      </c>
      <c r="G1287" s="6">
        <v>1</v>
      </c>
      <c r="H1287" s="6" t="s">
        <v>2380</v>
      </c>
      <c r="I1287" s="6" t="str">
        <f>IF(B1287&lt;18.5,"UnderWeight",IF(B1287&lt;24.9,"NormalWeight",IF(B1287&lt;29.9,"OverWeight","Obesity")))</f>
        <v>OverWeight</v>
      </c>
      <c r="J1287" t="str">
        <f>IF(C1287&lt;5.7,"Normal",IF(C1287&lt;6.4,"Prediabetes","Diabetes"))</f>
        <v>Diabetes</v>
      </c>
    </row>
    <row r="1288" spans="1:10" x14ac:dyDescent="0.3">
      <c r="A1288" s="6" t="s">
        <v>1084</v>
      </c>
      <c r="B1288" s="6">
        <v>23.6</v>
      </c>
      <c r="C1288" s="6">
        <v>7.4</v>
      </c>
      <c r="D1288" s="6" t="s">
        <v>2382</v>
      </c>
      <c r="E1288" s="6" t="s">
        <v>2380</v>
      </c>
      <c r="F1288" s="6" t="s">
        <v>2380</v>
      </c>
      <c r="G1288" s="6">
        <v>1</v>
      </c>
      <c r="H1288" s="6" t="s">
        <v>2380</v>
      </c>
      <c r="I1288" s="6" t="str">
        <f>IF(B1288&lt;18.5,"UnderWeight",IF(B1288&lt;24.9,"NormalWeight",IF(B1288&lt;29.9,"OverWeight","Obesity")))</f>
        <v>NormalWeight</v>
      </c>
      <c r="J1288" t="str">
        <f>IF(C1288&lt;5.7,"Normal",IF(C1288&lt;6.4,"Prediabetes","Diabetes"))</f>
        <v>Diabetes</v>
      </c>
    </row>
    <row r="1289" spans="1:10" x14ac:dyDescent="0.3">
      <c r="A1289" s="6" t="s">
        <v>1083</v>
      </c>
      <c r="B1289" s="6">
        <v>33.155000000000001</v>
      </c>
      <c r="C1289" s="6">
        <v>8.3800000000000008</v>
      </c>
      <c r="D1289" s="6" t="s">
        <v>2382</v>
      </c>
      <c r="E1289" s="6" t="s">
        <v>2380</v>
      </c>
      <c r="F1289" s="6" t="s">
        <v>2380</v>
      </c>
      <c r="G1289" s="6">
        <v>0</v>
      </c>
      <c r="H1289" s="6" t="s">
        <v>2380</v>
      </c>
      <c r="I1289" s="6" t="str">
        <f>IF(B1289&lt;18.5,"UnderWeight",IF(B1289&lt;24.9,"NormalWeight",IF(B1289&lt;29.9,"OverWeight","Obesity")))</f>
        <v>Obesity</v>
      </c>
      <c r="J1289" t="str">
        <f>IF(C1289&lt;5.7,"Normal",IF(C1289&lt;6.4,"Prediabetes","Diabetes"))</f>
        <v>Diabetes</v>
      </c>
    </row>
    <row r="1290" spans="1:10" x14ac:dyDescent="0.3">
      <c r="A1290" s="6" t="s">
        <v>1082</v>
      </c>
      <c r="B1290" s="6">
        <v>24.32</v>
      </c>
      <c r="C1290" s="6">
        <v>11.56</v>
      </c>
      <c r="D1290" s="6" t="s">
        <v>2382</v>
      </c>
      <c r="E1290" s="6" t="s">
        <v>2380</v>
      </c>
      <c r="F1290" s="6" t="s">
        <v>2380</v>
      </c>
      <c r="G1290" s="6">
        <v>1</v>
      </c>
      <c r="H1290" s="6" t="s">
        <v>2380</v>
      </c>
      <c r="I1290" s="6" t="str">
        <f>IF(B1290&lt;18.5,"UnderWeight",IF(B1290&lt;24.9,"NormalWeight",IF(B1290&lt;29.9,"OverWeight","Obesity")))</f>
        <v>NormalWeight</v>
      </c>
      <c r="J1290" t="str">
        <f>IF(C1290&lt;5.7,"Normal",IF(C1290&lt;6.4,"Prediabetes","Diabetes"))</f>
        <v>Diabetes</v>
      </c>
    </row>
    <row r="1291" spans="1:10" x14ac:dyDescent="0.3">
      <c r="A1291" s="6" t="s">
        <v>1081</v>
      </c>
      <c r="B1291" s="6">
        <v>36.299999999999997</v>
      </c>
      <c r="C1291" s="6">
        <v>4.6100000000000003</v>
      </c>
      <c r="D1291" s="6" t="s">
        <v>2380</v>
      </c>
      <c r="E1291" s="6" t="s">
        <v>2380</v>
      </c>
      <c r="F1291" s="6" t="s">
        <v>2380</v>
      </c>
      <c r="G1291" s="6">
        <v>0</v>
      </c>
      <c r="H1291" s="6" t="s">
        <v>2380</v>
      </c>
      <c r="I1291" s="6" t="str">
        <f>IF(B1291&lt;18.5,"UnderWeight",IF(B1291&lt;24.9,"NormalWeight",IF(B1291&lt;29.9,"OverWeight","Obesity")))</f>
        <v>Obesity</v>
      </c>
      <c r="J1291" t="str">
        <f>IF(C1291&lt;5.7,"Normal",IF(C1291&lt;6.4,"Prediabetes","Diabetes"))</f>
        <v>Normal</v>
      </c>
    </row>
    <row r="1292" spans="1:10" x14ac:dyDescent="0.3">
      <c r="A1292" s="6" t="s">
        <v>1080</v>
      </c>
      <c r="B1292" s="6">
        <v>34.4</v>
      </c>
      <c r="C1292" s="6">
        <v>4.95</v>
      </c>
      <c r="D1292" s="6" t="s">
        <v>2380</v>
      </c>
      <c r="E1292" s="6" t="s">
        <v>2380</v>
      </c>
      <c r="F1292" s="6" t="s">
        <v>2382</v>
      </c>
      <c r="G1292" s="6">
        <v>1</v>
      </c>
      <c r="H1292" s="6" t="s">
        <v>2380</v>
      </c>
      <c r="I1292" s="6" t="str">
        <f>IF(B1292&lt;18.5,"UnderWeight",IF(B1292&lt;24.9,"NormalWeight",IF(B1292&lt;29.9,"OverWeight","Obesity")))</f>
        <v>Obesity</v>
      </c>
      <c r="J1292" t="str">
        <f>IF(C1292&lt;5.7,"Normal",IF(C1292&lt;6.4,"Prediabetes","Diabetes"))</f>
        <v>Normal</v>
      </c>
    </row>
    <row r="1293" spans="1:10" x14ac:dyDescent="0.3">
      <c r="A1293" s="6" t="s">
        <v>1079</v>
      </c>
      <c r="B1293" s="6">
        <v>30.9</v>
      </c>
      <c r="C1293" s="6">
        <v>5.04</v>
      </c>
      <c r="D1293" s="6" t="s">
        <v>2380</v>
      </c>
      <c r="E1293" s="6" t="s">
        <v>2380</v>
      </c>
      <c r="F1293" s="6" t="s">
        <v>2380</v>
      </c>
      <c r="G1293" s="6">
        <v>0</v>
      </c>
      <c r="H1293" s="6" t="s">
        <v>2380</v>
      </c>
      <c r="I1293" s="6" t="str">
        <f>IF(B1293&lt;18.5,"UnderWeight",IF(B1293&lt;24.9,"NormalWeight",IF(B1293&lt;29.9,"OverWeight","Obesity")))</f>
        <v>Obesity</v>
      </c>
      <c r="J1293" t="str">
        <f>IF(C1293&lt;5.7,"Normal",IF(C1293&lt;6.4,"Prediabetes","Diabetes"))</f>
        <v>Normal</v>
      </c>
    </row>
    <row r="1294" spans="1:10" x14ac:dyDescent="0.3">
      <c r="A1294" s="6" t="s">
        <v>1078</v>
      </c>
      <c r="B1294" s="6">
        <v>28.6</v>
      </c>
      <c r="C1294" s="6">
        <v>5.42</v>
      </c>
      <c r="D1294" s="6" t="s">
        <v>2380</v>
      </c>
      <c r="E1294" s="6" t="s">
        <v>2380</v>
      </c>
      <c r="F1294" s="6" t="s">
        <v>2380</v>
      </c>
      <c r="G1294" s="6">
        <v>0</v>
      </c>
      <c r="H1294" s="6" t="s">
        <v>2380</v>
      </c>
      <c r="I1294" s="6" t="str">
        <f>IF(B1294&lt;18.5,"UnderWeight",IF(B1294&lt;24.9,"NormalWeight",IF(B1294&lt;29.9,"OverWeight","Obesity")))</f>
        <v>OverWeight</v>
      </c>
      <c r="J1294" t="str">
        <f>IF(C1294&lt;5.7,"Normal",IF(C1294&lt;6.4,"Prediabetes","Diabetes"))</f>
        <v>Normal</v>
      </c>
    </row>
    <row r="1295" spans="1:10" x14ac:dyDescent="0.3">
      <c r="A1295" s="6" t="s">
        <v>1077</v>
      </c>
      <c r="B1295" s="6">
        <v>27.83</v>
      </c>
      <c r="C1295" s="6">
        <v>5.39</v>
      </c>
      <c r="D1295" s="6" t="s">
        <v>2380</v>
      </c>
      <c r="E1295" s="6" t="s">
        <v>2380</v>
      </c>
      <c r="F1295" s="6" t="s">
        <v>2380</v>
      </c>
      <c r="G1295" s="6">
        <v>0</v>
      </c>
      <c r="H1295" s="6" t="s">
        <v>2380</v>
      </c>
      <c r="I1295" s="6" t="str">
        <f>IF(B1295&lt;18.5,"UnderWeight",IF(B1295&lt;24.9,"NormalWeight",IF(B1295&lt;29.9,"OverWeight","Obesity")))</f>
        <v>OverWeight</v>
      </c>
      <c r="J1295" t="str">
        <f>IF(C1295&lt;5.7,"Normal",IF(C1295&lt;6.4,"Prediabetes","Diabetes"))</f>
        <v>Normal</v>
      </c>
    </row>
    <row r="1296" spans="1:10" x14ac:dyDescent="0.3">
      <c r="A1296" s="6" t="s">
        <v>1076</v>
      </c>
      <c r="B1296" s="6">
        <v>39.64</v>
      </c>
      <c r="C1296" s="6">
        <v>6</v>
      </c>
      <c r="D1296" s="6" t="s">
        <v>2380</v>
      </c>
      <c r="E1296" s="6" t="s">
        <v>2380</v>
      </c>
      <c r="F1296" s="6" t="s">
        <v>2382</v>
      </c>
      <c r="G1296" s="6">
        <v>1</v>
      </c>
      <c r="H1296" s="6" t="s">
        <v>2380</v>
      </c>
      <c r="I1296" s="6" t="str">
        <f>IF(B1296&lt;18.5,"UnderWeight",IF(B1296&lt;24.9,"NormalWeight",IF(B1296&lt;29.9,"OverWeight","Obesity")))</f>
        <v>Obesity</v>
      </c>
      <c r="J1296" t="str">
        <f>IF(C1296&lt;5.7,"Normal",IF(C1296&lt;6.4,"Prediabetes","Diabetes"))</f>
        <v>Prediabetes</v>
      </c>
    </row>
    <row r="1297" spans="1:10" x14ac:dyDescent="0.3">
      <c r="A1297" s="6" t="s">
        <v>1075</v>
      </c>
      <c r="B1297" s="6">
        <v>38.479999999999997</v>
      </c>
      <c r="C1297" s="6">
        <v>6.02</v>
      </c>
      <c r="D1297" s="6" t="s">
        <v>2380</v>
      </c>
      <c r="E1297" s="6" t="s">
        <v>2380</v>
      </c>
      <c r="F1297" s="6" t="s">
        <v>2380</v>
      </c>
      <c r="G1297" s="6">
        <v>1</v>
      </c>
      <c r="H1297" s="6" t="s">
        <v>2380</v>
      </c>
      <c r="I1297" s="6" t="str">
        <f>IF(B1297&lt;18.5,"UnderWeight",IF(B1297&lt;24.9,"NormalWeight",IF(B1297&lt;29.9,"OverWeight","Obesity")))</f>
        <v>Obesity</v>
      </c>
      <c r="J1297" t="str">
        <f>IF(C1297&lt;5.7,"Normal",IF(C1297&lt;6.4,"Prediabetes","Diabetes"))</f>
        <v>Prediabetes</v>
      </c>
    </row>
    <row r="1298" spans="1:10" x14ac:dyDescent="0.3">
      <c r="A1298" s="6" t="s">
        <v>1074</v>
      </c>
      <c r="B1298" s="6">
        <v>36.200000000000003</v>
      </c>
      <c r="C1298" s="6">
        <v>4.62</v>
      </c>
      <c r="D1298" s="6" t="s">
        <v>2380</v>
      </c>
      <c r="E1298" s="6" t="s">
        <v>2380</v>
      </c>
      <c r="F1298" s="6" t="s">
        <v>2380</v>
      </c>
      <c r="G1298" s="6">
        <v>2</v>
      </c>
      <c r="H1298" s="6" t="s">
        <v>2380</v>
      </c>
      <c r="I1298" s="6" t="str">
        <f>IF(B1298&lt;18.5,"UnderWeight",IF(B1298&lt;24.9,"NormalWeight",IF(B1298&lt;29.9,"OverWeight","Obesity")))</f>
        <v>Obesity</v>
      </c>
      <c r="J1298" t="str">
        <f>IF(C1298&lt;5.7,"Normal",IF(C1298&lt;6.4,"Prediabetes","Diabetes"))</f>
        <v>Normal</v>
      </c>
    </row>
    <row r="1299" spans="1:10" x14ac:dyDescent="0.3">
      <c r="A1299" s="6" t="s">
        <v>1073</v>
      </c>
      <c r="B1299" s="6">
        <v>27.13</v>
      </c>
      <c r="C1299" s="6">
        <v>5.59</v>
      </c>
      <c r="D1299" s="6" t="s">
        <v>2380</v>
      </c>
      <c r="E1299" s="6" t="s">
        <v>2380</v>
      </c>
      <c r="F1299" s="6" t="s">
        <v>2380</v>
      </c>
      <c r="G1299" s="6">
        <v>1</v>
      </c>
      <c r="H1299" s="6" t="s">
        <v>2380</v>
      </c>
      <c r="I1299" s="6" t="str">
        <f>IF(B1299&lt;18.5,"UnderWeight",IF(B1299&lt;24.9,"NormalWeight",IF(B1299&lt;29.9,"OverWeight","Obesity")))</f>
        <v>OverWeight</v>
      </c>
      <c r="J1299" t="str">
        <f>IF(C1299&lt;5.7,"Normal",IF(C1299&lt;6.4,"Prediabetes","Diabetes"))</f>
        <v>Normal</v>
      </c>
    </row>
    <row r="1300" spans="1:10" x14ac:dyDescent="0.3">
      <c r="A1300" s="6" t="s">
        <v>1072</v>
      </c>
      <c r="B1300" s="6">
        <v>20.75</v>
      </c>
      <c r="C1300" s="6">
        <v>5.18</v>
      </c>
      <c r="D1300" s="6" t="s">
        <v>2382</v>
      </c>
      <c r="E1300" s="6" t="s">
        <v>2380</v>
      </c>
      <c r="F1300" s="6" t="s">
        <v>2380</v>
      </c>
      <c r="G1300" s="6">
        <v>2</v>
      </c>
      <c r="H1300" s="6" t="s">
        <v>2380</v>
      </c>
      <c r="I1300" s="6" t="str">
        <f>IF(B1300&lt;18.5,"UnderWeight",IF(B1300&lt;24.9,"NormalWeight",IF(B1300&lt;29.9,"OverWeight","Obesity")))</f>
        <v>NormalWeight</v>
      </c>
      <c r="J1300" t="str">
        <f>IF(C1300&lt;5.7,"Normal",IF(C1300&lt;6.4,"Prediabetes","Diabetes"))</f>
        <v>Normal</v>
      </c>
    </row>
    <row r="1301" spans="1:10" x14ac:dyDescent="0.3">
      <c r="A1301" s="6" t="s">
        <v>1071</v>
      </c>
      <c r="B1301" s="6">
        <v>26.6</v>
      </c>
      <c r="C1301" s="6">
        <v>6.29</v>
      </c>
      <c r="D1301" s="6" t="s">
        <v>2380</v>
      </c>
      <c r="E1301" s="6" t="s">
        <v>2380</v>
      </c>
      <c r="F1301" s="6" t="s">
        <v>2380</v>
      </c>
      <c r="G1301" s="6">
        <v>2</v>
      </c>
      <c r="H1301" s="6" t="s">
        <v>2380</v>
      </c>
      <c r="I1301" s="6" t="str">
        <f>IF(B1301&lt;18.5,"UnderWeight",IF(B1301&lt;24.9,"NormalWeight",IF(B1301&lt;29.9,"OverWeight","Obesity")))</f>
        <v>OverWeight</v>
      </c>
      <c r="J1301" t="str">
        <f>IF(C1301&lt;5.7,"Normal",IF(C1301&lt;6.4,"Prediabetes","Diabetes"))</f>
        <v>Prediabetes</v>
      </c>
    </row>
    <row r="1302" spans="1:10" x14ac:dyDescent="0.3">
      <c r="A1302" s="6" t="s">
        <v>1070</v>
      </c>
      <c r="B1302" s="6">
        <v>25.3</v>
      </c>
      <c r="C1302" s="6">
        <v>4.49</v>
      </c>
      <c r="D1302" s="6" t="s">
        <v>2380</v>
      </c>
      <c r="E1302" s="6" t="s">
        <v>2380</v>
      </c>
      <c r="F1302" s="6" t="s">
        <v>2380</v>
      </c>
      <c r="G1302" s="6">
        <v>2</v>
      </c>
      <c r="H1302" s="6" t="s">
        <v>2380</v>
      </c>
      <c r="I1302" s="6" t="str">
        <f>IF(B1302&lt;18.5,"UnderWeight",IF(B1302&lt;24.9,"NormalWeight",IF(B1302&lt;29.9,"OverWeight","Obesity")))</f>
        <v>OverWeight</v>
      </c>
      <c r="J1302" t="str">
        <f>IF(C1302&lt;5.7,"Normal",IF(C1302&lt;6.4,"Prediabetes","Diabetes"))</f>
        <v>Normal</v>
      </c>
    </row>
    <row r="1303" spans="1:10" x14ac:dyDescent="0.3">
      <c r="A1303" s="6" t="s">
        <v>1069</v>
      </c>
      <c r="B1303" s="6">
        <v>18.84</v>
      </c>
      <c r="C1303" s="6">
        <v>11.82</v>
      </c>
      <c r="D1303" s="6" t="s">
        <v>2382</v>
      </c>
      <c r="E1303" s="6" t="s">
        <v>2380</v>
      </c>
      <c r="F1303" s="6" t="s">
        <v>2382</v>
      </c>
      <c r="G1303" s="6">
        <v>1</v>
      </c>
      <c r="H1303" s="6" t="s">
        <v>2380</v>
      </c>
      <c r="I1303" s="6" t="str">
        <f>IF(B1303&lt;18.5,"UnderWeight",IF(B1303&lt;24.9,"NormalWeight",IF(B1303&lt;29.9,"OverWeight","Obesity")))</f>
        <v>NormalWeight</v>
      </c>
      <c r="J1303" t="str">
        <f>IF(C1303&lt;5.7,"Normal",IF(C1303&lt;6.4,"Prediabetes","Diabetes"))</f>
        <v>Diabetes</v>
      </c>
    </row>
    <row r="1304" spans="1:10" x14ac:dyDescent="0.3">
      <c r="A1304" s="6" t="s">
        <v>1068</v>
      </c>
      <c r="B1304" s="6">
        <v>19.57</v>
      </c>
      <c r="C1304" s="6">
        <v>7.41</v>
      </c>
      <c r="D1304" s="6" t="s">
        <v>2382</v>
      </c>
      <c r="E1304" s="6" t="s">
        <v>2380</v>
      </c>
      <c r="F1304" s="6" t="s">
        <v>2380</v>
      </c>
      <c r="G1304" s="6">
        <v>1</v>
      </c>
      <c r="H1304" s="6" t="s">
        <v>2380</v>
      </c>
      <c r="I1304" s="6" t="str">
        <f>IF(B1304&lt;18.5,"UnderWeight",IF(B1304&lt;24.9,"NormalWeight",IF(B1304&lt;29.9,"OverWeight","Obesity")))</f>
        <v>NormalWeight</v>
      </c>
      <c r="J1304" t="str">
        <f>IF(C1304&lt;5.7,"Normal",IF(C1304&lt;6.4,"Prediabetes","Diabetes"))</f>
        <v>Diabetes</v>
      </c>
    </row>
    <row r="1305" spans="1:10" x14ac:dyDescent="0.3">
      <c r="A1305" s="6" t="s">
        <v>1067</v>
      </c>
      <c r="B1305" s="6">
        <v>30.495000000000001</v>
      </c>
      <c r="C1305" s="6">
        <v>5.97</v>
      </c>
      <c r="D1305" s="6" t="s">
        <v>2380</v>
      </c>
      <c r="E1305" s="6" t="s">
        <v>2380</v>
      </c>
      <c r="F1305" s="6" t="s">
        <v>2380</v>
      </c>
      <c r="G1305" s="6">
        <v>0</v>
      </c>
      <c r="H1305" s="6" t="s">
        <v>2380</v>
      </c>
      <c r="I1305" s="6" t="str">
        <f>IF(B1305&lt;18.5,"UnderWeight",IF(B1305&lt;24.9,"NormalWeight",IF(B1305&lt;29.9,"OverWeight","Obesity")))</f>
        <v>Obesity</v>
      </c>
      <c r="J1305" t="str">
        <f>IF(C1305&lt;5.7,"Normal",IF(C1305&lt;6.4,"Prediabetes","Diabetes"))</f>
        <v>Prediabetes</v>
      </c>
    </row>
    <row r="1306" spans="1:10" x14ac:dyDescent="0.3">
      <c r="A1306" s="6" t="s">
        <v>1066</v>
      </c>
      <c r="B1306" s="6">
        <v>30.114999999999998</v>
      </c>
      <c r="C1306" s="6">
        <v>5.74</v>
      </c>
      <c r="D1306" s="6" t="s">
        <v>2380</v>
      </c>
      <c r="E1306" s="6" t="s">
        <v>2380</v>
      </c>
      <c r="F1306" s="6" t="s">
        <v>2382</v>
      </c>
      <c r="G1306" s="6">
        <v>1</v>
      </c>
      <c r="H1306" s="6" t="s">
        <v>2380</v>
      </c>
      <c r="I1306" s="6" t="str">
        <f>IF(B1306&lt;18.5,"UnderWeight",IF(B1306&lt;24.9,"NormalWeight",IF(B1306&lt;29.9,"OverWeight","Obesity")))</f>
        <v>Obesity</v>
      </c>
      <c r="J1306" t="str">
        <f>IF(C1306&lt;5.7,"Normal",IF(C1306&lt;6.4,"Prediabetes","Diabetes"))</f>
        <v>Prediabetes</v>
      </c>
    </row>
    <row r="1307" spans="1:10" x14ac:dyDescent="0.3">
      <c r="A1307" s="6" t="s">
        <v>1065</v>
      </c>
      <c r="B1307" s="6">
        <v>24.78</v>
      </c>
      <c r="C1307" s="6">
        <v>9.85</v>
      </c>
      <c r="D1307" s="6" t="s">
        <v>2380</v>
      </c>
      <c r="E1307" s="6" t="s">
        <v>2380</v>
      </c>
      <c r="F1307" s="6" t="s">
        <v>2380</v>
      </c>
      <c r="G1307" s="6">
        <v>0</v>
      </c>
      <c r="H1307" s="6" t="s">
        <v>2380</v>
      </c>
      <c r="I1307" s="6" t="str">
        <f>IF(B1307&lt;18.5,"UnderWeight",IF(B1307&lt;24.9,"NormalWeight",IF(B1307&lt;29.9,"OverWeight","Obesity")))</f>
        <v>NormalWeight</v>
      </c>
      <c r="J1307" t="str">
        <f>IF(C1307&lt;5.7,"Normal",IF(C1307&lt;6.4,"Prediabetes","Diabetes"))</f>
        <v>Diabetes</v>
      </c>
    </row>
    <row r="1308" spans="1:10" x14ac:dyDescent="0.3">
      <c r="A1308" s="6" t="s">
        <v>1064</v>
      </c>
      <c r="B1308" s="6">
        <v>24.77</v>
      </c>
      <c r="C1308" s="6">
        <v>7.59</v>
      </c>
      <c r="D1308" s="6" t="s">
        <v>2380</v>
      </c>
      <c r="E1308" s="6" t="s">
        <v>2380</v>
      </c>
      <c r="F1308" s="6" t="s">
        <v>2380</v>
      </c>
      <c r="G1308" s="6">
        <v>0</v>
      </c>
      <c r="H1308" s="6" t="s">
        <v>2380</v>
      </c>
      <c r="I1308" s="6" t="str">
        <f>IF(B1308&lt;18.5,"UnderWeight",IF(B1308&lt;24.9,"NormalWeight",IF(B1308&lt;29.9,"OverWeight","Obesity")))</f>
        <v>NormalWeight</v>
      </c>
      <c r="J1308" t="str">
        <f>IF(C1308&lt;5.7,"Normal",IF(C1308&lt;6.4,"Prediabetes","Diabetes"))</f>
        <v>Diabetes</v>
      </c>
    </row>
    <row r="1309" spans="1:10" x14ac:dyDescent="0.3">
      <c r="A1309" s="6" t="s">
        <v>1063</v>
      </c>
      <c r="B1309" s="6">
        <v>16.579999999999998</v>
      </c>
      <c r="C1309" s="6">
        <v>6.98</v>
      </c>
      <c r="D1309" s="6" t="s">
        <v>2382</v>
      </c>
      <c r="E1309" s="6" t="s">
        <v>2380</v>
      </c>
      <c r="F1309" s="6" t="s">
        <v>2382</v>
      </c>
      <c r="G1309" s="6">
        <v>1</v>
      </c>
      <c r="H1309" s="6" t="s">
        <v>2380</v>
      </c>
      <c r="I1309" s="6" t="str">
        <f>IF(B1309&lt;18.5,"UnderWeight",IF(B1309&lt;24.9,"NormalWeight",IF(B1309&lt;29.9,"OverWeight","Obesity")))</f>
        <v>UnderWeight</v>
      </c>
      <c r="J1309" t="str">
        <f>IF(C1309&lt;5.7,"Normal",IF(C1309&lt;6.4,"Prediabetes","Diabetes"))</f>
        <v>Diabetes</v>
      </c>
    </row>
    <row r="1310" spans="1:10" x14ac:dyDescent="0.3">
      <c r="A1310" s="6" t="s">
        <v>1062</v>
      </c>
      <c r="B1310" s="6">
        <v>38.17</v>
      </c>
      <c r="C1310" s="6">
        <v>4.7300000000000004</v>
      </c>
      <c r="D1310" s="6" t="s">
        <v>2382</v>
      </c>
      <c r="E1310" s="6" t="s">
        <v>2380</v>
      </c>
      <c r="F1310" s="6" t="s">
        <v>2380</v>
      </c>
      <c r="G1310" s="6">
        <v>0</v>
      </c>
      <c r="H1310" s="6" t="s">
        <v>2380</v>
      </c>
      <c r="I1310" s="6" t="str">
        <f>IF(B1310&lt;18.5,"UnderWeight",IF(B1310&lt;24.9,"NormalWeight",IF(B1310&lt;29.9,"OverWeight","Obesity")))</f>
        <v>Obesity</v>
      </c>
      <c r="J1310" t="str">
        <f>IF(C1310&lt;5.7,"Normal",IF(C1310&lt;6.4,"Prediabetes","Diabetes"))</f>
        <v>Normal</v>
      </c>
    </row>
    <row r="1311" spans="1:10" x14ac:dyDescent="0.3">
      <c r="A1311" s="6" t="s">
        <v>1061</v>
      </c>
      <c r="B1311" s="6">
        <v>39.424999999999997</v>
      </c>
      <c r="C1311" s="6">
        <v>4.76</v>
      </c>
      <c r="D1311" s="6" t="s">
        <v>2382</v>
      </c>
      <c r="E1311" s="6" t="s">
        <v>2380</v>
      </c>
      <c r="F1311" s="6" t="s">
        <v>2380</v>
      </c>
      <c r="G1311" s="6">
        <v>0</v>
      </c>
      <c r="H1311" s="6" t="s">
        <v>2380</v>
      </c>
      <c r="I1311" s="6" t="str">
        <f>IF(B1311&lt;18.5,"UnderWeight",IF(B1311&lt;24.9,"NormalWeight",IF(B1311&lt;29.9,"OverWeight","Obesity")))</f>
        <v>Obesity</v>
      </c>
      <c r="J1311" t="str">
        <f>IF(C1311&lt;5.7,"Normal",IF(C1311&lt;6.4,"Prediabetes","Diabetes"))</f>
        <v>Normal</v>
      </c>
    </row>
    <row r="1312" spans="1:10" x14ac:dyDescent="0.3">
      <c r="A1312" s="6" t="s">
        <v>1060</v>
      </c>
      <c r="B1312" s="6">
        <v>33.44</v>
      </c>
      <c r="C1312" s="6">
        <v>6.24</v>
      </c>
      <c r="D1312" s="6" t="s">
        <v>2382</v>
      </c>
      <c r="E1312" s="6" t="s">
        <v>2380</v>
      </c>
      <c r="F1312" s="6" t="s">
        <v>2380</v>
      </c>
      <c r="G1312" s="6">
        <v>0</v>
      </c>
      <c r="H1312" s="6" t="s">
        <v>2380</v>
      </c>
      <c r="I1312" s="6" t="str">
        <f>IF(B1312&lt;18.5,"UnderWeight",IF(B1312&lt;24.9,"NormalWeight",IF(B1312&lt;29.9,"OverWeight","Obesity")))</f>
        <v>Obesity</v>
      </c>
      <c r="J1312" t="str">
        <f>IF(C1312&lt;5.7,"Normal",IF(C1312&lt;6.4,"Prediabetes","Diabetes"))</f>
        <v>Prediabetes</v>
      </c>
    </row>
    <row r="1313" spans="1:10" x14ac:dyDescent="0.3">
      <c r="A1313" s="6" t="s">
        <v>1059</v>
      </c>
      <c r="B1313" s="6">
        <v>33.344999999999999</v>
      </c>
      <c r="C1313" s="6">
        <v>5.44</v>
      </c>
      <c r="D1313" s="6" t="s">
        <v>2382</v>
      </c>
      <c r="E1313" s="6" t="s">
        <v>2380</v>
      </c>
      <c r="F1313" s="6" t="s">
        <v>2380</v>
      </c>
      <c r="G1313" s="6">
        <v>0</v>
      </c>
      <c r="H1313" s="6" t="s">
        <v>2380</v>
      </c>
      <c r="I1313" s="6" t="str">
        <f>IF(B1313&lt;18.5,"UnderWeight",IF(B1313&lt;24.9,"NormalWeight",IF(B1313&lt;29.9,"OverWeight","Obesity")))</f>
        <v>Obesity</v>
      </c>
      <c r="J1313" t="str">
        <f>IF(C1313&lt;5.7,"Normal",IF(C1313&lt;6.4,"Prediabetes","Diabetes"))</f>
        <v>Normal</v>
      </c>
    </row>
    <row r="1314" spans="1:10" x14ac:dyDescent="0.3">
      <c r="A1314" s="6" t="s">
        <v>1058</v>
      </c>
      <c r="B1314" s="6">
        <v>38.79</v>
      </c>
      <c r="C1314" s="6">
        <v>5.08</v>
      </c>
      <c r="D1314" s="6" t="s">
        <v>2380</v>
      </c>
      <c r="E1314" s="6" t="s">
        <v>2380</v>
      </c>
      <c r="F1314" s="6" t="s">
        <v>2382</v>
      </c>
      <c r="G1314" s="6">
        <v>1</v>
      </c>
      <c r="H1314" s="6" t="s">
        <v>2380</v>
      </c>
      <c r="I1314" s="6" t="str">
        <f>IF(B1314&lt;18.5,"UnderWeight",IF(B1314&lt;24.9,"NormalWeight",IF(B1314&lt;29.9,"OverWeight","Obesity")))</f>
        <v>Obesity</v>
      </c>
      <c r="J1314" t="str">
        <f>IF(C1314&lt;5.7,"Normal",IF(C1314&lt;6.4,"Prediabetes","Diabetes"))</f>
        <v>Normal</v>
      </c>
    </row>
    <row r="1315" spans="1:10" x14ac:dyDescent="0.3">
      <c r="A1315" s="6" t="s">
        <v>1057</v>
      </c>
      <c r="B1315" s="6">
        <v>30.684999999999999</v>
      </c>
      <c r="C1315" s="6">
        <v>4.87</v>
      </c>
      <c r="D1315" s="6" t="s">
        <v>2380</v>
      </c>
      <c r="E1315" s="6" t="s">
        <v>2380</v>
      </c>
      <c r="F1315" s="6" t="s">
        <v>2382</v>
      </c>
      <c r="G1315" s="6">
        <v>1</v>
      </c>
      <c r="H1315" s="6" t="s">
        <v>2380</v>
      </c>
      <c r="I1315" s="6" t="str">
        <f>IF(B1315&lt;18.5,"UnderWeight",IF(B1315&lt;24.9,"NormalWeight",IF(B1315&lt;29.9,"OverWeight","Obesity")))</f>
        <v>Obesity</v>
      </c>
      <c r="J1315" t="str">
        <f>IF(C1315&lt;5.7,"Normal",IF(C1315&lt;6.4,"Prediabetes","Diabetes"))</f>
        <v>Normal</v>
      </c>
    </row>
    <row r="1316" spans="1:10" x14ac:dyDescent="0.3">
      <c r="A1316" s="6" t="s">
        <v>1056</v>
      </c>
      <c r="B1316" s="6">
        <v>22.135000000000002</v>
      </c>
      <c r="C1316" s="6">
        <v>8.17</v>
      </c>
      <c r="D1316" s="6" t="s">
        <v>2380</v>
      </c>
      <c r="E1316" s="6" t="s">
        <v>2380</v>
      </c>
      <c r="F1316" s="6" t="s">
        <v>2380</v>
      </c>
      <c r="G1316" s="6">
        <v>0</v>
      </c>
      <c r="H1316" s="6" t="s">
        <v>2380</v>
      </c>
      <c r="I1316" s="6" t="str">
        <f>IF(B1316&lt;18.5,"UnderWeight",IF(B1316&lt;24.9,"NormalWeight",IF(B1316&lt;29.9,"OverWeight","Obesity")))</f>
        <v>NormalWeight</v>
      </c>
      <c r="J1316" t="str">
        <f>IF(C1316&lt;5.7,"Normal",IF(C1316&lt;6.4,"Prediabetes","Diabetes"))</f>
        <v>Diabetes</v>
      </c>
    </row>
    <row r="1317" spans="1:10" x14ac:dyDescent="0.3">
      <c r="A1317" s="6" t="s">
        <v>1055</v>
      </c>
      <c r="B1317" s="6">
        <v>33.33</v>
      </c>
      <c r="C1317" s="6">
        <v>7.61</v>
      </c>
      <c r="D1317" s="6" t="s">
        <v>2380</v>
      </c>
      <c r="E1317" s="6" t="s">
        <v>2380</v>
      </c>
      <c r="F1317" s="6" t="s">
        <v>2380</v>
      </c>
      <c r="G1317" s="6">
        <v>0</v>
      </c>
      <c r="H1317" s="6" t="s">
        <v>2380</v>
      </c>
      <c r="I1317" s="6" t="str">
        <f>IF(B1317&lt;18.5,"UnderWeight",IF(B1317&lt;24.9,"NormalWeight",IF(B1317&lt;29.9,"OverWeight","Obesity")))</f>
        <v>Obesity</v>
      </c>
      <c r="J1317" t="str">
        <f>IF(C1317&lt;5.7,"Normal",IF(C1317&lt;6.4,"Prediabetes","Diabetes"))</f>
        <v>Diabetes</v>
      </c>
    </row>
    <row r="1318" spans="1:10" x14ac:dyDescent="0.3">
      <c r="A1318" s="6" t="s">
        <v>1054</v>
      </c>
      <c r="B1318" s="6">
        <v>31.13</v>
      </c>
      <c r="C1318" s="6">
        <v>10.1</v>
      </c>
      <c r="D1318" s="6" t="s">
        <v>2380</v>
      </c>
      <c r="E1318" s="6" t="s">
        <v>2380</v>
      </c>
      <c r="F1318" s="6" t="s">
        <v>2380</v>
      </c>
      <c r="G1318" s="6">
        <v>0</v>
      </c>
      <c r="H1318" s="6" t="s">
        <v>2380</v>
      </c>
      <c r="I1318" s="6" t="str">
        <f>IF(B1318&lt;18.5,"UnderWeight",IF(B1318&lt;24.9,"NormalWeight",IF(B1318&lt;29.9,"OverWeight","Obesity")))</f>
        <v>Obesity</v>
      </c>
      <c r="J1318" t="str">
        <f>IF(C1318&lt;5.7,"Normal",IF(C1318&lt;6.4,"Prediabetes","Diabetes"))</f>
        <v>Diabetes</v>
      </c>
    </row>
    <row r="1319" spans="1:10" x14ac:dyDescent="0.3">
      <c r="A1319" s="6" t="s">
        <v>1053</v>
      </c>
      <c r="B1319" s="6">
        <v>28.9</v>
      </c>
      <c r="C1319" s="6">
        <v>11.24</v>
      </c>
      <c r="D1319" s="6" t="s">
        <v>2380</v>
      </c>
      <c r="E1319" s="6" t="s">
        <v>2380</v>
      </c>
      <c r="F1319" s="6" t="s">
        <v>2380</v>
      </c>
      <c r="G1319" s="6">
        <v>0</v>
      </c>
      <c r="H1319" s="6" t="s">
        <v>2380</v>
      </c>
      <c r="I1319" s="6" t="str">
        <f>IF(B1319&lt;18.5,"UnderWeight",IF(B1319&lt;24.9,"NormalWeight",IF(B1319&lt;29.9,"OverWeight","Obesity")))</f>
        <v>OverWeight</v>
      </c>
      <c r="J1319" t="str">
        <f>IF(C1319&lt;5.7,"Normal",IF(C1319&lt;6.4,"Prediabetes","Diabetes"))</f>
        <v>Diabetes</v>
      </c>
    </row>
    <row r="1320" spans="1:10" x14ac:dyDescent="0.3">
      <c r="A1320" s="6" t="s">
        <v>1052</v>
      </c>
      <c r="B1320" s="6">
        <v>43.31</v>
      </c>
      <c r="C1320" s="6">
        <v>6.1</v>
      </c>
      <c r="D1320" s="6" t="s">
        <v>2382</v>
      </c>
      <c r="E1320" s="6" t="s">
        <v>2381</v>
      </c>
      <c r="F1320" s="6" t="s">
        <v>2380</v>
      </c>
      <c r="G1320" s="6">
        <v>1</v>
      </c>
      <c r="H1320" s="6" t="s">
        <v>2380</v>
      </c>
      <c r="I1320" s="6" t="str">
        <f>IF(B1320&lt;18.5,"UnderWeight",IF(B1320&lt;24.9,"NormalWeight",IF(B1320&lt;29.9,"OverWeight","Obesity")))</f>
        <v>Obesity</v>
      </c>
      <c r="J1320" t="str">
        <f>IF(C1320&lt;5.7,"Normal",IF(C1320&lt;6.4,"Prediabetes","Diabetes"))</f>
        <v>Prediabetes</v>
      </c>
    </row>
    <row r="1321" spans="1:10" x14ac:dyDescent="0.3">
      <c r="A1321" s="6" t="s">
        <v>1051</v>
      </c>
      <c r="B1321" s="6">
        <v>22.8</v>
      </c>
      <c r="C1321" s="6">
        <v>6.98</v>
      </c>
      <c r="D1321" s="6" t="s">
        <v>2380</v>
      </c>
      <c r="E1321" s="6" t="s">
        <v>2380</v>
      </c>
      <c r="F1321" s="6" t="s">
        <v>2380</v>
      </c>
      <c r="G1321" s="6">
        <v>0</v>
      </c>
      <c r="H1321" s="6" t="s">
        <v>2380</v>
      </c>
      <c r="I1321" s="6" t="str">
        <f>IF(B1321&lt;18.5,"UnderWeight",IF(B1321&lt;24.9,"NormalWeight",IF(B1321&lt;29.9,"OverWeight","Obesity")))</f>
        <v>NormalWeight</v>
      </c>
      <c r="J1321" t="str">
        <f>IF(C1321&lt;5.7,"Normal",IF(C1321&lt;6.4,"Prediabetes","Diabetes"))</f>
        <v>Diabetes</v>
      </c>
    </row>
    <row r="1322" spans="1:10" x14ac:dyDescent="0.3">
      <c r="A1322" s="6" t="s">
        <v>1050</v>
      </c>
      <c r="B1322" s="6">
        <v>19.09</v>
      </c>
      <c r="C1322" s="6">
        <v>4</v>
      </c>
      <c r="D1322" s="6" t="s">
        <v>2382</v>
      </c>
      <c r="E1322" s="6" t="s">
        <v>2380</v>
      </c>
      <c r="F1322" s="6" t="s">
        <v>2380</v>
      </c>
      <c r="G1322" s="6">
        <v>1</v>
      </c>
      <c r="H1322" s="6" t="s">
        <v>2380</v>
      </c>
      <c r="I1322" s="6" t="str">
        <f>IF(B1322&lt;18.5,"UnderWeight",IF(B1322&lt;24.9,"NormalWeight",IF(B1322&lt;29.9,"OverWeight","Obesity")))</f>
        <v>NormalWeight</v>
      </c>
      <c r="J1322" t="str">
        <f>IF(C1322&lt;5.7,"Normal",IF(C1322&lt;6.4,"Prediabetes","Diabetes"))</f>
        <v>Normal</v>
      </c>
    </row>
    <row r="1323" spans="1:10" x14ac:dyDescent="0.3">
      <c r="A1323" s="6" t="s">
        <v>1049</v>
      </c>
      <c r="B1323" s="6">
        <v>23.37</v>
      </c>
      <c r="C1323" s="6">
        <v>4.2300000000000004</v>
      </c>
      <c r="D1323" s="6" t="s">
        <v>2380</v>
      </c>
      <c r="E1323" s="6" t="s">
        <v>2380</v>
      </c>
      <c r="F1323" s="6" t="s">
        <v>2380</v>
      </c>
      <c r="G1323" s="6">
        <v>0</v>
      </c>
      <c r="H1323" s="6" t="s">
        <v>2380</v>
      </c>
      <c r="I1323" s="6" t="str">
        <f>IF(B1323&lt;18.5,"UnderWeight",IF(B1323&lt;24.9,"NormalWeight",IF(B1323&lt;29.9,"OverWeight","Obesity")))</f>
        <v>NormalWeight</v>
      </c>
      <c r="J1323" t="str">
        <f>IF(C1323&lt;5.7,"Normal",IF(C1323&lt;6.4,"Prediabetes","Diabetes"))</f>
        <v>Normal</v>
      </c>
    </row>
    <row r="1324" spans="1:10" x14ac:dyDescent="0.3">
      <c r="A1324" s="6" t="s">
        <v>1048</v>
      </c>
      <c r="B1324" s="6">
        <v>33.44</v>
      </c>
      <c r="C1324" s="6">
        <v>4.72</v>
      </c>
      <c r="D1324" s="6" t="s">
        <v>2382</v>
      </c>
      <c r="E1324" s="6" t="s">
        <v>2380</v>
      </c>
      <c r="F1324" s="6" t="s">
        <v>2380</v>
      </c>
      <c r="G1324" s="6">
        <v>0</v>
      </c>
      <c r="H1324" s="6" t="s">
        <v>2380</v>
      </c>
      <c r="I1324" s="6" t="str">
        <f>IF(B1324&lt;18.5,"UnderWeight",IF(B1324&lt;24.9,"NormalWeight",IF(B1324&lt;29.9,"OverWeight","Obesity")))</f>
        <v>Obesity</v>
      </c>
      <c r="J1324" t="str">
        <f>IF(C1324&lt;5.7,"Normal",IF(C1324&lt;6.4,"Prediabetes","Diabetes"))</f>
        <v>Normal</v>
      </c>
    </row>
    <row r="1325" spans="1:10" x14ac:dyDescent="0.3">
      <c r="A1325" s="6" t="s">
        <v>1047</v>
      </c>
      <c r="B1325" s="6">
        <v>28.05</v>
      </c>
      <c r="C1325" s="6">
        <v>5.63</v>
      </c>
      <c r="D1325" s="6" t="s">
        <v>2382</v>
      </c>
      <c r="E1325" s="6" t="s">
        <v>2380</v>
      </c>
      <c r="F1325" s="6" t="s">
        <v>2380</v>
      </c>
      <c r="G1325" s="6">
        <v>0</v>
      </c>
      <c r="H1325" s="6" t="s">
        <v>2380</v>
      </c>
      <c r="I1325" s="6" t="str">
        <f>IF(B1325&lt;18.5,"UnderWeight",IF(B1325&lt;24.9,"NormalWeight",IF(B1325&lt;29.9,"OverWeight","Obesity")))</f>
        <v>OverWeight</v>
      </c>
      <c r="J1325" t="str">
        <f>IF(C1325&lt;5.7,"Normal",IF(C1325&lt;6.4,"Prediabetes","Diabetes"))</f>
        <v>Normal</v>
      </c>
    </row>
    <row r="1326" spans="1:10" x14ac:dyDescent="0.3">
      <c r="A1326" s="6" t="s">
        <v>1046</v>
      </c>
      <c r="B1326" s="6">
        <v>27.72</v>
      </c>
      <c r="C1326" s="6">
        <v>5.83</v>
      </c>
      <c r="D1326" s="6" t="s">
        <v>2382</v>
      </c>
      <c r="E1326" s="6" t="s">
        <v>2380</v>
      </c>
      <c r="F1326" s="6" t="s">
        <v>2380</v>
      </c>
      <c r="G1326" s="6">
        <v>0</v>
      </c>
      <c r="H1326" s="6" t="s">
        <v>2380</v>
      </c>
      <c r="I1326" s="6" t="str">
        <f>IF(B1326&lt;18.5,"UnderWeight",IF(B1326&lt;24.9,"NormalWeight",IF(B1326&lt;29.9,"OverWeight","Obesity")))</f>
        <v>OverWeight</v>
      </c>
      <c r="J1326" t="str">
        <f>IF(C1326&lt;5.7,"Normal",IF(C1326&lt;6.4,"Prediabetes","Diabetes"))</f>
        <v>Prediabetes</v>
      </c>
    </row>
    <row r="1327" spans="1:10" x14ac:dyDescent="0.3">
      <c r="A1327" s="6" t="s">
        <v>1045</v>
      </c>
      <c r="B1327" s="6">
        <v>29.81</v>
      </c>
      <c r="C1327" s="6">
        <v>9.23</v>
      </c>
      <c r="D1327" s="6" t="s">
        <v>2380</v>
      </c>
      <c r="E1327" s="6" t="s">
        <v>2380</v>
      </c>
      <c r="F1327" s="6" t="s">
        <v>2380</v>
      </c>
      <c r="G1327" s="6">
        <v>0</v>
      </c>
      <c r="H1327" s="6" t="s">
        <v>2380</v>
      </c>
      <c r="I1327" s="6" t="str">
        <f>IF(B1327&lt;18.5,"UnderWeight",IF(B1327&lt;24.9,"NormalWeight",IF(B1327&lt;29.9,"OverWeight","Obesity")))</f>
        <v>OverWeight</v>
      </c>
      <c r="J1327" t="str">
        <f>IF(C1327&lt;5.7,"Normal",IF(C1327&lt;6.4,"Prediabetes","Diabetes"))</f>
        <v>Diabetes</v>
      </c>
    </row>
    <row r="1328" spans="1:10" x14ac:dyDescent="0.3">
      <c r="A1328" s="6" t="s">
        <v>1044</v>
      </c>
      <c r="B1328" s="6">
        <v>23.98</v>
      </c>
      <c r="C1328" s="6">
        <v>9.89</v>
      </c>
      <c r="D1328" s="6" t="s">
        <v>2380</v>
      </c>
      <c r="E1328" s="6" t="s">
        <v>2380</v>
      </c>
      <c r="F1328" s="6" t="s">
        <v>2380</v>
      </c>
      <c r="G1328" s="6">
        <v>0</v>
      </c>
      <c r="H1328" s="6" t="s">
        <v>2380</v>
      </c>
      <c r="I1328" s="6" t="str">
        <f>IF(B1328&lt;18.5,"UnderWeight",IF(B1328&lt;24.9,"NormalWeight",IF(B1328&lt;29.9,"OverWeight","Obesity")))</f>
        <v>NormalWeight</v>
      </c>
      <c r="J1328" t="str">
        <f>IF(C1328&lt;5.7,"Normal",IF(C1328&lt;6.4,"Prediabetes","Diabetes"))</f>
        <v>Diabetes</v>
      </c>
    </row>
    <row r="1329" spans="1:10" x14ac:dyDescent="0.3">
      <c r="A1329" s="6" t="s">
        <v>1043</v>
      </c>
      <c r="B1329" s="6">
        <v>17.34</v>
      </c>
      <c r="C1329" s="6">
        <v>12</v>
      </c>
      <c r="D1329" s="6" t="s">
        <v>2380</v>
      </c>
      <c r="E1329" s="6" t="s">
        <v>2380</v>
      </c>
      <c r="F1329" s="6" t="s">
        <v>2380</v>
      </c>
      <c r="G1329" s="6">
        <v>0</v>
      </c>
      <c r="H1329" s="6" t="s">
        <v>2380</v>
      </c>
      <c r="I1329" s="6" t="str">
        <f>IF(B1329&lt;18.5,"UnderWeight",IF(B1329&lt;24.9,"NormalWeight",IF(B1329&lt;29.9,"OverWeight","Obesity")))</f>
        <v>UnderWeight</v>
      </c>
      <c r="J1329" t="str">
        <f>IF(C1329&lt;5.7,"Normal",IF(C1329&lt;6.4,"Prediabetes","Diabetes"))</f>
        <v>Diabetes</v>
      </c>
    </row>
    <row r="1330" spans="1:10" x14ac:dyDescent="0.3">
      <c r="A1330" s="6" t="s">
        <v>1042</v>
      </c>
      <c r="B1330" s="6">
        <v>40.39</v>
      </c>
      <c r="C1330" s="6">
        <v>4.24</v>
      </c>
      <c r="D1330" s="6" t="s">
        <v>2382</v>
      </c>
      <c r="E1330" s="6" t="s">
        <v>2380</v>
      </c>
      <c r="F1330" s="6" t="s">
        <v>2382</v>
      </c>
      <c r="G1330" s="6">
        <v>1</v>
      </c>
      <c r="H1330" s="6" t="s">
        <v>2380</v>
      </c>
      <c r="I1330" s="6" t="str">
        <f>IF(B1330&lt;18.5,"UnderWeight",IF(B1330&lt;24.9,"NormalWeight",IF(B1330&lt;29.9,"OverWeight","Obesity")))</f>
        <v>Obesity</v>
      </c>
      <c r="J1330" t="str">
        <f>IF(C1330&lt;5.7,"Normal",IF(C1330&lt;6.4,"Prediabetes","Diabetes"))</f>
        <v>Normal</v>
      </c>
    </row>
    <row r="1331" spans="1:10" x14ac:dyDescent="0.3">
      <c r="A1331" s="6" t="s">
        <v>1041</v>
      </c>
      <c r="B1331" s="6">
        <v>25.96</v>
      </c>
      <c r="C1331" s="6">
        <v>4.68</v>
      </c>
      <c r="D1331" s="6" t="s">
        <v>2382</v>
      </c>
      <c r="E1331" s="6" t="s">
        <v>2380</v>
      </c>
      <c r="F1331" s="6" t="s">
        <v>2382</v>
      </c>
      <c r="G1331" s="6">
        <v>1</v>
      </c>
      <c r="H1331" s="6" t="s">
        <v>2380</v>
      </c>
      <c r="I1331" s="6" t="str">
        <f>IF(B1331&lt;18.5,"UnderWeight",IF(B1331&lt;24.9,"NormalWeight",IF(B1331&lt;29.9,"OverWeight","Obesity")))</f>
        <v>OverWeight</v>
      </c>
      <c r="J1331" t="str">
        <f>IF(C1331&lt;5.7,"Normal",IF(C1331&lt;6.4,"Prediabetes","Diabetes"))</f>
        <v>Normal</v>
      </c>
    </row>
    <row r="1332" spans="1:10" x14ac:dyDescent="0.3">
      <c r="A1332" s="6" t="s">
        <v>1040</v>
      </c>
      <c r="B1332" s="6">
        <v>17.68</v>
      </c>
      <c r="C1332" s="6">
        <v>8.57</v>
      </c>
      <c r="D1332" s="6" t="s">
        <v>2382</v>
      </c>
      <c r="E1332" s="6" t="s">
        <v>2380</v>
      </c>
      <c r="F1332" s="6" t="s">
        <v>2382</v>
      </c>
      <c r="G1332" s="6">
        <v>1</v>
      </c>
      <c r="H1332" s="6" t="s">
        <v>2380</v>
      </c>
      <c r="I1332" s="6" t="str">
        <f>IF(B1332&lt;18.5,"UnderWeight",IF(B1332&lt;24.9,"NormalWeight",IF(B1332&lt;29.9,"OverWeight","Obesity")))</f>
        <v>UnderWeight</v>
      </c>
      <c r="J1332" t="str">
        <f>IF(C1332&lt;5.7,"Normal",IF(C1332&lt;6.4,"Prediabetes","Diabetes"))</f>
        <v>Diabetes</v>
      </c>
    </row>
    <row r="1333" spans="1:10" x14ac:dyDescent="0.3">
      <c r="A1333" s="6" t="s">
        <v>1039</v>
      </c>
      <c r="B1333" s="6">
        <v>30.875</v>
      </c>
      <c r="C1333" s="6">
        <v>4.0999999999999996</v>
      </c>
      <c r="D1333" s="6" t="s">
        <v>2380</v>
      </c>
      <c r="E1333" s="6" t="s">
        <v>2380</v>
      </c>
      <c r="F1333" s="6" t="s">
        <v>2380</v>
      </c>
      <c r="G1333" s="6">
        <v>0</v>
      </c>
      <c r="H1333" s="6" t="s">
        <v>2380</v>
      </c>
      <c r="I1333" s="6" t="str">
        <f>IF(B1333&lt;18.5,"UnderWeight",IF(B1333&lt;24.9,"NormalWeight",IF(B1333&lt;29.9,"OverWeight","Obesity")))</f>
        <v>Obesity</v>
      </c>
      <c r="J1333" t="str">
        <f>IF(C1333&lt;5.7,"Normal",IF(C1333&lt;6.4,"Prediabetes","Diabetes"))</f>
        <v>Normal</v>
      </c>
    </row>
    <row r="1334" spans="1:10" x14ac:dyDescent="0.3">
      <c r="A1334" s="6" t="s">
        <v>1038</v>
      </c>
      <c r="B1334" s="6">
        <v>30.81</v>
      </c>
      <c r="C1334" s="6">
        <v>4.49</v>
      </c>
      <c r="D1334" s="6" t="s">
        <v>2380</v>
      </c>
      <c r="E1334" s="6" t="s">
        <v>2380</v>
      </c>
      <c r="F1334" s="6" t="s">
        <v>2380</v>
      </c>
      <c r="G1334" s="6">
        <v>0</v>
      </c>
      <c r="H1334" s="6" t="s">
        <v>2380</v>
      </c>
      <c r="I1334" s="6" t="str">
        <f>IF(B1334&lt;18.5,"UnderWeight",IF(B1334&lt;24.9,"NormalWeight",IF(B1334&lt;29.9,"OverWeight","Obesity")))</f>
        <v>Obesity</v>
      </c>
      <c r="J1334" t="str">
        <f>IF(C1334&lt;5.7,"Normal",IF(C1334&lt;6.4,"Prediabetes","Diabetes"))</f>
        <v>Normal</v>
      </c>
    </row>
    <row r="1335" spans="1:10" x14ac:dyDescent="0.3">
      <c r="A1335" s="6" t="s">
        <v>1037</v>
      </c>
      <c r="B1335" s="6">
        <v>36.85</v>
      </c>
      <c r="C1335" s="6">
        <v>8.8000000000000007</v>
      </c>
      <c r="D1335" s="6" t="s">
        <v>2380</v>
      </c>
      <c r="E1335" s="6" t="s">
        <v>2380</v>
      </c>
      <c r="F1335" s="6" t="s">
        <v>2380</v>
      </c>
      <c r="G1335" s="6">
        <v>2</v>
      </c>
      <c r="H1335" s="6" t="s">
        <v>2380</v>
      </c>
      <c r="I1335" s="6" t="str">
        <f>IF(B1335&lt;18.5,"UnderWeight",IF(B1335&lt;24.9,"NormalWeight",IF(B1335&lt;29.9,"OverWeight","Obesity")))</f>
        <v>Obesity</v>
      </c>
      <c r="J1335" t="str">
        <f>IF(C1335&lt;5.7,"Normal",IF(C1335&lt;6.4,"Prediabetes","Diabetes"))</f>
        <v>Diabetes</v>
      </c>
    </row>
    <row r="1336" spans="1:10" x14ac:dyDescent="0.3">
      <c r="A1336" s="6" t="s">
        <v>1036</v>
      </c>
      <c r="B1336" s="6">
        <v>35.86</v>
      </c>
      <c r="C1336" s="6">
        <v>7.93</v>
      </c>
      <c r="D1336" s="6" t="s">
        <v>2380</v>
      </c>
      <c r="E1336" s="6" t="s">
        <v>2380</v>
      </c>
      <c r="F1336" s="6" t="s">
        <v>2380</v>
      </c>
      <c r="G1336" s="6">
        <v>2</v>
      </c>
      <c r="H1336" s="6" t="s">
        <v>2380</v>
      </c>
      <c r="I1336" s="6" t="str">
        <f>IF(B1336&lt;18.5,"UnderWeight",IF(B1336&lt;24.9,"NormalWeight",IF(B1336&lt;29.9,"OverWeight","Obesity")))</f>
        <v>Obesity</v>
      </c>
      <c r="J1336" t="str">
        <f>IF(C1336&lt;5.7,"Normal",IF(C1336&lt;6.4,"Prediabetes","Diabetes"))</f>
        <v>Diabetes</v>
      </c>
    </row>
    <row r="1337" spans="1:10" x14ac:dyDescent="0.3">
      <c r="A1337" s="6" t="s">
        <v>1035</v>
      </c>
      <c r="B1337" s="6">
        <v>30.3</v>
      </c>
      <c r="C1337" s="6">
        <v>9.4499999999999993</v>
      </c>
      <c r="D1337" s="6" t="s">
        <v>2380</v>
      </c>
      <c r="E1337" s="6" t="s">
        <v>2380</v>
      </c>
      <c r="F1337" s="6" t="s">
        <v>2380</v>
      </c>
      <c r="G1337" s="6">
        <v>2</v>
      </c>
      <c r="H1337" s="6" t="s">
        <v>2380</v>
      </c>
      <c r="I1337" s="6" t="str">
        <f>IF(B1337&lt;18.5,"UnderWeight",IF(B1337&lt;24.9,"NormalWeight",IF(B1337&lt;29.9,"OverWeight","Obesity")))</f>
        <v>Obesity</v>
      </c>
      <c r="J1337" t="str">
        <f>IF(C1337&lt;5.7,"Normal",IF(C1337&lt;6.4,"Prediabetes","Diabetes"))</f>
        <v>Diabetes</v>
      </c>
    </row>
    <row r="1338" spans="1:10" x14ac:dyDescent="0.3">
      <c r="A1338" s="6" t="s">
        <v>1034</v>
      </c>
      <c r="B1338" s="6">
        <v>32.015000000000001</v>
      </c>
      <c r="C1338" s="6">
        <v>7.67</v>
      </c>
      <c r="D1338" s="6" t="s">
        <v>2380</v>
      </c>
      <c r="E1338" s="6" t="s">
        <v>2380</v>
      </c>
      <c r="F1338" s="6" t="s">
        <v>2380</v>
      </c>
      <c r="G1338" s="6">
        <v>0</v>
      </c>
      <c r="H1338" s="6" t="s">
        <v>2380</v>
      </c>
      <c r="I1338" s="6" t="str">
        <f>IF(B1338&lt;18.5,"UnderWeight",IF(B1338&lt;24.9,"NormalWeight",IF(B1338&lt;29.9,"OverWeight","Obesity")))</f>
        <v>Obesity</v>
      </c>
      <c r="J1338" t="str">
        <f>IF(C1338&lt;5.7,"Normal",IF(C1338&lt;6.4,"Prediabetes","Diabetes"))</f>
        <v>Diabetes</v>
      </c>
    </row>
    <row r="1339" spans="1:10" x14ac:dyDescent="0.3">
      <c r="A1339" s="6" t="s">
        <v>1033</v>
      </c>
      <c r="B1339" s="6">
        <v>25.06</v>
      </c>
      <c r="C1339" s="6">
        <v>10.53</v>
      </c>
      <c r="D1339" s="6" t="s">
        <v>2380</v>
      </c>
      <c r="E1339" s="6" t="s">
        <v>2380</v>
      </c>
      <c r="F1339" s="6" t="s">
        <v>2380</v>
      </c>
      <c r="G1339" s="6">
        <v>2</v>
      </c>
      <c r="H1339" s="6" t="s">
        <v>2380</v>
      </c>
      <c r="I1339" s="6" t="str">
        <f>IF(B1339&lt;18.5,"UnderWeight",IF(B1339&lt;24.9,"NormalWeight",IF(B1339&lt;29.9,"OverWeight","Obesity")))</f>
        <v>OverWeight</v>
      </c>
      <c r="J1339" t="str">
        <f>IF(C1339&lt;5.7,"Normal",IF(C1339&lt;6.4,"Prediabetes","Diabetes"))</f>
        <v>Diabetes</v>
      </c>
    </row>
    <row r="1340" spans="1:10" x14ac:dyDescent="0.3">
      <c r="A1340" s="6" t="s">
        <v>1032</v>
      </c>
      <c r="B1340" s="6">
        <v>18.829999999999998</v>
      </c>
      <c r="C1340" s="6">
        <v>10.08</v>
      </c>
      <c r="D1340" s="6" t="s">
        <v>2382</v>
      </c>
      <c r="E1340" s="6" t="s">
        <v>2380</v>
      </c>
      <c r="F1340" s="6" t="s">
        <v>2380</v>
      </c>
      <c r="G1340" s="6">
        <v>0</v>
      </c>
      <c r="H1340" s="6" t="s">
        <v>2380</v>
      </c>
      <c r="I1340" s="6" t="str">
        <f>IF(B1340&lt;18.5,"UnderWeight",IF(B1340&lt;24.9,"NormalWeight",IF(B1340&lt;29.9,"OverWeight","Obesity")))</f>
        <v>NormalWeight</v>
      </c>
      <c r="J1340" t="str">
        <f>IF(C1340&lt;5.7,"Normal",IF(C1340&lt;6.4,"Prediabetes","Diabetes"))</f>
        <v>Diabetes</v>
      </c>
    </row>
    <row r="1341" spans="1:10" x14ac:dyDescent="0.3">
      <c r="A1341" s="6" t="s">
        <v>1031</v>
      </c>
      <c r="B1341" s="6">
        <v>47.52</v>
      </c>
      <c r="C1341" s="6">
        <v>11.39</v>
      </c>
      <c r="D1341" s="6" t="s">
        <v>2382</v>
      </c>
      <c r="E1341" s="6" t="s">
        <v>2380</v>
      </c>
      <c r="F1341" s="6" t="s">
        <v>2380</v>
      </c>
      <c r="G1341" s="6">
        <v>1</v>
      </c>
      <c r="H1341" s="6" t="s">
        <v>2380</v>
      </c>
      <c r="I1341" s="6" t="str">
        <f>IF(B1341&lt;18.5,"UnderWeight",IF(B1341&lt;24.9,"NormalWeight",IF(B1341&lt;29.9,"OverWeight","Obesity")))</f>
        <v>Obesity</v>
      </c>
      <c r="J1341" t="str">
        <f>IF(C1341&lt;5.7,"Normal",IF(C1341&lt;6.4,"Prediabetes","Diabetes"))</f>
        <v>Diabetes</v>
      </c>
    </row>
    <row r="1342" spans="1:10" x14ac:dyDescent="0.3">
      <c r="A1342" s="6" t="s">
        <v>1030</v>
      </c>
      <c r="B1342" s="6">
        <v>37.82</v>
      </c>
      <c r="C1342" s="6">
        <v>6.36</v>
      </c>
      <c r="D1342" s="6" t="s">
        <v>2380</v>
      </c>
      <c r="E1342" s="6" t="s">
        <v>2380</v>
      </c>
      <c r="F1342" s="6" t="s">
        <v>2380</v>
      </c>
      <c r="G1342" s="6">
        <v>0</v>
      </c>
      <c r="H1342" s="6" t="s">
        <v>2380</v>
      </c>
      <c r="I1342" s="6" t="str">
        <f>IF(B1342&lt;18.5,"UnderWeight",IF(B1342&lt;24.9,"NormalWeight",IF(B1342&lt;29.9,"OverWeight","Obesity")))</f>
        <v>Obesity</v>
      </c>
      <c r="J1342" t="str">
        <f>IF(C1342&lt;5.7,"Normal",IF(C1342&lt;6.4,"Prediabetes","Diabetes"))</f>
        <v>Prediabetes</v>
      </c>
    </row>
    <row r="1343" spans="1:10" x14ac:dyDescent="0.3">
      <c r="A1343" s="6" t="s">
        <v>1029</v>
      </c>
      <c r="B1343" s="6">
        <v>44.16</v>
      </c>
      <c r="C1343" s="6">
        <v>5.31</v>
      </c>
      <c r="D1343" s="6" t="s">
        <v>2382</v>
      </c>
      <c r="E1343" s="6" t="s">
        <v>2380</v>
      </c>
      <c r="F1343" s="6" t="s">
        <v>2380</v>
      </c>
      <c r="G1343" s="6">
        <v>0</v>
      </c>
      <c r="H1343" s="6" t="s">
        <v>2380</v>
      </c>
      <c r="I1343" s="6" t="str">
        <f>IF(B1343&lt;18.5,"UnderWeight",IF(B1343&lt;24.9,"NormalWeight",IF(B1343&lt;29.9,"OverWeight","Obesity")))</f>
        <v>Obesity</v>
      </c>
      <c r="J1343" t="str">
        <f>IF(C1343&lt;5.7,"Normal",IF(C1343&lt;6.4,"Prediabetes","Diabetes"))</f>
        <v>Normal</v>
      </c>
    </row>
    <row r="1344" spans="1:10" x14ac:dyDescent="0.3">
      <c r="A1344" s="6" t="s">
        <v>1028</v>
      </c>
      <c r="B1344" s="6">
        <v>37.049999999999997</v>
      </c>
      <c r="C1344" s="6">
        <v>4.74</v>
      </c>
      <c r="D1344" s="6" t="s">
        <v>2380</v>
      </c>
      <c r="E1344" s="6" t="s">
        <v>2380</v>
      </c>
      <c r="F1344" s="6" t="s">
        <v>2382</v>
      </c>
      <c r="G1344" s="6">
        <v>1</v>
      </c>
      <c r="H1344" s="6" t="s">
        <v>2380</v>
      </c>
      <c r="I1344" s="6" t="str">
        <f>IF(B1344&lt;18.5,"UnderWeight",IF(B1344&lt;24.9,"NormalWeight",IF(B1344&lt;29.9,"OverWeight","Obesity")))</f>
        <v>Obesity</v>
      </c>
      <c r="J1344" t="str">
        <f>IF(C1344&lt;5.7,"Normal",IF(C1344&lt;6.4,"Prediabetes","Diabetes"))</f>
        <v>Normal</v>
      </c>
    </row>
    <row r="1345" spans="1:10" x14ac:dyDescent="0.3">
      <c r="A1345" s="6" t="s">
        <v>1027</v>
      </c>
      <c r="B1345" s="6">
        <v>18.66</v>
      </c>
      <c r="C1345" s="6">
        <v>11.35</v>
      </c>
      <c r="D1345" s="6" t="s">
        <v>2380</v>
      </c>
      <c r="E1345" s="6" t="s">
        <v>2380</v>
      </c>
      <c r="F1345" s="6" t="s">
        <v>2380</v>
      </c>
      <c r="G1345" s="6">
        <v>0</v>
      </c>
      <c r="H1345" s="6" t="s">
        <v>2380</v>
      </c>
      <c r="I1345" s="6" t="str">
        <f>IF(B1345&lt;18.5,"UnderWeight",IF(B1345&lt;24.9,"NormalWeight",IF(B1345&lt;29.9,"OverWeight","Obesity")))</f>
        <v>NormalWeight</v>
      </c>
      <c r="J1345" t="str">
        <f>IF(C1345&lt;5.7,"Normal",IF(C1345&lt;6.4,"Prediabetes","Diabetes"))</f>
        <v>Diabetes</v>
      </c>
    </row>
    <row r="1346" spans="1:10" x14ac:dyDescent="0.3">
      <c r="A1346" s="6" t="s">
        <v>1026</v>
      </c>
      <c r="B1346" s="6">
        <v>36.200000000000003</v>
      </c>
      <c r="C1346" s="6">
        <v>6.81</v>
      </c>
      <c r="D1346" s="6" t="s">
        <v>2382</v>
      </c>
      <c r="E1346" s="6" t="s">
        <v>2380</v>
      </c>
      <c r="F1346" s="6" t="s">
        <v>2380</v>
      </c>
      <c r="G1346" s="6">
        <v>1</v>
      </c>
      <c r="H1346" s="6" t="s">
        <v>2380</v>
      </c>
      <c r="I1346" s="6" t="str">
        <f>IF(B1346&lt;18.5,"UnderWeight",IF(B1346&lt;24.9,"NormalWeight",IF(B1346&lt;29.9,"OverWeight","Obesity")))</f>
        <v>Obesity</v>
      </c>
      <c r="J1346" t="str">
        <f>IF(C1346&lt;5.7,"Normal",IF(C1346&lt;6.4,"Prediabetes","Diabetes"))</f>
        <v>Diabetes</v>
      </c>
    </row>
    <row r="1347" spans="1:10" x14ac:dyDescent="0.3">
      <c r="A1347" s="6" t="s">
        <v>1025</v>
      </c>
      <c r="B1347" s="6">
        <v>18.87</v>
      </c>
      <c r="C1347" s="6">
        <v>8.06</v>
      </c>
      <c r="D1347" s="6" t="s">
        <v>2380</v>
      </c>
      <c r="E1347" s="6" t="s">
        <v>2380</v>
      </c>
      <c r="F1347" s="6" t="s">
        <v>2380</v>
      </c>
      <c r="G1347" s="6">
        <v>0</v>
      </c>
      <c r="H1347" s="6" t="s">
        <v>2380</v>
      </c>
      <c r="I1347" s="6" t="str">
        <f>IF(B1347&lt;18.5,"UnderWeight",IF(B1347&lt;24.9,"NormalWeight",IF(B1347&lt;29.9,"OverWeight","Obesity")))</f>
        <v>NormalWeight</v>
      </c>
      <c r="J1347" t="str">
        <f>IF(C1347&lt;5.7,"Normal",IF(C1347&lt;6.4,"Prediabetes","Diabetes"))</f>
        <v>Diabetes</v>
      </c>
    </row>
    <row r="1348" spans="1:10" x14ac:dyDescent="0.3">
      <c r="A1348" s="6" t="s">
        <v>1024</v>
      </c>
      <c r="B1348" s="6">
        <v>32.299999999999997</v>
      </c>
      <c r="C1348" s="6">
        <v>6.74</v>
      </c>
      <c r="D1348" s="6" t="s">
        <v>2382</v>
      </c>
      <c r="E1348" s="6" t="s">
        <v>2380</v>
      </c>
      <c r="F1348" s="6" t="s">
        <v>2380</v>
      </c>
      <c r="G1348" s="6">
        <v>1</v>
      </c>
      <c r="H1348" s="6" t="s">
        <v>2380</v>
      </c>
      <c r="I1348" s="6" t="str">
        <f>IF(B1348&lt;18.5,"UnderWeight",IF(B1348&lt;24.9,"NormalWeight",IF(B1348&lt;29.9,"OverWeight","Obesity")))</f>
        <v>Obesity</v>
      </c>
      <c r="J1348" t="str">
        <f>IF(C1348&lt;5.7,"Normal",IF(C1348&lt;6.4,"Prediabetes","Diabetes"))</f>
        <v>Diabetes</v>
      </c>
    </row>
    <row r="1349" spans="1:10" x14ac:dyDescent="0.3">
      <c r="A1349" s="6" t="s">
        <v>1023</v>
      </c>
      <c r="B1349" s="6">
        <v>22.64</v>
      </c>
      <c r="C1349" s="6">
        <v>6.54</v>
      </c>
      <c r="D1349" s="6" t="s">
        <v>2382</v>
      </c>
      <c r="E1349" s="6" t="s">
        <v>2380</v>
      </c>
      <c r="F1349" s="6" t="s">
        <v>2380</v>
      </c>
      <c r="G1349" s="6">
        <v>2</v>
      </c>
      <c r="H1349" s="6" t="s">
        <v>2380</v>
      </c>
      <c r="I1349" s="6" t="str">
        <f>IF(B1349&lt;18.5,"UnderWeight",IF(B1349&lt;24.9,"NormalWeight",IF(B1349&lt;29.9,"OverWeight","Obesity")))</f>
        <v>NormalWeight</v>
      </c>
      <c r="J1349" t="str">
        <f>IF(C1349&lt;5.7,"Normal",IF(C1349&lt;6.4,"Prediabetes","Diabetes"))</f>
        <v>Diabetes</v>
      </c>
    </row>
    <row r="1350" spans="1:10" x14ac:dyDescent="0.3">
      <c r="A1350" s="6" t="s">
        <v>1022</v>
      </c>
      <c r="B1350" s="6">
        <v>28.69</v>
      </c>
      <c r="C1350" s="6">
        <v>5.4</v>
      </c>
      <c r="D1350" s="6" t="s">
        <v>2380</v>
      </c>
      <c r="E1350" s="6" t="s">
        <v>2380</v>
      </c>
      <c r="F1350" s="6" t="s">
        <v>2380</v>
      </c>
      <c r="G1350" s="6">
        <v>0</v>
      </c>
      <c r="H1350" s="6" t="s">
        <v>2380</v>
      </c>
      <c r="I1350" s="6" t="str">
        <f>IF(B1350&lt;18.5,"UnderWeight",IF(B1350&lt;24.9,"NormalWeight",IF(B1350&lt;29.9,"OverWeight","Obesity")))</f>
        <v>OverWeight</v>
      </c>
      <c r="J1350" t="str">
        <f>IF(C1350&lt;5.7,"Normal",IF(C1350&lt;6.4,"Prediabetes","Diabetes"))</f>
        <v>Normal</v>
      </c>
    </row>
    <row r="1351" spans="1:10" x14ac:dyDescent="0.3">
      <c r="A1351" s="6" t="s">
        <v>1021</v>
      </c>
      <c r="B1351" s="6">
        <v>28.16</v>
      </c>
      <c r="C1351" s="6">
        <v>5.58</v>
      </c>
      <c r="D1351" s="6" t="s">
        <v>2382</v>
      </c>
      <c r="E1351" s="6" t="s">
        <v>2380</v>
      </c>
      <c r="F1351" s="6" t="s">
        <v>2380</v>
      </c>
      <c r="G1351" s="6">
        <v>0</v>
      </c>
      <c r="H1351" s="6" t="s">
        <v>2380</v>
      </c>
      <c r="I1351" s="6" t="str">
        <f>IF(B1351&lt;18.5,"UnderWeight",IF(B1351&lt;24.9,"NormalWeight",IF(B1351&lt;29.9,"OverWeight","Obesity")))</f>
        <v>OverWeight</v>
      </c>
      <c r="J1351" t="str">
        <f>IF(C1351&lt;5.7,"Normal",IF(C1351&lt;6.4,"Prediabetes","Diabetes"))</f>
        <v>Normal</v>
      </c>
    </row>
    <row r="1352" spans="1:10" x14ac:dyDescent="0.3">
      <c r="A1352" s="6" t="s">
        <v>1020</v>
      </c>
      <c r="B1352" s="6">
        <v>45.54</v>
      </c>
      <c r="C1352" s="6">
        <v>5.84</v>
      </c>
      <c r="D1352" s="6" t="s">
        <v>2380</v>
      </c>
      <c r="E1352" s="6" t="s">
        <v>2380</v>
      </c>
      <c r="F1352" s="6" t="s">
        <v>2382</v>
      </c>
      <c r="G1352" s="6">
        <v>1</v>
      </c>
      <c r="H1352" s="6" t="s">
        <v>2380</v>
      </c>
      <c r="I1352" s="6" t="str">
        <f>IF(B1352&lt;18.5,"UnderWeight",IF(B1352&lt;24.9,"NormalWeight",IF(B1352&lt;29.9,"OverWeight","Obesity")))</f>
        <v>Obesity</v>
      </c>
      <c r="J1352" t="str">
        <f>IF(C1352&lt;5.7,"Normal",IF(C1352&lt;6.4,"Prediabetes","Diabetes"))</f>
        <v>Prediabetes</v>
      </c>
    </row>
    <row r="1353" spans="1:10" x14ac:dyDescent="0.3">
      <c r="A1353" s="6" t="s">
        <v>1019</v>
      </c>
      <c r="B1353" s="6">
        <v>28.7</v>
      </c>
      <c r="C1353" s="6">
        <v>4.2</v>
      </c>
      <c r="D1353" s="6" t="s">
        <v>2380</v>
      </c>
      <c r="E1353" s="6" t="s">
        <v>2380</v>
      </c>
      <c r="F1353" s="6" t="s">
        <v>2380</v>
      </c>
      <c r="G1353" s="6">
        <v>0</v>
      </c>
      <c r="H1353" s="6" t="s">
        <v>2380</v>
      </c>
      <c r="I1353" s="6" t="str">
        <f>IF(B1353&lt;18.5,"UnderWeight",IF(B1353&lt;24.9,"NormalWeight",IF(B1353&lt;29.9,"OverWeight","Obesity")))</f>
        <v>OverWeight</v>
      </c>
      <c r="J1353" t="str">
        <f>IF(C1353&lt;5.7,"Normal",IF(C1353&lt;6.4,"Prediabetes","Diabetes"))</f>
        <v>Normal</v>
      </c>
    </row>
    <row r="1354" spans="1:10" x14ac:dyDescent="0.3">
      <c r="A1354" s="6" t="s">
        <v>1018</v>
      </c>
      <c r="B1354" s="6">
        <v>27.74</v>
      </c>
      <c r="C1354" s="6">
        <v>6.06</v>
      </c>
      <c r="D1354" s="6" t="s">
        <v>2382</v>
      </c>
      <c r="E1354" s="6" t="s">
        <v>2380</v>
      </c>
      <c r="F1354" s="6" t="s">
        <v>2380</v>
      </c>
      <c r="G1354" s="6">
        <v>0</v>
      </c>
      <c r="H1354" s="6" t="s">
        <v>2380</v>
      </c>
      <c r="I1354" s="6" t="str">
        <f>IF(B1354&lt;18.5,"UnderWeight",IF(B1354&lt;24.9,"NormalWeight",IF(B1354&lt;29.9,"OverWeight","Obesity")))</f>
        <v>OverWeight</v>
      </c>
      <c r="J1354" t="str">
        <f>IF(C1354&lt;5.7,"Normal",IF(C1354&lt;6.4,"Prediabetes","Diabetes"))</f>
        <v>Prediabetes</v>
      </c>
    </row>
    <row r="1355" spans="1:10" x14ac:dyDescent="0.3">
      <c r="A1355" s="6" t="s">
        <v>1017</v>
      </c>
      <c r="B1355" s="6">
        <v>36.954999999999998</v>
      </c>
      <c r="C1355" s="6">
        <v>7.57</v>
      </c>
      <c r="D1355" s="6" t="s">
        <v>2380</v>
      </c>
      <c r="E1355" s="6" t="s">
        <v>2380</v>
      </c>
      <c r="F1355" s="6" t="s">
        <v>2380</v>
      </c>
      <c r="G1355" s="6">
        <v>0</v>
      </c>
      <c r="H1355" s="6" t="s">
        <v>2380</v>
      </c>
      <c r="I1355" s="6" t="str">
        <f>IF(B1355&lt;18.5,"UnderWeight",IF(B1355&lt;24.9,"NormalWeight",IF(B1355&lt;29.9,"OverWeight","Obesity")))</f>
        <v>Obesity</v>
      </c>
      <c r="J1355" t="str">
        <f>IF(C1355&lt;5.7,"Normal",IF(C1355&lt;6.4,"Prediabetes","Diabetes"))</f>
        <v>Diabetes</v>
      </c>
    </row>
    <row r="1356" spans="1:10" x14ac:dyDescent="0.3">
      <c r="A1356" s="6" t="s">
        <v>1016</v>
      </c>
      <c r="B1356" s="6">
        <v>30.69</v>
      </c>
      <c r="C1356" s="6">
        <v>6.15</v>
      </c>
      <c r="D1356" s="6" t="s">
        <v>2380</v>
      </c>
      <c r="E1356" s="6" t="s">
        <v>2380</v>
      </c>
      <c r="F1356" s="6" t="s">
        <v>2380</v>
      </c>
      <c r="G1356" s="6">
        <v>0</v>
      </c>
      <c r="H1356" s="6" t="s">
        <v>2380</v>
      </c>
      <c r="I1356" s="6" t="str">
        <f>IF(B1356&lt;18.5,"UnderWeight",IF(B1356&lt;24.9,"NormalWeight",IF(B1356&lt;29.9,"OverWeight","Obesity")))</f>
        <v>Obesity</v>
      </c>
      <c r="J1356" t="str">
        <f>IF(C1356&lt;5.7,"Normal",IF(C1356&lt;6.4,"Prediabetes","Diabetes"))</f>
        <v>Prediabetes</v>
      </c>
    </row>
    <row r="1357" spans="1:10" x14ac:dyDescent="0.3">
      <c r="A1357" s="6" t="s">
        <v>1015</v>
      </c>
      <c r="B1357" s="6">
        <v>24.984999999999999</v>
      </c>
      <c r="C1357" s="6">
        <v>4.5599999999999996</v>
      </c>
      <c r="D1357" s="6" t="s">
        <v>2380</v>
      </c>
      <c r="E1357" s="6" t="s">
        <v>2380</v>
      </c>
      <c r="F1357" s="6" t="s">
        <v>2380</v>
      </c>
      <c r="G1357" s="6">
        <v>0</v>
      </c>
      <c r="H1357" s="6" t="s">
        <v>2380</v>
      </c>
      <c r="I1357" s="6" t="str">
        <f>IF(B1357&lt;18.5,"UnderWeight",IF(B1357&lt;24.9,"NormalWeight",IF(B1357&lt;29.9,"OverWeight","Obesity")))</f>
        <v>OverWeight</v>
      </c>
      <c r="J1357" t="str">
        <f>IF(C1357&lt;5.7,"Normal",IF(C1357&lt;6.4,"Prediabetes","Diabetes"))</f>
        <v>Normal</v>
      </c>
    </row>
    <row r="1358" spans="1:10" x14ac:dyDescent="0.3">
      <c r="A1358" s="6" t="s">
        <v>1014</v>
      </c>
      <c r="B1358" s="6">
        <v>39.42</v>
      </c>
      <c r="C1358" s="6">
        <v>4.72</v>
      </c>
      <c r="D1358" s="6" t="s">
        <v>2382</v>
      </c>
      <c r="E1358" s="6" t="s">
        <v>2380</v>
      </c>
      <c r="F1358" s="6" t="s">
        <v>2380</v>
      </c>
      <c r="G1358" s="6">
        <v>1</v>
      </c>
      <c r="H1358" s="6" t="s">
        <v>2380</v>
      </c>
      <c r="I1358" s="6" t="str">
        <f>IF(B1358&lt;18.5,"UnderWeight",IF(B1358&lt;24.9,"NormalWeight",IF(B1358&lt;29.9,"OverWeight","Obesity")))</f>
        <v>Obesity</v>
      </c>
      <c r="J1358" t="str">
        <f>IF(C1358&lt;5.7,"Normal",IF(C1358&lt;6.4,"Prediabetes","Diabetes"))</f>
        <v>Normal</v>
      </c>
    </row>
    <row r="1359" spans="1:10" x14ac:dyDescent="0.3">
      <c r="A1359" s="6" t="s">
        <v>1013</v>
      </c>
      <c r="B1359" s="6">
        <v>16.8</v>
      </c>
      <c r="C1359" s="6">
        <v>7.98</v>
      </c>
      <c r="D1359" s="6" t="s">
        <v>2380</v>
      </c>
      <c r="E1359" s="6" t="s">
        <v>2380</v>
      </c>
      <c r="F1359" s="6" t="s">
        <v>2380</v>
      </c>
      <c r="G1359" s="6">
        <v>0</v>
      </c>
      <c r="H1359" s="6" t="s">
        <v>2380</v>
      </c>
      <c r="I1359" s="6" t="str">
        <f>IF(B1359&lt;18.5,"UnderWeight",IF(B1359&lt;24.9,"NormalWeight",IF(B1359&lt;29.9,"OverWeight","Obesity")))</f>
        <v>UnderWeight</v>
      </c>
      <c r="J1359" t="str">
        <f>IF(C1359&lt;5.7,"Normal",IF(C1359&lt;6.4,"Prediabetes","Diabetes"))</f>
        <v>Diabetes</v>
      </c>
    </row>
    <row r="1360" spans="1:10" x14ac:dyDescent="0.3">
      <c r="A1360" s="6" t="s">
        <v>1012</v>
      </c>
      <c r="B1360" s="6">
        <v>23.274999999999999</v>
      </c>
      <c r="C1360" s="6">
        <v>6.26</v>
      </c>
      <c r="D1360" s="6" t="s">
        <v>2382</v>
      </c>
      <c r="E1360" s="6" t="s">
        <v>2380</v>
      </c>
      <c r="F1360" s="6" t="s">
        <v>2382</v>
      </c>
      <c r="G1360" s="6">
        <v>1</v>
      </c>
      <c r="H1360" s="6" t="s">
        <v>2380</v>
      </c>
      <c r="I1360" s="6" t="str">
        <f>IF(B1360&lt;18.5,"UnderWeight",IF(B1360&lt;24.9,"NormalWeight",IF(B1360&lt;29.9,"OverWeight","Obesity")))</f>
        <v>NormalWeight</v>
      </c>
      <c r="J1360" t="str">
        <f>IF(C1360&lt;5.7,"Normal",IF(C1360&lt;6.4,"Prediabetes","Diabetes"))</f>
        <v>Prediabetes</v>
      </c>
    </row>
    <row r="1361" spans="1:10" x14ac:dyDescent="0.3">
      <c r="A1361" s="6" t="s">
        <v>1011</v>
      </c>
      <c r="B1361" s="6">
        <v>22.8</v>
      </c>
      <c r="C1361" s="6">
        <v>4.29</v>
      </c>
      <c r="D1361" s="6" t="s">
        <v>2382</v>
      </c>
      <c r="E1361" s="6" t="s">
        <v>2380</v>
      </c>
      <c r="F1361" s="6" t="s">
        <v>2382</v>
      </c>
      <c r="G1361" s="6">
        <v>1</v>
      </c>
      <c r="H1361" s="6" t="s">
        <v>2380</v>
      </c>
      <c r="I1361" s="6" t="str">
        <f>IF(B1361&lt;18.5,"UnderWeight",IF(B1361&lt;24.9,"NormalWeight",IF(B1361&lt;29.9,"OverWeight","Obesity")))</f>
        <v>NormalWeight</v>
      </c>
      <c r="J1361" t="str">
        <f>IF(C1361&lt;5.7,"Normal",IF(C1361&lt;6.4,"Prediabetes","Diabetes"))</f>
        <v>Normal</v>
      </c>
    </row>
    <row r="1362" spans="1:10" x14ac:dyDescent="0.3">
      <c r="A1362" s="6" t="s">
        <v>1010</v>
      </c>
      <c r="B1362" s="6">
        <v>24.3</v>
      </c>
      <c r="C1362" s="6">
        <v>5.43</v>
      </c>
      <c r="D1362" s="6" t="s">
        <v>2380</v>
      </c>
      <c r="E1362" s="6" t="s">
        <v>2380</v>
      </c>
      <c r="F1362" s="6" t="s">
        <v>2380</v>
      </c>
      <c r="G1362" s="6">
        <v>2</v>
      </c>
      <c r="H1362" s="6" t="s">
        <v>2380</v>
      </c>
      <c r="I1362" s="6" t="str">
        <f>IF(B1362&lt;18.5,"UnderWeight",IF(B1362&lt;24.9,"NormalWeight",IF(B1362&lt;29.9,"OverWeight","Obesity")))</f>
        <v>NormalWeight</v>
      </c>
      <c r="J1362" t="str">
        <f>IF(C1362&lt;5.7,"Normal",IF(C1362&lt;6.4,"Prediabetes","Diabetes"))</f>
        <v>Normal</v>
      </c>
    </row>
    <row r="1363" spans="1:10" x14ac:dyDescent="0.3">
      <c r="A1363" s="6" t="s">
        <v>1009</v>
      </c>
      <c r="B1363" s="6">
        <v>25.13</v>
      </c>
      <c r="C1363" s="6">
        <v>8</v>
      </c>
      <c r="D1363" s="6" t="s">
        <v>2382</v>
      </c>
      <c r="E1363" s="6" t="s">
        <v>2380</v>
      </c>
      <c r="F1363" s="6" t="s">
        <v>2380</v>
      </c>
      <c r="G1363" s="6">
        <v>1</v>
      </c>
      <c r="H1363" s="6" t="s">
        <v>2380</v>
      </c>
      <c r="I1363" s="6" t="str">
        <f>IF(B1363&lt;18.5,"UnderWeight",IF(B1363&lt;24.9,"NormalWeight",IF(B1363&lt;29.9,"OverWeight","Obesity")))</f>
        <v>OverWeight</v>
      </c>
      <c r="J1363" t="str">
        <f>IF(C1363&lt;5.7,"Normal",IF(C1363&lt;6.4,"Prediabetes","Diabetes"))</f>
        <v>Diabetes</v>
      </c>
    </row>
    <row r="1364" spans="1:10" x14ac:dyDescent="0.3">
      <c r="A1364" s="6" t="s">
        <v>1008</v>
      </c>
      <c r="B1364" s="6">
        <v>22.72</v>
      </c>
      <c r="C1364" s="6">
        <v>9.9600000000000009</v>
      </c>
      <c r="D1364" s="6" t="s">
        <v>2382</v>
      </c>
      <c r="E1364" s="6" t="s">
        <v>2380</v>
      </c>
      <c r="F1364" s="6" t="s">
        <v>2380</v>
      </c>
      <c r="G1364" s="6">
        <v>2</v>
      </c>
      <c r="H1364" s="6" t="s">
        <v>2380</v>
      </c>
      <c r="I1364" s="6" t="str">
        <f>IF(B1364&lt;18.5,"UnderWeight",IF(B1364&lt;24.9,"NormalWeight",IF(B1364&lt;29.9,"OverWeight","Obesity")))</f>
        <v>NormalWeight</v>
      </c>
      <c r="J1364" t="str">
        <f>IF(C1364&lt;5.7,"Normal",IF(C1364&lt;6.4,"Prediabetes","Diabetes"))</f>
        <v>Diabetes</v>
      </c>
    </row>
    <row r="1365" spans="1:10" x14ac:dyDescent="0.3">
      <c r="A1365" s="6" t="s">
        <v>1007</v>
      </c>
      <c r="B1365" s="6">
        <v>32.6</v>
      </c>
      <c r="C1365" s="6">
        <v>6.8</v>
      </c>
      <c r="D1365" s="6" t="s">
        <v>2382</v>
      </c>
      <c r="E1365" s="6" t="s">
        <v>2380</v>
      </c>
      <c r="F1365" s="6" t="s">
        <v>2380</v>
      </c>
      <c r="G1365" s="6">
        <v>0</v>
      </c>
      <c r="H1365" s="6" t="s">
        <v>2380</v>
      </c>
      <c r="I1365" s="6" t="str">
        <f>IF(B1365&lt;18.5,"UnderWeight",IF(B1365&lt;24.9,"NormalWeight",IF(B1365&lt;29.9,"OverWeight","Obesity")))</f>
        <v>Obesity</v>
      </c>
      <c r="J1365" t="str">
        <f>IF(C1365&lt;5.7,"Normal",IF(C1365&lt;6.4,"Prediabetes","Diabetes"))</f>
        <v>Diabetes</v>
      </c>
    </row>
    <row r="1366" spans="1:10" x14ac:dyDescent="0.3">
      <c r="A1366" s="6" t="s">
        <v>1006</v>
      </c>
      <c r="B1366" s="6">
        <v>17.28</v>
      </c>
      <c r="C1366" s="6">
        <v>6.22</v>
      </c>
      <c r="D1366" s="6" t="s">
        <v>2382</v>
      </c>
      <c r="E1366" s="6" t="s">
        <v>2380</v>
      </c>
      <c r="F1366" s="6" t="s">
        <v>2380</v>
      </c>
      <c r="G1366" s="6">
        <v>2</v>
      </c>
      <c r="H1366" s="6" t="s">
        <v>2380</v>
      </c>
      <c r="I1366" s="6" t="str">
        <f>IF(B1366&lt;18.5,"UnderWeight",IF(B1366&lt;24.9,"NormalWeight",IF(B1366&lt;29.9,"OverWeight","Obesity")))</f>
        <v>UnderWeight</v>
      </c>
      <c r="J1366" t="str">
        <f>IF(C1366&lt;5.7,"Normal",IF(C1366&lt;6.4,"Prediabetes","Diabetes"))</f>
        <v>Prediabetes</v>
      </c>
    </row>
    <row r="1367" spans="1:10" x14ac:dyDescent="0.3">
      <c r="A1367" s="6" t="s">
        <v>1005</v>
      </c>
      <c r="B1367" s="6">
        <v>27.92</v>
      </c>
      <c r="C1367" s="6">
        <v>5.79</v>
      </c>
      <c r="D1367" s="6" t="s">
        <v>2380</v>
      </c>
      <c r="E1367" s="6" t="s">
        <v>2380</v>
      </c>
      <c r="F1367" s="6" t="s">
        <v>2380</v>
      </c>
      <c r="G1367" s="6">
        <v>1</v>
      </c>
      <c r="H1367" s="6" t="s">
        <v>2380</v>
      </c>
      <c r="I1367" s="6" t="str">
        <f>IF(B1367&lt;18.5,"UnderWeight",IF(B1367&lt;24.9,"NormalWeight",IF(B1367&lt;29.9,"OverWeight","Obesity")))</f>
        <v>OverWeight</v>
      </c>
      <c r="J1367" t="str">
        <f>IF(C1367&lt;5.7,"Normal",IF(C1367&lt;6.4,"Prediabetes","Diabetes"))</f>
        <v>Prediabetes</v>
      </c>
    </row>
    <row r="1368" spans="1:10" x14ac:dyDescent="0.3">
      <c r="A1368" s="6" t="s">
        <v>1004</v>
      </c>
      <c r="B1368" s="6">
        <v>38.284999999999997</v>
      </c>
      <c r="C1368" s="6">
        <v>5.41</v>
      </c>
      <c r="D1368" s="6" t="s">
        <v>2380</v>
      </c>
      <c r="E1368" s="6" t="s">
        <v>2380</v>
      </c>
      <c r="F1368" s="6" t="s">
        <v>2380</v>
      </c>
      <c r="G1368" s="6">
        <v>0</v>
      </c>
      <c r="H1368" s="6" t="s">
        <v>2380</v>
      </c>
      <c r="I1368" s="6" t="str">
        <f>IF(B1368&lt;18.5,"UnderWeight",IF(B1368&lt;24.9,"NormalWeight",IF(B1368&lt;29.9,"OverWeight","Obesity")))</f>
        <v>Obesity</v>
      </c>
      <c r="J1368" t="str">
        <f>IF(C1368&lt;5.7,"Normal",IF(C1368&lt;6.4,"Prediabetes","Diabetes"))</f>
        <v>Normal</v>
      </c>
    </row>
    <row r="1369" spans="1:10" x14ac:dyDescent="0.3">
      <c r="A1369" s="6" t="s">
        <v>1003</v>
      </c>
      <c r="B1369" s="6">
        <v>16.48</v>
      </c>
      <c r="C1369" s="6">
        <v>11.05</v>
      </c>
      <c r="D1369" s="6" t="s">
        <v>2380</v>
      </c>
      <c r="E1369" s="6" t="s">
        <v>2380</v>
      </c>
      <c r="F1369" s="6" t="s">
        <v>2380</v>
      </c>
      <c r="G1369" s="6">
        <v>0</v>
      </c>
      <c r="H1369" s="6" t="s">
        <v>2380</v>
      </c>
      <c r="I1369" s="6" t="str">
        <f>IF(B1369&lt;18.5,"UnderWeight",IF(B1369&lt;24.9,"NormalWeight",IF(B1369&lt;29.9,"OverWeight","Obesity")))</f>
        <v>UnderWeight</v>
      </c>
      <c r="J1369" t="str">
        <f>IF(C1369&lt;5.7,"Normal",IF(C1369&lt;6.4,"Prediabetes","Diabetes"))</f>
        <v>Diabetes</v>
      </c>
    </row>
    <row r="1370" spans="1:10" x14ac:dyDescent="0.3">
      <c r="A1370" s="6" t="s">
        <v>1002</v>
      </c>
      <c r="B1370" s="6">
        <v>38.57</v>
      </c>
      <c r="C1370" s="6">
        <v>6.27</v>
      </c>
      <c r="D1370" s="6" t="s">
        <v>2380</v>
      </c>
      <c r="E1370" s="6" t="s">
        <v>2380</v>
      </c>
      <c r="F1370" s="6" t="s">
        <v>2380</v>
      </c>
      <c r="G1370" s="6">
        <v>0</v>
      </c>
      <c r="H1370" s="6" t="s">
        <v>2380</v>
      </c>
      <c r="I1370" s="6" t="str">
        <f>IF(B1370&lt;18.5,"UnderWeight",IF(B1370&lt;24.9,"NormalWeight",IF(B1370&lt;29.9,"OverWeight","Obesity")))</f>
        <v>Obesity</v>
      </c>
      <c r="J1370" t="str">
        <f>IF(C1370&lt;5.7,"Normal",IF(C1370&lt;6.4,"Prediabetes","Diabetes"))</f>
        <v>Prediabetes</v>
      </c>
    </row>
    <row r="1371" spans="1:10" x14ac:dyDescent="0.3">
      <c r="A1371" s="6" t="s">
        <v>1001</v>
      </c>
      <c r="B1371" s="6">
        <v>43.85</v>
      </c>
      <c r="C1371" s="6">
        <v>4.7699999999999996</v>
      </c>
      <c r="D1371" s="6" t="s">
        <v>2382</v>
      </c>
      <c r="E1371" s="6" t="s">
        <v>2380</v>
      </c>
      <c r="F1371" s="6" t="s">
        <v>2380</v>
      </c>
      <c r="G1371" s="6">
        <v>0</v>
      </c>
      <c r="H1371" s="6" t="s">
        <v>2380</v>
      </c>
      <c r="I1371" s="6" t="str">
        <f>IF(B1371&lt;18.5,"UnderWeight",IF(B1371&lt;24.9,"NormalWeight",IF(B1371&lt;29.9,"OverWeight","Obesity")))</f>
        <v>Obesity</v>
      </c>
      <c r="J1371" t="str">
        <f>IF(C1371&lt;5.7,"Normal",IF(C1371&lt;6.4,"Prediabetes","Diabetes"))</f>
        <v>Normal</v>
      </c>
    </row>
    <row r="1372" spans="1:10" x14ac:dyDescent="0.3">
      <c r="A1372" s="6" t="s">
        <v>1000</v>
      </c>
      <c r="B1372" s="6">
        <v>30.11</v>
      </c>
      <c r="C1372" s="6">
        <v>4.08</v>
      </c>
      <c r="D1372" s="6" t="s">
        <v>2380</v>
      </c>
      <c r="E1372" s="6" t="s">
        <v>2380</v>
      </c>
      <c r="F1372" s="6" t="s">
        <v>2380</v>
      </c>
      <c r="G1372" s="6">
        <v>0</v>
      </c>
      <c r="H1372" s="6" t="s">
        <v>2380</v>
      </c>
      <c r="I1372" s="6" t="str">
        <f>IF(B1372&lt;18.5,"UnderWeight",IF(B1372&lt;24.9,"NormalWeight",IF(B1372&lt;29.9,"OverWeight","Obesity")))</f>
        <v>Obesity</v>
      </c>
      <c r="J1372" t="str">
        <f>IF(C1372&lt;5.7,"Normal",IF(C1372&lt;6.4,"Prediabetes","Diabetes"))</f>
        <v>Normal</v>
      </c>
    </row>
    <row r="1373" spans="1:10" x14ac:dyDescent="0.3">
      <c r="A1373" s="6" t="s">
        <v>999</v>
      </c>
      <c r="B1373" s="6">
        <v>31.59</v>
      </c>
      <c r="C1373" s="6">
        <v>6.01</v>
      </c>
      <c r="D1373" s="6" t="s">
        <v>2380</v>
      </c>
      <c r="E1373" s="6" t="s">
        <v>2380</v>
      </c>
      <c r="F1373" s="6" t="s">
        <v>2380</v>
      </c>
      <c r="G1373" s="6">
        <v>0</v>
      </c>
      <c r="H1373" s="6" t="s">
        <v>2380</v>
      </c>
      <c r="I1373" s="6" t="str">
        <f>IF(B1373&lt;18.5,"UnderWeight",IF(B1373&lt;24.9,"NormalWeight",IF(B1373&lt;29.9,"OverWeight","Obesity")))</f>
        <v>Obesity</v>
      </c>
      <c r="J1373" t="str">
        <f>IF(C1373&lt;5.7,"Normal",IF(C1373&lt;6.4,"Prediabetes","Diabetes"))</f>
        <v>Prediabetes</v>
      </c>
    </row>
    <row r="1374" spans="1:10" x14ac:dyDescent="0.3">
      <c r="A1374" s="6" t="s">
        <v>998</v>
      </c>
      <c r="B1374" s="6">
        <v>40.15</v>
      </c>
      <c r="C1374" s="6">
        <v>11.84</v>
      </c>
      <c r="D1374" s="6" t="s">
        <v>2380</v>
      </c>
      <c r="E1374" s="6" t="s">
        <v>2380</v>
      </c>
      <c r="F1374" s="6" t="s">
        <v>2380</v>
      </c>
      <c r="G1374" s="6">
        <v>0</v>
      </c>
      <c r="H1374" s="6" t="s">
        <v>2380</v>
      </c>
      <c r="I1374" s="6" t="str">
        <f>IF(B1374&lt;18.5,"UnderWeight",IF(B1374&lt;24.9,"NormalWeight",IF(B1374&lt;29.9,"OverWeight","Obesity")))</f>
        <v>Obesity</v>
      </c>
      <c r="J1374" t="str">
        <f>IF(C1374&lt;5.7,"Normal",IF(C1374&lt;6.4,"Prediabetes","Diabetes"))</f>
        <v>Diabetes</v>
      </c>
    </row>
    <row r="1375" spans="1:10" x14ac:dyDescent="0.3">
      <c r="A1375" s="6" t="s">
        <v>997</v>
      </c>
      <c r="B1375" s="6">
        <v>40.700000000000003</v>
      </c>
      <c r="C1375" s="6">
        <v>6.27</v>
      </c>
      <c r="D1375" s="6" t="s">
        <v>2382</v>
      </c>
      <c r="E1375" s="6" t="s">
        <v>2380</v>
      </c>
      <c r="F1375" s="6" t="s">
        <v>2382</v>
      </c>
      <c r="G1375" s="6">
        <v>1</v>
      </c>
      <c r="H1375" s="6" t="s">
        <v>2380</v>
      </c>
      <c r="I1375" s="6" t="str">
        <f>IF(B1375&lt;18.5,"UnderWeight",IF(B1375&lt;24.9,"NormalWeight",IF(B1375&lt;29.9,"OverWeight","Obesity")))</f>
        <v>Obesity</v>
      </c>
      <c r="J1375" t="str">
        <f>IF(C1375&lt;5.7,"Normal",IF(C1375&lt;6.4,"Prediabetes","Diabetes"))</f>
        <v>Prediabetes</v>
      </c>
    </row>
    <row r="1376" spans="1:10" x14ac:dyDescent="0.3">
      <c r="A1376" s="6" t="s">
        <v>996</v>
      </c>
      <c r="B1376" s="6">
        <v>40.76</v>
      </c>
      <c r="C1376" s="6">
        <v>5.28</v>
      </c>
      <c r="D1376" s="6" t="s">
        <v>2380</v>
      </c>
      <c r="E1376" s="6" t="s">
        <v>2380</v>
      </c>
      <c r="F1376" s="6" t="s">
        <v>2380</v>
      </c>
      <c r="G1376" s="6">
        <v>0</v>
      </c>
      <c r="H1376" s="6" t="s">
        <v>2380</v>
      </c>
      <c r="I1376" s="6" t="str">
        <f>IF(B1376&lt;18.5,"UnderWeight",IF(B1376&lt;24.9,"NormalWeight",IF(B1376&lt;29.9,"OverWeight","Obesity")))</f>
        <v>Obesity</v>
      </c>
      <c r="J1376" t="str">
        <f>IF(C1376&lt;5.7,"Normal",IF(C1376&lt;6.4,"Prediabetes","Diabetes"))</f>
        <v>Normal</v>
      </c>
    </row>
    <row r="1377" spans="1:10" x14ac:dyDescent="0.3">
      <c r="A1377" s="6" t="s">
        <v>995</v>
      </c>
      <c r="B1377" s="6">
        <v>29.7</v>
      </c>
      <c r="C1377" s="6">
        <v>7.03</v>
      </c>
      <c r="D1377" s="6" t="s">
        <v>2380</v>
      </c>
      <c r="E1377" s="6" t="s">
        <v>2380</v>
      </c>
      <c r="F1377" s="6" t="s">
        <v>2380</v>
      </c>
      <c r="G1377" s="6">
        <v>0</v>
      </c>
      <c r="H1377" s="6" t="s">
        <v>2380</v>
      </c>
      <c r="I1377" s="6" t="str">
        <f>IF(B1377&lt;18.5,"UnderWeight",IF(B1377&lt;24.9,"NormalWeight",IF(B1377&lt;29.9,"OverWeight","Obesity")))</f>
        <v>OverWeight</v>
      </c>
      <c r="J1377" t="str">
        <f>IF(C1377&lt;5.7,"Normal",IF(C1377&lt;6.4,"Prediabetes","Diabetes"))</f>
        <v>Diabetes</v>
      </c>
    </row>
    <row r="1378" spans="1:10" x14ac:dyDescent="0.3">
      <c r="A1378" s="6" t="s">
        <v>994</v>
      </c>
      <c r="B1378" s="6">
        <v>40.58</v>
      </c>
      <c r="C1378" s="6">
        <v>5.32</v>
      </c>
      <c r="D1378" s="6" t="s">
        <v>2382</v>
      </c>
      <c r="E1378" s="6" t="s">
        <v>2380</v>
      </c>
      <c r="F1378" s="6" t="s">
        <v>2382</v>
      </c>
      <c r="G1378" s="6">
        <v>1</v>
      </c>
      <c r="H1378" s="6" t="s">
        <v>2380</v>
      </c>
      <c r="I1378" s="6" t="str">
        <f>IF(B1378&lt;18.5,"UnderWeight",IF(B1378&lt;24.9,"NormalWeight",IF(B1378&lt;29.9,"OverWeight","Obesity")))</f>
        <v>Obesity</v>
      </c>
      <c r="J1378" t="str">
        <f>IF(C1378&lt;5.7,"Normal",IF(C1378&lt;6.4,"Prediabetes","Diabetes"))</f>
        <v>Normal</v>
      </c>
    </row>
    <row r="1379" spans="1:10" x14ac:dyDescent="0.3">
      <c r="A1379" s="6" t="s">
        <v>993</v>
      </c>
      <c r="B1379" s="6">
        <v>33.06</v>
      </c>
      <c r="C1379" s="6">
        <v>9.59</v>
      </c>
      <c r="D1379" s="6" t="s">
        <v>2382</v>
      </c>
      <c r="E1379" s="6" t="s">
        <v>2380</v>
      </c>
      <c r="F1379" s="6" t="s">
        <v>2380</v>
      </c>
      <c r="G1379" s="6">
        <v>0</v>
      </c>
      <c r="H1379" s="6" t="s">
        <v>2380</v>
      </c>
      <c r="I1379" s="6" t="str">
        <f>IF(B1379&lt;18.5,"UnderWeight",IF(B1379&lt;24.9,"NormalWeight",IF(B1379&lt;29.9,"OverWeight","Obesity")))</f>
        <v>Obesity</v>
      </c>
      <c r="J1379" t="str">
        <f>IF(C1379&lt;5.7,"Normal",IF(C1379&lt;6.4,"Prediabetes","Diabetes"))</f>
        <v>Diabetes</v>
      </c>
    </row>
    <row r="1380" spans="1:10" x14ac:dyDescent="0.3">
      <c r="A1380" s="6" t="s">
        <v>992</v>
      </c>
      <c r="B1380" s="6">
        <v>26.62</v>
      </c>
      <c r="C1380" s="6">
        <v>6.15</v>
      </c>
      <c r="D1380" s="6" t="s">
        <v>2382</v>
      </c>
      <c r="E1380" s="6" t="s">
        <v>2380</v>
      </c>
      <c r="F1380" s="6" t="s">
        <v>2380</v>
      </c>
      <c r="G1380" s="6">
        <v>0</v>
      </c>
      <c r="H1380" s="6" t="s">
        <v>2380</v>
      </c>
      <c r="I1380" s="6" t="str">
        <f>IF(B1380&lt;18.5,"UnderWeight",IF(B1380&lt;24.9,"NormalWeight",IF(B1380&lt;29.9,"OverWeight","Obesity")))</f>
        <v>OverWeight</v>
      </c>
      <c r="J1380" t="str">
        <f>IF(C1380&lt;5.7,"Normal",IF(C1380&lt;6.4,"Prediabetes","Diabetes"))</f>
        <v>Prediabetes</v>
      </c>
    </row>
    <row r="1381" spans="1:10" x14ac:dyDescent="0.3">
      <c r="A1381" s="6" t="s">
        <v>991</v>
      </c>
      <c r="B1381" s="6">
        <v>37.1</v>
      </c>
      <c r="C1381" s="6">
        <v>11.08</v>
      </c>
      <c r="D1381" s="6" t="s">
        <v>2380</v>
      </c>
      <c r="E1381" s="6" t="s">
        <v>2380</v>
      </c>
      <c r="F1381" s="6" t="s">
        <v>2380</v>
      </c>
      <c r="G1381" s="6">
        <v>0</v>
      </c>
      <c r="H1381" s="6" t="s">
        <v>2380</v>
      </c>
      <c r="I1381" s="6" t="str">
        <f>IF(B1381&lt;18.5,"UnderWeight",IF(B1381&lt;24.9,"NormalWeight",IF(B1381&lt;29.9,"OverWeight","Obesity")))</f>
        <v>Obesity</v>
      </c>
      <c r="J1381" t="str">
        <f>IF(C1381&lt;5.7,"Normal",IF(C1381&lt;6.4,"Prediabetes","Diabetes"))</f>
        <v>Diabetes</v>
      </c>
    </row>
    <row r="1382" spans="1:10" x14ac:dyDescent="0.3">
      <c r="A1382" s="6" t="s">
        <v>990</v>
      </c>
      <c r="B1382" s="6">
        <v>18.28</v>
      </c>
      <c r="C1382" s="6">
        <v>7.95</v>
      </c>
      <c r="D1382" s="6" t="s">
        <v>2380</v>
      </c>
      <c r="E1382" s="6" t="s">
        <v>2380</v>
      </c>
      <c r="F1382" s="6" t="s">
        <v>2380</v>
      </c>
      <c r="G1382" s="6">
        <v>0</v>
      </c>
      <c r="H1382" s="6" t="s">
        <v>2380</v>
      </c>
      <c r="I1382" s="6" t="str">
        <f>IF(B1382&lt;18.5,"UnderWeight",IF(B1382&lt;24.9,"NormalWeight",IF(B1382&lt;29.9,"OverWeight","Obesity")))</f>
        <v>UnderWeight</v>
      </c>
      <c r="J1382" t="str">
        <f>IF(C1382&lt;5.7,"Normal",IF(C1382&lt;6.4,"Prediabetes","Diabetes"))</f>
        <v>Diabetes</v>
      </c>
    </row>
    <row r="1383" spans="1:10" x14ac:dyDescent="0.3">
      <c r="A1383" s="6" t="s">
        <v>989</v>
      </c>
      <c r="B1383" s="6">
        <v>35.814999999999998</v>
      </c>
      <c r="C1383" s="6">
        <v>6.23</v>
      </c>
      <c r="D1383" s="6" t="s">
        <v>2380</v>
      </c>
      <c r="E1383" s="6" t="s">
        <v>2380</v>
      </c>
      <c r="F1383" s="6" t="s">
        <v>2380</v>
      </c>
      <c r="G1383" s="6">
        <v>0</v>
      </c>
      <c r="H1383" s="6" t="s">
        <v>2380</v>
      </c>
      <c r="I1383" s="6" t="str">
        <f>IF(B1383&lt;18.5,"UnderWeight",IF(B1383&lt;24.9,"NormalWeight",IF(B1383&lt;29.9,"OverWeight","Obesity")))</f>
        <v>Obesity</v>
      </c>
      <c r="J1383" t="str">
        <f>IF(C1383&lt;5.7,"Normal",IF(C1383&lt;6.4,"Prediabetes","Diabetes"))</f>
        <v>Prediabetes</v>
      </c>
    </row>
    <row r="1384" spans="1:10" x14ac:dyDescent="0.3">
      <c r="A1384" s="6" t="s">
        <v>988</v>
      </c>
      <c r="B1384" s="6">
        <v>30.69</v>
      </c>
      <c r="C1384" s="6">
        <v>6.5</v>
      </c>
      <c r="D1384" s="6" t="s">
        <v>2380</v>
      </c>
      <c r="E1384" s="6" t="s">
        <v>2380</v>
      </c>
      <c r="F1384" s="6" t="s">
        <v>2380</v>
      </c>
      <c r="G1384" s="6">
        <v>0</v>
      </c>
      <c r="H1384" s="6" t="s">
        <v>2380</v>
      </c>
      <c r="I1384" s="6" t="str">
        <f>IF(B1384&lt;18.5,"UnderWeight",IF(B1384&lt;24.9,"NormalWeight",IF(B1384&lt;29.9,"OverWeight","Obesity")))</f>
        <v>Obesity</v>
      </c>
      <c r="J1384" t="str">
        <f>IF(C1384&lt;5.7,"Normal",IF(C1384&lt;6.4,"Prediabetes","Diabetes"))</f>
        <v>Diabetes</v>
      </c>
    </row>
    <row r="1385" spans="1:10" x14ac:dyDescent="0.3">
      <c r="A1385" s="6" t="s">
        <v>987</v>
      </c>
      <c r="B1385" s="6">
        <v>26.125</v>
      </c>
      <c r="C1385" s="6">
        <v>5.22</v>
      </c>
      <c r="D1385" s="6" t="s">
        <v>2380</v>
      </c>
      <c r="E1385" s="6" t="s">
        <v>2380</v>
      </c>
      <c r="F1385" s="6" t="s">
        <v>2380</v>
      </c>
      <c r="G1385" s="6">
        <v>0</v>
      </c>
      <c r="H1385" s="6" t="s">
        <v>2380</v>
      </c>
      <c r="I1385" s="6" t="str">
        <f>IF(B1385&lt;18.5,"UnderWeight",IF(B1385&lt;24.9,"NormalWeight",IF(B1385&lt;29.9,"OverWeight","Obesity")))</f>
        <v>OverWeight</v>
      </c>
      <c r="J1385" t="str">
        <f>IF(C1385&lt;5.7,"Normal",IF(C1385&lt;6.4,"Prediabetes","Diabetes"))</f>
        <v>Normal</v>
      </c>
    </row>
    <row r="1386" spans="1:10" x14ac:dyDescent="0.3">
      <c r="A1386" s="6" t="s">
        <v>986</v>
      </c>
      <c r="B1386" s="6">
        <v>34.58</v>
      </c>
      <c r="C1386" s="6">
        <v>6.3</v>
      </c>
      <c r="D1386" s="6" t="s">
        <v>2380</v>
      </c>
      <c r="E1386" s="6" t="s">
        <v>2380</v>
      </c>
      <c r="F1386" s="6" t="s">
        <v>2382</v>
      </c>
      <c r="G1386" s="6">
        <v>1</v>
      </c>
      <c r="H1386" s="6" t="s">
        <v>2380</v>
      </c>
      <c r="I1386" s="6" t="str">
        <f>IF(B1386&lt;18.5,"UnderWeight",IF(B1386&lt;24.9,"NormalWeight",IF(B1386&lt;29.9,"OverWeight","Obesity")))</f>
        <v>Obesity</v>
      </c>
      <c r="J1386" t="str">
        <f>IF(C1386&lt;5.7,"Normal",IF(C1386&lt;6.4,"Prediabetes","Diabetes"))</f>
        <v>Prediabetes</v>
      </c>
    </row>
    <row r="1387" spans="1:10" x14ac:dyDescent="0.3">
      <c r="A1387" s="6" t="s">
        <v>985</v>
      </c>
      <c r="B1387" s="6">
        <v>27.4</v>
      </c>
      <c r="C1387" s="6">
        <v>8.84</v>
      </c>
      <c r="D1387" s="6" t="s">
        <v>2380</v>
      </c>
      <c r="E1387" s="6" t="s">
        <v>2380</v>
      </c>
      <c r="F1387" s="6" t="s">
        <v>2380</v>
      </c>
      <c r="G1387" s="6">
        <v>0</v>
      </c>
      <c r="H1387" s="6" t="s">
        <v>2380</v>
      </c>
      <c r="I1387" s="6" t="str">
        <f>IF(B1387&lt;18.5,"UnderWeight",IF(B1387&lt;24.9,"NormalWeight",IF(B1387&lt;29.9,"OverWeight","Obesity")))</f>
        <v>OverWeight</v>
      </c>
      <c r="J1387" t="str">
        <f>IF(C1387&lt;5.7,"Normal",IF(C1387&lt;6.4,"Prediabetes","Diabetes"))</f>
        <v>Diabetes</v>
      </c>
    </row>
    <row r="1388" spans="1:10" x14ac:dyDescent="0.3">
      <c r="A1388" s="6" t="s">
        <v>984</v>
      </c>
      <c r="B1388" s="6">
        <v>27.53</v>
      </c>
      <c r="C1388" s="6">
        <v>4.1100000000000003</v>
      </c>
      <c r="D1388" s="6" t="s">
        <v>2380</v>
      </c>
      <c r="E1388" s="6" t="s">
        <v>2380</v>
      </c>
      <c r="F1388" s="6" t="s">
        <v>2380</v>
      </c>
      <c r="G1388" s="6">
        <v>1</v>
      </c>
      <c r="H1388" s="6" t="s">
        <v>2380</v>
      </c>
      <c r="I1388" s="6" t="str">
        <f>IF(B1388&lt;18.5,"UnderWeight",IF(B1388&lt;24.9,"NormalWeight",IF(B1388&lt;29.9,"OverWeight","Obesity")))</f>
        <v>OverWeight</v>
      </c>
      <c r="J1388" t="str">
        <f>IF(C1388&lt;5.7,"Normal",IF(C1388&lt;6.4,"Prediabetes","Diabetes"))</f>
        <v>Normal</v>
      </c>
    </row>
    <row r="1389" spans="1:10" x14ac:dyDescent="0.3">
      <c r="A1389" s="6" t="s">
        <v>983</v>
      </c>
      <c r="B1389" s="6">
        <v>33</v>
      </c>
      <c r="C1389" s="6">
        <v>4.57</v>
      </c>
      <c r="D1389" s="6" t="s">
        <v>2380</v>
      </c>
      <c r="E1389" s="6" t="s">
        <v>2380</v>
      </c>
      <c r="F1389" s="6" t="s">
        <v>2380</v>
      </c>
      <c r="G1389" s="6">
        <v>0</v>
      </c>
      <c r="H1389" s="6" t="s">
        <v>2380</v>
      </c>
      <c r="I1389" s="6" t="str">
        <f>IF(B1389&lt;18.5,"UnderWeight",IF(B1389&lt;24.9,"NormalWeight",IF(B1389&lt;29.9,"OverWeight","Obesity")))</f>
        <v>Obesity</v>
      </c>
      <c r="J1389" t="str">
        <f>IF(C1389&lt;5.7,"Normal",IF(C1389&lt;6.4,"Prediabetes","Diabetes"))</f>
        <v>Normal</v>
      </c>
    </row>
    <row r="1390" spans="1:10" x14ac:dyDescent="0.3">
      <c r="A1390" s="6" t="s">
        <v>982</v>
      </c>
      <c r="B1390" s="6">
        <v>25.78</v>
      </c>
      <c r="C1390" s="6">
        <v>11.06</v>
      </c>
      <c r="D1390" s="6" t="s">
        <v>2382</v>
      </c>
      <c r="E1390" s="6" t="s">
        <v>2380</v>
      </c>
      <c r="F1390" s="6" t="s">
        <v>2380</v>
      </c>
      <c r="G1390" s="6">
        <v>0</v>
      </c>
      <c r="H1390" s="6" t="s">
        <v>2380</v>
      </c>
      <c r="I1390" s="6" t="str">
        <f>IF(B1390&lt;18.5,"UnderWeight",IF(B1390&lt;24.9,"NormalWeight",IF(B1390&lt;29.9,"OverWeight","Obesity")))</f>
        <v>OverWeight</v>
      </c>
      <c r="J1390" t="str">
        <f>IF(C1390&lt;5.7,"Normal",IF(C1390&lt;6.4,"Prediabetes","Diabetes"))</f>
        <v>Diabetes</v>
      </c>
    </row>
    <row r="1391" spans="1:10" x14ac:dyDescent="0.3">
      <c r="A1391" s="6" t="s">
        <v>981</v>
      </c>
      <c r="B1391" s="6">
        <v>22.66</v>
      </c>
      <c r="C1391" s="6">
        <v>10.68</v>
      </c>
      <c r="D1391" s="6" t="s">
        <v>2380</v>
      </c>
      <c r="E1391" s="6" t="s">
        <v>2380</v>
      </c>
      <c r="F1391" s="6" t="s">
        <v>2380</v>
      </c>
      <c r="G1391" s="6">
        <v>0</v>
      </c>
      <c r="H1391" s="6" t="s">
        <v>2380</v>
      </c>
      <c r="I1391" s="6" t="str">
        <f>IF(B1391&lt;18.5,"UnderWeight",IF(B1391&lt;24.9,"NormalWeight",IF(B1391&lt;29.9,"OverWeight","Obesity")))</f>
        <v>NormalWeight</v>
      </c>
      <c r="J1391" t="str">
        <f>IF(C1391&lt;5.7,"Normal",IF(C1391&lt;6.4,"Prediabetes","Diabetes"))</f>
        <v>Diabetes</v>
      </c>
    </row>
    <row r="1392" spans="1:10" x14ac:dyDescent="0.3">
      <c r="A1392" s="6" t="s">
        <v>980</v>
      </c>
      <c r="B1392" s="6">
        <v>38.81</v>
      </c>
      <c r="C1392" s="6">
        <v>6.14</v>
      </c>
      <c r="D1392" s="6" t="s">
        <v>2382</v>
      </c>
      <c r="E1392" s="6" t="s">
        <v>2380</v>
      </c>
      <c r="F1392" s="6" t="s">
        <v>2380</v>
      </c>
      <c r="G1392" s="6">
        <v>1</v>
      </c>
      <c r="H1392" s="6" t="s">
        <v>2380</v>
      </c>
      <c r="I1392" s="6" t="str">
        <f>IF(B1392&lt;18.5,"UnderWeight",IF(B1392&lt;24.9,"NormalWeight",IF(B1392&lt;29.9,"OverWeight","Obesity")))</f>
        <v>Obesity</v>
      </c>
      <c r="J1392" t="str">
        <f>IF(C1392&lt;5.7,"Normal",IF(C1392&lt;6.4,"Prediabetes","Diabetes"))</f>
        <v>Prediabetes</v>
      </c>
    </row>
    <row r="1393" spans="1:10" x14ac:dyDescent="0.3">
      <c r="A1393" s="6" t="s">
        <v>979</v>
      </c>
      <c r="B1393" s="6">
        <v>38.51</v>
      </c>
      <c r="C1393" s="6">
        <v>5.45</v>
      </c>
      <c r="D1393" s="6" t="s">
        <v>2382</v>
      </c>
      <c r="E1393" s="6" t="s">
        <v>2380</v>
      </c>
      <c r="F1393" s="6" t="s">
        <v>2380</v>
      </c>
      <c r="G1393" s="6">
        <v>0</v>
      </c>
      <c r="H1393" s="6" t="s">
        <v>2380</v>
      </c>
      <c r="I1393" s="6" t="str">
        <f>IF(B1393&lt;18.5,"UnderWeight",IF(B1393&lt;24.9,"NormalWeight",IF(B1393&lt;29.9,"OverWeight","Obesity")))</f>
        <v>Obesity</v>
      </c>
      <c r="J1393" t="str">
        <f>IF(C1393&lt;5.7,"Normal",IF(C1393&lt;6.4,"Prediabetes","Diabetes"))</f>
        <v>Normal</v>
      </c>
    </row>
    <row r="1394" spans="1:10" x14ac:dyDescent="0.3">
      <c r="A1394" s="6" t="s">
        <v>978</v>
      </c>
      <c r="B1394" s="6">
        <v>22.98</v>
      </c>
      <c r="C1394" s="6">
        <v>6.14</v>
      </c>
      <c r="D1394" s="6" t="s">
        <v>2382</v>
      </c>
      <c r="E1394" s="6" t="s">
        <v>2380</v>
      </c>
      <c r="F1394" s="6" t="s">
        <v>2380</v>
      </c>
      <c r="G1394" s="6">
        <v>0</v>
      </c>
      <c r="H1394" s="6" t="s">
        <v>2380</v>
      </c>
      <c r="I1394" s="6" t="str">
        <f>IF(B1394&lt;18.5,"UnderWeight",IF(B1394&lt;24.9,"NormalWeight",IF(B1394&lt;29.9,"OverWeight","Obesity")))</f>
        <v>NormalWeight</v>
      </c>
      <c r="J1394" t="str">
        <f>IF(C1394&lt;5.7,"Normal",IF(C1394&lt;6.4,"Prediabetes","Diabetes"))</f>
        <v>Prediabetes</v>
      </c>
    </row>
    <row r="1395" spans="1:10" x14ac:dyDescent="0.3">
      <c r="A1395" s="6" t="s">
        <v>977</v>
      </c>
      <c r="B1395" s="6">
        <v>15.65</v>
      </c>
      <c r="C1395" s="6">
        <v>7.85</v>
      </c>
      <c r="D1395" s="6" t="s">
        <v>2380</v>
      </c>
      <c r="E1395" s="6" t="s">
        <v>2380</v>
      </c>
      <c r="F1395" s="6" t="s">
        <v>2380</v>
      </c>
      <c r="G1395" s="6">
        <v>0</v>
      </c>
      <c r="H1395" s="6" t="s">
        <v>2380</v>
      </c>
      <c r="I1395" s="6" t="str">
        <f>IF(B1395&lt;18.5,"UnderWeight",IF(B1395&lt;24.9,"NormalWeight",IF(B1395&lt;29.9,"OverWeight","Obesity")))</f>
        <v>UnderWeight</v>
      </c>
      <c r="J1395" t="str">
        <f>IF(C1395&lt;5.7,"Normal",IF(C1395&lt;6.4,"Prediabetes","Diabetes"))</f>
        <v>Diabetes</v>
      </c>
    </row>
    <row r="1396" spans="1:10" x14ac:dyDescent="0.3">
      <c r="A1396" s="6" t="s">
        <v>976</v>
      </c>
      <c r="B1396" s="6">
        <v>39.97</v>
      </c>
      <c r="C1396" s="6">
        <v>4.09</v>
      </c>
      <c r="D1396" s="6" t="s">
        <v>2380</v>
      </c>
      <c r="E1396" s="6" t="s">
        <v>2380</v>
      </c>
      <c r="F1396" s="6" t="s">
        <v>2380</v>
      </c>
      <c r="G1396" s="6">
        <v>1</v>
      </c>
      <c r="H1396" s="6" t="s">
        <v>2380</v>
      </c>
      <c r="I1396" s="6" t="str">
        <f>IF(B1396&lt;18.5,"UnderWeight",IF(B1396&lt;24.9,"NormalWeight",IF(B1396&lt;29.9,"OverWeight","Obesity")))</f>
        <v>Obesity</v>
      </c>
      <c r="J1396" t="str">
        <f>IF(C1396&lt;5.7,"Normal",IF(C1396&lt;6.4,"Prediabetes","Diabetes"))</f>
        <v>Normal</v>
      </c>
    </row>
    <row r="1397" spans="1:10" x14ac:dyDescent="0.3">
      <c r="A1397" s="6" t="s">
        <v>975</v>
      </c>
      <c r="B1397" s="6">
        <v>37.22</v>
      </c>
      <c r="C1397" s="6">
        <v>4.62</v>
      </c>
      <c r="D1397" s="6" t="s">
        <v>2380</v>
      </c>
      <c r="E1397" s="6" t="s">
        <v>2380</v>
      </c>
      <c r="F1397" s="6" t="s">
        <v>2382</v>
      </c>
      <c r="G1397" s="6">
        <v>1</v>
      </c>
      <c r="H1397" s="6" t="s">
        <v>2380</v>
      </c>
      <c r="I1397" s="6" t="str">
        <f>IF(B1397&lt;18.5,"UnderWeight",IF(B1397&lt;24.9,"NormalWeight",IF(B1397&lt;29.9,"OverWeight","Obesity")))</f>
        <v>Obesity</v>
      </c>
      <c r="J1397" t="str">
        <f>IF(C1397&lt;5.7,"Normal",IF(C1397&lt;6.4,"Prediabetes","Diabetes"))</f>
        <v>Normal</v>
      </c>
    </row>
    <row r="1398" spans="1:10" x14ac:dyDescent="0.3">
      <c r="A1398" s="6" t="s">
        <v>974</v>
      </c>
      <c r="B1398" s="6">
        <v>41.325000000000003</v>
      </c>
      <c r="C1398" s="6">
        <v>5.77</v>
      </c>
      <c r="D1398" s="6" t="s">
        <v>2380</v>
      </c>
      <c r="E1398" s="6" t="s">
        <v>2380</v>
      </c>
      <c r="F1398" s="6" t="s">
        <v>2380</v>
      </c>
      <c r="G1398" s="6">
        <v>0</v>
      </c>
      <c r="H1398" s="6" t="s">
        <v>2380</v>
      </c>
      <c r="I1398" s="6" t="str">
        <f>IF(B1398&lt;18.5,"UnderWeight",IF(B1398&lt;24.9,"NormalWeight",IF(B1398&lt;29.9,"OverWeight","Obesity")))</f>
        <v>Obesity</v>
      </c>
      <c r="J1398" t="str">
        <f>IF(C1398&lt;5.7,"Normal",IF(C1398&lt;6.4,"Prediabetes","Diabetes"))</f>
        <v>Prediabetes</v>
      </c>
    </row>
    <row r="1399" spans="1:10" x14ac:dyDescent="0.3">
      <c r="A1399" s="6" t="s">
        <v>973</v>
      </c>
      <c r="B1399" s="6">
        <v>40.31</v>
      </c>
      <c r="C1399" s="6">
        <v>5.84</v>
      </c>
      <c r="D1399" s="6" t="s">
        <v>2380</v>
      </c>
      <c r="E1399" s="6" t="s">
        <v>2380</v>
      </c>
      <c r="F1399" s="6" t="s">
        <v>2380</v>
      </c>
      <c r="G1399" s="6">
        <v>0</v>
      </c>
      <c r="H1399" s="6" t="s">
        <v>2380</v>
      </c>
      <c r="I1399" s="6" t="str">
        <f>IF(B1399&lt;18.5,"UnderWeight",IF(B1399&lt;24.9,"NormalWeight",IF(B1399&lt;29.9,"OverWeight","Obesity")))</f>
        <v>Obesity</v>
      </c>
      <c r="J1399" t="str">
        <f>IF(C1399&lt;5.7,"Normal",IF(C1399&lt;6.4,"Prediabetes","Diabetes"))</f>
        <v>Prediabetes</v>
      </c>
    </row>
    <row r="1400" spans="1:10" x14ac:dyDescent="0.3">
      <c r="A1400" s="6" t="s">
        <v>972</v>
      </c>
      <c r="B1400" s="6">
        <v>29.48</v>
      </c>
      <c r="C1400" s="6">
        <v>4.91</v>
      </c>
      <c r="D1400" s="6" t="s">
        <v>2380</v>
      </c>
      <c r="E1400" s="6" t="s">
        <v>2380</v>
      </c>
      <c r="F1400" s="6" t="s">
        <v>2380</v>
      </c>
      <c r="G1400" s="6">
        <v>0</v>
      </c>
      <c r="H1400" s="6" t="s">
        <v>2380</v>
      </c>
      <c r="I1400" s="6" t="str">
        <f>IF(B1400&lt;18.5,"UnderWeight",IF(B1400&lt;24.9,"NormalWeight",IF(B1400&lt;29.9,"OverWeight","Obesity")))</f>
        <v>OverWeight</v>
      </c>
      <c r="J1400" t="str">
        <f>IF(C1400&lt;5.7,"Normal",IF(C1400&lt;6.4,"Prediabetes","Diabetes"))</f>
        <v>Normal</v>
      </c>
    </row>
    <row r="1401" spans="1:10" x14ac:dyDescent="0.3">
      <c r="A1401" s="6" t="s">
        <v>971</v>
      </c>
      <c r="B1401" s="6">
        <v>33.155000000000001</v>
      </c>
      <c r="C1401" s="6">
        <v>5.07</v>
      </c>
      <c r="D1401" s="6" t="s">
        <v>2380</v>
      </c>
      <c r="E1401" s="6" t="s">
        <v>2380</v>
      </c>
      <c r="F1401" s="6" t="s">
        <v>2380</v>
      </c>
      <c r="G1401" s="6">
        <v>0</v>
      </c>
      <c r="H1401" s="6" t="s">
        <v>2380</v>
      </c>
      <c r="I1401" s="6" t="str">
        <f>IF(B1401&lt;18.5,"UnderWeight",IF(B1401&lt;24.9,"NormalWeight",IF(B1401&lt;29.9,"OverWeight","Obesity")))</f>
        <v>Obesity</v>
      </c>
      <c r="J1401" t="str">
        <f>IF(C1401&lt;5.7,"Normal",IF(C1401&lt;6.4,"Prediabetes","Diabetes"))</f>
        <v>Normal</v>
      </c>
    </row>
    <row r="1402" spans="1:10" x14ac:dyDescent="0.3">
      <c r="A1402" s="6" t="s">
        <v>970</v>
      </c>
      <c r="B1402" s="6">
        <v>42.85</v>
      </c>
      <c r="C1402" s="6">
        <v>5.81</v>
      </c>
      <c r="D1402" s="6" t="s">
        <v>2382</v>
      </c>
      <c r="E1402" s="6" t="s">
        <v>2380</v>
      </c>
      <c r="F1402" s="6" t="s">
        <v>2380</v>
      </c>
      <c r="G1402" s="6">
        <v>0</v>
      </c>
      <c r="H1402" s="6" t="s">
        <v>2380</v>
      </c>
      <c r="I1402" s="6" t="str">
        <f>IF(B1402&lt;18.5,"UnderWeight",IF(B1402&lt;24.9,"NormalWeight",IF(B1402&lt;29.9,"OverWeight","Obesity")))</f>
        <v>Obesity</v>
      </c>
      <c r="J1402" t="str">
        <f>IF(C1402&lt;5.7,"Normal",IF(C1402&lt;6.4,"Prediabetes","Diabetes"))</f>
        <v>Prediabetes</v>
      </c>
    </row>
    <row r="1403" spans="1:10" x14ac:dyDescent="0.3">
      <c r="A1403" s="6" t="s">
        <v>969</v>
      </c>
      <c r="B1403" s="6">
        <v>32.340000000000003</v>
      </c>
      <c r="C1403" s="6">
        <v>11.2</v>
      </c>
      <c r="D1403" s="6" t="s">
        <v>2380</v>
      </c>
      <c r="E1403" s="6" t="s">
        <v>2380</v>
      </c>
      <c r="F1403" s="6" t="s">
        <v>2380</v>
      </c>
      <c r="G1403" s="6">
        <v>0</v>
      </c>
      <c r="H1403" s="6" t="s">
        <v>2380</v>
      </c>
      <c r="I1403" s="6" t="str">
        <f>IF(B1403&lt;18.5,"UnderWeight",IF(B1403&lt;24.9,"NormalWeight",IF(B1403&lt;29.9,"OverWeight","Obesity")))</f>
        <v>Obesity</v>
      </c>
      <c r="J1403" t="str">
        <f>IF(C1403&lt;5.7,"Normal",IF(C1403&lt;6.4,"Prediabetes","Diabetes"))</f>
        <v>Diabetes</v>
      </c>
    </row>
    <row r="1404" spans="1:10" x14ac:dyDescent="0.3">
      <c r="A1404" s="6" t="s">
        <v>968</v>
      </c>
      <c r="B1404" s="6">
        <v>27.5</v>
      </c>
      <c r="C1404" s="6">
        <v>10.75</v>
      </c>
      <c r="D1404" s="6" t="s">
        <v>2380</v>
      </c>
      <c r="E1404" s="6" t="s">
        <v>2380</v>
      </c>
      <c r="F1404" s="6" t="s">
        <v>2380</v>
      </c>
      <c r="G1404" s="6">
        <v>0</v>
      </c>
      <c r="H1404" s="6" t="s">
        <v>2380</v>
      </c>
      <c r="I1404" s="6" t="str">
        <f>IF(B1404&lt;18.5,"UnderWeight",IF(B1404&lt;24.9,"NormalWeight",IF(B1404&lt;29.9,"OverWeight","Obesity")))</f>
        <v>OverWeight</v>
      </c>
      <c r="J1404" t="str">
        <f>IF(C1404&lt;5.7,"Normal",IF(C1404&lt;6.4,"Prediabetes","Diabetes"))</f>
        <v>Diabetes</v>
      </c>
    </row>
    <row r="1405" spans="1:10" x14ac:dyDescent="0.3">
      <c r="A1405" s="6" t="s">
        <v>967</v>
      </c>
      <c r="B1405" s="6">
        <v>25.8</v>
      </c>
      <c r="C1405" s="6">
        <v>7.8</v>
      </c>
      <c r="D1405" s="6" t="s">
        <v>2380</v>
      </c>
      <c r="E1405" s="6" t="s">
        <v>2380</v>
      </c>
      <c r="F1405" s="6" t="s">
        <v>2380</v>
      </c>
      <c r="G1405" s="6">
        <v>0</v>
      </c>
      <c r="H1405" s="6" t="s">
        <v>2380</v>
      </c>
      <c r="I1405" s="6" t="str">
        <f>IF(B1405&lt;18.5,"UnderWeight",IF(B1405&lt;24.9,"NormalWeight",IF(B1405&lt;29.9,"OverWeight","Obesity")))</f>
        <v>OverWeight</v>
      </c>
      <c r="J1405" t="str">
        <f>IF(C1405&lt;5.7,"Normal",IF(C1405&lt;6.4,"Prediabetes","Diabetes"))</f>
        <v>Diabetes</v>
      </c>
    </row>
    <row r="1406" spans="1:10" x14ac:dyDescent="0.3">
      <c r="A1406" s="6" t="s">
        <v>966</v>
      </c>
      <c r="B1406" s="6">
        <v>25</v>
      </c>
      <c r="C1406" s="6">
        <v>7.04</v>
      </c>
      <c r="D1406" s="6" t="s">
        <v>2380</v>
      </c>
      <c r="E1406" s="6" t="s">
        <v>2380</v>
      </c>
      <c r="F1406" s="6" t="s">
        <v>2380</v>
      </c>
      <c r="G1406" s="6">
        <v>0</v>
      </c>
      <c r="H1406" s="6" t="s">
        <v>2380</v>
      </c>
      <c r="I1406" s="6" t="str">
        <f>IF(B1406&lt;18.5,"UnderWeight",IF(B1406&lt;24.9,"NormalWeight",IF(B1406&lt;29.9,"OverWeight","Obesity")))</f>
        <v>OverWeight</v>
      </c>
      <c r="J1406" t="str">
        <f>IF(C1406&lt;5.7,"Normal",IF(C1406&lt;6.4,"Prediabetes","Diabetes"))</f>
        <v>Diabetes</v>
      </c>
    </row>
    <row r="1407" spans="1:10" x14ac:dyDescent="0.3">
      <c r="A1407" s="6" t="s">
        <v>965</v>
      </c>
      <c r="B1407" s="6">
        <v>41.2</v>
      </c>
      <c r="C1407" s="6">
        <v>4.18</v>
      </c>
      <c r="D1407" s="6" t="s">
        <v>2382</v>
      </c>
      <c r="E1407" s="6" t="s">
        <v>2380</v>
      </c>
      <c r="F1407" s="6" t="s">
        <v>2380</v>
      </c>
      <c r="G1407" s="6">
        <v>0</v>
      </c>
      <c r="H1407" s="6" t="s">
        <v>2380</v>
      </c>
      <c r="I1407" s="6" t="str">
        <f>IF(B1407&lt;18.5,"UnderWeight",IF(B1407&lt;24.9,"NormalWeight",IF(B1407&lt;29.9,"OverWeight","Obesity")))</f>
        <v>Obesity</v>
      </c>
      <c r="J1407" t="str">
        <f>IF(C1407&lt;5.7,"Normal",IF(C1407&lt;6.4,"Prediabetes","Diabetes"))</f>
        <v>Normal</v>
      </c>
    </row>
    <row r="1408" spans="1:10" x14ac:dyDescent="0.3">
      <c r="A1408" s="6" t="s">
        <v>964</v>
      </c>
      <c r="B1408" s="6">
        <v>17.78</v>
      </c>
      <c r="C1408" s="6">
        <v>8.19</v>
      </c>
      <c r="D1408" s="6" t="s">
        <v>2380</v>
      </c>
      <c r="E1408" s="6" t="s">
        <v>2380</v>
      </c>
      <c r="F1408" s="6" t="s">
        <v>2380</v>
      </c>
      <c r="G1408" s="6">
        <v>0</v>
      </c>
      <c r="H1408" s="6" t="s">
        <v>2380</v>
      </c>
      <c r="I1408" s="6" t="str">
        <f>IF(B1408&lt;18.5,"UnderWeight",IF(B1408&lt;24.9,"NormalWeight",IF(B1408&lt;29.9,"OverWeight","Obesity")))</f>
        <v>UnderWeight</v>
      </c>
      <c r="J1408" t="str">
        <f>IF(C1408&lt;5.7,"Normal",IF(C1408&lt;6.4,"Prediabetes","Diabetes"))</f>
        <v>Diabetes</v>
      </c>
    </row>
    <row r="1409" spans="1:10" x14ac:dyDescent="0.3">
      <c r="A1409" s="6" t="s">
        <v>963</v>
      </c>
      <c r="B1409" s="6">
        <v>40.119999999999997</v>
      </c>
      <c r="C1409" s="6">
        <v>6.22</v>
      </c>
      <c r="D1409" s="6" t="s">
        <v>2382</v>
      </c>
      <c r="E1409" s="6" t="s">
        <v>2380</v>
      </c>
      <c r="F1409" s="6" t="s">
        <v>2382</v>
      </c>
      <c r="G1409" s="6">
        <v>1</v>
      </c>
      <c r="H1409" s="6" t="s">
        <v>2380</v>
      </c>
      <c r="I1409" s="6" t="str">
        <f>IF(B1409&lt;18.5,"UnderWeight",IF(B1409&lt;24.9,"NormalWeight",IF(B1409&lt;29.9,"OverWeight","Obesity")))</f>
        <v>Obesity</v>
      </c>
      <c r="J1409" t="str">
        <f>IF(C1409&lt;5.7,"Normal",IF(C1409&lt;6.4,"Prediabetes","Diabetes"))</f>
        <v>Prediabetes</v>
      </c>
    </row>
    <row r="1410" spans="1:10" x14ac:dyDescent="0.3">
      <c r="A1410" s="6" t="s">
        <v>962</v>
      </c>
      <c r="B1410" s="6">
        <v>19.350000000000001</v>
      </c>
      <c r="C1410" s="6">
        <v>8.2200000000000006</v>
      </c>
      <c r="D1410" s="6" t="s">
        <v>2382</v>
      </c>
      <c r="E1410" s="6" t="s">
        <v>2380</v>
      </c>
      <c r="F1410" s="6" t="s">
        <v>2380</v>
      </c>
      <c r="G1410" s="6">
        <v>0</v>
      </c>
      <c r="H1410" s="6" t="s">
        <v>2380</v>
      </c>
      <c r="I1410" s="6" t="str">
        <f>IF(B1410&lt;18.5,"UnderWeight",IF(B1410&lt;24.9,"NormalWeight",IF(B1410&lt;29.9,"OverWeight","Obesity")))</f>
        <v>NormalWeight</v>
      </c>
      <c r="J1410" t="str">
        <f>IF(C1410&lt;5.7,"Normal",IF(C1410&lt;6.4,"Prediabetes","Diabetes"))</f>
        <v>Diabetes</v>
      </c>
    </row>
    <row r="1411" spans="1:10" x14ac:dyDescent="0.3">
      <c r="A1411" s="6" t="s">
        <v>961</v>
      </c>
      <c r="B1411" s="6">
        <v>36.69</v>
      </c>
      <c r="C1411" s="6">
        <v>6.15</v>
      </c>
      <c r="D1411" s="6" t="s">
        <v>2380</v>
      </c>
      <c r="E1411" s="6" t="s">
        <v>2380</v>
      </c>
      <c r="F1411" s="6" t="s">
        <v>2380</v>
      </c>
      <c r="G1411" s="6">
        <v>0</v>
      </c>
      <c r="H1411" s="6" t="s">
        <v>2380</v>
      </c>
      <c r="I1411" s="6" t="str">
        <f>IF(B1411&lt;18.5,"UnderWeight",IF(B1411&lt;24.9,"NormalWeight",IF(B1411&lt;29.9,"OverWeight","Obesity")))</f>
        <v>Obesity</v>
      </c>
      <c r="J1411" t="str">
        <f>IF(C1411&lt;5.7,"Normal",IF(C1411&lt;6.4,"Prediabetes","Diabetes"))</f>
        <v>Prediabetes</v>
      </c>
    </row>
    <row r="1412" spans="1:10" x14ac:dyDescent="0.3">
      <c r="A1412" s="6" t="s">
        <v>960</v>
      </c>
      <c r="B1412" s="6">
        <v>28.51</v>
      </c>
      <c r="C1412" s="6">
        <v>5.65</v>
      </c>
      <c r="D1412" s="6" t="s">
        <v>2382</v>
      </c>
      <c r="E1412" s="6" t="s">
        <v>2380</v>
      </c>
      <c r="F1412" s="6" t="s">
        <v>2380</v>
      </c>
      <c r="G1412" s="6">
        <v>1</v>
      </c>
      <c r="H1412" s="6" t="s">
        <v>2380</v>
      </c>
      <c r="I1412" s="6" t="str">
        <f>IF(B1412&lt;18.5,"UnderWeight",IF(B1412&lt;24.9,"NormalWeight",IF(B1412&lt;29.9,"OverWeight","Obesity")))</f>
        <v>OverWeight</v>
      </c>
      <c r="J1412" t="str">
        <f>IF(C1412&lt;5.7,"Normal",IF(C1412&lt;6.4,"Prediabetes","Diabetes"))</f>
        <v>Normal</v>
      </c>
    </row>
    <row r="1413" spans="1:10" x14ac:dyDescent="0.3">
      <c r="A1413" s="6" t="s">
        <v>959</v>
      </c>
      <c r="B1413" s="6">
        <v>30.21</v>
      </c>
      <c r="C1413" s="6">
        <v>5.5</v>
      </c>
      <c r="D1413" s="6" t="s">
        <v>2380</v>
      </c>
      <c r="E1413" s="6" t="s">
        <v>2380</v>
      </c>
      <c r="F1413" s="6" t="s">
        <v>2380</v>
      </c>
      <c r="G1413" s="6">
        <v>1</v>
      </c>
      <c r="H1413" s="6" t="s">
        <v>2380</v>
      </c>
      <c r="I1413" s="6" t="str">
        <f>IF(B1413&lt;18.5,"UnderWeight",IF(B1413&lt;24.9,"NormalWeight",IF(B1413&lt;29.9,"OverWeight","Obesity")))</f>
        <v>Obesity</v>
      </c>
      <c r="J1413" t="str">
        <f>IF(C1413&lt;5.7,"Normal",IF(C1413&lt;6.4,"Prediabetes","Diabetes"))</f>
        <v>Normal</v>
      </c>
    </row>
    <row r="1414" spans="1:10" x14ac:dyDescent="0.3">
      <c r="A1414" s="6" t="s">
        <v>958</v>
      </c>
      <c r="B1414" s="6">
        <v>24.33</v>
      </c>
      <c r="C1414" s="6">
        <v>8</v>
      </c>
      <c r="D1414" s="6" t="s">
        <v>2380</v>
      </c>
      <c r="E1414" s="6" t="s">
        <v>2380</v>
      </c>
      <c r="F1414" s="6" t="s">
        <v>2380</v>
      </c>
      <c r="G1414" s="6">
        <v>0</v>
      </c>
      <c r="H1414" s="6" t="s">
        <v>2380</v>
      </c>
      <c r="I1414" s="6" t="str">
        <f>IF(B1414&lt;18.5,"UnderWeight",IF(B1414&lt;24.9,"NormalWeight",IF(B1414&lt;29.9,"OverWeight","Obesity")))</f>
        <v>NormalWeight</v>
      </c>
      <c r="J1414" t="str">
        <f>IF(C1414&lt;5.7,"Normal",IF(C1414&lt;6.4,"Prediabetes","Diabetes"))</f>
        <v>Diabetes</v>
      </c>
    </row>
    <row r="1415" spans="1:10" x14ac:dyDescent="0.3">
      <c r="A1415" s="6" t="s">
        <v>957</v>
      </c>
      <c r="B1415" s="6">
        <v>19.855</v>
      </c>
      <c r="C1415" s="6">
        <v>5.71</v>
      </c>
      <c r="D1415" s="6" t="s">
        <v>2382</v>
      </c>
      <c r="E1415" s="6" t="s">
        <v>2380</v>
      </c>
      <c r="F1415" s="6" t="s">
        <v>2380</v>
      </c>
      <c r="G1415" s="6">
        <v>0</v>
      </c>
      <c r="H1415" s="6" t="s">
        <v>2380</v>
      </c>
      <c r="I1415" s="6" t="str">
        <f>IF(B1415&lt;18.5,"UnderWeight",IF(B1415&lt;24.9,"NormalWeight",IF(B1415&lt;29.9,"OverWeight","Obesity")))</f>
        <v>NormalWeight</v>
      </c>
      <c r="J1415" t="str">
        <f>IF(C1415&lt;5.7,"Normal",IF(C1415&lt;6.4,"Prediabetes","Diabetes"))</f>
        <v>Prediabetes</v>
      </c>
    </row>
    <row r="1416" spans="1:10" x14ac:dyDescent="0.3">
      <c r="A1416" s="6" t="s">
        <v>956</v>
      </c>
      <c r="B1416" s="6">
        <v>25.364999999999998</v>
      </c>
      <c r="C1416" s="6">
        <v>11.71</v>
      </c>
      <c r="D1416" s="6" t="s">
        <v>2380</v>
      </c>
      <c r="E1416" s="6" t="s">
        <v>2380</v>
      </c>
      <c r="F1416" s="6" t="s">
        <v>2380</v>
      </c>
      <c r="G1416" s="6">
        <v>0</v>
      </c>
      <c r="H1416" s="6" t="s">
        <v>2380</v>
      </c>
      <c r="I1416" s="6" t="str">
        <f>IF(B1416&lt;18.5,"UnderWeight",IF(B1416&lt;24.9,"NormalWeight",IF(B1416&lt;29.9,"OverWeight","Obesity")))</f>
        <v>OverWeight</v>
      </c>
      <c r="J1416" t="str">
        <f>IF(C1416&lt;5.7,"Normal",IF(C1416&lt;6.4,"Prediabetes","Diabetes"))</f>
        <v>Diabetes</v>
      </c>
    </row>
    <row r="1417" spans="1:10" x14ac:dyDescent="0.3">
      <c r="A1417" s="6" t="s">
        <v>955</v>
      </c>
      <c r="B1417" s="6">
        <v>29.6</v>
      </c>
      <c r="C1417" s="6">
        <v>6.17</v>
      </c>
      <c r="D1417" s="6" t="s">
        <v>2382</v>
      </c>
      <c r="E1417" s="6" t="s">
        <v>2380</v>
      </c>
      <c r="F1417" s="6" t="s">
        <v>2382</v>
      </c>
      <c r="G1417" s="6">
        <v>1</v>
      </c>
      <c r="H1417" s="6" t="s">
        <v>2380</v>
      </c>
      <c r="I1417" s="6" t="str">
        <f>IF(B1417&lt;18.5,"UnderWeight",IF(B1417&lt;24.9,"NormalWeight",IF(B1417&lt;29.9,"OverWeight","Obesity")))</f>
        <v>OverWeight</v>
      </c>
      <c r="J1417" t="str">
        <f>IF(C1417&lt;5.7,"Normal",IF(C1417&lt;6.4,"Prediabetes","Diabetes"))</f>
        <v>Prediabetes</v>
      </c>
    </row>
    <row r="1418" spans="1:10" x14ac:dyDescent="0.3">
      <c r="A1418" s="6" t="s">
        <v>954</v>
      </c>
      <c r="B1418" s="6">
        <v>39.43</v>
      </c>
      <c r="C1418" s="6">
        <v>6.1</v>
      </c>
      <c r="D1418" s="6" t="s">
        <v>2382</v>
      </c>
      <c r="E1418" s="6" t="s">
        <v>2380</v>
      </c>
      <c r="F1418" s="6" t="s">
        <v>2382</v>
      </c>
      <c r="G1418" s="6">
        <v>1</v>
      </c>
      <c r="H1418" s="6" t="s">
        <v>2380</v>
      </c>
      <c r="I1418" s="6" t="str">
        <f>IF(B1418&lt;18.5,"UnderWeight",IF(B1418&lt;24.9,"NormalWeight",IF(B1418&lt;29.9,"OverWeight","Obesity")))</f>
        <v>Obesity</v>
      </c>
      <c r="J1418" t="str">
        <f>IF(C1418&lt;5.7,"Normal",IF(C1418&lt;6.4,"Prediabetes","Diabetes"))</f>
        <v>Prediabetes</v>
      </c>
    </row>
    <row r="1419" spans="1:10" x14ac:dyDescent="0.3">
      <c r="A1419" s="6" t="s">
        <v>953</v>
      </c>
      <c r="B1419" s="6">
        <v>27.34</v>
      </c>
      <c r="C1419" s="6">
        <v>5.19</v>
      </c>
      <c r="D1419" s="6" t="s">
        <v>2382</v>
      </c>
      <c r="E1419" s="6" t="s">
        <v>2380</v>
      </c>
      <c r="F1419" s="6" t="s">
        <v>2380</v>
      </c>
      <c r="G1419" s="6">
        <v>1</v>
      </c>
      <c r="H1419" s="6" t="s">
        <v>2380</v>
      </c>
      <c r="I1419" s="6" t="str">
        <f>IF(B1419&lt;18.5,"UnderWeight",IF(B1419&lt;24.9,"NormalWeight",IF(B1419&lt;29.9,"OverWeight","Obesity")))</f>
        <v>OverWeight</v>
      </c>
      <c r="J1419" t="str">
        <f>IF(C1419&lt;5.7,"Normal",IF(C1419&lt;6.4,"Prediabetes","Diabetes"))</f>
        <v>Normal</v>
      </c>
    </row>
    <row r="1420" spans="1:10" x14ac:dyDescent="0.3">
      <c r="A1420" s="6" t="s">
        <v>952</v>
      </c>
      <c r="B1420" s="6">
        <v>39.01</v>
      </c>
      <c r="C1420" s="6">
        <v>5.37</v>
      </c>
      <c r="D1420" s="6" t="s">
        <v>2382</v>
      </c>
      <c r="E1420" s="6" t="s">
        <v>2380</v>
      </c>
      <c r="F1420" s="6" t="s">
        <v>2380</v>
      </c>
      <c r="G1420" s="6">
        <v>0</v>
      </c>
      <c r="H1420" s="6" t="s">
        <v>2380</v>
      </c>
      <c r="I1420" s="6" t="str">
        <f>IF(B1420&lt;18.5,"UnderWeight",IF(B1420&lt;24.9,"NormalWeight",IF(B1420&lt;29.9,"OverWeight","Obesity")))</f>
        <v>Obesity</v>
      </c>
      <c r="J1420" t="str">
        <f>IF(C1420&lt;5.7,"Normal",IF(C1420&lt;6.4,"Prediabetes","Diabetes"))</f>
        <v>Normal</v>
      </c>
    </row>
    <row r="1421" spans="1:10" x14ac:dyDescent="0.3">
      <c r="A1421" s="6" t="s">
        <v>951</v>
      </c>
      <c r="B1421" s="6">
        <v>18.989999999999998</v>
      </c>
      <c r="C1421" s="6">
        <v>10.82</v>
      </c>
      <c r="D1421" s="6" t="s">
        <v>2382</v>
      </c>
      <c r="E1421" s="6" t="s">
        <v>2380</v>
      </c>
      <c r="F1421" s="6" t="s">
        <v>2380</v>
      </c>
      <c r="G1421" s="6">
        <v>0</v>
      </c>
      <c r="H1421" s="6" t="s">
        <v>2380</v>
      </c>
      <c r="I1421" s="6" t="str">
        <f>IF(B1421&lt;18.5,"UnderWeight",IF(B1421&lt;24.9,"NormalWeight",IF(B1421&lt;29.9,"OverWeight","Obesity")))</f>
        <v>NormalWeight</v>
      </c>
      <c r="J1421" t="str">
        <f>IF(C1421&lt;5.7,"Normal",IF(C1421&lt;6.4,"Prediabetes","Diabetes"))</f>
        <v>Diabetes</v>
      </c>
    </row>
    <row r="1422" spans="1:10" x14ac:dyDescent="0.3">
      <c r="A1422" s="6" t="s">
        <v>950</v>
      </c>
      <c r="B1422" s="6">
        <v>42.3</v>
      </c>
      <c r="C1422" s="6">
        <v>6.06</v>
      </c>
      <c r="D1422" s="6" t="s">
        <v>2382</v>
      </c>
      <c r="E1422" s="6" t="s">
        <v>2380</v>
      </c>
      <c r="F1422" s="6" t="s">
        <v>2380</v>
      </c>
      <c r="G1422" s="6">
        <v>0</v>
      </c>
      <c r="H1422" s="6" t="s">
        <v>2380</v>
      </c>
      <c r="I1422" s="6" t="str">
        <f>IF(B1422&lt;18.5,"UnderWeight",IF(B1422&lt;24.9,"NormalWeight",IF(B1422&lt;29.9,"OverWeight","Obesity")))</f>
        <v>Obesity</v>
      </c>
      <c r="J1422" t="str">
        <f>IF(C1422&lt;5.7,"Normal",IF(C1422&lt;6.4,"Prediabetes","Diabetes"))</f>
        <v>Prediabetes</v>
      </c>
    </row>
    <row r="1423" spans="1:10" x14ac:dyDescent="0.3">
      <c r="A1423" s="6" t="s">
        <v>949</v>
      </c>
      <c r="B1423" s="6">
        <v>39.805</v>
      </c>
      <c r="C1423" s="6">
        <v>5.91</v>
      </c>
      <c r="D1423" s="6" t="s">
        <v>2380</v>
      </c>
      <c r="E1423" s="6" t="s">
        <v>2380</v>
      </c>
      <c r="F1423" s="6" t="s">
        <v>2380</v>
      </c>
      <c r="G1423" s="6">
        <v>0</v>
      </c>
      <c r="H1423" s="6" t="s">
        <v>2380</v>
      </c>
      <c r="I1423" s="6" t="str">
        <f>IF(B1423&lt;18.5,"UnderWeight",IF(B1423&lt;24.9,"NormalWeight",IF(B1423&lt;29.9,"OverWeight","Obesity")))</f>
        <v>Obesity</v>
      </c>
      <c r="J1423" t="str">
        <f>IF(C1423&lt;5.7,"Normal",IF(C1423&lt;6.4,"Prediabetes","Diabetes"))</f>
        <v>Prediabetes</v>
      </c>
    </row>
    <row r="1424" spans="1:10" x14ac:dyDescent="0.3">
      <c r="A1424" s="6" t="s">
        <v>948</v>
      </c>
      <c r="B1424" s="6">
        <v>33.700000000000003</v>
      </c>
      <c r="C1424" s="6">
        <v>5.87</v>
      </c>
      <c r="D1424" s="6" t="s">
        <v>2380</v>
      </c>
      <c r="E1424" s="6" t="s">
        <v>2380</v>
      </c>
      <c r="F1424" s="6" t="s">
        <v>2380</v>
      </c>
      <c r="G1424" s="6">
        <v>0</v>
      </c>
      <c r="H1424" s="6" t="s">
        <v>2380</v>
      </c>
      <c r="I1424" s="6" t="str">
        <f>IF(B1424&lt;18.5,"UnderWeight",IF(B1424&lt;24.9,"NormalWeight",IF(B1424&lt;29.9,"OverWeight","Obesity")))</f>
        <v>Obesity</v>
      </c>
      <c r="J1424" t="str">
        <f>IF(C1424&lt;5.7,"Normal",IF(C1424&lt;6.4,"Prediabetes","Diabetes"))</f>
        <v>Prediabetes</v>
      </c>
    </row>
    <row r="1425" spans="1:10" x14ac:dyDescent="0.3">
      <c r="A1425" s="6" t="s">
        <v>947</v>
      </c>
      <c r="B1425" s="6">
        <v>36.195</v>
      </c>
      <c r="C1425" s="6">
        <v>6.22</v>
      </c>
      <c r="D1425" s="6" t="s">
        <v>2380</v>
      </c>
      <c r="E1425" s="6" t="s">
        <v>2380</v>
      </c>
      <c r="F1425" s="6" t="s">
        <v>2380</v>
      </c>
      <c r="G1425" s="6">
        <v>0</v>
      </c>
      <c r="H1425" s="6" t="s">
        <v>2380</v>
      </c>
      <c r="I1425" s="6" t="str">
        <f>IF(B1425&lt;18.5,"UnderWeight",IF(B1425&lt;24.9,"NormalWeight",IF(B1425&lt;29.9,"OverWeight","Obesity")))</f>
        <v>Obesity</v>
      </c>
      <c r="J1425" t="str">
        <f>IF(C1425&lt;5.7,"Normal",IF(C1425&lt;6.4,"Prediabetes","Diabetes"))</f>
        <v>Prediabetes</v>
      </c>
    </row>
    <row r="1426" spans="1:10" x14ac:dyDescent="0.3">
      <c r="A1426" s="6" t="s">
        <v>946</v>
      </c>
      <c r="B1426" s="6">
        <v>32.6</v>
      </c>
      <c r="C1426" s="6">
        <v>5.73</v>
      </c>
      <c r="D1426" s="6" t="s">
        <v>2380</v>
      </c>
      <c r="E1426" s="6" t="s">
        <v>2380</v>
      </c>
      <c r="F1426" s="6" t="s">
        <v>2382</v>
      </c>
      <c r="G1426" s="6">
        <v>1</v>
      </c>
      <c r="H1426" s="6" t="s">
        <v>2380</v>
      </c>
      <c r="I1426" s="6" t="str">
        <f>IF(B1426&lt;18.5,"UnderWeight",IF(B1426&lt;24.9,"NormalWeight",IF(B1426&lt;29.9,"OverWeight","Obesity")))</f>
        <v>Obesity</v>
      </c>
      <c r="J1426" t="str">
        <f>IF(C1426&lt;5.7,"Normal",IF(C1426&lt;6.4,"Prediabetes","Diabetes"))</f>
        <v>Prediabetes</v>
      </c>
    </row>
    <row r="1427" spans="1:10" x14ac:dyDescent="0.3">
      <c r="A1427" s="6" t="s">
        <v>945</v>
      </c>
      <c r="B1427" s="6">
        <v>30.2</v>
      </c>
      <c r="C1427" s="6">
        <v>5.7</v>
      </c>
      <c r="D1427" s="6" t="s">
        <v>2380</v>
      </c>
      <c r="E1427" s="6" t="s">
        <v>2380</v>
      </c>
      <c r="F1427" s="6" t="s">
        <v>2380</v>
      </c>
      <c r="G1427" s="6">
        <v>0</v>
      </c>
      <c r="H1427" s="6" t="s">
        <v>2380</v>
      </c>
      <c r="I1427" s="6" t="str">
        <f>IF(B1427&lt;18.5,"UnderWeight",IF(B1427&lt;24.9,"NormalWeight",IF(B1427&lt;29.9,"OverWeight","Obesity")))</f>
        <v>Obesity</v>
      </c>
      <c r="J1427" t="str">
        <f>IF(C1427&lt;5.7,"Normal",IF(C1427&lt;6.4,"Prediabetes","Diabetes"))</f>
        <v>Prediabetes</v>
      </c>
    </row>
    <row r="1428" spans="1:10" x14ac:dyDescent="0.3">
      <c r="A1428" s="6" t="s">
        <v>944</v>
      </c>
      <c r="B1428" s="6">
        <v>27.645</v>
      </c>
      <c r="C1428" s="6">
        <v>9.91</v>
      </c>
      <c r="D1428" s="6" t="s">
        <v>2380</v>
      </c>
      <c r="E1428" s="6" t="s">
        <v>2380</v>
      </c>
      <c r="F1428" s="6" t="s">
        <v>2380</v>
      </c>
      <c r="G1428" s="6">
        <v>0</v>
      </c>
      <c r="H1428" s="6" t="s">
        <v>2380</v>
      </c>
      <c r="I1428" s="6" t="str">
        <f>IF(B1428&lt;18.5,"UnderWeight",IF(B1428&lt;24.9,"NormalWeight",IF(B1428&lt;29.9,"OverWeight","Obesity")))</f>
        <v>OverWeight</v>
      </c>
      <c r="J1428" t="str">
        <f>IF(C1428&lt;5.7,"Normal",IF(C1428&lt;6.4,"Prediabetes","Diabetes"))</f>
        <v>Diabetes</v>
      </c>
    </row>
    <row r="1429" spans="1:10" x14ac:dyDescent="0.3">
      <c r="A1429" s="6" t="s">
        <v>943</v>
      </c>
      <c r="B1429" s="6">
        <v>26.41</v>
      </c>
      <c r="C1429" s="6">
        <v>11.4</v>
      </c>
      <c r="D1429" s="6" t="s">
        <v>2380</v>
      </c>
      <c r="E1429" s="6" t="s">
        <v>2380</v>
      </c>
      <c r="F1429" s="6" t="s">
        <v>2380</v>
      </c>
      <c r="G1429" s="6">
        <v>0</v>
      </c>
      <c r="H1429" s="6" t="s">
        <v>2380</v>
      </c>
      <c r="I1429" s="6" t="str">
        <f>IF(B1429&lt;18.5,"UnderWeight",IF(B1429&lt;24.9,"NormalWeight",IF(B1429&lt;29.9,"OverWeight","Obesity")))</f>
        <v>OverWeight</v>
      </c>
      <c r="J1429" t="str">
        <f>IF(C1429&lt;5.7,"Normal",IF(C1429&lt;6.4,"Prediabetes","Diabetes"))</f>
        <v>Diabetes</v>
      </c>
    </row>
    <row r="1430" spans="1:10" x14ac:dyDescent="0.3">
      <c r="A1430" s="6" t="s">
        <v>942</v>
      </c>
      <c r="B1430" s="6">
        <v>34.1</v>
      </c>
      <c r="C1430" s="6">
        <v>6.29</v>
      </c>
      <c r="D1430" s="6" t="s">
        <v>2382</v>
      </c>
      <c r="E1430" s="6" t="s">
        <v>2380</v>
      </c>
      <c r="F1430" s="6" t="s">
        <v>2382</v>
      </c>
      <c r="G1430" s="6">
        <v>1</v>
      </c>
      <c r="H1430" s="6" t="s">
        <v>2380</v>
      </c>
      <c r="I1430" s="6" t="str">
        <f>IF(B1430&lt;18.5,"UnderWeight",IF(B1430&lt;24.9,"NormalWeight",IF(B1430&lt;29.9,"OverWeight","Obesity")))</f>
        <v>Obesity</v>
      </c>
      <c r="J1430" t="str">
        <f>IF(C1430&lt;5.7,"Normal",IF(C1430&lt;6.4,"Prediabetes","Diabetes"))</f>
        <v>Prediabetes</v>
      </c>
    </row>
    <row r="1431" spans="1:10" x14ac:dyDescent="0.3">
      <c r="A1431" s="6" t="s">
        <v>941</v>
      </c>
      <c r="B1431" s="6">
        <v>17.3</v>
      </c>
      <c r="C1431" s="6">
        <v>9.2799999999999994</v>
      </c>
      <c r="D1431" s="6" t="s">
        <v>2380</v>
      </c>
      <c r="E1431" s="6" t="s">
        <v>2380</v>
      </c>
      <c r="F1431" s="6" t="s">
        <v>2380</v>
      </c>
      <c r="G1431" s="6">
        <v>0</v>
      </c>
      <c r="H1431" s="6" t="s">
        <v>2380</v>
      </c>
      <c r="I1431" s="6" t="str">
        <f>IF(B1431&lt;18.5,"UnderWeight",IF(B1431&lt;24.9,"NormalWeight",IF(B1431&lt;29.9,"OverWeight","Obesity")))</f>
        <v>UnderWeight</v>
      </c>
      <c r="J1431" t="str">
        <f>IF(C1431&lt;5.7,"Normal",IF(C1431&lt;6.4,"Prediabetes","Diabetes"))</f>
        <v>Diabetes</v>
      </c>
    </row>
    <row r="1432" spans="1:10" x14ac:dyDescent="0.3">
      <c r="A1432" s="6" t="s">
        <v>940</v>
      </c>
      <c r="B1432" s="6">
        <v>35.020000000000003</v>
      </c>
      <c r="C1432" s="6">
        <v>4.78</v>
      </c>
      <c r="D1432" s="6" t="s">
        <v>2380</v>
      </c>
      <c r="E1432" s="6" t="s">
        <v>2380</v>
      </c>
      <c r="F1432" s="6" t="s">
        <v>2382</v>
      </c>
      <c r="G1432" s="6">
        <v>1</v>
      </c>
      <c r="H1432" s="6" t="s">
        <v>2380</v>
      </c>
      <c r="I1432" s="6" t="str">
        <f>IF(B1432&lt;18.5,"UnderWeight",IF(B1432&lt;24.9,"NormalWeight",IF(B1432&lt;29.9,"OverWeight","Obesity")))</f>
        <v>Obesity</v>
      </c>
      <c r="J1432" t="str">
        <f>IF(C1432&lt;5.7,"Normal",IF(C1432&lt;6.4,"Prediabetes","Diabetes"))</f>
        <v>Normal</v>
      </c>
    </row>
    <row r="1433" spans="1:10" x14ac:dyDescent="0.3">
      <c r="A1433" s="6" t="s">
        <v>939</v>
      </c>
      <c r="B1433" s="6">
        <v>37.1</v>
      </c>
      <c r="C1433" s="6">
        <v>8.8699999999999992</v>
      </c>
      <c r="D1433" s="6" t="s">
        <v>2382</v>
      </c>
      <c r="E1433" s="6" t="s">
        <v>2380</v>
      </c>
      <c r="F1433" s="6" t="s">
        <v>2380</v>
      </c>
      <c r="G1433" s="6">
        <v>0</v>
      </c>
      <c r="H1433" s="6" t="s">
        <v>2380</v>
      </c>
      <c r="I1433" s="6" t="str">
        <f>IF(B1433&lt;18.5,"UnderWeight",IF(B1433&lt;24.9,"NormalWeight",IF(B1433&lt;29.9,"OverWeight","Obesity")))</f>
        <v>Obesity</v>
      </c>
      <c r="J1433" t="str">
        <f>IF(C1433&lt;5.7,"Normal",IF(C1433&lt;6.4,"Prediabetes","Diabetes"))</f>
        <v>Diabetes</v>
      </c>
    </row>
    <row r="1434" spans="1:10" x14ac:dyDescent="0.3">
      <c r="A1434" s="6" t="s">
        <v>938</v>
      </c>
      <c r="B1434" s="6">
        <v>16.79</v>
      </c>
      <c r="C1434" s="6">
        <v>11.4</v>
      </c>
      <c r="D1434" s="6" t="s">
        <v>2380</v>
      </c>
      <c r="E1434" s="6" t="s">
        <v>2380</v>
      </c>
      <c r="F1434" s="6" t="s">
        <v>2380</v>
      </c>
      <c r="G1434" s="6">
        <v>0</v>
      </c>
      <c r="H1434" s="6" t="s">
        <v>2380</v>
      </c>
      <c r="I1434" s="6" t="str">
        <f>IF(B1434&lt;18.5,"UnderWeight",IF(B1434&lt;24.9,"NormalWeight",IF(B1434&lt;29.9,"OverWeight","Obesity")))</f>
        <v>UnderWeight</v>
      </c>
      <c r="J1434" t="str">
        <f>IF(C1434&lt;5.7,"Normal",IF(C1434&lt;6.4,"Prediabetes","Diabetes"))</f>
        <v>Diabetes</v>
      </c>
    </row>
    <row r="1435" spans="1:10" x14ac:dyDescent="0.3">
      <c r="A1435" s="6" t="s">
        <v>937</v>
      </c>
      <c r="B1435" s="6">
        <v>31.635000000000002</v>
      </c>
      <c r="C1435" s="6">
        <v>9.1300000000000008</v>
      </c>
      <c r="D1435" s="6" t="s">
        <v>2382</v>
      </c>
      <c r="E1435" s="6" t="s">
        <v>2380</v>
      </c>
      <c r="F1435" s="6" t="s">
        <v>2380</v>
      </c>
      <c r="G1435" s="6">
        <v>0</v>
      </c>
      <c r="H1435" s="6" t="s">
        <v>2380</v>
      </c>
      <c r="I1435" s="6" t="str">
        <f>IF(B1435&lt;18.5,"UnderWeight",IF(B1435&lt;24.9,"NormalWeight",IF(B1435&lt;29.9,"OverWeight","Obesity")))</f>
        <v>Obesity</v>
      </c>
      <c r="J1435" t="str">
        <f>IF(C1435&lt;5.7,"Normal",IF(C1435&lt;6.4,"Prediabetes","Diabetes"))</f>
        <v>Diabetes</v>
      </c>
    </row>
    <row r="1436" spans="1:10" x14ac:dyDescent="0.3">
      <c r="A1436" s="6" t="s">
        <v>936</v>
      </c>
      <c r="B1436" s="6">
        <v>24.19</v>
      </c>
      <c r="C1436" s="6">
        <v>6.22</v>
      </c>
      <c r="D1436" s="6" t="s">
        <v>2382</v>
      </c>
      <c r="E1436" s="6" t="s">
        <v>2380</v>
      </c>
      <c r="F1436" s="6" t="s">
        <v>2382</v>
      </c>
      <c r="G1436" s="6">
        <v>1</v>
      </c>
      <c r="H1436" s="6" t="s">
        <v>2380</v>
      </c>
      <c r="I1436" s="6" t="str">
        <f>IF(B1436&lt;18.5,"UnderWeight",IF(B1436&lt;24.9,"NormalWeight",IF(B1436&lt;29.9,"OverWeight","Obesity")))</f>
        <v>NormalWeight</v>
      </c>
      <c r="J1436" t="str">
        <f>IF(C1436&lt;5.7,"Normal",IF(C1436&lt;6.4,"Prediabetes","Diabetes"))</f>
        <v>Prediabetes</v>
      </c>
    </row>
    <row r="1437" spans="1:10" x14ac:dyDescent="0.3">
      <c r="A1437" s="6" t="s">
        <v>935</v>
      </c>
      <c r="B1437" s="6">
        <v>35.29</v>
      </c>
      <c r="C1437" s="6">
        <v>5.9</v>
      </c>
      <c r="D1437" s="6" t="s">
        <v>2380</v>
      </c>
      <c r="E1437" s="6" t="s">
        <v>2380</v>
      </c>
      <c r="F1437" s="6" t="s">
        <v>2382</v>
      </c>
      <c r="G1437" s="6">
        <v>1</v>
      </c>
      <c r="H1437" s="6" t="s">
        <v>2380</v>
      </c>
      <c r="I1437" s="6" t="str">
        <f>IF(B1437&lt;18.5,"UnderWeight",IF(B1437&lt;24.9,"NormalWeight",IF(B1437&lt;29.9,"OverWeight","Obesity")))</f>
        <v>Obesity</v>
      </c>
      <c r="J1437" t="str">
        <f>IF(C1437&lt;5.7,"Normal",IF(C1437&lt;6.4,"Prediabetes","Diabetes"))</f>
        <v>Prediabetes</v>
      </c>
    </row>
    <row r="1438" spans="1:10" x14ac:dyDescent="0.3">
      <c r="A1438" s="6" t="s">
        <v>934</v>
      </c>
      <c r="B1438" s="6">
        <v>35.299999999999997</v>
      </c>
      <c r="C1438" s="6">
        <v>4.45</v>
      </c>
      <c r="D1438" s="6" t="s">
        <v>2380</v>
      </c>
      <c r="E1438" s="6" t="s">
        <v>2380</v>
      </c>
      <c r="F1438" s="6" t="s">
        <v>2380</v>
      </c>
      <c r="G1438" s="6">
        <v>0</v>
      </c>
      <c r="H1438" s="6" t="s">
        <v>2380</v>
      </c>
      <c r="I1438" s="6" t="str">
        <f>IF(B1438&lt;18.5,"UnderWeight",IF(B1438&lt;24.9,"NormalWeight",IF(B1438&lt;29.9,"OverWeight","Obesity")))</f>
        <v>Obesity</v>
      </c>
      <c r="J1438" t="str">
        <f>IF(C1438&lt;5.7,"Normal",IF(C1438&lt;6.4,"Prediabetes","Diabetes"))</f>
        <v>Normal</v>
      </c>
    </row>
    <row r="1439" spans="1:10" x14ac:dyDescent="0.3">
      <c r="A1439" s="6" t="s">
        <v>933</v>
      </c>
      <c r="B1439" s="6">
        <v>35.64</v>
      </c>
      <c r="C1439" s="6">
        <v>6.17</v>
      </c>
      <c r="D1439" s="6" t="s">
        <v>2380</v>
      </c>
      <c r="E1439" s="6" t="s">
        <v>2380</v>
      </c>
      <c r="F1439" s="6" t="s">
        <v>2382</v>
      </c>
      <c r="G1439" s="6">
        <v>1</v>
      </c>
      <c r="H1439" s="6" t="s">
        <v>2380</v>
      </c>
      <c r="I1439" s="6" t="str">
        <f>IF(B1439&lt;18.5,"UnderWeight",IF(B1439&lt;24.9,"NormalWeight",IF(B1439&lt;29.9,"OverWeight","Obesity")))</f>
        <v>Obesity</v>
      </c>
      <c r="J1439" t="str">
        <f>IF(C1439&lt;5.7,"Normal",IF(C1439&lt;6.4,"Prediabetes","Diabetes"))</f>
        <v>Prediabetes</v>
      </c>
    </row>
    <row r="1440" spans="1:10" x14ac:dyDescent="0.3">
      <c r="A1440" s="6" t="s">
        <v>932</v>
      </c>
      <c r="B1440" s="6">
        <v>33.1</v>
      </c>
      <c r="C1440" s="6">
        <v>4.93</v>
      </c>
      <c r="D1440" s="6" t="s">
        <v>2380</v>
      </c>
      <c r="E1440" s="6" t="s">
        <v>2380</v>
      </c>
      <c r="F1440" s="6" t="s">
        <v>2380</v>
      </c>
      <c r="G1440" s="6">
        <v>0</v>
      </c>
      <c r="H1440" s="6" t="s">
        <v>2380</v>
      </c>
      <c r="I1440" s="6" t="str">
        <f>IF(B1440&lt;18.5,"UnderWeight",IF(B1440&lt;24.9,"NormalWeight",IF(B1440&lt;29.9,"OverWeight","Obesity")))</f>
        <v>Obesity</v>
      </c>
      <c r="J1440" t="str">
        <f>IF(C1440&lt;5.7,"Normal",IF(C1440&lt;6.4,"Prediabetes","Diabetes"))</f>
        <v>Normal</v>
      </c>
    </row>
    <row r="1441" spans="1:10" x14ac:dyDescent="0.3">
      <c r="A1441" s="6" t="s">
        <v>931</v>
      </c>
      <c r="B1441" s="6">
        <v>26.41</v>
      </c>
      <c r="C1441" s="6">
        <v>7.32</v>
      </c>
      <c r="D1441" s="6" t="s">
        <v>2382</v>
      </c>
      <c r="E1441" s="6" t="s">
        <v>2380</v>
      </c>
      <c r="F1441" s="6" t="s">
        <v>2380</v>
      </c>
      <c r="G1441" s="6">
        <v>1</v>
      </c>
      <c r="H1441" s="6" t="s">
        <v>2380</v>
      </c>
      <c r="I1441" s="6" t="str">
        <f>IF(B1441&lt;18.5,"UnderWeight",IF(B1441&lt;24.9,"NormalWeight",IF(B1441&lt;29.9,"OverWeight","Obesity")))</f>
        <v>OverWeight</v>
      </c>
      <c r="J1441" t="str">
        <f>IF(C1441&lt;5.7,"Normal",IF(C1441&lt;6.4,"Prediabetes","Diabetes"))</f>
        <v>Diabetes</v>
      </c>
    </row>
    <row r="1442" spans="1:10" x14ac:dyDescent="0.3">
      <c r="A1442" s="6" t="s">
        <v>930</v>
      </c>
      <c r="B1442" s="6">
        <v>29.9</v>
      </c>
      <c r="C1442" s="6">
        <v>5.27</v>
      </c>
      <c r="D1442" s="6" t="s">
        <v>2380</v>
      </c>
      <c r="E1442" s="6" t="s">
        <v>2380</v>
      </c>
      <c r="F1442" s="6" t="s">
        <v>2382</v>
      </c>
      <c r="G1442" s="6">
        <v>1</v>
      </c>
      <c r="H1442" s="6" t="s">
        <v>2380</v>
      </c>
      <c r="I1442" s="6" t="str">
        <f>IF(B1442&lt;18.5,"UnderWeight",IF(B1442&lt;24.9,"NormalWeight",IF(B1442&lt;29.9,"OverWeight","Obesity")))</f>
        <v>Obesity</v>
      </c>
      <c r="J1442" t="str">
        <f>IF(C1442&lt;5.7,"Normal",IF(C1442&lt;6.4,"Prediabetes","Diabetes"))</f>
        <v>Normal</v>
      </c>
    </row>
    <row r="1443" spans="1:10" x14ac:dyDescent="0.3">
      <c r="A1443" s="6" t="s">
        <v>929</v>
      </c>
      <c r="B1443" s="6">
        <v>25.24</v>
      </c>
      <c r="C1443" s="6">
        <v>5.82</v>
      </c>
      <c r="D1443" s="6" t="s">
        <v>2380</v>
      </c>
      <c r="E1443" s="6" t="s">
        <v>2380</v>
      </c>
      <c r="F1443" s="6" t="s">
        <v>2380</v>
      </c>
      <c r="G1443" s="6">
        <v>1</v>
      </c>
      <c r="H1443" s="6" t="s">
        <v>2380</v>
      </c>
      <c r="I1443" s="6" t="str">
        <f>IF(B1443&lt;18.5,"UnderWeight",IF(B1443&lt;24.9,"NormalWeight",IF(B1443&lt;29.9,"OverWeight","Obesity")))</f>
        <v>OverWeight</v>
      </c>
      <c r="J1443" t="str">
        <f>IF(C1443&lt;5.7,"Normal",IF(C1443&lt;6.4,"Prediabetes","Diabetes"))</f>
        <v>Prediabetes</v>
      </c>
    </row>
    <row r="1444" spans="1:10" x14ac:dyDescent="0.3">
      <c r="A1444" s="6" t="s">
        <v>928</v>
      </c>
      <c r="B1444" s="6">
        <v>25.08</v>
      </c>
      <c r="C1444" s="6">
        <v>5.8</v>
      </c>
      <c r="D1444" s="6" t="s">
        <v>2380</v>
      </c>
      <c r="E1444" s="6" t="s">
        <v>2380</v>
      </c>
      <c r="F1444" s="6" t="s">
        <v>2382</v>
      </c>
      <c r="G1444" s="6">
        <v>1</v>
      </c>
      <c r="H1444" s="6" t="s">
        <v>2380</v>
      </c>
      <c r="I1444" s="6" t="str">
        <f>IF(B1444&lt;18.5,"UnderWeight",IF(B1444&lt;24.9,"NormalWeight",IF(B1444&lt;29.9,"OverWeight","Obesity")))</f>
        <v>OverWeight</v>
      </c>
      <c r="J1444" t="str">
        <f>IF(C1444&lt;5.7,"Normal",IF(C1444&lt;6.4,"Prediabetes","Diabetes"))</f>
        <v>Prediabetes</v>
      </c>
    </row>
    <row r="1445" spans="1:10" x14ac:dyDescent="0.3">
      <c r="A1445" s="6" t="s">
        <v>927</v>
      </c>
      <c r="B1445" s="6">
        <v>29.164999999999999</v>
      </c>
      <c r="C1445" s="6">
        <v>4.87</v>
      </c>
      <c r="D1445" s="6" t="s">
        <v>2380</v>
      </c>
      <c r="E1445" s="6" t="s">
        <v>2381</v>
      </c>
      <c r="F1445" s="6" t="s">
        <v>2380</v>
      </c>
      <c r="G1445" s="6">
        <v>1</v>
      </c>
      <c r="H1445" s="6" t="s">
        <v>2380</v>
      </c>
      <c r="I1445" s="6" t="str">
        <f>IF(B1445&lt;18.5,"UnderWeight",IF(B1445&lt;24.9,"NormalWeight",IF(B1445&lt;29.9,"OverWeight","Obesity")))</f>
        <v>OverWeight</v>
      </c>
      <c r="J1445" t="str">
        <f>IF(C1445&lt;5.7,"Normal",IF(C1445&lt;6.4,"Prediabetes","Diabetes"))</f>
        <v>Normal</v>
      </c>
    </row>
    <row r="1446" spans="1:10" x14ac:dyDescent="0.3">
      <c r="A1446" s="6" t="s">
        <v>926</v>
      </c>
      <c r="B1446" s="6">
        <v>15.05</v>
      </c>
      <c r="C1446" s="6">
        <v>8.1199999999999992</v>
      </c>
      <c r="D1446" s="6" t="s">
        <v>2380</v>
      </c>
      <c r="E1446" s="6" t="s">
        <v>2380</v>
      </c>
      <c r="F1446" s="6" t="s">
        <v>2380</v>
      </c>
      <c r="G1446" s="6">
        <v>0</v>
      </c>
      <c r="H1446" s="6" t="s">
        <v>2380</v>
      </c>
      <c r="I1446" s="6" t="str">
        <f>IF(B1446&lt;18.5,"UnderWeight",IF(B1446&lt;24.9,"NormalWeight",IF(B1446&lt;29.9,"OverWeight","Obesity")))</f>
        <v>UnderWeight</v>
      </c>
      <c r="J1446" t="str">
        <f>IF(C1446&lt;5.7,"Normal",IF(C1446&lt;6.4,"Prediabetes","Diabetes"))</f>
        <v>Diabetes</v>
      </c>
    </row>
    <row r="1447" spans="1:10" x14ac:dyDescent="0.3">
      <c r="A1447" s="6" t="s">
        <v>925</v>
      </c>
      <c r="B1447" s="6">
        <v>19.95</v>
      </c>
      <c r="C1447" s="6">
        <v>4.3600000000000003</v>
      </c>
      <c r="D1447" s="6" t="s">
        <v>2380</v>
      </c>
      <c r="E1447" s="6" t="s">
        <v>2380</v>
      </c>
      <c r="F1447" s="6" t="s">
        <v>2380</v>
      </c>
      <c r="G1447" s="6">
        <v>2</v>
      </c>
      <c r="H1447" s="6" t="s">
        <v>2380</v>
      </c>
      <c r="I1447" s="6" t="str">
        <f>IF(B1447&lt;18.5,"UnderWeight",IF(B1447&lt;24.9,"NormalWeight",IF(B1447&lt;29.9,"OverWeight","Obesity")))</f>
        <v>NormalWeight</v>
      </c>
      <c r="J1447" t="str">
        <f>IF(C1447&lt;5.7,"Normal",IF(C1447&lt;6.4,"Prediabetes","Diabetes"))</f>
        <v>Normal</v>
      </c>
    </row>
    <row r="1448" spans="1:10" x14ac:dyDescent="0.3">
      <c r="A1448" s="6" t="s">
        <v>924</v>
      </c>
      <c r="B1448" s="6">
        <v>16.66</v>
      </c>
      <c r="C1448" s="6">
        <v>9.16</v>
      </c>
      <c r="D1448" s="6" t="s">
        <v>2380</v>
      </c>
      <c r="E1448" s="6" t="s">
        <v>2380</v>
      </c>
      <c r="F1448" s="6" t="s">
        <v>2380</v>
      </c>
      <c r="G1448" s="6">
        <v>0</v>
      </c>
      <c r="H1448" s="6" t="s">
        <v>2380</v>
      </c>
      <c r="I1448" s="6" t="str">
        <f>IF(B1448&lt;18.5,"UnderWeight",IF(B1448&lt;24.9,"NormalWeight",IF(B1448&lt;29.9,"OverWeight","Obesity")))</f>
        <v>UnderWeight</v>
      </c>
      <c r="J1448" t="str">
        <f>IF(C1448&lt;5.7,"Normal",IF(C1448&lt;6.4,"Prediabetes","Diabetes"))</f>
        <v>Diabetes</v>
      </c>
    </row>
    <row r="1449" spans="1:10" x14ac:dyDescent="0.3">
      <c r="A1449" s="6" t="s">
        <v>923</v>
      </c>
      <c r="B1449" s="6">
        <v>16.62</v>
      </c>
      <c r="C1449" s="6">
        <v>9.14</v>
      </c>
      <c r="D1449" s="6" t="s">
        <v>2380</v>
      </c>
      <c r="E1449" s="6" t="s">
        <v>2380</v>
      </c>
      <c r="F1449" s="6" t="s">
        <v>2380</v>
      </c>
      <c r="G1449" s="6">
        <v>0</v>
      </c>
      <c r="H1449" s="6" t="s">
        <v>2380</v>
      </c>
      <c r="I1449" s="6" t="str">
        <f>IF(B1449&lt;18.5,"UnderWeight",IF(B1449&lt;24.9,"NormalWeight",IF(B1449&lt;29.9,"OverWeight","Obesity")))</f>
        <v>UnderWeight</v>
      </c>
      <c r="J1449" t="str">
        <f>IF(C1449&lt;5.7,"Normal",IF(C1449&lt;6.4,"Prediabetes","Diabetes"))</f>
        <v>Diabetes</v>
      </c>
    </row>
    <row r="1450" spans="1:10" x14ac:dyDescent="0.3">
      <c r="A1450" s="6" t="s">
        <v>922</v>
      </c>
      <c r="B1450" s="6">
        <v>15.36</v>
      </c>
      <c r="C1450" s="6">
        <v>5.49</v>
      </c>
      <c r="D1450" s="6" t="s">
        <v>2382</v>
      </c>
      <c r="E1450" s="6" t="s">
        <v>2380</v>
      </c>
      <c r="F1450" s="6" t="s">
        <v>2380</v>
      </c>
      <c r="G1450" s="6">
        <v>2</v>
      </c>
      <c r="H1450" s="6" t="s">
        <v>2380</v>
      </c>
      <c r="I1450" s="6" t="str">
        <f>IF(B1450&lt;18.5,"UnderWeight",IF(B1450&lt;24.9,"NormalWeight",IF(B1450&lt;29.9,"OverWeight","Obesity")))</f>
        <v>UnderWeight</v>
      </c>
      <c r="J1450" t="str">
        <f>IF(C1450&lt;5.7,"Normal",IF(C1450&lt;6.4,"Prediabetes","Diabetes"))</f>
        <v>Normal</v>
      </c>
    </row>
    <row r="1451" spans="1:10" x14ac:dyDescent="0.3">
      <c r="A1451" s="6" t="s">
        <v>921</v>
      </c>
      <c r="B1451" s="6">
        <v>27.74</v>
      </c>
      <c r="C1451" s="6">
        <v>5.96</v>
      </c>
      <c r="D1451" s="6" t="s">
        <v>2382</v>
      </c>
      <c r="E1451" s="6" t="s">
        <v>2380</v>
      </c>
      <c r="F1451" s="6" t="s">
        <v>2380</v>
      </c>
      <c r="G1451" s="6">
        <v>0</v>
      </c>
      <c r="H1451" s="6" t="s">
        <v>2380</v>
      </c>
      <c r="I1451" s="6" t="str">
        <f>IF(B1451&lt;18.5,"UnderWeight",IF(B1451&lt;24.9,"NormalWeight",IF(B1451&lt;29.9,"OverWeight","Obesity")))</f>
        <v>OverWeight</v>
      </c>
      <c r="J1451" t="str">
        <f>IF(C1451&lt;5.7,"Normal",IF(C1451&lt;6.4,"Prediabetes","Diabetes"))</f>
        <v>Prediabetes</v>
      </c>
    </row>
    <row r="1452" spans="1:10" x14ac:dyDescent="0.3">
      <c r="A1452" s="6" t="s">
        <v>920</v>
      </c>
      <c r="B1452" s="6">
        <v>22.44</v>
      </c>
      <c r="C1452" s="6">
        <v>4.62</v>
      </c>
      <c r="D1452" s="6" t="s">
        <v>2382</v>
      </c>
      <c r="E1452" s="6" t="s">
        <v>2380</v>
      </c>
      <c r="F1452" s="6" t="s">
        <v>2380</v>
      </c>
      <c r="G1452" s="6">
        <v>0</v>
      </c>
      <c r="H1452" s="6" t="s">
        <v>2380</v>
      </c>
      <c r="I1452" s="6" t="str">
        <f>IF(B1452&lt;18.5,"UnderWeight",IF(B1452&lt;24.9,"NormalWeight",IF(B1452&lt;29.9,"OverWeight","Obesity")))</f>
        <v>NormalWeight</v>
      </c>
      <c r="J1452" t="str">
        <f>IF(C1452&lt;5.7,"Normal",IF(C1452&lt;6.4,"Prediabetes","Diabetes"))</f>
        <v>Normal</v>
      </c>
    </row>
    <row r="1453" spans="1:10" x14ac:dyDescent="0.3">
      <c r="A1453" s="6" t="s">
        <v>919</v>
      </c>
      <c r="B1453" s="6">
        <v>37.049999999999997</v>
      </c>
      <c r="C1453" s="6">
        <v>9.9600000000000009</v>
      </c>
      <c r="D1453" s="6" t="s">
        <v>2382</v>
      </c>
      <c r="E1453" s="6" t="s">
        <v>2380</v>
      </c>
      <c r="F1453" s="6" t="s">
        <v>2380</v>
      </c>
      <c r="G1453" s="6">
        <v>0</v>
      </c>
      <c r="H1453" s="6" t="s">
        <v>2380</v>
      </c>
      <c r="I1453" s="6" t="str">
        <f>IF(B1453&lt;18.5,"UnderWeight",IF(B1453&lt;24.9,"NormalWeight",IF(B1453&lt;29.9,"OverWeight","Obesity")))</f>
        <v>Obesity</v>
      </c>
      <c r="J1453" t="str">
        <f>IF(C1453&lt;5.7,"Normal",IF(C1453&lt;6.4,"Prediabetes","Diabetes"))</f>
        <v>Diabetes</v>
      </c>
    </row>
    <row r="1454" spans="1:10" x14ac:dyDescent="0.3">
      <c r="A1454" s="6" t="s">
        <v>918</v>
      </c>
      <c r="B1454" s="6">
        <v>22.95</v>
      </c>
      <c r="C1454" s="6">
        <v>10.53</v>
      </c>
      <c r="D1454" s="6" t="s">
        <v>2380</v>
      </c>
      <c r="E1454" s="6" t="s">
        <v>2380</v>
      </c>
      <c r="F1454" s="6" t="s">
        <v>2380</v>
      </c>
      <c r="G1454" s="6">
        <v>2</v>
      </c>
      <c r="H1454" s="6" t="s">
        <v>2380</v>
      </c>
      <c r="I1454" s="6" t="str">
        <f>IF(B1454&lt;18.5,"UnderWeight",IF(B1454&lt;24.9,"NormalWeight",IF(B1454&lt;29.9,"OverWeight","Obesity")))</f>
        <v>NormalWeight</v>
      </c>
      <c r="J1454" t="str">
        <f>IF(C1454&lt;5.7,"Normal",IF(C1454&lt;6.4,"Prediabetes","Diabetes"))</f>
        <v>Diabetes</v>
      </c>
    </row>
    <row r="1455" spans="1:10" x14ac:dyDescent="0.3">
      <c r="A1455" s="6" t="s">
        <v>917</v>
      </c>
      <c r="B1455" s="6">
        <v>34.200000000000003</v>
      </c>
      <c r="C1455" s="6">
        <v>6.69</v>
      </c>
      <c r="D1455" s="6" t="s">
        <v>2382</v>
      </c>
      <c r="E1455" s="6" t="s">
        <v>2380</v>
      </c>
      <c r="F1455" s="6" t="s">
        <v>2380</v>
      </c>
      <c r="G1455" s="6">
        <v>0</v>
      </c>
      <c r="H1455" s="6" t="s">
        <v>2380</v>
      </c>
      <c r="I1455" s="6" t="str">
        <f>IF(B1455&lt;18.5,"UnderWeight",IF(B1455&lt;24.9,"NormalWeight",IF(B1455&lt;29.9,"OverWeight","Obesity")))</f>
        <v>Obesity</v>
      </c>
      <c r="J1455" t="str">
        <f>IF(C1455&lt;5.7,"Normal",IF(C1455&lt;6.4,"Prediabetes","Diabetes"))</f>
        <v>Diabetes</v>
      </c>
    </row>
    <row r="1456" spans="1:10" x14ac:dyDescent="0.3">
      <c r="A1456" s="6" t="s">
        <v>916</v>
      </c>
      <c r="B1456" s="6">
        <v>30.59</v>
      </c>
      <c r="C1456" s="6">
        <v>9.5500000000000007</v>
      </c>
      <c r="D1456" s="6" t="s">
        <v>2382</v>
      </c>
      <c r="E1456" s="6" t="s">
        <v>2380</v>
      </c>
      <c r="F1456" s="6" t="s">
        <v>2380</v>
      </c>
      <c r="G1456" s="6">
        <v>0</v>
      </c>
      <c r="H1456" s="6" t="s">
        <v>2380</v>
      </c>
      <c r="I1456" s="6" t="str">
        <f>IF(B1456&lt;18.5,"UnderWeight",IF(B1456&lt;24.9,"NormalWeight",IF(B1456&lt;29.9,"OverWeight","Obesity")))</f>
        <v>Obesity</v>
      </c>
      <c r="J1456" t="str">
        <f>IF(C1456&lt;5.7,"Normal",IF(C1456&lt;6.4,"Prediabetes","Diabetes"))</f>
        <v>Diabetes</v>
      </c>
    </row>
    <row r="1457" spans="1:10" x14ac:dyDescent="0.3">
      <c r="A1457" s="6" t="s">
        <v>915</v>
      </c>
      <c r="B1457" s="6">
        <v>25.51</v>
      </c>
      <c r="C1457" s="6">
        <v>6.05</v>
      </c>
      <c r="D1457" s="6" t="s">
        <v>2380</v>
      </c>
      <c r="E1457" s="6" t="s">
        <v>2380</v>
      </c>
      <c r="F1457" s="6" t="s">
        <v>2380</v>
      </c>
      <c r="G1457" s="6">
        <v>0</v>
      </c>
      <c r="H1457" s="6" t="s">
        <v>2380</v>
      </c>
      <c r="I1457" s="6" t="str">
        <f>IF(B1457&lt;18.5,"UnderWeight",IF(B1457&lt;24.9,"NormalWeight",IF(B1457&lt;29.9,"OverWeight","Obesity")))</f>
        <v>OverWeight</v>
      </c>
      <c r="J1457" t="str">
        <f>IF(C1457&lt;5.7,"Normal",IF(C1457&lt;6.4,"Prediabetes","Diabetes"))</f>
        <v>Prediabetes</v>
      </c>
    </row>
    <row r="1458" spans="1:10" x14ac:dyDescent="0.3">
      <c r="A1458" s="6" t="s">
        <v>914</v>
      </c>
      <c r="B1458" s="6">
        <v>29.04</v>
      </c>
      <c r="C1458" s="6">
        <v>10.56</v>
      </c>
      <c r="D1458" s="6" t="s">
        <v>2382</v>
      </c>
      <c r="E1458" s="6" t="s">
        <v>2380</v>
      </c>
      <c r="F1458" s="6" t="s">
        <v>2380</v>
      </c>
      <c r="G1458" s="6">
        <v>1</v>
      </c>
      <c r="H1458" s="6" t="s">
        <v>2380</v>
      </c>
      <c r="I1458" s="6" t="str">
        <f>IF(B1458&lt;18.5,"UnderWeight",IF(B1458&lt;24.9,"NormalWeight",IF(B1458&lt;29.9,"OverWeight","Obesity")))</f>
        <v>OverWeight</v>
      </c>
      <c r="J1458" t="str">
        <f>IF(C1458&lt;5.7,"Normal",IF(C1458&lt;6.4,"Prediabetes","Diabetes"))</f>
        <v>Diabetes</v>
      </c>
    </row>
    <row r="1459" spans="1:10" x14ac:dyDescent="0.3">
      <c r="A1459" s="6" t="s">
        <v>913</v>
      </c>
      <c r="B1459" s="6">
        <v>22.135000000000002</v>
      </c>
      <c r="C1459" s="6">
        <v>10.81</v>
      </c>
      <c r="D1459" s="6" t="s">
        <v>2382</v>
      </c>
      <c r="E1459" s="6" t="s">
        <v>2380</v>
      </c>
      <c r="F1459" s="6" t="s">
        <v>2380</v>
      </c>
      <c r="G1459" s="6">
        <v>1</v>
      </c>
      <c r="H1459" s="6" t="s">
        <v>2380</v>
      </c>
      <c r="I1459" s="6" t="str">
        <f>IF(B1459&lt;18.5,"UnderWeight",IF(B1459&lt;24.9,"NormalWeight",IF(B1459&lt;29.9,"OverWeight","Obesity")))</f>
        <v>NormalWeight</v>
      </c>
      <c r="J1459" t="str">
        <f>IF(C1459&lt;5.7,"Normal",IF(C1459&lt;6.4,"Prediabetes","Diabetes"))</f>
        <v>Diabetes</v>
      </c>
    </row>
    <row r="1460" spans="1:10" x14ac:dyDescent="0.3">
      <c r="A1460" s="6" t="s">
        <v>912</v>
      </c>
      <c r="B1460" s="6">
        <v>21.375</v>
      </c>
      <c r="C1460" s="6">
        <v>4.32</v>
      </c>
      <c r="D1460" s="6" t="s">
        <v>2380</v>
      </c>
      <c r="E1460" s="6" t="s">
        <v>2380</v>
      </c>
      <c r="F1460" s="6" t="s">
        <v>2380</v>
      </c>
      <c r="G1460" s="6">
        <v>0</v>
      </c>
      <c r="H1460" s="6" t="s">
        <v>2380</v>
      </c>
      <c r="I1460" s="6" t="str">
        <f>IF(B1460&lt;18.5,"UnderWeight",IF(B1460&lt;24.9,"NormalWeight",IF(B1460&lt;29.9,"OverWeight","Obesity")))</f>
        <v>NormalWeight</v>
      </c>
      <c r="J1460" t="str">
        <f>IF(C1460&lt;5.7,"Normal",IF(C1460&lt;6.4,"Prediabetes","Diabetes"))</f>
        <v>Normal</v>
      </c>
    </row>
    <row r="1461" spans="1:10" x14ac:dyDescent="0.3">
      <c r="A1461" s="6" t="s">
        <v>911</v>
      </c>
      <c r="B1461" s="6">
        <v>29.19</v>
      </c>
      <c r="C1461" s="6">
        <v>4.37</v>
      </c>
      <c r="D1461" s="6" t="s">
        <v>2380</v>
      </c>
      <c r="E1461" s="6" t="s">
        <v>2380</v>
      </c>
      <c r="F1461" s="6" t="s">
        <v>2380</v>
      </c>
      <c r="G1461" s="6">
        <v>0</v>
      </c>
      <c r="H1461" s="6" t="s">
        <v>2380</v>
      </c>
      <c r="I1461" s="6" t="str">
        <f>IF(B1461&lt;18.5,"UnderWeight",IF(B1461&lt;24.9,"NormalWeight",IF(B1461&lt;29.9,"OverWeight","Obesity")))</f>
        <v>OverWeight</v>
      </c>
      <c r="J1461" t="str">
        <f>IF(C1461&lt;5.7,"Normal",IF(C1461&lt;6.4,"Prediabetes","Diabetes"))</f>
        <v>Normal</v>
      </c>
    </row>
    <row r="1462" spans="1:10" x14ac:dyDescent="0.3">
      <c r="A1462" s="6" t="s">
        <v>910</v>
      </c>
      <c r="B1462" s="6">
        <v>31.92</v>
      </c>
      <c r="C1462" s="6">
        <v>4.8099999999999996</v>
      </c>
      <c r="D1462" s="6" t="s">
        <v>2382</v>
      </c>
      <c r="E1462" s="6" t="s">
        <v>2380</v>
      </c>
      <c r="F1462" s="6" t="s">
        <v>2382</v>
      </c>
      <c r="G1462" s="6">
        <v>1</v>
      </c>
      <c r="H1462" s="6" t="s">
        <v>2380</v>
      </c>
      <c r="I1462" s="6" t="str">
        <f>IF(B1462&lt;18.5,"UnderWeight",IF(B1462&lt;24.9,"NormalWeight",IF(B1462&lt;29.9,"OverWeight","Obesity")))</f>
        <v>Obesity</v>
      </c>
      <c r="J1462" t="str">
        <f>IF(C1462&lt;5.7,"Normal",IF(C1462&lt;6.4,"Prediabetes","Diabetes"))</f>
        <v>Normal</v>
      </c>
    </row>
    <row r="1463" spans="1:10" x14ac:dyDescent="0.3">
      <c r="A1463" s="6" t="s">
        <v>909</v>
      </c>
      <c r="B1463" s="6">
        <v>26.315000000000001</v>
      </c>
      <c r="C1463" s="6">
        <v>4.5599999999999996</v>
      </c>
      <c r="D1463" s="6" t="s">
        <v>2382</v>
      </c>
      <c r="E1463" s="6" t="s">
        <v>2380</v>
      </c>
      <c r="F1463" s="6" t="s">
        <v>2382</v>
      </c>
      <c r="G1463" s="6">
        <v>1</v>
      </c>
      <c r="H1463" s="6" t="s">
        <v>2380</v>
      </c>
      <c r="I1463" s="6" t="str">
        <f>IF(B1463&lt;18.5,"UnderWeight",IF(B1463&lt;24.9,"NormalWeight",IF(B1463&lt;29.9,"OverWeight","Obesity")))</f>
        <v>OverWeight</v>
      </c>
      <c r="J1463" t="str">
        <f>IF(C1463&lt;5.7,"Normal",IF(C1463&lt;6.4,"Prediabetes","Diabetes"))</f>
        <v>Normal</v>
      </c>
    </row>
    <row r="1464" spans="1:10" x14ac:dyDescent="0.3">
      <c r="A1464" s="6" t="s">
        <v>908</v>
      </c>
      <c r="B1464" s="6">
        <v>35.299999999999997</v>
      </c>
      <c r="C1464" s="6">
        <v>4.3899999999999997</v>
      </c>
      <c r="D1464" s="6" t="s">
        <v>2380</v>
      </c>
      <c r="E1464" s="6" t="s">
        <v>2380</v>
      </c>
      <c r="F1464" s="6" t="s">
        <v>2380</v>
      </c>
      <c r="G1464" s="6">
        <v>0</v>
      </c>
      <c r="H1464" s="6" t="s">
        <v>2380</v>
      </c>
      <c r="I1464" s="6" t="str">
        <f>IF(B1464&lt;18.5,"UnderWeight",IF(B1464&lt;24.9,"NormalWeight",IF(B1464&lt;29.9,"OverWeight","Obesity")))</f>
        <v>Obesity</v>
      </c>
      <c r="J1464" t="str">
        <f>IF(C1464&lt;5.7,"Normal",IF(C1464&lt;6.4,"Prediabetes","Diabetes"))</f>
        <v>Normal</v>
      </c>
    </row>
    <row r="1465" spans="1:10" x14ac:dyDescent="0.3">
      <c r="A1465" s="6" t="s">
        <v>907</v>
      </c>
      <c r="B1465" s="6">
        <v>18.91</v>
      </c>
      <c r="C1465" s="6">
        <v>11.44</v>
      </c>
      <c r="D1465" s="6" t="s">
        <v>2380</v>
      </c>
      <c r="E1465" s="6" t="s">
        <v>2380</v>
      </c>
      <c r="F1465" s="6" t="s">
        <v>2380</v>
      </c>
      <c r="G1465" s="6">
        <v>0</v>
      </c>
      <c r="H1465" s="6" t="s">
        <v>2380</v>
      </c>
      <c r="I1465" s="6" t="str">
        <f>IF(B1465&lt;18.5,"UnderWeight",IF(B1465&lt;24.9,"NormalWeight",IF(B1465&lt;29.9,"OverWeight","Obesity")))</f>
        <v>NormalWeight</v>
      </c>
      <c r="J1465" t="str">
        <f>IF(C1465&lt;5.7,"Normal",IF(C1465&lt;6.4,"Prediabetes","Diabetes"))</f>
        <v>Diabetes</v>
      </c>
    </row>
    <row r="1466" spans="1:10" x14ac:dyDescent="0.3">
      <c r="A1466" s="6" t="s">
        <v>906</v>
      </c>
      <c r="B1466" s="6">
        <v>22.41</v>
      </c>
      <c r="C1466" s="6">
        <v>11.37</v>
      </c>
      <c r="D1466" s="6" t="s">
        <v>2382</v>
      </c>
      <c r="E1466" s="6" t="s">
        <v>2380</v>
      </c>
      <c r="F1466" s="6" t="s">
        <v>2380</v>
      </c>
      <c r="G1466" s="6">
        <v>1</v>
      </c>
      <c r="H1466" s="6" t="s">
        <v>2380</v>
      </c>
      <c r="I1466" s="6" t="str">
        <f>IF(B1466&lt;18.5,"UnderWeight",IF(B1466&lt;24.9,"NormalWeight",IF(B1466&lt;29.9,"OverWeight","Obesity")))</f>
        <v>NormalWeight</v>
      </c>
      <c r="J1466" t="str">
        <f>IF(C1466&lt;5.7,"Normal",IF(C1466&lt;6.4,"Prediabetes","Diabetes"))</f>
        <v>Diabetes</v>
      </c>
    </row>
    <row r="1467" spans="1:10" x14ac:dyDescent="0.3">
      <c r="A1467" s="6" t="s">
        <v>905</v>
      </c>
      <c r="B1467" s="6">
        <v>22.704999999999998</v>
      </c>
      <c r="C1467" s="6">
        <v>6.14</v>
      </c>
      <c r="D1467" s="6" t="s">
        <v>2380</v>
      </c>
      <c r="E1467" s="6" t="s">
        <v>2380</v>
      </c>
      <c r="F1467" s="6" t="s">
        <v>2380</v>
      </c>
      <c r="G1467" s="6">
        <v>0</v>
      </c>
      <c r="H1467" s="6" t="s">
        <v>2380</v>
      </c>
      <c r="I1467" s="6" t="str">
        <f>IF(B1467&lt;18.5,"UnderWeight",IF(B1467&lt;24.9,"NormalWeight",IF(B1467&lt;29.9,"OverWeight","Obesity")))</f>
        <v>NormalWeight</v>
      </c>
      <c r="J1467" t="str">
        <f>IF(C1467&lt;5.7,"Normal",IF(C1467&lt;6.4,"Prediabetes","Diabetes"))</f>
        <v>Prediabetes</v>
      </c>
    </row>
    <row r="1468" spans="1:10" x14ac:dyDescent="0.3">
      <c r="A1468" s="6" t="s">
        <v>904</v>
      </c>
      <c r="B1468" s="6">
        <v>37.18</v>
      </c>
      <c r="C1468" s="6">
        <v>4.8899999999999997</v>
      </c>
      <c r="D1468" s="6" t="s">
        <v>2380</v>
      </c>
      <c r="E1468" s="6" t="s">
        <v>2380</v>
      </c>
      <c r="F1468" s="6" t="s">
        <v>2380</v>
      </c>
      <c r="G1468" s="6">
        <v>0</v>
      </c>
      <c r="H1468" s="6" t="s">
        <v>2380</v>
      </c>
      <c r="I1468" s="6" t="str">
        <f>IF(B1468&lt;18.5,"UnderWeight",IF(B1468&lt;24.9,"NormalWeight",IF(B1468&lt;29.9,"OverWeight","Obesity")))</f>
        <v>Obesity</v>
      </c>
      <c r="J1468" t="str">
        <f>IF(C1468&lt;5.7,"Normal",IF(C1468&lt;6.4,"Prediabetes","Diabetes"))</f>
        <v>Normal</v>
      </c>
    </row>
    <row r="1469" spans="1:10" x14ac:dyDescent="0.3">
      <c r="A1469" s="6" t="s">
        <v>903</v>
      </c>
      <c r="B1469" s="6">
        <v>35.97</v>
      </c>
      <c r="C1469" s="6">
        <v>4.5999999999999996</v>
      </c>
      <c r="D1469" s="6" t="s">
        <v>2380</v>
      </c>
      <c r="E1469" s="6" t="s">
        <v>2380</v>
      </c>
      <c r="F1469" s="6" t="s">
        <v>2380</v>
      </c>
      <c r="G1469" s="6">
        <v>0</v>
      </c>
      <c r="H1469" s="6" t="s">
        <v>2380</v>
      </c>
      <c r="I1469" s="6" t="str">
        <f>IF(B1469&lt;18.5,"UnderWeight",IF(B1469&lt;24.9,"NormalWeight",IF(B1469&lt;29.9,"OverWeight","Obesity")))</f>
        <v>Obesity</v>
      </c>
      <c r="J1469" t="str">
        <f>IF(C1469&lt;5.7,"Normal",IF(C1469&lt;6.4,"Prediabetes","Diabetes"))</f>
        <v>Normal</v>
      </c>
    </row>
    <row r="1470" spans="1:10" x14ac:dyDescent="0.3">
      <c r="A1470" s="6" t="s">
        <v>902</v>
      </c>
      <c r="B1470" s="6">
        <v>35.799999999999997</v>
      </c>
      <c r="C1470" s="6">
        <v>4.42</v>
      </c>
      <c r="D1470" s="6" t="s">
        <v>2380</v>
      </c>
      <c r="E1470" s="6" t="s">
        <v>2380</v>
      </c>
      <c r="F1470" s="6" t="s">
        <v>2380</v>
      </c>
      <c r="G1470" s="6">
        <v>0</v>
      </c>
      <c r="H1470" s="6" t="s">
        <v>2380</v>
      </c>
      <c r="I1470" s="6" t="str">
        <f>IF(B1470&lt;18.5,"UnderWeight",IF(B1470&lt;24.9,"NormalWeight",IF(B1470&lt;29.9,"OverWeight","Obesity")))</f>
        <v>Obesity</v>
      </c>
      <c r="J1470" t="str">
        <f>IF(C1470&lt;5.7,"Normal",IF(C1470&lt;6.4,"Prediabetes","Diabetes"))</f>
        <v>Normal</v>
      </c>
    </row>
    <row r="1471" spans="1:10" x14ac:dyDescent="0.3">
      <c r="A1471" s="6" t="s">
        <v>901</v>
      </c>
      <c r="B1471" s="6">
        <v>28.31</v>
      </c>
      <c r="C1471" s="6">
        <v>7.48</v>
      </c>
      <c r="D1471" s="6" t="s">
        <v>2382</v>
      </c>
      <c r="E1471" s="6" t="s">
        <v>2380</v>
      </c>
      <c r="F1471" s="6" t="s">
        <v>2380</v>
      </c>
      <c r="G1471" s="6">
        <v>0</v>
      </c>
      <c r="H1471" s="6" t="s">
        <v>2380</v>
      </c>
      <c r="I1471" s="6" t="str">
        <f>IF(B1471&lt;18.5,"UnderWeight",IF(B1471&lt;24.9,"NormalWeight",IF(B1471&lt;29.9,"OverWeight","Obesity")))</f>
        <v>OverWeight</v>
      </c>
      <c r="J1471" t="str">
        <f>IF(C1471&lt;5.7,"Normal",IF(C1471&lt;6.4,"Prediabetes","Diabetes"))</f>
        <v>Diabetes</v>
      </c>
    </row>
    <row r="1472" spans="1:10" x14ac:dyDescent="0.3">
      <c r="A1472" s="6" t="s">
        <v>900</v>
      </c>
      <c r="B1472" s="6">
        <v>38.06</v>
      </c>
      <c r="C1472" s="6">
        <v>10.74</v>
      </c>
      <c r="D1472" s="6" t="s">
        <v>2380</v>
      </c>
      <c r="E1472" s="6" t="s">
        <v>2380</v>
      </c>
      <c r="F1472" s="6" t="s">
        <v>2380</v>
      </c>
      <c r="G1472" s="6">
        <v>0</v>
      </c>
      <c r="H1472" s="6" t="s">
        <v>2380</v>
      </c>
      <c r="I1472" s="6" t="str">
        <f>IF(B1472&lt;18.5,"UnderWeight",IF(B1472&lt;24.9,"NormalWeight",IF(B1472&lt;29.9,"OverWeight","Obesity")))</f>
        <v>Obesity</v>
      </c>
      <c r="J1472" t="str">
        <f>IF(C1472&lt;5.7,"Normal",IF(C1472&lt;6.4,"Prediabetes","Diabetes"))</f>
        <v>Diabetes</v>
      </c>
    </row>
    <row r="1473" spans="1:10" x14ac:dyDescent="0.3">
      <c r="A1473" s="6" t="s">
        <v>899</v>
      </c>
      <c r="B1473" s="6">
        <v>28</v>
      </c>
      <c r="C1473" s="6">
        <v>5.19</v>
      </c>
      <c r="D1473" s="6" t="s">
        <v>2380</v>
      </c>
      <c r="E1473" s="6" t="s">
        <v>2380</v>
      </c>
      <c r="F1473" s="6" t="s">
        <v>2380</v>
      </c>
      <c r="G1473" s="6">
        <v>1</v>
      </c>
      <c r="H1473" s="6" t="s">
        <v>2380</v>
      </c>
      <c r="I1473" s="6" t="str">
        <f>IF(B1473&lt;18.5,"UnderWeight",IF(B1473&lt;24.9,"NormalWeight",IF(B1473&lt;29.9,"OverWeight","Obesity")))</f>
        <v>OverWeight</v>
      </c>
      <c r="J1473" t="str">
        <f>IF(C1473&lt;5.7,"Normal",IF(C1473&lt;6.4,"Prediabetes","Diabetes"))</f>
        <v>Normal</v>
      </c>
    </row>
    <row r="1474" spans="1:10" x14ac:dyDescent="0.3">
      <c r="A1474" s="6" t="s">
        <v>898</v>
      </c>
      <c r="B1474" s="6">
        <v>34.32</v>
      </c>
      <c r="C1474" s="6">
        <v>9.17</v>
      </c>
      <c r="D1474" s="6" t="s">
        <v>2380</v>
      </c>
      <c r="E1474" s="6" t="s">
        <v>2380</v>
      </c>
      <c r="F1474" s="6" t="s">
        <v>2380</v>
      </c>
      <c r="G1474" s="6">
        <v>0</v>
      </c>
      <c r="H1474" s="6" t="s">
        <v>2380</v>
      </c>
      <c r="I1474" s="6" t="str">
        <f>IF(B1474&lt;18.5,"UnderWeight",IF(B1474&lt;24.9,"NormalWeight",IF(B1474&lt;29.9,"OverWeight","Obesity")))</f>
        <v>Obesity</v>
      </c>
      <c r="J1474" t="str">
        <f>IF(C1474&lt;5.7,"Normal",IF(C1474&lt;6.4,"Prediabetes","Diabetes"))</f>
        <v>Diabetes</v>
      </c>
    </row>
    <row r="1475" spans="1:10" x14ac:dyDescent="0.3">
      <c r="A1475" s="6" t="s">
        <v>897</v>
      </c>
      <c r="B1475" s="6">
        <v>22.3</v>
      </c>
      <c r="C1475" s="6">
        <v>4.95</v>
      </c>
      <c r="D1475" s="6" t="s">
        <v>2382</v>
      </c>
      <c r="E1475" s="6" t="s">
        <v>2380</v>
      </c>
      <c r="F1475" s="6" t="s">
        <v>2380</v>
      </c>
      <c r="G1475" s="6">
        <v>0</v>
      </c>
      <c r="H1475" s="6" t="s">
        <v>2380</v>
      </c>
      <c r="I1475" s="6" t="str">
        <f>IF(B1475&lt;18.5,"UnderWeight",IF(B1475&lt;24.9,"NormalWeight",IF(B1475&lt;29.9,"OverWeight","Obesity")))</f>
        <v>NormalWeight</v>
      </c>
      <c r="J1475" t="str">
        <f>IF(C1475&lt;5.7,"Normal",IF(C1475&lt;6.4,"Prediabetes","Diabetes"))</f>
        <v>Normal</v>
      </c>
    </row>
    <row r="1476" spans="1:10" x14ac:dyDescent="0.3">
      <c r="A1476" s="6" t="s">
        <v>896</v>
      </c>
      <c r="B1476" s="6">
        <v>27.835000000000001</v>
      </c>
      <c r="C1476" s="6">
        <v>6.03</v>
      </c>
      <c r="D1476" s="6" t="s">
        <v>2380</v>
      </c>
      <c r="E1476" s="6" t="s">
        <v>2380</v>
      </c>
      <c r="F1476" s="6" t="s">
        <v>2380</v>
      </c>
      <c r="G1476" s="6">
        <v>1</v>
      </c>
      <c r="H1476" s="6" t="s">
        <v>2380</v>
      </c>
      <c r="I1476" s="6" t="str">
        <f>IF(B1476&lt;18.5,"UnderWeight",IF(B1476&lt;24.9,"NormalWeight",IF(B1476&lt;29.9,"OverWeight","Obesity")))</f>
        <v>OverWeight</v>
      </c>
      <c r="J1476" t="str">
        <f>IF(C1476&lt;5.7,"Normal",IF(C1476&lt;6.4,"Prediabetes","Diabetes"))</f>
        <v>Prediabetes</v>
      </c>
    </row>
    <row r="1477" spans="1:10" x14ac:dyDescent="0.3">
      <c r="A1477" s="6" t="s">
        <v>895</v>
      </c>
      <c r="B1477" s="6">
        <v>39.229999999999997</v>
      </c>
      <c r="C1477" s="6">
        <v>5.36</v>
      </c>
      <c r="D1477" s="6" t="s">
        <v>2380</v>
      </c>
      <c r="E1477" s="6" t="s">
        <v>2380</v>
      </c>
      <c r="F1477" s="6" t="s">
        <v>2380</v>
      </c>
      <c r="G1477" s="6">
        <v>0</v>
      </c>
      <c r="H1477" s="6" t="s">
        <v>2380</v>
      </c>
      <c r="I1477" s="6" t="str">
        <f>IF(B1477&lt;18.5,"UnderWeight",IF(B1477&lt;24.9,"NormalWeight",IF(B1477&lt;29.9,"OverWeight","Obesity")))</f>
        <v>Obesity</v>
      </c>
      <c r="J1477" t="str">
        <f>IF(C1477&lt;5.7,"Normal",IF(C1477&lt;6.4,"Prediabetes","Diabetes"))</f>
        <v>Normal</v>
      </c>
    </row>
    <row r="1478" spans="1:10" x14ac:dyDescent="0.3">
      <c r="A1478" s="6" t="s">
        <v>894</v>
      </c>
      <c r="B1478" s="6">
        <v>19.95</v>
      </c>
      <c r="C1478" s="6">
        <v>6.11</v>
      </c>
      <c r="D1478" s="6" t="s">
        <v>2380</v>
      </c>
      <c r="E1478" s="6" t="s">
        <v>2380</v>
      </c>
      <c r="F1478" s="6" t="s">
        <v>2380</v>
      </c>
      <c r="G1478" s="6">
        <v>1</v>
      </c>
      <c r="H1478" s="6" t="s">
        <v>2380</v>
      </c>
      <c r="I1478" s="6" t="str">
        <f>IF(B1478&lt;18.5,"UnderWeight",IF(B1478&lt;24.9,"NormalWeight",IF(B1478&lt;29.9,"OverWeight","Obesity")))</f>
        <v>NormalWeight</v>
      </c>
      <c r="J1478" t="str">
        <f>IF(C1478&lt;5.7,"Normal",IF(C1478&lt;6.4,"Prediabetes","Diabetes"))</f>
        <v>Prediabetes</v>
      </c>
    </row>
    <row r="1479" spans="1:10" x14ac:dyDescent="0.3">
      <c r="A1479" s="6" t="s">
        <v>893</v>
      </c>
      <c r="B1479" s="6">
        <v>34.64</v>
      </c>
      <c r="C1479" s="6">
        <v>4.88</v>
      </c>
      <c r="D1479" s="6" t="s">
        <v>2380</v>
      </c>
      <c r="E1479" s="6" t="s">
        <v>2380</v>
      </c>
      <c r="F1479" s="6" t="s">
        <v>2382</v>
      </c>
      <c r="G1479" s="6">
        <v>1</v>
      </c>
      <c r="H1479" s="6" t="s">
        <v>2380</v>
      </c>
      <c r="I1479" s="6" t="str">
        <f>IF(B1479&lt;18.5,"UnderWeight",IF(B1479&lt;24.9,"NormalWeight",IF(B1479&lt;29.9,"OverWeight","Obesity")))</f>
        <v>Obesity</v>
      </c>
      <c r="J1479" t="str">
        <f>IF(C1479&lt;5.7,"Normal",IF(C1479&lt;6.4,"Prediabetes","Diabetes"))</f>
        <v>Normal</v>
      </c>
    </row>
    <row r="1480" spans="1:10" x14ac:dyDescent="0.3">
      <c r="A1480" s="6" t="s">
        <v>892</v>
      </c>
      <c r="B1480" s="6">
        <v>18.75</v>
      </c>
      <c r="C1480" s="6">
        <v>6.72</v>
      </c>
      <c r="D1480" s="6" t="s">
        <v>2380</v>
      </c>
      <c r="E1480" s="6" t="s">
        <v>2380</v>
      </c>
      <c r="F1480" s="6" t="s">
        <v>2380</v>
      </c>
      <c r="G1480" s="6">
        <v>0</v>
      </c>
      <c r="H1480" s="6" t="s">
        <v>2380</v>
      </c>
      <c r="I1480" s="6" t="str">
        <f>IF(B1480&lt;18.5,"UnderWeight",IF(B1480&lt;24.9,"NormalWeight",IF(B1480&lt;29.9,"OverWeight","Obesity")))</f>
        <v>NormalWeight</v>
      </c>
      <c r="J1480" t="str">
        <f>IF(C1480&lt;5.7,"Normal",IF(C1480&lt;6.4,"Prediabetes","Diabetes"))</f>
        <v>Diabetes</v>
      </c>
    </row>
    <row r="1481" spans="1:10" x14ac:dyDescent="0.3">
      <c r="A1481" s="6" t="s">
        <v>891</v>
      </c>
      <c r="B1481" s="6">
        <v>26.48</v>
      </c>
      <c r="C1481" s="6">
        <v>4.2</v>
      </c>
      <c r="D1481" s="6" t="s">
        <v>2380</v>
      </c>
      <c r="E1481" s="6" t="s">
        <v>2380</v>
      </c>
      <c r="F1481" s="6" t="s">
        <v>2380</v>
      </c>
      <c r="G1481" s="6">
        <v>1</v>
      </c>
      <c r="H1481" s="6" t="s">
        <v>2380</v>
      </c>
      <c r="I1481" s="6" t="str">
        <f>IF(B1481&lt;18.5,"UnderWeight",IF(B1481&lt;24.9,"NormalWeight",IF(B1481&lt;29.9,"OverWeight","Obesity")))</f>
        <v>OverWeight</v>
      </c>
      <c r="J1481" t="str">
        <f>IF(C1481&lt;5.7,"Normal",IF(C1481&lt;6.4,"Prediabetes","Diabetes"))</f>
        <v>Normal</v>
      </c>
    </row>
    <row r="1482" spans="1:10" x14ac:dyDescent="0.3">
      <c r="A1482" s="6" t="s">
        <v>890</v>
      </c>
      <c r="B1482" s="6">
        <v>34.83</v>
      </c>
      <c r="C1482" s="6">
        <v>5.79</v>
      </c>
      <c r="D1482" s="6" t="s">
        <v>2380</v>
      </c>
      <c r="E1482" s="6" t="s">
        <v>2380</v>
      </c>
      <c r="F1482" s="6" t="s">
        <v>2380</v>
      </c>
      <c r="G1482" s="6">
        <v>1</v>
      </c>
      <c r="H1482" s="6" t="s">
        <v>2380</v>
      </c>
      <c r="I1482" s="6" t="str">
        <f>IF(B1482&lt;18.5,"UnderWeight",IF(B1482&lt;24.9,"NormalWeight",IF(B1482&lt;29.9,"OverWeight","Obesity")))</f>
        <v>Obesity</v>
      </c>
      <c r="J1482" t="str">
        <f>IF(C1482&lt;5.7,"Normal",IF(C1482&lt;6.4,"Prediabetes","Diabetes"))</f>
        <v>Prediabetes</v>
      </c>
    </row>
    <row r="1483" spans="1:10" x14ac:dyDescent="0.3">
      <c r="A1483" s="6" t="s">
        <v>889</v>
      </c>
      <c r="B1483" s="6">
        <v>25.46</v>
      </c>
      <c r="C1483" s="6">
        <v>4.29</v>
      </c>
      <c r="D1483" s="6" t="s">
        <v>2380</v>
      </c>
      <c r="E1483" s="6" t="s">
        <v>2380</v>
      </c>
      <c r="F1483" s="6" t="s">
        <v>2380</v>
      </c>
      <c r="G1483" s="6">
        <v>0</v>
      </c>
      <c r="H1483" s="6" t="s">
        <v>2380</v>
      </c>
      <c r="I1483" s="6" t="str">
        <f>IF(B1483&lt;18.5,"UnderWeight",IF(B1483&lt;24.9,"NormalWeight",IF(B1483&lt;29.9,"OverWeight","Obesity")))</f>
        <v>OverWeight</v>
      </c>
      <c r="J1483" t="str">
        <f>IF(C1483&lt;5.7,"Normal",IF(C1483&lt;6.4,"Prediabetes","Diabetes"))</f>
        <v>Normal</v>
      </c>
    </row>
    <row r="1484" spans="1:10" x14ac:dyDescent="0.3">
      <c r="A1484" s="6" t="s">
        <v>888</v>
      </c>
      <c r="B1484" s="6">
        <v>23.31</v>
      </c>
      <c r="C1484" s="6">
        <v>8.27</v>
      </c>
      <c r="D1484" s="6" t="s">
        <v>2380</v>
      </c>
      <c r="E1484" s="6" t="s">
        <v>2380</v>
      </c>
      <c r="F1484" s="6" t="s">
        <v>2380</v>
      </c>
      <c r="G1484" s="6">
        <v>0</v>
      </c>
      <c r="H1484" s="6" t="s">
        <v>2380</v>
      </c>
      <c r="I1484" s="6" t="str">
        <f>IF(B1484&lt;18.5,"UnderWeight",IF(B1484&lt;24.9,"NormalWeight",IF(B1484&lt;29.9,"OverWeight","Obesity")))</f>
        <v>NormalWeight</v>
      </c>
      <c r="J1484" t="str">
        <f>IF(C1484&lt;5.7,"Normal",IF(C1484&lt;6.4,"Prediabetes","Diabetes"))</f>
        <v>Diabetes</v>
      </c>
    </row>
    <row r="1485" spans="1:10" x14ac:dyDescent="0.3">
      <c r="A1485" s="6" t="s">
        <v>887</v>
      </c>
      <c r="B1485" s="6">
        <v>29</v>
      </c>
      <c r="C1485" s="6">
        <v>4.5599999999999996</v>
      </c>
      <c r="D1485" s="6" t="s">
        <v>2380</v>
      </c>
      <c r="E1485" s="6" t="s">
        <v>2380</v>
      </c>
      <c r="F1485" s="6" t="s">
        <v>2380</v>
      </c>
      <c r="G1485" s="6">
        <v>0</v>
      </c>
      <c r="H1485" s="6" t="s">
        <v>2380</v>
      </c>
      <c r="I1485" s="6" t="str">
        <f>IF(B1485&lt;18.5,"UnderWeight",IF(B1485&lt;24.9,"NormalWeight",IF(B1485&lt;29.9,"OverWeight","Obesity")))</f>
        <v>OverWeight</v>
      </c>
      <c r="J1485" t="str">
        <f>IF(C1485&lt;5.7,"Normal",IF(C1485&lt;6.4,"Prediabetes","Diabetes"))</f>
        <v>Normal</v>
      </c>
    </row>
    <row r="1486" spans="1:10" x14ac:dyDescent="0.3">
      <c r="A1486" s="6" t="s">
        <v>886</v>
      </c>
      <c r="B1486" s="6">
        <v>32.869999999999997</v>
      </c>
      <c r="C1486" s="6">
        <v>5.33</v>
      </c>
      <c r="D1486" s="6" t="s">
        <v>2380</v>
      </c>
      <c r="E1486" s="6" t="s">
        <v>2380</v>
      </c>
      <c r="F1486" s="6" t="s">
        <v>2380</v>
      </c>
      <c r="G1486" s="6">
        <v>0</v>
      </c>
      <c r="H1486" s="6" t="s">
        <v>2380</v>
      </c>
      <c r="I1486" s="6" t="str">
        <f>IF(B1486&lt;18.5,"UnderWeight",IF(B1486&lt;24.9,"NormalWeight",IF(B1486&lt;29.9,"OverWeight","Obesity")))</f>
        <v>Obesity</v>
      </c>
      <c r="J1486" t="str">
        <f>IF(C1486&lt;5.7,"Normal",IF(C1486&lt;6.4,"Prediabetes","Diabetes"))</f>
        <v>Normal</v>
      </c>
    </row>
    <row r="1487" spans="1:10" x14ac:dyDescent="0.3">
      <c r="A1487" s="6" t="s">
        <v>885</v>
      </c>
      <c r="B1487" s="6">
        <v>26.18</v>
      </c>
      <c r="C1487" s="6">
        <v>5.63</v>
      </c>
      <c r="D1487" s="6" t="s">
        <v>2380</v>
      </c>
      <c r="E1487" s="6" t="s">
        <v>2380</v>
      </c>
      <c r="F1487" s="6" t="s">
        <v>2380</v>
      </c>
      <c r="G1487" s="6">
        <v>0</v>
      </c>
      <c r="H1487" s="6" t="s">
        <v>2380</v>
      </c>
      <c r="I1487" s="6" t="str">
        <f>IF(B1487&lt;18.5,"UnderWeight",IF(B1487&lt;24.9,"NormalWeight",IF(B1487&lt;29.9,"OverWeight","Obesity")))</f>
        <v>OverWeight</v>
      </c>
      <c r="J1487" t="str">
        <f>IF(C1487&lt;5.7,"Normal",IF(C1487&lt;6.4,"Prediabetes","Diabetes"))</f>
        <v>Normal</v>
      </c>
    </row>
    <row r="1488" spans="1:10" x14ac:dyDescent="0.3">
      <c r="A1488" s="6" t="s">
        <v>884</v>
      </c>
      <c r="B1488" s="6">
        <v>25.3</v>
      </c>
      <c r="C1488" s="6">
        <v>5.12</v>
      </c>
      <c r="D1488" s="6" t="s">
        <v>2380</v>
      </c>
      <c r="E1488" s="6" t="s">
        <v>2380</v>
      </c>
      <c r="F1488" s="6" t="s">
        <v>2380</v>
      </c>
      <c r="G1488" s="6">
        <v>0</v>
      </c>
      <c r="H1488" s="6" t="s">
        <v>2380</v>
      </c>
      <c r="I1488" s="6" t="str">
        <f>IF(B1488&lt;18.5,"UnderWeight",IF(B1488&lt;24.9,"NormalWeight",IF(B1488&lt;29.9,"OverWeight","Obesity")))</f>
        <v>OverWeight</v>
      </c>
      <c r="J1488" t="str">
        <f>IF(C1488&lt;5.7,"Normal",IF(C1488&lt;6.4,"Prediabetes","Diabetes"))</f>
        <v>Normal</v>
      </c>
    </row>
    <row r="1489" spans="1:10" x14ac:dyDescent="0.3">
      <c r="A1489" s="6" t="s">
        <v>883</v>
      </c>
      <c r="B1489" s="6">
        <v>36.94</v>
      </c>
      <c r="C1489" s="6">
        <v>5.15</v>
      </c>
      <c r="D1489" s="6" t="s">
        <v>2382</v>
      </c>
      <c r="E1489" s="6" t="s">
        <v>2380</v>
      </c>
      <c r="F1489" s="6" t="s">
        <v>2380</v>
      </c>
      <c r="G1489" s="6">
        <v>1</v>
      </c>
      <c r="H1489" s="6" t="s">
        <v>2380</v>
      </c>
      <c r="I1489" s="6" t="str">
        <f>IF(B1489&lt;18.5,"UnderWeight",IF(B1489&lt;24.9,"NormalWeight",IF(B1489&lt;29.9,"OverWeight","Obesity")))</f>
        <v>Obesity</v>
      </c>
      <c r="J1489" t="str">
        <f>IF(C1489&lt;5.7,"Normal",IF(C1489&lt;6.4,"Prediabetes","Diabetes"))</f>
        <v>Normal</v>
      </c>
    </row>
    <row r="1490" spans="1:10" x14ac:dyDescent="0.3">
      <c r="A1490" s="6" t="s">
        <v>882</v>
      </c>
      <c r="B1490" s="6">
        <v>22.86</v>
      </c>
      <c r="C1490" s="6">
        <v>7.5</v>
      </c>
      <c r="D1490" s="6" t="s">
        <v>2380</v>
      </c>
      <c r="E1490" s="6" t="s">
        <v>2380</v>
      </c>
      <c r="F1490" s="6" t="s">
        <v>2380</v>
      </c>
      <c r="G1490" s="6">
        <v>0</v>
      </c>
      <c r="H1490" s="6" t="s">
        <v>2380</v>
      </c>
      <c r="I1490" s="6" t="str">
        <f>IF(B1490&lt;18.5,"UnderWeight",IF(B1490&lt;24.9,"NormalWeight",IF(B1490&lt;29.9,"OverWeight","Obesity")))</f>
        <v>NormalWeight</v>
      </c>
      <c r="J1490" t="str">
        <f>IF(C1490&lt;5.7,"Normal",IF(C1490&lt;6.4,"Prediabetes","Diabetes"))</f>
        <v>Diabetes</v>
      </c>
    </row>
    <row r="1491" spans="1:10" x14ac:dyDescent="0.3">
      <c r="A1491" s="6" t="s">
        <v>881</v>
      </c>
      <c r="B1491" s="6">
        <v>18.760000000000002</v>
      </c>
      <c r="C1491" s="6">
        <v>4.88</v>
      </c>
      <c r="D1491" s="6" t="s">
        <v>2382</v>
      </c>
      <c r="E1491" s="6" t="s">
        <v>2380</v>
      </c>
      <c r="F1491" s="6" t="s">
        <v>2382</v>
      </c>
      <c r="G1491" s="6">
        <v>1</v>
      </c>
      <c r="H1491" s="6" t="s">
        <v>2380</v>
      </c>
      <c r="I1491" s="6" t="str">
        <f>IF(B1491&lt;18.5,"UnderWeight",IF(B1491&lt;24.9,"NormalWeight",IF(B1491&lt;29.9,"OverWeight","Obesity")))</f>
        <v>NormalWeight</v>
      </c>
      <c r="J1491" t="str">
        <f>IF(C1491&lt;5.7,"Normal",IF(C1491&lt;6.4,"Prediabetes","Diabetes"))</f>
        <v>Normal</v>
      </c>
    </row>
    <row r="1492" spans="1:10" x14ac:dyDescent="0.3">
      <c r="A1492" s="6" t="s">
        <v>880</v>
      </c>
      <c r="B1492" s="6">
        <v>24.36</v>
      </c>
      <c r="C1492" s="6">
        <v>5.57</v>
      </c>
      <c r="D1492" s="6" t="s">
        <v>2380</v>
      </c>
      <c r="E1492" s="6" t="s">
        <v>2380</v>
      </c>
      <c r="F1492" s="6" t="s">
        <v>2380</v>
      </c>
      <c r="G1492" s="6">
        <v>0</v>
      </c>
      <c r="H1492" s="6" t="s">
        <v>2380</v>
      </c>
      <c r="I1492" s="6" t="str">
        <f>IF(B1492&lt;18.5,"UnderWeight",IF(B1492&lt;24.9,"NormalWeight",IF(B1492&lt;29.9,"OverWeight","Obesity")))</f>
        <v>NormalWeight</v>
      </c>
      <c r="J1492" t="str">
        <f>IF(C1492&lt;5.7,"Normal",IF(C1492&lt;6.4,"Prediabetes","Diabetes"))</f>
        <v>Normal</v>
      </c>
    </row>
    <row r="1493" spans="1:10" x14ac:dyDescent="0.3">
      <c r="A1493" s="6" t="s">
        <v>879</v>
      </c>
      <c r="B1493" s="6">
        <v>32.299999999999997</v>
      </c>
      <c r="C1493" s="6">
        <v>5.31</v>
      </c>
      <c r="D1493" s="6" t="s">
        <v>2380</v>
      </c>
      <c r="E1493" s="6" t="s">
        <v>2380</v>
      </c>
      <c r="F1493" s="6" t="s">
        <v>2380</v>
      </c>
      <c r="G1493" s="6">
        <v>0</v>
      </c>
      <c r="H1493" s="6" t="s">
        <v>2380</v>
      </c>
      <c r="I1493" s="6" t="str">
        <f>IF(B1493&lt;18.5,"UnderWeight",IF(B1493&lt;24.9,"NormalWeight",IF(B1493&lt;29.9,"OverWeight","Obesity")))</f>
        <v>Obesity</v>
      </c>
      <c r="J1493" t="str">
        <f>IF(C1493&lt;5.7,"Normal",IF(C1493&lt;6.4,"Prediabetes","Diabetes"))</f>
        <v>Normal</v>
      </c>
    </row>
    <row r="1494" spans="1:10" x14ac:dyDescent="0.3">
      <c r="A1494" s="6" t="s">
        <v>878</v>
      </c>
      <c r="B1494" s="6">
        <v>22.704999999999998</v>
      </c>
      <c r="C1494" s="6">
        <v>4.57</v>
      </c>
      <c r="D1494" s="6" t="s">
        <v>2382</v>
      </c>
      <c r="E1494" s="6" t="s">
        <v>2380</v>
      </c>
      <c r="F1494" s="6" t="s">
        <v>2380</v>
      </c>
      <c r="G1494" s="6">
        <v>0</v>
      </c>
      <c r="H1494" s="6" t="s">
        <v>2380</v>
      </c>
      <c r="I1494" s="6" t="str">
        <f>IF(B1494&lt;18.5,"UnderWeight",IF(B1494&lt;24.9,"NormalWeight",IF(B1494&lt;29.9,"OverWeight","Obesity")))</f>
        <v>NormalWeight</v>
      </c>
      <c r="J1494" t="str">
        <f>IF(C1494&lt;5.7,"Normal",IF(C1494&lt;6.4,"Prediabetes","Diabetes"))</f>
        <v>Normal</v>
      </c>
    </row>
    <row r="1495" spans="1:10" x14ac:dyDescent="0.3">
      <c r="A1495" s="6" t="s">
        <v>877</v>
      </c>
      <c r="B1495" s="6">
        <v>21.79</v>
      </c>
      <c r="C1495" s="6">
        <v>8.6999999999999993</v>
      </c>
      <c r="D1495" s="6" t="s">
        <v>2382</v>
      </c>
      <c r="E1495" s="6" t="s">
        <v>2380</v>
      </c>
      <c r="F1495" s="6" t="s">
        <v>2380</v>
      </c>
      <c r="G1495" s="6">
        <v>1</v>
      </c>
      <c r="H1495" s="6" t="s">
        <v>2380</v>
      </c>
      <c r="I1495" s="6" t="str">
        <f>IF(B1495&lt;18.5,"UnderWeight",IF(B1495&lt;24.9,"NormalWeight",IF(B1495&lt;29.9,"OverWeight","Obesity")))</f>
        <v>NormalWeight</v>
      </c>
      <c r="J1495" t="str">
        <f>IF(C1495&lt;5.7,"Normal",IF(C1495&lt;6.4,"Prediabetes","Diabetes"))</f>
        <v>Diabetes</v>
      </c>
    </row>
    <row r="1496" spans="1:10" x14ac:dyDescent="0.3">
      <c r="A1496" s="6" t="s">
        <v>876</v>
      </c>
      <c r="B1496" s="6">
        <v>24.52</v>
      </c>
      <c r="C1496" s="6">
        <v>4.76</v>
      </c>
      <c r="D1496" s="6" t="s">
        <v>2380</v>
      </c>
      <c r="E1496" s="6" t="s">
        <v>2380</v>
      </c>
      <c r="F1496" s="6" t="s">
        <v>2380</v>
      </c>
      <c r="G1496" s="6">
        <v>0</v>
      </c>
      <c r="H1496" s="6" t="s">
        <v>2380</v>
      </c>
      <c r="I1496" s="6" t="str">
        <f>IF(B1496&lt;18.5,"UnderWeight",IF(B1496&lt;24.9,"NormalWeight",IF(B1496&lt;29.9,"OverWeight","Obesity")))</f>
        <v>NormalWeight</v>
      </c>
      <c r="J1496" t="str">
        <f>IF(C1496&lt;5.7,"Normal",IF(C1496&lt;6.4,"Prediabetes","Diabetes"))</f>
        <v>Normal</v>
      </c>
    </row>
    <row r="1497" spans="1:10" x14ac:dyDescent="0.3">
      <c r="A1497" s="6" t="s">
        <v>875</v>
      </c>
      <c r="B1497" s="6">
        <v>39.520000000000003</v>
      </c>
      <c r="C1497" s="6">
        <v>11.81</v>
      </c>
      <c r="D1497" s="6" t="s">
        <v>2380</v>
      </c>
      <c r="E1497" s="6" t="s">
        <v>2380</v>
      </c>
      <c r="F1497" s="6" t="s">
        <v>2380</v>
      </c>
      <c r="G1497" s="6">
        <v>0</v>
      </c>
      <c r="H1497" s="6" t="s">
        <v>2380</v>
      </c>
      <c r="I1497" s="6" t="str">
        <f>IF(B1497&lt;18.5,"UnderWeight",IF(B1497&lt;24.9,"NormalWeight",IF(B1497&lt;29.9,"OverWeight","Obesity")))</f>
        <v>Obesity</v>
      </c>
      <c r="J1497" t="str">
        <f>IF(C1497&lt;5.7,"Normal",IF(C1497&lt;6.4,"Prediabetes","Diabetes"))</f>
        <v>Diabetes</v>
      </c>
    </row>
    <row r="1498" spans="1:10" x14ac:dyDescent="0.3">
      <c r="A1498" s="6" t="s">
        <v>874</v>
      </c>
      <c r="B1498" s="6">
        <v>24.49</v>
      </c>
      <c r="C1498" s="6">
        <v>4.67</v>
      </c>
      <c r="D1498" s="6" t="s">
        <v>2380</v>
      </c>
      <c r="E1498" s="6" t="s">
        <v>2380</v>
      </c>
      <c r="F1498" s="6" t="s">
        <v>2380</v>
      </c>
      <c r="G1498" s="6">
        <v>0</v>
      </c>
      <c r="H1498" s="6" t="s">
        <v>2380</v>
      </c>
      <c r="I1498" s="6" t="str">
        <f>IF(B1498&lt;18.5,"UnderWeight",IF(B1498&lt;24.9,"NormalWeight",IF(B1498&lt;29.9,"OverWeight","Obesity")))</f>
        <v>NormalWeight</v>
      </c>
      <c r="J1498" t="str">
        <f>IF(C1498&lt;5.7,"Normal",IF(C1498&lt;6.4,"Prediabetes","Diabetes"))</f>
        <v>Normal</v>
      </c>
    </row>
    <row r="1499" spans="1:10" x14ac:dyDescent="0.3">
      <c r="A1499" s="6" t="s">
        <v>873</v>
      </c>
      <c r="B1499" s="6">
        <v>26.315000000000001</v>
      </c>
      <c r="C1499" s="6">
        <v>6.02</v>
      </c>
      <c r="D1499" s="6" t="s">
        <v>2380</v>
      </c>
      <c r="E1499" s="6" t="s">
        <v>2380</v>
      </c>
      <c r="F1499" s="6" t="s">
        <v>2380</v>
      </c>
      <c r="G1499" s="6">
        <v>0</v>
      </c>
      <c r="H1499" s="6" t="s">
        <v>2380</v>
      </c>
      <c r="I1499" s="6" t="str">
        <f>IF(B1499&lt;18.5,"UnderWeight",IF(B1499&lt;24.9,"NormalWeight",IF(B1499&lt;29.9,"OverWeight","Obesity")))</f>
        <v>OverWeight</v>
      </c>
      <c r="J1499" t="str">
        <f>IF(C1499&lt;5.7,"Normal",IF(C1499&lt;6.4,"Prediabetes","Diabetes"))</f>
        <v>Prediabetes</v>
      </c>
    </row>
    <row r="1500" spans="1:10" x14ac:dyDescent="0.3">
      <c r="A1500" s="6" t="s">
        <v>872</v>
      </c>
      <c r="B1500" s="6">
        <v>22.58</v>
      </c>
      <c r="C1500" s="6">
        <v>7.46</v>
      </c>
      <c r="D1500" s="6" t="s">
        <v>2380</v>
      </c>
      <c r="E1500" s="6" t="s">
        <v>2380</v>
      </c>
      <c r="F1500" s="6" t="s">
        <v>2380</v>
      </c>
      <c r="G1500" s="6">
        <v>0</v>
      </c>
      <c r="H1500" s="6" t="s">
        <v>2380</v>
      </c>
      <c r="I1500" s="6" t="str">
        <f>IF(B1500&lt;18.5,"UnderWeight",IF(B1500&lt;24.9,"NormalWeight",IF(B1500&lt;29.9,"OverWeight","Obesity")))</f>
        <v>NormalWeight</v>
      </c>
      <c r="J1500" t="str">
        <f>IF(C1500&lt;5.7,"Normal",IF(C1500&lt;6.4,"Prediabetes","Diabetes"))</f>
        <v>Diabetes</v>
      </c>
    </row>
    <row r="1501" spans="1:10" x14ac:dyDescent="0.3">
      <c r="A1501" s="6" t="s">
        <v>871</v>
      </c>
      <c r="B1501" s="6">
        <v>19.475000000000001</v>
      </c>
      <c r="C1501" s="6">
        <v>4.74</v>
      </c>
      <c r="D1501" s="6" t="s">
        <v>2380</v>
      </c>
      <c r="E1501" s="6" t="s">
        <v>2380</v>
      </c>
      <c r="F1501" s="6" t="s">
        <v>2380</v>
      </c>
      <c r="G1501" s="6">
        <v>1</v>
      </c>
      <c r="H1501" s="6" t="s">
        <v>2380</v>
      </c>
      <c r="I1501" s="6" t="str">
        <f>IF(B1501&lt;18.5,"UnderWeight",IF(B1501&lt;24.9,"NormalWeight",IF(B1501&lt;29.9,"OverWeight","Obesity")))</f>
        <v>NormalWeight</v>
      </c>
      <c r="J1501" t="str">
        <f>IF(C1501&lt;5.7,"Normal",IF(C1501&lt;6.4,"Prediabetes","Diabetes"))</f>
        <v>Normal</v>
      </c>
    </row>
    <row r="1502" spans="1:10" x14ac:dyDescent="0.3">
      <c r="A1502" s="6" t="s">
        <v>870</v>
      </c>
      <c r="B1502" s="6">
        <v>26.33</v>
      </c>
      <c r="C1502" s="6">
        <v>4.79</v>
      </c>
      <c r="D1502" s="6" t="s">
        <v>2380</v>
      </c>
      <c r="E1502" s="6" t="s">
        <v>2380</v>
      </c>
      <c r="F1502" s="6" t="s">
        <v>2380</v>
      </c>
      <c r="G1502" s="6">
        <v>0</v>
      </c>
      <c r="H1502" s="6" t="s">
        <v>2380</v>
      </c>
      <c r="I1502" s="6" t="str">
        <f>IF(B1502&lt;18.5,"UnderWeight",IF(B1502&lt;24.9,"NormalWeight",IF(B1502&lt;29.9,"OverWeight","Obesity")))</f>
        <v>OverWeight</v>
      </c>
      <c r="J1502" t="str">
        <f>IF(C1502&lt;5.7,"Normal",IF(C1502&lt;6.4,"Prediabetes","Diabetes"))</f>
        <v>Normal</v>
      </c>
    </row>
    <row r="1503" spans="1:10" x14ac:dyDescent="0.3">
      <c r="A1503" s="6" t="s">
        <v>869</v>
      </c>
      <c r="B1503" s="6">
        <v>17.29</v>
      </c>
      <c r="C1503" s="6">
        <v>5.35</v>
      </c>
      <c r="D1503" s="6" t="s">
        <v>2382</v>
      </c>
      <c r="E1503" s="6" t="s">
        <v>2380</v>
      </c>
      <c r="F1503" s="6" t="s">
        <v>2380</v>
      </c>
      <c r="G1503" s="6">
        <v>0</v>
      </c>
      <c r="H1503" s="6" t="s">
        <v>2380</v>
      </c>
      <c r="I1503" s="6" t="str">
        <f>IF(B1503&lt;18.5,"UnderWeight",IF(B1503&lt;24.9,"NormalWeight",IF(B1503&lt;29.9,"OverWeight","Obesity")))</f>
        <v>UnderWeight</v>
      </c>
      <c r="J1503" t="str">
        <f>IF(C1503&lt;5.7,"Normal",IF(C1503&lt;6.4,"Prediabetes","Diabetes"))</f>
        <v>Normal</v>
      </c>
    </row>
    <row r="1504" spans="1:10" x14ac:dyDescent="0.3">
      <c r="A1504" s="6" t="s">
        <v>868</v>
      </c>
      <c r="B1504" s="6">
        <v>42.88</v>
      </c>
      <c r="C1504" s="6">
        <v>4.87</v>
      </c>
      <c r="D1504" s="6" t="s">
        <v>2380</v>
      </c>
      <c r="E1504" s="6" t="s">
        <v>2381</v>
      </c>
      <c r="F1504" s="6" t="s">
        <v>2380</v>
      </c>
      <c r="G1504" s="6">
        <v>1</v>
      </c>
      <c r="H1504" s="6" t="s">
        <v>2380</v>
      </c>
      <c r="I1504" s="6" t="str">
        <f>IF(B1504&lt;18.5,"UnderWeight",IF(B1504&lt;24.9,"NormalWeight",IF(B1504&lt;29.9,"OverWeight","Obesity")))</f>
        <v>Obesity</v>
      </c>
      <c r="J1504" t="str">
        <f>IF(C1504&lt;5.7,"Normal",IF(C1504&lt;6.4,"Prediabetes","Diabetes"))</f>
        <v>Normal</v>
      </c>
    </row>
    <row r="1505" spans="1:10" x14ac:dyDescent="0.3">
      <c r="A1505" s="6" t="s">
        <v>867</v>
      </c>
      <c r="B1505" s="6">
        <v>32.200000000000003</v>
      </c>
      <c r="C1505" s="6">
        <v>10.09</v>
      </c>
      <c r="D1505" s="6" t="s">
        <v>2382</v>
      </c>
      <c r="E1505" s="6" t="s">
        <v>2380</v>
      </c>
      <c r="F1505" s="6" t="s">
        <v>2380</v>
      </c>
      <c r="G1505" s="6">
        <v>0</v>
      </c>
      <c r="H1505" s="6" t="s">
        <v>2380</v>
      </c>
      <c r="I1505" s="6" t="str">
        <f>IF(B1505&lt;18.5,"UnderWeight",IF(B1505&lt;24.9,"NormalWeight",IF(B1505&lt;29.9,"OverWeight","Obesity")))</f>
        <v>Obesity</v>
      </c>
      <c r="J1505" t="str">
        <f>IF(C1505&lt;5.7,"Normal",IF(C1505&lt;6.4,"Prediabetes","Diabetes"))</f>
        <v>Diabetes</v>
      </c>
    </row>
    <row r="1506" spans="1:10" x14ac:dyDescent="0.3">
      <c r="A1506" s="6" t="s">
        <v>866</v>
      </c>
      <c r="B1506" s="6">
        <v>18.75</v>
      </c>
      <c r="C1506" s="6">
        <v>5.47</v>
      </c>
      <c r="D1506" s="6" t="s">
        <v>2382</v>
      </c>
      <c r="E1506" s="6" t="s">
        <v>2380</v>
      </c>
      <c r="F1506" s="6" t="s">
        <v>2382</v>
      </c>
      <c r="G1506" s="6">
        <v>1</v>
      </c>
      <c r="H1506" s="6" t="s">
        <v>2380</v>
      </c>
      <c r="I1506" s="6" t="str">
        <f>IF(B1506&lt;18.5,"UnderWeight",IF(B1506&lt;24.9,"NormalWeight",IF(B1506&lt;29.9,"OverWeight","Obesity")))</f>
        <v>NormalWeight</v>
      </c>
      <c r="J1506" t="str">
        <f>IF(C1506&lt;5.7,"Normal",IF(C1506&lt;6.4,"Prediabetes","Diabetes"))</f>
        <v>Normal</v>
      </c>
    </row>
    <row r="1507" spans="1:10" x14ac:dyDescent="0.3">
      <c r="A1507" s="6" t="s">
        <v>865</v>
      </c>
      <c r="B1507" s="6">
        <v>22.36</v>
      </c>
      <c r="C1507" s="6">
        <v>8.6</v>
      </c>
      <c r="D1507" s="6" t="s">
        <v>2380</v>
      </c>
      <c r="E1507" s="6" t="s">
        <v>2380</v>
      </c>
      <c r="F1507" s="6" t="s">
        <v>2380</v>
      </c>
      <c r="G1507" s="6">
        <v>0</v>
      </c>
      <c r="H1507" s="6" t="s">
        <v>2380</v>
      </c>
      <c r="I1507" s="6" t="str">
        <f>IF(B1507&lt;18.5,"UnderWeight",IF(B1507&lt;24.9,"NormalWeight",IF(B1507&lt;29.9,"OverWeight","Obesity")))</f>
        <v>NormalWeight</v>
      </c>
      <c r="J1507" t="str">
        <f>IF(C1507&lt;5.7,"Normal",IF(C1507&lt;6.4,"Prediabetes","Diabetes"))</f>
        <v>Diabetes</v>
      </c>
    </row>
    <row r="1508" spans="1:10" x14ac:dyDescent="0.3">
      <c r="A1508" s="6" t="s">
        <v>864</v>
      </c>
      <c r="B1508" s="6">
        <v>23.94</v>
      </c>
      <c r="C1508" s="6">
        <v>10.74</v>
      </c>
      <c r="D1508" s="6" t="s">
        <v>2382</v>
      </c>
      <c r="E1508" s="6" t="s">
        <v>2380</v>
      </c>
      <c r="F1508" s="6" t="s">
        <v>2380</v>
      </c>
      <c r="G1508" s="6">
        <v>0</v>
      </c>
      <c r="H1508" s="6" t="s">
        <v>2380</v>
      </c>
      <c r="I1508" s="6" t="str">
        <f>IF(B1508&lt;18.5,"UnderWeight",IF(B1508&lt;24.9,"NormalWeight",IF(B1508&lt;29.9,"OverWeight","Obesity")))</f>
        <v>NormalWeight</v>
      </c>
      <c r="J1508" t="str">
        <f>IF(C1508&lt;5.7,"Normal",IF(C1508&lt;6.4,"Prediabetes","Diabetes"))</f>
        <v>Diabetes</v>
      </c>
    </row>
    <row r="1509" spans="1:10" x14ac:dyDescent="0.3">
      <c r="A1509" s="6" t="s">
        <v>863</v>
      </c>
      <c r="B1509" s="6">
        <v>30.1</v>
      </c>
      <c r="C1509" s="6">
        <v>4.3899999999999997</v>
      </c>
      <c r="D1509" s="6" t="s">
        <v>2380</v>
      </c>
      <c r="E1509" s="6" t="s">
        <v>2380</v>
      </c>
      <c r="F1509" s="6" t="s">
        <v>2382</v>
      </c>
      <c r="G1509" s="6">
        <v>1</v>
      </c>
      <c r="H1509" s="6" t="s">
        <v>2380</v>
      </c>
      <c r="I1509" s="6" t="str">
        <f>IF(B1509&lt;18.5,"UnderWeight",IF(B1509&lt;24.9,"NormalWeight",IF(B1509&lt;29.9,"OverWeight","Obesity")))</f>
        <v>Obesity</v>
      </c>
      <c r="J1509" t="str">
        <f>IF(C1509&lt;5.7,"Normal",IF(C1509&lt;6.4,"Prediabetes","Diabetes"))</f>
        <v>Normal</v>
      </c>
    </row>
    <row r="1510" spans="1:10" x14ac:dyDescent="0.3">
      <c r="A1510" s="6" t="s">
        <v>862</v>
      </c>
      <c r="B1510" s="6">
        <v>21.93</v>
      </c>
      <c r="C1510" s="6">
        <v>6.3</v>
      </c>
      <c r="D1510" s="6" t="s">
        <v>2380</v>
      </c>
      <c r="E1510" s="6" t="s">
        <v>2380</v>
      </c>
      <c r="F1510" s="6" t="s">
        <v>2380</v>
      </c>
      <c r="G1510" s="6">
        <v>0</v>
      </c>
      <c r="H1510" s="6" t="s">
        <v>2380</v>
      </c>
      <c r="I1510" s="6" t="str">
        <f>IF(B1510&lt;18.5,"UnderWeight",IF(B1510&lt;24.9,"NormalWeight",IF(B1510&lt;29.9,"OverWeight","Obesity")))</f>
        <v>NormalWeight</v>
      </c>
      <c r="J1510" t="str">
        <f>IF(C1510&lt;5.7,"Normal",IF(C1510&lt;6.4,"Prediabetes","Diabetes"))</f>
        <v>Prediabetes</v>
      </c>
    </row>
    <row r="1511" spans="1:10" x14ac:dyDescent="0.3">
      <c r="A1511" s="6" t="s">
        <v>861</v>
      </c>
      <c r="B1511" s="6">
        <v>39.75</v>
      </c>
      <c r="C1511" s="6">
        <v>5.41</v>
      </c>
      <c r="D1511" s="6" t="s">
        <v>2380</v>
      </c>
      <c r="E1511" s="6" t="s">
        <v>2381</v>
      </c>
      <c r="F1511" s="6" t="s">
        <v>2380</v>
      </c>
      <c r="G1511" s="6">
        <v>1</v>
      </c>
      <c r="H1511" s="6" t="s">
        <v>2380</v>
      </c>
      <c r="I1511" s="6" t="str">
        <f>IF(B1511&lt;18.5,"UnderWeight",IF(B1511&lt;24.9,"NormalWeight",IF(B1511&lt;29.9,"OverWeight","Obesity")))</f>
        <v>Obesity</v>
      </c>
      <c r="J1511" t="str">
        <f>IF(C1511&lt;5.7,"Normal",IF(C1511&lt;6.4,"Prediabetes","Diabetes"))</f>
        <v>Normal</v>
      </c>
    </row>
    <row r="1512" spans="1:10" x14ac:dyDescent="0.3">
      <c r="A1512" s="6" t="s">
        <v>860</v>
      </c>
      <c r="B1512" s="6">
        <v>26.03</v>
      </c>
      <c r="C1512" s="6">
        <v>4.47</v>
      </c>
      <c r="D1512" s="6" t="s">
        <v>2380</v>
      </c>
      <c r="E1512" s="6" t="s">
        <v>2380</v>
      </c>
      <c r="F1512" s="6" t="s">
        <v>2382</v>
      </c>
      <c r="G1512" s="6">
        <v>1</v>
      </c>
      <c r="H1512" s="6" t="s">
        <v>2380</v>
      </c>
      <c r="I1512" s="6" t="str">
        <f>IF(B1512&lt;18.5,"UnderWeight",IF(B1512&lt;24.9,"NormalWeight",IF(B1512&lt;29.9,"OverWeight","Obesity")))</f>
        <v>OverWeight</v>
      </c>
      <c r="J1512" t="str">
        <f>IF(C1512&lt;5.7,"Normal",IF(C1512&lt;6.4,"Prediabetes","Diabetes"))</f>
        <v>Normal</v>
      </c>
    </row>
    <row r="1513" spans="1:10" x14ac:dyDescent="0.3">
      <c r="A1513" s="6" t="s">
        <v>859</v>
      </c>
      <c r="B1513" s="6">
        <v>34.51</v>
      </c>
      <c r="C1513" s="6">
        <v>6.26</v>
      </c>
      <c r="D1513" s="6" t="s">
        <v>2380</v>
      </c>
      <c r="E1513" s="6" t="s">
        <v>2380</v>
      </c>
      <c r="F1513" s="6" t="s">
        <v>2380</v>
      </c>
      <c r="G1513" s="6">
        <v>0</v>
      </c>
      <c r="H1513" s="6" t="s">
        <v>2380</v>
      </c>
      <c r="I1513" s="6" t="str">
        <f>IF(B1513&lt;18.5,"UnderWeight",IF(B1513&lt;24.9,"NormalWeight",IF(B1513&lt;29.9,"OverWeight","Obesity")))</f>
        <v>Obesity</v>
      </c>
      <c r="J1513" t="str">
        <f>IF(C1513&lt;5.7,"Normal",IF(C1513&lt;6.4,"Prediabetes","Diabetes"))</f>
        <v>Prediabetes</v>
      </c>
    </row>
    <row r="1514" spans="1:10" x14ac:dyDescent="0.3">
      <c r="A1514" s="6" t="s">
        <v>858</v>
      </c>
      <c r="B1514" s="6">
        <v>19.32</v>
      </c>
      <c r="C1514" s="6">
        <v>11.58</v>
      </c>
      <c r="D1514" s="6" t="s">
        <v>2382</v>
      </c>
      <c r="E1514" s="6" t="s">
        <v>2380</v>
      </c>
      <c r="F1514" s="6" t="s">
        <v>2380</v>
      </c>
      <c r="G1514" s="6">
        <v>1</v>
      </c>
      <c r="H1514" s="6" t="s">
        <v>2380</v>
      </c>
      <c r="I1514" s="6" t="str">
        <f>IF(B1514&lt;18.5,"UnderWeight",IF(B1514&lt;24.9,"NormalWeight",IF(B1514&lt;29.9,"OverWeight","Obesity")))</f>
        <v>NormalWeight</v>
      </c>
      <c r="J1514" t="str">
        <f>IF(C1514&lt;5.7,"Normal",IF(C1514&lt;6.4,"Prediabetes","Diabetes"))</f>
        <v>Diabetes</v>
      </c>
    </row>
    <row r="1515" spans="1:10" x14ac:dyDescent="0.3">
      <c r="A1515" s="6" t="s">
        <v>857</v>
      </c>
      <c r="B1515" s="6">
        <v>28.5</v>
      </c>
      <c r="C1515" s="6">
        <v>4.3600000000000003</v>
      </c>
      <c r="D1515" s="6" t="s">
        <v>2380</v>
      </c>
      <c r="E1515" s="6" t="s">
        <v>2380</v>
      </c>
      <c r="F1515" s="6" t="s">
        <v>2380</v>
      </c>
      <c r="G1515" s="6">
        <v>0</v>
      </c>
      <c r="H1515" s="6" t="s">
        <v>2380</v>
      </c>
      <c r="I1515" s="6" t="str">
        <f>IF(B1515&lt;18.5,"UnderWeight",IF(B1515&lt;24.9,"NormalWeight",IF(B1515&lt;29.9,"OverWeight","Obesity")))</f>
        <v>OverWeight</v>
      </c>
      <c r="J1515" t="str">
        <f>IF(C1515&lt;5.7,"Normal",IF(C1515&lt;6.4,"Prediabetes","Diabetes"))</f>
        <v>Normal</v>
      </c>
    </row>
    <row r="1516" spans="1:10" x14ac:dyDescent="0.3">
      <c r="A1516" s="6" t="s">
        <v>856</v>
      </c>
      <c r="B1516" s="6">
        <v>30.875</v>
      </c>
      <c r="C1516" s="6">
        <v>4.1399999999999997</v>
      </c>
      <c r="D1516" s="6" t="s">
        <v>2382</v>
      </c>
      <c r="E1516" s="6" t="s">
        <v>2380</v>
      </c>
      <c r="F1516" s="6" t="s">
        <v>2380</v>
      </c>
      <c r="G1516" s="6">
        <v>0</v>
      </c>
      <c r="H1516" s="6" t="s">
        <v>2380</v>
      </c>
      <c r="I1516" s="6" t="str">
        <f>IF(B1516&lt;18.5,"UnderWeight",IF(B1516&lt;24.9,"NormalWeight",IF(B1516&lt;29.9,"OverWeight","Obesity")))</f>
        <v>Obesity</v>
      </c>
      <c r="J1516" t="str">
        <f>IF(C1516&lt;5.7,"Normal",IF(C1516&lt;6.4,"Prediabetes","Diabetes"))</f>
        <v>Normal</v>
      </c>
    </row>
    <row r="1517" spans="1:10" x14ac:dyDescent="0.3">
      <c r="A1517" s="6" t="s">
        <v>855</v>
      </c>
      <c r="B1517" s="6">
        <v>24.02</v>
      </c>
      <c r="C1517" s="6">
        <v>4.38</v>
      </c>
      <c r="D1517" s="6" t="s">
        <v>2380</v>
      </c>
      <c r="E1517" s="6" t="s">
        <v>2380</v>
      </c>
      <c r="F1517" s="6" t="s">
        <v>2380</v>
      </c>
      <c r="G1517" s="6">
        <v>0</v>
      </c>
      <c r="H1517" s="6" t="s">
        <v>2380</v>
      </c>
      <c r="I1517" s="6" t="str">
        <f>IF(B1517&lt;18.5,"UnderWeight",IF(B1517&lt;24.9,"NormalWeight",IF(B1517&lt;29.9,"OverWeight","Obesity")))</f>
        <v>NormalWeight</v>
      </c>
      <c r="J1517" t="str">
        <f>IF(C1517&lt;5.7,"Normal",IF(C1517&lt;6.4,"Prediabetes","Diabetes"))</f>
        <v>Normal</v>
      </c>
    </row>
    <row r="1518" spans="1:10" x14ac:dyDescent="0.3">
      <c r="A1518" s="6" t="s">
        <v>854</v>
      </c>
      <c r="B1518" s="6">
        <v>36.08</v>
      </c>
      <c r="C1518" s="6">
        <v>11.61</v>
      </c>
      <c r="D1518" s="6" t="s">
        <v>2382</v>
      </c>
      <c r="E1518" s="6" t="s">
        <v>2380</v>
      </c>
      <c r="F1518" s="6" t="s">
        <v>2380</v>
      </c>
      <c r="G1518" s="6">
        <v>0</v>
      </c>
      <c r="H1518" s="6" t="s">
        <v>2380</v>
      </c>
      <c r="I1518" s="6" t="str">
        <f>IF(B1518&lt;18.5,"UnderWeight",IF(B1518&lt;24.9,"NormalWeight",IF(B1518&lt;29.9,"OverWeight","Obesity")))</f>
        <v>Obesity</v>
      </c>
      <c r="J1518" t="str">
        <f>IF(C1518&lt;5.7,"Normal",IF(C1518&lt;6.4,"Prediabetes","Diabetes"))</f>
        <v>Diabetes</v>
      </c>
    </row>
    <row r="1519" spans="1:10" x14ac:dyDescent="0.3">
      <c r="A1519" s="6" t="s">
        <v>853</v>
      </c>
      <c r="B1519" s="6">
        <v>32.200000000000003</v>
      </c>
      <c r="C1519" s="6">
        <v>10.59</v>
      </c>
      <c r="D1519" s="6" t="s">
        <v>2382</v>
      </c>
      <c r="E1519" s="6" t="s">
        <v>2380</v>
      </c>
      <c r="F1519" s="6" t="s">
        <v>2380</v>
      </c>
      <c r="G1519" s="6">
        <v>0</v>
      </c>
      <c r="H1519" s="6" t="s">
        <v>2380</v>
      </c>
      <c r="I1519" s="6" t="str">
        <f>IF(B1519&lt;18.5,"UnderWeight",IF(B1519&lt;24.9,"NormalWeight",IF(B1519&lt;29.9,"OverWeight","Obesity")))</f>
        <v>Obesity</v>
      </c>
      <c r="J1519" t="str">
        <f>IF(C1519&lt;5.7,"Normal",IF(C1519&lt;6.4,"Prediabetes","Diabetes"))</f>
        <v>Diabetes</v>
      </c>
    </row>
    <row r="1520" spans="1:10" x14ac:dyDescent="0.3">
      <c r="A1520" s="6" t="s">
        <v>852</v>
      </c>
      <c r="B1520" s="6">
        <v>28.05</v>
      </c>
      <c r="C1520" s="6">
        <v>11.85</v>
      </c>
      <c r="D1520" s="6" t="s">
        <v>2382</v>
      </c>
      <c r="E1520" s="6" t="s">
        <v>2380</v>
      </c>
      <c r="F1520" s="6" t="s">
        <v>2380</v>
      </c>
      <c r="G1520" s="6">
        <v>0</v>
      </c>
      <c r="H1520" s="6" t="s">
        <v>2380</v>
      </c>
      <c r="I1520" s="6" t="str">
        <f>IF(B1520&lt;18.5,"UnderWeight",IF(B1520&lt;24.9,"NormalWeight",IF(B1520&lt;29.9,"OverWeight","Obesity")))</f>
        <v>OverWeight</v>
      </c>
      <c r="J1520" t="str">
        <f>IF(C1520&lt;5.7,"Normal",IF(C1520&lt;6.4,"Prediabetes","Diabetes"))</f>
        <v>Diabetes</v>
      </c>
    </row>
    <row r="1521" spans="1:10" x14ac:dyDescent="0.3">
      <c r="A1521" s="6" t="s">
        <v>851</v>
      </c>
      <c r="B1521" s="6">
        <v>19</v>
      </c>
      <c r="C1521" s="6">
        <v>5.46</v>
      </c>
      <c r="D1521" s="6" t="s">
        <v>2382</v>
      </c>
      <c r="E1521" s="6" t="s">
        <v>2380</v>
      </c>
      <c r="F1521" s="6" t="s">
        <v>2380</v>
      </c>
      <c r="G1521" s="6">
        <v>1</v>
      </c>
      <c r="H1521" s="6" t="s">
        <v>2380</v>
      </c>
      <c r="I1521" s="6" t="str">
        <f>IF(B1521&lt;18.5,"UnderWeight",IF(B1521&lt;24.9,"NormalWeight",IF(B1521&lt;29.9,"OverWeight","Obesity")))</f>
        <v>NormalWeight</v>
      </c>
      <c r="J1521" t="str">
        <f>IF(C1521&lt;5.7,"Normal",IF(C1521&lt;6.4,"Prediabetes","Diabetes"))</f>
        <v>Normal</v>
      </c>
    </row>
    <row r="1522" spans="1:10" x14ac:dyDescent="0.3">
      <c r="A1522" s="6" t="s">
        <v>850</v>
      </c>
      <c r="B1522" s="6">
        <v>16.13</v>
      </c>
      <c r="C1522" s="6">
        <v>4.54</v>
      </c>
      <c r="D1522" s="6" t="s">
        <v>2382</v>
      </c>
      <c r="E1522" s="6" t="s">
        <v>2380</v>
      </c>
      <c r="F1522" s="6" t="s">
        <v>2380</v>
      </c>
      <c r="G1522" s="6">
        <v>2</v>
      </c>
      <c r="H1522" s="6" t="s">
        <v>2380</v>
      </c>
      <c r="I1522" s="6" t="str">
        <f>IF(B1522&lt;18.5,"UnderWeight",IF(B1522&lt;24.9,"NormalWeight",IF(B1522&lt;29.9,"OverWeight","Obesity")))</f>
        <v>UnderWeight</v>
      </c>
      <c r="J1522" t="str">
        <f>IF(C1522&lt;5.7,"Normal",IF(C1522&lt;6.4,"Prediabetes","Diabetes"))</f>
        <v>Normal</v>
      </c>
    </row>
    <row r="1523" spans="1:10" x14ac:dyDescent="0.3">
      <c r="A1523" s="6" t="s">
        <v>849</v>
      </c>
      <c r="B1523" s="6">
        <v>18.77</v>
      </c>
      <c r="C1523" s="6">
        <v>11.98</v>
      </c>
      <c r="D1523" s="6" t="s">
        <v>2382</v>
      </c>
      <c r="E1523" s="6" t="s">
        <v>2380</v>
      </c>
      <c r="F1523" s="6" t="s">
        <v>2380</v>
      </c>
      <c r="G1523" s="6">
        <v>2</v>
      </c>
      <c r="H1523" s="6" t="s">
        <v>2380</v>
      </c>
      <c r="I1523" s="6" t="str">
        <f>IF(B1523&lt;18.5,"UnderWeight",IF(B1523&lt;24.9,"NormalWeight",IF(B1523&lt;29.9,"OverWeight","Obesity")))</f>
        <v>NormalWeight</v>
      </c>
      <c r="J1523" t="str">
        <f>IF(C1523&lt;5.7,"Normal",IF(C1523&lt;6.4,"Prediabetes","Diabetes"))</f>
        <v>Diabetes</v>
      </c>
    </row>
    <row r="1524" spans="1:10" x14ac:dyDescent="0.3">
      <c r="A1524" s="6" t="s">
        <v>848</v>
      </c>
      <c r="B1524" s="6">
        <v>28.88</v>
      </c>
      <c r="C1524" s="6">
        <v>6.59</v>
      </c>
      <c r="D1524" s="6" t="s">
        <v>2382</v>
      </c>
      <c r="E1524" s="6" t="s">
        <v>2380</v>
      </c>
      <c r="F1524" s="6" t="s">
        <v>2380</v>
      </c>
      <c r="G1524" s="6">
        <v>1</v>
      </c>
      <c r="H1524" s="6" t="s">
        <v>2380</v>
      </c>
      <c r="I1524" s="6" t="str">
        <f>IF(B1524&lt;18.5,"UnderWeight",IF(B1524&lt;24.9,"NormalWeight",IF(B1524&lt;29.9,"OverWeight","Obesity")))</f>
        <v>OverWeight</v>
      </c>
      <c r="J1524" t="str">
        <f>IF(C1524&lt;5.7,"Normal",IF(C1524&lt;6.4,"Prediabetes","Diabetes"))</f>
        <v>Diabetes</v>
      </c>
    </row>
    <row r="1525" spans="1:10" x14ac:dyDescent="0.3">
      <c r="A1525" s="6" t="s">
        <v>847</v>
      </c>
      <c r="B1525" s="6">
        <v>27.55</v>
      </c>
      <c r="C1525" s="6">
        <v>10.83</v>
      </c>
      <c r="D1525" s="6" t="s">
        <v>2382</v>
      </c>
      <c r="E1525" s="6" t="s">
        <v>2380</v>
      </c>
      <c r="F1525" s="6" t="s">
        <v>2380</v>
      </c>
      <c r="G1525" s="6">
        <v>1</v>
      </c>
      <c r="H1525" s="6" t="s">
        <v>2380</v>
      </c>
      <c r="I1525" s="6" t="str">
        <f>IF(B1525&lt;18.5,"UnderWeight",IF(B1525&lt;24.9,"NormalWeight",IF(B1525&lt;29.9,"OverWeight","Obesity")))</f>
        <v>OverWeight</v>
      </c>
      <c r="J1525" t="str">
        <f>IF(C1525&lt;5.7,"Normal",IF(C1525&lt;6.4,"Prediabetes","Diabetes"))</f>
        <v>Diabetes</v>
      </c>
    </row>
    <row r="1526" spans="1:10" x14ac:dyDescent="0.3">
      <c r="A1526" s="6" t="s">
        <v>846</v>
      </c>
      <c r="B1526" s="6">
        <v>15.6</v>
      </c>
      <c r="C1526" s="6">
        <v>8.6</v>
      </c>
      <c r="D1526" s="6" t="s">
        <v>2380</v>
      </c>
      <c r="E1526" s="6" t="s">
        <v>2380</v>
      </c>
      <c r="F1526" s="6" t="s">
        <v>2380</v>
      </c>
      <c r="G1526" s="6">
        <v>0</v>
      </c>
      <c r="H1526" s="6" t="s">
        <v>2380</v>
      </c>
      <c r="I1526" s="6" t="str">
        <f>IF(B1526&lt;18.5,"UnderWeight",IF(B1526&lt;24.9,"NormalWeight",IF(B1526&lt;29.9,"OverWeight","Obesity")))</f>
        <v>UnderWeight</v>
      </c>
      <c r="J1526" t="str">
        <f>IF(C1526&lt;5.7,"Normal",IF(C1526&lt;6.4,"Prediabetes","Diabetes"))</f>
        <v>Diabetes</v>
      </c>
    </row>
    <row r="1527" spans="1:10" x14ac:dyDescent="0.3">
      <c r="A1527" s="6" t="s">
        <v>845</v>
      </c>
      <c r="B1527" s="6">
        <v>21.99</v>
      </c>
      <c r="C1527" s="6">
        <v>11.17</v>
      </c>
      <c r="D1527" s="6" t="s">
        <v>2380</v>
      </c>
      <c r="E1527" s="6" t="s">
        <v>2380</v>
      </c>
      <c r="F1527" s="6" t="s">
        <v>2380</v>
      </c>
      <c r="G1527" s="6">
        <v>0</v>
      </c>
      <c r="H1527" s="6" t="s">
        <v>2380</v>
      </c>
      <c r="I1527" s="6" t="str">
        <f>IF(B1527&lt;18.5,"UnderWeight",IF(B1527&lt;24.9,"NormalWeight",IF(B1527&lt;29.9,"OverWeight","Obesity")))</f>
        <v>NormalWeight</v>
      </c>
      <c r="J1527" t="str">
        <f>IF(C1527&lt;5.7,"Normal",IF(C1527&lt;6.4,"Prediabetes","Diabetes"))</f>
        <v>Diabetes</v>
      </c>
    </row>
    <row r="1528" spans="1:10" x14ac:dyDescent="0.3">
      <c r="A1528" s="6" t="s">
        <v>844</v>
      </c>
      <c r="B1528" s="6">
        <v>34.85</v>
      </c>
      <c r="C1528" s="6">
        <v>5.75</v>
      </c>
      <c r="D1528" s="6" t="s">
        <v>2380</v>
      </c>
      <c r="E1528" s="6" t="s">
        <v>2380</v>
      </c>
      <c r="F1528" s="6" t="s">
        <v>2380</v>
      </c>
      <c r="G1528" s="6">
        <v>0</v>
      </c>
      <c r="H1528" s="6" t="s">
        <v>2380</v>
      </c>
      <c r="I1528" s="6" t="str">
        <f>IF(B1528&lt;18.5,"UnderWeight",IF(B1528&lt;24.9,"NormalWeight",IF(B1528&lt;29.9,"OverWeight","Obesity")))</f>
        <v>Obesity</v>
      </c>
      <c r="J1528" t="str">
        <f>IF(C1528&lt;5.7,"Normal",IF(C1528&lt;6.4,"Prediabetes","Diabetes"))</f>
        <v>Prediabetes</v>
      </c>
    </row>
    <row r="1529" spans="1:10" x14ac:dyDescent="0.3">
      <c r="A1529" s="6" t="s">
        <v>843</v>
      </c>
      <c r="B1529" s="6">
        <v>24.51</v>
      </c>
      <c r="C1529" s="6">
        <v>4.83</v>
      </c>
      <c r="D1529" s="6" t="s">
        <v>2382</v>
      </c>
      <c r="E1529" s="6" t="s">
        <v>2380</v>
      </c>
      <c r="F1529" s="6" t="s">
        <v>2382</v>
      </c>
      <c r="G1529" s="6">
        <v>1</v>
      </c>
      <c r="H1529" s="6" t="s">
        <v>2380</v>
      </c>
      <c r="I1529" s="6" t="str">
        <f>IF(B1529&lt;18.5,"UnderWeight",IF(B1529&lt;24.9,"NormalWeight",IF(B1529&lt;29.9,"OverWeight","Obesity")))</f>
        <v>NormalWeight</v>
      </c>
      <c r="J1529" t="str">
        <f>IF(C1529&lt;5.7,"Normal",IF(C1529&lt;6.4,"Prediabetes","Diabetes"))</f>
        <v>Normal</v>
      </c>
    </row>
    <row r="1530" spans="1:10" x14ac:dyDescent="0.3">
      <c r="A1530" s="6" t="s">
        <v>842</v>
      </c>
      <c r="B1530" s="6">
        <v>19.399999999999999</v>
      </c>
      <c r="C1530" s="6">
        <v>11.93</v>
      </c>
      <c r="D1530" s="6" t="s">
        <v>2380</v>
      </c>
      <c r="E1530" s="6" t="s">
        <v>2380</v>
      </c>
      <c r="F1530" s="6" t="s">
        <v>2380</v>
      </c>
      <c r="G1530" s="6">
        <v>0</v>
      </c>
      <c r="H1530" s="6" t="s">
        <v>2380</v>
      </c>
      <c r="I1530" s="6" t="str">
        <f>IF(B1530&lt;18.5,"UnderWeight",IF(B1530&lt;24.9,"NormalWeight",IF(B1530&lt;29.9,"OverWeight","Obesity")))</f>
        <v>NormalWeight</v>
      </c>
      <c r="J1530" t="str">
        <f>IF(C1530&lt;5.7,"Normal",IF(C1530&lt;6.4,"Prediabetes","Diabetes"))</f>
        <v>Diabetes</v>
      </c>
    </row>
    <row r="1531" spans="1:10" x14ac:dyDescent="0.3">
      <c r="A1531" s="6" t="s">
        <v>841</v>
      </c>
      <c r="B1531" s="6">
        <v>15.1</v>
      </c>
      <c r="C1531" s="6">
        <v>8.41</v>
      </c>
      <c r="D1531" s="6" t="s">
        <v>2380</v>
      </c>
      <c r="E1531" s="6" t="s">
        <v>2380</v>
      </c>
      <c r="F1531" s="6" t="s">
        <v>2380</v>
      </c>
      <c r="G1531" s="6">
        <v>0</v>
      </c>
      <c r="H1531" s="6" t="s">
        <v>2380</v>
      </c>
      <c r="I1531" s="6" t="str">
        <f>IF(B1531&lt;18.5,"UnderWeight",IF(B1531&lt;24.9,"NormalWeight",IF(B1531&lt;29.9,"OverWeight","Obesity")))</f>
        <v>UnderWeight</v>
      </c>
      <c r="J1531" t="str">
        <f>IF(C1531&lt;5.7,"Normal",IF(C1531&lt;6.4,"Prediabetes","Diabetes"))</f>
        <v>Diabetes</v>
      </c>
    </row>
    <row r="1532" spans="1:10" x14ac:dyDescent="0.3">
      <c r="A1532" s="6" t="s">
        <v>840</v>
      </c>
      <c r="B1532" s="6">
        <v>23.37</v>
      </c>
      <c r="C1532" s="6">
        <v>5.59</v>
      </c>
      <c r="D1532" s="6" t="s">
        <v>2382</v>
      </c>
      <c r="E1532" s="6" t="s">
        <v>2380</v>
      </c>
      <c r="F1532" s="6" t="s">
        <v>2380</v>
      </c>
      <c r="G1532" s="6">
        <v>0</v>
      </c>
      <c r="H1532" s="6" t="s">
        <v>2380</v>
      </c>
      <c r="I1532" s="6" t="str">
        <f>IF(B1532&lt;18.5,"UnderWeight",IF(B1532&lt;24.9,"NormalWeight",IF(B1532&lt;29.9,"OverWeight","Obesity")))</f>
        <v>NormalWeight</v>
      </c>
      <c r="J1532" t="str">
        <f>IF(C1532&lt;5.7,"Normal",IF(C1532&lt;6.4,"Prediabetes","Diabetes"))</f>
        <v>Normal</v>
      </c>
    </row>
    <row r="1533" spans="1:10" x14ac:dyDescent="0.3">
      <c r="A1533" s="6" t="s">
        <v>839</v>
      </c>
      <c r="B1533" s="6">
        <v>42.4</v>
      </c>
      <c r="C1533" s="6">
        <v>4.0599999999999996</v>
      </c>
      <c r="D1533" s="6" t="s">
        <v>2380</v>
      </c>
      <c r="E1533" s="6" t="s">
        <v>2380</v>
      </c>
      <c r="F1533" s="6" t="s">
        <v>2380</v>
      </c>
      <c r="G1533" s="6">
        <v>0</v>
      </c>
      <c r="H1533" s="6" t="s">
        <v>2380</v>
      </c>
      <c r="I1533" s="6" t="str">
        <f>IF(B1533&lt;18.5,"UnderWeight",IF(B1533&lt;24.9,"NormalWeight",IF(B1533&lt;29.9,"OverWeight","Obesity")))</f>
        <v>Obesity</v>
      </c>
      <c r="J1533" t="str">
        <f>IF(C1533&lt;5.7,"Normal",IF(C1533&lt;6.4,"Prediabetes","Diabetes"))</f>
        <v>Normal</v>
      </c>
    </row>
    <row r="1534" spans="1:10" x14ac:dyDescent="0.3">
      <c r="A1534" s="6" t="s">
        <v>838</v>
      </c>
      <c r="B1534" s="6">
        <v>28.405000000000001</v>
      </c>
      <c r="C1534" s="6">
        <v>7.02</v>
      </c>
      <c r="D1534" s="6" t="s">
        <v>2382</v>
      </c>
      <c r="E1534" s="6" t="s">
        <v>2380</v>
      </c>
      <c r="F1534" s="6" t="s">
        <v>2380</v>
      </c>
      <c r="G1534" s="6">
        <v>0</v>
      </c>
      <c r="H1534" s="6" t="s">
        <v>2380</v>
      </c>
      <c r="I1534" s="6" t="str">
        <f>IF(B1534&lt;18.5,"UnderWeight",IF(B1534&lt;24.9,"NormalWeight",IF(B1534&lt;29.9,"OverWeight","Obesity")))</f>
        <v>OverWeight</v>
      </c>
      <c r="J1534" t="str">
        <f>IF(C1534&lt;5.7,"Normal",IF(C1534&lt;6.4,"Prediabetes","Diabetes"))</f>
        <v>Diabetes</v>
      </c>
    </row>
    <row r="1535" spans="1:10" x14ac:dyDescent="0.3">
      <c r="A1535" s="6" t="s">
        <v>837</v>
      </c>
      <c r="B1535" s="6">
        <v>23.4</v>
      </c>
      <c r="C1535" s="6">
        <v>4.47</v>
      </c>
      <c r="D1535" s="6" t="s">
        <v>2380</v>
      </c>
      <c r="E1535" s="6" t="s">
        <v>2380</v>
      </c>
      <c r="F1535" s="6" t="s">
        <v>2380</v>
      </c>
      <c r="G1535" s="6">
        <v>0</v>
      </c>
      <c r="H1535" s="6" t="s">
        <v>2380</v>
      </c>
      <c r="I1535" s="6" t="str">
        <f>IF(B1535&lt;18.5,"UnderWeight",IF(B1535&lt;24.9,"NormalWeight",IF(B1535&lt;29.9,"OverWeight","Obesity")))</f>
        <v>NormalWeight</v>
      </c>
      <c r="J1535" t="str">
        <f>IF(C1535&lt;5.7,"Normal",IF(C1535&lt;6.4,"Prediabetes","Diabetes"))</f>
        <v>Normal</v>
      </c>
    </row>
    <row r="1536" spans="1:10" x14ac:dyDescent="0.3">
      <c r="A1536" s="6" t="s">
        <v>836</v>
      </c>
      <c r="B1536" s="6">
        <v>33.44</v>
      </c>
      <c r="C1536" s="6">
        <v>4.54</v>
      </c>
      <c r="D1536" s="6" t="s">
        <v>2380</v>
      </c>
      <c r="E1536" s="6" t="s">
        <v>2380</v>
      </c>
      <c r="F1536" s="6" t="s">
        <v>2380</v>
      </c>
      <c r="G1536" s="6">
        <v>0</v>
      </c>
      <c r="H1536" s="6" t="s">
        <v>2380</v>
      </c>
      <c r="I1536" s="6" t="str">
        <f>IF(B1536&lt;18.5,"UnderWeight",IF(B1536&lt;24.9,"NormalWeight",IF(B1536&lt;29.9,"OverWeight","Obesity")))</f>
        <v>Obesity</v>
      </c>
      <c r="J1536" t="str">
        <f>IF(C1536&lt;5.7,"Normal",IF(C1536&lt;6.4,"Prediabetes","Diabetes"))</f>
        <v>Normal</v>
      </c>
    </row>
    <row r="1537" spans="1:10" x14ac:dyDescent="0.3">
      <c r="A1537" s="6" t="s">
        <v>835</v>
      </c>
      <c r="B1537" s="6">
        <v>21.12</v>
      </c>
      <c r="C1537" s="6">
        <v>4.99</v>
      </c>
      <c r="D1537" s="6" t="s">
        <v>2380</v>
      </c>
      <c r="E1537" s="6" t="s">
        <v>2380</v>
      </c>
      <c r="F1537" s="6" t="s">
        <v>2380</v>
      </c>
      <c r="G1537" s="6">
        <v>1</v>
      </c>
      <c r="H1537" s="6" t="s">
        <v>2380</v>
      </c>
      <c r="I1537" s="6" t="str">
        <f>IF(B1537&lt;18.5,"UnderWeight",IF(B1537&lt;24.9,"NormalWeight",IF(B1537&lt;29.9,"OverWeight","Obesity")))</f>
        <v>NormalWeight</v>
      </c>
      <c r="J1537" t="str">
        <f>IF(C1537&lt;5.7,"Normal",IF(C1537&lt;6.4,"Prediabetes","Diabetes"))</f>
        <v>Normal</v>
      </c>
    </row>
    <row r="1538" spans="1:10" x14ac:dyDescent="0.3">
      <c r="A1538" s="6" t="s">
        <v>834</v>
      </c>
      <c r="B1538" s="6">
        <v>18.48</v>
      </c>
      <c r="C1538" s="6">
        <v>10.84</v>
      </c>
      <c r="D1538" s="6" t="s">
        <v>2382</v>
      </c>
      <c r="E1538" s="6" t="s">
        <v>2380</v>
      </c>
      <c r="F1538" s="6" t="s">
        <v>2380</v>
      </c>
      <c r="G1538" s="6">
        <v>2</v>
      </c>
      <c r="H1538" s="6" t="s">
        <v>2380</v>
      </c>
      <c r="I1538" s="6" t="str">
        <f>IF(B1538&lt;18.5,"UnderWeight",IF(B1538&lt;24.9,"NormalWeight",IF(B1538&lt;29.9,"OverWeight","Obesity")))</f>
        <v>UnderWeight</v>
      </c>
      <c r="J1538" t="str">
        <f>IF(C1538&lt;5.7,"Normal",IF(C1538&lt;6.4,"Prediabetes","Diabetes"))</f>
        <v>Diabetes</v>
      </c>
    </row>
    <row r="1539" spans="1:10" x14ac:dyDescent="0.3">
      <c r="A1539" s="6" t="s">
        <v>833</v>
      </c>
      <c r="B1539" s="6">
        <v>16.815000000000001</v>
      </c>
      <c r="C1539" s="6">
        <v>5.63</v>
      </c>
      <c r="D1539" s="6" t="s">
        <v>2380</v>
      </c>
      <c r="E1539" s="6" t="s">
        <v>2380</v>
      </c>
      <c r="F1539" s="6" t="s">
        <v>2380</v>
      </c>
      <c r="G1539" s="6">
        <v>1</v>
      </c>
      <c r="H1539" s="6" t="s">
        <v>2380</v>
      </c>
      <c r="I1539" s="6" t="str">
        <f>IF(B1539&lt;18.5,"UnderWeight",IF(B1539&lt;24.9,"NormalWeight",IF(B1539&lt;29.9,"OverWeight","Obesity")))</f>
        <v>UnderWeight</v>
      </c>
      <c r="J1539" t="str">
        <f>IF(C1539&lt;5.7,"Normal",IF(C1539&lt;6.4,"Prediabetes","Diabetes"))</f>
        <v>Normal</v>
      </c>
    </row>
    <row r="1540" spans="1:10" x14ac:dyDescent="0.3">
      <c r="A1540" s="6" t="s">
        <v>832</v>
      </c>
      <c r="B1540" s="6">
        <v>26.72</v>
      </c>
      <c r="C1540" s="6">
        <v>4.1399999999999997</v>
      </c>
      <c r="D1540" s="6" t="s">
        <v>2380</v>
      </c>
      <c r="E1540" s="6" t="s">
        <v>2380</v>
      </c>
      <c r="F1540" s="6" t="s">
        <v>2380</v>
      </c>
      <c r="G1540" s="6">
        <v>0</v>
      </c>
      <c r="H1540" s="6" t="s">
        <v>2380</v>
      </c>
      <c r="I1540" s="6" t="str">
        <f>IF(B1540&lt;18.5,"UnderWeight",IF(B1540&lt;24.9,"NormalWeight",IF(B1540&lt;29.9,"OverWeight","Obesity")))</f>
        <v>OverWeight</v>
      </c>
      <c r="J1540" t="str">
        <f>IF(C1540&lt;5.7,"Normal",IF(C1540&lt;6.4,"Prediabetes","Diabetes"))</f>
        <v>Normal</v>
      </c>
    </row>
    <row r="1541" spans="1:10" x14ac:dyDescent="0.3">
      <c r="A1541" s="6" t="s">
        <v>831</v>
      </c>
      <c r="B1541" s="6">
        <v>41.42</v>
      </c>
      <c r="C1541" s="6">
        <v>5.17</v>
      </c>
      <c r="D1541" s="6" t="s">
        <v>2380</v>
      </c>
      <c r="E1541" s="6" t="s">
        <v>2380</v>
      </c>
      <c r="F1541" s="6" t="s">
        <v>2382</v>
      </c>
      <c r="G1541" s="6">
        <v>1</v>
      </c>
      <c r="H1541" s="6" t="s">
        <v>2380</v>
      </c>
      <c r="I1541" s="6" t="str">
        <f>IF(B1541&lt;18.5,"UnderWeight",IF(B1541&lt;24.9,"NormalWeight",IF(B1541&lt;29.9,"OverWeight","Obesity")))</f>
        <v>Obesity</v>
      </c>
      <c r="J1541" t="str">
        <f>IF(C1541&lt;5.7,"Normal",IF(C1541&lt;6.4,"Prediabetes","Diabetes"))</f>
        <v>Normal</v>
      </c>
    </row>
    <row r="1542" spans="1:10" x14ac:dyDescent="0.3">
      <c r="A1542" s="6" t="s">
        <v>830</v>
      </c>
      <c r="B1542" s="6">
        <v>20.69</v>
      </c>
      <c r="C1542" s="6">
        <v>6.93</v>
      </c>
      <c r="D1542" s="6" t="s">
        <v>2380</v>
      </c>
      <c r="E1542" s="6" t="s">
        <v>2380</v>
      </c>
      <c r="F1542" s="6" t="s">
        <v>2380</v>
      </c>
      <c r="G1542" s="6">
        <v>2</v>
      </c>
      <c r="H1542" s="6" t="s">
        <v>2380</v>
      </c>
      <c r="I1542" s="6" t="str">
        <f>IF(B1542&lt;18.5,"UnderWeight",IF(B1542&lt;24.9,"NormalWeight",IF(B1542&lt;29.9,"OverWeight","Obesity")))</f>
        <v>NormalWeight</v>
      </c>
      <c r="J1542" t="str">
        <f>IF(C1542&lt;5.7,"Normal",IF(C1542&lt;6.4,"Prediabetes","Diabetes"))</f>
        <v>Diabetes</v>
      </c>
    </row>
    <row r="1543" spans="1:10" x14ac:dyDescent="0.3">
      <c r="A1543" s="6" t="s">
        <v>829</v>
      </c>
      <c r="B1543" s="6">
        <v>41.23</v>
      </c>
      <c r="C1543" s="6">
        <v>4.24</v>
      </c>
      <c r="D1543" s="6" t="s">
        <v>2380</v>
      </c>
      <c r="E1543" s="6" t="s">
        <v>2380</v>
      </c>
      <c r="F1543" s="6" t="s">
        <v>2380</v>
      </c>
      <c r="G1543" s="6">
        <v>0</v>
      </c>
      <c r="H1543" s="6" t="s">
        <v>2380</v>
      </c>
      <c r="I1543" s="6" t="str">
        <f>IF(B1543&lt;18.5,"UnderWeight",IF(B1543&lt;24.9,"NormalWeight",IF(B1543&lt;29.9,"OverWeight","Obesity")))</f>
        <v>Obesity</v>
      </c>
      <c r="J1543" t="str">
        <f>IF(C1543&lt;5.7,"Normal",IF(C1543&lt;6.4,"Prediabetes","Diabetes"))</f>
        <v>Normal</v>
      </c>
    </row>
    <row r="1544" spans="1:10" x14ac:dyDescent="0.3">
      <c r="A1544" s="6" t="s">
        <v>828</v>
      </c>
      <c r="B1544" s="6">
        <v>29.9</v>
      </c>
      <c r="C1544" s="6">
        <v>5.91</v>
      </c>
      <c r="D1544" s="6" t="s">
        <v>2380</v>
      </c>
      <c r="E1544" s="6" t="s">
        <v>2380</v>
      </c>
      <c r="F1544" s="6" t="s">
        <v>2380</v>
      </c>
      <c r="G1544" s="6">
        <v>0</v>
      </c>
      <c r="H1544" s="6" t="s">
        <v>2380</v>
      </c>
      <c r="I1544" s="6" t="str">
        <f>IF(B1544&lt;18.5,"UnderWeight",IF(B1544&lt;24.9,"NormalWeight",IF(B1544&lt;29.9,"OverWeight","Obesity")))</f>
        <v>Obesity</v>
      </c>
      <c r="J1544" t="str">
        <f>IF(C1544&lt;5.7,"Normal",IF(C1544&lt;6.4,"Prediabetes","Diabetes"))</f>
        <v>Prediabetes</v>
      </c>
    </row>
    <row r="1545" spans="1:10" x14ac:dyDescent="0.3">
      <c r="A1545" s="6" t="s">
        <v>827</v>
      </c>
      <c r="B1545" s="6">
        <v>34.104999999999997</v>
      </c>
      <c r="C1545" s="6">
        <v>5.93</v>
      </c>
      <c r="D1545" s="6" t="s">
        <v>2380</v>
      </c>
      <c r="E1545" s="6" t="s">
        <v>2380</v>
      </c>
      <c r="F1545" s="6" t="s">
        <v>2380</v>
      </c>
      <c r="G1545" s="6">
        <v>0</v>
      </c>
      <c r="H1545" s="6" t="s">
        <v>2380</v>
      </c>
      <c r="I1545" s="6" t="str">
        <f>IF(B1545&lt;18.5,"UnderWeight",IF(B1545&lt;24.9,"NormalWeight",IF(B1545&lt;29.9,"OverWeight","Obesity")))</f>
        <v>Obesity</v>
      </c>
      <c r="J1545" t="str">
        <f>IF(C1545&lt;5.7,"Normal",IF(C1545&lt;6.4,"Prediabetes","Diabetes"))</f>
        <v>Prediabetes</v>
      </c>
    </row>
    <row r="1546" spans="1:10" x14ac:dyDescent="0.3">
      <c r="A1546" s="6" t="s">
        <v>826</v>
      </c>
      <c r="B1546" s="6">
        <v>24.97</v>
      </c>
      <c r="C1546" s="6">
        <v>5.66</v>
      </c>
      <c r="D1546" s="6" t="s">
        <v>2380</v>
      </c>
      <c r="E1546" s="6" t="s">
        <v>2380</v>
      </c>
      <c r="F1546" s="6" t="s">
        <v>2380</v>
      </c>
      <c r="G1546" s="6">
        <v>0</v>
      </c>
      <c r="H1546" s="6" t="s">
        <v>2380</v>
      </c>
      <c r="I1546" s="6" t="str">
        <f>IF(B1546&lt;18.5,"UnderWeight",IF(B1546&lt;24.9,"NormalWeight",IF(B1546&lt;29.9,"OverWeight","Obesity")))</f>
        <v>OverWeight</v>
      </c>
      <c r="J1546" t="str">
        <f>IF(C1546&lt;5.7,"Normal",IF(C1546&lt;6.4,"Prediabetes","Diabetes"))</f>
        <v>Normal</v>
      </c>
    </row>
    <row r="1547" spans="1:10" x14ac:dyDescent="0.3">
      <c r="A1547" s="6" t="s">
        <v>825</v>
      </c>
      <c r="B1547" s="6">
        <v>34.799999999999997</v>
      </c>
      <c r="C1547" s="6">
        <v>4.1900000000000004</v>
      </c>
      <c r="D1547" s="6" t="s">
        <v>2380</v>
      </c>
      <c r="E1547" s="6" t="s">
        <v>2380</v>
      </c>
      <c r="F1547" s="6" t="s">
        <v>2380</v>
      </c>
      <c r="G1547" s="6">
        <v>1</v>
      </c>
      <c r="H1547" s="6" t="s">
        <v>2380</v>
      </c>
      <c r="I1547" s="6" t="str">
        <f>IF(B1547&lt;18.5,"UnderWeight",IF(B1547&lt;24.9,"NormalWeight",IF(B1547&lt;29.9,"OverWeight","Obesity")))</f>
        <v>Obesity</v>
      </c>
      <c r="J1547" t="str">
        <f>IF(C1547&lt;5.7,"Normal",IF(C1547&lt;6.4,"Prediabetes","Diabetes"))</f>
        <v>Normal</v>
      </c>
    </row>
    <row r="1548" spans="1:10" x14ac:dyDescent="0.3">
      <c r="A1548" s="6" t="s">
        <v>824</v>
      </c>
      <c r="B1548" s="6">
        <v>32.965000000000003</v>
      </c>
      <c r="C1548" s="6">
        <v>9.2100000000000009</v>
      </c>
      <c r="D1548" s="6" t="s">
        <v>2382</v>
      </c>
      <c r="E1548" s="6" t="s">
        <v>2380</v>
      </c>
      <c r="F1548" s="6" t="s">
        <v>2380</v>
      </c>
      <c r="G1548" s="6">
        <v>0</v>
      </c>
      <c r="H1548" s="6" t="s">
        <v>2380</v>
      </c>
      <c r="I1548" s="6" t="str">
        <f>IF(B1548&lt;18.5,"UnderWeight",IF(B1548&lt;24.9,"NormalWeight",IF(B1548&lt;29.9,"OverWeight","Obesity")))</f>
        <v>Obesity</v>
      </c>
      <c r="J1548" t="str">
        <f>IF(C1548&lt;5.7,"Normal",IF(C1548&lt;6.4,"Prediabetes","Diabetes"))</f>
        <v>Diabetes</v>
      </c>
    </row>
    <row r="1549" spans="1:10" x14ac:dyDescent="0.3">
      <c r="A1549" s="6" t="s">
        <v>823</v>
      </c>
      <c r="B1549" s="6">
        <v>27.265000000000001</v>
      </c>
      <c r="C1549" s="6">
        <v>5.51</v>
      </c>
      <c r="D1549" s="6" t="s">
        <v>2380</v>
      </c>
      <c r="E1549" s="6" t="s">
        <v>2380</v>
      </c>
      <c r="F1549" s="6" t="s">
        <v>2380</v>
      </c>
      <c r="G1549" s="6">
        <v>1</v>
      </c>
      <c r="H1549" s="6" t="s">
        <v>2380</v>
      </c>
      <c r="I1549" s="6" t="str">
        <f>IF(B1549&lt;18.5,"UnderWeight",IF(B1549&lt;24.9,"NormalWeight",IF(B1549&lt;29.9,"OverWeight","Obesity")))</f>
        <v>OverWeight</v>
      </c>
      <c r="J1549" t="str">
        <f>IF(C1549&lt;5.7,"Normal",IF(C1549&lt;6.4,"Prediabetes","Diabetes"))</f>
        <v>Normal</v>
      </c>
    </row>
    <row r="1550" spans="1:10" x14ac:dyDescent="0.3">
      <c r="A1550" s="6" t="s">
        <v>822</v>
      </c>
      <c r="B1550" s="6">
        <v>17.059999999999999</v>
      </c>
      <c r="C1550" s="6">
        <v>8.5</v>
      </c>
      <c r="D1550" s="6" t="s">
        <v>2380</v>
      </c>
      <c r="E1550" s="6" t="s">
        <v>2380</v>
      </c>
      <c r="F1550" s="6" t="s">
        <v>2380</v>
      </c>
      <c r="G1550" s="6">
        <v>0</v>
      </c>
      <c r="H1550" s="6" t="s">
        <v>2380</v>
      </c>
      <c r="I1550" s="6" t="str">
        <f>IF(B1550&lt;18.5,"UnderWeight",IF(B1550&lt;24.9,"NormalWeight",IF(B1550&lt;29.9,"OverWeight","Obesity")))</f>
        <v>UnderWeight</v>
      </c>
      <c r="J1550" t="str">
        <f>IF(C1550&lt;5.7,"Normal",IF(C1550&lt;6.4,"Prediabetes","Diabetes"))</f>
        <v>Diabetes</v>
      </c>
    </row>
    <row r="1551" spans="1:10" x14ac:dyDescent="0.3">
      <c r="A1551" s="6" t="s">
        <v>821</v>
      </c>
      <c r="B1551" s="6">
        <v>36.29</v>
      </c>
      <c r="C1551" s="6">
        <v>6.23</v>
      </c>
      <c r="D1551" s="6" t="s">
        <v>2380</v>
      </c>
      <c r="E1551" s="6" t="s">
        <v>2380</v>
      </c>
      <c r="F1551" s="6" t="s">
        <v>2380</v>
      </c>
      <c r="G1551" s="6">
        <v>0</v>
      </c>
      <c r="H1551" s="6" t="s">
        <v>2380</v>
      </c>
      <c r="I1551" s="6" t="str">
        <f>IF(B1551&lt;18.5,"UnderWeight",IF(B1551&lt;24.9,"NormalWeight",IF(B1551&lt;29.9,"OverWeight","Obesity")))</f>
        <v>Obesity</v>
      </c>
      <c r="J1551" t="str">
        <f>IF(C1551&lt;5.7,"Normal",IF(C1551&lt;6.4,"Prediabetes","Diabetes"))</f>
        <v>Prediabetes</v>
      </c>
    </row>
    <row r="1552" spans="1:10" x14ac:dyDescent="0.3">
      <c r="A1552" s="6" t="s">
        <v>820</v>
      </c>
      <c r="B1552" s="6">
        <v>28.594999999999999</v>
      </c>
      <c r="C1552" s="6">
        <v>8.5299999999999994</v>
      </c>
      <c r="D1552" s="6" t="s">
        <v>2382</v>
      </c>
      <c r="E1552" s="6" t="s">
        <v>2380</v>
      </c>
      <c r="F1552" s="6" t="s">
        <v>2380</v>
      </c>
      <c r="G1552" s="6">
        <v>1</v>
      </c>
      <c r="H1552" s="6" t="s">
        <v>2380</v>
      </c>
      <c r="I1552" s="6" t="str">
        <f>IF(B1552&lt;18.5,"UnderWeight",IF(B1552&lt;24.9,"NormalWeight",IF(B1552&lt;29.9,"OverWeight","Obesity")))</f>
        <v>OverWeight</v>
      </c>
      <c r="J1552" t="str">
        <f>IF(C1552&lt;5.7,"Normal",IF(C1552&lt;6.4,"Prediabetes","Diabetes"))</f>
        <v>Diabetes</v>
      </c>
    </row>
    <row r="1553" spans="1:10" x14ac:dyDescent="0.3">
      <c r="A1553" s="6" t="s">
        <v>819</v>
      </c>
      <c r="B1553" s="6">
        <v>17.8</v>
      </c>
      <c r="C1553" s="6">
        <v>5.75</v>
      </c>
      <c r="D1553" s="6" t="s">
        <v>2382</v>
      </c>
      <c r="E1553" s="6" t="s">
        <v>2380</v>
      </c>
      <c r="F1553" s="6" t="s">
        <v>2382</v>
      </c>
      <c r="G1553" s="6">
        <v>1</v>
      </c>
      <c r="H1553" s="6" t="s">
        <v>2380</v>
      </c>
      <c r="I1553" s="6" t="str">
        <f>IF(B1553&lt;18.5,"UnderWeight",IF(B1553&lt;24.9,"NormalWeight",IF(B1553&lt;29.9,"OverWeight","Obesity")))</f>
        <v>UnderWeight</v>
      </c>
      <c r="J1553" t="str">
        <f>IF(C1553&lt;5.7,"Normal",IF(C1553&lt;6.4,"Prediabetes","Diabetes"))</f>
        <v>Prediabetes</v>
      </c>
    </row>
    <row r="1554" spans="1:10" x14ac:dyDescent="0.3">
      <c r="A1554" s="6" t="s">
        <v>818</v>
      </c>
      <c r="B1554" s="6">
        <v>21.4</v>
      </c>
      <c r="C1554" s="6">
        <v>5.6</v>
      </c>
      <c r="D1554" s="6" t="s">
        <v>2380</v>
      </c>
      <c r="E1554" s="6" t="s">
        <v>2380</v>
      </c>
      <c r="F1554" s="6" t="s">
        <v>2380</v>
      </c>
      <c r="G1554" s="6">
        <v>0</v>
      </c>
      <c r="H1554" s="6" t="s">
        <v>2380</v>
      </c>
      <c r="I1554" s="6" t="str">
        <f>IF(B1554&lt;18.5,"UnderWeight",IF(B1554&lt;24.9,"NormalWeight",IF(B1554&lt;29.9,"OverWeight","Obesity")))</f>
        <v>NormalWeight</v>
      </c>
      <c r="J1554" t="str">
        <f>IF(C1554&lt;5.7,"Normal",IF(C1554&lt;6.4,"Prediabetes","Diabetes"))</f>
        <v>Normal</v>
      </c>
    </row>
    <row r="1555" spans="1:10" x14ac:dyDescent="0.3">
      <c r="A1555" s="6" t="s">
        <v>817</v>
      </c>
      <c r="B1555" s="6">
        <v>23.01</v>
      </c>
      <c r="C1555" s="6">
        <v>4.68</v>
      </c>
      <c r="D1555" s="6" t="s">
        <v>2380</v>
      </c>
      <c r="E1555" s="6" t="s">
        <v>2380</v>
      </c>
      <c r="F1555" s="6" t="s">
        <v>2380</v>
      </c>
      <c r="G1555" s="6">
        <v>0</v>
      </c>
      <c r="H1555" s="6" t="s">
        <v>2380</v>
      </c>
      <c r="I1555" s="6" t="str">
        <f>IF(B1555&lt;18.5,"UnderWeight",IF(B1555&lt;24.9,"NormalWeight",IF(B1555&lt;29.9,"OverWeight","Obesity")))</f>
        <v>NormalWeight</v>
      </c>
      <c r="J1555" t="str">
        <f>IF(C1555&lt;5.7,"Normal",IF(C1555&lt;6.4,"Prediabetes","Diabetes"))</f>
        <v>Normal</v>
      </c>
    </row>
    <row r="1556" spans="1:10" x14ac:dyDescent="0.3">
      <c r="A1556" s="6" t="s">
        <v>816</v>
      </c>
      <c r="B1556" s="6">
        <v>19.86</v>
      </c>
      <c r="C1556" s="6">
        <v>5.62</v>
      </c>
      <c r="D1556" s="6" t="s">
        <v>2382</v>
      </c>
      <c r="E1556" s="6" t="s">
        <v>2380</v>
      </c>
      <c r="F1556" s="6" t="s">
        <v>2380</v>
      </c>
      <c r="G1556" s="6">
        <v>0</v>
      </c>
      <c r="H1556" s="6" t="s">
        <v>2380</v>
      </c>
      <c r="I1556" s="6" t="str">
        <f>IF(B1556&lt;18.5,"UnderWeight",IF(B1556&lt;24.9,"NormalWeight",IF(B1556&lt;29.9,"OverWeight","Obesity")))</f>
        <v>NormalWeight</v>
      </c>
      <c r="J1556" t="str">
        <f>IF(C1556&lt;5.7,"Normal",IF(C1556&lt;6.4,"Prediabetes","Diabetes"))</f>
        <v>Normal</v>
      </c>
    </row>
    <row r="1557" spans="1:10" x14ac:dyDescent="0.3">
      <c r="A1557" s="6" t="s">
        <v>815</v>
      </c>
      <c r="B1557" s="6">
        <v>33.58</v>
      </c>
      <c r="C1557" s="6">
        <v>5.08</v>
      </c>
      <c r="D1557" s="6" t="s">
        <v>2380</v>
      </c>
      <c r="E1557" s="6" t="s">
        <v>2380</v>
      </c>
      <c r="F1557" s="6" t="s">
        <v>2380</v>
      </c>
      <c r="G1557" s="6">
        <v>0</v>
      </c>
      <c r="H1557" s="6" t="s">
        <v>2380</v>
      </c>
      <c r="I1557" s="6" t="str">
        <f>IF(B1557&lt;18.5,"UnderWeight",IF(B1557&lt;24.9,"NormalWeight",IF(B1557&lt;29.9,"OverWeight","Obesity")))</f>
        <v>Obesity</v>
      </c>
      <c r="J1557" t="str">
        <f>IF(C1557&lt;5.7,"Normal",IF(C1557&lt;6.4,"Prediabetes","Diabetes"))</f>
        <v>Normal</v>
      </c>
    </row>
    <row r="1558" spans="1:10" x14ac:dyDescent="0.3">
      <c r="A1558" s="6" t="s">
        <v>814</v>
      </c>
      <c r="B1558" s="6">
        <v>29.81</v>
      </c>
      <c r="C1558" s="6">
        <v>5.28</v>
      </c>
      <c r="D1558" s="6" t="s">
        <v>2380</v>
      </c>
      <c r="E1558" s="6" t="s">
        <v>2380</v>
      </c>
      <c r="F1558" s="6" t="s">
        <v>2380</v>
      </c>
      <c r="G1558" s="6">
        <v>0</v>
      </c>
      <c r="H1558" s="6" t="s">
        <v>2380</v>
      </c>
      <c r="I1558" s="6" t="str">
        <f>IF(B1558&lt;18.5,"UnderWeight",IF(B1558&lt;24.9,"NormalWeight",IF(B1558&lt;29.9,"OverWeight","Obesity")))</f>
        <v>OverWeight</v>
      </c>
      <c r="J1558" t="str">
        <f>IF(C1558&lt;5.7,"Normal",IF(C1558&lt;6.4,"Prediabetes","Diabetes"))</f>
        <v>Normal</v>
      </c>
    </row>
    <row r="1559" spans="1:10" x14ac:dyDescent="0.3">
      <c r="A1559" s="6" t="s">
        <v>813</v>
      </c>
      <c r="B1559" s="6">
        <v>27.4</v>
      </c>
      <c r="C1559" s="6">
        <v>4.6100000000000003</v>
      </c>
      <c r="D1559" s="6" t="s">
        <v>2380</v>
      </c>
      <c r="E1559" s="6" t="s">
        <v>2380</v>
      </c>
      <c r="F1559" s="6" t="s">
        <v>2380</v>
      </c>
      <c r="G1559" s="6">
        <v>0</v>
      </c>
      <c r="H1559" s="6" t="s">
        <v>2380</v>
      </c>
      <c r="I1559" s="6" t="str">
        <f>IF(B1559&lt;18.5,"UnderWeight",IF(B1559&lt;24.9,"NormalWeight",IF(B1559&lt;29.9,"OverWeight","Obesity")))</f>
        <v>OverWeight</v>
      </c>
      <c r="J1559" t="str">
        <f>IF(C1559&lt;5.7,"Normal",IF(C1559&lt;6.4,"Prediabetes","Diabetes"))</f>
        <v>Normal</v>
      </c>
    </row>
    <row r="1560" spans="1:10" x14ac:dyDescent="0.3">
      <c r="A1560" s="6" t="s">
        <v>812</v>
      </c>
      <c r="B1560" s="6">
        <v>17.98</v>
      </c>
      <c r="C1560" s="6">
        <v>6.57</v>
      </c>
      <c r="D1560" s="6" t="s">
        <v>2382</v>
      </c>
      <c r="E1560" s="6" t="s">
        <v>2380</v>
      </c>
      <c r="F1560" s="6" t="s">
        <v>2380</v>
      </c>
      <c r="G1560" s="6">
        <v>2</v>
      </c>
      <c r="H1560" s="6" t="s">
        <v>2380</v>
      </c>
      <c r="I1560" s="6" t="str">
        <f>IF(B1560&lt;18.5,"UnderWeight",IF(B1560&lt;24.9,"NormalWeight",IF(B1560&lt;29.9,"OverWeight","Obesity")))</f>
        <v>UnderWeight</v>
      </c>
      <c r="J1560" t="str">
        <f>IF(C1560&lt;5.7,"Normal",IF(C1560&lt;6.4,"Prediabetes","Diabetes"))</f>
        <v>Diabetes</v>
      </c>
    </row>
    <row r="1561" spans="1:10" x14ac:dyDescent="0.3">
      <c r="A1561" s="6" t="s">
        <v>811</v>
      </c>
      <c r="B1561" s="6">
        <v>37.9</v>
      </c>
      <c r="C1561" s="6">
        <v>5.83</v>
      </c>
      <c r="D1561" s="6" t="s">
        <v>2380</v>
      </c>
      <c r="E1561" s="6" t="s">
        <v>2380</v>
      </c>
      <c r="F1561" s="6" t="s">
        <v>2380</v>
      </c>
      <c r="G1561" s="6">
        <v>0</v>
      </c>
      <c r="H1561" s="6" t="s">
        <v>2380</v>
      </c>
      <c r="I1561" s="6" t="str">
        <f>IF(B1561&lt;18.5,"UnderWeight",IF(B1561&lt;24.9,"NormalWeight",IF(B1561&lt;29.9,"OverWeight","Obesity")))</f>
        <v>Obesity</v>
      </c>
      <c r="J1561" t="str">
        <f>IF(C1561&lt;5.7,"Normal",IF(C1561&lt;6.4,"Prediabetes","Diabetes"))</f>
        <v>Prediabetes</v>
      </c>
    </row>
    <row r="1562" spans="1:10" x14ac:dyDescent="0.3">
      <c r="A1562" s="6" t="s">
        <v>810</v>
      </c>
      <c r="B1562" s="6">
        <v>25.27</v>
      </c>
      <c r="C1562" s="6">
        <v>6.98</v>
      </c>
      <c r="D1562" s="6" t="s">
        <v>2382</v>
      </c>
      <c r="E1562" s="6" t="s">
        <v>2380</v>
      </c>
      <c r="F1562" s="6" t="s">
        <v>2380</v>
      </c>
      <c r="G1562" s="6">
        <v>0</v>
      </c>
      <c r="H1562" s="6" t="s">
        <v>2380</v>
      </c>
      <c r="I1562" s="6" t="str">
        <f>IF(B1562&lt;18.5,"UnderWeight",IF(B1562&lt;24.9,"NormalWeight",IF(B1562&lt;29.9,"OverWeight","Obesity")))</f>
        <v>OverWeight</v>
      </c>
      <c r="J1562" t="str">
        <f>IF(C1562&lt;5.7,"Normal",IF(C1562&lt;6.4,"Prediabetes","Diabetes"))</f>
        <v>Diabetes</v>
      </c>
    </row>
    <row r="1563" spans="1:10" x14ac:dyDescent="0.3">
      <c r="A1563" s="6" t="s">
        <v>809</v>
      </c>
      <c r="B1563" s="6">
        <v>29.26</v>
      </c>
      <c r="C1563" s="6">
        <v>4.03</v>
      </c>
      <c r="D1563" s="6" t="s">
        <v>2380</v>
      </c>
      <c r="E1563" s="6" t="s">
        <v>2380</v>
      </c>
      <c r="F1563" s="6" t="s">
        <v>2380</v>
      </c>
      <c r="G1563" s="6">
        <v>1</v>
      </c>
      <c r="H1563" s="6" t="s">
        <v>2380</v>
      </c>
      <c r="I1563" s="6" t="str">
        <f>IF(B1563&lt;18.5,"UnderWeight",IF(B1563&lt;24.9,"NormalWeight",IF(B1563&lt;29.9,"OverWeight","Obesity")))</f>
        <v>OverWeight</v>
      </c>
      <c r="J1563" t="str">
        <f>IF(C1563&lt;5.7,"Normal",IF(C1563&lt;6.4,"Prediabetes","Diabetes"))</f>
        <v>Normal</v>
      </c>
    </row>
    <row r="1564" spans="1:10" x14ac:dyDescent="0.3">
      <c r="A1564" s="6" t="s">
        <v>808</v>
      </c>
      <c r="B1564" s="6">
        <v>27.835000000000001</v>
      </c>
      <c r="C1564" s="6">
        <v>4.5599999999999996</v>
      </c>
      <c r="D1564" s="6" t="s">
        <v>2380</v>
      </c>
      <c r="E1564" s="6" t="s">
        <v>2380</v>
      </c>
      <c r="F1564" s="6" t="s">
        <v>2380</v>
      </c>
      <c r="G1564" s="6">
        <v>1</v>
      </c>
      <c r="H1564" s="6" t="s">
        <v>2380</v>
      </c>
      <c r="I1564" s="6" t="str">
        <f>IF(B1564&lt;18.5,"UnderWeight",IF(B1564&lt;24.9,"NormalWeight",IF(B1564&lt;29.9,"OverWeight","Obesity")))</f>
        <v>OverWeight</v>
      </c>
      <c r="J1564" t="str">
        <f>IF(C1564&lt;5.7,"Normal",IF(C1564&lt;6.4,"Prediabetes","Diabetes"))</f>
        <v>Normal</v>
      </c>
    </row>
    <row r="1565" spans="1:10" x14ac:dyDescent="0.3">
      <c r="A1565" s="6" t="s">
        <v>807</v>
      </c>
      <c r="B1565" s="6">
        <v>46.53</v>
      </c>
      <c r="C1565" s="6">
        <v>5.38</v>
      </c>
      <c r="D1565" s="6" t="s">
        <v>2382</v>
      </c>
      <c r="E1565" s="6" t="s">
        <v>2380</v>
      </c>
      <c r="F1565" s="6" t="s">
        <v>2380</v>
      </c>
      <c r="G1565" s="6">
        <v>0</v>
      </c>
      <c r="H1565" s="6" t="s">
        <v>2380</v>
      </c>
      <c r="I1565" s="6" t="str">
        <f>IF(B1565&lt;18.5,"UnderWeight",IF(B1565&lt;24.9,"NormalWeight",IF(B1565&lt;29.9,"OverWeight","Obesity")))</f>
        <v>Obesity</v>
      </c>
      <c r="J1565" t="str">
        <f>IF(C1565&lt;5.7,"Normal",IF(C1565&lt;6.4,"Prediabetes","Diabetes"))</f>
        <v>Normal</v>
      </c>
    </row>
    <row r="1566" spans="1:10" x14ac:dyDescent="0.3">
      <c r="A1566" s="6" t="s">
        <v>806</v>
      </c>
      <c r="B1566" s="6">
        <v>20.58</v>
      </c>
      <c r="C1566" s="6">
        <v>11.04</v>
      </c>
      <c r="D1566" s="6" t="s">
        <v>2382</v>
      </c>
      <c r="E1566" s="6" t="s">
        <v>2380</v>
      </c>
      <c r="F1566" s="6" t="s">
        <v>2380</v>
      </c>
      <c r="G1566" s="6">
        <v>1</v>
      </c>
      <c r="H1566" s="6" t="s">
        <v>2380</v>
      </c>
      <c r="I1566" s="6" t="str">
        <f>IF(B1566&lt;18.5,"UnderWeight",IF(B1566&lt;24.9,"NormalWeight",IF(B1566&lt;29.9,"OverWeight","Obesity")))</f>
        <v>NormalWeight</v>
      </c>
      <c r="J1566" t="str">
        <f>IF(C1566&lt;5.7,"Normal",IF(C1566&lt;6.4,"Prediabetes","Diabetes"))</f>
        <v>Diabetes</v>
      </c>
    </row>
    <row r="1567" spans="1:10" x14ac:dyDescent="0.3">
      <c r="A1567" s="6" t="s">
        <v>805</v>
      </c>
      <c r="B1567" s="6">
        <v>19.53</v>
      </c>
      <c r="C1567" s="6">
        <v>6.09</v>
      </c>
      <c r="D1567" s="6" t="s">
        <v>2382</v>
      </c>
      <c r="E1567" s="6" t="s">
        <v>2380</v>
      </c>
      <c r="F1567" s="6" t="s">
        <v>2380</v>
      </c>
      <c r="G1567" s="6">
        <v>0</v>
      </c>
      <c r="H1567" s="6" t="s">
        <v>2380</v>
      </c>
      <c r="I1567" s="6" t="str">
        <f>IF(B1567&lt;18.5,"UnderWeight",IF(B1567&lt;24.9,"NormalWeight",IF(B1567&lt;29.9,"OverWeight","Obesity")))</f>
        <v>NormalWeight</v>
      </c>
      <c r="J1567" t="str">
        <f>IF(C1567&lt;5.7,"Normal",IF(C1567&lt;6.4,"Prediabetes","Diabetes"))</f>
        <v>Prediabetes</v>
      </c>
    </row>
    <row r="1568" spans="1:10" x14ac:dyDescent="0.3">
      <c r="A1568" s="6" t="s">
        <v>804</v>
      </c>
      <c r="B1568" s="6">
        <v>27.7</v>
      </c>
      <c r="C1568" s="6">
        <v>4.71</v>
      </c>
      <c r="D1568" s="6" t="s">
        <v>2380</v>
      </c>
      <c r="E1568" s="6" t="s">
        <v>2380</v>
      </c>
      <c r="F1568" s="6" t="s">
        <v>2380</v>
      </c>
      <c r="G1568" s="6">
        <v>1</v>
      </c>
      <c r="H1568" s="6" t="s">
        <v>2380</v>
      </c>
      <c r="I1568" s="6" t="str">
        <f>IF(B1568&lt;18.5,"UnderWeight",IF(B1568&lt;24.9,"NormalWeight",IF(B1568&lt;29.9,"OverWeight","Obesity")))</f>
        <v>OverWeight</v>
      </c>
      <c r="J1568" t="str">
        <f>IF(C1568&lt;5.7,"Normal",IF(C1568&lt;6.4,"Prediabetes","Diabetes"))</f>
        <v>Normal</v>
      </c>
    </row>
    <row r="1569" spans="1:10" x14ac:dyDescent="0.3">
      <c r="A1569" s="6" t="s">
        <v>803</v>
      </c>
      <c r="B1569" s="6">
        <v>18.920000000000002</v>
      </c>
      <c r="C1569" s="6">
        <v>8.18</v>
      </c>
      <c r="D1569" s="6" t="s">
        <v>2380</v>
      </c>
      <c r="E1569" s="6" t="s">
        <v>2380</v>
      </c>
      <c r="F1569" s="6" t="s">
        <v>2380</v>
      </c>
      <c r="G1569" s="6">
        <v>0</v>
      </c>
      <c r="H1569" s="6" t="s">
        <v>2380</v>
      </c>
      <c r="I1569" s="6" t="str">
        <f>IF(B1569&lt;18.5,"UnderWeight",IF(B1569&lt;24.9,"NormalWeight",IF(B1569&lt;29.9,"OverWeight","Obesity")))</f>
        <v>NormalWeight</v>
      </c>
      <c r="J1569" t="str">
        <f>IF(C1569&lt;5.7,"Normal",IF(C1569&lt;6.4,"Prediabetes","Diabetes"))</f>
        <v>Diabetes</v>
      </c>
    </row>
    <row r="1570" spans="1:10" x14ac:dyDescent="0.3">
      <c r="A1570" s="6" t="s">
        <v>802</v>
      </c>
      <c r="B1570" s="6">
        <v>17.760000000000002</v>
      </c>
      <c r="C1570" s="6">
        <v>11.18</v>
      </c>
      <c r="D1570" s="6" t="s">
        <v>2382</v>
      </c>
      <c r="E1570" s="6" t="s">
        <v>2380</v>
      </c>
      <c r="F1570" s="6" t="s">
        <v>2380</v>
      </c>
      <c r="G1570" s="6">
        <v>2</v>
      </c>
      <c r="H1570" s="6" t="s">
        <v>2380</v>
      </c>
      <c r="I1570" s="6" t="str">
        <f>IF(B1570&lt;18.5,"UnderWeight",IF(B1570&lt;24.9,"NormalWeight",IF(B1570&lt;29.9,"OverWeight","Obesity")))</f>
        <v>UnderWeight</v>
      </c>
      <c r="J1570" t="str">
        <f>IF(C1570&lt;5.7,"Normal",IF(C1570&lt;6.4,"Prediabetes","Diabetes"))</f>
        <v>Diabetes</v>
      </c>
    </row>
    <row r="1571" spans="1:10" x14ac:dyDescent="0.3">
      <c r="A1571" s="6" t="s">
        <v>801</v>
      </c>
      <c r="B1571" s="6">
        <v>29.83</v>
      </c>
      <c r="C1571" s="6">
        <v>5.03</v>
      </c>
      <c r="D1571" s="6" t="s">
        <v>2382</v>
      </c>
      <c r="E1571" s="6" t="s">
        <v>2380</v>
      </c>
      <c r="F1571" s="6" t="s">
        <v>2380</v>
      </c>
      <c r="G1571" s="6">
        <v>0</v>
      </c>
      <c r="H1571" s="6" t="s">
        <v>2380</v>
      </c>
      <c r="I1571" s="6" t="str">
        <f>IF(B1571&lt;18.5,"UnderWeight",IF(B1571&lt;24.9,"NormalWeight",IF(B1571&lt;29.9,"OverWeight","Obesity")))</f>
        <v>OverWeight</v>
      </c>
      <c r="J1571" t="str">
        <f>IF(C1571&lt;5.7,"Normal",IF(C1571&lt;6.4,"Prediabetes","Diabetes"))</f>
        <v>Normal</v>
      </c>
    </row>
    <row r="1572" spans="1:10" x14ac:dyDescent="0.3">
      <c r="A1572" s="6" t="s">
        <v>800</v>
      </c>
      <c r="B1572" s="6">
        <v>23.465</v>
      </c>
      <c r="C1572" s="6">
        <v>5.56</v>
      </c>
      <c r="D1572" s="6" t="s">
        <v>2380</v>
      </c>
      <c r="E1572" s="6" t="s">
        <v>2380</v>
      </c>
      <c r="F1572" s="6" t="s">
        <v>2380</v>
      </c>
      <c r="G1572" s="6">
        <v>1</v>
      </c>
      <c r="H1572" s="6" t="s">
        <v>2380</v>
      </c>
      <c r="I1572" s="6" t="str">
        <f>IF(B1572&lt;18.5,"UnderWeight",IF(B1572&lt;24.9,"NormalWeight",IF(B1572&lt;29.9,"OverWeight","Obesity")))</f>
        <v>NormalWeight</v>
      </c>
      <c r="J1572" t="str">
        <f>IF(C1572&lt;5.7,"Normal",IF(C1572&lt;6.4,"Prediabetes","Diabetes"))</f>
        <v>Normal</v>
      </c>
    </row>
    <row r="1573" spans="1:10" x14ac:dyDescent="0.3">
      <c r="A1573" s="6" t="s">
        <v>799</v>
      </c>
      <c r="B1573" s="6">
        <v>29.355</v>
      </c>
      <c r="C1573" s="6">
        <v>4.33</v>
      </c>
      <c r="D1573" s="6" t="s">
        <v>2380</v>
      </c>
      <c r="E1573" s="6" t="s">
        <v>2380</v>
      </c>
      <c r="F1573" s="6" t="s">
        <v>2380</v>
      </c>
      <c r="G1573" s="6">
        <v>0</v>
      </c>
      <c r="H1573" s="6" t="s">
        <v>2380</v>
      </c>
      <c r="I1573" s="6" t="str">
        <f>IF(B1573&lt;18.5,"UnderWeight",IF(B1573&lt;24.9,"NormalWeight",IF(B1573&lt;29.9,"OverWeight","Obesity")))</f>
        <v>OverWeight</v>
      </c>
      <c r="J1573" t="str">
        <f>IF(C1573&lt;5.7,"Normal",IF(C1573&lt;6.4,"Prediabetes","Diabetes"))</f>
        <v>Normal</v>
      </c>
    </row>
    <row r="1574" spans="1:10" x14ac:dyDescent="0.3">
      <c r="A1574" s="6" t="s">
        <v>798</v>
      </c>
      <c r="B1574" s="6">
        <v>35.49</v>
      </c>
      <c r="C1574" s="6">
        <v>5.21</v>
      </c>
      <c r="D1574" s="6" t="s">
        <v>2382</v>
      </c>
      <c r="E1574" s="6" t="s">
        <v>2380</v>
      </c>
      <c r="F1574" s="6" t="s">
        <v>2382</v>
      </c>
      <c r="G1574" s="6">
        <v>1</v>
      </c>
      <c r="H1574" s="6" t="s">
        <v>2380</v>
      </c>
      <c r="I1574" s="6" t="str">
        <f>IF(B1574&lt;18.5,"UnderWeight",IF(B1574&lt;24.9,"NormalWeight",IF(B1574&lt;29.9,"OverWeight","Obesity")))</f>
        <v>Obesity</v>
      </c>
      <c r="J1574" t="str">
        <f>IF(C1574&lt;5.7,"Normal",IF(C1574&lt;6.4,"Prediabetes","Diabetes"))</f>
        <v>Normal</v>
      </c>
    </row>
    <row r="1575" spans="1:10" x14ac:dyDescent="0.3">
      <c r="A1575" s="6" t="s">
        <v>797</v>
      </c>
      <c r="B1575" s="6">
        <v>26.315000000000001</v>
      </c>
      <c r="C1575" s="6">
        <v>5.89</v>
      </c>
      <c r="D1575" s="6" t="s">
        <v>2380</v>
      </c>
      <c r="E1575" s="6" t="s">
        <v>2380</v>
      </c>
      <c r="F1575" s="6" t="s">
        <v>2380</v>
      </c>
      <c r="G1575" s="6">
        <v>0</v>
      </c>
      <c r="H1575" s="6" t="s">
        <v>2380</v>
      </c>
      <c r="I1575" s="6" t="str">
        <f>IF(B1575&lt;18.5,"UnderWeight",IF(B1575&lt;24.9,"NormalWeight",IF(B1575&lt;29.9,"OverWeight","Obesity")))</f>
        <v>OverWeight</v>
      </c>
      <c r="J1575" t="str">
        <f>IF(C1575&lt;5.7,"Normal",IF(C1575&lt;6.4,"Prediabetes","Diabetes"))</f>
        <v>Prediabetes</v>
      </c>
    </row>
    <row r="1576" spans="1:10" x14ac:dyDescent="0.3">
      <c r="A1576" s="6" t="s">
        <v>796</v>
      </c>
      <c r="B1576" s="6">
        <v>19.79</v>
      </c>
      <c r="C1576" s="6">
        <v>4.8099999999999996</v>
      </c>
      <c r="D1576" s="6" t="s">
        <v>2382</v>
      </c>
      <c r="E1576" s="6" t="s">
        <v>2380</v>
      </c>
      <c r="F1576" s="6" t="s">
        <v>2380</v>
      </c>
      <c r="G1576" s="6">
        <v>0</v>
      </c>
      <c r="H1576" s="6" t="s">
        <v>2380</v>
      </c>
      <c r="I1576" s="6" t="str">
        <f>IF(B1576&lt;18.5,"UnderWeight",IF(B1576&lt;24.9,"NormalWeight",IF(B1576&lt;29.9,"OverWeight","Obesity")))</f>
        <v>NormalWeight</v>
      </c>
      <c r="J1576" t="str">
        <f>IF(C1576&lt;5.7,"Normal",IF(C1576&lt;6.4,"Prediabetes","Diabetes"))</f>
        <v>Normal</v>
      </c>
    </row>
    <row r="1577" spans="1:10" x14ac:dyDescent="0.3">
      <c r="A1577" s="6" t="s">
        <v>795</v>
      </c>
      <c r="B1577" s="6">
        <v>40.564999999999998</v>
      </c>
      <c r="C1577" s="6">
        <v>5.66</v>
      </c>
      <c r="D1577" s="6" t="s">
        <v>2380</v>
      </c>
      <c r="E1577" s="6" t="s">
        <v>2380</v>
      </c>
      <c r="F1577" s="6" t="s">
        <v>2380</v>
      </c>
      <c r="G1577" s="6">
        <v>1</v>
      </c>
      <c r="H1577" s="6" t="s">
        <v>2380</v>
      </c>
      <c r="I1577" s="6" t="str">
        <f>IF(B1577&lt;18.5,"UnderWeight",IF(B1577&lt;24.9,"NormalWeight",IF(B1577&lt;29.9,"OverWeight","Obesity")))</f>
        <v>Obesity</v>
      </c>
      <c r="J1577" t="str">
        <f>IF(C1577&lt;5.7,"Normal",IF(C1577&lt;6.4,"Prediabetes","Diabetes"))</f>
        <v>Normal</v>
      </c>
    </row>
    <row r="1578" spans="1:10" x14ac:dyDescent="0.3">
      <c r="A1578" s="6" t="s">
        <v>794</v>
      </c>
      <c r="B1578" s="6">
        <v>18.03</v>
      </c>
      <c r="C1578" s="6">
        <v>10.66</v>
      </c>
      <c r="D1578" s="6" t="s">
        <v>2382</v>
      </c>
      <c r="E1578" s="6" t="s">
        <v>2380</v>
      </c>
      <c r="F1578" s="6" t="s">
        <v>2380</v>
      </c>
      <c r="G1578" s="6">
        <v>2</v>
      </c>
      <c r="H1578" s="6" t="s">
        <v>2380</v>
      </c>
      <c r="I1578" s="6" t="str">
        <f>IF(B1578&lt;18.5,"UnderWeight",IF(B1578&lt;24.9,"NormalWeight",IF(B1578&lt;29.9,"OverWeight","Obesity")))</f>
        <v>UnderWeight</v>
      </c>
      <c r="J1578" t="str">
        <f>IF(C1578&lt;5.7,"Normal",IF(C1578&lt;6.4,"Prediabetes","Diabetes"))</f>
        <v>Diabetes</v>
      </c>
    </row>
    <row r="1579" spans="1:10" x14ac:dyDescent="0.3">
      <c r="A1579" s="6" t="s">
        <v>793</v>
      </c>
      <c r="B1579" s="6">
        <v>34.65</v>
      </c>
      <c r="C1579" s="6">
        <v>5.98</v>
      </c>
      <c r="D1579" s="6" t="s">
        <v>2382</v>
      </c>
      <c r="E1579" s="6" t="s">
        <v>2380</v>
      </c>
      <c r="F1579" s="6" t="s">
        <v>2380</v>
      </c>
      <c r="G1579" s="6">
        <v>0</v>
      </c>
      <c r="H1579" s="6" t="s">
        <v>2380</v>
      </c>
      <c r="I1579" s="6" t="str">
        <f>IF(B1579&lt;18.5,"UnderWeight",IF(B1579&lt;24.9,"NormalWeight",IF(B1579&lt;29.9,"OverWeight","Obesity")))</f>
        <v>Obesity</v>
      </c>
      <c r="J1579" t="str">
        <f>IF(C1579&lt;5.7,"Normal",IF(C1579&lt;6.4,"Prediabetes","Diabetes"))</f>
        <v>Prediabetes</v>
      </c>
    </row>
    <row r="1580" spans="1:10" x14ac:dyDescent="0.3">
      <c r="A1580" s="6" t="s">
        <v>792</v>
      </c>
      <c r="B1580" s="6">
        <v>42.94</v>
      </c>
      <c r="C1580" s="6">
        <v>4.34</v>
      </c>
      <c r="D1580" s="6" t="s">
        <v>2380</v>
      </c>
      <c r="E1580" s="6" t="s">
        <v>2380</v>
      </c>
      <c r="F1580" s="6" t="s">
        <v>2380</v>
      </c>
      <c r="G1580" s="6">
        <v>0</v>
      </c>
      <c r="H1580" s="6" t="s">
        <v>2380</v>
      </c>
      <c r="I1580" s="6" t="str">
        <f>IF(B1580&lt;18.5,"UnderWeight",IF(B1580&lt;24.9,"NormalWeight",IF(B1580&lt;29.9,"OverWeight","Obesity")))</f>
        <v>Obesity</v>
      </c>
      <c r="J1580" t="str">
        <f>IF(C1580&lt;5.7,"Normal",IF(C1580&lt;6.4,"Prediabetes","Diabetes"))</f>
        <v>Normal</v>
      </c>
    </row>
    <row r="1581" spans="1:10" x14ac:dyDescent="0.3">
      <c r="A1581" s="6" t="s">
        <v>791</v>
      </c>
      <c r="B1581" s="6">
        <v>31.254999999999999</v>
      </c>
      <c r="C1581" s="6">
        <v>5.17</v>
      </c>
      <c r="D1581" s="6" t="s">
        <v>2380</v>
      </c>
      <c r="E1581" s="6" t="s">
        <v>2380</v>
      </c>
      <c r="F1581" s="6" t="s">
        <v>2380</v>
      </c>
      <c r="G1581" s="6">
        <v>0</v>
      </c>
      <c r="H1581" s="6" t="s">
        <v>2380</v>
      </c>
      <c r="I1581" s="6" t="str">
        <f>IF(B1581&lt;18.5,"UnderWeight",IF(B1581&lt;24.9,"NormalWeight",IF(B1581&lt;29.9,"OverWeight","Obesity")))</f>
        <v>Obesity</v>
      </c>
      <c r="J1581" t="str">
        <f>IF(C1581&lt;5.7,"Normal",IF(C1581&lt;6.4,"Prediabetes","Diabetes"))</f>
        <v>Normal</v>
      </c>
    </row>
    <row r="1582" spans="1:10" x14ac:dyDescent="0.3">
      <c r="A1582" s="6" t="s">
        <v>790</v>
      </c>
      <c r="B1582" s="6">
        <v>45.43</v>
      </c>
      <c r="C1582" s="6">
        <v>4.2300000000000004</v>
      </c>
      <c r="D1582" s="6" t="s">
        <v>2382</v>
      </c>
      <c r="E1582" s="6" t="s">
        <v>2380</v>
      </c>
      <c r="F1582" s="6" t="s">
        <v>2382</v>
      </c>
      <c r="G1582" s="6">
        <v>1</v>
      </c>
      <c r="H1582" s="6" t="s">
        <v>2380</v>
      </c>
      <c r="I1582" s="6" t="str">
        <f>IF(B1582&lt;18.5,"UnderWeight",IF(B1582&lt;24.9,"NormalWeight",IF(B1582&lt;29.9,"OverWeight","Obesity")))</f>
        <v>Obesity</v>
      </c>
      <c r="J1582" t="str">
        <f>IF(C1582&lt;5.7,"Normal",IF(C1582&lt;6.4,"Prediabetes","Diabetes"))</f>
        <v>Normal</v>
      </c>
    </row>
    <row r="1583" spans="1:10" x14ac:dyDescent="0.3">
      <c r="A1583" s="6" t="s">
        <v>789</v>
      </c>
      <c r="B1583" s="6">
        <v>32.340000000000003</v>
      </c>
      <c r="C1583" s="6">
        <v>4.88</v>
      </c>
      <c r="D1583" s="6" t="s">
        <v>2382</v>
      </c>
      <c r="E1583" s="6" t="s">
        <v>2380</v>
      </c>
      <c r="F1583" s="6" t="s">
        <v>2382</v>
      </c>
      <c r="G1583" s="6">
        <v>1</v>
      </c>
      <c r="H1583" s="6" t="s">
        <v>2380</v>
      </c>
      <c r="I1583" s="6" t="str">
        <f>IF(B1583&lt;18.5,"UnderWeight",IF(B1583&lt;24.9,"NormalWeight",IF(B1583&lt;29.9,"OverWeight","Obesity")))</f>
        <v>Obesity</v>
      </c>
      <c r="J1583" t="str">
        <f>IF(C1583&lt;5.7,"Normal",IF(C1583&lt;6.4,"Prediabetes","Diabetes"))</f>
        <v>Normal</v>
      </c>
    </row>
    <row r="1584" spans="1:10" x14ac:dyDescent="0.3">
      <c r="A1584" s="6" t="s">
        <v>788</v>
      </c>
      <c r="B1584" s="6">
        <v>25.46</v>
      </c>
      <c r="C1584" s="6">
        <v>9.7100000000000009</v>
      </c>
      <c r="D1584" s="6" t="s">
        <v>2382</v>
      </c>
      <c r="E1584" s="6" t="s">
        <v>2380</v>
      </c>
      <c r="F1584" s="6" t="s">
        <v>2380</v>
      </c>
      <c r="G1584" s="6">
        <v>1</v>
      </c>
      <c r="H1584" s="6" t="s">
        <v>2380</v>
      </c>
      <c r="I1584" s="6" t="str">
        <f>IF(B1584&lt;18.5,"UnderWeight",IF(B1584&lt;24.9,"NormalWeight",IF(B1584&lt;29.9,"OverWeight","Obesity")))</f>
        <v>OverWeight</v>
      </c>
      <c r="J1584" t="str">
        <f>IF(C1584&lt;5.7,"Normal",IF(C1584&lt;6.4,"Prediabetes","Diabetes"))</f>
        <v>Diabetes</v>
      </c>
    </row>
    <row r="1585" spans="1:10" x14ac:dyDescent="0.3">
      <c r="A1585" s="6" t="s">
        <v>787</v>
      </c>
      <c r="B1585" s="6">
        <v>37.145000000000003</v>
      </c>
      <c r="C1585" s="6">
        <v>5.32</v>
      </c>
      <c r="D1585" s="6" t="s">
        <v>2380</v>
      </c>
      <c r="E1585" s="6" t="s">
        <v>2380</v>
      </c>
      <c r="F1585" s="6" t="s">
        <v>2380</v>
      </c>
      <c r="G1585" s="6">
        <v>0</v>
      </c>
      <c r="H1585" s="6" t="s">
        <v>2380</v>
      </c>
      <c r="I1585" s="6" t="str">
        <f>IF(B1585&lt;18.5,"UnderWeight",IF(B1585&lt;24.9,"NormalWeight",IF(B1585&lt;29.9,"OverWeight","Obesity")))</f>
        <v>Obesity</v>
      </c>
      <c r="J1585" t="str">
        <f>IF(C1585&lt;5.7,"Normal",IF(C1585&lt;6.4,"Prediabetes","Diabetes"))</f>
        <v>Normal</v>
      </c>
    </row>
    <row r="1586" spans="1:10" x14ac:dyDescent="0.3">
      <c r="A1586" s="6" t="s">
        <v>786</v>
      </c>
      <c r="B1586" s="6">
        <v>30.8</v>
      </c>
      <c r="C1586" s="6">
        <v>5.83</v>
      </c>
      <c r="D1586" s="6" t="s">
        <v>2382</v>
      </c>
      <c r="E1586" s="6" t="s">
        <v>2380</v>
      </c>
      <c r="F1586" s="6" t="s">
        <v>2380</v>
      </c>
      <c r="G1586" s="6">
        <v>0</v>
      </c>
      <c r="H1586" s="6" t="s">
        <v>2380</v>
      </c>
      <c r="I1586" s="6" t="str">
        <f>IF(B1586&lt;18.5,"UnderWeight",IF(B1586&lt;24.9,"NormalWeight",IF(B1586&lt;29.9,"OverWeight","Obesity")))</f>
        <v>Obesity</v>
      </c>
      <c r="J1586" t="str">
        <f>IF(C1586&lt;5.7,"Normal",IF(C1586&lt;6.4,"Prediabetes","Diabetes"))</f>
        <v>Prediabetes</v>
      </c>
    </row>
    <row r="1587" spans="1:10" x14ac:dyDescent="0.3">
      <c r="A1587" s="6" t="s">
        <v>785</v>
      </c>
      <c r="B1587" s="6">
        <v>29.5</v>
      </c>
      <c r="C1587" s="6">
        <v>5.54</v>
      </c>
      <c r="D1587" s="6" t="s">
        <v>2382</v>
      </c>
      <c r="E1587" s="6" t="s">
        <v>2380</v>
      </c>
      <c r="F1587" s="6" t="s">
        <v>2380</v>
      </c>
      <c r="G1587" s="6">
        <v>0</v>
      </c>
      <c r="H1587" s="6" t="s">
        <v>2380</v>
      </c>
      <c r="I1587" s="6" t="str">
        <f>IF(B1587&lt;18.5,"UnderWeight",IF(B1587&lt;24.9,"NormalWeight",IF(B1587&lt;29.9,"OverWeight","Obesity")))</f>
        <v>OverWeight</v>
      </c>
      <c r="J1587" t="str">
        <f>IF(C1587&lt;5.7,"Normal",IF(C1587&lt;6.4,"Prediabetes","Diabetes"))</f>
        <v>Normal</v>
      </c>
    </row>
    <row r="1588" spans="1:10" x14ac:dyDescent="0.3">
      <c r="A1588" s="6" t="s">
        <v>784</v>
      </c>
      <c r="B1588" s="6">
        <v>43.39</v>
      </c>
      <c r="C1588" s="6">
        <v>5.85</v>
      </c>
      <c r="D1588" s="6" t="s">
        <v>2380</v>
      </c>
      <c r="E1588" s="6" t="s">
        <v>2381</v>
      </c>
      <c r="F1588" s="6" t="s">
        <v>2380</v>
      </c>
      <c r="G1588" s="6">
        <v>1</v>
      </c>
      <c r="H1588" s="6" t="s">
        <v>2380</v>
      </c>
      <c r="I1588" s="6" t="str">
        <f>IF(B1588&lt;18.5,"UnderWeight",IF(B1588&lt;24.9,"NormalWeight",IF(B1588&lt;29.9,"OverWeight","Obesity")))</f>
        <v>Obesity</v>
      </c>
      <c r="J1588" t="str">
        <f>IF(C1588&lt;5.7,"Normal",IF(C1588&lt;6.4,"Prediabetes","Diabetes"))</f>
        <v>Prediabetes</v>
      </c>
    </row>
    <row r="1589" spans="1:10" x14ac:dyDescent="0.3">
      <c r="A1589" s="6" t="s">
        <v>783</v>
      </c>
      <c r="B1589" s="6">
        <v>15.08</v>
      </c>
      <c r="C1589" s="6">
        <v>4.8499999999999996</v>
      </c>
      <c r="D1589" s="6" t="s">
        <v>2382</v>
      </c>
      <c r="E1589" s="6" t="s">
        <v>2380</v>
      </c>
      <c r="F1589" s="6" t="s">
        <v>2382</v>
      </c>
      <c r="G1589" s="6">
        <v>1</v>
      </c>
      <c r="H1589" s="6" t="s">
        <v>2380</v>
      </c>
      <c r="I1589" s="6" t="str">
        <f>IF(B1589&lt;18.5,"UnderWeight",IF(B1589&lt;24.9,"NormalWeight",IF(B1589&lt;29.9,"OverWeight","Obesity")))</f>
        <v>UnderWeight</v>
      </c>
      <c r="J1589" t="str">
        <f>IF(C1589&lt;5.7,"Normal",IF(C1589&lt;6.4,"Prediabetes","Diabetes"))</f>
        <v>Normal</v>
      </c>
    </row>
    <row r="1590" spans="1:10" x14ac:dyDescent="0.3">
      <c r="A1590" s="6" t="s">
        <v>782</v>
      </c>
      <c r="B1590" s="6">
        <v>20.48</v>
      </c>
      <c r="C1590" s="6">
        <v>11.09</v>
      </c>
      <c r="D1590" s="6" t="s">
        <v>2380</v>
      </c>
      <c r="E1590" s="6" t="s">
        <v>2380</v>
      </c>
      <c r="F1590" s="6" t="s">
        <v>2380</v>
      </c>
      <c r="G1590" s="6">
        <v>0</v>
      </c>
      <c r="H1590" s="6" t="s">
        <v>2380</v>
      </c>
      <c r="I1590" s="6" t="str">
        <f>IF(B1590&lt;18.5,"UnderWeight",IF(B1590&lt;24.9,"NormalWeight",IF(B1590&lt;29.9,"OverWeight","Obesity")))</f>
        <v>NormalWeight</v>
      </c>
      <c r="J1590" t="str">
        <f>IF(C1590&lt;5.7,"Normal",IF(C1590&lt;6.4,"Prediabetes","Diabetes"))</f>
        <v>Diabetes</v>
      </c>
    </row>
    <row r="1591" spans="1:10" x14ac:dyDescent="0.3">
      <c r="A1591" s="6" t="s">
        <v>781</v>
      </c>
      <c r="B1591" s="6">
        <v>34.450000000000003</v>
      </c>
      <c r="C1591" s="6">
        <v>5.58</v>
      </c>
      <c r="D1591" s="6" t="s">
        <v>2382</v>
      </c>
      <c r="E1591" s="6" t="s">
        <v>2380</v>
      </c>
      <c r="F1591" s="6" t="s">
        <v>2380</v>
      </c>
      <c r="G1591" s="6">
        <v>0</v>
      </c>
      <c r="H1591" s="6" t="s">
        <v>2380</v>
      </c>
      <c r="I1591" s="6" t="str">
        <f>IF(B1591&lt;18.5,"UnderWeight",IF(B1591&lt;24.9,"NormalWeight",IF(B1591&lt;29.9,"OverWeight","Obesity")))</f>
        <v>Obesity</v>
      </c>
      <c r="J1591" t="str">
        <f>IF(C1591&lt;5.7,"Normal",IF(C1591&lt;6.4,"Prediabetes","Diabetes"))</f>
        <v>Normal</v>
      </c>
    </row>
    <row r="1592" spans="1:10" x14ac:dyDescent="0.3">
      <c r="A1592" s="6" t="s">
        <v>780</v>
      </c>
      <c r="B1592" s="6">
        <v>34.21</v>
      </c>
      <c r="C1592" s="6">
        <v>9.7200000000000006</v>
      </c>
      <c r="D1592" s="6" t="s">
        <v>2382</v>
      </c>
      <c r="E1592" s="6" t="s">
        <v>2380</v>
      </c>
      <c r="F1592" s="6" t="s">
        <v>2380</v>
      </c>
      <c r="G1592" s="6">
        <v>0</v>
      </c>
      <c r="H1592" s="6" t="s">
        <v>2380</v>
      </c>
      <c r="I1592" s="6" t="str">
        <f>IF(B1592&lt;18.5,"UnderWeight",IF(B1592&lt;24.9,"NormalWeight",IF(B1592&lt;29.9,"OverWeight","Obesity")))</f>
        <v>Obesity</v>
      </c>
      <c r="J1592" t="str">
        <f>IF(C1592&lt;5.7,"Normal",IF(C1592&lt;6.4,"Prediabetes","Diabetes"))</f>
        <v>Diabetes</v>
      </c>
    </row>
    <row r="1593" spans="1:10" x14ac:dyDescent="0.3">
      <c r="A1593" s="6" t="s">
        <v>779</v>
      </c>
      <c r="B1593" s="6">
        <v>28.8</v>
      </c>
      <c r="C1593" s="6">
        <v>11.41</v>
      </c>
      <c r="D1593" s="6" t="s">
        <v>2382</v>
      </c>
      <c r="E1593" s="6" t="s">
        <v>2380</v>
      </c>
      <c r="F1593" s="6" t="s">
        <v>2380</v>
      </c>
      <c r="G1593" s="6">
        <v>0</v>
      </c>
      <c r="H1593" s="6" t="s">
        <v>2380</v>
      </c>
      <c r="I1593" s="6" t="str">
        <f>IF(B1593&lt;18.5,"UnderWeight",IF(B1593&lt;24.9,"NormalWeight",IF(B1593&lt;29.9,"OverWeight","Obesity")))</f>
        <v>OverWeight</v>
      </c>
      <c r="J1593" t="str">
        <f>IF(C1593&lt;5.7,"Normal",IF(C1593&lt;6.4,"Prediabetes","Diabetes"))</f>
        <v>Diabetes</v>
      </c>
    </row>
    <row r="1594" spans="1:10" x14ac:dyDescent="0.3">
      <c r="A1594" s="6" t="s">
        <v>778</v>
      </c>
      <c r="B1594" s="6">
        <v>31.74</v>
      </c>
      <c r="C1594" s="6">
        <v>4.46</v>
      </c>
      <c r="D1594" s="6" t="s">
        <v>2380</v>
      </c>
      <c r="E1594" s="6" t="s">
        <v>2380</v>
      </c>
      <c r="F1594" s="6" t="s">
        <v>2382</v>
      </c>
      <c r="G1594" s="6">
        <v>1</v>
      </c>
      <c r="H1594" s="6" t="s">
        <v>2380</v>
      </c>
      <c r="I1594" s="6" t="str">
        <f>IF(B1594&lt;18.5,"UnderWeight",IF(B1594&lt;24.9,"NormalWeight",IF(B1594&lt;29.9,"OverWeight","Obesity")))</f>
        <v>Obesity</v>
      </c>
      <c r="J1594" t="str">
        <f>IF(C1594&lt;5.7,"Normal",IF(C1594&lt;6.4,"Prediabetes","Diabetes"))</f>
        <v>Normal</v>
      </c>
    </row>
    <row r="1595" spans="1:10" x14ac:dyDescent="0.3">
      <c r="A1595" s="6" t="s">
        <v>777</v>
      </c>
      <c r="B1595" s="6">
        <v>21.78</v>
      </c>
      <c r="C1595" s="6">
        <v>9.31</v>
      </c>
      <c r="D1595" s="6" t="s">
        <v>2382</v>
      </c>
      <c r="E1595" s="6" t="s">
        <v>2380</v>
      </c>
      <c r="F1595" s="6" t="s">
        <v>2380</v>
      </c>
      <c r="G1595" s="6">
        <v>0</v>
      </c>
      <c r="H1595" s="6" t="s">
        <v>2380</v>
      </c>
      <c r="I1595" s="6" t="str">
        <f>IF(B1595&lt;18.5,"UnderWeight",IF(B1595&lt;24.9,"NormalWeight",IF(B1595&lt;29.9,"OverWeight","Obesity")))</f>
        <v>NormalWeight</v>
      </c>
      <c r="J1595" t="str">
        <f>IF(C1595&lt;5.7,"Normal",IF(C1595&lt;6.4,"Prediabetes","Diabetes"))</f>
        <v>Diabetes</v>
      </c>
    </row>
    <row r="1596" spans="1:10" x14ac:dyDescent="0.3">
      <c r="A1596" s="6" t="s">
        <v>776</v>
      </c>
      <c r="B1596" s="6">
        <v>23.75</v>
      </c>
      <c r="C1596" s="6">
        <v>5.03</v>
      </c>
      <c r="D1596" s="6" t="s">
        <v>2380</v>
      </c>
      <c r="E1596" s="6" t="s">
        <v>2380</v>
      </c>
      <c r="F1596" s="6" t="s">
        <v>2380</v>
      </c>
      <c r="G1596" s="6">
        <v>1</v>
      </c>
      <c r="H1596" s="6" t="s">
        <v>2380</v>
      </c>
      <c r="I1596" s="6" t="str">
        <f>IF(B1596&lt;18.5,"UnderWeight",IF(B1596&lt;24.9,"NormalWeight",IF(B1596&lt;29.9,"OverWeight","Obesity")))</f>
        <v>NormalWeight</v>
      </c>
      <c r="J1596" t="str">
        <f>IF(C1596&lt;5.7,"Normal",IF(C1596&lt;6.4,"Prediabetes","Diabetes"))</f>
        <v>Normal</v>
      </c>
    </row>
    <row r="1597" spans="1:10" x14ac:dyDescent="0.3">
      <c r="A1597" s="6" t="s">
        <v>775</v>
      </c>
      <c r="B1597" s="6">
        <v>33.21</v>
      </c>
      <c r="C1597" s="6">
        <v>5.07</v>
      </c>
      <c r="D1597" s="6" t="s">
        <v>2382</v>
      </c>
      <c r="E1597" s="6" t="s">
        <v>2380</v>
      </c>
      <c r="F1597" s="6" t="s">
        <v>2380</v>
      </c>
      <c r="G1597" s="6">
        <v>1</v>
      </c>
      <c r="H1597" s="6" t="s">
        <v>2380</v>
      </c>
      <c r="I1597" s="6" t="str">
        <f>IF(B1597&lt;18.5,"UnderWeight",IF(B1597&lt;24.9,"NormalWeight",IF(B1597&lt;29.9,"OverWeight","Obesity")))</f>
        <v>Obesity</v>
      </c>
      <c r="J1597" t="str">
        <f>IF(C1597&lt;5.7,"Normal",IF(C1597&lt;6.4,"Prediabetes","Diabetes"))</f>
        <v>Normal</v>
      </c>
    </row>
    <row r="1598" spans="1:10" x14ac:dyDescent="0.3">
      <c r="A1598" s="6" t="s">
        <v>774</v>
      </c>
      <c r="B1598" s="6">
        <v>17.7</v>
      </c>
      <c r="C1598" s="6">
        <v>10.42</v>
      </c>
      <c r="D1598" s="6" t="s">
        <v>2382</v>
      </c>
      <c r="E1598" s="6" t="s">
        <v>2380</v>
      </c>
      <c r="F1598" s="6" t="s">
        <v>2380</v>
      </c>
      <c r="G1598" s="6">
        <v>2</v>
      </c>
      <c r="H1598" s="6" t="s">
        <v>2380</v>
      </c>
      <c r="I1598" s="6" t="str">
        <f>IF(B1598&lt;18.5,"UnderWeight",IF(B1598&lt;24.9,"NormalWeight",IF(B1598&lt;29.9,"OverWeight","Obesity")))</f>
        <v>UnderWeight</v>
      </c>
      <c r="J1598" t="str">
        <f>IF(C1598&lt;5.7,"Normal",IF(C1598&lt;6.4,"Prediabetes","Diabetes"))</f>
        <v>Diabetes</v>
      </c>
    </row>
    <row r="1599" spans="1:10" x14ac:dyDescent="0.3">
      <c r="A1599" s="6" t="s">
        <v>773</v>
      </c>
      <c r="B1599" s="6">
        <v>17.2</v>
      </c>
      <c r="C1599" s="6">
        <v>6.45</v>
      </c>
      <c r="D1599" s="6" t="s">
        <v>2380</v>
      </c>
      <c r="E1599" s="6" t="s">
        <v>2380</v>
      </c>
      <c r="F1599" s="6" t="s">
        <v>2380</v>
      </c>
      <c r="G1599" s="6">
        <v>2</v>
      </c>
      <c r="H1599" s="6" t="s">
        <v>2380</v>
      </c>
      <c r="I1599" s="6" t="str">
        <f>IF(B1599&lt;18.5,"UnderWeight",IF(B1599&lt;24.9,"NormalWeight",IF(B1599&lt;29.9,"OverWeight","Obesity")))</f>
        <v>UnderWeight</v>
      </c>
      <c r="J1599" t="str">
        <f>IF(C1599&lt;5.7,"Normal",IF(C1599&lt;6.4,"Prediabetes","Diabetes"))</f>
        <v>Diabetes</v>
      </c>
    </row>
    <row r="1600" spans="1:10" x14ac:dyDescent="0.3">
      <c r="A1600" s="6" t="s">
        <v>772</v>
      </c>
      <c r="B1600" s="6">
        <v>19.21</v>
      </c>
      <c r="C1600" s="6">
        <v>5.52</v>
      </c>
      <c r="D1600" s="6" t="s">
        <v>2380</v>
      </c>
      <c r="E1600" s="6" t="s">
        <v>2380</v>
      </c>
      <c r="F1600" s="6" t="s">
        <v>2380</v>
      </c>
      <c r="G1600" s="6">
        <v>2</v>
      </c>
      <c r="H1600" s="6" t="s">
        <v>2380</v>
      </c>
      <c r="I1600" s="6" t="str">
        <f>IF(B1600&lt;18.5,"UnderWeight",IF(B1600&lt;24.9,"NormalWeight",IF(B1600&lt;29.9,"OverWeight","Obesity")))</f>
        <v>NormalWeight</v>
      </c>
      <c r="J1600" t="str">
        <f>IF(C1600&lt;5.7,"Normal",IF(C1600&lt;6.4,"Prediabetes","Diabetes"))</f>
        <v>Normal</v>
      </c>
    </row>
    <row r="1601" spans="1:10" x14ac:dyDescent="0.3">
      <c r="A1601" s="6" t="s">
        <v>771</v>
      </c>
      <c r="B1601" s="6">
        <v>23.2</v>
      </c>
      <c r="C1601" s="6">
        <v>4.41</v>
      </c>
      <c r="D1601" s="6" t="s">
        <v>2380</v>
      </c>
      <c r="E1601" s="6" t="s">
        <v>2380</v>
      </c>
      <c r="F1601" s="6" t="s">
        <v>2382</v>
      </c>
      <c r="G1601" s="6">
        <v>1</v>
      </c>
      <c r="H1601" s="6" t="s">
        <v>2380</v>
      </c>
      <c r="I1601" s="6" t="str">
        <f>IF(B1601&lt;18.5,"UnderWeight",IF(B1601&lt;24.9,"NormalWeight",IF(B1601&lt;29.9,"OverWeight","Obesity")))</f>
        <v>NormalWeight</v>
      </c>
      <c r="J1601" t="str">
        <f>IF(C1601&lt;5.7,"Normal",IF(C1601&lt;6.4,"Prediabetes","Diabetes"))</f>
        <v>Normal</v>
      </c>
    </row>
    <row r="1602" spans="1:10" x14ac:dyDescent="0.3">
      <c r="A1602" s="6" t="s">
        <v>770</v>
      </c>
      <c r="B1602" s="6">
        <v>32.5</v>
      </c>
      <c r="C1602" s="6">
        <v>4.6900000000000004</v>
      </c>
      <c r="D1602" s="6" t="s">
        <v>2382</v>
      </c>
      <c r="E1602" s="6" t="s">
        <v>2380</v>
      </c>
      <c r="F1602" s="6" t="s">
        <v>2382</v>
      </c>
      <c r="G1602" s="6">
        <v>1</v>
      </c>
      <c r="H1602" s="6" t="s">
        <v>2380</v>
      </c>
      <c r="I1602" s="6" t="str">
        <f>IF(B1602&lt;18.5,"UnderWeight",IF(B1602&lt;24.9,"NormalWeight",IF(B1602&lt;29.9,"OverWeight","Obesity")))</f>
        <v>Obesity</v>
      </c>
      <c r="J1602" t="str">
        <f>IF(C1602&lt;5.7,"Normal",IF(C1602&lt;6.4,"Prediabetes","Diabetes"))</f>
        <v>Normal</v>
      </c>
    </row>
    <row r="1603" spans="1:10" x14ac:dyDescent="0.3">
      <c r="A1603" s="6" t="s">
        <v>769</v>
      </c>
      <c r="B1603" s="6">
        <v>20.9</v>
      </c>
      <c r="C1603" s="6">
        <v>6.94</v>
      </c>
      <c r="D1603" s="6" t="s">
        <v>2380</v>
      </c>
      <c r="E1603" s="6" t="s">
        <v>2380</v>
      </c>
      <c r="F1603" s="6" t="s">
        <v>2380</v>
      </c>
      <c r="G1603" s="6">
        <v>0</v>
      </c>
      <c r="H1603" s="6" t="s">
        <v>2380</v>
      </c>
      <c r="I1603" s="6" t="str">
        <f>IF(B1603&lt;18.5,"UnderWeight",IF(B1603&lt;24.9,"NormalWeight",IF(B1603&lt;29.9,"OverWeight","Obesity")))</f>
        <v>NormalWeight</v>
      </c>
      <c r="J1603" t="str">
        <f>IF(C1603&lt;5.7,"Normal",IF(C1603&lt;6.4,"Prediabetes","Diabetes"))</f>
        <v>Diabetes</v>
      </c>
    </row>
    <row r="1604" spans="1:10" x14ac:dyDescent="0.3">
      <c r="A1604" s="6" t="s">
        <v>768</v>
      </c>
      <c r="B1604" s="6">
        <v>19.11</v>
      </c>
      <c r="C1604" s="6">
        <v>4.3499999999999996</v>
      </c>
      <c r="D1604" s="6" t="s">
        <v>2380</v>
      </c>
      <c r="E1604" s="6" t="s">
        <v>2380</v>
      </c>
      <c r="F1604" s="6" t="s">
        <v>2380</v>
      </c>
      <c r="G1604" s="6">
        <v>2</v>
      </c>
      <c r="H1604" s="6" t="s">
        <v>2380</v>
      </c>
      <c r="I1604" s="6" t="str">
        <f>IF(B1604&lt;18.5,"UnderWeight",IF(B1604&lt;24.9,"NormalWeight",IF(B1604&lt;29.9,"OverWeight","Obesity")))</f>
        <v>NormalWeight</v>
      </c>
      <c r="J1604" t="str">
        <f>IF(C1604&lt;5.7,"Normal",IF(C1604&lt;6.4,"Prediabetes","Diabetes"))</f>
        <v>Normal</v>
      </c>
    </row>
    <row r="1605" spans="1:10" x14ac:dyDescent="0.3">
      <c r="A1605" s="6" t="s">
        <v>767</v>
      </c>
      <c r="B1605" s="6">
        <v>31.17</v>
      </c>
      <c r="C1605" s="6">
        <v>5.28</v>
      </c>
      <c r="D1605" s="6" t="s">
        <v>2380</v>
      </c>
      <c r="E1605" s="6" t="s">
        <v>2380</v>
      </c>
      <c r="F1605" s="6" t="s">
        <v>2380</v>
      </c>
      <c r="G1605" s="6">
        <v>1</v>
      </c>
      <c r="H1605" s="6" t="s">
        <v>2380</v>
      </c>
      <c r="I1605" s="6" t="str">
        <f>IF(B1605&lt;18.5,"UnderWeight",IF(B1605&lt;24.9,"NormalWeight",IF(B1605&lt;29.9,"OverWeight","Obesity")))</f>
        <v>Obesity</v>
      </c>
      <c r="J1605" t="str">
        <f>IF(C1605&lt;5.7,"Normal",IF(C1605&lt;6.4,"Prediabetes","Diabetes"))</f>
        <v>Normal</v>
      </c>
    </row>
    <row r="1606" spans="1:10" x14ac:dyDescent="0.3">
      <c r="A1606" s="6" t="s">
        <v>766</v>
      </c>
      <c r="B1606" s="6">
        <v>36.08</v>
      </c>
      <c r="C1606" s="6">
        <v>4.29</v>
      </c>
      <c r="D1606" s="6" t="s">
        <v>2380</v>
      </c>
      <c r="E1606" s="6" t="s">
        <v>2380</v>
      </c>
      <c r="F1606" s="6" t="s">
        <v>2380</v>
      </c>
      <c r="G1606" s="6">
        <v>0</v>
      </c>
      <c r="H1606" s="6" t="s">
        <v>2380</v>
      </c>
      <c r="I1606" s="6" t="str">
        <f>IF(B1606&lt;18.5,"UnderWeight",IF(B1606&lt;24.9,"NormalWeight",IF(B1606&lt;29.9,"OverWeight","Obesity")))</f>
        <v>Obesity</v>
      </c>
      <c r="J1606" t="str">
        <f>IF(C1606&lt;5.7,"Normal",IF(C1606&lt;6.4,"Prediabetes","Diabetes"))</f>
        <v>Normal</v>
      </c>
    </row>
    <row r="1607" spans="1:10" x14ac:dyDescent="0.3">
      <c r="A1607" s="6" t="s">
        <v>765</v>
      </c>
      <c r="B1607" s="6">
        <v>28.024999999999999</v>
      </c>
      <c r="C1607" s="6">
        <v>5.69</v>
      </c>
      <c r="D1607" s="6" t="s">
        <v>2382</v>
      </c>
      <c r="E1607" s="6" t="s">
        <v>2380</v>
      </c>
      <c r="F1607" s="6" t="s">
        <v>2380</v>
      </c>
      <c r="G1607" s="6">
        <v>0</v>
      </c>
      <c r="H1607" s="6" t="s">
        <v>2380</v>
      </c>
      <c r="I1607" s="6" t="str">
        <f>IF(B1607&lt;18.5,"UnderWeight",IF(B1607&lt;24.9,"NormalWeight",IF(B1607&lt;29.9,"OverWeight","Obesity")))</f>
        <v>OverWeight</v>
      </c>
      <c r="J1607" t="str">
        <f>IF(C1607&lt;5.7,"Normal",IF(C1607&lt;6.4,"Prediabetes","Diabetes"))</f>
        <v>Normal</v>
      </c>
    </row>
    <row r="1608" spans="1:10" x14ac:dyDescent="0.3">
      <c r="A1608" s="6" t="s">
        <v>764</v>
      </c>
      <c r="B1608" s="6">
        <v>24.32</v>
      </c>
      <c r="C1608" s="6">
        <v>5.56</v>
      </c>
      <c r="D1608" s="6" t="s">
        <v>2382</v>
      </c>
      <c r="E1608" s="6" t="s">
        <v>2380</v>
      </c>
      <c r="F1608" s="6" t="s">
        <v>2380</v>
      </c>
      <c r="G1608" s="6">
        <v>0</v>
      </c>
      <c r="H1608" s="6" t="s">
        <v>2380</v>
      </c>
      <c r="I1608" s="6" t="str">
        <f>IF(B1608&lt;18.5,"UnderWeight",IF(B1608&lt;24.9,"NormalWeight",IF(B1608&lt;29.9,"OverWeight","Obesity")))</f>
        <v>NormalWeight</v>
      </c>
      <c r="J1608" t="str">
        <f>IF(C1608&lt;5.7,"Normal",IF(C1608&lt;6.4,"Prediabetes","Diabetes"))</f>
        <v>Normal</v>
      </c>
    </row>
    <row r="1609" spans="1:10" x14ac:dyDescent="0.3">
      <c r="A1609" s="6" t="s">
        <v>763</v>
      </c>
      <c r="B1609" s="6">
        <v>38</v>
      </c>
      <c r="C1609" s="6">
        <v>5.41</v>
      </c>
      <c r="D1609" s="6" t="s">
        <v>2382</v>
      </c>
      <c r="E1609" s="6" t="s">
        <v>2380</v>
      </c>
      <c r="F1609" s="6" t="s">
        <v>2380</v>
      </c>
      <c r="G1609" s="6">
        <v>1</v>
      </c>
      <c r="H1609" s="6" t="s">
        <v>2380</v>
      </c>
      <c r="I1609" s="6" t="str">
        <f>IF(B1609&lt;18.5,"UnderWeight",IF(B1609&lt;24.9,"NormalWeight",IF(B1609&lt;29.9,"OverWeight","Obesity")))</f>
        <v>Obesity</v>
      </c>
      <c r="J1609" t="str">
        <f>IF(C1609&lt;5.7,"Normal",IF(C1609&lt;6.4,"Prediabetes","Diabetes"))</f>
        <v>Normal</v>
      </c>
    </row>
    <row r="1610" spans="1:10" x14ac:dyDescent="0.3">
      <c r="A1610" s="6" t="s">
        <v>762</v>
      </c>
      <c r="B1610" s="6">
        <v>31.6</v>
      </c>
      <c r="C1610" s="6">
        <v>10.85</v>
      </c>
      <c r="D1610" s="6" t="s">
        <v>2382</v>
      </c>
      <c r="E1610" s="6" t="s">
        <v>2380</v>
      </c>
      <c r="F1610" s="6" t="s">
        <v>2380</v>
      </c>
      <c r="G1610" s="6">
        <v>0</v>
      </c>
      <c r="H1610" s="6" t="s">
        <v>2380</v>
      </c>
      <c r="I1610" s="6" t="str">
        <f>IF(B1610&lt;18.5,"UnderWeight",IF(B1610&lt;24.9,"NormalWeight",IF(B1610&lt;29.9,"OverWeight","Obesity")))</f>
        <v>Obesity</v>
      </c>
      <c r="J1610" t="str">
        <f>IF(C1610&lt;5.7,"Normal",IF(C1610&lt;6.4,"Prediabetes","Diabetes"))</f>
        <v>Diabetes</v>
      </c>
    </row>
    <row r="1611" spans="1:10" x14ac:dyDescent="0.3">
      <c r="A1611" s="6" t="s">
        <v>761</v>
      </c>
      <c r="B1611" s="6">
        <v>31.02</v>
      </c>
      <c r="C1611" s="6">
        <v>11.63</v>
      </c>
      <c r="D1611" s="6" t="s">
        <v>2382</v>
      </c>
      <c r="E1611" s="6" t="s">
        <v>2380</v>
      </c>
      <c r="F1611" s="6" t="s">
        <v>2380</v>
      </c>
      <c r="G1611" s="6">
        <v>0</v>
      </c>
      <c r="H1611" s="6" t="s">
        <v>2380</v>
      </c>
      <c r="I1611" s="6" t="str">
        <f>IF(B1611&lt;18.5,"UnderWeight",IF(B1611&lt;24.9,"NormalWeight",IF(B1611&lt;29.9,"OverWeight","Obesity")))</f>
        <v>Obesity</v>
      </c>
      <c r="J1611" t="str">
        <f>IF(C1611&lt;5.7,"Normal",IF(C1611&lt;6.4,"Prediabetes","Diabetes"))</f>
        <v>Diabetes</v>
      </c>
    </row>
    <row r="1612" spans="1:10" x14ac:dyDescent="0.3">
      <c r="A1612" s="6" t="s">
        <v>760</v>
      </c>
      <c r="B1612" s="6">
        <v>29.26</v>
      </c>
      <c r="C1612" s="6">
        <v>5.68</v>
      </c>
      <c r="D1612" s="6" t="s">
        <v>2382</v>
      </c>
      <c r="E1612" s="6" t="s">
        <v>2380</v>
      </c>
      <c r="F1612" s="6" t="s">
        <v>2380</v>
      </c>
      <c r="G1612" s="6">
        <v>1</v>
      </c>
      <c r="H1612" s="6" t="s">
        <v>2380</v>
      </c>
      <c r="I1612" s="6" t="str">
        <f>IF(B1612&lt;18.5,"UnderWeight",IF(B1612&lt;24.9,"NormalWeight",IF(B1612&lt;29.9,"OverWeight","Obesity")))</f>
        <v>OverWeight</v>
      </c>
      <c r="J1612" t="str">
        <f>IF(C1612&lt;5.7,"Normal",IF(C1612&lt;6.4,"Prediabetes","Diabetes"))</f>
        <v>Normal</v>
      </c>
    </row>
    <row r="1613" spans="1:10" x14ac:dyDescent="0.3">
      <c r="A1613" s="6" t="s">
        <v>759</v>
      </c>
      <c r="B1613" s="6">
        <v>15.09</v>
      </c>
      <c r="C1613" s="6">
        <v>7.59</v>
      </c>
      <c r="D1613" s="6" t="s">
        <v>2382</v>
      </c>
      <c r="E1613" s="6" t="s">
        <v>2380</v>
      </c>
      <c r="F1613" s="6" t="s">
        <v>2380</v>
      </c>
      <c r="G1613" s="6">
        <v>2</v>
      </c>
      <c r="H1613" s="6" t="s">
        <v>2380</v>
      </c>
      <c r="I1613" s="6" t="str">
        <f>IF(B1613&lt;18.5,"UnderWeight",IF(B1613&lt;24.9,"NormalWeight",IF(B1613&lt;29.9,"OverWeight","Obesity")))</f>
        <v>UnderWeight</v>
      </c>
      <c r="J1613" t="str">
        <f>IF(C1613&lt;5.7,"Normal",IF(C1613&lt;6.4,"Prediabetes","Diabetes"))</f>
        <v>Diabetes</v>
      </c>
    </row>
    <row r="1614" spans="1:10" x14ac:dyDescent="0.3">
      <c r="A1614" s="6" t="s">
        <v>758</v>
      </c>
      <c r="B1614" s="6">
        <v>22.63</v>
      </c>
      <c r="C1614" s="6">
        <v>5.09</v>
      </c>
      <c r="D1614" s="6" t="s">
        <v>2382</v>
      </c>
      <c r="E1614" s="6" t="s">
        <v>2380</v>
      </c>
      <c r="F1614" s="6" t="s">
        <v>2380</v>
      </c>
      <c r="G1614" s="6">
        <v>0</v>
      </c>
      <c r="H1614" s="6" t="s">
        <v>2380</v>
      </c>
      <c r="I1614" s="6" t="str">
        <f>IF(B1614&lt;18.5,"UnderWeight",IF(B1614&lt;24.9,"NormalWeight",IF(B1614&lt;29.9,"OverWeight","Obesity")))</f>
        <v>NormalWeight</v>
      </c>
      <c r="J1614" t="str">
        <f>IF(C1614&lt;5.7,"Normal",IF(C1614&lt;6.4,"Prediabetes","Diabetes"))</f>
        <v>Normal</v>
      </c>
    </row>
    <row r="1615" spans="1:10" x14ac:dyDescent="0.3">
      <c r="A1615" s="6" t="s">
        <v>757</v>
      </c>
      <c r="B1615" s="6">
        <v>23.46</v>
      </c>
      <c r="C1615" s="6">
        <v>4.21</v>
      </c>
      <c r="D1615" s="6" t="s">
        <v>2380</v>
      </c>
      <c r="E1615" s="6" t="s">
        <v>2380</v>
      </c>
      <c r="F1615" s="6" t="s">
        <v>2380</v>
      </c>
      <c r="G1615" s="6">
        <v>1</v>
      </c>
      <c r="H1615" s="6" t="s">
        <v>2380</v>
      </c>
      <c r="I1615" s="6" t="str">
        <f>IF(B1615&lt;18.5,"UnderWeight",IF(B1615&lt;24.9,"NormalWeight",IF(B1615&lt;29.9,"OverWeight","Obesity")))</f>
        <v>NormalWeight</v>
      </c>
      <c r="J1615" t="str">
        <f>IF(C1615&lt;5.7,"Normal",IF(C1615&lt;6.4,"Prediabetes","Diabetes"))</f>
        <v>Normal</v>
      </c>
    </row>
    <row r="1616" spans="1:10" x14ac:dyDescent="0.3">
      <c r="A1616" s="6" t="s">
        <v>756</v>
      </c>
      <c r="B1616" s="6">
        <v>22.56</v>
      </c>
      <c r="C1616" s="6">
        <v>4.34</v>
      </c>
      <c r="D1616" s="6" t="s">
        <v>2382</v>
      </c>
      <c r="E1616" s="6" t="s">
        <v>2380</v>
      </c>
      <c r="F1616" s="6" t="s">
        <v>2380</v>
      </c>
      <c r="G1616" s="6">
        <v>0</v>
      </c>
      <c r="H1616" s="6" t="s">
        <v>2380</v>
      </c>
      <c r="I1616" s="6" t="str">
        <f>IF(B1616&lt;18.5,"UnderWeight",IF(B1616&lt;24.9,"NormalWeight",IF(B1616&lt;29.9,"OverWeight","Obesity")))</f>
        <v>NormalWeight</v>
      </c>
      <c r="J1616" t="str">
        <f>IF(C1616&lt;5.7,"Normal",IF(C1616&lt;6.4,"Prediabetes","Diabetes"))</f>
        <v>Normal</v>
      </c>
    </row>
    <row r="1617" spans="1:10" x14ac:dyDescent="0.3">
      <c r="A1617" s="6" t="s">
        <v>755</v>
      </c>
      <c r="B1617" s="6">
        <v>19.28</v>
      </c>
      <c r="C1617" s="6">
        <v>11.85</v>
      </c>
      <c r="D1617" s="6" t="s">
        <v>2380</v>
      </c>
      <c r="E1617" s="6" t="s">
        <v>2380</v>
      </c>
      <c r="F1617" s="6" t="s">
        <v>2380</v>
      </c>
      <c r="G1617" s="6">
        <v>2</v>
      </c>
      <c r="H1617" s="6" t="s">
        <v>2380</v>
      </c>
      <c r="I1617" s="6" t="str">
        <f>IF(B1617&lt;18.5,"UnderWeight",IF(B1617&lt;24.9,"NormalWeight",IF(B1617&lt;29.9,"OverWeight","Obesity")))</f>
        <v>NormalWeight</v>
      </c>
      <c r="J1617" t="str">
        <f>IF(C1617&lt;5.7,"Normal",IF(C1617&lt;6.4,"Prediabetes","Diabetes"))</f>
        <v>Diabetes</v>
      </c>
    </row>
    <row r="1618" spans="1:10" x14ac:dyDescent="0.3">
      <c r="A1618" s="6" t="s">
        <v>754</v>
      </c>
      <c r="B1618" s="6">
        <v>15.37</v>
      </c>
      <c r="C1618" s="6">
        <v>9.61</v>
      </c>
      <c r="D1618" s="6" t="s">
        <v>2382</v>
      </c>
      <c r="E1618" s="6" t="s">
        <v>2380</v>
      </c>
      <c r="F1618" s="6" t="s">
        <v>2380</v>
      </c>
      <c r="G1618" s="6">
        <v>2</v>
      </c>
      <c r="H1618" s="6" t="s">
        <v>2380</v>
      </c>
      <c r="I1618" s="6" t="str">
        <f>IF(B1618&lt;18.5,"UnderWeight",IF(B1618&lt;24.9,"NormalWeight",IF(B1618&lt;29.9,"OverWeight","Obesity")))</f>
        <v>UnderWeight</v>
      </c>
      <c r="J1618" t="str">
        <f>IF(C1618&lt;5.7,"Normal",IF(C1618&lt;6.4,"Prediabetes","Diabetes"))</f>
        <v>Diabetes</v>
      </c>
    </row>
    <row r="1619" spans="1:10" x14ac:dyDescent="0.3">
      <c r="A1619" s="6" t="s">
        <v>753</v>
      </c>
      <c r="B1619" s="6">
        <v>18.71</v>
      </c>
      <c r="C1619" s="6">
        <v>5.29</v>
      </c>
      <c r="D1619" s="6" t="s">
        <v>2382</v>
      </c>
      <c r="E1619" s="6" t="s">
        <v>2380</v>
      </c>
      <c r="F1619" s="6" t="s">
        <v>2380</v>
      </c>
      <c r="G1619" s="6">
        <v>0</v>
      </c>
      <c r="H1619" s="6" t="s">
        <v>2380</v>
      </c>
      <c r="I1619" s="6" t="str">
        <f>IF(B1619&lt;18.5,"UnderWeight",IF(B1619&lt;24.9,"NormalWeight",IF(B1619&lt;29.9,"OverWeight","Obesity")))</f>
        <v>NormalWeight</v>
      </c>
      <c r="J1619" t="str">
        <f>IF(C1619&lt;5.7,"Normal",IF(C1619&lt;6.4,"Prediabetes","Diabetes"))</f>
        <v>Normal</v>
      </c>
    </row>
    <row r="1620" spans="1:10" x14ac:dyDescent="0.3">
      <c r="A1620" s="6" t="s">
        <v>752</v>
      </c>
      <c r="B1620" s="6">
        <v>20.61</v>
      </c>
      <c r="C1620" s="6">
        <v>6.89</v>
      </c>
      <c r="D1620" s="6" t="s">
        <v>2380</v>
      </c>
      <c r="E1620" s="6" t="s">
        <v>2380</v>
      </c>
      <c r="F1620" s="6" t="s">
        <v>2380</v>
      </c>
      <c r="G1620" s="6">
        <v>0</v>
      </c>
      <c r="H1620" s="6" t="s">
        <v>2380</v>
      </c>
      <c r="I1620" s="6" t="str">
        <f>IF(B1620&lt;18.5,"UnderWeight",IF(B1620&lt;24.9,"NormalWeight",IF(B1620&lt;29.9,"OverWeight","Obesity")))</f>
        <v>NormalWeight</v>
      </c>
      <c r="J1620" t="str">
        <f>IF(C1620&lt;5.7,"Normal",IF(C1620&lt;6.4,"Prediabetes","Diabetes"))</f>
        <v>Diabetes</v>
      </c>
    </row>
    <row r="1621" spans="1:10" x14ac:dyDescent="0.3">
      <c r="A1621" s="6" t="s">
        <v>751</v>
      </c>
      <c r="B1621" s="6">
        <v>15.99</v>
      </c>
      <c r="C1621" s="6">
        <v>4.57</v>
      </c>
      <c r="D1621" s="6" t="s">
        <v>2382</v>
      </c>
      <c r="E1621" s="6" t="s">
        <v>2380</v>
      </c>
      <c r="F1621" s="6" t="s">
        <v>2382</v>
      </c>
      <c r="G1621" s="6">
        <v>1</v>
      </c>
      <c r="H1621" s="6" t="s">
        <v>2380</v>
      </c>
      <c r="I1621" s="6" t="str">
        <f>IF(B1621&lt;18.5,"UnderWeight",IF(B1621&lt;24.9,"NormalWeight",IF(B1621&lt;29.9,"OverWeight","Obesity")))</f>
        <v>UnderWeight</v>
      </c>
      <c r="J1621" t="str">
        <f>IF(C1621&lt;5.7,"Normal",IF(C1621&lt;6.4,"Prediabetes","Diabetes"))</f>
        <v>Normal</v>
      </c>
    </row>
    <row r="1622" spans="1:10" x14ac:dyDescent="0.3">
      <c r="A1622" s="6" t="s">
        <v>750</v>
      </c>
      <c r="B1622" s="6">
        <v>33.155000000000001</v>
      </c>
      <c r="C1622" s="6">
        <v>4.32</v>
      </c>
      <c r="D1622" s="6" t="s">
        <v>2380</v>
      </c>
      <c r="E1622" s="6" t="s">
        <v>2380</v>
      </c>
      <c r="F1622" s="6" t="s">
        <v>2380</v>
      </c>
      <c r="G1622" s="6">
        <v>0</v>
      </c>
      <c r="H1622" s="6" t="s">
        <v>2380</v>
      </c>
      <c r="I1622" s="6" t="str">
        <f>IF(B1622&lt;18.5,"UnderWeight",IF(B1622&lt;24.9,"NormalWeight",IF(B1622&lt;29.9,"OverWeight","Obesity")))</f>
        <v>Obesity</v>
      </c>
      <c r="J1622" t="str">
        <f>IF(C1622&lt;5.7,"Normal",IF(C1622&lt;6.4,"Prediabetes","Diabetes"))</f>
        <v>Normal</v>
      </c>
    </row>
    <row r="1623" spans="1:10" x14ac:dyDescent="0.3">
      <c r="A1623" s="6" t="s">
        <v>749</v>
      </c>
      <c r="B1623" s="6">
        <v>26.22</v>
      </c>
      <c r="C1623" s="6">
        <v>5.57</v>
      </c>
      <c r="D1623" s="6" t="s">
        <v>2382</v>
      </c>
      <c r="E1623" s="6" t="s">
        <v>2380</v>
      </c>
      <c r="F1623" s="6" t="s">
        <v>2382</v>
      </c>
      <c r="G1623" s="6">
        <v>1</v>
      </c>
      <c r="H1623" s="6" t="s">
        <v>2380</v>
      </c>
      <c r="I1623" s="6" t="str">
        <f>IF(B1623&lt;18.5,"UnderWeight",IF(B1623&lt;24.9,"NormalWeight",IF(B1623&lt;29.9,"OverWeight","Obesity")))</f>
        <v>OverWeight</v>
      </c>
      <c r="J1623" t="str">
        <f>IF(C1623&lt;5.7,"Normal",IF(C1623&lt;6.4,"Prediabetes","Diabetes"))</f>
        <v>Normal</v>
      </c>
    </row>
    <row r="1624" spans="1:10" x14ac:dyDescent="0.3">
      <c r="A1624" s="6" t="s">
        <v>748</v>
      </c>
      <c r="B1624" s="6">
        <v>21.85</v>
      </c>
      <c r="C1624" s="6">
        <v>5.26</v>
      </c>
      <c r="D1624" s="6" t="s">
        <v>2382</v>
      </c>
      <c r="E1624" s="6" t="s">
        <v>2380</v>
      </c>
      <c r="F1624" s="6" t="s">
        <v>2382</v>
      </c>
      <c r="G1624" s="6">
        <v>1</v>
      </c>
      <c r="H1624" s="6" t="s">
        <v>2380</v>
      </c>
      <c r="I1624" s="6" t="str">
        <f>IF(B1624&lt;18.5,"UnderWeight",IF(B1624&lt;24.9,"NormalWeight",IF(B1624&lt;29.9,"OverWeight","Obesity")))</f>
        <v>NormalWeight</v>
      </c>
      <c r="J1624" t="str">
        <f>IF(C1624&lt;5.7,"Normal",IF(C1624&lt;6.4,"Prediabetes","Diabetes"))</f>
        <v>Normal</v>
      </c>
    </row>
    <row r="1625" spans="1:10" x14ac:dyDescent="0.3">
      <c r="A1625" s="6" t="s">
        <v>747</v>
      </c>
      <c r="B1625" s="6">
        <v>30.495000000000001</v>
      </c>
      <c r="C1625" s="6">
        <v>6.25</v>
      </c>
      <c r="D1625" s="6" t="s">
        <v>2380</v>
      </c>
      <c r="E1625" s="6" t="s">
        <v>2380</v>
      </c>
      <c r="F1625" s="6" t="s">
        <v>2380</v>
      </c>
      <c r="G1625" s="6">
        <v>0</v>
      </c>
      <c r="H1625" s="6" t="s">
        <v>2380</v>
      </c>
      <c r="I1625" s="6" t="str">
        <f>IF(B1625&lt;18.5,"UnderWeight",IF(B1625&lt;24.9,"NormalWeight",IF(B1625&lt;29.9,"OverWeight","Obesity")))</f>
        <v>Obesity</v>
      </c>
      <c r="J1625" t="str">
        <f>IF(C1625&lt;5.7,"Normal",IF(C1625&lt;6.4,"Prediabetes","Diabetes"))</f>
        <v>Prediabetes</v>
      </c>
    </row>
    <row r="1626" spans="1:10" x14ac:dyDescent="0.3">
      <c r="A1626" s="6" t="s">
        <v>746</v>
      </c>
      <c r="B1626" s="6">
        <v>34.104999999999997</v>
      </c>
      <c r="C1626" s="6">
        <v>5.67</v>
      </c>
      <c r="D1626" s="6" t="s">
        <v>2382</v>
      </c>
      <c r="E1626" s="6" t="s">
        <v>2380</v>
      </c>
      <c r="F1626" s="6" t="s">
        <v>2380</v>
      </c>
      <c r="G1626" s="6">
        <v>0</v>
      </c>
      <c r="H1626" s="6" t="s">
        <v>2380</v>
      </c>
      <c r="I1626" s="6" t="str">
        <f>IF(B1626&lt;18.5,"UnderWeight",IF(B1626&lt;24.9,"NormalWeight",IF(B1626&lt;29.9,"OverWeight","Obesity")))</f>
        <v>Obesity</v>
      </c>
      <c r="J1626" t="str">
        <f>IF(C1626&lt;5.7,"Normal",IF(C1626&lt;6.4,"Prediabetes","Diabetes"))</f>
        <v>Normal</v>
      </c>
    </row>
    <row r="1627" spans="1:10" x14ac:dyDescent="0.3">
      <c r="A1627" s="6" t="s">
        <v>745</v>
      </c>
      <c r="B1627" s="6">
        <v>32.770000000000003</v>
      </c>
      <c r="C1627" s="6">
        <v>4.42</v>
      </c>
      <c r="D1627" s="6" t="s">
        <v>2382</v>
      </c>
      <c r="E1627" s="6" t="s">
        <v>2380</v>
      </c>
      <c r="F1627" s="6" t="s">
        <v>2380</v>
      </c>
      <c r="G1627" s="6">
        <v>1</v>
      </c>
      <c r="H1627" s="6" t="s">
        <v>2380</v>
      </c>
      <c r="I1627" s="6" t="str">
        <f>IF(B1627&lt;18.5,"UnderWeight",IF(B1627&lt;24.9,"NormalWeight",IF(B1627&lt;29.9,"OverWeight","Obesity")))</f>
        <v>Obesity</v>
      </c>
      <c r="J1627" t="str">
        <f>IF(C1627&lt;5.7,"Normal",IF(C1627&lt;6.4,"Prediabetes","Diabetes"))</f>
        <v>Normal</v>
      </c>
    </row>
    <row r="1628" spans="1:10" x14ac:dyDescent="0.3">
      <c r="A1628" s="6" t="s">
        <v>744</v>
      </c>
      <c r="B1628" s="6">
        <v>16.850000000000001</v>
      </c>
      <c r="C1628" s="6">
        <v>11.75</v>
      </c>
      <c r="D1628" s="6" t="s">
        <v>2382</v>
      </c>
      <c r="E1628" s="6" t="s">
        <v>2380</v>
      </c>
      <c r="F1628" s="6" t="s">
        <v>2380</v>
      </c>
      <c r="G1628" s="6">
        <v>2</v>
      </c>
      <c r="H1628" s="6" t="s">
        <v>2380</v>
      </c>
      <c r="I1628" s="6" t="str">
        <f>IF(B1628&lt;18.5,"UnderWeight",IF(B1628&lt;24.9,"NormalWeight",IF(B1628&lt;29.9,"OverWeight","Obesity")))</f>
        <v>UnderWeight</v>
      </c>
      <c r="J1628" t="str">
        <f>IF(C1628&lt;5.7,"Normal",IF(C1628&lt;6.4,"Prediabetes","Diabetes"))</f>
        <v>Diabetes</v>
      </c>
    </row>
    <row r="1629" spans="1:10" x14ac:dyDescent="0.3">
      <c r="A1629" s="6" t="s">
        <v>743</v>
      </c>
      <c r="B1629" s="6">
        <v>34.700000000000003</v>
      </c>
      <c r="C1629" s="6">
        <v>6.06</v>
      </c>
      <c r="D1629" s="6" t="s">
        <v>2380</v>
      </c>
      <c r="E1629" s="6" t="s">
        <v>2380</v>
      </c>
      <c r="F1629" s="6" t="s">
        <v>2380</v>
      </c>
      <c r="G1629" s="6">
        <v>1</v>
      </c>
      <c r="H1629" s="6" t="s">
        <v>2380</v>
      </c>
      <c r="I1629" s="6" t="str">
        <f>IF(B1629&lt;18.5,"UnderWeight",IF(B1629&lt;24.9,"NormalWeight",IF(B1629&lt;29.9,"OverWeight","Obesity")))</f>
        <v>Obesity</v>
      </c>
      <c r="J1629" t="str">
        <f>IF(C1629&lt;5.7,"Normal",IF(C1629&lt;6.4,"Prediabetes","Diabetes"))</f>
        <v>Prediabetes</v>
      </c>
    </row>
    <row r="1630" spans="1:10" x14ac:dyDescent="0.3">
      <c r="A1630" s="6" t="s">
        <v>742</v>
      </c>
      <c r="B1630" s="6">
        <v>37.049999999999997</v>
      </c>
      <c r="C1630" s="6">
        <v>5.48</v>
      </c>
      <c r="D1630" s="6" t="s">
        <v>2380</v>
      </c>
      <c r="E1630" s="6" t="s">
        <v>2380</v>
      </c>
      <c r="F1630" s="6" t="s">
        <v>2380</v>
      </c>
      <c r="G1630" s="6">
        <v>1</v>
      </c>
      <c r="H1630" s="6" t="s">
        <v>2380</v>
      </c>
      <c r="I1630" s="6" t="str">
        <f>IF(B1630&lt;18.5,"UnderWeight",IF(B1630&lt;24.9,"NormalWeight",IF(B1630&lt;29.9,"OverWeight","Obesity")))</f>
        <v>Obesity</v>
      </c>
      <c r="J1630" t="str">
        <f>IF(C1630&lt;5.7,"Normal",IF(C1630&lt;6.4,"Prediabetes","Diabetes"))</f>
        <v>Normal</v>
      </c>
    </row>
    <row r="1631" spans="1:10" x14ac:dyDescent="0.3">
      <c r="A1631" s="6" t="s">
        <v>741</v>
      </c>
      <c r="B1631" s="6">
        <v>18.78</v>
      </c>
      <c r="C1631" s="6">
        <v>4.45</v>
      </c>
      <c r="D1631" s="6" t="s">
        <v>2380</v>
      </c>
      <c r="E1631" s="6" t="s">
        <v>2380</v>
      </c>
      <c r="F1631" s="6" t="s">
        <v>2382</v>
      </c>
      <c r="G1631" s="6">
        <v>1</v>
      </c>
      <c r="H1631" s="6" t="s">
        <v>2380</v>
      </c>
      <c r="I1631" s="6" t="str">
        <f>IF(B1631&lt;18.5,"UnderWeight",IF(B1631&lt;24.9,"NormalWeight",IF(B1631&lt;29.9,"OverWeight","Obesity")))</f>
        <v>NormalWeight</v>
      </c>
      <c r="J1631" t="str">
        <f>IF(C1631&lt;5.7,"Normal",IF(C1631&lt;6.4,"Prediabetes","Diabetes"))</f>
        <v>Normal</v>
      </c>
    </row>
    <row r="1632" spans="1:10" x14ac:dyDescent="0.3">
      <c r="A1632" s="6" t="s">
        <v>740</v>
      </c>
      <c r="B1632" s="6">
        <v>28.024999999999999</v>
      </c>
      <c r="C1632" s="6">
        <v>5</v>
      </c>
      <c r="D1632" s="6" t="s">
        <v>2380</v>
      </c>
      <c r="E1632" s="6" t="s">
        <v>2380</v>
      </c>
      <c r="F1632" s="6" t="s">
        <v>2380</v>
      </c>
      <c r="G1632" s="6">
        <v>1</v>
      </c>
      <c r="H1632" s="6" t="s">
        <v>2380</v>
      </c>
      <c r="I1632" s="6" t="str">
        <f>IF(B1632&lt;18.5,"UnderWeight",IF(B1632&lt;24.9,"NormalWeight",IF(B1632&lt;29.9,"OverWeight","Obesity")))</f>
        <v>OverWeight</v>
      </c>
      <c r="J1632" t="str">
        <f>IF(C1632&lt;5.7,"Normal",IF(C1632&lt;6.4,"Prediabetes","Diabetes"))</f>
        <v>Normal</v>
      </c>
    </row>
    <row r="1633" spans="1:10" x14ac:dyDescent="0.3">
      <c r="A1633" s="6" t="s">
        <v>739</v>
      </c>
      <c r="B1633" s="6">
        <v>35.090000000000003</v>
      </c>
      <c r="C1633" s="6">
        <v>5.84</v>
      </c>
      <c r="D1633" s="6" t="s">
        <v>2380</v>
      </c>
      <c r="E1633" s="6" t="s">
        <v>2380</v>
      </c>
      <c r="F1633" s="6" t="s">
        <v>2380</v>
      </c>
      <c r="G1633" s="6">
        <v>0</v>
      </c>
      <c r="H1633" s="6" t="s">
        <v>2380</v>
      </c>
      <c r="I1633" s="6" t="str">
        <f>IF(B1633&lt;18.5,"UnderWeight",IF(B1633&lt;24.9,"NormalWeight",IF(B1633&lt;29.9,"OverWeight","Obesity")))</f>
        <v>Obesity</v>
      </c>
      <c r="J1633" t="str">
        <f>IF(C1633&lt;5.7,"Normal",IF(C1633&lt;6.4,"Prediabetes","Diabetes"))</f>
        <v>Prediabetes</v>
      </c>
    </row>
    <row r="1634" spans="1:10" x14ac:dyDescent="0.3">
      <c r="A1634" s="6" t="s">
        <v>738</v>
      </c>
      <c r="B1634" s="6">
        <v>34.42</v>
      </c>
      <c r="C1634" s="6">
        <v>5.21</v>
      </c>
      <c r="D1634" s="6" t="s">
        <v>2382</v>
      </c>
      <c r="E1634" s="6" t="s">
        <v>2380</v>
      </c>
      <c r="F1634" s="6" t="s">
        <v>2380</v>
      </c>
      <c r="G1634" s="6">
        <v>0</v>
      </c>
      <c r="H1634" s="6" t="s">
        <v>2380</v>
      </c>
      <c r="I1634" s="6" t="str">
        <f>IF(B1634&lt;18.5,"UnderWeight",IF(B1634&lt;24.9,"NormalWeight",IF(B1634&lt;29.9,"OverWeight","Obesity")))</f>
        <v>Obesity</v>
      </c>
      <c r="J1634" t="str">
        <f>IF(C1634&lt;5.7,"Normal",IF(C1634&lt;6.4,"Prediabetes","Diabetes"))</f>
        <v>Normal</v>
      </c>
    </row>
    <row r="1635" spans="1:10" x14ac:dyDescent="0.3">
      <c r="A1635" s="6" t="s">
        <v>737</v>
      </c>
      <c r="B1635" s="6">
        <v>29.4</v>
      </c>
      <c r="C1635" s="6">
        <v>4.26</v>
      </c>
      <c r="D1635" s="6" t="s">
        <v>2380</v>
      </c>
      <c r="E1635" s="6" t="s">
        <v>2380</v>
      </c>
      <c r="F1635" s="6" t="s">
        <v>2380</v>
      </c>
      <c r="G1635" s="6">
        <v>0</v>
      </c>
      <c r="H1635" s="6" t="s">
        <v>2380</v>
      </c>
      <c r="I1635" s="6" t="str">
        <f>IF(B1635&lt;18.5,"UnderWeight",IF(B1635&lt;24.9,"NormalWeight",IF(B1635&lt;29.9,"OverWeight","Obesity")))</f>
        <v>OverWeight</v>
      </c>
      <c r="J1635" t="str">
        <f>IF(C1635&lt;5.7,"Normal",IF(C1635&lt;6.4,"Prediabetes","Diabetes"))</f>
        <v>Normal</v>
      </c>
    </row>
    <row r="1636" spans="1:10" x14ac:dyDescent="0.3">
      <c r="A1636" s="6" t="s">
        <v>736</v>
      </c>
      <c r="B1636" s="6">
        <v>21.31</v>
      </c>
      <c r="C1636" s="6">
        <v>4.17</v>
      </c>
      <c r="D1636" s="6" t="s">
        <v>2380</v>
      </c>
      <c r="E1636" s="6" t="s">
        <v>2380</v>
      </c>
      <c r="F1636" s="6" t="s">
        <v>2380</v>
      </c>
      <c r="G1636" s="6">
        <v>0</v>
      </c>
      <c r="H1636" s="6" t="s">
        <v>2380</v>
      </c>
      <c r="I1636" s="6" t="str">
        <f>IF(B1636&lt;18.5,"UnderWeight",IF(B1636&lt;24.9,"NormalWeight",IF(B1636&lt;29.9,"OverWeight","Obesity")))</f>
        <v>NormalWeight</v>
      </c>
      <c r="J1636" t="str">
        <f>IF(C1636&lt;5.7,"Normal",IF(C1636&lt;6.4,"Prediabetes","Diabetes"))</f>
        <v>Normal</v>
      </c>
    </row>
    <row r="1637" spans="1:10" x14ac:dyDescent="0.3">
      <c r="A1637" s="6" t="s">
        <v>735</v>
      </c>
      <c r="B1637" s="6">
        <v>19.559999999999999</v>
      </c>
      <c r="C1637" s="6">
        <v>11.96</v>
      </c>
      <c r="D1637" s="6" t="s">
        <v>2380</v>
      </c>
      <c r="E1637" s="6" t="s">
        <v>2380</v>
      </c>
      <c r="F1637" s="6" t="s">
        <v>2380</v>
      </c>
      <c r="G1637" s="6">
        <v>0</v>
      </c>
      <c r="H1637" s="6" t="s">
        <v>2380</v>
      </c>
      <c r="I1637" s="6" t="str">
        <f>IF(B1637&lt;18.5,"UnderWeight",IF(B1637&lt;24.9,"NormalWeight",IF(B1637&lt;29.9,"OverWeight","Obesity")))</f>
        <v>NormalWeight</v>
      </c>
      <c r="J1637" t="str">
        <f>IF(C1637&lt;5.7,"Normal",IF(C1637&lt;6.4,"Prediabetes","Diabetes"))</f>
        <v>Diabetes</v>
      </c>
    </row>
    <row r="1638" spans="1:10" x14ac:dyDescent="0.3">
      <c r="A1638" s="6" t="s">
        <v>734</v>
      </c>
      <c r="B1638" s="6">
        <v>37.335000000000001</v>
      </c>
      <c r="C1638" s="6">
        <v>6.26</v>
      </c>
      <c r="D1638" s="6" t="s">
        <v>2382</v>
      </c>
      <c r="E1638" s="6" t="s">
        <v>2380</v>
      </c>
      <c r="F1638" s="6" t="s">
        <v>2380</v>
      </c>
      <c r="G1638" s="6">
        <v>1</v>
      </c>
      <c r="H1638" s="6" t="s">
        <v>2380</v>
      </c>
      <c r="I1638" s="6" t="str">
        <f>IF(B1638&lt;18.5,"UnderWeight",IF(B1638&lt;24.9,"NormalWeight",IF(B1638&lt;29.9,"OverWeight","Obesity")))</f>
        <v>Obesity</v>
      </c>
      <c r="J1638" t="str">
        <f>IF(C1638&lt;5.7,"Normal",IF(C1638&lt;6.4,"Prediabetes","Diabetes"))</f>
        <v>Prediabetes</v>
      </c>
    </row>
    <row r="1639" spans="1:10" x14ac:dyDescent="0.3">
      <c r="A1639" s="6" t="s">
        <v>733</v>
      </c>
      <c r="B1639" s="6">
        <v>19.53</v>
      </c>
      <c r="C1639" s="6">
        <v>11.68</v>
      </c>
      <c r="D1639" s="6" t="s">
        <v>2380</v>
      </c>
      <c r="E1639" s="6" t="s">
        <v>2380</v>
      </c>
      <c r="F1639" s="6" t="s">
        <v>2380</v>
      </c>
      <c r="G1639" s="6">
        <v>0</v>
      </c>
      <c r="H1639" s="6" t="s">
        <v>2380</v>
      </c>
      <c r="I1639" s="6" t="str">
        <f>IF(B1639&lt;18.5,"UnderWeight",IF(B1639&lt;24.9,"NormalWeight",IF(B1639&lt;29.9,"OverWeight","Obesity")))</f>
        <v>NormalWeight</v>
      </c>
      <c r="J1639" t="str">
        <f>IF(C1639&lt;5.7,"Normal",IF(C1639&lt;6.4,"Prediabetes","Diabetes"))</f>
        <v>Diabetes</v>
      </c>
    </row>
    <row r="1640" spans="1:10" x14ac:dyDescent="0.3">
      <c r="A1640" s="6" t="s">
        <v>732</v>
      </c>
      <c r="B1640" s="6">
        <v>34.1</v>
      </c>
      <c r="C1640" s="6">
        <v>5.16</v>
      </c>
      <c r="D1640" s="6" t="s">
        <v>2380</v>
      </c>
      <c r="E1640" s="6" t="s">
        <v>2380</v>
      </c>
      <c r="F1640" s="6" t="s">
        <v>2380</v>
      </c>
      <c r="G1640" s="6">
        <v>0</v>
      </c>
      <c r="H1640" s="6" t="s">
        <v>2380</v>
      </c>
      <c r="I1640" s="6" t="str">
        <f>IF(B1640&lt;18.5,"UnderWeight",IF(B1640&lt;24.9,"NormalWeight",IF(B1640&lt;29.9,"OverWeight","Obesity")))</f>
        <v>Obesity</v>
      </c>
      <c r="J1640" t="str">
        <f>IF(C1640&lt;5.7,"Normal",IF(C1640&lt;6.4,"Prediabetes","Diabetes"))</f>
        <v>Normal</v>
      </c>
    </row>
    <row r="1641" spans="1:10" x14ac:dyDescent="0.3">
      <c r="A1641" s="6" t="s">
        <v>731</v>
      </c>
      <c r="B1641" s="6">
        <v>16.5</v>
      </c>
      <c r="C1641" s="6">
        <v>6.9</v>
      </c>
      <c r="D1641" s="6" t="s">
        <v>2382</v>
      </c>
      <c r="E1641" s="6" t="s">
        <v>2380</v>
      </c>
      <c r="F1641" s="6" t="s">
        <v>2380</v>
      </c>
      <c r="G1641" s="6">
        <v>2</v>
      </c>
      <c r="H1641" s="6" t="s">
        <v>2380</v>
      </c>
      <c r="I1641" s="6" t="str">
        <f>IF(B1641&lt;18.5,"UnderWeight",IF(B1641&lt;24.9,"NormalWeight",IF(B1641&lt;29.9,"OverWeight","Obesity")))</f>
        <v>UnderWeight</v>
      </c>
      <c r="J1641" t="str">
        <f>IF(C1641&lt;5.7,"Normal",IF(C1641&lt;6.4,"Prediabetes","Diabetes"))</f>
        <v>Diabetes</v>
      </c>
    </row>
    <row r="1642" spans="1:10" x14ac:dyDescent="0.3">
      <c r="A1642" s="6" t="s">
        <v>730</v>
      </c>
      <c r="B1642" s="6">
        <v>30.69</v>
      </c>
      <c r="C1642" s="6">
        <v>4.83</v>
      </c>
      <c r="D1642" s="6" t="s">
        <v>2380</v>
      </c>
      <c r="E1642" s="6" t="s">
        <v>2380</v>
      </c>
      <c r="F1642" s="6" t="s">
        <v>2380</v>
      </c>
      <c r="G1642" s="6">
        <v>1</v>
      </c>
      <c r="H1642" s="6" t="s">
        <v>2380</v>
      </c>
      <c r="I1642" s="6" t="str">
        <f>IF(B1642&lt;18.5,"UnderWeight",IF(B1642&lt;24.9,"NormalWeight",IF(B1642&lt;29.9,"OverWeight","Obesity")))</f>
        <v>Obesity</v>
      </c>
      <c r="J1642" t="str">
        <f>IF(C1642&lt;5.7,"Normal",IF(C1642&lt;6.4,"Prediabetes","Diabetes"))</f>
        <v>Normal</v>
      </c>
    </row>
    <row r="1643" spans="1:10" x14ac:dyDescent="0.3">
      <c r="A1643" s="6" t="s">
        <v>729</v>
      </c>
      <c r="B1643" s="6">
        <v>28.93</v>
      </c>
      <c r="C1643" s="6">
        <v>4.87</v>
      </c>
      <c r="D1643" s="6" t="s">
        <v>2380</v>
      </c>
      <c r="E1643" s="6" t="s">
        <v>2380</v>
      </c>
      <c r="F1643" s="6" t="s">
        <v>2380</v>
      </c>
      <c r="G1643" s="6">
        <v>1</v>
      </c>
      <c r="H1643" s="6" t="s">
        <v>2380</v>
      </c>
      <c r="I1643" s="6" t="str">
        <f>IF(B1643&lt;18.5,"UnderWeight",IF(B1643&lt;24.9,"NormalWeight",IF(B1643&lt;29.9,"OverWeight","Obesity")))</f>
        <v>OverWeight</v>
      </c>
      <c r="J1643" t="str">
        <f>IF(C1643&lt;5.7,"Normal",IF(C1643&lt;6.4,"Prediabetes","Diabetes"))</f>
        <v>Normal</v>
      </c>
    </row>
    <row r="1644" spans="1:10" x14ac:dyDescent="0.3">
      <c r="A1644" s="6" t="s">
        <v>728</v>
      </c>
      <c r="B1644" s="6">
        <v>38.9</v>
      </c>
      <c r="C1644" s="6">
        <v>4.28</v>
      </c>
      <c r="D1644" s="6" t="s">
        <v>2380</v>
      </c>
      <c r="E1644" s="6" t="s">
        <v>2380</v>
      </c>
      <c r="F1644" s="6" t="s">
        <v>2380</v>
      </c>
      <c r="G1644" s="6">
        <v>0</v>
      </c>
      <c r="H1644" s="6" t="s">
        <v>2380</v>
      </c>
      <c r="I1644" s="6" t="str">
        <f>IF(B1644&lt;18.5,"UnderWeight",IF(B1644&lt;24.9,"NormalWeight",IF(B1644&lt;29.9,"OverWeight","Obesity")))</f>
        <v>Obesity</v>
      </c>
      <c r="J1644" t="str">
        <f>IF(C1644&lt;5.7,"Normal",IF(C1644&lt;6.4,"Prediabetes","Diabetes"))</f>
        <v>Normal</v>
      </c>
    </row>
    <row r="1645" spans="1:10" x14ac:dyDescent="0.3">
      <c r="A1645" s="6" t="s">
        <v>727</v>
      </c>
      <c r="B1645" s="6">
        <v>26.9</v>
      </c>
      <c r="C1645" s="6">
        <v>4.07</v>
      </c>
      <c r="D1645" s="6" t="s">
        <v>2380</v>
      </c>
      <c r="E1645" s="6" t="s">
        <v>2380</v>
      </c>
      <c r="F1645" s="6" t="s">
        <v>2380</v>
      </c>
      <c r="G1645" s="6">
        <v>0</v>
      </c>
      <c r="H1645" s="6" t="s">
        <v>2380</v>
      </c>
      <c r="I1645" s="6" t="str">
        <f>IF(B1645&lt;18.5,"UnderWeight",IF(B1645&lt;24.9,"NormalWeight",IF(B1645&lt;29.9,"OverWeight","Obesity")))</f>
        <v>OverWeight</v>
      </c>
      <c r="J1645" t="str">
        <f>IF(C1645&lt;5.7,"Normal",IF(C1645&lt;6.4,"Prediabetes","Diabetes"))</f>
        <v>Normal</v>
      </c>
    </row>
    <row r="1646" spans="1:10" x14ac:dyDescent="0.3">
      <c r="A1646" s="6" t="s">
        <v>726</v>
      </c>
      <c r="B1646" s="6">
        <v>24.86</v>
      </c>
      <c r="C1646" s="6">
        <v>6.23</v>
      </c>
      <c r="D1646" s="6" t="s">
        <v>2380</v>
      </c>
      <c r="E1646" s="6" t="s">
        <v>2380</v>
      </c>
      <c r="F1646" s="6" t="s">
        <v>2380</v>
      </c>
      <c r="G1646" s="6">
        <v>0</v>
      </c>
      <c r="H1646" s="6" t="s">
        <v>2380</v>
      </c>
      <c r="I1646" s="6" t="str">
        <f>IF(B1646&lt;18.5,"UnderWeight",IF(B1646&lt;24.9,"NormalWeight",IF(B1646&lt;29.9,"OverWeight","Obesity")))</f>
        <v>NormalWeight</v>
      </c>
      <c r="J1646" t="str">
        <f>IF(C1646&lt;5.7,"Normal",IF(C1646&lt;6.4,"Prediabetes","Diabetes"))</f>
        <v>Prediabetes</v>
      </c>
    </row>
    <row r="1647" spans="1:10" x14ac:dyDescent="0.3">
      <c r="A1647" s="6" t="s">
        <v>725</v>
      </c>
      <c r="B1647" s="6">
        <v>39.14</v>
      </c>
      <c r="C1647" s="6">
        <v>6.24</v>
      </c>
      <c r="D1647" s="6" t="s">
        <v>2380</v>
      </c>
      <c r="E1647" s="6" t="s">
        <v>2381</v>
      </c>
      <c r="F1647" s="6" t="s">
        <v>2380</v>
      </c>
      <c r="G1647" s="6">
        <v>1</v>
      </c>
      <c r="H1647" s="6" t="s">
        <v>2380</v>
      </c>
      <c r="I1647" s="6" t="str">
        <f>IF(B1647&lt;18.5,"UnderWeight",IF(B1647&lt;24.9,"NormalWeight",IF(B1647&lt;29.9,"OverWeight","Obesity")))</f>
        <v>Obesity</v>
      </c>
      <c r="J1647" t="str">
        <f>IF(C1647&lt;5.7,"Normal",IF(C1647&lt;6.4,"Prediabetes","Diabetes"))</f>
        <v>Prediabetes</v>
      </c>
    </row>
    <row r="1648" spans="1:10" x14ac:dyDescent="0.3">
      <c r="A1648" s="6" t="s">
        <v>724</v>
      </c>
      <c r="B1648" s="6">
        <v>39.799999999999997</v>
      </c>
      <c r="C1648" s="6">
        <v>6.17</v>
      </c>
      <c r="D1648" s="6" t="s">
        <v>2380</v>
      </c>
      <c r="E1648" s="6" t="s">
        <v>2380</v>
      </c>
      <c r="F1648" s="6" t="s">
        <v>2382</v>
      </c>
      <c r="G1648" s="6">
        <v>1</v>
      </c>
      <c r="H1648" s="6" t="s">
        <v>2380</v>
      </c>
      <c r="I1648" s="6" t="str">
        <f>IF(B1648&lt;18.5,"UnderWeight",IF(B1648&lt;24.9,"NormalWeight",IF(B1648&lt;29.9,"OverWeight","Obesity")))</f>
        <v>Obesity</v>
      </c>
      <c r="J1648" t="str">
        <f>IF(C1648&lt;5.7,"Normal",IF(C1648&lt;6.4,"Prediabetes","Diabetes"))</f>
        <v>Prediabetes</v>
      </c>
    </row>
    <row r="1649" spans="1:10" x14ac:dyDescent="0.3">
      <c r="A1649" s="6" t="s">
        <v>723</v>
      </c>
      <c r="B1649" s="6">
        <v>34.32</v>
      </c>
      <c r="C1649" s="6">
        <v>5.16</v>
      </c>
      <c r="D1649" s="6" t="s">
        <v>2380</v>
      </c>
      <c r="E1649" s="6" t="s">
        <v>2380</v>
      </c>
      <c r="F1649" s="6" t="s">
        <v>2380</v>
      </c>
      <c r="G1649" s="6">
        <v>1</v>
      </c>
      <c r="H1649" s="6" t="s">
        <v>2380</v>
      </c>
      <c r="I1649" s="6" t="str">
        <f>IF(B1649&lt;18.5,"UnderWeight",IF(B1649&lt;24.9,"NormalWeight",IF(B1649&lt;29.9,"OverWeight","Obesity")))</f>
        <v>Obesity</v>
      </c>
      <c r="J1649" t="str">
        <f>IF(C1649&lt;5.7,"Normal",IF(C1649&lt;6.4,"Prediabetes","Diabetes"))</f>
        <v>Normal</v>
      </c>
    </row>
    <row r="1650" spans="1:10" x14ac:dyDescent="0.3">
      <c r="A1650" s="6" t="s">
        <v>722</v>
      </c>
      <c r="B1650" s="6">
        <v>32.51</v>
      </c>
      <c r="C1650" s="6">
        <v>4.3</v>
      </c>
      <c r="D1650" s="6" t="s">
        <v>2380</v>
      </c>
      <c r="E1650" s="6" t="s">
        <v>2380</v>
      </c>
      <c r="F1650" s="6" t="s">
        <v>2380</v>
      </c>
      <c r="G1650" s="6">
        <v>0</v>
      </c>
      <c r="H1650" s="6" t="s">
        <v>2380</v>
      </c>
      <c r="I1650" s="6" t="str">
        <f>IF(B1650&lt;18.5,"UnderWeight",IF(B1650&lt;24.9,"NormalWeight",IF(B1650&lt;29.9,"OverWeight","Obesity")))</f>
        <v>Obesity</v>
      </c>
      <c r="J1650" t="str">
        <f>IF(C1650&lt;5.7,"Normal",IF(C1650&lt;6.4,"Prediabetes","Diabetes"))</f>
        <v>Normal</v>
      </c>
    </row>
    <row r="1651" spans="1:10" x14ac:dyDescent="0.3">
      <c r="A1651" s="6" t="s">
        <v>721</v>
      </c>
      <c r="B1651" s="6">
        <v>30.71</v>
      </c>
      <c r="C1651" s="6">
        <v>6.14</v>
      </c>
      <c r="D1651" s="6" t="s">
        <v>2380</v>
      </c>
      <c r="E1651" s="6" t="s">
        <v>2380</v>
      </c>
      <c r="F1651" s="6" t="s">
        <v>2382</v>
      </c>
      <c r="G1651" s="6">
        <v>1</v>
      </c>
      <c r="H1651" s="6" t="s">
        <v>2380</v>
      </c>
      <c r="I1651" s="6" t="str">
        <f>IF(B1651&lt;18.5,"UnderWeight",IF(B1651&lt;24.9,"NormalWeight",IF(B1651&lt;29.9,"OverWeight","Obesity")))</f>
        <v>Obesity</v>
      </c>
      <c r="J1651" t="str">
        <f>IF(C1651&lt;5.7,"Normal",IF(C1651&lt;6.4,"Prediabetes","Diabetes"))</f>
        <v>Prediabetes</v>
      </c>
    </row>
    <row r="1652" spans="1:10" x14ac:dyDescent="0.3">
      <c r="A1652" s="6" t="s">
        <v>720</v>
      </c>
      <c r="B1652" s="6">
        <v>28.9</v>
      </c>
      <c r="C1652" s="6">
        <v>5.36</v>
      </c>
      <c r="D1652" s="6" t="s">
        <v>2380</v>
      </c>
      <c r="E1652" s="6" t="s">
        <v>2380</v>
      </c>
      <c r="F1652" s="6" t="s">
        <v>2380</v>
      </c>
      <c r="G1652" s="6">
        <v>1</v>
      </c>
      <c r="H1652" s="6" t="s">
        <v>2380</v>
      </c>
      <c r="I1652" s="6" t="str">
        <f>IF(B1652&lt;18.5,"UnderWeight",IF(B1652&lt;24.9,"NormalWeight",IF(B1652&lt;29.9,"OverWeight","Obesity")))</f>
        <v>OverWeight</v>
      </c>
      <c r="J1652" t="str">
        <f>IF(C1652&lt;5.7,"Normal",IF(C1652&lt;6.4,"Prediabetes","Diabetes"))</f>
        <v>Normal</v>
      </c>
    </row>
    <row r="1653" spans="1:10" x14ac:dyDescent="0.3">
      <c r="A1653" s="6" t="s">
        <v>719</v>
      </c>
      <c r="B1653" s="6">
        <v>36.19</v>
      </c>
      <c r="C1653" s="6">
        <v>4.3</v>
      </c>
      <c r="D1653" s="6" t="s">
        <v>2380</v>
      </c>
      <c r="E1653" s="6" t="s">
        <v>2380</v>
      </c>
      <c r="F1653" s="6" t="s">
        <v>2380</v>
      </c>
      <c r="G1653" s="6">
        <v>0</v>
      </c>
      <c r="H1653" s="6" t="s">
        <v>2380</v>
      </c>
      <c r="I1653" s="6" t="str">
        <f>IF(B1653&lt;18.5,"UnderWeight",IF(B1653&lt;24.9,"NormalWeight",IF(B1653&lt;29.9,"OverWeight","Obesity")))</f>
        <v>Obesity</v>
      </c>
      <c r="J1653" t="str">
        <f>IF(C1653&lt;5.7,"Normal",IF(C1653&lt;6.4,"Prediabetes","Diabetes"))</f>
        <v>Normal</v>
      </c>
    </row>
    <row r="1654" spans="1:10" x14ac:dyDescent="0.3">
      <c r="A1654" s="6" t="s">
        <v>718</v>
      </c>
      <c r="B1654" s="6">
        <v>29.6</v>
      </c>
      <c r="C1654" s="6">
        <v>4.09</v>
      </c>
      <c r="D1654" s="6" t="s">
        <v>2380</v>
      </c>
      <c r="E1654" s="6" t="s">
        <v>2380</v>
      </c>
      <c r="F1654" s="6" t="s">
        <v>2380</v>
      </c>
      <c r="G1654" s="6">
        <v>0</v>
      </c>
      <c r="H1654" s="6" t="s">
        <v>2380</v>
      </c>
      <c r="I1654" s="6" t="str">
        <f>IF(B1654&lt;18.5,"UnderWeight",IF(B1654&lt;24.9,"NormalWeight",IF(B1654&lt;29.9,"OverWeight","Obesity")))</f>
        <v>OverWeight</v>
      </c>
      <c r="J1654" t="str">
        <f>IF(C1654&lt;5.7,"Normal",IF(C1654&lt;6.4,"Prediabetes","Diabetes"))</f>
        <v>Normal</v>
      </c>
    </row>
    <row r="1655" spans="1:10" x14ac:dyDescent="0.3">
      <c r="A1655" s="6" t="s">
        <v>717</v>
      </c>
      <c r="B1655" s="6">
        <v>30.95</v>
      </c>
      <c r="C1655" s="6">
        <v>6.27</v>
      </c>
      <c r="D1655" s="6" t="s">
        <v>2380</v>
      </c>
      <c r="E1655" s="6" t="s">
        <v>2380</v>
      </c>
      <c r="F1655" s="6" t="s">
        <v>2382</v>
      </c>
      <c r="G1655" s="6">
        <v>1</v>
      </c>
      <c r="H1655" s="6" t="s">
        <v>2380</v>
      </c>
      <c r="I1655" s="6" t="str">
        <f>IF(B1655&lt;18.5,"UnderWeight",IF(B1655&lt;24.9,"NormalWeight",IF(B1655&lt;29.9,"OverWeight","Obesity")))</f>
        <v>Obesity</v>
      </c>
      <c r="J1655" t="str">
        <f>IF(C1655&lt;5.7,"Normal",IF(C1655&lt;6.4,"Prediabetes","Diabetes"))</f>
        <v>Prediabetes</v>
      </c>
    </row>
    <row r="1656" spans="1:10" x14ac:dyDescent="0.3">
      <c r="A1656" s="6" t="s">
        <v>716</v>
      </c>
      <c r="B1656" s="6">
        <v>19.95</v>
      </c>
      <c r="C1656" s="6">
        <v>5.39</v>
      </c>
      <c r="D1656" s="6" t="s">
        <v>2380</v>
      </c>
      <c r="E1656" s="6" t="s">
        <v>2380</v>
      </c>
      <c r="F1656" s="6" t="s">
        <v>2380</v>
      </c>
      <c r="G1656" s="6">
        <v>1</v>
      </c>
      <c r="H1656" s="6" t="s">
        <v>2380</v>
      </c>
      <c r="I1656" s="6" t="str">
        <f>IF(B1656&lt;18.5,"UnderWeight",IF(B1656&lt;24.9,"NormalWeight",IF(B1656&lt;29.9,"OverWeight","Obesity")))</f>
        <v>NormalWeight</v>
      </c>
      <c r="J1656" t="str">
        <f>IF(C1656&lt;5.7,"Normal",IF(C1656&lt;6.4,"Prediabetes","Diabetes"))</f>
        <v>Normal</v>
      </c>
    </row>
    <row r="1657" spans="1:10" x14ac:dyDescent="0.3">
      <c r="A1657" s="6" t="s">
        <v>715</v>
      </c>
      <c r="B1657" s="6">
        <v>23.65</v>
      </c>
      <c r="C1657" s="6">
        <v>5.75</v>
      </c>
      <c r="D1657" s="6" t="s">
        <v>2382</v>
      </c>
      <c r="E1657" s="6" t="s">
        <v>2380</v>
      </c>
      <c r="F1657" s="6" t="s">
        <v>2380</v>
      </c>
      <c r="G1657" s="6">
        <v>0</v>
      </c>
      <c r="H1657" s="6" t="s">
        <v>2380</v>
      </c>
      <c r="I1657" s="6" t="str">
        <f>IF(B1657&lt;18.5,"UnderWeight",IF(B1657&lt;24.9,"NormalWeight",IF(B1657&lt;29.9,"OverWeight","Obesity")))</f>
        <v>NormalWeight</v>
      </c>
      <c r="J1657" t="str">
        <f>IF(C1657&lt;5.7,"Normal",IF(C1657&lt;6.4,"Prediabetes","Diabetes"))</f>
        <v>Prediabetes</v>
      </c>
    </row>
    <row r="1658" spans="1:10" x14ac:dyDescent="0.3">
      <c r="A1658" s="6" t="s">
        <v>714</v>
      </c>
      <c r="B1658" s="6">
        <v>43.34</v>
      </c>
      <c r="C1658" s="6">
        <v>4.91</v>
      </c>
      <c r="D1658" s="6" t="s">
        <v>2380</v>
      </c>
      <c r="E1658" s="6" t="s">
        <v>2380</v>
      </c>
      <c r="F1658" s="6" t="s">
        <v>2380</v>
      </c>
      <c r="G1658" s="6">
        <v>1</v>
      </c>
      <c r="H1658" s="6" t="s">
        <v>2380</v>
      </c>
      <c r="I1658" s="6" t="str">
        <f>IF(B1658&lt;18.5,"UnderWeight",IF(B1658&lt;24.9,"NormalWeight",IF(B1658&lt;29.9,"OverWeight","Obesity")))</f>
        <v>Obesity</v>
      </c>
      <c r="J1658" t="str">
        <f>IF(C1658&lt;5.7,"Normal",IF(C1658&lt;6.4,"Prediabetes","Diabetes"))</f>
        <v>Normal</v>
      </c>
    </row>
    <row r="1659" spans="1:10" x14ac:dyDescent="0.3">
      <c r="A1659" s="6" t="s">
        <v>713</v>
      </c>
      <c r="B1659" s="6">
        <v>31.98</v>
      </c>
      <c r="C1659" s="6">
        <v>4.46</v>
      </c>
      <c r="D1659" s="6" t="s">
        <v>2382</v>
      </c>
      <c r="E1659" s="6" t="s">
        <v>2380</v>
      </c>
      <c r="F1659" s="6" t="s">
        <v>2380</v>
      </c>
      <c r="G1659" s="6">
        <v>1</v>
      </c>
      <c r="H1659" s="6" t="s">
        <v>2380</v>
      </c>
      <c r="I1659" s="6" t="str">
        <f>IF(B1659&lt;18.5,"UnderWeight",IF(B1659&lt;24.9,"NormalWeight",IF(B1659&lt;29.9,"OverWeight","Obesity")))</f>
        <v>Obesity</v>
      </c>
      <c r="J1659" t="str">
        <f>IF(C1659&lt;5.7,"Normal",IF(C1659&lt;6.4,"Prediabetes","Diabetes"))</f>
        <v>Normal</v>
      </c>
    </row>
    <row r="1660" spans="1:10" x14ac:dyDescent="0.3">
      <c r="A1660" s="6" t="s">
        <v>712</v>
      </c>
      <c r="B1660" s="6">
        <v>35.86</v>
      </c>
      <c r="C1660" s="6">
        <v>6.22</v>
      </c>
      <c r="D1660" s="6" t="s">
        <v>2380</v>
      </c>
      <c r="E1660" s="6" t="s">
        <v>2380</v>
      </c>
      <c r="F1660" s="6" t="s">
        <v>2380</v>
      </c>
      <c r="G1660" s="6">
        <v>1</v>
      </c>
      <c r="H1660" s="6" t="s">
        <v>2380</v>
      </c>
      <c r="I1660" s="6" t="str">
        <f>IF(B1660&lt;18.5,"UnderWeight",IF(B1660&lt;24.9,"NormalWeight",IF(B1660&lt;29.9,"OverWeight","Obesity")))</f>
        <v>Obesity</v>
      </c>
      <c r="J1660" t="str">
        <f>IF(C1660&lt;5.7,"Normal",IF(C1660&lt;6.4,"Prediabetes","Diabetes"))</f>
        <v>Prediabetes</v>
      </c>
    </row>
    <row r="1661" spans="1:10" x14ac:dyDescent="0.3">
      <c r="A1661" s="6" t="s">
        <v>711</v>
      </c>
      <c r="B1661" s="6">
        <v>15.2</v>
      </c>
      <c r="C1661" s="6">
        <v>8.82</v>
      </c>
      <c r="D1661" s="6" t="s">
        <v>2380</v>
      </c>
      <c r="E1661" s="6" t="s">
        <v>2380</v>
      </c>
      <c r="F1661" s="6" t="s">
        <v>2380</v>
      </c>
      <c r="G1661" s="6">
        <v>0</v>
      </c>
      <c r="H1661" s="6" t="s">
        <v>2380</v>
      </c>
      <c r="I1661" s="6" t="str">
        <f>IF(B1661&lt;18.5,"UnderWeight",IF(B1661&lt;24.9,"NormalWeight",IF(B1661&lt;29.9,"OverWeight","Obesity")))</f>
        <v>UnderWeight</v>
      </c>
      <c r="J1661" t="str">
        <f>IF(C1661&lt;5.7,"Normal",IF(C1661&lt;6.4,"Prediabetes","Diabetes"))</f>
        <v>Diabetes</v>
      </c>
    </row>
    <row r="1662" spans="1:10" x14ac:dyDescent="0.3">
      <c r="A1662" s="6" t="s">
        <v>710</v>
      </c>
      <c r="B1662" s="6">
        <v>37.200000000000003</v>
      </c>
      <c r="C1662" s="6">
        <v>10.14</v>
      </c>
      <c r="D1662" s="6" t="s">
        <v>2380</v>
      </c>
      <c r="E1662" s="6" t="s">
        <v>2380</v>
      </c>
      <c r="F1662" s="6" t="s">
        <v>2380</v>
      </c>
      <c r="G1662" s="6">
        <v>0</v>
      </c>
      <c r="H1662" s="6" t="s">
        <v>2380</v>
      </c>
      <c r="I1662" s="6" t="str">
        <f>IF(B1662&lt;18.5,"UnderWeight",IF(B1662&lt;24.9,"NormalWeight",IF(B1662&lt;29.9,"OverWeight","Obesity")))</f>
        <v>Obesity</v>
      </c>
      <c r="J1662" t="str">
        <f>IF(C1662&lt;5.7,"Normal",IF(C1662&lt;6.4,"Prediabetes","Diabetes"))</f>
        <v>Diabetes</v>
      </c>
    </row>
    <row r="1663" spans="1:10" x14ac:dyDescent="0.3">
      <c r="A1663" s="6" t="s">
        <v>709</v>
      </c>
      <c r="B1663" s="6">
        <v>17.91</v>
      </c>
      <c r="C1663" s="6">
        <v>4.66</v>
      </c>
      <c r="D1663" s="6" t="s">
        <v>2380</v>
      </c>
      <c r="E1663" s="6" t="s">
        <v>2380</v>
      </c>
      <c r="F1663" s="6" t="s">
        <v>2380</v>
      </c>
      <c r="G1663" s="6">
        <v>2</v>
      </c>
      <c r="H1663" s="6" t="s">
        <v>2380</v>
      </c>
      <c r="I1663" s="6" t="str">
        <f>IF(B1663&lt;18.5,"UnderWeight",IF(B1663&lt;24.9,"NormalWeight",IF(B1663&lt;29.9,"OverWeight","Obesity")))</f>
        <v>UnderWeight</v>
      </c>
      <c r="J1663" t="str">
        <f>IF(C1663&lt;5.7,"Normal",IF(C1663&lt;6.4,"Prediabetes","Diabetes"))</f>
        <v>Normal</v>
      </c>
    </row>
    <row r="1664" spans="1:10" x14ac:dyDescent="0.3">
      <c r="A1664" s="6" t="s">
        <v>708</v>
      </c>
      <c r="B1664" s="6">
        <v>20.76</v>
      </c>
      <c r="C1664" s="6">
        <v>6.26</v>
      </c>
      <c r="D1664" s="6" t="s">
        <v>2380</v>
      </c>
      <c r="E1664" s="6" t="s">
        <v>2380</v>
      </c>
      <c r="F1664" s="6" t="s">
        <v>2380</v>
      </c>
      <c r="G1664" s="6">
        <v>0</v>
      </c>
      <c r="H1664" s="6" t="s">
        <v>2380</v>
      </c>
      <c r="I1664" s="6" t="str">
        <f>IF(B1664&lt;18.5,"UnderWeight",IF(B1664&lt;24.9,"NormalWeight",IF(B1664&lt;29.9,"OverWeight","Obesity")))</f>
        <v>NormalWeight</v>
      </c>
      <c r="J1664" t="str">
        <f>IF(C1664&lt;5.7,"Normal",IF(C1664&lt;6.4,"Prediabetes","Diabetes"))</f>
        <v>Prediabetes</v>
      </c>
    </row>
    <row r="1665" spans="1:10" x14ac:dyDescent="0.3">
      <c r="A1665" s="6" t="s">
        <v>707</v>
      </c>
      <c r="B1665" s="6">
        <v>38.99</v>
      </c>
      <c r="C1665" s="6">
        <v>5.21</v>
      </c>
      <c r="D1665" s="6" t="s">
        <v>2380</v>
      </c>
      <c r="E1665" s="6" t="s">
        <v>2381</v>
      </c>
      <c r="F1665" s="6" t="s">
        <v>2380</v>
      </c>
      <c r="G1665" s="6">
        <v>1</v>
      </c>
      <c r="H1665" s="6" t="s">
        <v>2380</v>
      </c>
      <c r="I1665" s="6" t="str">
        <f>IF(B1665&lt;18.5,"UnderWeight",IF(B1665&lt;24.9,"NormalWeight",IF(B1665&lt;29.9,"OverWeight","Obesity")))</f>
        <v>Obesity</v>
      </c>
      <c r="J1665" t="str">
        <f>IF(C1665&lt;5.7,"Normal",IF(C1665&lt;6.4,"Prediabetes","Diabetes"))</f>
        <v>Normal</v>
      </c>
    </row>
    <row r="1666" spans="1:10" x14ac:dyDescent="0.3">
      <c r="A1666" s="6" t="s">
        <v>706</v>
      </c>
      <c r="B1666" s="6">
        <v>42.655000000000001</v>
      </c>
      <c r="C1666" s="6">
        <v>5.94</v>
      </c>
      <c r="D1666" s="6" t="s">
        <v>2382</v>
      </c>
      <c r="E1666" s="6" t="s">
        <v>2380</v>
      </c>
      <c r="F1666" s="6" t="s">
        <v>2382</v>
      </c>
      <c r="G1666" s="6">
        <v>1</v>
      </c>
      <c r="H1666" s="6" t="s">
        <v>2380</v>
      </c>
      <c r="I1666" s="6" t="str">
        <f>IF(B1666&lt;18.5,"UnderWeight",IF(B1666&lt;24.9,"NormalWeight",IF(B1666&lt;29.9,"OverWeight","Obesity")))</f>
        <v>Obesity</v>
      </c>
      <c r="J1666" t="str">
        <f>IF(C1666&lt;5.7,"Normal",IF(C1666&lt;6.4,"Prediabetes","Diabetes"))</f>
        <v>Prediabetes</v>
      </c>
    </row>
    <row r="1667" spans="1:10" x14ac:dyDescent="0.3">
      <c r="A1667" s="6" t="s">
        <v>705</v>
      </c>
      <c r="B1667" s="6">
        <v>30.57</v>
      </c>
      <c r="C1667" s="6">
        <v>5.34</v>
      </c>
      <c r="D1667" s="6" t="s">
        <v>2380</v>
      </c>
      <c r="E1667" s="6" t="s">
        <v>2380</v>
      </c>
      <c r="F1667" s="6" t="s">
        <v>2382</v>
      </c>
      <c r="G1667" s="6">
        <v>1</v>
      </c>
      <c r="H1667" s="6" t="s">
        <v>2380</v>
      </c>
      <c r="I1667" s="6" t="str">
        <f>IF(B1667&lt;18.5,"UnderWeight",IF(B1667&lt;24.9,"NormalWeight",IF(B1667&lt;29.9,"OverWeight","Obesity")))</f>
        <v>Obesity</v>
      </c>
      <c r="J1667" t="str">
        <f>IF(C1667&lt;5.7,"Normal",IF(C1667&lt;6.4,"Prediabetes","Diabetes"))</f>
        <v>Normal</v>
      </c>
    </row>
    <row r="1668" spans="1:10" x14ac:dyDescent="0.3">
      <c r="A1668" s="6" t="s">
        <v>704</v>
      </c>
      <c r="B1668" s="6">
        <v>17.7</v>
      </c>
      <c r="C1668" s="6">
        <v>6.38</v>
      </c>
      <c r="D1668" s="6" t="s">
        <v>2380</v>
      </c>
      <c r="E1668" s="6" t="s">
        <v>2380</v>
      </c>
      <c r="F1668" s="6" t="s">
        <v>2380</v>
      </c>
      <c r="G1668" s="6">
        <v>2</v>
      </c>
      <c r="H1668" s="6" t="s">
        <v>2380</v>
      </c>
      <c r="I1668" s="6" t="str">
        <f>IF(B1668&lt;18.5,"UnderWeight",IF(B1668&lt;24.9,"NormalWeight",IF(B1668&lt;29.9,"OverWeight","Obesity")))</f>
        <v>UnderWeight</v>
      </c>
      <c r="J1668" t="str">
        <f>IF(C1668&lt;5.7,"Normal",IF(C1668&lt;6.4,"Prediabetes","Diabetes"))</f>
        <v>Prediabetes</v>
      </c>
    </row>
    <row r="1669" spans="1:10" x14ac:dyDescent="0.3">
      <c r="A1669" s="6" t="s">
        <v>703</v>
      </c>
      <c r="B1669" s="6">
        <v>34.770000000000003</v>
      </c>
      <c r="C1669" s="6">
        <v>4.47</v>
      </c>
      <c r="D1669" s="6" t="s">
        <v>2380</v>
      </c>
      <c r="E1669" s="6" t="s">
        <v>2380</v>
      </c>
      <c r="F1669" s="6" t="s">
        <v>2380</v>
      </c>
      <c r="G1669" s="6">
        <v>1</v>
      </c>
      <c r="H1669" s="6" t="s">
        <v>2380</v>
      </c>
      <c r="I1669" s="6" t="str">
        <f>IF(B1669&lt;18.5,"UnderWeight",IF(B1669&lt;24.9,"NormalWeight",IF(B1669&lt;29.9,"OverWeight","Obesity")))</f>
        <v>Obesity</v>
      </c>
      <c r="J1669" t="str">
        <f>IF(C1669&lt;5.7,"Normal",IF(C1669&lt;6.4,"Prediabetes","Diabetes"))</f>
        <v>Normal</v>
      </c>
    </row>
    <row r="1670" spans="1:10" x14ac:dyDescent="0.3">
      <c r="A1670" s="6" t="s">
        <v>702</v>
      </c>
      <c r="B1670" s="6">
        <v>16.88</v>
      </c>
      <c r="C1670" s="6">
        <v>9.9600000000000009</v>
      </c>
      <c r="D1670" s="6" t="s">
        <v>2380</v>
      </c>
      <c r="E1670" s="6" t="s">
        <v>2380</v>
      </c>
      <c r="F1670" s="6" t="s">
        <v>2380</v>
      </c>
      <c r="G1670" s="6">
        <v>0</v>
      </c>
      <c r="H1670" s="6" t="s">
        <v>2380</v>
      </c>
      <c r="I1670" s="6" t="str">
        <f>IF(B1670&lt;18.5,"UnderWeight",IF(B1670&lt;24.9,"NormalWeight",IF(B1670&lt;29.9,"OverWeight","Obesity")))</f>
        <v>UnderWeight</v>
      </c>
      <c r="J1670" t="str">
        <f>IF(C1670&lt;5.7,"Normal",IF(C1670&lt;6.4,"Prediabetes","Diabetes"))</f>
        <v>Diabetes</v>
      </c>
    </row>
    <row r="1671" spans="1:10" x14ac:dyDescent="0.3">
      <c r="A1671" s="6" t="s">
        <v>701</v>
      </c>
      <c r="B1671" s="6">
        <v>40.26</v>
      </c>
      <c r="C1671" s="6">
        <v>9.92</v>
      </c>
      <c r="D1671" s="6" t="s">
        <v>2382</v>
      </c>
      <c r="E1671" s="6" t="s">
        <v>2380</v>
      </c>
      <c r="F1671" s="6" t="s">
        <v>2380</v>
      </c>
      <c r="G1671" s="6">
        <v>0</v>
      </c>
      <c r="H1671" s="6" t="s">
        <v>2380</v>
      </c>
      <c r="I1671" s="6" t="str">
        <f>IF(B1671&lt;18.5,"UnderWeight",IF(B1671&lt;24.9,"NormalWeight",IF(B1671&lt;29.9,"OverWeight","Obesity")))</f>
        <v>Obesity</v>
      </c>
      <c r="J1671" t="str">
        <f>IF(C1671&lt;5.7,"Normal",IF(C1671&lt;6.4,"Prediabetes","Diabetes"))</f>
        <v>Diabetes</v>
      </c>
    </row>
    <row r="1672" spans="1:10" x14ac:dyDescent="0.3">
      <c r="A1672" s="6" t="s">
        <v>700</v>
      </c>
      <c r="B1672" s="6">
        <v>25.6</v>
      </c>
      <c r="C1672" s="6">
        <v>6.03</v>
      </c>
      <c r="D1672" s="6" t="s">
        <v>2380</v>
      </c>
      <c r="E1672" s="6" t="s">
        <v>2380</v>
      </c>
      <c r="F1672" s="6" t="s">
        <v>2382</v>
      </c>
      <c r="G1672" s="6">
        <v>1</v>
      </c>
      <c r="H1672" s="6" t="s">
        <v>2380</v>
      </c>
      <c r="I1672" s="6" t="str">
        <f>IF(B1672&lt;18.5,"UnderWeight",IF(B1672&lt;24.9,"NormalWeight",IF(B1672&lt;29.9,"OverWeight","Obesity")))</f>
        <v>OverWeight</v>
      </c>
      <c r="J1672" t="str">
        <f>IF(C1672&lt;5.7,"Normal",IF(C1672&lt;6.4,"Prediabetes","Diabetes"))</f>
        <v>Prediabetes</v>
      </c>
    </row>
    <row r="1673" spans="1:10" x14ac:dyDescent="0.3">
      <c r="A1673" s="6" t="s">
        <v>699</v>
      </c>
      <c r="B1673" s="6">
        <v>33.549999999999997</v>
      </c>
      <c r="C1673" s="6">
        <v>10.9</v>
      </c>
      <c r="D1673" s="6" t="s">
        <v>2382</v>
      </c>
      <c r="E1673" s="6" t="s">
        <v>2380</v>
      </c>
      <c r="F1673" s="6" t="s">
        <v>2380</v>
      </c>
      <c r="G1673" s="6">
        <v>0</v>
      </c>
      <c r="H1673" s="6" t="s">
        <v>2380</v>
      </c>
      <c r="I1673" s="6" t="str">
        <f>IF(B1673&lt;18.5,"UnderWeight",IF(B1673&lt;24.9,"NormalWeight",IF(B1673&lt;29.9,"OverWeight","Obesity")))</f>
        <v>Obesity</v>
      </c>
      <c r="J1673" t="str">
        <f>IF(C1673&lt;5.7,"Normal",IF(C1673&lt;6.4,"Prediabetes","Diabetes"))</f>
        <v>Diabetes</v>
      </c>
    </row>
    <row r="1674" spans="1:10" x14ac:dyDescent="0.3">
      <c r="A1674" s="6" t="s">
        <v>698</v>
      </c>
      <c r="B1674" s="6">
        <v>16.690000000000001</v>
      </c>
      <c r="C1674" s="6">
        <v>10.66</v>
      </c>
      <c r="D1674" s="6" t="s">
        <v>2380</v>
      </c>
      <c r="E1674" s="6" t="s">
        <v>2380</v>
      </c>
      <c r="F1674" s="6" t="s">
        <v>2380</v>
      </c>
      <c r="G1674" s="6">
        <v>0</v>
      </c>
      <c r="H1674" s="6" t="s">
        <v>2380</v>
      </c>
      <c r="I1674" s="6" t="str">
        <f>IF(B1674&lt;18.5,"UnderWeight",IF(B1674&lt;24.9,"NormalWeight",IF(B1674&lt;29.9,"OverWeight","Obesity")))</f>
        <v>UnderWeight</v>
      </c>
      <c r="J1674" t="str">
        <f>IF(C1674&lt;5.7,"Normal",IF(C1674&lt;6.4,"Prediabetes","Diabetes"))</f>
        <v>Diabetes</v>
      </c>
    </row>
    <row r="1675" spans="1:10" x14ac:dyDescent="0.3">
      <c r="A1675" s="6" t="s">
        <v>697</v>
      </c>
      <c r="B1675" s="6">
        <v>19.95</v>
      </c>
      <c r="C1675" s="6">
        <v>4.05</v>
      </c>
      <c r="D1675" s="6" t="s">
        <v>2380</v>
      </c>
      <c r="E1675" s="6" t="s">
        <v>2380</v>
      </c>
      <c r="F1675" s="6" t="s">
        <v>2380</v>
      </c>
      <c r="G1675" s="6">
        <v>1</v>
      </c>
      <c r="H1675" s="6" t="s">
        <v>2380</v>
      </c>
      <c r="I1675" s="6" t="str">
        <f>IF(B1675&lt;18.5,"UnderWeight",IF(B1675&lt;24.9,"NormalWeight",IF(B1675&lt;29.9,"OverWeight","Obesity")))</f>
        <v>NormalWeight</v>
      </c>
      <c r="J1675" t="str">
        <f>IF(C1675&lt;5.7,"Normal",IF(C1675&lt;6.4,"Prediabetes","Diabetes"))</f>
        <v>Normal</v>
      </c>
    </row>
    <row r="1676" spans="1:10" x14ac:dyDescent="0.3">
      <c r="A1676" s="6" t="s">
        <v>696</v>
      </c>
      <c r="B1676" s="6">
        <v>17.55</v>
      </c>
      <c r="C1676" s="6">
        <v>4.2300000000000004</v>
      </c>
      <c r="D1676" s="6" t="s">
        <v>2380</v>
      </c>
      <c r="E1676" s="6" t="s">
        <v>2380</v>
      </c>
      <c r="F1676" s="6" t="s">
        <v>2380</v>
      </c>
      <c r="G1676" s="6">
        <v>2</v>
      </c>
      <c r="H1676" s="6" t="s">
        <v>2380</v>
      </c>
      <c r="I1676" s="6" t="str">
        <f>IF(B1676&lt;18.5,"UnderWeight",IF(B1676&lt;24.9,"NormalWeight",IF(B1676&lt;29.9,"OverWeight","Obesity")))</f>
        <v>UnderWeight</v>
      </c>
      <c r="J1676" t="str">
        <f>IF(C1676&lt;5.7,"Normal",IF(C1676&lt;6.4,"Prediabetes","Diabetes"))</f>
        <v>Normal</v>
      </c>
    </row>
    <row r="1677" spans="1:10" x14ac:dyDescent="0.3">
      <c r="A1677" s="6" t="s">
        <v>695</v>
      </c>
      <c r="B1677" s="6">
        <v>22.01</v>
      </c>
      <c r="C1677" s="6">
        <v>5.01</v>
      </c>
      <c r="D1677" s="6" t="s">
        <v>2380</v>
      </c>
      <c r="E1677" s="6" t="s">
        <v>2380</v>
      </c>
      <c r="F1677" s="6" t="s">
        <v>2380</v>
      </c>
      <c r="G1677" s="6">
        <v>1</v>
      </c>
      <c r="H1677" s="6" t="s">
        <v>2380</v>
      </c>
      <c r="I1677" s="6" t="str">
        <f>IF(B1677&lt;18.5,"UnderWeight",IF(B1677&lt;24.9,"NormalWeight",IF(B1677&lt;29.9,"OverWeight","Obesity")))</f>
        <v>NormalWeight</v>
      </c>
      <c r="J1677" t="str">
        <f>IF(C1677&lt;5.7,"Normal",IF(C1677&lt;6.4,"Prediabetes","Diabetes"))</f>
        <v>Normal</v>
      </c>
    </row>
    <row r="1678" spans="1:10" x14ac:dyDescent="0.3">
      <c r="A1678" s="6" t="s">
        <v>694</v>
      </c>
      <c r="B1678" s="6">
        <v>41.8</v>
      </c>
      <c r="C1678" s="6">
        <v>5.82</v>
      </c>
      <c r="D1678" s="6" t="s">
        <v>2382</v>
      </c>
      <c r="E1678" s="6" t="s">
        <v>2380</v>
      </c>
      <c r="F1678" s="6" t="s">
        <v>2382</v>
      </c>
      <c r="G1678" s="6">
        <v>1</v>
      </c>
      <c r="H1678" s="6" t="s">
        <v>2380</v>
      </c>
      <c r="I1678" s="6" t="str">
        <f>IF(B1678&lt;18.5,"UnderWeight",IF(B1678&lt;24.9,"NormalWeight",IF(B1678&lt;29.9,"OverWeight","Obesity")))</f>
        <v>Obesity</v>
      </c>
      <c r="J1678" t="str">
        <f>IF(C1678&lt;5.7,"Normal",IF(C1678&lt;6.4,"Prediabetes","Diabetes"))</f>
        <v>Prediabetes</v>
      </c>
    </row>
    <row r="1679" spans="1:10" x14ac:dyDescent="0.3">
      <c r="A1679" s="6" t="s">
        <v>693</v>
      </c>
      <c r="B1679" s="6">
        <v>19.170000000000002</v>
      </c>
      <c r="C1679" s="6">
        <v>7.94</v>
      </c>
      <c r="D1679" s="6" t="s">
        <v>2380</v>
      </c>
      <c r="E1679" s="6" t="s">
        <v>2380</v>
      </c>
      <c r="F1679" s="6" t="s">
        <v>2380</v>
      </c>
      <c r="G1679" s="6">
        <v>0</v>
      </c>
      <c r="H1679" s="6" t="s">
        <v>2380</v>
      </c>
      <c r="I1679" s="6" t="str">
        <f>IF(B1679&lt;18.5,"UnderWeight",IF(B1679&lt;24.9,"NormalWeight",IF(B1679&lt;29.9,"OverWeight","Obesity")))</f>
        <v>NormalWeight</v>
      </c>
      <c r="J1679" t="str">
        <f>IF(C1679&lt;5.7,"Normal",IF(C1679&lt;6.4,"Prediabetes","Diabetes"))</f>
        <v>Diabetes</v>
      </c>
    </row>
    <row r="1680" spans="1:10" x14ac:dyDescent="0.3">
      <c r="A1680" s="6" t="s">
        <v>692</v>
      </c>
      <c r="B1680" s="6">
        <v>32.799999999999997</v>
      </c>
      <c r="C1680" s="6">
        <v>6.16</v>
      </c>
      <c r="D1680" s="6" t="s">
        <v>2382</v>
      </c>
      <c r="E1680" s="6" t="s">
        <v>2380</v>
      </c>
      <c r="F1680" s="6" t="s">
        <v>2382</v>
      </c>
      <c r="G1680" s="6">
        <v>1</v>
      </c>
      <c r="H1680" s="6" t="s">
        <v>2380</v>
      </c>
      <c r="I1680" s="6" t="str">
        <f>IF(B1680&lt;18.5,"UnderWeight",IF(B1680&lt;24.9,"NormalWeight",IF(B1680&lt;29.9,"OverWeight","Obesity")))</f>
        <v>Obesity</v>
      </c>
      <c r="J1680" t="str">
        <f>IF(C1680&lt;5.7,"Normal",IF(C1680&lt;6.4,"Prediabetes","Diabetes"))</f>
        <v>Prediabetes</v>
      </c>
    </row>
    <row r="1681" spans="1:10" x14ac:dyDescent="0.3">
      <c r="A1681" s="6" t="s">
        <v>691</v>
      </c>
      <c r="B1681" s="6">
        <v>35.814999999999998</v>
      </c>
      <c r="C1681" s="6">
        <v>4.1500000000000004</v>
      </c>
      <c r="D1681" s="6" t="s">
        <v>2380</v>
      </c>
      <c r="E1681" s="6" t="s">
        <v>2380</v>
      </c>
      <c r="F1681" s="6" t="s">
        <v>2380</v>
      </c>
      <c r="G1681" s="6">
        <v>1</v>
      </c>
      <c r="H1681" s="6" t="s">
        <v>2380</v>
      </c>
      <c r="I1681" s="6" t="str">
        <f>IF(B1681&lt;18.5,"UnderWeight",IF(B1681&lt;24.9,"NormalWeight",IF(B1681&lt;29.9,"OverWeight","Obesity")))</f>
        <v>Obesity</v>
      </c>
      <c r="J1681" t="str">
        <f>IF(C1681&lt;5.7,"Normal",IF(C1681&lt;6.4,"Prediabetes","Diabetes"))</f>
        <v>Normal</v>
      </c>
    </row>
    <row r="1682" spans="1:10" x14ac:dyDescent="0.3">
      <c r="A1682" s="6" t="s">
        <v>690</v>
      </c>
      <c r="B1682" s="6">
        <v>24.3</v>
      </c>
      <c r="C1682" s="6">
        <v>6.23</v>
      </c>
      <c r="D1682" s="6" t="s">
        <v>2380</v>
      </c>
      <c r="E1682" s="6" t="s">
        <v>2380</v>
      </c>
      <c r="F1682" s="6" t="s">
        <v>2380</v>
      </c>
      <c r="G1682" s="6">
        <v>0</v>
      </c>
      <c r="H1682" s="6" t="s">
        <v>2380</v>
      </c>
      <c r="I1682" s="6" t="str">
        <f>IF(B1682&lt;18.5,"UnderWeight",IF(B1682&lt;24.9,"NormalWeight",IF(B1682&lt;29.9,"OverWeight","Obesity")))</f>
        <v>NormalWeight</v>
      </c>
      <c r="J1682" t="str">
        <f>IF(C1682&lt;5.7,"Normal",IF(C1682&lt;6.4,"Prediabetes","Diabetes"))</f>
        <v>Prediabetes</v>
      </c>
    </row>
    <row r="1683" spans="1:10" x14ac:dyDescent="0.3">
      <c r="A1683" s="6" t="s">
        <v>689</v>
      </c>
      <c r="B1683" s="6">
        <v>19.059999999999999</v>
      </c>
      <c r="C1683" s="6">
        <v>7.41</v>
      </c>
      <c r="D1683" s="6" t="s">
        <v>2380</v>
      </c>
      <c r="E1683" s="6" t="s">
        <v>2380</v>
      </c>
      <c r="F1683" s="6" t="s">
        <v>2380</v>
      </c>
      <c r="G1683" s="6">
        <v>0</v>
      </c>
      <c r="H1683" s="6" t="s">
        <v>2380</v>
      </c>
      <c r="I1683" s="6" t="str">
        <f>IF(B1683&lt;18.5,"UnderWeight",IF(B1683&lt;24.9,"NormalWeight",IF(B1683&lt;29.9,"OverWeight","Obesity")))</f>
        <v>NormalWeight</v>
      </c>
      <c r="J1683" t="str">
        <f>IF(C1683&lt;5.7,"Normal",IF(C1683&lt;6.4,"Prediabetes","Diabetes"))</f>
        <v>Diabetes</v>
      </c>
    </row>
    <row r="1684" spans="1:10" x14ac:dyDescent="0.3">
      <c r="A1684" s="6" t="s">
        <v>688</v>
      </c>
      <c r="B1684" s="6">
        <v>33.25</v>
      </c>
      <c r="C1684" s="6">
        <v>5.62</v>
      </c>
      <c r="D1684" s="6" t="s">
        <v>2382</v>
      </c>
      <c r="E1684" s="6" t="s">
        <v>2380</v>
      </c>
      <c r="F1684" s="6" t="s">
        <v>2380</v>
      </c>
      <c r="G1684" s="6">
        <v>1</v>
      </c>
      <c r="H1684" s="6" t="s">
        <v>2380</v>
      </c>
      <c r="I1684" s="6" t="str">
        <f>IF(B1684&lt;18.5,"UnderWeight",IF(B1684&lt;24.9,"NormalWeight",IF(B1684&lt;29.9,"OverWeight","Obesity")))</f>
        <v>Obesity</v>
      </c>
      <c r="J1684" t="str">
        <f>IF(C1684&lt;5.7,"Normal",IF(C1684&lt;6.4,"Prediabetes","Diabetes"))</f>
        <v>Normal</v>
      </c>
    </row>
    <row r="1685" spans="1:10" x14ac:dyDescent="0.3">
      <c r="A1685" s="6" t="s">
        <v>687</v>
      </c>
      <c r="B1685" s="6">
        <v>21.37</v>
      </c>
      <c r="C1685" s="6">
        <v>4.54</v>
      </c>
      <c r="D1685" s="6" t="s">
        <v>2382</v>
      </c>
      <c r="E1685" s="6" t="s">
        <v>2380</v>
      </c>
      <c r="F1685" s="6" t="s">
        <v>2382</v>
      </c>
      <c r="G1685" s="6">
        <v>1</v>
      </c>
      <c r="H1685" s="6" t="s">
        <v>2380</v>
      </c>
      <c r="I1685" s="6" t="str">
        <f>IF(B1685&lt;18.5,"UnderWeight",IF(B1685&lt;24.9,"NormalWeight",IF(B1685&lt;29.9,"OverWeight","Obesity")))</f>
        <v>NormalWeight</v>
      </c>
      <c r="J1685" t="str">
        <f>IF(C1685&lt;5.7,"Normal",IF(C1685&lt;6.4,"Prediabetes","Diabetes"))</f>
        <v>Normal</v>
      </c>
    </row>
    <row r="1686" spans="1:10" x14ac:dyDescent="0.3">
      <c r="A1686" s="6" t="s">
        <v>686</v>
      </c>
      <c r="B1686" s="6">
        <v>34.43</v>
      </c>
      <c r="C1686" s="6">
        <v>8.6199999999999992</v>
      </c>
      <c r="D1686" s="6" t="s">
        <v>2382</v>
      </c>
      <c r="E1686" s="6" t="s">
        <v>2380</v>
      </c>
      <c r="F1686" s="6" t="s">
        <v>2380</v>
      </c>
      <c r="G1686" s="6">
        <v>1</v>
      </c>
      <c r="H1686" s="6" t="s">
        <v>2380</v>
      </c>
      <c r="I1686" s="6" t="str">
        <f>IF(B1686&lt;18.5,"UnderWeight",IF(B1686&lt;24.9,"NormalWeight",IF(B1686&lt;29.9,"OverWeight","Obesity")))</f>
        <v>Obesity</v>
      </c>
      <c r="J1686" t="str">
        <f>IF(C1686&lt;5.7,"Normal",IF(C1686&lt;6.4,"Prediabetes","Diabetes"))</f>
        <v>Diabetes</v>
      </c>
    </row>
    <row r="1687" spans="1:10" x14ac:dyDescent="0.3">
      <c r="A1687" s="6" t="s">
        <v>685</v>
      </c>
      <c r="B1687" s="6">
        <v>20.86</v>
      </c>
      <c r="C1687" s="6">
        <v>4.3600000000000003</v>
      </c>
      <c r="D1687" s="6" t="s">
        <v>2382</v>
      </c>
      <c r="E1687" s="6" t="s">
        <v>2380</v>
      </c>
      <c r="F1687" s="6" t="s">
        <v>2380</v>
      </c>
      <c r="G1687" s="6">
        <v>0</v>
      </c>
      <c r="H1687" s="6" t="s">
        <v>2380</v>
      </c>
      <c r="I1687" s="6" t="str">
        <f>IF(B1687&lt;18.5,"UnderWeight",IF(B1687&lt;24.9,"NormalWeight",IF(B1687&lt;29.9,"OverWeight","Obesity")))</f>
        <v>NormalWeight</v>
      </c>
      <c r="J1687" t="str">
        <f>IF(C1687&lt;5.7,"Normal",IF(C1687&lt;6.4,"Prediabetes","Diabetes"))</f>
        <v>Normal</v>
      </c>
    </row>
    <row r="1688" spans="1:10" x14ac:dyDescent="0.3">
      <c r="A1688" s="6" t="s">
        <v>684</v>
      </c>
      <c r="B1688" s="6">
        <v>18.34</v>
      </c>
      <c r="C1688" s="6">
        <v>10.01</v>
      </c>
      <c r="D1688" s="6" t="s">
        <v>2380</v>
      </c>
      <c r="E1688" s="6" t="s">
        <v>2380</v>
      </c>
      <c r="F1688" s="6" t="s">
        <v>2380</v>
      </c>
      <c r="G1688" s="6">
        <v>0</v>
      </c>
      <c r="H1688" s="6" t="s">
        <v>2380</v>
      </c>
      <c r="I1688" s="6" t="str">
        <f>IF(B1688&lt;18.5,"UnderWeight",IF(B1688&lt;24.9,"NormalWeight",IF(B1688&lt;29.9,"OverWeight","Obesity")))</f>
        <v>UnderWeight</v>
      </c>
      <c r="J1688" t="str">
        <f>IF(C1688&lt;5.7,"Normal",IF(C1688&lt;6.4,"Prediabetes","Diabetes"))</f>
        <v>Diabetes</v>
      </c>
    </row>
    <row r="1689" spans="1:10" x14ac:dyDescent="0.3">
      <c r="A1689" s="6" t="s">
        <v>683</v>
      </c>
      <c r="B1689" s="6">
        <v>34.15</v>
      </c>
      <c r="C1689" s="6">
        <v>5.42</v>
      </c>
      <c r="D1689" s="6" t="s">
        <v>2380</v>
      </c>
      <c r="E1689" s="6" t="s">
        <v>2380</v>
      </c>
      <c r="F1689" s="6" t="s">
        <v>2380</v>
      </c>
      <c r="G1689" s="6">
        <v>0</v>
      </c>
      <c r="H1689" s="6" t="s">
        <v>2380</v>
      </c>
      <c r="I1689" s="6" t="str">
        <f>IF(B1689&lt;18.5,"UnderWeight",IF(B1689&lt;24.9,"NormalWeight",IF(B1689&lt;29.9,"OverWeight","Obesity")))</f>
        <v>Obesity</v>
      </c>
      <c r="J1689" t="str">
        <f>IF(C1689&lt;5.7,"Normal",IF(C1689&lt;6.4,"Prediabetes","Diabetes"))</f>
        <v>Normal</v>
      </c>
    </row>
    <row r="1690" spans="1:10" x14ac:dyDescent="0.3">
      <c r="A1690" s="6" t="s">
        <v>682</v>
      </c>
      <c r="B1690" s="6">
        <v>18.350000000000001</v>
      </c>
      <c r="C1690" s="6">
        <v>5.12</v>
      </c>
      <c r="D1690" s="6" t="s">
        <v>2380</v>
      </c>
      <c r="E1690" s="6" t="s">
        <v>2380</v>
      </c>
      <c r="F1690" s="6" t="s">
        <v>2380</v>
      </c>
      <c r="G1690" s="6">
        <v>0</v>
      </c>
      <c r="H1690" s="6" t="s">
        <v>2380</v>
      </c>
      <c r="I1690" s="6" t="str">
        <f>IF(B1690&lt;18.5,"UnderWeight",IF(B1690&lt;24.9,"NormalWeight",IF(B1690&lt;29.9,"OverWeight","Obesity")))</f>
        <v>UnderWeight</v>
      </c>
      <c r="J1690" t="str">
        <f>IF(C1690&lt;5.7,"Normal",IF(C1690&lt;6.4,"Prediabetes","Diabetes"))</f>
        <v>Normal</v>
      </c>
    </row>
    <row r="1691" spans="1:10" x14ac:dyDescent="0.3">
      <c r="A1691" s="6" t="s">
        <v>681</v>
      </c>
      <c r="B1691" s="6">
        <v>22.13</v>
      </c>
      <c r="C1691" s="6">
        <v>9.1999999999999993</v>
      </c>
      <c r="D1691" s="6" t="s">
        <v>2382</v>
      </c>
      <c r="E1691" s="6" t="s">
        <v>2380</v>
      </c>
      <c r="F1691" s="6" t="s">
        <v>2380</v>
      </c>
      <c r="G1691" s="6">
        <v>0</v>
      </c>
      <c r="H1691" s="6" t="s">
        <v>2380</v>
      </c>
      <c r="I1691" s="6" t="str">
        <f>IF(B1691&lt;18.5,"UnderWeight",IF(B1691&lt;24.9,"NormalWeight",IF(B1691&lt;29.9,"OverWeight","Obesity")))</f>
        <v>NormalWeight</v>
      </c>
      <c r="J1691" t="str">
        <f>IF(C1691&lt;5.7,"Normal",IF(C1691&lt;6.4,"Prediabetes","Diabetes"))</f>
        <v>Diabetes</v>
      </c>
    </row>
    <row r="1692" spans="1:10" x14ac:dyDescent="0.3">
      <c r="A1692" s="6" t="s">
        <v>680</v>
      </c>
      <c r="B1692" s="6">
        <v>22.51</v>
      </c>
      <c r="C1692" s="6">
        <v>6.08</v>
      </c>
      <c r="D1692" s="6" t="s">
        <v>2382</v>
      </c>
      <c r="E1692" s="6" t="s">
        <v>2380</v>
      </c>
      <c r="F1692" s="6" t="s">
        <v>2380</v>
      </c>
      <c r="G1692" s="6">
        <v>1</v>
      </c>
      <c r="H1692" s="6" t="s">
        <v>2380</v>
      </c>
      <c r="I1692" s="6" t="str">
        <f>IF(B1692&lt;18.5,"UnderWeight",IF(B1692&lt;24.9,"NormalWeight",IF(B1692&lt;29.9,"OverWeight","Obesity")))</f>
        <v>NormalWeight</v>
      </c>
      <c r="J1692" t="str">
        <f>IF(C1692&lt;5.7,"Normal",IF(C1692&lt;6.4,"Prediabetes","Diabetes"))</f>
        <v>Prediabetes</v>
      </c>
    </row>
    <row r="1693" spans="1:10" x14ac:dyDescent="0.3">
      <c r="A1693" s="6" t="s">
        <v>679</v>
      </c>
      <c r="B1693" s="6">
        <v>31</v>
      </c>
      <c r="C1693" s="6">
        <v>4.7699999999999996</v>
      </c>
      <c r="D1693" s="6" t="s">
        <v>2380</v>
      </c>
      <c r="E1693" s="6" t="s">
        <v>2380</v>
      </c>
      <c r="F1693" s="6" t="s">
        <v>2380</v>
      </c>
      <c r="G1693" s="6">
        <v>1</v>
      </c>
      <c r="H1693" s="6" t="s">
        <v>2380</v>
      </c>
      <c r="I1693" s="6" t="str">
        <f>IF(B1693&lt;18.5,"UnderWeight",IF(B1693&lt;24.9,"NormalWeight",IF(B1693&lt;29.9,"OverWeight","Obesity")))</f>
        <v>Obesity</v>
      </c>
      <c r="J1693" t="str">
        <f>IF(C1693&lt;5.7,"Normal",IF(C1693&lt;6.4,"Prediabetes","Diabetes"))</f>
        <v>Normal</v>
      </c>
    </row>
    <row r="1694" spans="1:10" x14ac:dyDescent="0.3">
      <c r="A1694" s="6" t="s">
        <v>678</v>
      </c>
      <c r="B1694" s="6">
        <v>28.27</v>
      </c>
      <c r="C1694" s="6">
        <v>4.62</v>
      </c>
      <c r="D1694" s="6" t="s">
        <v>2380</v>
      </c>
      <c r="E1694" s="6" t="s">
        <v>2380</v>
      </c>
      <c r="F1694" s="6" t="s">
        <v>2380</v>
      </c>
      <c r="G1694" s="6">
        <v>1</v>
      </c>
      <c r="H1694" s="6" t="s">
        <v>2380</v>
      </c>
      <c r="I1694" s="6" t="str">
        <f>IF(B1694&lt;18.5,"UnderWeight",IF(B1694&lt;24.9,"NormalWeight",IF(B1694&lt;29.9,"OverWeight","Obesity")))</f>
        <v>OverWeight</v>
      </c>
      <c r="J1694" t="str">
        <f>IF(C1694&lt;5.7,"Normal",IF(C1694&lt;6.4,"Prediabetes","Diabetes"))</f>
        <v>Normal</v>
      </c>
    </row>
    <row r="1695" spans="1:10" x14ac:dyDescent="0.3">
      <c r="A1695" s="6" t="s">
        <v>677</v>
      </c>
      <c r="B1695" s="6">
        <v>29.92</v>
      </c>
      <c r="C1695" s="6">
        <v>9.07</v>
      </c>
      <c r="D1695" s="6" t="s">
        <v>2382</v>
      </c>
      <c r="E1695" s="6" t="s">
        <v>2380</v>
      </c>
      <c r="F1695" s="6" t="s">
        <v>2380</v>
      </c>
      <c r="G1695" s="6">
        <v>1</v>
      </c>
      <c r="H1695" s="6" t="s">
        <v>2380</v>
      </c>
      <c r="I1695" s="6" t="str">
        <f>IF(B1695&lt;18.5,"UnderWeight",IF(B1695&lt;24.9,"NormalWeight",IF(B1695&lt;29.9,"OverWeight","Obesity")))</f>
        <v>Obesity</v>
      </c>
      <c r="J1695" t="str">
        <f>IF(C1695&lt;5.7,"Normal",IF(C1695&lt;6.4,"Prediabetes","Diabetes"))</f>
        <v>Diabetes</v>
      </c>
    </row>
    <row r="1696" spans="1:10" x14ac:dyDescent="0.3">
      <c r="A1696" s="6" t="s">
        <v>676</v>
      </c>
      <c r="B1696" s="6">
        <v>25.9</v>
      </c>
      <c r="C1696" s="6">
        <v>9.1199999999999992</v>
      </c>
      <c r="D1696" s="6" t="s">
        <v>2382</v>
      </c>
      <c r="E1696" s="6" t="s">
        <v>2380</v>
      </c>
      <c r="F1696" s="6" t="s">
        <v>2380</v>
      </c>
      <c r="G1696" s="6">
        <v>1</v>
      </c>
      <c r="H1696" s="6" t="s">
        <v>2380</v>
      </c>
      <c r="I1696" s="6" t="str">
        <f>IF(B1696&lt;18.5,"UnderWeight",IF(B1696&lt;24.9,"NormalWeight",IF(B1696&lt;29.9,"OverWeight","Obesity")))</f>
        <v>OverWeight</v>
      </c>
      <c r="J1696" t="str">
        <f>IF(C1696&lt;5.7,"Normal",IF(C1696&lt;6.4,"Prediabetes","Diabetes"))</f>
        <v>Diabetes</v>
      </c>
    </row>
    <row r="1697" spans="1:10" x14ac:dyDescent="0.3">
      <c r="A1697" s="6" t="s">
        <v>675</v>
      </c>
      <c r="B1697" s="6">
        <v>27.74</v>
      </c>
      <c r="C1697" s="6">
        <v>7.32</v>
      </c>
      <c r="D1697" s="6" t="s">
        <v>2382</v>
      </c>
      <c r="E1697" s="6" t="s">
        <v>2380</v>
      </c>
      <c r="F1697" s="6" t="s">
        <v>2380</v>
      </c>
      <c r="G1697" s="6">
        <v>1</v>
      </c>
      <c r="H1697" s="6" t="s">
        <v>2380</v>
      </c>
      <c r="I1697" s="6" t="str">
        <f>IF(B1697&lt;18.5,"UnderWeight",IF(B1697&lt;24.9,"NormalWeight",IF(B1697&lt;29.9,"OverWeight","Obesity")))</f>
        <v>OverWeight</v>
      </c>
      <c r="J1697" t="str">
        <f>IF(C1697&lt;5.7,"Normal",IF(C1697&lt;6.4,"Prediabetes","Diabetes"))</f>
        <v>Diabetes</v>
      </c>
    </row>
    <row r="1698" spans="1:10" x14ac:dyDescent="0.3">
      <c r="A1698" s="6" t="s">
        <v>674</v>
      </c>
      <c r="B1698" s="6">
        <v>17.260000000000002</v>
      </c>
      <c r="C1698" s="6">
        <v>11.73</v>
      </c>
      <c r="D1698" s="6" t="s">
        <v>2380</v>
      </c>
      <c r="E1698" s="6" t="s">
        <v>2380</v>
      </c>
      <c r="F1698" s="6" t="s">
        <v>2380</v>
      </c>
      <c r="G1698" s="6">
        <v>2</v>
      </c>
      <c r="H1698" s="6" t="s">
        <v>2380</v>
      </c>
      <c r="I1698" s="6" t="str">
        <f>IF(B1698&lt;18.5,"UnderWeight",IF(B1698&lt;24.9,"NormalWeight",IF(B1698&lt;29.9,"OverWeight","Obesity")))</f>
        <v>UnderWeight</v>
      </c>
      <c r="J1698" t="str">
        <f>IF(C1698&lt;5.7,"Normal",IF(C1698&lt;6.4,"Prediabetes","Diabetes"))</f>
        <v>Diabetes</v>
      </c>
    </row>
    <row r="1699" spans="1:10" x14ac:dyDescent="0.3">
      <c r="A1699" s="6" t="s">
        <v>673</v>
      </c>
      <c r="B1699" s="6">
        <v>19.855</v>
      </c>
      <c r="C1699" s="6">
        <v>6.64</v>
      </c>
      <c r="D1699" s="6" t="s">
        <v>2382</v>
      </c>
      <c r="E1699" s="6" t="s">
        <v>2380</v>
      </c>
      <c r="F1699" s="6" t="s">
        <v>2380</v>
      </c>
      <c r="G1699" s="6">
        <v>1</v>
      </c>
      <c r="H1699" s="6" t="s">
        <v>2380</v>
      </c>
      <c r="I1699" s="6" t="str">
        <f>IF(B1699&lt;18.5,"UnderWeight",IF(B1699&lt;24.9,"NormalWeight",IF(B1699&lt;29.9,"OverWeight","Obesity")))</f>
        <v>NormalWeight</v>
      </c>
      <c r="J1699" t="str">
        <f>IF(C1699&lt;5.7,"Normal",IF(C1699&lt;6.4,"Prediabetes","Diabetes"))</f>
        <v>Diabetes</v>
      </c>
    </row>
    <row r="1700" spans="1:10" x14ac:dyDescent="0.3">
      <c r="A1700" s="6" t="s">
        <v>672</v>
      </c>
      <c r="B1700" s="6">
        <v>41.69</v>
      </c>
      <c r="C1700" s="6">
        <v>5.78</v>
      </c>
      <c r="D1700" s="6" t="s">
        <v>2380</v>
      </c>
      <c r="E1700" s="6" t="s">
        <v>2380</v>
      </c>
      <c r="F1700" s="6" t="s">
        <v>2380</v>
      </c>
      <c r="G1700" s="6">
        <v>0</v>
      </c>
      <c r="H1700" s="6" t="s">
        <v>2380</v>
      </c>
      <c r="I1700" s="6" t="str">
        <f>IF(B1700&lt;18.5,"UnderWeight",IF(B1700&lt;24.9,"NormalWeight",IF(B1700&lt;29.9,"OverWeight","Obesity")))</f>
        <v>Obesity</v>
      </c>
      <c r="J1700" t="str">
        <f>IF(C1700&lt;5.7,"Normal",IF(C1700&lt;6.4,"Prediabetes","Diabetes"))</f>
        <v>Prediabetes</v>
      </c>
    </row>
    <row r="1701" spans="1:10" x14ac:dyDescent="0.3">
      <c r="A1701" s="6" t="s">
        <v>671</v>
      </c>
      <c r="B1701" s="6">
        <v>16.12</v>
      </c>
      <c r="C1701" s="6">
        <v>10.45</v>
      </c>
      <c r="D1701" s="6" t="s">
        <v>2380</v>
      </c>
      <c r="E1701" s="6" t="s">
        <v>2380</v>
      </c>
      <c r="F1701" s="6" t="s">
        <v>2380</v>
      </c>
      <c r="G1701" s="6">
        <v>0</v>
      </c>
      <c r="H1701" s="6" t="s">
        <v>2380</v>
      </c>
      <c r="I1701" s="6" t="str">
        <f>IF(B1701&lt;18.5,"UnderWeight",IF(B1701&lt;24.9,"NormalWeight",IF(B1701&lt;29.9,"OverWeight","Obesity")))</f>
        <v>UnderWeight</v>
      </c>
      <c r="J1701" t="str">
        <f>IF(C1701&lt;5.7,"Normal",IF(C1701&lt;6.4,"Prediabetes","Diabetes"))</f>
        <v>Diabetes</v>
      </c>
    </row>
    <row r="1702" spans="1:10" x14ac:dyDescent="0.3">
      <c r="A1702" s="6" t="s">
        <v>670</v>
      </c>
      <c r="B1702" s="6">
        <v>37.43</v>
      </c>
      <c r="C1702" s="6">
        <v>4.5199999999999996</v>
      </c>
      <c r="D1702" s="6" t="s">
        <v>2380</v>
      </c>
      <c r="E1702" s="6" t="s">
        <v>2380</v>
      </c>
      <c r="F1702" s="6" t="s">
        <v>2380</v>
      </c>
      <c r="G1702" s="6">
        <v>1</v>
      </c>
      <c r="H1702" s="6" t="s">
        <v>2380</v>
      </c>
      <c r="I1702" s="6" t="str">
        <f>IF(B1702&lt;18.5,"UnderWeight",IF(B1702&lt;24.9,"NormalWeight",IF(B1702&lt;29.9,"OverWeight","Obesity")))</f>
        <v>Obesity</v>
      </c>
      <c r="J1702" t="str">
        <f>IF(C1702&lt;5.7,"Normal",IF(C1702&lt;6.4,"Prediabetes","Diabetes"))</f>
        <v>Normal</v>
      </c>
    </row>
    <row r="1703" spans="1:10" x14ac:dyDescent="0.3">
      <c r="A1703" s="6" t="s">
        <v>669</v>
      </c>
      <c r="B1703" s="6">
        <v>31.065000000000001</v>
      </c>
      <c r="C1703" s="6">
        <v>5.71</v>
      </c>
      <c r="D1703" s="6" t="s">
        <v>2380</v>
      </c>
      <c r="E1703" s="6" t="s">
        <v>2380</v>
      </c>
      <c r="F1703" s="6" t="s">
        <v>2380</v>
      </c>
      <c r="G1703" s="6">
        <v>0</v>
      </c>
      <c r="H1703" s="6" t="s">
        <v>2380</v>
      </c>
      <c r="I1703" s="6" t="str">
        <f>IF(B1703&lt;18.5,"UnderWeight",IF(B1703&lt;24.9,"NormalWeight",IF(B1703&lt;29.9,"OverWeight","Obesity")))</f>
        <v>Obesity</v>
      </c>
      <c r="J1703" t="str">
        <f>IF(C1703&lt;5.7,"Normal",IF(C1703&lt;6.4,"Prediabetes","Diabetes"))</f>
        <v>Prediabetes</v>
      </c>
    </row>
    <row r="1704" spans="1:10" x14ac:dyDescent="0.3">
      <c r="A1704" s="6" t="s">
        <v>668</v>
      </c>
      <c r="B1704" s="6">
        <v>25.08</v>
      </c>
      <c r="C1704" s="6">
        <v>4.7699999999999996</v>
      </c>
      <c r="D1704" s="6" t="s">
        <v>2380</v>
      </c>
      <c r="E1704" s="6" t="s">
        <v>2380</v>
      </c>
      <c r="F1704" s="6" t="s">
        <v>2380</v>
      </c>
      <c r="G1704" s="6">
        <v>0</v>
      </c>
      <c r="H1704" s="6" t="s">
        <v>2380</v>
      </c>
      <c r="I1704" s="6" t="str">
        <f>IF(B1704&lt;18.5,"UnderWeight",IF(B1704&lt;24.9,"NormalWeight",IF(B1704&lt;29.9,"OverWeight","Obesity")))</f>
        <v>OverWeight</v>
      </c>
      <c r="J1704" t="str">
        <f>IF(C1704&lt;5.7,"Normal",IF(C1704&lt;6.4,"Prediabetes","Diabetes"))</f>
        <v>Normal</v>
      </c>
    </row>
    <row r="1705" spans="1:10" x14ac:dyDescent="0.3">
      <c r="A1705" s="6" t="s">
        <v>667</v>
      </c>
      <c r="B1705" s="6">
        <v>15.2</v>
      </c>
      <c r="C1705" s="6">
        <v>7.81</v>
      </c>
      <c r="D1705" s="6" t="s">
        <v>2382</v>
      </c>
      <c r="E1705" s="6" t="s">
        <v>2380</v>
      </c>
      <c r="F1705" s="6" t="s">
        <v>2380</v>
      </c>
      <c r="G1705" s="6">
        <v>1</v>
      </c>
      <c r="H1705" s="6" t="s">
        <v>2380</v>
      </c>
      <c r="I1705" s="6" t="str">
        <f>IF(B1705&lt;18.5,"UnderWeight",IF(B1705&lt;24.9,"NormalWeight",IF(B1705&lt;29.9,"OverWeight","Obesity")))</f>
        <v>UnderWeight</v>
      </c>
      <c r="J1705" t="str">
        <f>IF(C1705&lt;5.7,"Normal",IF(C1705&lt;6.4,"Prediabetes","Diabetes"))</f>
        <v>Diabetes</v>
      </c>
    </row>
    <row r="1706" spans="1:10" x14ac:dyDescent="0.3">
      <c r="A1706" s="6" t="s">
        <v>666</v>
      </c>
      <c r="B1706" s="6">
        <v>22.34</v>
      </c>
      <c r="C1706" s="6">
        <v>5.19</v>
      </c>
      <c r="D1706" s="6" t="s">
        <v>2382</v>
      </c>
      <c r="E1706" s="6" t="s">
        <v>2380</v>
      </c>
      <c r="F1706" s="6" t="s">
        <v>2380</v>
      </c>
      <c r="G1706" s="6">
        <v>0</v>
      </c>
      <c r="H1706" s="6" t="s">
        <v>2380</v>
      </c>
      <c r="I1706" s="6" t="str">
        <f>IF(B1706&lt;18.5,"UnderWeight",IF(B1706&lt;24.9,"NormalWeight",IF(B1706&lt;29.9,"OverWeight","Obesity")))</f>
        <v>NormalWeight</v>
      </c>
      <c r="J1706" t="str">
        <f>IF(C1706&lt;5.7,"Normal",IF(C1706&lt;6.4,"Prediabetes","Diabetes"))</f>
        <v>Normal</v>
      </c>
    </row>
    <row r="1707" spans="1:10" x14ac:dyDescent="0.3">
      <c r="A1707" s="6" t="s">
        <v>665</v>
      </c>
      <c r="B1707" s="6">
        <v>40.15</v>
      </c>
      <c r="C1707" s="6">
        <v>5.93</v>
      </c>
      <c r="D1707" s="6" t="s">
        <v>2380</v>
      </c>
      <c r="E1707" s="6" t="s">
        <v>2380</v>
      </c>
      <c r="F1707" s="6" t="s">
        <v>2380</v>
      </c>
      <c r="G1707" s="6">
        <v>1</v>
      </c>
      <c r="H1707" s="6" t="s">
        <v>2380</v>
      </c>
      <c r="I1707" s="6" t="str">
        <f>IF(B1707&lt;18.5,"UnderWeight",IF(B1707&lt;24.9,"NormalWeight",IF(B1707&lt;29.9,"OverWeight","Obesity")))</f>
        <v>Obesity</v>
      </c>
      <c r="J1707" t="str">
        <f>IF(C1707&lt;5.7,"Normal",IF(C1707&lt;6.4,"Prediabetes","Diabetes"))</f>
        <v>Prediabetes</v>
      </c>
    </row>
    <row r="1708" spans="1:10" x14ac:dyDescent="0.3">
      <c r="A1708" s="6" t="s">
        <v>664</v>
      </c>
      <c r="B1708" s="6">
        <v>37.729999999999997</v>
      </c>
      <c r="C1708" s="6">
        <v>6.29</v>
      </c>
      <c r="D1708" s="6" t="s">
        <v>2380</v>
      </c>
      <c r="E1708" s="6" t="s">
        <v>2380</v>
      </c>
      <c r="F1708" s="6" t="s">
        <v>2380</v>
      </c>
      <c r="G1708" s="6">
        <v>1</v>
      </c>
      <c r="H1708" s="6" t="s">
        <v>2380</v>
      </c>
      <c r="I1708" s="6" t="str">
        <f>IF(B1708&lt;18.5,"UnderWeight",IF(B1708&lt;24.9,"NormalWeight",IF(B1708&lt;29.9,"OverWeight","Obesity")))</f>
        <v>Obesity</v>
      </c>
      <c r="J1708" t="str">
        <f>IF(C1708&lt;5.7,"Normal",IF(C1708&lt;6.4,"Prediabetes","Diabetes"))</f>
        <v>Prediabetes</v>
      </c>
    </row>
    <row r="1709" spans="1:10" x14ac:dyDescent="0.3">
      <c r="A1709" s="6" t="s">
        <v>663</v>
      </c>
      <c r="B1709" s="6">
        <v>25.35</v>
      </c>
      <c r="C1709" s="6">
        <v>4.9000000000000004</v>
      </c>
      <c r="D1709" s="6" t="s">
        <v>2380</v>
      </c>
      <c r="E1709" s="6" t="s">
        <v>2380</v>
      </c>
      <c r="F1709" s="6" t="s">
        <v>2380</v>
      </c>
      <c r="G1709" s="6">
        <v>0</v>
      </c>
      <c r="H1709" s="6" t="s">
        <v>2380</v>
      </c>
      <c r="I1709" s="6" t="str">
        <f>IF(B1709&lt;18.5,"UnderWeight",IF(B1709&lt;24.9,"NormalWeight",IF(B1709&lt;29.9,"OverWeight","Obesity")))</f>
        <v>OverWeight</v>
      </c>
      <c r="J1709" t="str">
        <f>IF(C1709&lt;5.7,"Normal",IF(C1709&lt;6.4,"Prediabetes","Diabetes"))</f>
        <v>Normal</v>
      </c>
    </row>
    <row r="1710" spans="1:10" x14ac:dyDescent="0.3">
      <c r="A1710" s="6" t="s">
        <v>662</v>
      </c>
      <c r="B1710" s="6">
        <v>26.41</v>
      </c>
      <c r="C1710" s="6">
        <v>5.07</v>
      </c>
      <c r="D1710" s="6" t="s">
        <v>2382</v>
      </c>
      <c r="E1710" s="6" t="s">
        <v>2380</v>
      </c>
      <c r="F1710" s="6" t="s">
        <v>2380</v>
      </c>
      <c r="G1710" s="6">
        <v>1</v>
      </c>
      <c r="H1710" s="6" t="s">
        <v>2380</v>
      </c>
      <c r="I1710" s="6" t="str">
        <f>IF(B1710&lt;18.5,"UnderWeight",IF(B1710&lt;24.9,"NormalWeight",IF(B1710&lt;29.9,"OverWeight","Obesity")))</f>
        <v>OverWeight</v>
      </c>
      <c r="J1710" t="str">
        <f>IF(C1710&lt;5.7,"Normal",IF(C1710&lt;6.4,"Prediabetes","Diabetes"))</f>
        <v>Normal</v>
      </c>
    </row>
    <row r="1711" spans="1:10" x14ac:dyDescent="0.3">
      <c r="A1711" s="6" t="s">
        <v>661</v>
      </c>
      <c r="B1711" s="6">
        <v>27.6</v>
      </c>
      <c r="C1711" s="6">
        <v>5.33</v>
      </c>
      <c r="D1711" s="6" t="s">
        <v>2380</v>
      </c>
      <c r="E1711" s="6" t="s">
        <v>2380</v>
      </c>
      <c r="F1711" s="6" t="s">
        <v>2380</v>
      </c>
      <c r="G1711" s="6">
        <v>1</v>
      </c>
      <c r="H1711" s="6" t="s">
        <v>2380</v>
      </c>
      <c r="I1711" s="6" t="str">
        <f>IF(B1711&lt;18.5,"UnderWeight",IF(B1711&lt;24.9,"NormalWeight",IF(B1711&lt;29.9,"OverWeight","Obesity")))</f>
        <v>OverWeight</v>
      </c>
      <c r="J1711" t="str">
        <f>IF(C1711&lt;5.7,"Normal",IF(C1711&lt;6.4,"Prediabetes","Diabetes"))</f>
        <v>Normal</v>
      </c>
    </row>
    <row r="1712" spans="1:10" x14ac:dyDescent="0.3">
      <c r="A1712" s="6" t="s">
        <v>660</v>
      </c>
      <c r="B1712" s="6">
        <v>33.82</v>
      </c>
      <c r="C1712" s="6">
        <v>8.93</v>
      </c>
      <c r="D1712" s="6" t="s">
        <v>2382</v>
      </c>
      <c r="E1712" s="6" t="s">
        <v>2380</v>
      </c>
      <c r="F1712" s="6" t="s">
        <v>2380</v>
      </c>
      <c r="G1712" s="6">
        <v>1</v>
      </c>
      <c r="H1712" s="6" t="s">
        <v>2380</v>
      </c>
      <c r="I1712" s="6" t="str">
        <f>IF(B1712&lt;18.5,"UnderWeight",IF(B1712&lt;24.9,"NormalWeight",IF(B1712&lt;29.9,"OverWeight","Obesity")))</f>
        <v>Obesity</v>
      </c>
      <c r="J1712" t="str">
        <f>IF(C1712&lt;5.7,"Normal",IF(C1712&lt;6.4,"Prediabetes","Diabetes"))</f>
        <v>Diabetes</v>
      </c>
    </row>
    <row r="1713" spans="1:10" x14ac:dyDescent="0.3">
      <c r="A1713" s="6" t="s">
        <v>659</v>
      </c>
      <c r="B1713" s="6">
        <v>32.9</v>
      </c>
      <c r="C1713" s="6">
        <v>4.3499999999999996</v>
      </c>
      <c r="D1713" s="6" t="s">
        <v>2380</v>
      </c>
      <c r="E1713" s="6" t="s">
        <v>2380</v>
      </c>
      <c r="F1713" s="6" t="s">
        <v>2380</v>
      </c>
      <c r="G1713" s="6">
        <v>0</v>
      </c>
      <c r="H1713" s="6" t="s">
        <v>2380</v>
      </c>
      <c r="I1713" s="6" t="str">
        <f>IF(B1713&lt;18.5,"UnderWeight",IF(B1713&lt;24.9,"NormalWeight",IF(B1713&lt;29.9,"OverWeight","Obesity")))</f>
        <v>Obesity</v>
      </c>
      <c r="J1713" t="str">
        <f>IF(C1713&lt;5.7,"Normal",IF(C1713&lt;6.4,"Prediabetes","Diabetes"))</f>
        <v>Normal</v>
      </c>
    </row>
    <row r="1714" spans="1:10" x14ac:dyDescent="0.3">
      <c r="A1714" s="6" t="s">
        <v>658</v>
      </c>
      <c r="B1714" s="6">
        <v>30.875</v>
      </c>
      <c r="C1714" s="6">
        <v>9.5399999999999991</v>
      </c>
      <c r="D1714" s="6" t="s">
        <v>2382</v>
      </c>
      <c r="E1714" s="6" t="s">
        <v>2380</v>
      </c>
      <c r="F1714" s="6" t="s">
        <v>2380</v>
      </c>
      <c r="G1714" s="6">
        <v>1</v>
      </c>
      <c r="H1714" s="6" t="s">
        <v>2380</v>
      </c>
      <c r="I1714" s="6" t="str">
        <f>IF(B1714&lt;18.5,"UnderWeight",IF(B1714&lt;24.9,"NormalWeight",IF(B1714&lt;29.9,"OverWeight","Obesity")))</f>
        <v>Obesity</v>
      </c>
      <c r="J1714" t="str">
        <f>IF(C1714&lt;5.7,"Normal",IF(C1714&lt;6.4,"Prediabetes","Diabetes"))</f>
        <v>Diabetes</v>
      </c>
    </row>
    <row r="1715" spans="1:10" x14ac:dyDescent="0.3">
      <c r="A1715" s="6" t="s">
        <v>657</v>
      </c>
      <c r="B1715" s="6">
        <v>32.64</v>
      </c>
      <c r="C1715" s="6">
        <v>5.91</v>
      </c>
      <c r="D1715" s="6" t="s">
        <v>2380</v>
      </c>
      <c r="E1715" s="6" t="s">
        <v>2380</v>
      </c>
      <c r="F1715" s="6" t="s">
        <v>2380</v>
      </c>
      <c r="G1715" s="6">
        <v>0</v>
      </c>
      <c r="H1715" s="6" t="s">
        <v>2380</v>
      </c>
      <c r="I1715" s="6" t="str">
        <f>IF(B1715&lt;18.5,"UnderWeight",IF(B1715&lt;24.9,"NormalWeight",IF(B1715&lt;29.9,"OverWeight","Obesity")))</f>
        <v>Obesity</v>
      </c>
      <c r="J1715" t="str">
        <f>IF(C1715&lt;5.7,"Normal",IF(C1715&lt;6.4,"Prediabetes","Diabetes"))</f>
        <v>Prediabetes</v>
      </c>
    </row>
    <row r="1716" spans="1:10" x14ac:dyDescent="0.3">
      <c r="A1716" s="6" t="s">
        <v>656</v>
      </c>
      <c r="B1716" s="6">
        <v>22.135000000000002</v>
      </c>
      <c r="C1716" s="6">
        <v>5.0999999999999996</v>
      </c>
      <c r="D1716" s="6" t="s">
        <v>2380</v>
      </c>
      <c r="E1716" s="6" t="s">
        <v>2380</v>
      </c>
      <c r="F1716" s="6" t="s">
        <v>2380</v>
      </c>
      <c r="G1716" s="6">
        <v>0</v>
      </c>
      <c r="H1716" s="6" t="s">
        <v>2380</v>
      </c>
      <c r="I1716" s="6" t="str">
        <f>IF(B1716&lt;18.5,"UnderWeight",IF(B1716&lt;24.9,"NormalWeight",IF(B1716&lt;29.9,"OverWeight","Obesity")))</f>
        <v>NormalWeight</v>
      </c>
      <c r="J1716" t="str">
        <f>IF(C1716&lt;5.7,"Normal",IF(C1716&lt;6.4,"Prediabetes","Diabetes"))</f>
        <v>Normal</v>
      </c>
    </row>
    <row r="1717" spans="1:10" x14ac:dyDescent="0.3">
      <c r="A1717" s="6" t="s">
        <v>655</v>
      </c>
      <c r="B1717" s="6">
        <v>16.53</v>
      </c>
      <c r="C1717" s="6">
        <v>5.08</v>
      </c>
      <c r="D1717" s="6" t="s">
        <v>2380</v>
      </c>
      <c r="E1717" s="6" t="s">
        <v>2380</v>
      </c>
      <c r="F1717" s="6" t="s">
        <v>2380</v>
      </c>
      <c r="G1717" s="6">
        <v>2</v>
      </c>
      <c r="H1717" s="6" t="s">
        <v>2380</v>
      </c>
      <c r="I1717" s="6" t="str">
        <f>IF(B1717&lt;18.5,"UnderWeight",IF(B1717&lt;24.9,"NormalWeight",IF(B1717&lt;29.9,"OverWeight","Obesity")))</f>
        <v>UnderWeight</v>
      </c>
      <c r="J1717" t="str">
        <f>IF(C1717&lt;5.7,"Normal",IF(C1717&lt;6.4,"Prediabetes","Diabetes"))</f>
        <v>Normal</v>
      </c>
    </row>
    <row r="1718" spans="1:10" x14ac:dyDescent="0.3">
      <c r="A1718" s="6" t="s">
        <v>654</v>
      </c>
      <c r="B1718" s="6">
        <v>32.774999999999999</v>
      </c>
      <c r="C1718" s="6">
        <v>4.75</v>
      </c>
      <c r="D1718" s="6" t="s">
        <v>2380</v>
      </c>
      <c r="E1718" s="6" t="s">
        <v>2380</v>
      </c>
      <c r="F1718" s="6" t="s">
        <v>2380</v>
      </c>
      <c r="G1718" s="6">
        <v>0</v>
      </c>
      <c r="H1718" s="6" t="s">
        <v>2380</v>
      </c>
      <c r="I1718" s="6" t="str">
        <f>IF(B1718&lt;18.5,"UnderWeight",IF(B1718&lt;24.9,"NormalWeight",IF(B1718&lt;29.9,"OverWeight","Obesity")))</f>
        <v>Obesity</v>
      </c>
      <c r="J1718" t="str">
        <f>IF(C1718&lt;5.7,"Normal",IF(C1718&lt;6.4,"Prediabetes","Diabetes"))</f>
        <v>Normal</v>
      </c>
    </row>
    <row r="1719" spans="1:10" x14ac:dyDescent="0.3">
      <c r="A1719" s="6" t="s">
        <v>653</v>
      </c>
      <c r="B1719" s="6">
        <v>30.9</v>
      </c>
      <c r="C1719" s="6">
        <v>6.05</v>
      </c>
      <c r="D1719" s="6" t="s">
        <v>2380</v>
      </c>
      <c r="E1719" s="6" t="s">
        <v>2380</v>
      </c>
      <c r="F1719" s="6" t="s">
        <v>2380</v>
      </c>
      <c r="G1719" s="6">
        <v>1</v>
      </c>
      <c r="H1719" s="6" t="s">
        <v>2380</v>
      </c>
      <c r="I1719" s="6" t="str">
        <f>IF(B1719&lt;18.5,"UnderWeight",IF(B1719&lt;24.9,"NormalWeight",IF(B1719&lt;29.9,"OverWeight","Obesity")))</f>
        <v>Obesity</v>
      </c>
      <c r="J1719" t="str">
        <f>IF(C1719&lt;5.7,"Normal",IF(C1719&lt;6.4,"Prediabetes","Diabetes"))</f>
        <v>Prediabetes</v>
      </c>
    </row>
    <row r="1720" spans="1:10" x14ac:dyDescent="0.3">
      <c r="A1720" s="6" t="s">
        <v>652</v>
      </c>
      <c r="B1720" s="6">
        <v>15.58</v>
      </c>
      <c r="C1720" s="6">
        <v>11.56</v>
      </c>
      <c r="D1720" s="6" t="s">
        <v>2380</v>
      </c>
      <c r="E1720" s="6" t="s">
        <v>2380</v>
      </c>
      <c r="F1720" s="6" t="s">
        <v>2380</v>
      </c>
      <c r="G1720" s="6">
        <v>0</v>
      </c>
      <c r="H1720" s="6" t="s">
        <v>2380</v>
      </c>
      <c r="I1720" s="6" t="str">
        <f>IF(B1720&lt;18.5,"UnderWeight",IF(B1720&lt;24.9,"NormalWeight",IF(B1720&lt;29.9,"OverWeight","Obesity")))</f>
        <v>UnderWeight</v>
      </c>
      <c r="J1720" t="str">
        <f>IF(C1720&lt;5.7,"Normal",IF(C1720&lt;6.4,"Prediabetes","Diabetes"))</f>
        <v>Diabetes</v>
      </c>
    </row>
    <row r="1721" spans="1:10" x14ac:dyDescent="0.3">
      <c r="A1721" s="6" t="s">
        <v>651</v>
      </c>
      <c r="B1721" s="6">
        <v>26.315000000000001</v>
      </c>
      <c r="C1721" s="6">
        <v>5.76</v>
      </c>
      <c r="D1721" s="6" t="s">
        <v>2380</v>
      </c>
      <c r="E1721" s="6" t="s">
        <v>2380</v>
      </c>
      <c r="F1721" s="6" t="s">
        <v>2380</v>
      </c>
      <c r="G1721" s="6">
        <v>0</v>
      </c>
      <c r="H1721" s="6" t="s">
        <v>2380</v>
      </c>
      <c r="I1721" s="6" t="str">
        <f>IF(B1721&lt;18.5,"UnderWeight",IF(B1721&lt;24.9,"NormalWeight",IF(B1721&lt;29.9,"OverWeight","Obesity")))</f>
        <v>OverWeight</v>
      </c>
      <c r="J1721" t="str">
        <f>IF(C1721&lt;5.7,"Normal",IF(C1721&lt;6.4,"Prediabetes","Diabetes"))</f>
        <v>Prediabetes</v>
      </c>
    </row>
    <row r="1722" spans="1:10" x14ac:dyDescent="0.3">
      <c r="A1722" s="6" t="s">
        <v>650</v>
      </c>
      <c r="B1722" s="6">
        <v>35.61</v>
      </c>
      <c r="C1722" s="6">
        <v>5.65</v>
      </c>
      <c r="D1722" s="6" t="s">
        <v>2380</v>
      </c>
      <c r="E1722" s="6" t="s">
        <v>2381</v>
      </c>
      <c r="F1722" s="6" t="s">
        <v>2380</v>
      </c>
      <c r="G1722" s="6">
        <v>1</v>
      </c>
      <c r="H1722" s="6" t="s">
        <v>2380</v>
      </c>
      <c r="I1722" s="6" t="str">
        <f>IF(B1722&lt;18.5,"UnderWeight",IF(B1722&lt;24.9,"NormalWeight",IF(B1722&lt;29.9,"OverWeight","Obesity")))</f>
        <v>Obesity</v>
      </c>
      <c r="J1722" t="str">
        <f>IF(C1722&lt;5.7,"Normal",IF(C1722&lt;6.4,"Prediabetes","Diabetes"))</f>
        <v>Normal</v>
      </c>
    </row>
    <row r="1723" spans="1:10" x14ac:dyDescent="0.3">
      <c r="A1723" s="6" t="s">
        <v>649</v>
      </c>
      <c r="B1723" s="6">
        <v>37.56</v>
      </c>
      <c r="C1723" s="6">
        <v>5.88</v>
      </c>
      <c r="D1723" s="6" t="s">
        <v>2380</v>
      </c>
      <c r="E1723" s="6" t="s">
        <v>2381</v>
      </c>
      <c r="F1723" s="6" t="s">
        <v>2380</v>
      </c>
      <c r="G1723" s="6">
        <v>1</v>
      </c>
      <c r="H1723" s="6" t="s">
        <v>2380</v>
      </c>
      <c r="I1723" s="6" t="str">
        <f>IF(B1723&lt;18.5,"UnderWeight",IF(B1723&lt;24.9,"NormalWeight",IF(B1723&lt;29.9,"OverWeight","Obesity")))</f>
        <v>Obesity</v>
      </c>
      <c r="J1723" t="str">
        <f>IF(C1723&lt;5.7,"Normal",IF(C1723&lt;6.4,"Prediabetes","Diabetes"))</f>
        <v>Prediabetes</v>
      </c>
    </row>
    <row r="1724" spans="1:10" x14ac:dyDescent="0.3">
      <c r="A1724" s="6" t="s">
        <v>648</v>
      </c>
      <c r="B1724" s="6">
        <v>15.49</v>
      </c>
      <c r="C1724" s="6">
        <v>9.6</v>
      </c>
      <c r="D1724" s="6" t="s">
        <v>2380</v>
      </c>
      <c r="E1724" s="6" t="s">
        <v>2380</v>
      </c>
      <c r="F1724" s="6" t="s">
        <v>2380</v>
      </c>
      <c r="G1724" s="6">
        <v>0</v>
      </c>
      <c r="H1724" s="6" t="s">
        <v>2380</v>
      </c>
      <c r="I1724" s="6" t="str">
        <f>IF(B1724&lt;18.5,"UnderWeight",IF(B1724&lt;24.9,"NormalWeight",IF(B1724&lt;29.9,"OverWeight","Obesity")))</f>
        <v>UnderWeight</v>
      </c>
      <c r="J1724" t="str">
        <f>IF(C1724&lt;5.7,"Normal",IF(C1724&lt;6.4,"Prediabetes","Diabetes"))</f>
        <v>Diabetes</v>
      </c>
    </row>
    <row r="1725" spans="1:10" x14ac:dyDescent="0.3">
      <c r="A1725" s="6" t="s">
        <v>647</v>
      </c>
      <c r="B1725" s="6">
        <v>23.48</v>
      </c>
      <c r="C1725" s="6">
        <v>6.24</v>
      </c>
      <c r="D1725" s="6" t="s">
        <v>2380</v>
      </c>
      <c r="E1725" s="6" t="s">
        <v>2380</v>
      </c>
      <c r="F1725" s="6" t="s">
        <v>2380</v>
      </c>
      <c r="G1725" s="6">
        <v>1</v>
      </c>
      <c r="H1725" s="6" t="s">
        <v>2380</v>
      </c>
      <c r="I1725" s="6" t="str">
        <f>IF(B1725&lt;18.5,"UnderWeight",IF(B1725&lt;24.9,"NormalWeight",IF(B1725&lt;29.9,"OverWeight","Obesity")))</f>
        <v>NormalWeight</v>
      </c>
      <c r="J1725" t="str">
        <f>IF(C1725&lt;5.7,"Normal",IF(C1725&lt;6.4,"Prediabetes","Diabetes"))</f>
        <v>Prediabetes</v>
      </c>
    </row>
    <row r="1726" spans="1:10" x14ac:dyDescent="0.3">
      <c r="A1726" s="6" t="s">
        <v>646</v>
      </c>
      <c r="B1726" s="6">
        <v>30.02</v>
      </c>
      <c r="C1726" s="6">
        <v>7.63</v>
      </c>
      <c r="D1726" s="6" t="s">
        <v>2382</v>
      </c>
      <c r="E1726" s="6" t="s">
        <v>2380</v>
      </c>
      <c r="F1726" s="6" t="s">
        <v>2380</v>
      </c>
      <c r="G1726" s="6">
        <v>1</v>
      </c>
      <c r="H1726" s="6" t="s">
        <v>2380</v>
      </c>
      <c r="I1726" s="6" t="str">
        <f>IF(B1726&lt;18.5,"UnderWeight",IF(B1726&lt;24.9,"NormalWeight",IF(B1726&lt;29.9,"OverWeight","Obesity")))</f>
        <v>Obesity</v>
      </c>
      <c r="J1726" t="str">
        <f>IF(C1726&lt;5.7,"Normal",IF(C1726&lt;6.4,"Prediabetes","Diabetes"))</f>
        <v>Diabetes</v>
      </c>
    </row>
    <row r="1727" spans="1:10" x14ac:dyDescent="0.3">
      <c r="A1727" s="6" t="s">
        <v>645</v>
      </c>
      <c r="B1727" s="6">
        <v>26.885000000000002</v>
      </c>
      <c r="C1727" s="6">
        <v>8.66</v>
      </c>
      <c r="D1727" s="6" t="s">
        <v>2382</v>
      </c>
      <c r="E1727" s="6" t="s">
        <v>2380</v>
      </c>
      <c r="F1727" s="6" t="s">
        <v>2380</v>
      </c>
      <c r="G1727" s="6">
        <v>1</v>
      </c>
      <c r="H1727" s="6" t="s">
        <v>2380</v>
      </c>
      <c r="I1727" s="6" t="str">
        <f>IF(B1727&lt;18.5,"UnderWeight",IF(B1727&lt;24.9,"NormalWeight",IF(B1727&lt;29.9,"OverWeight","Obesity")))</f>
        <v>OverWeight</v>
      </c>
      <c r="J1727" t="str">
        <f>IF(C1727&lt;5.7,"Normal",IF(C1727&lt;6.4,"Prediabetes","Diabetes"))</f>
        <v>Diabetes</v>
      </c>
    </row>
    <row r="1728" spans="1:10" x14ac:dyDescent="0.3">
      <c r="A1728" s="6" t="s">
        <v>644</v>
      </c>
      <c r="B1728" s="6">
        <v>25.84</v>
      </c>
      <c r="C1728" s="6">
        <v>8.5500000000000007</v>
      </c>
      <c r="D1728" s="6" t="s">
        <v>2382</v>
      </c>
      <c r="E1728" s="6" t="s">
        <v>2380</v>
      </c>
      <c r="F1728" s="6" t="s">
        <v>2380</v>
      </c>
      <c r="G1728" s="6">
        <v>1</v>
      </c>
      <c r="H1728" s="6" t="s">
        <v>2380</v>
      </c>
      <c r="I1728" s="6" t="str">
        <f>IF(B1728&lt;18.5,"UnderWeight",IF(B1728&lt;24.9,"NormalWeight",IF(B1728&lt;29.9,"OverWeight","Obesity")))</f>
        <v>OverWeight</v>
      </c>
      <c r="J1728" t="str">
        <f>IF(C1728&lt;5.7,"Normal",IF(C1728&lt;6.4,"Prediabetes","Diabetes"))</f>
        <v>Diabetes</v>
      </c>
    </row>
    <row r="1729" spans="1:10" x14ac:dyDescent="0.3">
      <c r="A1729" s="6" t="s">
        <v>643</v>
      </c>
      <c r="B1729" s="6">
        <v>27.454999999999998</v>
      </c>
      <c r="C1729" s="6">
        <v>4.54</v>
      </c>
      <c r="D1729" s="6" t="s">
        <v>2380</v>
      </c>
      <c r="E1729" s="6" t="s">
        <v>2380</v>
      </c>
      <c r="F1729" s="6" t="s">
        <v>2380</v>
      </c>
      <c r="G1729" s="6">
        <v>0</v>
      </c>
      <c r="H1729" s="6" t="s">
        <v>2380</v>
      </c>
      <c r="I1729" s="6" t="str">
        <f>IF(B1729&lt;18.5,"UnderWeight",IF(B1729&lt;24.9,"NormalWeight",IF(B1729&lt;29.9,"OverWeight","Obesity")))</f>
        <v>OverWeight</v>
      </c>
      <c r="J1729" t="str">
        <f>IF(C1729&lt;5.7,"Normal",IF(C1729&lt;6.4,"Prediabetes","Diabetes"))</f>
        <v>Normal</v>
      </c>
    </row>
    <row r="1730" spans="1:10" x14ac:dyDescent="0.3">
      <c r="A1730" s="6" t="s">
        <v>642</v>
      </c>
      <c r="B1730" s="6">
        <v>24.605</v>
      </c>
      <c r="C1730" s="6">
        <v>5.7</v>
      </c>
      <c r="D1730" s="6" t="s">
        <v>2380</v>
      </c>
      <c r="E1730" s="6" t="s">
        <v>2380</v>
      </c>
      <c r="F1730" s="6" t="s">
        <v>2380</v>
      </c>
      <c r="G1730" s="6">
        <v>0</v>
      </c>
      <c r="H1730" s="6" t="s">
        <v>2380</v>
      </c>
      <c r="I1730" s="6" t="str">
        <f>IF(B1730&lt;18.5,"UnderWeight",IF(B1730&lt;24.9,"NormalWeight",IF(B1730&lt;29.9,"OverWeight","Obesity")))</f>
        <v>NormalWeight</v>
      </c>
      <c r="J1730" t="str">
        <f>IF(C1730&lt;5.7,"Normal",IF(C1730&lt;6.4,"Prediabetes","Diabetes"))</f>
        <v>Prediabetes</v>
      </c>
    </row>
    <row r="1731" spans="1:10" x14ac:dyDescent="0.3">
      <c r="A1731" s="6" t="s">
        <v>641</v>
      </c>
      <c r="B1731" s="6">
        <v>30.8</v>
      </c>
      <c r="C1731" s="6">
        <v>5.07</v>
      </c>
      <c r="D1731" s="6" t="s">
        <v>2380</v>
      </c>
      <c r="E1731" s="6" t="s">
        <v>2380</v>
      </c>
      <c r="F1731" s="6" t="s">
        <v>2380</v>
      </c>
      <c r="G1731" s="6">
        <v>0</v>
      </c>
      <c r="H1731" s="6" t="s">
        <v>2380</v>
      </c>
      <c r="I1731" s="6" t="str">
        <f>IF(B1731&lt;18.5,"UnderWeight",IF(B1731&lt;24.9,"NormalWeight",IF(B1731&lt;29.9,"OverWeight","Obesity")))</f>
        <v>Obesity</v>
      </c>
      <c r="J1731" t="str">
        <f>IF(C1731&lt;5.7,"Normal",IF(C1731&lt;6.4,"Prediabetes","Diabetes"))</f>
        <v>Normal</v>
      </c>
    </row>
    <row r="1732" spans="1:10" x14ac:dyDescent="0.3">
      <c r="A1732" s="6" t="s">
        <v>640</v>
      </c>
      <c r="B1732" s="6">
        <v>34.799999999999997</v>
      </c>
      <c r="C1732" s="6">
        <v>4.38</v>
      </c>
      <c r="D1732" s="6" t="s">
        <v>2380</v>
      </c>
      <c r="E1732" s="6" t="s">
        <v>2380</v>
      </c>
      <c r="F1732" s="6" t="s">
        <v>2380</v>
      </c>
      <c r="G1732" s="6">
        <v>1</v>
      </c>
      <c r="H1732" s="6" t="s">
        <v>2380</v>
      </c>
      <c r="I1732" s="6" t="str">
        <f>IF(B1732&lt;18.5,"UnderWeight",IF(B1732&lt;24.9,"NormalWeight",IF(B1732&lt;29.9,"OverWeight","Obesity")))</f>
        <v>Obesity</v>
      </c>
      <c r="J1732" t="str">
        <f>IF(C1732&lt;5.7,"Normal",IF(C1732&lt;6.4,"Prediabetes","Diabetes"))</f>
        <v>Normal</v>
      </c>
    </row>
    <row r="1733" spans="1:10" x14ac:dyDescent="0.3">
      <c r="A1733" s="6" t="s">
        <v>639</v>
      </c>
      <c r="B1733" s="6">
        <v>34.21</v>
      </c>
      <c r="C1733" s="6">
        <v>4.54</v>
      </c>
      <c r="D1733" s="6" t="s">
        <v>2380</v>
      </c>
      <c r="E1733" s="6" t="s">
        <v>2380</v>
      </c>
      <c r="F1733" s="6" t="s">
        <v>2380</v>
      </c>
      <c r="G1733" s="6">
        <v>1</v>
      </c>
      <c r="H1733" s="6" t="s">
        <v>2380</v>
      </c>
      <c r="I1733" s="6" t="str">
        <f>IF(B1733&lt;18.5,"UnderWeight",IF(B1733&lt;24.9,"NormalWeight",IF(B1733&lt;29.9,"OverWeight","Obesity")))</f>
        <v>Obesity</v>
      </c>
      <c r="J1733" t="str">
        <f>IF(C1733&lt;5.7,"Normal",IF(C1733&lt;6.4,"Prediabetes","Diabetes"))</f>
        <v>Normal</v>
      </c>
    </row>
    <row r="1734" spans="1:10" x14ac:dyDescent="0.3">
      <c r="A1734" s="6" t="s">
        <v>638</v>
      </c>
      <c r="B1734" s="6">
        <v>31</v>
      </c>
      <c r="C1734" s="6">
        <v>5.38</v>
      </c>
      <c r="D1734" s="6" t="s">
        <v>2380</v>
      </c>
      <c r="E1734" s="6" t="s">
        <v>2380</v>
      </c>
      <c r="F1734" s="6" t="s">
        <v>2380</v>
      </c>
      <c r="G1734" s="6">
        <v>1</v>
      </c>
      <c r="H1734" s="6" t="s">
        <v>2380</v>
      </c>
      <c r="I1734" s="6" t="str">
        <f>IF(B1734&lt;18.5,"UnderWeight",IF(B1734&lt;24.9,"NormalWeight",IF(B1734&lt;29.9,"OverWeight","Obesity")))</f>
        <v>Obesity</v>
      </c>
      <c r="J1734" t="str">
        <f>IF(C1734&lt;5.7,"Normal",IF(C1734&lt;6.4,"Prediabetes","Diabetes"))</f>
        <v>Normal</v>
      </c>
    </row>
    <row r="1735" spans="1:10" x14ac:dyDescent="0.3">
      <c r="A1735" s="6" t="s">
        <v>637</v>
      </c>
      <c r="B1735" s="6">
        <v>26.125</v>
      </c>
      <c r="C1735" s="6">
        <v>5.55</v>
      </c>
      <c r="D1735" s="6" t="s">
        <v>2380</v>
      </c>
      <c r="E1735" s="6" t="s">
        <v>2380</v>
      </c>
      <c r="F1735" s="6" t="s">
        <v>2380</v>
      </c>
      <c r="G1735" s="6">
        <v>1</v>
      </c>
      <c r="H1735" s="6" t="s">
        <v>2380</v>
      </c>
      <c r="I1735" s="6" t="str">
        <f>IF(B1735&lt;18.5,"UnderWeight",IF(B1735&lt;24.9,"NormalWeight",IF(B1735&lt;29.9,"OverWeight","Obesity")))</f>
        <v>OverWeight</v>
      </c>
      <c r="J1735" t="str">
        <f>IF(C1735&lt;5.7,"Normal",IF(C1735&lt;6.4,"Prediabetes","Diabetes"))</f>
        <v>Normal</v>
      </c>
    </row>
    <row r="1736" spans="1:10" x14ac:dyDescent="0.3">
      <c r="A1736" s="6" t="s">
        <v>636</v>
      </c>
      <c r="B1736" s="6">
        <v>30.13</v>
      </c>
      <c r="C1736" s="6">
        <v>4.03</v>
      </c>
      <c r="D1736" s="6" t="s">
        <v>2382</v>
      </c>
      <c r="E1736" s="6" t="s">
        <v>2380</v>
      </c>
      <c r="F1736" s="6" t="s">
        <v>2380</v>
      </c>
      <c r="G1736" s="6">
        <v>1</v>
      </c>
      <c r="H1736" s="6" t="s">
        <v>2380</v>
      </c>
      <c r="I1736" s="6" t="str">
        <f>IF(B1736&lt;18.5,"UnderWeight",IF(B1736&lt;24.9,"NormalWeight",IF(B1736&lt;29.9,"OverWeight","Obesity")))</f>
        <v>Obesity</v>
      </c>
      <c r="J1736" t="str">
        <f>IF(C1736&lt;5.7,"Normal",IF(C1736&lt;6.4,"Prediabetes","Diabetes"))</f>
        <v>Normal</v>
      </c>
    </row>
    <row r="1737" spans="1:10" x14ac:dyDescent="0.3">
      <c r="A1737" s="6" t="s">
        <v>635</v>
      </c>
      <c r="B1737" s="6">
        <v>34.19</v>
      </c>
      <c r="C1737" s="6">
        <v>4.1900000000000004</v>
      </c>
      <c r="D1737" s="6" t="s">
        <v>2380</v>
      </c>
      <c r="E1737" s="6" t="s">
        <v>2380</v>
      </c>
      <c r="F1737" s="6" t="s">
        <v>2380</v>
      </c>
      <c r="G1737" s="6">
        <v>0</v>
      </c>
      <c r="H1737" s="6" t="s">
        <v>2380</v>
      </c>
      <c r="I1737" s="6" t="str">
        <f>IF(B1737&lt;18.5,"UnderWeight",IF(B1737&lt;24.9,"NormalWeight",IF(B1737&lt;29.9,"OverWeight","Obesity")))</f>
        <v>Obesity</v>
      </c>
      <c r="J1737" t="str">
        <f>IF(C1737&lt;5.7,"Normal",IF(C1737&lt;6.4,"Prediabetes","Diabetes"))</f>
        <v>Normal</v>
      </c>
    </row>
    <row r="1738" spans="1:10" x14ac:dyDescent="0.3">
      <c r="A1738" s="6" t="s">
        <v>634</v>
      </c>
      <c r="B1738" s="6">
        <v>22.515000000000001</v>
      </c>
      <c r="C1738" s="6">
        <v>4.37</v>
      </c>
      <c r="D1738" s="6" t="s">
        <v>2380</v>
      </c>
      <c r="E1738" s="6" t="s">
        <v>2380</v>
      </c>
      <c r="F1738" s="6" t="s">
        <v>2382</v>
      </c>
      <c r="G1738" s="6">
        <v>1</v>
      </c>
      <c r="H1738" s="6" t="s">
        <v>2380</v>
      </c>
      <c r="I1738" s="6" t="str">
        <f>IF(B1738&lt;18.5,"UnderWeight",IF(B1738&lt;24.9,"NormalWeight",IF(B1738&lt;29.9,"OverWeight","Obesity")))</f>
        <v>NormalWeight</v>
      </c>
      <c r="J1738" t="str">
        <f>IF(C1738&lt;5.7,"Normal",IF(C1738&lt;6.4,"Prediabetes","Diabetes"))</f>
        <v>Normal</v>
      </c>
    </row>
    <row r="1739" spans="1:10" x14ac:dyDescent="0.3">
      <c r="A1739" s="6" t="s">
        <v>633</v>
      </c>
      <c r="B1739" s="6">
        <v>18.239999999999998</v>
      </c>
      <c r="C1739" s="6">
        <v>5.31</v>
      </c>
      <c r="D1739" s="6" t="s">
        <v>2382</v>
      </c>
      <c r="E1739" s="6" t="s">
        <v>2380</v>
      </c>
      <c r="F1739" s="6" t="s">
        <v>2382</v>
      </c>
      <c r="G1739" s="6">
        <v>1</v>
      </c>
      <c r="H1739" s="6" t="s">
        <v>2380</v>
      </c>
      <c r="I1739" s="6" t="str">
        <f>IF(B1739&lt;18.5,"UnderWeight",IF(B1739&lt;24.9,"NormalWeight",IF(B1739&lt;29.9,"OverWeight","Obesity")))</f>
        <v>UnderWeight</v>
      </c>
      <c r="J1739" t="str">
        <f>IF(C1739&lt;5.7,"Normal",IF(C1739&lt;6.4,"Prediabetes","Diabetes"))</f>
        <v>Normal</v>
      </c>
    </row>
    <row r="1740" spans="1:10" x14ac:dyDescent="0.3">
      <c r="A1740" s="6" t="s">
        <v>631</v>
      </c>
      <c r="B1740" s="6">
        <v>37.28</v>
      </c>
      <c r="C1740" s="6">
        <v>4.66</v>
      </c>
      <c r="D1740" s="6" t="s">
        <v>2380</v>
      </c>
      <c r="E1740" s="6" t="s">
        <v>2381</v>
      </c>
      <c r="F1740" s="6" t="s">
        <v>2380</v>
      </c>
      <c r="G1740" s="6">
        <v>1</v>
      </c>
      <c r="H1740" s="6" t="s">
        <v>2380</v>
      </c>
      <c r="I1740" s="6" t="str">
        <f>IF(B1740&lt;18.5,"UnderWeight",IF(B1740&lt;24.9,"NormalWeight",IF(B1740&lt;29.9,"OverWeight","Obesity")))</f>
        <v>Obesity</v>
      </c>
      <c r="J1740" t="str">
        <f>IF(C1740&lt;5.7,"Normal",IF(C1740&lt;6.4,"Prediabetes","Diabetes"))</f>
        <v>Normal</v>
      </c>
    </row>
    <row r="1741" spans="1:10" x14ac:dyDescent="0.3">
      <c r="A1741" s="6" t="s">
        <v>630</v>
      </c>
      <c r="B1741" s="6">
        <v>18.2</v>
      </c>
      <c r="C1741" s="6">
        <v>6.19</v>
      </c>
      <c r="D1741" s="6" t="s">
        <v>2380</v>
      </c>
      <c r="E1741" s="6" t="s">
        <v>2380</v>
      </c>
      <c r="F1741" s="6" t="s">
        <v>2382</v>
      </c>
      <c r="G1741" s="6">
        <v>1</v>
      </c>
      <c r="H1741" s="6" t="s">
        <v>2380</v>
      </c>
      <c r="I1741" s="6" t="str">
        <f>IF(B1741&lt;18.5,"UnderWeight",IF(B1741&lt;24.9,"NormalWeight",IF(B1741&lt;29.9,"OverWeight","Obesity")))</f>
        <v>UnderWeight</v>
      </c>
      <c r="J1741" t="str">
        <f>IF(C1741&lt;5.7,"Normal",IF(C1741&lt;6.4,"Prediabetes","Diabetes"))</f>
        <v>Prediabetes</v>
      </c>
    </row>
    <row r="1742" spans="1:10" x14ac:dyDescent="0.3">
      <c r="A1742" s="6" t="s">
        <v>629</v>
      </c>
      <c r="B1742" s="6">
        <v>20.53</v>
      </c>
      <c r="C1742" s="6">
        <v>4.8600000000000003</v>
      </c>
      <c r="D1742" s="6" t="s">
        <v>2380</v>
      </c>
      <c r="E1742" s="6" t="s">
        <v>2380</v>
      </c>
      <c r="F1742" s="6" t="s">
        <v>2380</v>
      </c>
      <c r="G1742" s="6">
        <v>1</v>
      </c>
      <c r="H1742" s="6" t="s">
        <v>2380</v>
      </c>
      <c r="I1742" s="6" t="str">
        <f>IF(B1742&lt;18.5,"UnderWeight",IF(B1742&lt;24.9,"NormalWeight",IF(B1742&lt;29.9,"OverWeight","Obesity")))</f>
        <v>NormalWeight</v>
      </c>
      <c r="J1742" t="str">
        <f>IF(C1742&lt;5.7,"Normal",IF(C1742&lt;6.4,"Prediabetes","Diabetes"))</f>
        <v>Normal</v>
      </c>
    </row>
    <row r="1743" spans="1:10" x14ac:dyDescent="0.3">
      <c r="A1743" s="6" t="s">
        <v>628</v>
      </c>
      <c r="B1743" s="6">
        <v>23.79</v>
      </c>
      <c r="C1743" s="6">
        <v>4.74</v>
      </c>
      <c r="D1743" s="6" t="s">
        <v>2380</v>
      </c>
      <c r="E1743" s="6" t="s">
        <v>2380</v>
      </c>
      <c r="F1743" s="6" t="s">
        <v>2380</v>
      </c>
      <c r="G1743" s="6">
        <v>0</v>
      </c>
      <c r="H1743" s="6" t="s">
        <v>2380</v>
      </c>
      <c r="I1743" s="6" t="str">
        <f>IF(B1743&lt;18.5,"UnderWeight",IF(B1743&lt;24.9,"NormalWeight",IF(B1743&lt;29.9,"OverWeight","Obesity")))</f>
        <v>NormalWeight</v>
      </c>
      <c r="J1743" t="str">
        <f>IF(C1743&lt;5.7,"Normal",IF(C1743&lt;6.4,"Prediabetes","Diabetes"))</f>
        <v>Normal</v>
      </c>
    </row>
    <row r="1744" spans="1:10" x14ac:dyDescent="0.3">
      <c r="A1744" s="6" t="s">
        <v>627</v>
      </c>
      <c r="B1744" s="6">
        <v>29.8</v>
      </c>
      <c r="C1744" s="6">
        <v>6.03</v>
      </c>
      <c r="D1744" s="6" t="s">
        <v>2380</v>
      </c>
      <c r="E1744" s="6" t="s">
        <v>2380</v>
      </c>
      <c r="F1744" s="6" t="s">
        <v>2380</v>
      </c>
      <c r="G1744" s="6">
        <v>0</v>
      </c>
      <c r="H1744" s="6" t="s">
        <v>2380</v>
      </c>
      <c r="I1744" s="6" t="str">
        <f>IF(B1744&lt;18.5,"UnderWeight",IF(B1744&lt;24.9,"NormalWeight",IF(B1744&lt;29.9,"OverWeight","Obesity")))</f>
        <v>OverWeight</v>
      </c>
      <c r="J1744" t="str">
        <f>IF(C1744&lt;5.7,"Normal",IF(C1744&lt;6.4,"Prediabetes","Diabetes"))</f>
        <v>Prediabetes</v>
      </c>
    </row>
    <row r="1745" spans="1:10" x14ac:dyDescent="0.3">
      <c r="A1745" s="6" t="s">
        <v>626</v>
      </c>
      <c r="B1745" s="6">
        <v>31.54</v>
      </c>
      <c r="C1745" s="6">
        <v>4.71</v>
      </c>
      <c r="D1745" s="6" t="s">
        <v>2380</v>
      </c>
      <c r="E1745" s="6" t="s">
        <v>2380</v>
      </c>
      <c r="F1745" s="6" t="s">
        <v>2380</v>
      </c>
      <c r="G1745" s="6">
        <v>0</v>
      </c>
      <c r="H1745" s="6" t="s">
        <v>2380</v>
      </c>
      <c r="I1745" s="6" t="str">
        <f>IF(B1745&lt;18.5,"UnderWeight",IF(B1745&lt;24.9,"NormalWeight",IF(B1745&lt;29.9,"OverWeight","Obesity")))</f>
        <v>Obesity</v>
      </c>
      <c r="J1745" t="str">
        <f>IF(C1745&lt;5.7,"Normal",IF(C1745&lt;6.4,"Prediabetes","Diabetes"))</f>
        <v>Normal</v>
      </c>
    </row>
    <row r="1746" spans="1:10" x14ac:dyDescent="0.3">
      <c r="A1746" s="6" t="s">
        <v>625</v>
      </c>
      <c r="B1746" s="6">
        <v>20.82</v>
      </c>
      <c r="C1746" s="6">
        <v>5.55</v>
      </c>
      <c r="D1746" s="6" t="s">
        <v>2380</v>
      </c>
      <c r="E1746" s="6" t="s">
        <v>2380</v>
      </c>
      <c r="F1746" s="6" t="s">
        <v>2380</v>
      </c>
      <c r="G1746" s="6">
        <v>1</v>
      </c>
      <c r="H1746" s="6" t="s">
        <v>2380</v>
      </c>
      <c r="I1746" s="6" t="str">
        <f>IF(B1746&lt;18.5,"UnderWeight",IF(B1746&lt;24.9,"NormalWeight",IF(B1746&lt;29.9,"OverWeight","Obesity")))</f>
        <v>NormalWeight</v>
      </c>
      <c r="J1746" t="str">
        <f>IF(C1746&lt;5.7,"Normal",IF(C1746&lt;6.4,"Prediabetes","Diabetes"))</f>
        <v>Normal</v>
      </c>
    </row>
    <row r="1747" spans="1:10" x14ac:dyDescent="0.3">
      <c r="A1747" s="6" t="s">
        <v>624</v>
      </c>
      <c r="B1747" s="6">
        <v>38.83</v>
      </c>
      <c r="C1747" s="6">
        <v>4.78</v>
      </c>
      <c r="D1747" s="6" t="s">
        <v>2380</v>
      </c>
      <c r="E1747" s="6" t="s">
        <v>2380</v>
      </c>
      <c r="F1747" s="6" t="s">
        <v>2382</v>
      </c>
      <c r="G1747" s="6">
        <v>1</v>
      </c>
      <c r="H1747" s="6" t="s">
        <v>2380</v>
      </c>
      <c r="I1747" s="6" t="str">
        <f>IF(B1747&lt;18.5,"UnderWeight",IF(B1747&lt;24.9,"NormalWeight",IF(B1747&lt;29.9,"OverWeight","Obesity")))</f>
        <v>Obesity</v>
      </c>
      <c r="J1747" t="str">
        <f>IF(C1747&lt;5.7,"Normal",IF(C1747&lt;6.4,"Prediabetes","Diabetes"))</f>
        <v>Normal</v>
      </c>
    </row>
    <row r="1748" spans="1:10" x14ac:dyDescent="0.3">
      <c r="A1748" s="6" t="s">
        <v>623</v>
      </c>
      <c r="B1748" s="6">
        <v>23.44</v>
      </c>
      <c r="C1748" s="6">
        <v>4.6500000000000004</v>
      </c>
      <c r="D1748" s="6" t="s">
        <v>2382</v>
      </c>
      <c r="E1748" s="6" t="s">
        <v>2380</v>
      </c>
      <c r="F1748" s="6" t="s">
        <v>2380</v>
      </c>
      <c r="G1748" s="6">
        <v>1</v>
      </c>
      <c r="H1748" s="6" t="s">
        <v>2380</v>
      </c>
      <c r="I1748" s="6" t="str">
        <f>IF(B1748&lt;18.5,"UnderWeight",IF(B1748&lt;24.9,"NormalWeight",IF(B1748&lt;29.9,"OverWeight","Obesity")))</f>
        <v>NormalWeight</v>
      </c>
      <c r="J1748" t="str">
        <f>IF(C1748&lt;5.7,"Normal",IF(C1748&lt;6.4,"Prediabetes","Diabetes"))</f>
        <v>Normal</v>
      </c>
    </row>
    <row r="1749" spans="1:10" x14ac:dyDescent="0.3">
      <c r="A1749" s="6" t="s">
        <v>622</v>
      </c>
      <c r="B1749" s="6">
        <v>24.13</v>
      </c>
      <c r="C1749" s="6">
        <v>5.2</v>
      </c>
      <c r="D1749" s="6" t="s">
        <v>2380</v>
      </c>
      <c r="E1749" s="6" t="s">
        <v>2380</v>
      </c>
      <c r="F1749" s="6" t="s">
        <v>2380</v>
      </c>
      <c r="G1749" s="6">
        <v>1</v>
      </c>
      <c r="H1749" s="6" t="s">
        <v>2380</v>
      </c>
      <c r="I1749" s="6" t="str">
        <f>IF(B1749&lt;18.5,"UnderWeight",IF(B1749&lt;24.9,"NormalWeight",IF(B1749&lt;29.9,"OverWeight","Obesity")))</f>
        <v>NormalWeight</v>
      </c>
      <c r="J1749" t="str">
        <f>IF(C1749&lt;5.7,"Normal",IF(C1749&lt;6.4,"Prediabetes","Diabetes"))</f>
        <v>Normal</v>
      </c>
    </row>
    <row r="1750" spans="1:10" x14ac:dyDescent="0.3">
      <c r="A1750" s="6" t="s">
        <v>621</v>
      </c>
      <c r="B1750" s="6">
        <v>42.13</v>
      </c>
      <c r="C1750" s="6">
        <v>4.54</v>
      </c>
      <c r="D1750" s="6" t="s">
        <v>2382</v>
      </c>
      <c r="E1750" s="6" t="s">
        <v>2380</v>
      </c>
      <c r="F1750" s="6" t="s">
        <v>2380</v>
      </c>
      <c r="G1750" s="6">
        <v>1</v>
      </c>
      <c r="H1750" s="6" t="s">
        <v>2380</v>
      </c>
      <c r="I1750" s="6" t="str">
        <f>IF(B1750&lt;18.5,"UnderWeight",IF(B1750&lt;24.9,"NormalWeight",IF(B1750&lt;29.9,"OverWeight","Obesity")))</f>
        <v>Obesity</v>
      </c>
      <c r="J1750" t="str">
        <f>IF(C1750&lt;5.7,"Normal",IF(C1750&lt;6.4,"Prediabetes","Diabetes"))</f>
        <v>Normal</v>
      </c>
    </row>
    <row r="1751" spans="1:10" x14ac:dyDescent="0.3">
      <c r="A1751" s="6" t="s">
        <v>620</v>
      </c>
      <c r="B1751" s="6">
        <v>17.86</v>
      </c>
      <c r="C1751" s="6">
        <v>4.1100000000000003</v>
      </c>
      <c r="D1751" s="6" t="s">
        <v>2380</v>
      </c>
      <c r="E1751" s="6" t="s">
        <v>2380</v>
      </c>
      <c r="F1751" s="6" t="s">
        <v>2380</v>
      </c>
      <c r="G1751" s="6">
        <v>1</v>
      </c>
      <c r="H1751" s="6" t="s">
        <v>2380</v>
      </c>
      <c r="I1751" s="6" t="str">
        <f>IF(B1751&lt;18.5,"UnderWeight",IF(B1751&lt;24.9,"NormalWeight",IF(B1751&lt;29.9,"OverWeight","Obesity")))</f>
        <v>UnderWeight</v>
      </c>
      <c r="J1751" t="str">
        <f>IF(C1751&lt;5.7,"Normal",IF(C1751&lt;6.4,"Prediabetes","Diabetes"))</f>
        <v>Normal</v>
      </c>
    </row>
    <row r="1752" spans="1:10" x14ac:dyDescent="0.3">
      <c r="A1752" s="6" t="s">
        <v>619</v>
      </c>
      <c r="B1752" s="6">
        <v>32.78</v>
      </c>
      <c r="C1752" s="6">
        <v>4.63</v>
      </c>
      <c r="D1752" s="6" t="s">
        <v>2380</v>
      </c>
      <c r="E1752" s="6" t="s">
        <v>2380</v>
      </c>
      <c r="F1752" s="6" t="s">
        <v>2380</v>
      </c>
      <c r="G1752" s="6">
        <v>0</v>
      </c>
      <c r="H1752" s="6" t="s">
        <v>2380</v>
      </c>
      <c r="I1752" s="6" t="str">
        <f>IF(B1752&lt;18.5,"UnderWeight",IF(B1752&lt;24.9,"NormalWeight",IF(B1752&lt;29.9,"OverWeight","Obesity")))</f>
        <v>Obesity</v>
      </c>
      <c r="J1752" t="str">
        <f>IF(C1752&lt;5.7,"Normal",IF(C1752&lt;6.4,"Prediabetes","Diabetes"))</f>
        <v>Normal</v>
      </c>
    </row>
    <row r="1753" spans="1:10" x14ac:dyDescent="0.3">
      <c r="A1753" s="6" t="s">
        <v>618</v>
      </c>
      <c r="B1753" s="6">
        <v>23.9</v>
      </c>
      <c r="C1753" s="6">
        <v>6.06</v>
      </c>
      <c r="D1753" s="6" t="s">
        <v>2382</v>
      </c>
      <c r="E1753" s="6" t="s">
        <v>2380</v>
      </c>
      <c r="F1753" s="6" t="s">
        <v>2382</v>
      </c>
      <c r="G1753" s="6">
        <v>1</v>
      </c>
      <c r="H1753" s="6" t="s">
        <v>2380</v>
      </c>
      <c r="I1753" s="6" t="str">
        <f>IF(B1753&lt;18.5,"UnderWeight",IF(B1753&lt;24.9,"NormalWeight",IF(B1753&lt;29.9,"OverWeight","Obesity")))</f>
        <v>NormalWeight</v>
      </c>
      <c r="J1753" t="str">
        <f>IF(C1753&lt;5.7,"Normal",IF(C1753&lt;6.4,"Prediabetes","Diabetes"))</f>
        <v>Prediabetes</v>
      </c>
    </row>
    <row r="1754" spans="1:10" x14ac:dyDescent="0.3">
      <c r="A1754" s="6" t="s">
        <v>617</v>
      </c>
      <c r="B1754" s="6">
        <v>15.47</v>
      </c>
      <c r="C1754" s="6">
        <v>8.43</v>
      </c>
      <c r="D1754" s="6" t="s">
        <v>2380</v>
      </c>
      <c r="E1754" s="6" t="s">
        <v>2380</v>
      </c>
      <c r="F1754" s="6" t="s">
        <v>2380</v>
      </c>
      <c r="G1754" s="6">
        <v>0</v>
      </c>
      <c r="H1754" s="6" t="s">
        <v>2380</v>
      </c>
      <c r="I1754" s="6" t="str">
        <f>IF(B1754&lt;18.5,"UnderWeight",IF(B1754&lt;24.9,"NormalWeight",IF(B1754&lt;29.9,"OverWeight","Obesity")))</f>
        <v>UnderWeight</v>
      </c>
      <c r="J1754" t="str">
        <f>IF(C1754&lt;5.7,"Normal",IF(C1754&lt;6.4,"Prediabetes","Diabetes"))</f>
        <v>Diabetes</v>
      </c>
    </row>
    <row r="1755" spans="1:10" x14ac:dyDescent="0.3">
      <c r="A1755" s="6" t="s">
        <v>616</v>
      </c>
      <c r="B1755" s="6">
        <v>28.54</v>
      </c>
      <c r="C1755" s="6">
        <v>5.51</v>
      </c>
      <c r="D1755" s="6" t="s">
        <v>2380</v>
      </c>
      <c r="E1755" s="6" t="s">
        <v>2380</v>
      </c>
      <c r="F1755" s="6" t="s">
        <v>2382</v>
      </c>
      <c r="G1755" s="6">
        <v>1</v>
      </c>
      <c r="H1755" s="6" t="s">
        <v>2380</v>
      </c>
      <c r="I1755" s="6" t="str">
        <f>IF(B1755&lt;18.5,"UnderWeight",IF(B1755&lt;24.9,"NormalWeight",IF(B1755&lt;29.9,"OverWeight","Obesity")))</f>
        <v>OverWeight</v>
      </c>
      <c r="J1755" t="str">
        <f>IF(C1755&lt;5.7,"Normal",IF(C1755&lt;6.4,"Prediabetes","Diabetes"))</f>
        <v>Normal</v>
      </c>
    </row>
    <row r="1756" spans="1:10" x14ac:dyDescent="0.3">
      <c r="A1756" s="6" t="s">
        <v>615</v>
      </c>
      <c r="B1756" s="6">
        <v>18.54</v>
      </c>
      <c r="C1756" s="6">
        <v>4.95</v>
      </c>
      <c r="D1756" s="6" t="s">
        <v>2380</v>
      </c>
      <c r="E1756" s="6" t="s">
        <v>2380</v>
      </c>
      <c r="F1756" s="6" t="s">
        <v>2380</v>
      </c>
      <c r="G1756" s="6">
        <v>0</v>
      </c>
      <c r="H1756" s="6" t="s">
        <v>2380</v>
      </c>
      <c r="I1756" s="6" t="str">
        <f>IF(B1756&lt;18.5,"UnderWeight",IF(B1756&lt;24.9,"NormalWeight",IF(B1756&lt;29.9,"OverWeight","Obesity")))</f>
        <v>NormalWeight</v>
      </c>
      <c r="J1756" t="str">
        <f>IF(C1756&lt;5.7,"Normal",IF(C1756&lt;6.4,"Prediabetes","Diabetes"))</f>
        <v>Normal</v>
      </c>
    </row>
    <row r="1757" spans="1:10" x14ac:dyDescent="0.3">
      <c r="A1757" s="6" t="s">
        <v>614</v>
      </c>
      <c r="B1757" s="6">
        <v>32.18</v>
      </c>
      <c r="C1757" s="6">
        <v>6.44</v>
      </c>
      <c r="D1757" s="6" t="s">
        <v>2382</v>
      </c>
      <c r="E1757" s="6" t="s">
        <v>2380</v>
      </c>
      <c r="F1757" s="6" t="s">
        <v>2382</v>
      </c>
      <c r="G1757" s="6">
        <v>1</v>
      </c>
      <c r="H1757" s="6" t="s">
        <v>2380</v>
      </c>
      <c r="I1757" s="6" t="str">
        <f>IF(B1757&lt;18.5,"UnderWeight",IF(B1757&lt;24.9,"NormalWeight",IF(B1757&lt;29.9,"OverWeight","Obesity")))</f>
        <v>Obesity</v>
      </c>
      <c r="J1757" t="str">
        <f>IF(C1757&lt;5.7,"Normal",IF(C1757&lt;6.4,"Prediabetes","Diabetes"))</f>
        <v>Diabetes</v>
      </c>
    </row>
    <row r="1758" spans="1:10" x14ac:dyDescent="0.3">
      <c r="A1758" s="6" t="s">
        <v>613</v>
      </c>
      <c r="B1758" s="6">
        <v>37.380000000000003</v>
      </c>
      <c r="C1758" s="6">
        <v>6.05</v>
      </c>
      <c r="D1758" s="6" t="s">
        <v>2382</v>
      </c>
      <c r="E1758" s="6" t="s">
        <v>2380</v>
      </c>
      <c r="F1758" s="6" t="s">
        <v>2380</v>
      </c>
      <c r="G1758" s="6">
        <v>0</v>
      </c>
      <c r="H1758" s="6" t="s">
        <v>2380</v>
      </c>
      <c r="I1758" s="6" t="str">
        <f>IF(B1758&lt;18.5,"UnderWeight",IF(B1758&lt;24.9,"NormalWeight",IF(B1758&lt;29.9,"OverWeight","Obesity")))</f>
        <v>Obesity</v>
      </c>
      <c r="J1758" t="str">
        <f>IF(C1758&lt;5.7,"Normal",IF(C1758&lt;6.4,"Prediabetes","Diabetes"))</f>
        <v>Prediabetes</v>
      </c>
    </row>
    <row r="1759" spans="1:10" x14ac:dyDescent="0.3">
      <c r="A1759" s="6" t="s">
        <v>612</v>
      </c>
      <c r="B1759" s="6">
        <v>31.12</v>
      </c>
      <c r="C1759" s="6">
        <v>4.76</v>
      </c>
      <c r="D1759" s="6" t="s">
        <v>2382</v>
      </c>
      <c r="E1759" s="6" t="s">
        <v>2380</v>
      </c>
      <c r="F1759" s="6" t="s">
        <v>2382</v>
      </c>
      <c r="G1759" s="6">
        <v>1</v>
      </c>
      <c r="H1759" s="6" t="s">
        <v>2380</v>
      </c>
      <c r="I1759" s="6" t="str">
        <f>IF(B1759&lt;18.5,"UnderWeight",IF(B1759&lt;24.9,"NormalWeight",IF(B1759&lt;29.9,"OverWeight","Obesity")))</f>
        <v>Obesity</v>
      </c>
      <c r="J1759" t="str">
        <f>IF(C1759&lt;5.7,"Normal",IF(C1759&lt;6.4,"Prediabetes","Diabetes"))</f>
        <v>Normal</v>
      </c>
    </row>
    <row r="1760" spans="1:10" x14ac:dyDescent="0.3">
      <c r="A1760" s="6" t="s">
        <v>611</v>
      </c>
      <c r="B1760" s="6">
        <v>22.01</v>
      </c>
      <c r="C1760" s="6">
        <v>6.72</v>
      </c>
      <c r="D1760" s="6" t="s">
        <v>2382</v>
      </c>
      <c r="E1760" s="6" t="s">
        <v>2380</v>
      </c>
      <c r="F1760" s="6" t="s">
        <v>2380</v>
      </c>
      <c r="G1760" s="6">
        <v>1</v>
      </c>
      <c r="H1760" s="6" t="s">
        <v>2380</v>
      </c>
      <c r="I1760" s="6" t="str">
        <f>IF(B1760&lt;18.5,"UnderWeight",IF(B1760&lt;24.9,"NormalWeight",IF(B1760&lt;29.9,"OverWeight","Obesity")))</f>
        <v>NormalWeight</v>
      </c>
      <c r="J1760" t="str">
        <f>IF(C1760&lt;5.7,"Normal",IF(C1760&lt;6.4,"Prediabetes","Diabetes"))</f>
        <v>Diabetes</v>
      </c>
    </row>
    <row r="1761" spans="1:10" x14ac:dyDescent="0.3">
      <c r="A1761" s="6" t="s">
        <v>610</v>
      </c>
      <c r="B1761" s="6">
        <v>27.645</v>
      </c>
      <c r="C1761" s="6">
        <v>5.7</v>
      </c>
      <c r="D1761" s="6" t="s">
        <v>2380</v>
      </c>
      <c r="E1761" s="6" t="s">
        <v>2380</v>
      </c>
      <c r="F1761" s="6" t="s">
        <v>2380</v>
      </c>
      <c r="G1761" s="6">
        <v>0</v>
      </c>
      <c r="H1761" s="6" t="s">
        <v>2380</v>
      </c>
      <c r="I1761" s="6" t="str">
        <f>IF(B1761&lt;18.5,"UnderWeight",IF(B1761&lt;24.9,"NormalWeight",IF(B1761&lt;29.9,"OverWeight","Obesity")))</f>
        <v>OverWeight</v>
      </c>
      <c r="J1761" t="str">
        <f>IF(C1761&lt;5.7,"Normal",IF(C1761&lt;6.4,"Prediabetes","Diabetes"))</f>
        <v>Prediabetes</v>
      </c>
    </row>
    <row r="1762" spans="1:10" x14ac:dyDescent="0.3">
      <c r="A1762" s="6" t="s">
        <v>609</v>
      </c>
      <c r="B1762" s="6">
        <v>29.64</v>
      </c>
      <c r="C1762" s="6">
        <v>5.31</v>
      </c>
      <c r="D1762" s="6" t="s">
        <v>2382</v>
      </c>
      <c r="E1762" s="6" t="s">
        <v>2380</v>
      </c>
      <c r="F1762" s="6" t="s">
        <v>2380</v>
      </c>
      <c r="G1762" s="6">
        <v>0</v>
      </c>
      <c r="H1762" s="6" t="s">
        <v>2380</v>
      </c>
      <c r="I1762" s="6" t="str">
        <f>IF(B1762&lt;18.5,"UnderWeight",IF(B1762&lt;24.9,"NormalWeight",IF(B1762&lt;29.9,"OverWeight","Obesity")))</f>
        <v>OverWeight</v>
      </c>
      <c r="J1762" t="str">
        <f>IF(C1762&lt;5.7,"Normal",IF(C1762&lt;6.4,"Prediabetes","Diabetes"))</f>
        <v>Normal</v>
      </c>
    </row>
    <row r="1763" spans="1:10" x14ac:dyDescent="0.3">
      <c r="A1763" s="6" t="s">
        <v>608</v>
      </c>
      <c r="B1763" s="6">
        <v>33.700000000000003</v>
      </c>
      <c r="C1763" s="6">
        <v>4.32</v>
      </c>
      <c r="D1763" s="6" t="s">
        <v>2382</v>
      </c>
      <c r="E1763" s="6" t="s">
        <v>2380</v>
      </c>
      <c r="F1763" s="6" t="s">
        <v>2380</v>
      </c>
      <c r="G1763" s="6">
        <v>1</v>
      </c>
      <c r="H1763" s="6" t="s">
        <v>2380</v>
      </c>
      <c r="I1763" s="6" t="str">
        <f>IF(B1763&lt;18.5,"UnderWeight",IF(B1763&lt;24.9,"NormalWeight",IF(B1763&lt;29.9,"OverWeight","Obesity")))</f>
        <v>Obesity</v>
      </c>
      <c r="J1763" t="str">
        <f>IF(C1763&lt;5.7,"Normal",IF(C1763&lt;6.4,"Prediabetes","Diabetes"))</f>
        <v>Normal</v>
      </c>
    </row>
    <row r="1764" spans="1:10" x14ac:dyDescent="0.3">
      <c r="A1764" s="6" t="s">
        <v>607</v>
      </c>
      <c r="B1764" s="6">
        <v>27.5</v>
      </c>
      <c r="C1764" s="6">
        <v>4.2300000000000004</v>
      </c>
      <c r="D1764" s="6" t="s">
        <v>2382</v>
      </c>
      <c r="E1764" s="6" t="s">
        <v>2380</v>
      </c>
      <c r="F1764" s="6" t="s">
        <v>2380</v>
      </c>
      <c r="G1764" s="6">
        <v>1</v>
      </c>
      <c r="H1764" s="6" t="s">
        <v>2380</v>
      </c>
      <c r="I1764" s="6" t="str">
        <f>IF(B1764&lt;18.5,"UnderWeight",IF(B1764&lt;24.9,"NormalWeight",IF(B1764&lt;29.9,"OverWeight","Obesity")))</f>
        <v>OverWeight</v>
      </c>
      <c r="J1764" t="str">
        <f>IF(C1764&lt;5.7,"Normal",IF(C1764&lt;6.4,"Prediabetes","Diabetes"))</f>
        <v>Normal</v>
      </c>
    </row>
    <row r="1765" spans="1:10" x14ac:dyDescent="0.3">
      <c r="A1765" s="6" t="s">
        <v>606</v>
      </c>
      <c r="B1765" s="6">
        <v>16.12</v>
      </c>
      <c r="C1765" s="6">
        <v>6.09</v>
      </c>
      <c r="D1765" s="6" t="s">
        <v>2380</v>
      </c>
      <c r="E1765" s="6" t="s">
        <v>2380</v>
      </c>
      <c r="F1765" s="6" t="s">
        <v>2380</v>
      </c>
      <c r="G1765" s="6">
        <v>0</v>
      </c>
      <c r="H1765" s="6" t="s">
        <v>2380</v>
      </c>
      <c r="I1765" s="6" t="str">
        <f>IF(B1765&lt;18.5,"UnderWeight",IF(B1765&lt;24.9,"NormalWeight",IF(B1765&lt;29.9,"OverWeight","Obesity")))</f>
        <v>UnderWeight</v>
      </c>
      <c r="J1765" t="str">
        <f>IF(C1765&lt;5.7,"Normal",IF(C1765&lt;6.4,"Prediabetes","Diabetes"))</f>
        <v>Prediabetes</v>
      </c>
    </row>
    <row r="1766" spans="1:10" x14ac:dyDescent="0.3">
      <c r="A1766" s="6" t="s">
        <v>605</v>
      </c>
      <c r="B1766" s="6">
        <v>26.73</v>
      </c>
      <c r="C1766" s="6">
        <v>4.74</v>
      </c>
      <c r="D1766" s="6" t="s">
        <v>2382</v>
      </c>
      <c r="E1766" s="6" t="s">
        <v>2380</v>
      </c>
      <c r="F1766" s="6" t="s">
        <v>2380</v>
      </c>
      <c r="G1766" s="6">
        <v>1</v>
      </c>
      <c r="H1766" s="6" t="s">
        <v>2380</v>
      </c>
      <c r="I1766" s="6" t="str">
        <f>IF(B1766&lt;18.5,"UnderWeight",IF(B1766&lt;24.9,"NormalWeight",IF(B1766&lt;29.9,"OverWeight","Obesity")))</f>
        <v>OverWeight</v>
      </c>
      <c r="J1766" t="str">
        <f>IF(C1766&lt;5.7,"Normal",IF(C1766&lt;6.4,"Prediabetes","Diabetes"))</f>
        <v>Normal</v>
      </c>
    </row>
    <row r="1767" spans="1:10" x14ac:dyDescent="0.3">
      <c r="A1767" s="6" t="s">
        <v>604</v>
      </c>
      <c r="B1767" s="6">
        <v>37.25</v>
      </c>
      <c r="C1767" s="6">
        <v>6.23</v>
      </c>
      <c r="D1767" s="6" t="s">
        <v>2382</v>
      </c>
      <c r="E1767" s="6" t="s">
        <v>2380</v>
      </c>
      <c r="F1767" s="6" t="s">
        <v>2380</v>
      </c>
      <c r="G1767" s="6">
        <v>0</v>
      </c>
      <c r="H1767" s="6" t="s">
        <v>2380</v>
      </c>
      <c r="I1767" s="6" t="str">
        <f>IF(B1767&lt;18.5,"UnderWeight",IF(B1767&lt;24.9,"NormalWeight",IF(B1767&lt;29.9,"OverWeight","Obesity")))</f>
        <v>Obesity</v>
      </c>
      <c r="J1767" t="str">
        <f>IF(C1767&lt;5.7,"Normal",IF(C1767&lt;6.4,"Prediabetes","Diabetes"))</f>
        <v>Prediabetes</v>
      </c>
    </row>
    <row r="1768" spans="1:10" x14ac:dyDescent="0.3">
      <c r="A1768" s="6" t="s">
        <v>603</v>
      </c>
      <c r="B1768" s="6">
        <v>23.56</v>
      </c>
      <c r="C1768" s="6">
        <v>5.45</v>
      </c>
      <c r="D1768" s="6" t="s">
        <v>2382</v>
      </c>
      <c r="E1768" s="6" t="s">
        <v>2380</v>
      </c>
      <c r="F1768" s="6" t="s">
        <v>2380</v>
      </c>
      <c r="G1768" s="6">
        <v>1</v>
      </c>
      <c r="H1768" s="6" t="s">
        <v>2380</v>
      </c>
      <c r="I1768" s="6" t="str">
        <f>IF(B1768&lt;18.5,"UnderWeight",IF(B1768&lt;24.9,"NormalWeight",IF(B1768&lt;29.9,"OverWeight","Obesity")))</f>
        <v>NormalWeight</v>
      </c>
      <c r="J1768" t="str">
        <f>IF(C1768&lt;5.7,"Normal",IF(C1768&lt;6.4,"Prediabetes","Diabetes"))</f>
        <v>Normal</v>
      </c>
    </row>
    <row r="1769" spans="1:10" x14ac:dyDescent="0.3">
      <c r="A1769" s="6" t="s">
        <v>602</v>
      </c>
      <c r="B1769" s="6">
        <v>15.84</v>
      </c>
      <c r="C1769" s="6">
        <v>10.34</v>
      </c>
      <c r="D1769" s="6" t="s">
        <v>2380</v>
      </c>
      <c r="E1769" s="6" t="s">
        <v>2380</v>
      </c>
      <c r="F1769" s="6" t="s">
        <v>2380</v>
      </c>
      <c r="G1769" s="6">
        <v>2</v>
      </c>
      <c r="H1769" s="6" t="s">
        <v>2380</v>
      </c>
      <c r="I1769" s="6" t="str">
        <f>IF(B1769&lt;18.5,"UnderWeight",IF(B1769&lt;24.9,"NormalWeight",IF(B1769&lt;29.9,"OverWeight","Obesity")))</f>
        <v>UnderWeight</v>
      </c>
      <c r="J1769" t="str">
        <f>IF(C1769&lt;5.7,"Normal",IF(C1769&lt;6.4,"Prediabetes","Diabetes"))</f>
        <v>Diabetes</v>
      </c>
    </row>
    <row r="1770" spans="1:10" x14ac:dyDescent="0.3">
      <c r="A1770" s="6" t="s">
        <v>601</v>
      </c>
      <c r="B1770" s="6">
        <v>36.630000000000003</v>
      </c>
      <c r="C1770" s="6">
        <v>5.15</v>
      </c>
      <c r="D1770" s="6" t="s">
        <v>2380</v>
      </c>
      <c r="E1770" s="6" t="s">
        <v>2380</v>
      </c>
      <c r="F1770" s="6" t="s">
        <v>2380</v>
      </c>
      <c r="G1770" s="6">
        <v>0</v>
      </c>
      <c r="H1770" s="6" t="s">
        <v>2380</v>
      </c>
      <c r="I1770" s="6" t="str">
        <f>IF(B1770&lt;18.5,"UnderWeight",IF(B1770&lt;24.9,"NormalWeight",IF(B1770&lt;29.9,"OverWeight","Obesity")))</f>
        <v>Obesity</v>
      </c>
      <c r="J1770" t="str">
        <f>IF(C1770&lt;5.7,"Normal",IF(C1770&lt;6.4,"Prediabetes","Diabetes"))</f>
        <v>Normal</v>
      </c>
    </row>
    <row r="1771" spans="1:10" x14ac:dyDescent="0.3">
      <c r="A1771" s="6" t="s">
        <v>600</v>
      </c>
      <c r="B1771" s="6">
        <v>16.47</v>
      </c>
      <c r="C1771" s="6">
        <v>11.72</v>
      </c>
      <c r="D1771" s="6" t="s">
        <v>2380</v>
      </c>
      <c r="E1771" s="6" t="s">
        <v>2380</v>
      </c>
      <c r="F1771" s="6" t="s">
        <v>2380</v>
      </c>
      <c r="G1771" s="6">
        <v>0</v>
      </c>
      <c r="H1771" s="6" t="s">
        <v>2380</v>
      </c>
      <c r="I1771" s="6" t="str">
        <f>IF(B1771&lt;18.5,"UnderWeight",IF(B1771&lt;24.9,"NormalWeight",IF(B1771&lt;29.9,"OverWeight","Obesity")))</f>
        <v>UnderWeight</v>
      </c>
      <c r="J1771" t="str">
        <f>IF(C1771&lt;5.7,"Normal",IF(C1771&lt;6.4,"Prediabetes","Diabetes"))</f>
        <v>Diabetes</v>
      </c>
    </row>
    <row r="1772" spans="1:10" x14ac:dyDescent="0.3">
      <c r="A1772" s="6" t="s">
        <v>599</v>
      </c>
      <c r="B1772" s="6">
        <v>25.8</v>
      </c>
      <c r="C1772" s="6">
        <v>5.29</v>
      </c>
      <c r="D1772" s="6" t="s">
        <v>2380</v>
      </c>
      <c r="E1772" s="6" t="s">
        <v>2380</v>
      </c>
      <c r="F1772" s="6" t="s">
        <v>2380</v>
      </c>
      <c r="G1772" s="6">
        <v>0</v>
      </c>
      <c r="H1772" s="6" t="s">
        <v>2380</v>
      </c>
      <c r="I1772" s="6" t="str">
        <f>IF(B1772&lt;18.5,"UnderWeight",IF(B1772&lt;24.9,"NormalWeight",IF(B1772&lt;29.9,"OverWeight","Obesity")))</f>
        <v>OverWeight</v>
      </c>
      <c r="J1772" t="str">
        <f>IF(C1772&lt;5.7,"Normal",IF(C1772&lt;6.4,"Prediabetes","Diabetes"))</f>
        <v>Normal</v>
      </c>
    </row>
    <row r="1773" spans="1:10" x14ac:dyDescent="0.3">
      <c r="A1773" s="6" t="s">
        <v>598</v>
      </c>
      <c r="B1773" s="6">
        <v>23.6</v>
      </c>
      <c r="C1773" s="6">
        <v>4.33</v>
      </c>
      <c r="D1773" s="6" t="s">
        <v>2380</v>
      </c>
      <c r="E1773" s="6" t="s">
        <v>2380</v>
      </c>
      <c r="F1773" s="6" t="s">
        <v>2380</v>
      </c>
      <c r="G1773" s="6">
        <v>0</v>
      </c>
      <c r="H1773" s="6" t="s">
        <v>2380</v>
      </c>
      <c r="I1773" s="6" t="str">
        <f>IF(B1773&lt;18.5,"UnderWeight",IF(B1773&lt;24.9,"NormalWeight",IF(B1773&lt;29.9,"OverWeight","Obesity")))</f>
        <v>NormalWeight</v>
      </c>
      <c r="J1773" t="str">
        <f>IF(C1773&lt;5.7,"Normal",IF(C1773&lt;6.4,"Prediabetes","Diabetes"))</f>
        <v>Normal</v>
      </c>
    </row>
    <row r="1774" spans="1:10" x14ac:dyDescent="0.3">
      <c r="A1774" s="6" t="s">
        <v>597</v>
      </c>
      <c r="B1774" s="6">
        <v>32.11</v>
      </c>
      <c r="C1774" s="6">
        <v>6.24</v>
      </c>
      <c r="D1774" s="6" t="s">
        <v>2380</v>
      </c>
      <c r="E1774" s="6" t="s">
        <v>2380</v>
      </c>
      <c r="F1774" s="6" t="s">
        <v>2382</v>
      </c>
      <c r="G1774" s="6">
        <v>1</v>
      </c>
      <c r="H1774" s="6" t="s">
        <v>2380</v>
      </c>
      <c r="I1774" s="6" t="str">
        <f>IF(B1774&lt;18.5,"UnderWeight",IF(B1774&lt;24.9,"NormalWeight",IF(B1774&lt;29.9,"OverWeight","Obesity")))</f>
        <v>Obesity</v>
      </c>
      <c r="J1774" t="str">
        <f>IF(C1774&lt;5.7,"Normal",IF(C1774&lt;6.4,"Prediabetes","Diabetes"))</f>
        <v>Prediabetes</v>
      </c>
    </row>
    <row r="1775" spans="1:10" x14ac:dyDescent="0.3">
      <c r="A1775" s="6" t="s">
        <v>596</v>
      </c>
      <c r="B1775" s="6">
        <v>30.114999999999998</v>
      </c>
      <c r="C1775" s="6">
        <v>11.61</v>
      </c>
      <c r="D1775" s="6" t="s">
        <v>2380</v>
      </c>
      <c r="E1775" s="6" t="s">
        <v>2380</v>
      </c>
      <c r="F1775" s="6" t="s">
        <v>2380</v>
      </c>
      <c r="G1775" s="6">
        <v>0</v>
      </c>
      <c r="H1775" s="6" t="s">
        <v>2380</v>
      </c>
      <c r="I1775" s="6" t="str">
        <f>IF(B1775&lt;18.5,"UnderWeight",IF(B1775&lt;24.9,"NormalWeight",IF(B1775&lt;29.9,"OverWeight","Obesity")))</f>
        <v>Obesity</v>
      </c>
      <c r="J1775" t="str">
        <f>IF(C1775&lt;5.7,"Normal",IF(C1775&lt;6.4,"Prediabetes","Diabetes"))</f>
        <v>Diabetes</v>
      </c>
    </row>
    <row r="1776" spans="1:10" x14ac:dyDescent="0.3">
      <c r="A1776" s="6" t="s">
        <v>595</v>
      </c>
      <c r="B1776" s="6">
        <v>20.28</v>
      </c>
      <c r="C1776" s="6">
        <v>11.07</v>
      </c>
      <c r="D1776" s="6" t="s">
        <v>2382</v>
      </c>
      <c r="E1776" s="6" t="s">
        <v>2380</v>
      </c>
      <c r="F1776" s="6" t="s">
        <v>2380</v>
      </c>
      <c r="G1776" s="6">
        <v>0</v>
      </c>
      <c r="H1776" s="6" t="s">
        <v>2380</v>
      </c>
      <c r="I1776" s="6" t="str">
        <f>IF(B1776&lt;18.5,"UnderWeight",IF(B1776&lt;24.9,"NormalWeight",IF(B1776&lt;29.9,"OverWeight","Obesity")))</f>
        <v>NormalWeight</v>
      </c>
      <c r="J1776" t="str">
        <f>IF(C1776&lt;5.7,"Normal",IF(C1776&lt;6.4,"Prediabetes","Diabetes"))</f>
        <v>Diabetes</v>
      </c>
    </row>
    <row r="1777" spans="1:10" x14ac:dyDescent="0.3">
      <c r="A1777" s="6" t="s">
        <v>594</v>
      </c>
      <c r="B1777" s="6">
        <v>20.234999999999999</v>
      </c>
      <c r="C1777" s="6">
        <v>5.19</v>
      </c>
      <c r="D1777" s="6" t="s">
        <v>2380</v>
      </c>
      <c r="E1777" s="6" t="s">
        <v>2380</v>
      </c>
      <c r="F1777" s="6" t="s">
        <v>2382</v>
      </c>
      <c r="G1777" s="6">
        <v>1</v>
      </c>
      <c r="H1777" s="6" t="s">
        <v>2380</v>
      </c>
      <c r="I1777" s="6" t="str">
        <f>IF(B1777&lt;18.5,"UnderWeight",IF(B1777&lt;24.9,"NormalWeight",IF(B1777&lt;29.9,"OverWeight","Obesity")))</f>
        <v>NormalWeight</v>
      </c>
      <c r="J1777" t="str">
        <f>IF(C1777&lt;5.7,"Normal",IF(C1777&lt;6.4,"Prediabetes","Diabetes"))</f>
        <v>Normal</v>
      </c>
    </row>
    <row r="1778" spans="1:10" x14ac:dyDescent="0.3">
      <c r="A1778" s="6" t="s">
        <v>593</v>
      </c>
      <c r="B1778" s="6">
        <v>25.27</v>
      </c>
      <c r="C1778" s="6">
        <v>5.7</v>
      </c>
      <c r="D1778" s="6" t="s">
        <v>2382</v>
      </c>
      <c r="E1778" s="6" t="s">
        <v>2380</v>
      </c>
      <c r="F1778" s="6" t="s">
        <v>2380</v>
      </c>
      <c r="G1778" s="6">
        <v>1</v>
      </c>
      <c r="H1778" s="6" t="s">
        <v>2380</v>
      </c>
      <c r="I1778" s="6" t="str">
        <f>IF(B1778&lt;18.5,"UnderWeight",IF(B1778&lt;24.9,"NormalWeight",IF(B1778&lt;29.9,"OverWeight","Obesity")))</f>
        <v>OverWeight</v>
      </c>
      <c r="J1778" t="str">
        <f>IF(C1778&lt;5.7,"Normal",IF(C1778&lt;6.4,"Prediabetes","Diabetes"))</f>
        <v>Prediabetes</v>
      </c>
    </row>
    <row r="1779" spans="1:10" x14ac:dyDescent="0.3">
      <c r="A1779" s="6" t="s">
        <v>592</v>
      </c>
      <c r="B1779" s="6">
        <v>24.24</v>
      </c>
      <c r="C1779" s="6">
        <v>6.15</v>
      </c>
      <c r="D1779" s="6" t="s">
        <v>2380</v>
      </c>
      <c r="E1779" s="6" t="s">
        <v>2380</v>
      </c>
      <c r="F1779" s="6" t="s">
        <v>2380</v>
      </c>
      <c r="G1779" s="6">
        <v>0</v>
      </c>
      <c r="H1779" s="6" t="s">
        <v>2380</v>
      </c>
      <c r="I1779" s="6" t="str">
        <f>IF(B1779&lt;18.5,"UnderWeight",IF(B1779&lt;24.9,"NormalWeight",IF(B1779&lt;29.9,"OverWeight","Obesity")))</f>
        <v>NormalWeight</v>
      </c>
      <c r="J1779" t="str">
        <f>IF(C1779&lt;5.7,"Normal",IF(C1779&lt;6.4,"Prediabetes","Diabetes"))</f>
        <v>Prediabetes</v>
      </c>
    </row>
    <row r="1780" spans="1:10" x14ac:dyDescent="0.3">
      <c r="A1780" s="6" t="s">
        <v>591</v>
      </c>
      <c r="B1780" s="6">
        <v>35.75</v>
      </c>
      <c r="C1780" s="6">
        <v>5.07</v>
      </c>
      <c r="D1780" s="6" t="s">
        <v>2380</v>
      </c>
      <c r="E1780" s="6" t="s">
        <v>2380</v>
      </c>
      <c r="F1780" s="6" t="s">
        <v>2380</v>
      </c>
      <c r="G1780" s="6">
        <v>0</v>
      </c>
      <c r="H1780" s="6" t="s">
        <v>2380</v>
      </c>
      <c r="I1780" s="6" t="str">
        <f>IF(B1780&lt;18.5,"UnderWeight",IF(B1780&lt;24.9,"NormalWeight",IF(B1780&lt;29.9,"OverWeight","Obesity")))</f>
        <v>Obesity</v>
      </c>
      <c r="J1780" t="str">
        <f>IF(C1780&lt;5.7,"Normal",IF(C1780&lt;6.4,"Prediabetes","Diabetes"))</f>
        <v>Normal</v>
      </c>
    </row>
    <row r="1781" spans="1:10" x14ac:dyDescent="0.3">
      <c r="A1781" s="6" t="s">
        <v>590</v>
      </c>
      <c r="B1781" s="6">
        <v>29.92</v>
      </c>
      <c r="C1781" s="6">
        <v>10.97</v>
      </c>
      <c r="D1781" s="6" t="s">
        <v>2382</v>
      </c>
      <c r="E1781" s="6" t="s">
        <v>2380</v>
      </c>
      <c r="F1781" s="6" t="s">
        <v>2380</v>
      </c>
      <c r="G1781" s="6">
        <v>1</v>
      </c>
      <c r="H1781" s="6" t="s">
        <v>2380</v>
      </c>
      <c r="I1781" s="6" t="str">
        <f>IF(B1781&lt;18.5,"UnderWeight",IF(B1781&lt;24.9,"NormalWeight",IF(B1781&lt;29.9,"OverWeight","Obesity")))</f>
        <v>Obesity</v>
      </c>
      <c r="J1781" t="str">
        <f>IF(C1781&lt;5.7,"Normal",IF(C1781&lt;6.4,"Prediabetes","Diabetes"))</f>
        <v>Diabetes</v>
      </c>
    </row>
    <row r="1782" spans="1:10" x14ac:dyDescent="0.3">
      <c r="A1782" s="6" t="s">
        <v>589</v>
      </c>
      <c r="B1782" s="6">
        <v>26.2</v>
      </c>
      <c r="C1782" s="6">
        <v>10.93</v>
      </c>
      <c r="D1782" s="6" t="s">
        <v>2382</v>
      </c>
      <c r="E1782" s="6" t="s">
        <v>2380</v>
      </c>
      <c r="F1782" s="6" t="s">
        <v>2380</v>
      </c>
      <c r="G1782" s="6">
        <v>1</v>
      </c>
      <c r="H1782" s="6" t="s">
        <v>2380</v>
      </c>
      <c r="I1782" s="6" t="str">
        <f>IF(B1782&lt;18.5,"UnderWeight",IF(B1782&lt;24.9,"NormalWeight",IF(B1782&lt;29.9,"OverWeight","Obesity")))</f>
        <v>OverWeight</v>
      </c>
      <c r="J1782" t="str">
        <f>IF(C1782&lt;5.7,"Normal",IF(C1782&lt;6.4,"Prediabetes","Diabetes"))</f>
        <v>Diabetes</v>
      </c>
    </row>
    <row r="1783" spans="1:10" x14ac:dyDescent="0.3">
      <c r="A1783" s="6" t="s">
        <v>588</v>
      </c>
      <c r="B1783" s="6">
        <v>26.695</v>
      </c>
      <c r="C1783" s="6">
        <v>4.21</v>
      </c>
      <c r="D1783" s="6" t="s">
        <v>2382</v>
      </c>
      <c r="E1783" s="6" t="s">
        <v>2380</v>
      </c>
      <c r="F1783" s="6" t="s">
        <v>2382</v>
      </c>
      <c r="G1783" s="6">
        <v>1</v>
      </c>
      <c r="H1783" s="6" t="s">
        <v>2380</v>
      </c>
      <c r="I1783" s="6" t="str">
        <f>IF(B1783&lt;18.5,"UnderWeight",IF(B1783&lt;24.9,"NormalWeight",IF(B1783&lt;29.9,"OverWeight","Obesity")))</f>
        <v>OverWeight</v>
      </c>
      <c r="J1783" t="str">
        <f>IF(C1783&lt;5.7,"Normal",IF(C1783&lt;6.4,"Prediabetes","Diabetes"))</f>
        <v>Normal</v>
      </c>
    </row>
    <row r="1784" spans="1:10" x14ac:dyDescent="0.3">
      <c r="A1784" s="6" t="s">
        <v>587</v>
      </c>
      <c r="B1784" s="6">
        <v>23.16</v>
      </c>
      <c r="C1784" s="6">
        <v>5.5</v>
      </c>
      <c r="D1784" s="6" t="s">
        <v>2380</v>
      </c>
      <c r="E1784" s="6" t="s">
        <v>2380</v>
      </c>
      <c r="F1784" s="6" t="s">
        <v>2380</v>
      </c>
      <c r="G1784" s="6">
        <v>0</v>
      </c>
      <c r="H1784" s="6" t="s">
        <v>2380</v>
      </c>
      <c r="I1784" s="6" t="str">
        <f>IF(B1784&lt;18.5,"UnderWeight",IF(B1784&lt;24.9,"NormalWeight",IF(B1784&lt;29.9,"OverWeight","Obesity")))</f>
        <v>NormalWeight</v>
      </c>
      <c r="J1784" t="str">
        <f>IF(C1784&lt;5.7,"Normal",IF(C1784&lt;6.4,"Prediabetes","Diabetes"))</f>
        <v>Normal</v>
      </c>
    </row>
    <row r="1785" spans="1:10" x14ac:dyDescent="0.3">
      <c r="A1785" s="6" t="s">
        <v>586</v>
      </c>
      <c r="B1785" s="6">
        <v>32.585000000000001</v>
      </c>
      <c r="C1785" s="6">
        <v>4.93</v>
      </c>
      <c r="D1785" s="6" t="s">
        <v>2382</v>
      </c>
      <c r="E1785" s="6" t="s">
        <v>2380</v>
      </c>
      <c r="F1785" s="6" t="s">
        <v>2380</v>
      </c>
      <c r="G1785" s="6">
        <v>1</v>
      </c>
      <c r="H1785" s="6" t="s">
        <v>2380</v>
      </c>
      <c r="I1785" s="6" t="str">
        <f>IF(B1785&lt;18.5,"UnderWeight",IF(B1785&lt;24.9,"NormalWeight",IF(B1785&lt;29.9,"OverWeight","Obesity")))</f>
        <v>Obesity</v>
      </c>
      <c r="J1785" t="str">
        <f>IF(C1785&lt;5.7,"Normal",IF(C1785&lt;6.4,"Prediabetes","Diabetes"))</f>
        <v>Normal</v>
      </c>
    </row>
    <row r="1786" spans="1:10" x14ac:dyDescent="0.3">
      <c r="A1786" s="6" t="s">
        <v>585</v>
      </c>
      <c r="B1786" s="6">
        <v>33.97</v>
      </c>
      <c r="C1786" s="6">
        <v>5.6</v>
      </c>
      <c r="D1786" s="6" t="s">
        <v>2382</v>
      </c>
      <c r="E1786" s="6" t="s">
        <v>2380</v>
      </c>
      <c r="F1786" s="6" t="s">
        <v>2380</v>
      </c>
      <c r="G1786" s="6">
        <v>0</v>
      </c>
      <c r="H1786" s="6" t="s">
        <v>2380</v>
      </c>
      <c r="I1786" s="6" t="str">
        <f>IF(B1786&lt;18.5,"UnderWeight",IF(B1786&lt;24.9,"NormalWeight",IF(B1786&lt;29.9,"OverWeight","Obesity")))</f>
        <v>Obesity</v>
      </c>
      <c r="J1786" t="str">
        <f>IF(C1786&lt;5.7,"Normal",IF(C1786&lt;6.4,"Prediabetes","Diabetes"))</f>
        <v>Normal</v>
      </c>
    </row>
    <row r="1787" spans="1:10" x14ac:dyDescent="0.3">
      <c r="A1787" s="6" t="s">
        <v>584</v>
      </c>
      <c r="B1787" s="6">
        <v>16.57</v>
      </c>
      <c r="C1787" s="6">
        <v>9.99</v>
      </c>
      <c r="D1787" s="6" t="s">
        <v>2380</v>
      </c>
      <c r="E1787" s="6" t="s">
        <v>2380</v>
      </c>
      <c r="F1787" s="6" t="s">
        <v>2380</v>
      </c>
      <c r="G1787" s="6">
        <v>0</v>
      </c>
      <c r="H1787" s="6" t="s">
        <v>2380</v>
      </c>
      <c r="I1787" s="6" t="str">
        <f>IF(B1787&lt;18.5,"UnderWeight",IF(B1787&lt;24.9,"NormalWeight",IF(B1787&lt;29.9,"OverWeight","Obesity")))</f>
        <v>UnderWeight</v>
      </c>
      <c r="J1787" t="str">
        <f>IF(C1787&lt;5.7,"Normal",IF(C1787&lt;6.4,"Prediabetes","Diabetes"))</f>
        <v>Diabetes</v>
      </c>
    </row>
    <row r="1788" spans="1:10" x14ac:dyDescent="0.3">
      <c r="A1788" s="6" t="s">
        <v>583</v>
      </c>
      <c r="B1788" s="6">
        <v>17.55</v>
      </c>
      <c r="C1788" s="6">
        <v>5.93</v>
      </c>
      <c r="D1788" s="6" t="s">
        <v>2380</v>
      </c>
      <c r="E1788" s="6" t="s">
        <v>2380</v>
      </c>
      <c r="F1788" s="6" t="s">
        <v>2382</v>
      </c>
      <c r="G1788" s="6">
        <v>1</v>
      </c>
      <c r="H1788" s="6" t="s">
        <v>2380</v>
      </c>
      <c r="I1788" s="6" t="str">
        <f>IF(B1788&lt;18.5,"UnderWeight",IF(B1788&lt;24.9,"NormalWeight",IF(B1788&lt;29.9,"OverWeight","Obesity")))</f>
        <v>UnderWeight</v>
      </c>
      <c r="J1788" t="str">
        <f>IF(C1788&lt;5.7,"Normal",IF(C1788&lt;6.4,"Prediabetes","Diabetes"))</f>
        <v>Prediabetes</v>
      </c>
    </row>
    <row r="1789" spans="1:10" x14ac:dyDescent="0.3">
      <c r="A1789" s="6" t="s">
        <v>582</v>
      </c>
      <c r="B1789" s="6">
        <v>29.41</v>
      </c>
      <c r="C1789" s="6">
        <v>6.29</v>
      </c>
      <c r="D1789" s="6" t="s">
        <v>2382</v>
      </c>
      <c r="E1789" s="6" t="s">
        <v>2380</v>
      </c>
      <c r="F1789" s="6" t="s">
        <v>2380</v>
      </c>
      <c r="G1789" s="6">
        <v>1</v>
      </c>
      <c r="H1789" s="6" t="s">
        <v>2380</v>
      </c>
      <c r="I1789" s="6" t="str">
        <f>IF(B1789&lt;18.5,"UnderWeight",IF(B1789&lt;24.9,"NormalWeight",IF(B1789&lt;29.9,"OverWeight","Obesity")))</f>
        <v>OverWeight</v>
      </c>
      <c r="J1789" t="str">
        <f>IF(C1789&lt;5.7,"Normal",IF(C1789&lt;6.4,"Prediabetes","Diabetes"))</f>
        <v>Prediabetes</v>
      </c>
    </row>
    <row r="1790" spans="1:10" x14ac:dyDescent="0.3">
      <c r="A1790" s="6" t="s">
        <v>581</v>
      </c>
      <c r="B1790" s="6">
        <v>17.91</v>
      </c>
      <c r="C1790" s="6">
        <v>5.65</v>
      </c>
      <c r="D1790" s="6" t="s">
        <v>2380</v>
      </c>
      <c r="E1790" s="6" t="s">
        <v>2380</v>
      </c>
      <c r="F1790" s="6" t="s">
        <v>2380</v>
      </c>
      <c r="G1790" s="6">
        <v>1</v>
      </c>
      <c r="H1790" s="6" t="s">
        <v>2380</v>
      </c>
      <c r="I1790" s="6" t="str">
        <f>IF(B1790&lt;18.5,"UnderWeight",IF(B1790&lt;24.9,"NormalWeight",IF(B1790&lt;29.9,"OverWeight","Obesity")))</f>
        <v>UnderWeight</v>
      </c>
      <c r="J1790" t="str">
        <f>IF(C1790&lt;5.7,"Normal",IF(C1790&lt;6.4,"Prediabetes","Diabetes"))</f>
        <v>Normal</v>
      </c>
    </row>
    <row r="1791" spans="1:10" x14ac:dyDescent="0.3">
      <c r="A1791" s="6" t="s">
        <v>580</v>
      </c>
      <c r="B1791" s="6">
        <v>31.57</v>
      </c>
      <c r="C1791" s="6">
        <v>6.15</v>
      </c>
      <c r="D1791" s="6" t="s">
        <v>2380</v>
      </c>
      <c r="E1791" s="6" t="s">
        <v>2380</v>
      </c>
      <c r="F1791" s="6" t="s">
        <v>2380</v>
      </c>
      <c r="G1791" s="6">
        <v>1</v>
      </c>
      <c r="H1791" s="6" t="s">
        <v>2380</v>
      </c>
      <c r="I1791" s="6" t="str">
        <f>IF(B1791&lt;18.5,"UnderWeight",IF(B1791&lt;24.9,"NormalWeight",IF(B1791&lt;29.9,"OverWeight","Obesity")))</f>
        <v>Obesity</v>
      </c>
      <c r="J1791" t="str">
        <f>IF(C1791&lt;5.7,"Normal",IF(C1791&lt;6.4,"Prediabetes","Diabetes"))</f>
        <v>Prediabetes</v>
      </c>
    </row>
    <row r="1792" spans="1:10" x14ac:dyDescent="0.3">
      <c r="A1792" s="6" t="s">
        <v>579</v>
      </c>
      <c r="B1792" s="6">
        <v>33.18</v>
      </c>
      <c r="C1792" s="6">
        <v>5.22</v>
      </c>
      <c r="D1792" s="6" t="s">
        <v>2380</v>
      </c>
      <c r="E1792" s="6" t="s">
        <v>2381</v>
      </c>
      <c r="F1792" s="6" t="s">
        <v>2380</v>
      </c>
      <c r="G1792" s="6">
        <v>1</v>
      </c>
      <c r="H1792" s="6" t="s">
        <v>2380</v>
      </c>
      <c r="I1792" s="6" t="str">
        <f>IF(B1792&lt;18.5,"UnderWeight",IF(B1792&lt;24.9,"NormalWeight",IF(B1792&lt;29.9,"OverWeight","Obesity")))</f>
        <v>Obesity</v>
      </c>
      <c r="J1792" t="str">
        <f>IF(C1792&lt;5.7,"Normal",IF(C1792&lt;6.4,"Prediabetes","Diabetes"))</f>
        <v>Normal</v>
      </c>
    </row>
    <row r="1793" spans="1:10" x14ac:dyDescent="0.3">
      <c r="A1793" s="6" t="s">
        <v>578</v>
      </c>
      <c r="B1793" s="6">
        <v>37</v>
      </c>
      <c r="C1793" s="6">
        <v>11.66</v>
      </c>
      <c r="D1793" s="6" t="s">
        <v>2380</v>
      </c>
      <c r="E1793" s="6" t="s">
        <v>2380</v>
      </c>
      <c r="F1793" s="6" t="s">
        <v>2380</v>
      </c>
      <c r="G1793" s="6">
        <v>0</v>
      </c>
      <c r="H1793" s="6" t="s">
        <v>2380</v>
      </c>
      <c r="I1793" s="6" t="str">
        <f>IF(B1793&lt;18.5,"UnderWeight",IF(B1793&lt;24.9,"NormalWeight",IF(B1793&lt;29.9,"OverWeight","Obesity")))</f>
        <v>Obesity</v>
      </c>
      <c r="J1793" t="str">
        <f>IF(C1793&lt;5.7,"Normal",IF(C1793&lt;6.4,"Prediabetes","Diabetes"))</f>
        <v>Diabetes</v>
      </c>
    </row>
    <row r="1794" spans="1:10" x14ac:dyDescent="0.3">
      <c r="A1794" s="6" t="s">
        <v>577</v>
      </c>
      <c r="B1794" s="6">
        <v>18.905000000000001</v>
      </c>
      <c r="C1794" s="6">
        <v>4.91</v>
      </c>
      <c r="D1794" s="6" t="s">
        <v>2382</v>
      </c>
      <c r="E1794" s="6" t="s">
        <v>2380</v>
      </c>
      <c r="F1794" s="6" t="s">
        <v>2380</v>
      </c>
      <c r="G1794" s="6">
        <v>1</v>
      </c>
      <c r="H1794" s="6" t="s">
        <v>2380</v>
      </c>
      <c r="I1794" s="6" t="str">
        <f>IF(B1794&lt;18.5,"UnderWeight",IF(B1794&lt;24.9,"NormalWeight",IF(B1794&lt;29.9,"OverWeight","Obesity")))</f>
        <v>NormalWeight</v>
      </c>
      <c r="J1794" t="str">
        <f>IF(C1794&lt;5.7,"Normal",IF(C1794&lt;6.4,"Prediabetes","Diabetes"))</f>
        <v>Normal</v>
      </c>
    </row>
    <row r="1795" spans="1:10" x14ac:dyDescent="0.3">
      <c r="A1795" s="6" t="s">
        <v>576</v>
      </c>
      <c r="B1795" s="6">
        <v>20.03</v>
      </c>
      <c r="C1795" s="6">
        <v>9.25</v>
      </c>
      <c r="D1795" s="6" t="s">
        <v>2382</v>
      </c>
      <c r="E1795" s="6" t="s">
        <v>2380</v>
      </c>
      <c r="F1795" s="6" t="s">
        <v>2380</v>
      </c>
      <c r="G1795" s="6">
        <v>0</v>
      </c>
      <c r="H1795" s="6" t="s">
        <v>2380</v>
      </c>
      <c r="I1795" s="6" t="str">
        <f>IF(B1795&lt;18.5,"UnderWeight",IF(B1795&lt;24.9,"NormalWeight",IF(B1795&lt;29.9,"OverWeight","Obesity")))</f>
        <v>NormalWeight</v>
      </c>
      <c r="J1795" t="str">
        <f>IF(C1795&lt;5.7,"Normal",IF(C1795&lt;6.4,"Prediabetes","Diabetes"))</f>
        <v>Diabetes</v>
      </c>
    </row>
    <row r="1796" spans="1:10" x14ac:dyDescent="0.3">
      <c r="A1796" s="6" t="s">
        <v>575</v>
      </c>
      <c r="B1796" s="6">
        <v>16.7</v>
      </c>
      <c r="C1796" s="6">
        <v>11.48</v>
      </c>
      <c r="D1796" s="6" t="s">
        <v>2380</v>
      </c>
      <c r="E1796" s="6" t="s">
        <v>2380</v>
      </c>
      <c r="F1796" s="6" t="s">
        <v>2380</v>
      </c>
      <c r="G1796" s="6">
        <v>0</v>
      </c>
      <c r="H1796" s="6" t="s">
        <v>2380</v>
      </c>
      <c r="I1796" s="6" t="str">
        <f>IF(B1796&lt;18.5,"UnderWeight",IF(B1796&lt;24.9,"NormalWeight",IF(B1796&lt;29.9,"OverWeight","Obesity")))</f>
        <v>UnderWeight</v>
      </c>
      <c r="J1796" t="str">
        <f>IF(C1796&lt;5.7,"Normal",IF(C1796&lt;6.4,"Prediabetes","Diabetes"))</f>
        <v>Diabetes</v>
      </c>
    </row>
    <row r="1797" spans="1:10" x14ac:dyDescent="0.3">
      <c r="A1797" s="6" t="s">
        <v>574</v>
      </c>
      <c r="B1797" s="6">
        <v>39.82</v>
      </c>
      <c r="C1797" s="6">
        <v>6.06</v>
      </c>
      <c r="D1797" s="6" t="s">
        <v>2380</v>
      </c>
      <c r="E1797" s="6" t="s">
        <v>2380</v>
      </c>
      <c r="F1797" s="6" t="s">
        <v>2380</v>
      </c>
      <c r="G1797" s="6">
        <v>0</v>
      </c>
      <c r="H1797" s="6" t="s">
        <v>2380</v>
      </c>
      <c r="I1797" s="6" t="str">
        <f>IF(B1797&lt;18.5,"UnderWeight",IF(B1797&lt;24.9,"NormalWeight",IF(B1797&lt;29.9,"OverWeight","Obesity")))</f>
        <v>Obesity</v>
      </c>
      <c r="J1797" t="str">
        <f>IF(C1797&lt;5.7,"Normal",IF(C1797&lt;6.4,"Prediabetes","Diabetes"))</f>
        <v>Prediabetes</v>
      </c>
    </row>
    <row r="1798" spans="1:10" x14ac:dyDescent="0.3">
      <c r="A1798" s="6" t="s">
        <v>573</v>
      </c>
      <c r="B1798" s="6">
        <v>22.04</v>
      </c>
      <c r="C1798" s="6">
        <v>5.86</v>
      </c>
      <c r="D1798" s="6" t="s">
        <v>2380</v>
      </c>
      <c r="E1798" s="6" t="s">
        <v>2380</v>
      </c>
      <c r="F1798" s="6" t="s">
        <v>2380</v>
      </c>
      <c r="G1798" s="6">
        <v>1</v>
      </c>
      <c r="H1798" s="6" t="s">
        <v>2380</v>
      </c>
      <c r="I1798" s="6" t="str">
        <f>IF(B1798&lt;18.5,"UnderWeight",IF(B1798&lt;24.9,"NormalWeight",IF(B1798&lt;29.9,"OverWeight","Obesity")))</f>
        <v>NormalWeight</v>
      </c>
      <c r="J1798" t="str">
        <f>IF(C1798&lt;5.7,"Normal",IF(C1798&lt;6.4,"Prediabetes","Diabetes"))</f>
        <v>Prediabetes</v>
      </c>
    </row>
    <row r="1799" spans="1:10" x14ac:dyDescent="0.3">
      <c r="A1799" s="6" t="s">
        <v>572</v>
      </c>
      <c r="B1799" s="6">
        <v>28.27</v>
      </c>
      <c r="C1799" s="6">
        <v>5.33</v>
      </c>
      <c r="D1799" s="6" t="s">
        <v>2380</v>
      </c>
      <c r="E1799" s="6" t="s">
        <v>2380</v>
      </c>
      <c r="F1799" s="6" t="s">
        <v>2380</v>
      </c>
      <c r="G1799" s="6">
        <v>0</v>
      </c>
      <c r="H1799" s="6" t="s">
        <v>2380</v>
      </c>
      <c r="I1799" s="6" t="str">
        <f>IF(B1799&lt;18.5,"UnderWeight",IF(B1799&lt;24.9,"NormalWeight",IF(B1799&lt;29.9,"OverWeight","Obesity")))</f>
        <v>OverWeight</v>
      </c>
      <c r="J1799" t="str">
        <f>IF(C1799&lt;5.7,"Normal",IF(C1799&lt;6.4,"Prediabetes","Diabetes"))</f>
        <v>Normal</v>
      </c>
    </row>
    <row r="1800" spans="1:10" x14ac:dyDescent="0.3">
      <c r="A1800" s="6" t="s">
        <v>571</v>
      </c>
      <c r="B1800" s="6">
        <v>18.5</v>
      </c>
      <c r="C1800" s="6">
        <v>5.33</v>
      </c>
      <c r="D1800" s="6" t="s">
        <v>2380</v>
      </c>
      <c r="E1800" s="6" t="s">
        <v>2380</v>
      </c>
      <c r="F1800" s="6" t="s">
        <v>2380</v>
      </c>
      <c r="G1800" s="6">
        <v>0</v>
      </c>
      <c r="H1800" s="6" t="s">
        <v>2380</v>
      </c>
      <c r="I1800" s="6" t="str">
        <f>IF(B1800&lt;18.5,"UnderWeight",IF(B1800&lt;24.9,"NormalWeight",IF(B1800&lt;29.9,"OverWeight","Obesity")))</f>
        <v>NormalWeight</v>
      </c>
      <c r="J1800" t="str">
        <f>IF(C1800&lt;5.7,"Normal",IF(C1800&lt;6.4,"Prediabetes","Diabetes"))</f>
        <v>Normal</v>
      </c>
    </row>
    <row r="1801" spans="1:10" x14ac:dyDescent="0.3">
      <c r="A1801" s="6" t="s">
        <v>570</v>
      </c>
      <c r="B1801" s="6">
        <v>38.6</v>
      </c>
      <c r="C1801" s="6">
        <v>6.02</v>
      </c>
      <c r="D1801" s="6" t="s">
        <v>2380</v>
      </c>
      <c r="E1801" s="6" t="s">
        <v>2380</v>
      </c>
      <c r="F1801" s="6" t="s">
        <v>2380</v>
      </c>
      <c r="G1801" s="6">
        <v>1</v>
      </c>
      <c r="H1801" s="6" t="s">
        <v>2380</v>
      </c>
      <c r="I1801" s="6" t="str">
        <f>IF(B1801&lt;18.5,"UnderWeight",IF(B1801&lt;24.9,"NormalWeight",IF(B1801&lt;29.9,"OverWeight","Obesity")))</f>
        <v>Obesity</v>
      </c>
      <c r="J1801" t="str">
        <f>IF(C1801&lt;5.7,"Normal",IF(C1801&lt;6.4,"Prediabetes","Diabetes"))</f>
        <v>Prediabetes</v>
      </c>
    </row>
    <row r="1802" spans="1:10" x14ac:dyDescent="0.3">
      <c r="A1802" s="6" t="s">
        <v>569</v>
      </c>
      <c r="B1802" s="6">
        <v>43.12</v>
      </c>
      <c r="C1802" s="6">
        <v>6.25</v>
      </c>
      <c r="D1802" s="6" t="s">
        <v>2380</v>
      </c>
      <c r="E1802" s="6" t="s">
        <v>2380</v>
      </c>
      <c r="F1802" s="6" t="s">
        <v>2380</v>
      </c>
      <c r="G1802" s="6">
        <v>1</v>
      </c>
      <c r="H1802" s="6" t="s">
        <v>2380</v>
      </c>
      <c r="I1802" s="6" t="str">
        <f>IF(B1802&lt;18.5,"UnderWeight",IF(B1802&lt;24.9,"NormalWeight",IF(B1802&lt;29.9,"OverWeight","Obesity")))</f>
        <v>Obesity</v>
      </c>
      <c r="J1802" t="str">
        <f>IF(C1802&lt;5.7,"Normal",IF(C1802&lt;6.4,"Prediabetes","Diabetes"))</f>
        <v>Prediabetes</v>
      </c>
    </row>
    <row r="1803" spans="1:10" x14ac:dyDescent="0.3">
      <c r="A1803" s="6" t="s">
        <v>568</v>
      </c>
      <c r="B1803" s="6">
        <v>30.5</v>
      </c>
      <c r="C1803" s="6">
        <v>4.8099999999999996</v>
      </c>
      <c r="D1803" s="6" t="s">
        <v>2380</v>
      </c>
      <c r="E1803" s="6" t="s">
        <v>2380</v>
      </c>
      <c r="F1803" s="6" t="s">
        <v>2380</v>
      </c>
      <c r="G1803" s="6">
        <v>1</v>
      </c>
      <c r="H1803" s="6" t="s">
        <v>2380</v>
      </c>
      <c r="I1803" s="6" t="str">
        <f>IF(B1803&lt;18.5,"UnderWeight",IF(B1803&lt;24.9,"NormalWeight",IF(B1803&lt;29.9,"OverWeight","Obesity")))</f>
        <v>Obesity</v>
      </c>
      <c r="J1803" t="str">
        <f>IF(C1803&lt;5.7,"Normal",IF(C1803&lt;6.4,"Prediabetes","Diabetes"))</f>
        <v>Normal</v>
      </c>
    </row>
    <row r="1804" spans="1:10" x14ac:dyDescent="0.3">
      <c r="A1804" s="6" t="s">
        <v>567</v>
      </c>
      <c r="B1804" s="6">
        <v>27.61</v>
      </c>
      <c r="C1804" s="6">
        <v>4.5999999999999996</v>
      </c>
      <c r="D1804" s="6" t="s">
        <v>2380</v>
      </c>
      <c r="E1804" s="6" t="s">
        <v>2380</v>
      </c>
      <c r="F1804" s="6" t="s">
        <v>2380</v>
      </c>
      <c r="G1804" s="6">
        <v>1</v>
      </c>
      <c r="H1804" s="6" t="s">
        <v>2380</v>
      </c>
      <c r="I1804" s="6" t="str">
        <f>IF(B1804&lt;18.5,"UnderWeight",IF(B1804&lt;24.9,"NormalWeight",IF(B1804&lt;29.9,"OverWeight","Obesity")))</f>
        <v>OverWeight</v>
      </c>
      <c r="J1804" t="str">
        <f>IF(C1804&lt;5.7,"Normal",IF(C1804&lt;6.4,"Prediabetes","Diabetes"))</f>
        <v>Normal</v>
      </c>
    </row>
    <row r="1805" spans="1:10" x14ac:dyDescent="0.3">
      <c r="A1805" s="6" t="s">
        <v>566</v>
      </c>
      <c r="B1805" s="6">
        <v>27.1</v>
      </c>
      <c r="C1805" s="6">
        <v>5.08</v>
      </c>
      <c r="D1805" s="6" t="s">
        <v>2380</v>
      </c>
      <c r="E1805" s="6" t="s">
        <v>2380</v>
      </c>
      <c r="F1805" s="6" t="s">
        <v>2380</v>
      </c>
      <c r="G1805" s="6">
        <v>1</v>
      </c>
      <c r="H1805" s="6" t="s">
        <v>2380</v>
      </c>
      <c r="I1805" s="6" t="str">
        <f>IF(B1805&lt;18.5,"UnderWeight",IF(B1805&lt;24.9,"NormalWeight",IF(B1805&lt;29.9,"OverWeight","Obesity")))</f>
        <v>OverWeight</v>
      </c>
      <c r="J1805" t="str">
        <f>IF(C1805&lt;5.7,"Normal",IF(C1805&lt;6.4,"Prediabetes","Diabetes"))</f>
        <v>Normal</v>
      </c>
    </row>
    <row r="1806" spans="1:10" x14ac:dyDescent="0.3">
      <c r="A1806" s="6" t="s">
        <v>565</v>
      </c>
      <c r="B1806" s="6">
        <v>35.93</v>
      </c>
      <c r="C1806" s="6">
        <v>5.43</v>
      </c>
      <c r="D1806" s="6" t="s">
        <v>2380</v>
      </c>
      <c r="E1806" s="6" t="s">
        <v>2381</v>
      </c>
      <c r="F1806" s="6" t="s">
        <v>2380</v>
      </c>
      <c r="G1806" s="6">
        <v>1</v>
      </c>
      <c r="H1806" s="6" t="s">
        <v>2380</v>
      </c>
      <c r="I1806" s="6" t="str">
        <f>IF(B1806&lt;18.5,"UnderWeight",IF(B1806&lt;24.9,"NormalWeight",IF(B1806&lt;29.9,"OverWeight","Obesity")))</f>
        <v>Obesity</v>
      </c>
      <c r="J1806" t="str">
        <f>IF(C1806&lt;5.7,"Normal",IF(C1806&lt;6.4,"Prediabetes","Diabetes"))</f>
        <v>Normal</v>
      </c>
    </row>
    <row r="1807" spans="1:10" x14ac:dyDescent="0.3">
      <c r="A1807" s="6" t="s">
        <v>564</v>
      </c>
      <c r="B1807" s="6">
        <v>32.68</v>
      </c>
      <c r="C1807" s="6">
        <v>5.44</v>
      </c>
      <c r="D1807" s="6" t="s">
        <v>2380</v>
      </c>
      <c r="E1807" s="6" t="s">
        <v>2380</v>
      </c>
      <c r="F1807" s="6" t="s">
        <v>2380</v>
      </c>
      <c r="G1807" s="6">
        <v>0</v>
      </c>
      <c r="H1807" s="6" t="s">
        <v>2380</v>
      </c>
      <c r="I1807" s="6" t="str">
        <f>IF(B1807&lt;18.5,"UnderWeight",IF(B1807&lt;24.9,"NormalWeight",IF(B1807&lt;29.9,"OverWeight","Obesity")))</f>
        <v>Obesity</v>
      </c>
      <c r="J1807" t="str">
        <f>IF(C1807&lt;5.7,"Normal",IF(C1807&lt;6.4,"Prediabetes","Diabetes"))</f>
        <v>Normal</v>
      </c>
    </row>
    <row r="1808" spans="1:10" x14ac:dyDescent="0.3">
      <c r="A1808" s="6" t="s">
        <v>563</v>
      </c>
      <c r="B1808" s="6">
        <v>20.74</v>
      </c>
      <c r="C1808" s="6">
        <v>11.69</v>
      </c>
      <c r="D1808" s="6" t="s">
        <v>2382</v>
      </c>
      <c r="E1808" s="6" t="s">
        <v>2380</v>
      </c>
      <c r="F1808" s="6" t="s">
        <v>2380</v>
      </c>
      <c r="G1808" s="6">
        <v>1</v>
      </c>
      <c r="H1808" s="6" t="s">
        <v>2380</v>
      </c>
      <c r="I1808" s="6" t="str">
        <f>IF(B1808&lt;18.5,"UnderWeight",IF(B1808&lt;24.9,"NormalWeight",IF(B1808&lt;29.9,"OverWeight","Obesity")))</f>
        <v>NormalWeight</v>
      </c>
      <c r="J1808" t="str">
        <f>IF(C1808&lt;5.7,"Normal",IF(C1808&lt;6.4,"Prediabetes","Diabetes"))</f>
        <v>Diabetes</v>
      </c>
    </row>
    <row r="1809" spans="1:10" x14ac:dyDescent="0.3">
      <c r="A1809" s="6" t="s">
        <v>562</v>
      </c>
      <c r="B1809" s="6">
        <v>15.57</v>
      </c>
      <c r="C1809" s="6">
        <v>6.07</v>
      </c>
      <c r="D1809" s="6" t="s">
        <v>2380</v>
      </c>
      <c r="E1809" s="6" t="s">
        <v>2380</v>
      </c>
      <c r="F1809" s="6" t="s">
        <v>2380</v>
      </c>
      <c r="G1809" s="6">
        <v>0</v>
      </c>
      <c r="H1809" s="6" t="s">
        <v>2380</v>
      </c>
      <c r="I1809" s="6" t="str">
        <f>IF(B1809&lt;18.5,"UnderWeight",IF(B1809&lt;24.9,"NormalWeight",IF(B1809&lt;29.9,"OverWeight","Obesity")))</f>
        <v>UnderWeight</v>
      </c>
      <c r="J1809" t="str">
        <f>IF(C1809&lt;5.7,"Normal",IF(C1809&lt;6.4,"Prediabetes","Diabetes"))</f>
        <v>Prediabetes</v>
      </c>
    </row>
    <row r="1810" spans="1:10" x14ac:dyDescent="0.3">
      <c r="A1810" s="6" t="s">
        <v>561</v>
      </c>
      <c r="B1810" s="6">
        <v>23.844999999999999</v>
      </c>
      <c r="C1810" s="6">
        <v>4.3600000000000003</v>
      </c>
      <c r="D1810" s="6" t="s">
        <v>2380</v>
      </c>
      <c r="E1810" s="6" t="s">
        <v>2380</v>
      </c>
      <c r="F1810" s="6" t="s">
        <v>2380</v>
      </c>
      <c r="G1810" s="6">
        <v>0</v>
      </c>
      <c r="H1810" s="6" t="s">
        <v>2380</v>
      </c>
      <c r="I1810" s="6" t="str">
        <f>IF(B1810&lt;18.5,"UnderWeight",IF(B1810&lt;24.9,"NormalWeight",IF(B1810&lt;29.9,"OverWeight","Obesity")))</f>
        <v>NormalWeight</v>
      </c>
      <c r="J1810" t="str">
        <f>IF(C1810&lt;5.7,"Normal",IF(C1810&lt;6.4,"Prediabetes","Diabetes"))</f>
        <v>Normal</v>
      </c>
    </row>
    <row r="1811" spans="1:10" x14ac:dyDescent="0.3">
      <c r="A1811" s="6" t="s">
        <v>560</v>
      </c>
      <c r="B1811" s="6">
        <v>22.895</v>
      </c>
      <c r="C1811" s="6">
        <v>5.24</v>
      </c>
      <c r="D1811" s="6" t="s">
        <v>2380</v>
      </c>
      <c r="E1811" s="6" t="s">
        <v>2380</v>
      </c>
      <c r="F1811" s="6" t="s">
        <v>2380</v>
      </c>
      <c r="G1811" s="6">
        <v>1</v>
      </c>
      <c r="H1811" s="6" t="s">
        <v>2380</v>
      </c>
      <c r="I1811" s="6" t="str">
        <f>IF(B1811&lt;18.5,"UnderWeight",IF(B1811&lt;24.9,"NormalWeight",IF(B1811&lt;29.9,"OverWeight","Obesity")))</f>
        <v>NormalWeight</v>
      </c>
      <c r="J1811" t="str">
        <f>IF(C1811&lt;5.7,"Normal",IF(C1811&lt;6.4,"Prediabetes","Diabetes"))</f>
        <v>Normal</v>
      </c>
    </row>
    <row r="1812" spans="1:10" x14ac:dyDescent="0.3">
      <c r="A1812" s="6" t="s">
        <v>559</v>
      </c>
      <c r="B1812" s="6">
        <v>21.945</v>
      </c>
      <c r="C1812" s="6">
        <v>5.37</v>
      </c>
      <c r="D1812" s="6" t="s">
        <v>2380</v>
      </c>
      <c r="E1812" s="6" t="s">
        <v>2380</v>
      </c>
      <c r="F1812" s="6" t="s">
        <v>2380</v>
      </c>
      <c r="G1812" s="6">
        <v>1</v>
      </c>
      <c r="H1812" s="6" t="s">
        <v>2380</v>
      </c>
      <c r="I1812" s="6" t="str">
        <f>IF(B1812&lt;18.5,"UnderWeight",IF(B1812&lt;24.9,"NormalWeight",IF(B1812&lt;29.9,"OverWeight","Obesity")))</f>
        <v>NormalWeight</v>
      </c>
      <c r="J1812" t="str">
        <f>IF(C1812&lt;5.7,"Normal",IF(C1812&lt;6.4,"Prediabetes","Diabetes"))</f>
        <v>Normal</v>
      </c>
    </row>
    <row r="1813" spans="1:10" x14ac:dyDescent="0.3">
      <c r="A1813" s="6" t="s">
        <v>558</v>
      </c>
      <c r="B1813" s="6">
        <v>19.47</v>
      </c>
      <c r="C1813" s="6">
        <v>6.6</v>
      </c>
      <c r="D1813" s="6" t="s">
        <v>2382</v>
      </c>
      <c r="E1813" s="6" t="s">
        <v>2380</v>
      </c>
      <c r="F1813" s="6" t="s">
        <v>2380</v>
      </c>
      <c r="G1813" s="6">
        <v>0</v>
      </c>
      <c r="H1813" s="6" t="s">
        <v>2380</v>
      </c>
      <c r="I1813" s="6" t="str">
        <f>IF(B1813&lt;18.5,"UnderWeight",IF(B1813&lt;24.9,"NormalWeight",IF(B1813&lt;29.9,"OverWeight","Obesity")))</f>
        <v>NormalWeight</v>
      </c>
      <c r="J1813" t="str">
        <f>IF(C1813&lt;5.7,"Normal",IF(C1813&lt;6.4,"Prediabetes","Diabetes"))</f>
        <v>Diabetes</v>
      </c>
    </row>
    <row r="1814" spans="1:10" x14ac:dyDescent="0.3">
      <c r="A1814" s="6" t="s">
        <v>557</v>
      </c>
      <c r="B1814" s="6">
        <v>15.61</v>
      </c>
      <c r="C1814" s="6">
        <v>5.77</v>
      </c>
      <c r="D1814" s="6" t="s">
        <v>2380</v>
      </c>
      <c r="E1814" s="6" t="s">
        <v>2380</v>
      </c>
      <c r="F1814" s="6" t="s">
        <v>2380</v>
      </c>
      <c r="G1814" s="6">
        <v>0</v>
      </c>
      <c r="H1814" s="6" t="s">
        <v>2380</v>
      </c>
      <c r="I1814" s="6" t="str">
        <f>IF(B1814&lt;18.5,"UnderWeight",IF(B1814&lt;24.9,"NormalWeight",IF(B1814&lt;29.9,"OverWeight","Obesity")))</f>
        <v>UnderWeight</v>
      </c>
      <c r="J1814" t="str">
        <f>IF(C1814&lt;5.7,"Normal",IF(C1814&lt;6.4,"Prediabetes","Diabetes"))</f>
        <v>Prediabetes</v>
      </c>
    </row>
    <row r="1815" spans="1:10" x14ac:dyDescent="0.3">
      <c r="A1815" s="6" t="s">
        <v>556</v>
      </c>
      <c r="B1815" s="6">
        <v>28.6</v>
      </c>
      <c r="C1815" s="6">
        <v>6.08</v>
      </c>
      <c r="D1815" s="6" t="s">
        <v>2380</v>
      </c>
      <c r="E1815" s="6" t="s">
        <v>2380</v>
      </c>
      <c r="F1815" s="6" t="s">
        <v>2382</v>
      </c>
      <c r="G1815" s="6">
        <v>1</v>
      </c>
      <c r="H1815" s="6" t="s">
        <v>2380</v>
      </c>
      <c r="I1815" s="6" t="str">
        <f>IF(B1815&lt;18.5,"UnderWeight",IF(B1815&lt;24.9,"NormalWeight",IF(B1815&lt;29.9,"OverWeight","Obesity")))</f>
        <v>OverWeight</v>
      </c>
      <c r="J1815" t="str">
        <f>IF(C1815&lt;5.7,"Normal",IF(C1815&lt;6.4,"Prediabetes","Diabetes"))</f>
        <v>Prediabetes</v>
      </c>
    </row>
    <row r="1816" spans="1:10" x14ac:dyDescent="0.3">
      <c r="A1816" s="6" t="s">
        <v>555</v>
      </c>
      <c r="B1816" s="6">
        <v>46.53</v>
      </c>
      <c r="C1816" s="6">
        <v>4.16</v>
      </c>
      <c r="D1816" s="6" t="s">
        <v>2380</v>
      </c>
      <c r="E1816" s="6" t="s">
        <v>2380</v>
      </c>
      <c r="F1816" s="6" t="s">
        <v>2380</v>
      </c>
      <c r="G1816" s="6">
        <v>0</v>
      </c>
      <c r="H1816" s="6" t="s">
        <v>2380</v>
      </c>
      <c r="I1816" s="6" t="str">
        <f>IF(B1816&lt;18.5,"UnderWeight",IF(B1816&lt;24.9,"NormalWeight",IF(B1816&lt;29.9,"OverWeight","Obesity")))</f>
        <v>Obesity</v>
      </c>
      <c r="J1816" t="str">
        <f>IF(C1816&lt;5.7,"Normal",IF(C1816&lt;6.4,"Prediabetes","Diabetes"))</f>
        <v>Normal</v>
      </c>
    </row>
    <row r="1817" spans="1:10" x14ac:dyDescent="0.3">
      <c r="A1817" s="6" t="s">
        <v>554</v>
      </c>
      <c r="B1817" s="6">
        <v>34.99</v>
      </c>
      <c r="C1817" s="6">
        <v>5.0999999999999996</v>
      </c>
      <c r="D1817" s="6" t="s">
        <v>2380</v>
      </c>
      <c r="E1817" s="6" t="s">
        <v>2380</v>
      </c>
      <c r="F1817" s="6" t="s">
        <v>2382</v>
      </c>
      <c r="G1817" s="6">
        <v>1</v>
      </c>
      <c r="H1817" s="6" t="s">
        <v>2380</v>
      </c>
      <c r="I1817" s="6" t="str">
        <f>IF(B1817&lt;18.5,"UnderWeight",IF(B1817&lt;24.9,"NormalWeight",IF(B1817&lt;29.9,"OverWeight","Obesity")))</f>
        <v>Obesity</v>
      </c>
      <c r="J1817" t="str">
        <f>IF(C1817&lt;5.7,"Normal",IF(C1817&lt;6.4,"Prediabetes","Diabetes"))</f>
        <v>Normal</v>
      </c>
    </row>
    <row r="1818" spans="1:10" x14ac:dyDescent="0.3">
      <c r="A1818" s="6" t="s">
        <v>553</v>
      </c>
      <c r="B1818" s="6">
        <v>17.05</v>
      </c>
      <c r="C1818" s="6">
        <v>5.3</v>
      </c>
      <c r="D1818" s="6" t="s">
        <v>2380</v>
      </c>
      <c r="E1818" s="6" t="s">
        <v>2380</v>
      </c>
      <c r="F1818" s="6" t="s">
        <v>2382</v>
      </c>
      <c r="G1818" s="6">
        <v>1</v>
      </c>
      <c r="H1818" s="6" t="s">
        <v>2380</v>
      </c>
      <c r="I1818" s="6" t="str">
        <f>IF(B1818&lt;18.5,"UnderWeight",IF(B1818&lt;24.9,"NormalWeight",IF(B1818&lt;29.9,"OverWeight","Obesity")))</f>
        <v>UnderWeight</v>
      </c>
      <c r="J1818" t="str">
        <f>IF(C1818&lt;5.7,"Normal",IF(C1818&lt;6.4,"Prediabetes","Diabetes"))</f>
        <v>Normal</v>
      </c>
    </row>
    <row r="1819" spans="1:10" x14ac:dyDescent="0.3">
      <c r="A1819" s="6" t="s">
        <v>552</v>
      </c>
      <c r="B1819" s="6">
        <v>37.18</v>
      </c>
      <c r="C1819" s="6">
        <v>4.9000000000000004</v>
      </c>
      <c r="D1819" s="6" t="s">
        <v>2380</v>
      </c>
      <c r="E1819" s="6" t="s">
        <v>2380</v>
      </c>
      <c r="F1819" s="6" t="s">
        <v>2380</v>
      </c>
      <c r="G1819" s="6">
        <v>0</v>
      </c>
      <c r="H1819" s="6" t="s">
        <v>2380</v>
      </c>
      <c r="I1819" s="6" t="str">
        <f>IF(B1819&lt;18.5,"UnderWeight",IF(B1819&lt;24.9,"NormalWeight",IF(B1819&lt;29.9,"OverWeight","Obesity")))</f>
        <v>Obesity</v>
      </c>
      <c r="J1819" t="str">
        <f>IF(C1819&lt;5.7,"Normal",IF(C1819&lt;6.4,"Prediabetes","Diabetes"))</f>
        <v>Normal</v>
      </c>
    </row>
    <row r="1820" spans="1:10" x14ac:dyDescent="0.3">
      <c r="A1820" s="6" t="s">
        <v>551</v>
      </c>
      <c r="B1820" s="6">
        <v>35.200000000000003</v>
      </c>
      <c r="C1820" s="6">
        <v>5.55</v>
      </c>
      <c r="D1820" s="6" t="s">
        <v>2380</v>
      </c>
      <c r="E1820" s="6" t="s">
        <v>2380</v>
      </c>
      <c r="F1820" s="6" t="s">
        <v>2380</v>
      </c>
      <c r="G1820" s="6">
        <v>0</v>
      </c>
      <c r="H1820" s="6" t="s">
        <v>2380</v>
      </c>
      <c r="I1820" s="6" t="str">
        <f>IF(B1820&lt;18.5,"UnderWeight",IF(B1820&lt;24.9,"NormalWeight",IF(B1820&lt;29.9,"OverWeight","Obesity")))</f>
        <v>Obesity</v>
      </c>
      <c r="J1820" t="str">
        <f>IF(C1820&lt;5.7,"Normal",IF(C1820&lt;6.4,"Prediabetes","Diabetes"))</f>
        <v>Normal</v>
      </c>
    </row>
    <row r="1821" spans="1:10" x14ac:dyDescent="0.3">
      <c r="A1821" s="6" t="s">
        <v>550</v>
      </c>
      <c r="B1821" s="6">
        <v>37.335000000000001</v>
      </c>
      <c r="C1821" s="6">
        <v>4.95</v>
      </c>
      <c r="D1821" s="6" t="s">
        <v>2380</v>
      </c>
      <c r="E1821" s="6" t="s">
        <v>2380</v>
      </c>
      <c r="F1821" s="6" t="s">
        <v>2380</v>
      </c>
      <c r="G1821" s="6">
        <v>0</v>
      </c>
      <c r="H1821" s="6" t="s">
        <v>2380</v>
      </c>
      <c r="I1821" s="6" t="str">
        <f>IF(B1821&lt;18.5,"UnderWeight",IF(B1821&lt;24.9,"NormalWeight",IF(B1821&lt;29.9,"OverWeight","Obesity")))</f>
        <v>Obesity</v>
      </c>
      <c r="J1821" t="str">
        <f>IF(C1821&lt;5.7,"Normal",IF(C1821&lt;6.4,"Prediabetes","Diabetes"))</f>
        <v>Normal</v>
      </c>
    </row>
    <row r="1822" spans="1:10" x14ac:dyDescent="0.3">
      <c r="A1822" s="6" t="s">
        <v>549</v>
      </c>
      <c r="B1822" s="6">
        <v>27.265000000000001</v>
      </c>
      <c r="C1822" s="6">
        <v>6.46</v>
      </c>
      <c r="D1822" s="6" t="s">
        <v>2382</v>
      </c>
      <c r="E1822" s="6" t="s">
        <v>2380</v>
      </c>
      <c r="F1822" s="6" t="s">
        <v>2380</v>
      </c>
      <c r="G1822" s="6">
        <v>0</v>
      </c>
      <c r="H1822" s="6" t="s">
        <v>2380</v>
      </c>
      <c r="I1822" s="6" t="str">
        <f>IF(B1822&lt;18.5,"UnderWeight",IF(B1822&lt;24.9,"NormalWeight",IF(B1822&lt;29.9,"OverWeight","Obesity")))</f>
        <v>OverWeight</v>
      </c>
      <c r="J1822" t="str">
        <f>IF(C1822&lt;5.7,"Normal",IF(C1822&lt;6.4,"Prediabetes","Diabetes"))</f>
        <v>Diabetes</v>
      </c>
    </row>
    <row r="1823" spans="1:10" x14ac:dyDescent="0.3">
      <c r="A1823" s="6" t="s">
        <v>548</v>
      </c>
      <c r="B1823" s="6">
        <v>30.8</v>
      </c>
      <c r="C1823" s="6">
        <v>4.9000000000000004</v>
      </c>
      <c r="D1823" s="6" t="s">
        <v>2382</v>
      </c>
      <c r="E1823" s="6" t="s">
        <v>2380</v>
      </c>
      <c r="F1823" s="6" t="s">
        <v>2380</v>
      </c>
      <c r="G1823" s="6">
        <v>0</v>
      </c>
      <c r="H1823" s="6" t="s">
        <v>2380</v>
      </c>
      <c r="I1823" s="6" t="str">
        <f>IF(B1823&lt;18.5,"UnderWeight",IF(B1823&lt;24.9,"NormalWeight",IF(B1823&lt;29.9,"OverWeight","Obesity")))</f>
        <v>Obesity</v>
      </c>
      <c r="J1823" t="str">
        <f>IF(C1823&lt;5.7,"Normal",IF(C1823&lt;6.4,"Prediabetes","Diabetes"))</f>
        <v>Normal</v>
      </c>
    </row>
    <row r="1824" spans="1:10" x14ac:dyDescent="0.3">
      <c r="A1824" s="6" t="s">
        <v>547</v>
      </c>
      <c r="B1824" s="6">
        <v>30.21</v>
      </c>
      <c r="C1824" s="6">
        <v>5.21</v>
      </c>
      <c r="D1824" s="6" t="s">
        <v>2380</v>
      </c>
      <c r="E1824" s="6" t="s">
        <v>2380</v>
      </c>
      <c r="F1824" s="6" t="s">
        <v>2380</v>
      </c>
      <c r="G1824" s="6">
        <v>1</v>
      </c>
      <c r="H1824" s="6" t="s">
        <v>2380</v>
      </c>
      <c r="I1824" s="6" t="str">
        <f>IF(B1824&lt;18.5,"UnderWeight",IF(B1824&lt;24.9,"NormalWeight",IF(B1824&lt;29.9,"OverWeight","Obesity")))</f>
        <v>Obesity</v>
      </c>
      <c r="J1824" t="str">
        <f>IF(C1824&lt;5.7,"Normal",IF(C1824&lt;6.4,"Prediabetes","Diabetes"))</f>
        <v>Normal</v>
      </c>
    </row>
    <row r="1825" spans="1:10" x14ac:dyDescent="0.3">
      <c r="A1825" s="6" t="s">
        <v>546</v>
      </c>
      <c r="B1825" s="6">
        <v>35.340000000000003</v>
      </c>
      <c r="C1825" s="6">
        <v>4.13</v>
      </c>
      <c r="D1825" s="6" t="s">
        <v>2380</v>
      </c>
      <c r="E1825" s="6" t="s">
        <v>2381</v>
      </c>
      <c r="F1825" s="6" t="s">
        <v>2380</v>
      </c>
      <c r="G1825" s="6">
        <v>1</v>
      </c>
      <c r="H1825" s="6" t="s">
        <v>2380</v>
      </c>
      <c r="I1825" s="6" t="str">
        <f>IF(B1825&lt;18.5,"UnderWeight",IF(B1825&lt;24.9,"NormalWeight",IF(B1825&lt;29.9,"OverWeight","Obesity")))</f>
        <v>Obesity</v>
      </c>
      <c r="J1825" t="str">
        <f>IF(C1825&lt;5.7,"Normal",IF(C1825&lt;6.4,"Prediabetes","Diabetes"))</f>
        <v>Normal</v>
      </c>
    </row>
    <row r="1826" spans="1:10" x14ac:dyDescent="0.3">
      <c r="A1826" s="6" t="s">
        <v>545</v>
      </c>
      <c r="B1826" s="6">
        <v>26.695</v>
      </c>
      <c r="C1826" s="6">
        <v>5.28</v>
      </c>
      <c r="D1826" s="6" t="s">
        <v>2380</v>
      </c>
      <c r="E1826" s="6" t="s">
        <v>2380</v>
      </c>
      <c r="F1826" s="6" t="s">
        <v>2380</v>
      </c>
      <c r="G1826" s="6">
        <v>0</v>
      </c>
      <c r="H1826" s="6" t="s">
        <v>2380</v>
      </c>
      <c r="I1826" s="6" t="str">
        <f>IF(B1826&lt;18.5,"UnderWeight",IF(B1826&lt;24.9,"NormalWeight",IF(B1826&lt;29.9,"OverWeight","Obesity")))</f>
        <v>OverWeight</v>
      </c>
      <c r="J1826" t="str">
        <f>IF(C1826&lt;5.7,"Normal",IF(C1826&lt;6.4,"Prediabetes","Diabetes"))</f>
        <v>Normal</v>
      </c>
    </row>
    <row r="1827" spans="1:10" x14ac:dyDescent="0.3">
      <c r="A1827" s="6" t="s">
        <v>544</v>
      </c>
      <c r="B1827" s="6">
        <v>29.355</v>
      </c>
      <c r="C1827" s="6">
        <v>4.68</v>
      </c>
      <c r="D1827" s="6" t="s">
        <v>2382</v>
      </c>
      <c r="E1827" s="6" t="s">
        <v>2380</v>
      </c>
      <c r="F1827" s="6" t="s">
        <v>2380</v>
      </c>
      <c r="G1827" s="6">
        <v>0</v>
      </c>
      <c r="H1827" s="6" t="s">
        <v>2380</v>
      </c>
      <c r="I1827" s="6" t="str">
        <f>IF(B1827&lt;18.5,"UnderWeight",IF(B1827&lt;24.9,"NormalWeight",IF(B1827&lt;29.9,"OverWeight","Obesity")))</f>
        <v>OverWeight</v>
      </c>
      <c r="J1827" t="str">
        <f>IF(C1827&lt;5.7,"Normal",IF(C1827&lt;6.4,"Prediabetes","Diabetes"))</f>
        <v>Normal</v>
      </c>
    </row>
    <row r="1828" spans="1:10" x14ac:dyDescent="0.3">
      <c r="A1828" s="6" t="s">
        <v>543</v>
      </c>
      <c r="B1828" s="6">
        <v>29.59</v>
      </c>
      <c r="C1828" s="6">
        <v>4.0599999999999996</v>
      </c>
      <c r="D1828" s="6" t="s">
        <v>2380</v>
      </c>
      <c r="E1828" s="6" t="s">
        <v>2380</v>
      </c>
      <c r="F1828" s="6" t="s">
        <v>2380</v>
      </c>
      <c r="G1828" s="6">
        <v>0</v>
      </c>
      <c r="H1828" s="6" t="s">
        <v>2380</v>
      </c>
      <c r="I1828" s="6" t="str">
        <f>IF(B1828&lt;18.5,"UnderWeight",IF(B1828&lt;24.9,"NormalWeight",IF(B1828&lt;29.9,"OverWeight","Obesity")))</f>
        <v>OverWeight</v>
      </c>
      <c r="J1828" t="str">
        <f>IF(C1828&lt;5.7,"Normal",IF(C1828&lt;6.4,"Prediabetes","Diabetes"))</f>
        <v>Normal</v>
      </c>
    </row>
    <row r="1829" spans="1:10" x14ac:dyDescent="0.3">
      <c r="A1829" s="6" t="s">
        <v>542</v>
      </c>
      <c r="B1829" s="6">
        <v>31.35</v>
      </c>
      <c r="C1829" s="6">
        <v>4.2</v>
      </c>
      <c r="D1829" s="6" t="s">
        <v>2380</v>
      </c>
      <c r="E1829" s="6" t="s">
        <v>2381</v>
      </c>
      <c r="F1829" s="6" t="s">
        <v>2380</v>
      </c>
      <c r="G1829" s="6">
        <v>1</v>
      </c>
      <c r="H1829" s="6" t="s">
        <v>2380</v>
      </c>
      <c r="I1829" s="6" t="str">
        <f>IF(B1829&lt;18.5,"UnderWeight",IF(B1829&lt;24.9,"NormalWeight",IF(B1829&lt;29.9,"OverWeight","Obesity")))</f>
        <v>Obesity</v>
      </c>
      <c r="J1829" t="str">
        <f>IF(C1829&lt;5.7,"Normal",IF(C1829&lt;6.4,"Prediabetes","Diabetes"))</f>
        <v>Normal</v>
      </c>
    </row>
    <row r="1830" spans="1:10" x14ac:dyDescent="0.3">
      <c r="A1830" s="6" t="s">
        <v>541</v>
      </c>
      <c r="B1830" s="6">
        <v>20.52</v>
      </c>
      <c r="C1830" s="6">
        <v>4.83</v>
      </c>
      <c r="D1830" s="6" t="s">
        <v>2380</v>
      </c>
      <c r="E1830" s="6" t="s">
        <v>2380</v>
      </c>
      <c r="F1830" s="6" t="s">
        <v>2380</v>
      </c>
      <c r="G1830" s="6">
        <v>0</v>
      </c>
      <c r="H1830" s="6" t="s">
        <v>2380</v>
      </c>
      <c r="I1830" s="6" t="str">
        <f>IF(B1830&lt;18.5,"UnderWeight",IF(B1830&lt;24.9,"NormalWeight",IF(B1830&lt;29.9,"OverWeight","Obesity")))</f>
        <v>NormalWeight</v>
      </c>
      <c r="J1830" t="str">
        <f>IF(C1830&lt;5.7,"Normal",IF(C1830&lt;6.4,"Prediabetes","Diabetes"))</f>
        <v>Normal</v>
      </c>
    </row>
    <row r="1831" spans="1:10" x14ac:dyDescent="0.3">
      <c r="A1831" s="6" t="s">
        <v>540</v>
      </c>
      <c r="B1831" s="6">
        <v>42.9</v>
      </c>
      <c r="C1831" s="6">
        <v>4.87</v>
      </c>
      <c r="D1831" s="6" t="s">
        <v>2382</v>
      </c>
      <c r="E1831" s="6" t="s">
        <v>2380</v>
      </c>
      <c r="F1831" s="6" t="s">
        <v>2380</v>
      </c>
      <c r="G1831" s="6">
        <v>1</v>
      </c>
      <c r="H1831" s="6" t="s">
        <v>2380</v>
      </c>
      <c r="I1831" s="6" t="str">
        <f>IF(B1831&lt;18.5,"UnderWeight",IF(B1831&lt;24.9,"NormalWeight",IF(B1831&lt;29.9,"OverWeight","Obesity")))</f>
        <v>Obesity</v>
      </c>
      <c r="J1831" t="str">
        <f>IF(C1831&lt;5.7,"Normal",IF(C1831&lt;6.4,"Prediabetes","Diabetes"))</f>
        <v>Normal</v>
      </c>
    </row>
    <row r="1832" spans="1:10" x14ac:dyDescent="0.3">
      <c r="A1832" s="6" t="s">
        <v>539</v>
      </c>
      <c r="B1832" s="6">
        <v>24.6</v>
      </c>
      <c r="C1832" s="6">
        <v>5.86</v>
      </c>
      <c r="D1832" s="6" t="s">
        <v>2380</v>
      </c>
      <c r="E1832" s="6" t="s">
        <v>2380</v>
      </c>
      <c r="F1832" s="6" t="s">
        <v>2382</v>
      </c>
      <c r="G1832" s="6">
        <v>1</v>
      </c>
      <c r="H1832" s="6" t="s">
        <v>2380</v>
      </c>
      <c r="I1832" s="6" t="str">
        <f>IF(B1832&lt;18.5,"UnderWeight",IF(B1832&lt;24.9,"NormalWeight",IF(B1832&lt;29.9,"OverWeight","Obesity")))</f>
        <v>NormalWeight</v>
      </c>
      <c r="J1832" t="str">
        <f>IF(C1832&lt;5.7,"Normal",IF(C1832&lt;6.4,"Prediabetes","Diabetes"))</f>
        <v>Prediabetes</v>
      </c>
    </row>
    <row r="1833" spans="1:10" x14ac:dyDescent="0.3">
      <c r="A1833" s="6" t="s">
        <v>538</v>
      </c>
      <c r="B1833" s="6">
        <v>28.405000000000001</v>
      </c>
      <c r="C1833" s="6">
        <v>4.12</v>
      </c>
      <c r="D1833" s="6" t="s">
        <v>2380</v>
      </c>
      <c r="E1833" s="6" t="s">
        <v>2380</v>
      </c>
      <c r="F1833" s="6" t="s">
        <v>2380</v>
      </c>
      <c r="G1833" s="6">
        <v>1</v>
      </c>
      <c r="H1833" s="6" t="s">
        <v>2380</v>
      </c>
      <c r="I1833" s="6" t="str">
        <f>IF(B1833&lt;18.5,"UnderWeight",IF(B1833&lt;24.9,"NormalWeight",IF(B1833&lt;29.9,"OverWeight","Obesity")))</f>
        <v>OverWeight</v>
      </c>
      <c r="J1833" t="str">
        <f>IF(C1833&lt;5.7,"Normal",IF(C1833&lt;6.4,"Prediabetes","Diabetes"))</f>
        <v>Normal</v>
      </c>
    </row>
    <row r="1834" spans="1:10" x14ac:dyDescent="0.3">
      <c r="A1834" s="6" t="s">
        <v>537</v>
      </c>
      <c r="B1834" s="6">
        <v>34.674999999999997</v>
      </c>
      <c r="C1834" s="6">
        <v>5.71</v>
      </c>
      <c r="D1834" s="6" t="s">
        <v>2382</v>
      </c>
      <c r="E1834" s="6" t="s">
        <v>2380</v>
      </c>
      <c r="F1834" s="6" t="s">
        <v>2380</v>
      </c>
      <c r="G1834" s="6">
        <v>1</v>
      </c>
      <c r="H1834" s="6" t="s">
        <v>2380</v>
      </c>
      <c r="I1834" s="6" t="str">
        <f>IF(B1834&lt;18.5,"UnderWeight",IF(B1834&lt;24.9,"NormalWeight",IF(B1834&lt;29.9,"OverWeight","Obesity")))</f>
        <v>Obesity</v>
      </c>
      <c r="J1834" t="str">
        <f>IF(C1834&lt;5.7,"Normal",IF(C1834&lt;6.4,"Prediabetes","Diabetes"))</f>
        <v>Prediabetes</v>
      </c>
    </row>
    <row r="1835" spans="1:10" x14ac:dyDescent="0.3">
      <c r="A1835" s="6" t="s">
        <v>536</v>
      </c>
      <c r="B1835" s="6">
        <v>18.850000000000001</v>
      </c>
      <c r="C1835" s="6">
        <v>6.03</v>
      </c>
      <c r="D1835" s="6" t="s">
        <v>2380</v>
      </c>
      <c r="E1835" s="6" t="s">
        <v>2380</v>
      </c>
      <c r="F1835" s="6" t="s">
        <v>2380</v>
      </c>
      <c r="G1835" s="6">
        <v>1</v>
      </c>
      <c r="H1835" s="6" t="s">
        <v>2380</v>
      </c>
      <c r="I1835" s="6" t="str">
        <f>IF(B1835&lt;18.5,"UnderWeight",IF(B1835&lt;24.9,"NormalWeight",IF(B1835&lt;29.9,"OverWeight","Obesity")))</f>
        <v>NormalWeight</v>
      </c>
      <c r="J1835" t="str">
        <f>IF(C1835&lt;5.7,"Normal",IF(C1835&lt;6.4,"Prediabetes","Diabetes"))</f>
        <v>Prediabetes</v>
      </c>
    </row>
    <row r="1836" spans="1:10" x14ac:dyDescent="0.3">
      <c r="A1836" s="6" t="s">
        <v>534</v>
      </c>
      <c r="B1836" s="6">
        <v>34.130000000000003</v>
      </c>
      <c r="C1836" s="6">
        <v>5.65</v>
      </c>
      <c r="D1836" s="6" t="s">
        <v>2380</v>
      </c>
      <c r="E1836" s="6" t="s">
        <v>2380</v>
      </c>
      <c r="F1836" s="6" t="s">
        <v>2382</v>
      </c>
      <c r="G1836" s="6">
        <v>1</v>
      </c>
      <c r="H1836" s="6" t="s">
        <v>2380</v>
      </c>
      <c r="I1836" s="6" t="str">
        <f>IF(B1836&lt;18.5,"UnderWeight",IF(B1836&lt;24.9,"NormalWeight",IF(B1836&lt;29.9,"OverWeight","Obesity")))</f>
        <v>Obesity</v>
      </c>
      <c r="J1836" t="str">
        <f>IF(C1836&lt;5.7,"Normal",IF(C1836&lt;6.4,"Prediabetes","Diabetes"))</f>
        <v>Normal</v>
      </c>
    </row>
    <row r="1837" spans="1:10" x14ac:dyDescent="0.3">
      <c r="A1837" s="6" t="s">
        <v>533</v>
      </c>
      <c r="B1837" s="6">
        <v>17.34</v>
      </c>
      <c r="C1837" s="6">
        <v>5.05</v>
      </c>
      <c r="D1837" s="6" t="s">
        <v>2380</v>
      </c>
      <c r="E1837" s="6" t="s">
        <v>2380</v>
      </c>
      <c r="F1837" s="6" t="s">
        <v>2380</v>
      </c>
      <c r="G1837" s="6">
        <v>0</v>
      </c>
      <c r="H1837" s="6" t="s">
        <v>2380</v>
      </c>
      <c r="I1837" s="6" t="str">
        <f>IF(B1837&lt;18.5,"UnderWeight",IF(B1837&lt;24.9,"NormalWeight",IF(B1837&lt;29.9,"OverWeight","Obesity")))</f>
        <v>UnderWeight</v>
      </c>
      <c r="J1837" t="str">
        <f>IF(C1837&lt;5.7,"Normal",IF(C1837&lt;6.4,"Prediabetes","Diabetes"))</f>
        <v>Normal</v>
      </c>
    </row>
    <row r="1838" spans="1:10" x14ac:dyDescent="0.3">
      <c r="A1838" s="6" t="s">
        <v>532</v>
      </c>
      <c r="B1838" s="6">
        <v>17.440000000000001</v>
      </c>
      <c r="C1838" s="6">
        <v>6.26</v>
      </c>
      <c r="D1838" s="6" t="s">
        <v>2380</v>
      </c>
      <c r="E1838" s="6" t="s">
        <v>2380</v>
      </c>
      <c r="F1838" s="6" t="s">
        <v>2380</v>
      </c>
      <c r="G1838" s="6">
        <v>0</v>
      </c>
      <c r="H1838" s="6" t="s">
        <v>2380</v>
      </c>
      <c r="I1838" s="6" t="str">
        <f>IF(B1838&lt;18.5,"UnderWeight",IF(B1838&lt;24.9,"NormalWeight",IF(B1838&lt;29.9,"OverWeight","Obesity")))</f>
        <v>UnderWeight</v>
      </c>
      <c r="J1838" t="str">
        <f>IF(C1838&lt;5.7,"Normal",IF(C1838&lt;6.4,"Prediabetes","Diabetes"))</f>
        <v>Prediabetes</v>
      </c>
    </row>
    <row r="1839" spans="1:10" x14ac:dyDescent="0.3">
      <c r="A1839" s="6" t="s">
        <v>531</v>
      </c>
      <c r="B1839" s="6">
        <v>33.659999999999997</v>
      </c>
      <c r="C1839" s="6">
        <v>4.08</v>
      </c>
      <c r="D1839" s="6" t="s">
        <v>2382</v>
      </c>
      <c r="E1839" s="6" t="s">
        <v>2380</v>
      </c>
      <c r="F1839" s="6" t="s">
        <v>2382</v>
      </c>
      <c r="G1839" s="6">
        <v>1</v>
      </c>
      <c r="H1839" s="6" t="s">
        <v>2380</v>
      </c>
      <c r="I1839" s="6" t="str">
        <f>IF(B1839&lt;18.5,"UnderWeight",IF(B1839&lt;24.9,"NormalWeight",IF(B1839&lt;29.9,"OverWeight","Obesity")))</f>
        <v>Obesity</v>
      </c>
      <c r="J1839" t="str">
        <f>IF(C1839&lt;5.7,"Normal",IF(C1839&lt;6.4,"Prediabetes","Diabetes"))</f>
        <v>Normal</v>
      </c>
    </row>
    <row r="1840" spans="1:10" x14ac:dyDescent="0.3">
      <c r="A1840" s="6" t="s">
        <v>530</v>
      </c>
      <c r="B1840" s="6">
        <v>21.375</v>
      </c>
      <c r="C1840" s="6">
        <v>6.19</v>
      </c>
      <c r="D1840" s="6" t="s">
        <v>2382</v>
      </c>
      <c r="E1840" s="6" t="s">
        <v>2380</v>
      </c>
      <c r="F1840" s="6" t="s">
        <v>2380</v>
      </c>
      <c r="G1840" s="6">
        <v>1</v>
      </c>
      <c r="H1840" s="6" t="s">
        <v>2380</v>
      </c>
      <c r="I1840" s="6" t="str">
        <f>IF(B1840&lt;18.5,"UnderWeight",IF(B1840&lt;24.9,"NormalWeight",IF(B1840&lt;29.9,"OverWeight","Obesity")))</f>
        <v>NormalWeight</v>
      </c>
      <c r="J1840" t="str">
        <f>IF(C1840&lt;5.7,"Normal",IF(C1840&lt;6.4,"Prediabetes","Diabetes"))</f>
        <v>Prediabetes</v>
      </c>
    </row>
    <row r="1841" spans="1:10" x14ac:dyDescent="0.3">
      <c r="A1841" s="6" t="s">
        <v>529</v>
      </c>
      <c r="B1841" s="6">
        <v>27.14</v>
      </c>
      <c r="C1841" s="6">
        <v>6.01</v>
      </c>
      <c r="D1841" s="6" t="s">
        <v>2380</v>
      </c>
      <c r="E1841" s="6" t="s">
        <v>2380</v>
      </c>
      <c r="F1841" s="6" t="s">
        <v>2380</v>
      </c>
      <c r="G1841" s="6">
        <v>1</v>
      </c>
      <c r="H1841" s="6" t="s">
        <v>2380</v>
      </c>
      <c r="I1841" s="6" t="str">
        <f>IF(B1841&lt;18.5,"UnderWeight",IF(B1841&lt;24.9,"NormalWeight",IF(B1841&lt;29.9,"OverWeight","Obesity")))</f>
        <v>OverWeight</v>
      </c>
      <c r="J1841" t="str">
        <f>IF(C1841&lt;5.7,"Normal",IF(C1841&lt;6.4,"Prediabetes","Diabetes"))</f>
        <v>Prediabetes</v>
      </c>
    </row>
    <row r="1842" spans="1:10" x14ac:dyDescent="0.3">
      <c r="A1842" s="6" t="s">
        <v>528</v>
      </c>
      <c r="B1842" s="6">
        <v>35.78</v>
      </c>
      <c r="C1842" s="6">
        <v>6.07</v>
      </c>
      <c r="D1842" s="6" t="s">
        <v>2380</v>
      </c>
      <c r="E1842" s="6" t="s">
        <v>2381</v>
      </c>
      <c r="F1842" s="6" t="s">
        <v>2380</v>
      </c>
      <c r="G1842" s="6">
        <v>1</v>
      </c>
      <c r="H1842" s="6" t="s">
        <v>2380</v>
      </c>
      <c r="I1842" s="6" t="str">
        <f>IF(B1842&lt;18.5,"UnderWeight",IF(B1842&lt;24.9,"NormalWeight",IF(B1842&lt;29.9,"OverWeight","Obesity")))</f>
        <v>Obesity</v>
      </c>
      <c r="J1842" t="str">
        <f>IF(C1842&lt;5.7,"Normal",IF(C1842&lt;6.4,"Prediabetes","Diabetes"))</f>
        <v>Prediabetes</v>
      </c>
    </row>
    <row r="1843" spans="1:10" x14ac:dyDescent="0.3">
      <c r="A1843" s="6" t="s">
        <v>527</v>
      </c>
      <c r="B1843" s="6">
        <v>34.96</v>
      </c>
      <c r="C1843" s="6">
        <v>5.63</v>
      </c>
      <c r="D1843" s="6" t="s">
        <v>2380</v>
      </c>
      <c r="E1843" s="6" t="s">
        <v>2380</v>
      </c>
      <c r="F1843" s="6" t="s">
        <v>2380</v>
      </c>
      <c r="G1843" s="6">
        <v>0</v>
      </c>
      <c r="H1843" s="6" t="s">
        <v>2380</v>
      </c>
      <c r="I1843" s="6" t="str">
        <f>IF(B1843&lt;18.5,"UnderWeight",IF(B1843&lt;24.9,"NormalWeight",IF(B1843&lt;29.9,"OverWeight","Obesity")))</f>
        <v>Obesity</v>
      </c>
      <c r="J1843" t="str">
        <f>IF(C1843&lt;5.7,"Normal",IF(C1843&lt;6.4,"Prediabetes","Diabetes"))</f>
        <v>Normal</v>
      </c>
    </row>
    <row r="1844" spans="1:10" x14ac:dyDescent="0.3">
      <c r="A1844" s="6" t="s">
        <v>526</v>
      </c>
      <c r="B1844" s="6">
        <v>38.39</v>
      </c>
      <c r="C1844" s="6">
        <v>6.05</v>
      </c>
      <c r="D1844" s="6" t="s">
        <v>2380</v>
      </c>
      <c r="E1844" s="6" t="s">
        <v>2380</v>
      </c>
      <c r="F1844" s="6" t="s">
        <v>2380</v>
      </c>
      <c r="G1844" s="6">
        <v>0</v>
      </c>
      <c r="H1844" s="6" t="s">
        <v>2380</v>
      </c>
      <c r="I1844" s="6" t="str">
        <f>IF(B1844&lt;18.5,"UnderWeight",IF(B1844&lt;24.9,"NormalWeight",IF(B1844&lt;29.9,"OverWeight","Obesity")))</f>
        <v>Obesity</v>
      </c>
      <c r="J1844" t="str">
        <f>IF(C1844&lt;5.7,"Normal",IF(C1844&lt;6.4,"Prediabetes","Diabetes"))</f>
        <v>Prediabetes</v>
      </c>
    </row>
    <row r="1845" spans="1:10" x14ac:dyDescent="0.3">
      <c r="A1845" s="6" t="s">
        <v>525</v>
      </c>
      <c r="B1845" s="6">
        <v>33.82</v>
      </c>
      <c r="C1845" s="6">
        <v>4.6500000000000004</v>
      </c>
      <c r="D1845" s="6" t="s">
        <v>2380</v>
      </c>
      <c r="E1845" s="6" t="s">
        <v>2380</v>
      </c>
      <c r="F1845" s="6" t="s">
        <v>2380</v>
      </c>
      <c r="G1845" s="6">
        <v>0</v>
      </c>
      <c r="H1845" s="6" t="s">
        <v>2380</v>
      </c>
      <c r="I1845" s="6" t="str">
        <f>IF(B1845&lt;18.5,"UnderWeight",IF(B1845&lt;24.9,"NormalWeight",IF(B1845&lt;29.9,"OverWeight","Obesity")))</f>
        <v>Obesity</v>
      </c>
      <c r="J1845" t="str">
        <f>IF(C1845&lt;5.7,"Normal",IF(C1845&lt;6.4,"Prediabetes","Diabetes"))</f>
        <v>Normal</v>
      </c>
    </row>
    <row r="1846" spans="1:10" x14ac:dyDescent="0.3">
      <c r="A1846" s="6" t="s">
        <v>524</v>
      </c>
      <c r="B1846" s="6">
        <v>27.835000000000001</v>
      </c>
      <c r="C1846" s="6">
        <v>5.37</v>
      </c>
      <c r="D1846" s="6" t="s">
        <v>2380</v>
      </c>
      <c r="E1846" s="6" t="s">
        <v>2380</v>
      </c>
      <c r="F1846" s="6" t="s">
        <v>2380</v>
      </c>
      <c r="G1846" s="6">
        <v>0</v>
      </c>
      <c r="H1846" s="6" t="s">
        <v>2380</v>
      </c>
      <c r="I1846" s="6" t="str">
        <f>IF(B1846&lt;18.5,"UnderWeight",IF(B1846&lt;24.9,"NormalWeight",IF(B1846&lt;29.9,"OverWeight","Obesity")))</f>
        <v>OverWeight</v>
      </c>
      <c r="J1846" t="str">
        <f>IF(C1846&lt;5.7,"Normal",IF(C1846&lt;6.4,"Prediabetes","Diabetes"))</f>
        <v>Normal</v>
      </c>
    </row>
    <row r="1847" spans="1:10" x14ac:dyDescent="0.3">
      <c r="A1847" s="6" t="s">
        <v>523</v>
      </c>
      <c r="B1847" s="6">
        <v>33</v>
      </c>
      <c r="C1847" s="6">
        <v>5.39</v>
      </c>
      <c r="D1847" s="6" t="s">
        <v>2380</v>
      </c>
      <c r="E1847" s="6" t="s">
        <v>2380</v>
      </c>
      <c r="F1847" s="6" t="s">
        <v>2380</v>
      </c>
      <c r="G1847" s="6">
        <v>0</v>
      </c>
      <c r="H1847" s="6" t="s">
        <v>2380</v>
      </c>
      <c r="I1847" s="6" t="str">
        <f>IF(B1847&lt;18.5,"UnderWeight",IF(B1847&lt;24.9,"NormalWeight",IF(B1847&lt;29.9,"OverWeight","Obesity")))</f>
        <v>Obesity</v>
      </c>
      <c r="J1847" t="str">
        <f>IF(C1847&lt;5.7,"Normal",IF(C1847&lt;6.4,"Prediabetes","Diabetes"))</f>
        <v>Normal</v>
      </c>
    </row>
    <row r="1848" spans="1:10" x14ac:dyDescent="0.3">
      <c r="A1848" s="6" t="s">
        <v>522</v>
      </c>
      <c r="B1848" s="6">
        <v>26.885000000000002</v>
      </c>
      <c r="C1848" s="6">
        <v>5.86</v>
      </c>
      <c r="D1848" s="6" t="s">
        <v>2380</v>
      </c>
      <c r="E1848" s="6" t="s">
        <v>2380</v>
      </c>
      <c r="F1848" s="6" t="s">
        <v>2380</v>
      </c>
      <c r="G1848" s="6">
        <v>0</v>
      </c>
      <c r="H1848" s="6" t="s">
        <v>2380</v>
      </c>
      <c r="I1848" s="6" t="str">
        <f>IF(B1848&lt;18.5,"UnderWeight",IF(B1848&lt;24.9,"NormalWeight",IF(B1848&lt;29.9,"OverWeight","Obesity")))</f>
        <v>OverWeight</v>
      </c>
      <c r="J1848" t="str">
        <f>IF(C1848&lt;5.7,"Normal",IF(C1848&lt;6.4,"Prediabetes","Diabetes"))</f>
        <v>Prediabetes</v>
      </c>
    </row>
    <row r="1849" spans="1:10" x14ac:dyDescent="0.3">
      <c r="A1849" s="6" t="s">
        <v>521</v>
      </c>
      <c r="B1849" s="6">
        <v>29.26</v>
      </c>
      <c r="C1849" s="6">
        <v>4.4400000000000004</v>
      </c>
      <c r="D1849" s="6" t="s">
        <v>2380</v>
      </c>
      <c r="E1849" s="6" t="s">
        <v>2380</v>
      </c>
      <c r="F1849" s="6" t="s">
        <v>2380</v>
      </c>
      <c r="G1849" s="6">
        <v>0</v>
      </c>
      <c r="H1849" s="6" t="s">
        <v>2380</v>
      </c>
      <c r="I1849" s="6" t="str">
        <f>IF(B1849&lt;18.5,"UnderWeight",IF(B1849&lt;24.9,"NormalWeight",IF(B1849&lt;29.9,"OverWeight","Obesity")))</f>
        <v>OverWeight</v>
      </c>
      <c r="J1849" t="str">
        <f>IF(C1849&lt;5.7,"Normal",IF(C1849&lt;6.4,"Prediabetes","Diabetes"))</f>
        <v>Normal</v>
      </c>
    </row>
    <row r="1850" spans="1:10" x14ac:dyDescent="0.3">
      <c r="A1850" s="6" t="s">
        <v>520</v>
      </c>
      <c r="B1850" s="6">
        <v>26.98</v>
      </c>
      <c r="C1850" s="6">
        <v>4.41</v>
      </c>
      <c r="D1850" s="6" t="s">
        <v>2380</v>
      </c>
      <c r="E1850" s="6" t="s">
        <v>2380</v>
      </c>
      <c r="F1850" s="6" t="s">
        <v>2380</v>
      </c>
      <c r="G1850" s="6">
        <v>0</v>
      </c>
      <c r="H1850" s="6" t="s">
        <v>2380</v>
      </c>
      <c r="I1850" s="6" t="str">
        <f>IF(B1850&lt;18.5,"UnderWeight",IF(B1850&lt;24.9,"NormalWeight",IF(B1850&lt;29.9,"OverWeight","Obesity")))</f>
        <v>OverWeight</v>
      </c>
      <c r="J1850" t="str">
        <f>IF(C1850&lt;5.7,"Normal",IF(C1850&lt;6.4,"Prediabetes","Diabetes"))</f>
        <v>Normal</v>
      </c>
    </row>
    <row r="1851" spans="1:10" x14ac:dyDescent="0.3">
      <c r="A1851" s="6" t="s">
        <v>519</v>
      </c>
      <c r="B1851" s="6">
        <v>32.11</v>
      </c>
      <c r="C1851" s="6">
        <v>5.19</v>
      </c>
      <c r="D1851" s="6" t="s">
        <v>2380</v>
      </c>
      <c r="E1851" s="6" t="s">
        <v>2380</v>
      </c>
      <c r="F1851" s="6" t="s">
        <v>2382</v>
      </c>
      <c r="G1851" s="6">
        <v>1</v>
      </c>
      <c r="H1851" s="6" t="s">
        <v>2380</v>
      </c>
      <c r="I1851" s="6" t="str">
        <f>IF(B1851&lt;18.5,"UnderWeight",IF(B1851&lt;24.9,"NormalWeight",IF(B1851&lt;29.9,"OverWeight","Obesity")))</f>
        <v>Obesity</v>
      </c>
      <c r="J1851" t="str">
        <f>IF(C1851&lt;5.7,"Normal",IF(C1851&lt;6.4,"Prediabetes","Diabetes"))</f>
        <v>Normal</v>
      </c>
    </row>
    <row r="1852" spans="1:10" x14ac:dyDescent="0.3">
      <c r="A1852" s="6" t="s">
        <v>518</v>
      </c>
      <c r="B1852" s="6">
        <v>31.73</v>
      </c>
      <c r="C1852" s="6">
        <v>5.16</v>
      </c>
      <c r="D1852" s="6" t="s">
        <v>2380</v>
      </c>
      <c r="E1852" s="6" t="s">
        <v>2380</v>
      </c>
      <c r="F1852" s="6" t="s">
        <v>2382</v>
      </c>
      <c r="G1852" s="6">
        <v>1</v>
      </c>
      <c r="H1852" s="6" t="s">
        <v>2380</v>
      </c>
      <c r="I1852" s="6" t="str">
        <f>IF(B1852&lt;18.5,"UnderWeight",IF(B1852&lt;24.9,"NormalWeight",IF(B1852&lt;29.9,"OverWeight","Obesity")))</f>
        <v>Obesity</v>
      </c>
      <c r="J1852" t="str">
        <f>IF(C1852&lt;5.7,"Normal",IF(C1852&lt;6.4,"Prediabetes","Diabetes"))</f>
        <v>Normal</v>
      </c>
    </row>
    <row r="1853" spans="1:10" x14ac:dyDescent="0.3">
      <c r="A1853" s="6" t="s">
        <v>517</v>
      </c>
      <c r="B1853" s="6">
        <v>22.515000000000001</v>
      </c>
      <c r="C1853" s="6">
        <v>4.24</v>
      </c>
      <c r="D1853" s="6" t="s">
        <v>2380</v>
      </c>
      <c r="E1853" s="6" t="s">
        <v>2380</v>
      </c>
      <c r="F1853" s="6" t="s">
        <v>2380</v>
      </c>
      <c r="G1853" s="6">
        <v>0</v>
      </c>
      <c r="H1853" s="6" t="s">
        <v>2380</v>
      </c>
      <c r="I1853" s="6" t="str">
        <f>IF(B1853&lt;18.5,"UnderWeight",IF(B1853&lt;24.9,"NormalWeight",IF(B1853&lt;29.9,"OverWeight","Obesity")))</f>
        <v>NormalWeight</v>
      </c>
      <c r="J1853" t="str">
        <f>IF(C1853&lt;5.7,"Normal",IF(C1853&lt;6.4,"Prediabetes","Diabetes"))</f>
        <v>Normal</v>
      </c>
    </row>
    <row r="1854" spans="1:10" x14ac:dyDescent="0.3">
      <c r="A1854" s="6" t="s">
        <v>515</v>
      </c>
      <c r="B1854" s="6">
        <v>25.9</v>
      </c>
      <c r="C1854" s="6">
        <v>5.45</v>
      </c>
      <c r="D1854" s="6" t="s">
        <v>2380</v>
      </c>
      <c r="E1854" s="6" t="s">
        <v>2380</v>
      </c>
      <c r="F1854" s="6" t="s">
        <v>2380</v>
      </c>
      <c r="G1854" s="6">
        <v>1</v>
      </c>
      <c r="H1854" s="6" t="s">
        <v>2380</v>
      </c>
      <c r="I1854" s="6" t="str">
        <f>IF(B1854&lt;18.5,"UnderWeight",IF(B1854&lt;24.9,"NormalWeight",IF(B1854&lt;29.9,"OverWeight","Obesity")))</f>
        <v>OverWeight</v>
      </c>
      <c r="J1854" t="str">
        <f>IF(C1854&lt;5.7,"Normal",IF(C1854&lt;6.4,"Prediabetes","Diabetes"))</f>
        <v>Normal</v>
      </c>
    </row>
    <row r="1855" spans="1:10" x14ac:dyDescent="0.3">
      <c r="A1855" s="6" t="s">
        <v>514</v>
      </c>
      <c r="B1855" s="6">
        <v>27.72</v>
      </c>
      <c r="C1855" s="6">
        <v>5.03</v>
      </c>
      <c r="D1855" s="6" t="s">
        <v>2382</v>
      </c>
      <c r="E1855" s="6" t="s">
        <v>2380</v>
      </c>
      <c r="F1855" s="6" t="s">
        <v>2380</v>
      </c>
      <c r="G1855" s="6">
        <v>1</v>
      </c>
      <c r="H1855" s="6" t="s">
        <v>2380</v>
      </c>
      <c r="I1855" s="6" t="str">
        <f>IF(B1855&lt;18.5,"UnderWeight",IF(B1855&lt;24.9,"NormalWeight",IF(B1855&lt;29.9,"OverWeight","Obesity")))</f>
        <v>OverWeight</v>
      </c>
      <c r="J1855" t="str">
        <f>IF(C1855&lt;5.7,"Normal",IF(C1855&lt;6.4,"Prediabetes","Diabetes"))</f>
        <v>Normal</v>
      </c>
    </row>
    <row r="1856" spans="1:10" x14ac:dyDescent="0.3">
      <c r="A1856" s="6" t="s">
        <v>513</v>
      </c>
      <c r="B1856" s="6">
        <v>31.5</v>
      </c>
      <c r="C1856" s="6">
        <v>9.6199999999999992</v>
      </c>
      <c r="D1856" s="6" t="s">
        <v>2382</v>
      </c>
      <c r="E1856" s="6" t="s">
        <v>2380</v>
      </c>
      <c r="F1856" s="6" t="s">
        <v>2380</v>
      </c>
      <c r="G1856" s="6">
        <v>1</v>
      </c>
      <c r="H1856" s="6" t="s">
        <v>2380</v>
      </c>
      <c r="I1856" s="6" t="str">
        <f>IF(B1856&lt;18.5,"UnderWeight",IF(B1856&lt;24.9,"NormalWeight",IF(B1856&lt;29.9,"OverWeight","Obesity")))</f>
        <v>Obesity</v>
      </c>
      <c r="J1856" t="str">
        <f>IF(C1856&lt;5.7,"Normal",IF(C1856&lt;6.4,"Prediabetes","Diabetes"))</f>
        <v>Diabetes</v>
      </c>
    </row>
    <row r="1857" spans="1:10" x14ac:dyDescent="0.3">
      <c r="A1857" s="6" t="s">
        <v>512</v>
      </c>
      <c r="B1857" s="6">
        <v>29.7</v>
      </c>
      <c r="C1857" s="6">
        <v>6.77</v>
      </c>
      <c r="D1857" s="6" t="s">
        <v>2382</v>
      </c>
      <c r="E1857" s="6" t="s">
        <v>2380</v>
      </c>
      <c r="F1857" s="6" t="s">
        <v>2380</v>
      </c>
      <c r="G1857" s="6">
        <v>1</v>
      </c>
      <c r="H1857" s="6" t="s">
        <v>2380</v>
      </c>
      <c r="I1857" s="6" t="str">
        <f>IF(B1857&lt;18.5,"UnderWeight",IF(B1857&lt;24.9,"NormalWeight",IF(B1857&lt;29.9,"OverWeight","Obesity")))</f>
        <v>OverWeight</v>
      </c>
      <c r="J1857" t="str">
        <f>IF(C1857&lt;5.7,"Normal",IF(C1857&lt;6.4,"Prediabetes","Diabetes"))</f>
        <v>Diabetes</v>
      </c>
    </row>
    <row r="1858" spans="1:10" x14ac:dyDescent="0.3">
      <c r="A1858" s="6" t="s">
        <v>511</v>
      </c>
      <c r="B1858" s="6">
        <v>21.26</v>
      </c>
      <c r="C1858" s="6">
        <v>5.36</v>
      </c>
      <c r="D1858" s="6" t="s">
        <v>2382</v>
      </c>
      <c r="E1858" s="6" t="s">
        <v>2380</v>
      </c>
      <c r="F1858" s="6" t="s">
        <v>2380</v>
      </c>
      <c r="G1858" s="6">
        <v>1</v>
      </c>
      <c r="H1858" s="6" t="s">
        <v>2380</v>
      </c>
      <c r="I1858" s="6" t="str">
        <f>IF(B1858&lt;18.5,"UnderWeight",IF(B1858&lt;24.9,"NormalWeight",IF(B1858&lt;29.9,"OverWeight","Obesity")))</f>
        <v>NormalWeight</v>
      </c>
      <c r="J1858" t="str">
        <f>IF(C1858&lt;5.7,"Normal",IF(C1858&lt;6.4,"Prediabetes","Diabetes"))</f>
        <v>Normal</v>
      </c>
    </row>
    <row r="1859" spans="1:10" x14ac:dyDescent="0.3">
      <c r="A1859" s="6" t="s">
        <v>510</v>
      </c>
      <c r="B1859" s="6">
        <v>17.09</v>
      </c>
      <c r="C1859" s="6">
        <v>5.69</v>
      </c>
      <c r="D1859" s="6" t="s">
        <v>2380</v>
      </c>
      <c r="E1859" s="6" t="s">
        <v>2380</v>
      </c>
      <c r="F1859" s="6" t="s">
        <v>2380</v>
      </c>
      <c r="G1859" s="6">
        <v>0</v>
      </c>
      <c r="H1859" s="6" t="s">
        <v>2380</v>
      </c>
      <c r="I1859" s="6" t="str">
        <f>IF(B1859&lt;18.5,"UnderWeight",IF(B1859&lt;24.9,"NormalWeight",IF(B1859&lt;29.9,"OverWeight","Obesity")))</f>
        <v>UnderWeight</v>
      </c>
      <c r="J1859" t="str">
        <f>IF(C1859&lt;5.7,"Normal",IF(C1859&lt;6.4,"Prediabetes","Diabetes"))</f>
        <v>Normal</v>
      </c>
    </row>
    <row r="1860" spans="1:10" x14ac:dyDescent="0.3">
      <c r="A1860" s="6" t="s">
        <v>509</v>
      </c>
      <c r="B1860" s="6">
        <v>24.3</v>
      </c>
      <c r="C1860" s="6">
        <v>4.9000000000000004</v>
      </c>
      <c r="D1860" s="6" t="s">
        <v>2382</v>
      </c>
      <c r="E1860" s="6" t="s">
        <v>2380</v>
      </c>
      <c r="F1860" s="6" t="s">
        <v>2382</v>
      </c>
      <c r="G1860" s="6">
        <v>1</v>
      </c>
      <c r="H1860" s="6" t="s">
        <v>2380</v>
      </c>
      <c r="I1860" s="6" t="str">
        <f>IF(B1860&lt;18.5,"UnderWeight",IF(B1860&lt;24.9,"NormalWeight",IF(B1860&lt;29.9,"OverWeight","Obesity")))</f>
        <v>NormalWeight</v>
      </c>
      <c r="J1860" t="str">
        <f>IF(C1860&lt;5.7,"Normal",IF(C1860&lt;6.4,"Prediabetes","Diabetes"))</f>
        <v>Normal</v>
      </c>
    </row>
    <row r="1861" spans="1:10" x14ac:dyDescent="0.3">
      <c r="A1861" s="6" t="s">
        <v>508</v>
      </c>
      <c r="B1861" s="6">
        <v>29.734999999999999</v>
      </c>
      <c r="C1861" s="6">
        <v>5.78</v>
      </c>
      <c r="D1861" s="6" t="s">
        <v>2380</v>
      </c>
      <c r="E1861" s="6" t="s">
        <v>2380</v>
      </c>
      <c r="F1861" s="6" t="s">
        <v>2380</v>
      </c>
      <c r="G1861" s="6">
        <v>0</v>
      </c>
      <c r="H1861" s="6" t="s">
        <v>2380</v>
      </c>
      <c r="I1861" s="6" t="str">
        <f>IF(B1861&lt;18.5,"UnderWeight",IF(B1861&lt;24.9,"NormalWeight",IF(B1861&lt;29.9,"OverWeight","Obesity")))</f>
        <v>OverWeight</v>
      </c>
      <c r="J1861" t="str">
        <f>IF(C1861&lt;5.7,"Normal",IF(C1861&lt;6.4,"Prediabetes","Diabetes"))</f>
        <v>Prediabetes</v>
      </c>
    </row>
    <row r="1862" spans="1:10" x14ac:dyDescent="0.3">
      <c r="A1862" s="6" t="s">
        <v>507</v>
      </c>
      <c r="B1862" s="6">
        <v>29.26</v>
      </c>
      <c r="C1862" s="6">
        <v>4.7</v>
      </c>
      <c r="D1862" s="6" t="s">
        <v>2380</v>
      </c>
      <c r="E1862" s="6" t="s">
        <v>2380</v>
      </c>
      <c r="F1862" s="6" t="s">
        <v>2380</v>
      </c>
      <c r="G1862" s="6">
        <v>0</v>
      </c>
      <c r="H1862" s="6" t="s">
        <v>2380</v>
      </c>
      <c r="I1862" s="6" t="str">
        <f>IF(B1862&lt;18.5,"UnderWeight",IF(B1862&lt;24.9,"NormalWeight",IF(B1862&lt;29.9,"OverWeight","Obesity")))</f>
        <v>OverWeight</v>
      </c>
      <c r="J1862" t="str">
        <f>IF(C1862&lt;5.7,"Normal",IF(C1862&lt;6.4,"Prediabetes","Diabetes"))</f>
        <v>Normal</v>
      </c>
    </row>
    <row r="1863" spans="1:10" x14ac:dyDescent="0.3">
      <c r="A1863" s="6" t="s">
        <v>506</v>
      </c>
      <c r="B1863" s="6">
        <v>33</v>
      </c>
      <c r="C1863" s="6">
        <v>6.28</v>
      </c>
      <c r="D1863" s="6" t="s">
        <v>2380</v>
      </c>
      <c r="E1863" s="6" t="s">
        <v>2380</v>
      </c>
      <c r="F1863" s="6" t="s">
        <v>2380</v>
      </c>
      <c r="G1863" s="6">
        <v>0</v>
      </c>
      <c r="H1863" s="6" t="s">
        <v>2380</v>
      </c>
      <c r="I1863" s="6" t="str">
        <f>IF(B1863&lt;18.5,"UnderWeight",IF(B1863&lt;24.9,"NormalWeight",IF(B1863&lt;29.9,"OverWeight","Obesity")))</f>
        <v>Obesity</v>
      </c>
      <c r="J1863" t="str">
        <f>IF(C1863&lt;5.7,"Normal",IF(C1863&lt;6.4,"Prediabetes","Diabetes"))</f>
        <v>Prediabetes</v>
      </c>
    </row>
    <row r="1864" spans="1:10" x14ac:dyDescent="0.3">
      <c r="A1864" s="6" t="s">
        <v>505</v>
      </c>
      <c r="B1864" s="6">
        <v>31.065000000000001</v>
      </c>
      <c r="C1864" s="6">
        <v>4.2300000000000004</v>
      </c>
      <c r="D1864" s="6" t="s">
        <v>2380</v>
      </c>
      <c r="E1864" s="6" t="s">
        <v>2380</v>
      </c>
      <c r="F1864" s="6" t="s">
        <v>2380</v>
      </c>
      <c r="G1864" s="6">
        <v>0</v>
      </c>
      <c r="H1864" s="6" t="s">
        <v>2380</v>
      </c>
      <c r="I1864" s="6" t="str">
        <f>IF(B1864&lt;18.5,"UnderWeight",IF(B1864&lt;24.9,"NormalWeight",IF(B1864&lt;29.9,"OverWeight","Obesity")))</f>
        <v>Obesity</v>
      </c>
      <c r="J1864" t="str">
        <f>IF(C1864&lt;5.7,"Normal",IF(C1864&lt;6.4,"Prediabetes","Diabetes"))</f>
        <v>Normal</v>
      </c>
    </row>
    <row r="1865" spans="1:10" x14ac:dyDescent="0.3">
      <c r="A1865" s="6" t="s">
        <v>504</v>
      </c>
      <c r="B1865" s="6">
        <v>26.51</v>
      </c>
      <c r="C1865" s="6">
        <v>6.17</v>
      </c>
      <c r="D1865" s="6" t="s">
        <v>2380</v>
      </c>
      <c r="E1865" s="6" t="s">
        <v>2380</v>
      </c>
      <c r="F1865" s="6" t="s">
        <v>2380</v>
      </c>
      <c r="G1865" s="6">
        <v>0</v>
      </c>
      <c r="H1865" s="6" t="s">
        <v>2380</v>
      </c>
      <c r="I1865" s="6" t="str">
        <f>IF(B1865&lt;18.5,"UnderWeight",IF(B1865&lt;24.9,"NormalWeight",IF(B1865&lt;29.9,"OverWeight","Obesity")))</f>
        <v>OverWeight</v>
      </c>
      <c r="J1865" t="str">
        <f>IF(C1865&lt;5.7,"Normal",IF(C1865&lt;6.4,"Prediabetes","Diabetes"))</f>
        <v>Prediabetes</v>
      </c>
    </row>
    <row r="1866" spans="1:10" x14ac:dyDescent="0.3">
      <c r="A1866" s="6" t="s">
        <v>503</v>
      </c>
      <c r="B1866" s="6">
        <v>28.88</v>
      </c>
      <c r="C1866" s="6">
        <v>4.96</v>
      </c>
      <c r="D1866" s="6" t="s">
        <v>2380</v>
      </c>
      <c r="E1866" s="6" t="s">
        <v>2380</v>
      </c>
      <c r="F1866" s="6" t="s">
        <v>2380</v>
      </c>
      <c r="G1866" s="6">
        <v>0</v>
      </c>
      <c r="H1866" s="6" t="s">
        <v>2380</v>
      </c>
      <c r="I1866" s="6" t="str">
        <f>IF(B1866&lt;18.5,"UnderWeight",IF(B1866&lt;24.9,"NormalWeight",IF(B1866&lt;29.9,"OverWeight","Obesity")))</f>
        <v>OverWeight</v>
      </c>
      <c r="J1866" t="str">
        <f>IF(C1866&lt;5.7,"Normal",IF(C1866&lt;6.4,"Prediabetes","Diabetes"))</f>
        <v>Normal</v>
      </c>
    </row>
    <row r="1867" spans="1:10" x14ac:dyDescent="0.3">
      <c r="A1867" s="6" t="s">
        <v>502</v>
      </c>
      <c r="B1867" s="6">
        <v>35.814999999999998</v>
      </c>
      <c r="C1867" s="6">
        <v>5.1100000000000003</v>
      </c>
      <c r="D1867" s="6" t="s">
        <v>2382</v>
      </c>
      <c r="E1867" s="6" t="s">
        <v>2380</v>
      </c>
      <c r="F1867" s="6" t="s">
        <v>2380</v>
      </c>
      <c r="G1867" s="6">
        <v>1</v>
      </c>
      <c r="H1867" s="6" t="s">
        <v>2380</v>
      </c>
      <c r="I1867" s="6" t="str">
        <f>IF(B1867&lt;18.5,"UnderWeight",IF(B1867&lt;24.9,"NormalWeight",IF(B1867&lt;29.9,"OverWeight","Obesity")))</f>
        <v>Obesity</v>
      </c>
      <c r="J1867" t="str">
        <f>IF(C1867&lt;5.7,"Normal",IF(C1867&lt;6.4,"Prediabetes","Diabetes"))</f>
        <v>Normal</v>
      </c>
    </row>
    <row r="1868" spans="1:10" x14ac:dyDescent="0.3">
      <c r="A1868" s="6" t="s">
        <v>501</v>
      </c>
      <c r="B1868" s="6">
        <v>21.28</v>
      </c>
      <c r="C1868" s="6">
        <v>4.05</v>
      </c>
      <c r="D1868" s="6" t="s">
        <v>2380</v>
      </c>
      <c r="E1868" s="6" t="s">
        <v>2381</v>
      </c>
      <c r="F1868" s="6" t="s">
        <v>2380</v>
      </c>
      <c r="G1868" s="6">
        <v>1</v>
      </c>
      <c r="H1868" s="6" t="s">
        <v>2380</v>
      </c>
      <c r="I1868" s="6" t="str">
        <f>IF(B1868&lt;18.5,"UnderWeight",IF(B1868&lt;24.9,"NormalWeight",IF(B1868&lt;29.9,"OverWeight","Obesity")))</f>
        <v>NormalWeight</v>
      </c>
      <c r="J1868" t="str">
        <f>IF(C1868&lt;5.7,"Normal",IF(C1868&lt;6.4,"Prediabetes","Diabetes"))</f>
        <v>Normal</v>
      </c>
    </row>
    <row r="1869" spans="1:10" x14ac:dyDescent="0.3">
      <c r="A1869" s="6" t="s">
        <v>500</v>
      </c>
      <c r="B1869" s="6">
        <v>33.81</v>
      </c>
      <c r="C1869" s="6">
        <v>6.49</v>
      </c>
      <c r="D1869" s="6" t="s">
        <v>2380</v>
      </c>
      <c r="E1869" s="6" t="s">
        <v>2380</v>
      </c>
      <c r="F1869" s="6" t="s">
        <v>2382</v>
      </c>
      <c r="G1869" s="6">
        <v>1</v>
      </c>
      <c r="H1869" s="6" t="s">
        <v>2380</v>
      </c>
      <c r="I1869" s="6" t="str">
        <f>IF(B1869&lt;18.5,"UnderWeight",IF(B1869&lt;24.9,"NormalWeight",IF(B1869&lt;29.9,"OverWeight","Obesity")))</f>
        <v>Obesity</v>
      </c>
      <c r="J1869" t="str">
        <f>IF(C1869&lt;5.7,"Normal",IF(C1869&lt;6.4,"Prediabetes","Diabetes"))</f>
        <v>Diabetes</v>
      </c>
    </row>
    <row r="1870" spans="1:10" x14ac:dyDescent="0.3">
      <c r="A1870" s="6" t="s">
        <v>499</v>
      </c>
      <c r="B1870" s="6">
        <v>44.22</v>
      </c>
      <c r="C1870" s="6">
        <v>4.1900000000000004</v>
      </c>
      <c r="D1870" s="6" t="s">
        <v>2380</v>
      </c>
      <c r="E1870" s="6" t="s">
        <v>2380</v>
      </c>
      <c r="F1870" s="6" t="s">
        <v>2380</v>
      </c>
      <c r="G1870" s="6">
        <v>1</v>
      </c>
      <c r="H1870" s="6" t="s">
        <v>2380</v>
      </c>
      <c r="I1870" s="6" t="str">
        <f>IF(B1870&lt;18.5,"UnderWeight",IF(B1870&lt;24.9,"NormalWeight",IF(B1870&lt;29.9,"OverWeight","Obesity")))</f>
        <v>Obesity</v>
      </c>
      <c r="J1870" t="str">
        <f>IF(C1870&lt;5.7,"Normal",IF(C1870&lt;6.4,"Prediabetes","Diabetes"))</f>
        <v>Normal</v>
      </c>
    </row>
    <row r="1871" spans="1:10" x14ac:dyDescent="0.3">
      <c r="A1871" s="6" t="s">
        <v>498</v>
      </c>
      <c r="B1871" s="6">
        <v>15.46</v>
      </c>
      <c r="C1871" s="6">
        <v>4.99</v>
      </c>
      <c r="D1871" s="6" t="s">
        <v>2382</v>
      </c>
      <c r="E1871" s="6" t="s">
        <v>2380</v>
      </c>
      <c r="F1871" s="6" t="s">
        <v>2382</v>
      </c>
      <c r="G1871" s="6">
        <v>1</v>
      </c>
      <c r="H1871" s="6" t="s">
        <v>2380</v>
      </c>
      <c r="I1871" s="6" t="str">
        <f>IF(B1871&lt;18.5,"UnderWeight",IF(B1871&lt;24.9,"NormalWeight",IF(B1871&lt;29.9,"OverWeight","Obesity")))</f>
        <v>UnderWeight</v>
      </c>
      <c r="J1871" t="str">
        <f>IF(C1871&lt;5.7,"Normal",IF(C1871&lt;6.4,"Prediabetes","Diabetes"))</f>
        <v>Normal</v>
      </c>
    </row>
    <row r="1872" spans="1:10" x14ac:dyDescent="0.3">
      <c r="A1872" s="6" t="s">
        <v>497</v>
      </c>
      <c r="B1872" s="6">
        <v>30.3</v>
      </c>
      <c r="C1872" s="6">
        <v>4.7699999999999996</v>
      </c>
      <c r="D1872" s="6" t="s">
        <v>2382</v>
      </c>
      <c r="E1872" s="6" t="s">
        <v>2380</v>
      </c>
      <c r="F1872" s="6" t="s">
        <v>2380</v>
      </c>
      <c r="G1872" s="6">
        <v>1</v>
      </c>
      <c r="H1872" s="6" t="s">
        <v>2380</v>
      </c>
      <c r="I1872" s="6" t="str">
        <f>IF(B1872&lt;18.5,"UnderWeight",IF(B1872&lt;24.9,"NormalWeight",IF(B1872&lt;29.9,"OverWeight","Obesity")))</f>
        <v>Obesity</v>
      </c>
      <c r="J1872" t="str">
        <f>IF(C1872&lt;5.7,"Normal",IF(C1872&lt;6.4,"Prediabetes","Diabetes"))</f>
        <v>Normal</v>
      </c>
    </row>
    <row r="1873" spans="1:10" x14ac:dyDescent="0.3">
      <c r="A1873" s="6" t="s">
        <v>496</v>
      </c>
      <c r="B1873" s="6">
        <v>16.670000000000002</v>
      </c>
      <c r="C1873" s="6">
        <v>5.46</v>
      </c>
      <c r="D1873" s="6" t="s">
        <v>2380</v>
      </c>
      <c r="E1873" s="6" t="s">
        <v>2380</v>
      </c>
      <c r="F1873" s="6" t="s">
        <v>2380</v>
      </c>
      <c r="G1873" s="6">
        <v>0</v>
      </c>
      <c r="H1873" s="6" t="s">
        <v>2380</v>
      </c>
      <c r="I1873" s="6" t="str">
        <f>IF(B1873&lt;18.5,"UnderWeight",IF(B1873&lt;24.9,"NormalWeight",IF(B1873&lt;29.9,"OverWeight","Obesity")))</f>
        <v>UnderWeight</v>
      </c>
      <c r="J1873" t="str">
        <f>IF(C1873&lt;5.7,"Normal",IF(C1873&lt;6.4,"Prediabetes","Diabetes"))</f>
        <v>Normal</v>
      </c>
    </row>
    <row r="1874" spans="1:10" x14ac:dyDescent="0.3">
      <c r="A1874" s="6" t="s">
        <v>495</v>
      </c>
      <c r="B1874" s="6">
        <v>28.594999999999999</v>
      </c>
      <c r="C1874" s="6">
        <v>5.43</v>
      </c>
      <c r="D1874" s="6" t="s">
        <v>2380</v>
      </c>
      <c r="E1874" s="6" t="s">
        <v>2380</v>
      </c>
      <c r="F1874" s="6" t="s">
        <v>2380</v>
      </c>
      <c r="G1874" s="6">
        <v>0</v>
      </c>
      <c r="H1874" s="6" t="s">
        <v>2380</v>
      </c>
      <c r="I1874" s="6" t="str">
        <f>IF(B1874&lt;18.5,"UnderWeight",IF(B1874&lt;24.9,"NormalWeight",IF(B1874&lt;29.9,"OverWeight","Obesity")))</f>
        <v>OverWeight</v>
      </c>
      <c r="J1874" t="str">
        <f>IF(C1874&lt;5.7,"Normal",IF(C1874&lt;6.4,"Prediabetes","Diabetes"))</f>
        <v>Normal</v>
      </c>
    </row>
    <row r="1875" spans="1:10" x14ac:dyDescent="0.3">
      <c r="A1875" s="6" t="s">
        <v>494</v>
      </c>
      <c r="B1875" s="6">
        <v>25.934999999999999</v>
      </c>
      <c r="C1875" s="6">
        <v>4.29</v>
      </c>
      <c r="D1875" s="6" t="s">
        <v>2380</v>
      </c>
      <c r="E1875" s="6" t="s">
        <v>2380</v>
      </c>
      <c r="F1875" s="6" t="s">
        <v>2380</v>
      </c>
      <c r="G1875" s="6">
        <v>0</v>
      </c>
      <c r="H1875" s="6" t="s">
        <v>2380</v>
      </c>
      <c r="I1875" s="6" t="str">
        <f>IF(B1875&lt;18.5,"UnderWeight",IF(B1875&lt;24.9,"NormalWeight",IF(B1875&lt;29.9,"OverWeight","Obesity")))</f>
        <v>OverWeight</v>
      </c>
      <c r="J1875" t="str">
        <f>IF(C1875&lt;5.7,"Normal",IF(C1875&lt;6.4,"Prediabetes","Diabetes"))</f>
        <v>Normal</v>
      </c>
    </row>
    <row r="1876" spans="1:10" x14ac:dyDescent="0.3">
      <c r="A1876" s="6" t="s">
        <v>493</v>
      </c>
      <c r="B1876" s="6">
        <v>27.645</v>
      </c>
      <c r="C1876" s="6">
        <v>5.25</v>
      </c>
      <c r="D1876" s="6" t="s">
        <v>2380</v>
      </c>
      <c r="E1876" s="6" t="s">
        <v>2380</v>
      </c>
      <c r="F1876" s="6" t="s">
        <v>2380</v>
      </c>
      <c r="G1876" s="6">
        <v>1</v>
      </c>
      <c r="H1876" s="6" t="s">
        <v>2380</v>
      </c>
      <c r="I1876" s="6" t="str">
        <f>IF(B1876&lt;18.5,"UnderWeight",IF(B1876&lt;24.9,"NormalWeight",IF(B1876&lt;29.9,"OverWeight","Obesity")))</f>
        <v>OverWeight</v>
      </c>
      <c r="J1876" t="str">
        <f>IF(C1876&lt;5.7,"Normal",IF(C1876&lt;6.4,"Prediabetes","Diabetes"))</f>
        <v>Normal</v>
      </c>
    </row>
    <row r="1877" spans="1:10" x14ac:dyDescent="0.3">
      <c r="A1877" s="6" t="s">
        <v>492</v>
      </c>
      <c r="B1877" s="6">
        <v>30.1</v>
      </c>
      <c r="C1877" s="6">
        <v>4.04</v>
      </c>
      <c r="D1877" s="6" t="s">
        <v>2380</v>
      </c>
      <c r="E1877" s="6" t="s">
        <v>2380</v>
      </c>
      <c r="F1877" s="6" t="s">
        <v>2380</v>
      </c>
      <c r="G1877" s="6">
        <v>1</v>
      </c>
      <c r="H1877" s="6" t="s">
        <v>2380</v>
      </c>
      <c r="I1877" s="6" t="str">
        <f>IF(B1877&lt;18.5,"UnderWeight",IF(B1877&lt;24.9,"NormalWeight",IF(B1877&lt;29.9,"OverWeight","Obesity")))</f>
        <v>Obesity</v>
      </c>
      <c r="J1877" t="str">
        <f>IF(C1877&lt;5.7,"Normal",IF(C1877&lt;6.4,"Prediabetes","Diabetes"))</f>
        <v>Normal</v>
      </c>
    </row>
    <row r="1878" spans="1:10" x14ac:dyDescent="0.3">
      <c r="A1878" s="6" t="s">
        <v>491</v>
      </c>
      <c r="B1878" s="6">
        <v>26.79</v>
      </c>
      <c r="C1878" s="6">
        <v>5</v>
      </c>
      <c r="D1878" s="6" t="s">
        <v>2382</v>
      </c>
      <c r="E1878" s="6" t="s">
        <v>2380</v>
      </c>
      <c r="F1878" s="6" t="s">
        <v>2382</v>
      </c>
      <c r="G1878" s="6">
        <v>1</v>
      </c>
      <c r="H1878" s="6" t="s">
        <v>2380</v>
      </c>
      <c r="I1878" s="6" t="str">
        <f>IF(B1878&lt;18.5,"UnderWeight",IF(B1878&lt;24.9,"NormalWeight",IF(B1878&lt;29.9,"OverWeight","Obesity")))</f>
        <v>OverWeight</v>
      </c>
      <c r="J1878" t="str">
        <f>IF(C1878&lt;5.7,"Normal",IF(C1878&lt;6.4,"Prediabetes","Diabetes"))</f>
        <v>Normal</v>
      </c>
    </row>
    <row r="1879" spans="1:10" x14ac:dyDescent="0.3">
      <c r="A1879" s="6" t="s">
        <v>490</v>
      </c>
      <c r="B1879" s="6">
        <v>27.1</v>
      </c>
      <c r="C1879" s="6">
        <v>4.01</v>
      </c>
      <c r="D1879" s="6" t="s">
        <v>2382</v>
      </c>
      <c r="E1879" s="6" t="s">
        <v>2380</v>
      </c>
      <c r="F1879" s="6" t="s">
        <v>2380</v>
      </c>
      <c r="G1879" s="6">
        <v>1</v>
      </c>
      <c r="H1879" s="6" t="s">
        <v>2380</v>
      </c>
      <c r="I1879" s="6" t="str">
        <f>IF(B1879&lt;18.5,"UnderWeight",IF(B1879&lt;24.9,"NormalWeight",IF(B1879&lt;29.9,"OverWeight","Obesity")))</f>
        <v>OverWeight</v>
      </c>
      <c r="J1879" t="str">
        <f>IF(C1879&lt;5.7,"Normal",IF(C1879&lt;6.4,"Prediabetes","Diabetes"))</f>
        <v>Normal</v>
      </c>
    </row>
    <row r="1880" spans="1:10" x14ac:dyDescent="0.3">
      <c r="A1880" s="6" t="s">
        <v>489</v>
      </c>
      <c r="B1880" s="6">
        <v>24.31</v>
      </c>
      <c r="C1880" s="6">
        <v>5.4</v>
      </c>
      <c r="D1880" s="6" t="s">
        <v>2380</v>
      </c>
      <c r="E1880" s="6" t="s">
        <v>2380</v>
      </c>
      <c r="F1880" s="6" t="s">
        <v>2380</v>
      </c>
      <c r="G1880" s="6">
        <v>0</v>
      </c>
      <c r="H1880" s="6" t="s">
        <v>2380</v>
      </c>
      <c r="I1880" s="6" t="str">
        <f>IF(B1880&lt;18.5,"UnderWeight",IF(B1880&lt;24.9,"NormalWeight",IF(B1880&lt;29.9,"OverWeight","Obesity")))</f>
        <v>NormalWeight</v>
      </c>
      <c r="J1880" t="str">
        <f>IF(C1880&lt;5.7,"Normal",IF(C1880&lt;6.4,"Prediabetes","Diabetes"))</f>
        <v>Normal</v>
      </c>
    </row>
    <row r="1881" spans="1:10" x14ac:dyDescent="0.3">
      <c r="A1881" s="6" t="s">
        <v>488</v>
      </c>
      <c r="B1881" s="6">
        <v>15.53</v>
      </c>
      <c r="C1881" s="6">
        <v>5.81</v>
      </c>
      <c r="D1881" s="6" t="s">
        <v>2380</v>
      </c>
      <c r="E1881" s="6" t="s">
        <v>2380</v>
      </c>
      <c r="F1881" s="6" t="s">
        <v>2380</v>
      </c>
      <c r="G1881" s="6">
        <v>1</v>
      </c>
      <c r="H1881" s="6" t="s">
        <v>2380</v>
      </c>
      <c r="I1881" s="6" t="str">
        <f>IF(B1881&lt;18.5,"UnderWeight",IF(B1881&lt;24.9,"NormalWeight",IF(B1881&lt;29.9,"OverWeight","Obesity")))</f>
        <v>UnderWeight</v>
      </c>
      <c r="J1881" t="str">
        <f>IF(C1881&lt;5.7,"Normal",IF(C1881&lt;6.4,"Prediabetes","Diabetes"))</f>
        <v>Prediabetes</v>
      </c>
    </row>
    <row r="1882" spans="1:10" x14ac:dyDescent="0.3">
      <c r="A1882" s="6" t="s">
        <v>487</v>
      </c>
      <c r="B1882" s="6">
        <v>30.7</v>
      </c>
      <c r="C1882" s="6">
        <v>5.82</v>
      </c>
      <c r="D1882" s="6" t="s">
        <v>2380</v>
      </c>
      <c r="E1882" s="6" t="s">
        <v>2380</v>
      </c>
      <c r="F1882" s="6" t="s">
        <v>2380</v>
      </c>
      <c r="G1882" s="6">
        <v>1</v>
      </c>
      <c r="H1882" s="6" t="s">
        <v>2380</v>
      </c>
      <c r="I1882" s="6" t="str">
        <f>IF(B1882&lt;18.5,"UnderWeight",IF(B1882&lt;24.9,"NormalWeight",IF(B1882&lt;29.9,"OverWeight","Obesity")))</f>
        <v>Obesity</v>
      </c>
      <c r="J1882" t="str">
        <f>IF(C1882&lt;5.7,"Normal",IF(C1882&lt;6.4,"Prediabetes","Diabetes"))</f>
        <v>Prediabetes</v>
      </c>
    </row>
    <row r="1883" spans="1:10" x14ac:dyDescent="0.3">
      <c r="A1883" s="6" t="s">
        <v>486</v>
      </c>
      <c r="B1883" s="6">
        <v>33.33</v>
      </c>
      <c r="C1883" s="6">
        <v>4.82</v>
      </c>
      <c r="D1883" s="6" t="s">
        <v>2380</v>
      </c>
      <c r="E1883" s="6" t="s">
        <v>2380</v>
      </c>
      <c r="F1883" s="6" t="s">
        <v>2380</v>
      </c>
      <c r="G1883" s="6">
        <v>1</v>
      </c>
      <c r="H1883" s="6" t="s">
        <v>2380</v>
      </c>
      <c r="I1883" s="6" t="str">
        <f>IF(B1883&lt;18.5,"UnderWeight",IF(B1883&lt;24.9,"NormalWeight",IF(B1883&lt;29.9,"OverWeight","Obesity")))</f>
        <v>Obesity</v>
      </c>
      <c r="J1883" t="str">
        <f>IF(C1883&lt;5.7,"Normal",IF(C1883&lt;6.4,"Prediabetes","Diabetes"))</f>
        <v>Normal</v>
      </c>
    </row>
    <row r="1884" spans="1:10" x14ac:dyDescent="0.3">
      <c r="A1884" s="6" t="s">
        <v>485</v>
      </c>
      <c r="B1884" s="6">
        <v>32.4</v>
      </c>
      <c r="C1884" s="6">
        <v>5.08</v>
      </c>
      <c r="D1884" s="6" t="s">
        <v>2380</v>
      </c>
      <c r="E1884" s="6" t="s">
        <v>2380</v>
      </c>
      <c r="F1884" s="6" t="s">
        <v>2380</v>
      </c>
      <c r="G1884" s="6">
        <v>1</v>
      </c>
      <c r="H1884" s="6" t="s">
        <v>2380</v>
      </c>
      <c r="I1884" s="6" t="str">
        <f>IF(B1884&lt;18.5,"UnderWeight",IF(B1884&lt;24.9,"NormalWeight",IF(B1884&lt;29.9,"OverWeight","Obesity")))</f>
        <v>Obesity</v>
      </c>
      <c r="J1884" t="str">
        <f>IF(C1884&lt;5.7,"Normal",IF(C1884&lt;6.4,"Prediabetes","Diabetes"))</f>
        <v>Normal</v>
      </c>
    </row>
    <row r="1885" spans="1:10" x14ac:dyDescent="0.3">
      <c r="A1885" s="6" t="s">
        <v>484</v>
      </c>
      <c r="B1885" s="6">
        <v>27.93</v>
      </c>
      <c r="C1885" s="6">
        <v>5.59</v>
      </c>
      <c r="D1885" s="6" t="s">
        <v>2380</v>
      </c>
      <c r="E1885" s="6" t="s">
        <v>2380</v>
      </c>
      <c r="F1885" s="6" t="s">
        <v>2380</v>
      </c>
      <c r="G1885" s="6">
        <v>1</v>
      </c>
      <c r="H1885" s="6" t="s">
        <v>2380</v>
      </c>
      <c r="I1885" s="6" t="str">
        <f>IF(B1885&lt;18.5,"UnderWeight",IF(B1885&lt;24.9,"NormalWeight",IF(B1885&lt;29.9,"OverWeight","Obesity")))</f>
        <v>OverWeight</v>
      </c>
      <c r="J1885" t="str">
        <f>IF(C1885&lt;5.7,"Normal",IF(C1885&lt;6.4,"Prediabetes","Diabetes"))</f>
        <v>Normal</v>
      </c>
    </row>
    <row r="1886" spans="1:10" x14ac:dyDescent="0.3">
      <c r="A1886" s="6" t="s">
        <v>483</v>
      </c>
      <c r="B1886" s="6">
        <v>21.754999999999999</v>
      </c>
      <c r="C1886" s="6">
        <v>5.12</v>
      </c>
      <c r="D1886" s="6" t="s">
        <v>2380</v>
      </c>
      <c r="E1886" s="6" t="s">
        <v>2380</v>
      </c>
      <c r="F1886" s="6" t="s">
        <v>2380</v>
      </c>
      <c r="G1886" s="6">
        <v>0</v>
      </c>
      <c r="H1886" s="6" t="s">
        <v>2380</v>
      </c>
      <c r="I1886" s="6" t="str">
        <f>IF(B1886&lt;18.5,"UnderWeight",IF(B1886&lt;24.9,"NormalWeight",IF(B1886&lt;29.9,"OverWeight","Obesity")))</f>
        <v>NormalWeight</v>
      </c>
      <c r="J1886" t="str">
        <f>IF(C1886&lt;5.7,"Normal",IF(C1886&lt;6.4,"Prediabetes","Diabetes"))</f>
        <v>Normal</v>
      </c>
    </row>
    <row r="1887" spans="1:10" x14ac:dyDescent="0.3">
      <c r="A1887" s="6" t="s">
        <v>482</v>
      </c>
      <c r="B1887" s="6">
        <v>25.934999999999999</v>
      </c>
      <c r="C1887" s="6">
        <v>4.95</v>
      </c>
      <c r="D1887" s="6" t="s">
        <v>2380</v>
      </c>
      <c r="E1887" s="6" t="s">
        <v>2380</v>
      </c>
      <c r="F1887" s="6" t="s">
        <v>2380</v>
      </c>
      <c r="G1887" s="6">
        <v>0</v>
      </c>
      <c r="H1887" s="6" t="s">
        <v>2380</v>
      </c>
      <c r="I1887" s="6" t="str">
        <f>IF(B1887&lt;18.5,"UnderWeight",IF(B1887&lt;24.9,"NormalWeight",IF(B1887&lt;29.9,"OverWeight","Obesity")))</f>
        <v>OverWeight</v>
      </c>
      <c r="J1887" t="str">
        <f>IF(C1887&lt;5.7,"Normal",IF(C1887&lt;6.4,"Prediabetes","Diabetes"))</f>
        <v>Normal</v>
      </c>
    </row>
    <row r="1888" spans="1:10" x14ac:dyDescent="0.3">
      <c r="A1888" s="6" t="s">
        <v>481</v>
      </c>
      <c r="B1888" s="6">
        <v>31.5</v>
      </c>
      <c r="C1888" s="6">
        <v>6.16</v>
      </c>
      <c r="D1888" s="6" t="s">
        <v>2380</v>
      </c>
      <c r="E1888" s="6" t="s">
        <v>2380</v>
      </c>
      <c r="F1888" s="6" t="s">
        <v>2380</v>
      </c>
      <c r="G1888" s="6">
        <v>0</v>
      </c>
      <c r="H1888" s="6" t="s">
        <v>2380</v>
      </c>
      <c r="I1888" s="6" t="str">
        <f>IF(B1888&lt;18.5,"UnderWeight",IF(B1888&lt;24.9,"NormalWeight",IF(B1888&lt;29.9,"OverWeight","Obesity")))</f>
        <v>Obesity</v>
      </c>
      <c r="J1888" t="str">
        <f>IF(C1888&lt;5.7,"Normal",IF(C1888&lt;6.4,"Prediabetes","Diabetes"))</f>
        <v>Prediabetes</v>
      </c>
    </row>
    <row r="1889" spans="1:10" x14ac:dyDescent="0.3">
      <c r="A1889" s="6" t="s">
        <v>480</v>
      </c>
      <c r="B1889" s="6">
        <v>30.03</v>
      </c>
      <c r="C1889" s="6">
        <v>6.41</v>
      </c>
      <c r="D1889" s="6" t="s">
        <v>2380</v>
      </c>
      <c r="E1889" s="6" t="s">
        <v>2380</v>
      </c>
      <c r="F1889" s="6" t="s">
        <v>2380</v>
      </c>
      <c r="G1889" s="6">
        <v>0</v>
      </c>
      <c r="H1889" s="6" t="s">
        <v>2380</v>
      </c>
      <c r="I1889" s="6" t="str">
        <f>IF(B1889&lt;18.5,"UnderWeight",IF(B1889&lt;24.9,"NormalWeight",IF(B1889&lt;29.9,"OverWeight","Obesity")))</f>
        <v>Obesity</v>
      </c>
      <c r="J1889" t="str">
        <f>IF(C1889&lt;5.7,"Normal",IF(C1889&lt;6.4,"Prediabetes","Diabetes"))</f>
        <v>Diabetes</v>
      </c>
    </row>
    <row r="1890" spans="1:10" x14ac:dyDescent="0.3">
      <c r="A1890" s="6" t="s">
        <v>479</v>
      </c>
      <c r="B1890" s="6">
        <v>33.479999999999997</v>
      </c>
      <c r="C1890" s="6">
        <v>8.94</v>
      </c>
      <c r="D1890" s="6" t="s">
        <v>2380</v>
      </c>
      <c r="E1890" s="6" t="s">
        <v>2380</v>
      </c>
      <c r="F1890" s="6" t="s">
        <v>2380</v>
      </c>
      <c r="G1890" s="6">
        <v>0</v>
      </c>
      <c r="H1890" s="6" t="s">
        <v>2380</v>
      </c>
      <c r="I1890" s="6" t="str">
        <f>IF(B1890&lt;18.5,"UnderWeight",IF(B1890&lt;24.9,"NormalWeight",IF(B1890&lt;29.9,"OverWeight","Obesity")))</f>
        <v>Obesity</v>
      </c>
      <c r="J1890" t="str">
        <f>IF(C1890&lt;5.7,"Normal",IF(C1890&lt;6.4,"Prediabetes","Diabetes"))</f>
        <v>Diabetes</v>
      </c>
    </row>
    <row r="1891" spans="1:10" x14ac:dyDescent="0.3">
      <c r="A1891" s="6" t="s">
        <v>478</v>
      </c>
      <c r="B1891" s="6">
        <v>16.510000000000002</v>
      </c>
      <c r="C1891" s="6">
        <v>4.42</v>
      </c>
      <c r="D1891" s="6" t="s">
        <v>2382</v>
      </c>
      <c r="E1891" s="6" t="s">
        <v>2380</v>
      </c>
      <c r="F1891" s="6" t="s">
        <v>2382</v>
      </c>
      <c r="G1891" s="6">
        <v>1</v>
      </c>
      <c r="H1891" s="6" t="s">
        <v>2380</v>
      </c>
      <c r="I1891" s="6" t="str">
        <f>IF(B1891&lt;18.5,"UnderWeight",IF(B1891&lt;24.9,"NormalWeight",IF(B1891&lt;29.9,"OverWeight","Obesity")))</f>
        <v>UnderWeight</v>
      </c>
      <c r="J1891" t="str">
        <f>IF(C1891&lt;5.7,"Normal",IF(C1891&lt;6.4,"Prediabetes","Diabetes"))</f>
        <v>Normal</v>
      </c>
    </row>
    <row r="1892" spans="1:10" x14ac:dyDescent="0.3">
      <c r="A1892" s="6" t="s">
        <v>477</v>
      </c>
      <c r="B1892" s="6">
        <v>33.155000000000001</v>
      </c>
      <c r="C1892" s="6">
        <v>5.3</v>
      </c>
      <c r="D1892" s="6" t="s">
        <v>2382</v>
      </c>
      <c r="E1892" s="6" t="s">
        <v>2380</v>
      </c>
      <c r="F1892" s="6" t="s">
        <v>2380</v>
      </c>
      <c r="G1892" s="6">
        <v>1</v>
      </c>
      <c r="H1892" s="6" t="s">
        <v>2380</v>
      </c>
      <c r="I1892" s="6" t="str">
        <f>IF(B1892&lt;18.5,"UnderWeight",IF(B1892&lt;24.9,"NormalWeight",IF(B1892&lt;29.9,"OverWeight","Obesity")))</f>
        <v>Obesity</v>
      </c>
      <c r="J1892" t="str">
        <f>IF(C1892&lt;5.7,"Normal",IF(C1892&lt;6.4,"Prediabetes","Diabetes"))</f>
        <v>Normal</v>
      </c>
    </row>
    <row r="1893" spans="1:10" x14ac:dyDescent="0.3">
      <c r="A1893" s="6" t="s">
        <v>476</v>
      </c>
      <c r="B1893" s="6">
        <v>37.29</v>
      </c>
      <c r="C1893" s="6">
        <v>4.6399999999999997</v>
      </c>
      <c r="D1893" s="6" t="s">
        <v>2380</v>
      </c>
      <c r="E1893" s="6" t="s">
        <v>2380</v>
      </c>
      <c r="F1893" s="6" t="s">
        <v>2382</v>
      </c>
      <c r="G1893" s="6">
        <v>1</v>
      </c>
      <c r="H1893" s="6" t="s">
        <v>2380</v>
      </c>
      <c r="I1893" s="6" t="str">
        <f>IF(B1893&lt;18.5,"UnderWeight",IF(B1893&lt;24.9,"NormalWeight",IF(B1893&lt;29.9,"OverWeight","Obesity")))</f>
        <v>Obesity</v>
      </c>
      <c r="J1893" t="str">
        <f>IF(C1893&lt;5.7,"Normal",IF(C1893&lt;6.4,"Prediabetes","Diabetes"))</f>
        <v>Normal</v>
      </c>
    </row>
    <row r="1894" spans="1:10" x14ac:dyDescent="0.3">
      <c r="A1894" s="6" t="s">
        <v>475</v>
      </c>
      <c r="B1894" s="6">
        <v>20.23</v>
      </c>
      <c r="C1894" s="6">
        <v>6.16</v>
      </c>
      <c r="D1894" s="6" t="s">
        <v>2382</v>
      </c>
      <c r="E1894" s="6" t="s">
        <v>2380</v>
      </c>
      <c r="F1894" s="6" t="s">
        <v>2380</v>
      </c>
      <c r="G1894" s="6">
        <v>1</v>
      </c>
      <c r="H1894" s="6" t="s">
        <v>2380</v>
      </c>
      <c r="I1894" s="6" t="str">
        <f>IF(B1894&lt;18.5,"UnderWeight",IF(B1894&lt;24.9,"NormalWeight",IF(B1894&lt;29.9,"OverWeight","Obesity")))</f>
        <v>NormalWeight</v>
      </c>
      <c r="J1894" t="str">
        <f>IF(C1894&lt;5.7,"Normal",IF(C1894&lt;6.4,"Prediabetes","Diabetes"))</f>
        <v>Prediabetes</v>
      </c>
    </row>
    <row r="1895" spans="1:10" x14ac:dyDescent="0.3">
      <c r="A1895" s="6" t="s">
        <v>474</v>
      </c>
      <c r="B1895" s="6">
        <v>28.975000000000001</v>
      </c>
      <c r="C1895" s="6">
        <v>4.12</v>
      </c>
      <c r="D1895" s="6" t="s">
        <v>2380</v>
      </c>
      <c r="E1895" s="6" t="s">
        <v>2380</v>
      </c>
      <c r="F1895" s="6" t="s">
        <v>2382</v>
      </c>
      <c r="G1895" s="6">
        <v>1</v>
      </c>
      <c r="H1895" s="6" t="s">
        <v>2380</v>
      </c>
      <c r="I1895" s="6" t="str">
        <f>IF(B1895&lt;18.5,"UnderWeight",IF(B1895&lt;24.9,"NormalWeight",IF(B1895&lt;29.9,"OverWeight","Obesity")))</f>
        <v>OverWeight</v>
      </c>
      <c r="J1895" t="str">
        <f>IF(C1895&lt;5.7,"Normal",IF(C1895&lt;6.4,"Prediabetes","Diabetes"))</f>
        <v>Normal</v>
      </c>
    </row>
    <row r="1896" spans="1:10" x14ac:dyDescent="0.3">
      <c r="A1896" s="6" t="s">
        <v>473</v>
      </c>
      <c r="B1896" s="6">
        <v>16.420000000000002</v>
      </c>
      <c r="C1896" s="6">
        <v>5.77</v>
      </c>
      <c r="D1896" s="6" t="s">
        <v>2382</v>
      </c>
      <c r="E1896" s="6" t="s">
        <v>2380</v>
      </c>
      <c r="F1896" s="6" t="s">
        <v>2382</v>
      </c>
      <c r="G1896" s="6">
        <v>1</v>
      </c>
      <c r="H1896" s="6" t="s">
        <v>2380</v>
      </c>
      <c r="I1896" s="6" t="str">
        <f>IF(B1896&lt;18.5,"UnderWeight",IF(B1896&lt;24.9,"NormalWeight",IF(B1896&lt;29.9,"OverWeight","Obesity")))</f>
        <v>UnderWeight</v>
      </c>
      <c r="J1896" t="str">
        <f>IF(C1896&lt;5.7,"Normal",IF(C1896&lt;6.4,"Prediabetes","Diabetes"))</f>
        <v>Prediabetes</v>
      </c>
    </row>
    <row r="1897" spans="1:10" x14ac:dyDescent="0.3">
      <c r="A1897" s="6" t="s">
        <v>472</v>
      </c>
      <c r="B1897" s="6">
        <v>17.559999999999999</v>
      </c>
      <c r="C1897" s="6">
        <v>6.2</v>
      </c>
      <c r="D1897" s="6" t="s">
        <v>2380</v>
      </c>
      <c r="E1897" s="6" t="s">
        <v>2380</v>
      </c>
      <c r="F1897" s="6" t="s">
        <v>2380</v>
      </c>
      <c r="G1897" s="6">
        <v>1</v>
      </c>
      <c r="H1897" s="6" t="s">
        <v>2380</v>
      </c>
      <c r="I1897" s="6" t="str">
        <f>IF(B1897&lt;18.5,"UnderWeight",IF(B1897&lt;24.9,"NormalWeight",IF(B1897&lt;29.9,"OverWeight","Obesity")))</f>
        <v>UnderWeight</v>
      </c>
      <c r="J1897" t="str">
        <f>IF(C1897&lt;5.7,"Normal",IF(C1897&lt;6.4,"Prediabetes","Diabetes"))</f>
        <v>Prediabetes</v>
      </c>
    </row>
    <row r="1898" spans="1:10" x14ac:dyDescent="0.3">
      <c r="A1898" s="6" t="s">
        <v>471</v>
      </c>
      <c r="B1898" s="6">
        <v>24.13</v>
      </c>
      <c r="C1898" s="6">
        <v>4.3899999999999997</v>
      </c>
      <c r="D1898" s="6" t="s">
        <v>2380</v>
      </c>
      <c r="E1898" s="6" t="s">
        <v>2380</v>
      </c>
      <c r="F1898" s="6" t="s">
        <v>2380</v>
      </c>
      <c r="G1898" s="6">
        <v>1</v>
      </c>
      <c r="H1898" s="6" t="s">
        <v>2380</v>
      </c>
      <c r="I1898" s="6" t="str">
        <f>IF(B1898&lt;18.5,"UnderWeight",IF(B1898&lt;24.9,"NormalWeight",IF(B1898&lt;29.9,"OverWeight","Obesity")))</f>
        <v>NormalWeight</v>
      </c>
      <c r="J1898" t="str">
        <f>IF(C1898&lt;5.7,"Normal",IF(C1898&lt;6.4,"Prediabetes","Diabetes"))</f>
        <v>Normal</v>
      </c>
    </row>
    <row r="1899" spans="1:10" x14ac:dyDescent="0.3">
      <c r="A1899" s="6" t="s">
        <v>470</v>
      </c>
      <c r="B1899" s="6">
        <v>19.95</v>
      </c>
      <c r="C1899" s="6">
        <v>5.13</v>
      </c>
      <c r="D1899" s="6" t="s">
        <v>2380</v>
      </c>
      <c r="E1899" s="6" t="s">
        <v>2381</v>
      </c>
      <c r="F1899" s="6" t="s">
        <v>2380</v>
      </c>
      <c r="G1899" s="6">
        <v>2</v>
      </c>
      <c r="H1899" s="6" t="s">
        <v>2380</v>
      </c>
      <c r="I1899" s="6" t="str">
        <f>IF(B1899&lt;18.5,"UnderWeight",IF(B1899&lt;24.9,"NormalWeight",IF(B1899&lt;29.9,"OverWeight","Obesity")))</f>
        <v>NormalWeight</v>
      </c>
      <c r="J1899" t="str">
        <f>IF(C1899&lt;5.7,"Normal",IF(C1899&lt;6.4,"Prediabetes","Diabetes"))</f>
        <v>Normal</v>
      </c>
    </row>
    <row r="1900" spans="1:10" x14ac:dyDescent="0.3">
      <c r="A1900" s="6" t="s">
        <v>469</v>
      </c>
      <c r="B1900" s="6">
        <v>21.24</v>
      </c>
      <c r="C1900" s="6">
        <v>4.49</v>
      </c>
      <c r="D1900" s="6" t="s">
        <v>2380</v>
      </c>
      <c r="E1900" s="6" t="s">
        <v>2380</v>
      </c>
      <c r="F1900" s="6" t="s">
        <v>2380</v>
      </c>
      <c r="G1900" s="6">
        <v>0</v>
      </c>
      <c r="H1900" s="6" t="s">
        <v>2380</v>
      </c>
      <c r="I1900" s="6" t="str">
        <f>IF(B1900&lt;18.5,"UnderWeight",IF(B1900&lt;24.9,"NormalWeight",IF(B1900&lt;29.9,"OverWeight","Obesity")))</f>
        <v>NormalWeight</v>
      </c>
      <c r="J1900" t="str">
        <f>IF(C1900&lt;5.7,"Normal",IF(C1900&lt;6.4,"Prediabetes","Diabetes"))</f>
        <v>Normal</v>
      </c>
    </row>
    <row r="1901" spans="1:10" x14ac:dyDescent="0.3">
      <c r="A1901" s="6" t="s">
        <v>468</v>
      </c>
      <c r="B1901" s="6">
        <v>44.22</v>
      </c>
      <c r="C1901" s="6">
        <v>6.35</v>
      </c>
      <c r="D1901" s="6" t="s">
        <v>2380</v>
      </c>
      <c r="E1901" s="6" t="s">
        <v>2380</v>
      </c>
      <c r="F1901" s="6" t="s">
        <v>2380</v>
      </c>
      <c r="G1901" s="6">
        <v>0</v>
      </c>
      <c r="H1901" s="6" t="s">
        <v>2380</v>
      </c>
      <c r="I1901" s="6" t="str">
        <f>IF(B1901&lt;18.5,"UnderWeight",IF(B1901&lt;24.9,"NormalWeight",IF(B1901&lt;29.9,"OverWeight","Obesity")))</f>
        <v>Obesity</v>
      </c>
      <c r="J1901" t="str">
        <f>IF(C1901&lt;5.7,"Normal",IF(C1901&lt;6.4,"Prediabetes","Diabetes"))</f>
        <v>Prediabetes</v>
      </c>
    </row>
    <row r="1902" spans="1:10" x14ac:dyDescent="0.3">
      <c r="A1902" s="6" t="s">
        <v>467</v>
      </c>
      <c r="B1902" s="6">
        <v>41.1</v>
      </c>
      <c r="C1902" s="6">
        <v>5.79</v>
      </c>
      <c r="D1902" s="6" t="s">
        <v>2380</v>
      </c>
      <c r="E1902" s="6" t="s">
        <v>2380</v>
      </c>
      <c r="F1902" s="6" t="s">
        <v>2380</v>
      </c>
      <c r="G1902" s="6">
        <v>0</v>
      </c>
      <c r="H1902" s="6" t="s">
        <v>2380</v>
      </c>
      <c r="I1902" s="6" t="str">
        <f>IF(B1902&lt;18.5,"UnderWeight",IF(B1902&lt;24.9,"NormalWeight",IF(B1902&lt;29.9,"OverWeight","Obesity")))</f>
        <v>Obesity</v>
      </c>
      <c r="J1902" t="str">
        <f>IF(C1902&lt;5.7,"Normal",IF(C1902&lt;6.4,"Prediabetes","Diabetes"))</f>
        <v>Prediabetes</v>
      </c>
    </row>
    <row r="1903" spans="1:10" x14ac:dyDescent="0.3">
      <c r="A1903" s="6" t="s">
        <v>466</v>
      </c>
      <c r="B1903" s="6">
        <v>34.200000000000003</v>
      </c>
      <c r="C1903" s="6">
        <v>4.78</v>
      </c>
      <c r="D1903" s="6" t="s">
        <v>2382</v>
      </c>
      <c r="E1903" s="6" t="s">
        <v>2380</v>
      </c>
      <c r="F1903" s="6" t="s">
        <v>2380</v>
      </c>
      <c r="G1903" s="6">
        <v>0</v>
      </c>
      <c r="H1903" s="6" t="s">
        <v>2380</v>
      </c>
      <c r="I1903" s="6" t="str">
        <f>IF(B1903&lt;18.5,"UnderWeight",IF(B1903&lt;24.9,"NormalWeight",IF(B1903&lt;29.9,"OverWeight","Obesity")))</f>
        <v>Obesity</v>
      </c>
      <c r="J1903" t="str">
        <f>IF(C1903&lt;5.7,"Normal",IF(C1903&lt;6.4,"Prediabetes","Diabetes"))</f>
        <v>Normal</v>
      </c>
    </row>
    <row r="1904" spans="1:10" x14ac:dyDescent="0.3">
      <c r="A1904" s="6" t="s">
        <v>465</v>
      </c>
      <c r="B1904" s="6">
        <v>29.92</v>
      </c>
      <c r="C1904" s="6">
        <v>6.02</v>
      </c>
      <c r="D1904" s="6" t="s">
        <v>2382</v>
      </c>
      <c r="E1904" s="6" t="s">
        <v>2380</v>
      </c>
      <c r="F1904" s="6" t="s">
        <v>2380</v>
      </c>
      <c r="G1904" s="6">
        <v>0</v>
      </c>
      <c r="H1904" s="6" t="s">
        <v>2380</v>
      </c>
      <c r="I1904" s="6" t="str">
        <f>IF(B1904&lt;18.5,"UnderWeight",IF(B1904&lt;24.9,"NormalWeight",IF(B1904&lt;29.9,"OverWeight","Obesity")))</f>
        <v>Obesity</v>
      </c>
      <c r="J1904" t="str">
        <f>IF(C1904&lt;5.7,"Normal",IF(C1904&lt;6.4,"Prediabetes","Diabetes"))</f>
        <v>Prediabetes</v>
      </c>
    </row>
    <row r="1905" spans="1:10" x14ac:dyDescent="0.3">
      <c r="A1905" s="6" t="s">
        <v>464</v>
      </c>
      <c r="B1905" s="6">
        <v>28.93</v>
      </c>
      <c r="C1905" s="6">
        <v>4.4400000000000004</v>
      </c>
      <c r="D1905" s="6" t="s">
        <v>2380</v>
      </c>
      <c r="E1905" s="6" t="s">
        <v>2380</v>
      </c>
      <c r="F1905" s="6" t="s">
        <v>2380</v>
      </c>
      <c r="G1905" s="6">
        <v>0</v>
      </c>
      <c r="H1905" s="6" t="s">
        <v>2380</v>
      </c>
      <c r="I1905" s="6" t="str">
        <f>IF(B1905&lt;18.5,"UnderWeight",IF(B1905&lt;24.9,"NormalWeight",IF(B1905&lt;29.9,"OverWeight","Obesity")))</f>
        <v>OverWeight</v>
      </c>
      <c r="J1905" t="str">
        <f>IF(C1905&lt;5.7,"Normal",IF(C1905&lt;6.4,"Prediabetes","Diabetes"))</f>
        <v>Normal</v>
      </c>
    </row>
    <row r="1906" spans="1:10" x14ac:dyDescent="0.3">
      <c r="A1906" s="6" t="s">
        <v>463</v>
      </c>
      <c r="B1906" s="6">
        <v>31.254999999999999</v>
      </c>
      <c r="C1906" s="6">
        <v>5.84</v>
      </c>
      <c r="D1906" s="6" t="s">
        <v>2382</v>
      </c>
      <c r="E1906" s="6" t="s">
        <v>2380</v>
      </c>
      <c r="F1906" s="6" t="s">
        <v>2380</v>
      </c>
      <c r="G1906" s="6">
        <v>1</v>
      </c>
      <c r="H1906" s="6" t="s">
        <v>2380</v>
      </c>
      <c r="I1906" s="6" t="str">
        <f>IF(B1906&lt;18.5,"UnderWeight",IF(B1906&lt;24.9,"NormalWeight",IF(B1906&lt;29.9,"OverWeight","Obesity")))</f>
        <v>Obesity</v>
      </c>
      <c r="J1906" t="str">
        <f>IF(C1906&lt;5.7,"Normal",IF(C1906&lt;6.4,"Prediabetes","Diabetes"))</f>
        <v>Prediabetes</v>
      </c>
    </row>
    <row r="1907" spans="1:10" x14ac:dyDescent="0.3">
      <c r="A1907" s="6" t="s">
        <v>462</v>
      </c>
      <c r="B1907" s="6">
        <v>29.83</v>
      </c>
      <c r="C1907" s="6">
        <v>5.39</v>
      </c>
      <c r="D1907" s="6" t="s">
        <v>2380</v>
      </c>
      <c r="E1907" s="6" t="s">
        <v>2380</v>
      </c>
      <c r="F1907" s="6" t="s">
        <v>2380</v>
      </c>
      <c r="G1907" s="6">
        <v>0</v>
      </c>
      <c r="H1907" s="6" t="s">
        <v>2380</v>
      </c>
      <c r="I1907" s="6" t="str">
        <f>IF(B1907&lt;18.5,"UnderWeight",IF(B1907&lt;24.9,"NormalWeight",IF(B1907&lt;29.9,"OverWeight","Obesity")))</f>
        <v>OverWeight</v>
      </c>
      <c r="J1907" t="str">
        <f>IF(C1907&lt;5.7,"Normal",IF(C1907&lt;6.4,"Prediabetes","Diabetes"))</f>
        <v>Normal</v>
      </c>
    </row>
    <row r="1908" spans="1:10" x14ac:dyDescent="0.3">
      <c r="A1908" s="6" t="s">
        <v>461</v>
      </c>
      <c r="B1908" s="6">
        <v>29.59</v>
      </c>
      <c r="C1908" s="6">
        <v>6.16</v>
      </c>
      <c r="D1908" s="6" t="s">
        <v>2380</v>
      </c>
      <c r="E1908" s="6" t="s">
        <v>2380</v>
      </c>
      <c r="F1908" s="6" t="s">
        <v>2382</v>
      </c>
      <c r="G1908" s="6">
        <v>1</v>
      </c>
      <c r="H1908" s="6" t="s">
        <v>2380</v>
      </c>
      <c r="I1908" s="6" t="str">
        <f>IF(B1908&lt;18.5,"UnderWeight",IF(B1908&lt;24.9,"NormalWeight",IF(B1908&lt;29.9,"OverWeight","Obesity")))</f>
        <v>OverWeight</v>
      </c>
      <c r="J1908" t="str">
        <f>IF(C1908&lt;5.7,"Normal",IF(C1908&lt;6.4,"Prediabetes","Diabetes"))</f>
        <v>Prediabetes</v>
      </c>
    </row>
    <row r="1909" spans="1:10" x14ac:dyDescent="0.3">
      <c r="A1909" s="6" t="s">
        <v>460</v>
      </c>
      <c r="B1909" s="6">
        <v>31.16</v>
      </c>
      <c r="C1909" s="6">
        <v>4.49</v>
      </c>
      <c r="D1909" s="6" t="s">
        <v>2380</v>
      </c>
      <c r="E1909" s="6" t="s">
        <v>2380</v>
      </c>
      <c r="F1909" s="6" t="s">
        <v>2382</v>
      </c>
      <c r="G1909" s="6">
        <v>1</v>
      </c>
      <c r="H1909" s="6" t="s">
        <v>2380</v>
      </c>
      <c r="I1909" s="6" t="str">
        <f>IF(B1909&lt;18.5,"UnderWeight",IF(B1909&lt;24.9,"NormalWeight",IF(B1909&lt;29.9,"OverWeight","Obesity")))</f>
        <v>Obesity</v>
      </c>
      <c r="J1909" t="str">
        <f>IF(C1909&lt;5.7,"Normal",IF(C1909&lt;6.4,"Prediabetes","Diabetes"))</f>
        <v>Normal</v>
      </c>
    </row>
    <row r="1910" spans="1:10" x14ac:dyDescent="0.3">
      <c r="A1910" s="6" t="s">
        <v>459</v>
      </c>
      <c r="B1910" s="6">
        <v>34.21</v>
      </c>
      <c r="C1910" s="6">
        <v>4.4800000000000004</v>
      </c>
      <c r="D1910" s="6" t="s">
        <v>2382</v>
      </c>
      <c r="E1910" s="6" t="s">
        <v>2380</v>
      </c>
      <c r="F1910" s="6" t="s">
        <v>2380</v>
      </c>
      <c r="G1910" s="6">
        <v>1</v>
      </c>
      <c r="H1910" s="6" t="s">
        <v>2380</v>
      </c>
      <c r="I1910" s="6" t="str">
        <f>IF(B1910&lt;18.5,"UnderWeight",IF(B1910&lt;24.9,"NormalWeight",IF(B1910&lt;29.9,"OverWeight","Obesity")))</f>
        <v>Obesity</v>
      </c>
      <c r="J1910" t="str">
        <f>IF(C1910&lt;5.7,"Normal",IF(C1910&lt;6.4,"Prediabetes","Diabetes"))</f>
        <v>Normal</v>
      </c>
    </row>
    <row r="1911" spans="1:10" x14ac:dyDescent="0.3">
      <c r="A1911" s="6" t="s">
        <v>458</v>
      </c>
      <c r="B1911" s="6">
        <v>34.86</v>
      </c>
      <c r="C1911" s="6">
        <v>10.97</v>
      </c>
      <c r="D1911" s="6" t="s">
        <v>2380</v>
      </c>
      <c r="E1911" s="6" t="s">
        <v>2380</v>
      </c>
      <c r="F1911" s="6" t="s">
        <v>2380</v>
      </c>
      <c r="G1911" s="6">
        <v>0</v>
      </c>
      <c r="H1911" s="6" t="s">
        <v>2380</v>
      </c>
      <c r="I1911" s="6" t="str">
        <f>IF(B1911&lt;18.5,"UnderWeight",IF(B1911&lt;24.9,"NormalWeight",IF(B1911&lt;29.9,"OverWeight","Obesity")))</f>
        <v>Obesity</v>
      </c>
      <c r="J1911" t="str">
        <f>IF(C1911&lt;5.7,"Normal",IF(C1911&lt;6.4,"Prediabetes","Diabetes"))</f>
        <v>Diabetes</v>
      </c>
    </row>
    <row r="1912" spans="1:10" x14ac:dyDescent="0.3">
      <c r="A1912" s="6" t="s">
        <v>457</v>
      </c>
      <c r="B1912" s="6">
        <v>34.58</v>
      </c>
      <c r="C1912" s="6">
        <v>5.14</v>
      </c>
      <c r="D1912" s="6" t="s">
        <v>2380</v>
      </c>
      <c r="E1912" s="6" t="s">
        <v>2381</v>
      </c>
      <c r="F1912" s="6" t="s">
        <v>2380</v>
      </c>
      <c r="G1912" s="6">
        <v>2</v>
      </c>
      <c r="H1912" s="6" t="s">
        <v>2380</v>
      </c>
      <c r="I1912" s="6" t="str">
        <f>IF(B1912&lt;18.5,"UnderWeight",IF(B1912&lt;24.9,"NormalWeight",IF(B1912&lt;29.9,"OverWeight","Obesity")))</f>
        <v>Obesity</v>
      </c>
      <c r="J1912" t="str">
        <f>IF(C1912&lt;5.7,"Normal",IF(C1912&lt;6.4,"Prediabetes","Diabetes"))</f>
        <v>Normal</v>
      </c>
    </row>
    <row r="1913" spans="1:10" x14ac:dyDescent="0.3">
      <c r="A1913" s="6" t="s">
        <v>456</v>
      </c>
      <c r="B1913" s="6">
        <v>17.940000000000001</v>
      </c>
      <c r="C1913" s="6">
        <v>5.17</v>
      </c>
      <c r="D1913" s="6" t="s">
        <v>2382</v>
      </c>
      <c r="E1913" s="6" t="s">
        <v>2380</v>
      </c>
      <c r="F1913" s="6" t="s">
        <v>2380</v>
      </c>
      <c r="G1913" s="6">
        <v>0</v>
      </c>
      <c r="H1913" s="6" t="s">
        <v>2380</v>
      </c>
      <c r="I1913" s="6" t="str">
        <f>IF(B1913&lt;18.5,"UnderWeight",IF(B1913&lt;24.9,"NormalWeight",IF(B1913&lt;29.9,"OverWeight","Obesity")))</f>
        <v>UnderWeight</v>
      </c>
      <c r="J1913" t="str">
        <f>IF(C1913&lt;5.7,"Normal",IF(C1913&lt;6.4,"Prediabetes","Diabetes"))</f>
        <v>Normal</v>
      </c>
    </row>
    <row r="1914" spans="1:10" x14ac:dyDescent="0.3">
      <c r="A1914" s="6" t="s">
        <v>455</v>
      </c>
      <c r="B1914" s="6">
        <v>26.8</v>
      </c>
      <c r="C1914" s="6">
        <v>6.18</v>
      </c>
      <c r="D1914" s="6" t="s">
        <v>2382</v>
      </c>
      <c r="E1914" s="6" t="s">
        <v>2380</v>
      </c>
      <c r="F1914" s="6" t="s">
        <v>2382</v>
      </c>
      <c r="G1914" s="6">
        <v>1</v>
      </c>
      <c r="H1914" s="6" t="s">
        <v>2380</v>
      </c>
      <c r="I1914" s="6" t="str">
        <f>IF(B1914&lt;18.5,"UnderWeight",IF(B1914&lt;24.9,"NormalWeight",IF(B1914&lt;29.9,"OverWeight","Obesity")))</f>
        <v>OverWeight</v>
      </c>
      <c r="J1914" t="str">
        <f>IF(C1914&lt;5.7,"Normal",IF(C1914&lt;6.4,"Prediabetes","Diabetes"))</f>
        <v>Prediabetes</v>
      </c>
    </row>
    <row r="1915" spans="1:10" x14ac:dyDescent="0.3">
      <c r="A1915" s="6" t="s">
        <v>454</v>
      </c>
      <c r="B1915" s="6">
        <v>17.690000000000001</v>
      </c>
      <c r="C1915" s="6">
        <v>9.07</v>
      </c>
      <c r="D1915" s="6" t="s">
        <v>2382</v>
      </c>
      <c r="E1915" s="6" t="s">
        <v>2380</v>
      </c>
      <c r="F1915" s="6" t="s">
        <v>2380</v>
      </c>
      <c r="G1915" s="6">
        <v>0</v>
      </c>
      <c r="H1915" s="6" t="s">
        <v>2380</v>
      </c>
      <c r="I1915" s="6" t="str">
        <f>IF(B1915&lt;18.5,"UnderWeight",IF(B1915&lt;24.9,"NormalWeight",IF(B1915&lt;29.9,"OverWeight","Obesity")))</f>
        <v>UnderWeight</v>
      </c>
      <c r="J1915" t="str">
        <f>IF(C1915&lt;5.7,"Normal",IF(C1915&lt;6.4,"Prediabetes","Diabetes"))</f>
        <v>Diabetes</v>
      </c>
    </row>
    <row r="1916" spans="1:10" x14ac:dyDescent="0.3">
      <c r="A1916" s="6" t="s">
        <v>453</v>
      </c>
      <c r="B1916" s="6">
        <v>25.77</v>
      </c>
      <c r="C1916" s="6">
        <v>4.43</v>
      </c>
      <c r="D1916" s="6" t="s">
        <v>2380</v>
      </c>
      <c r="E1916" s="6" t="s">
        <v>2380</v>
      </c>
      <c r="F1916" s="6" t="s">
        <v>2382</v>
      </c>
      <c r="G1916" s="6">
        <v>1</v>
      </c>
      <c r="H1916" s="6" t="s">
        <v>2380</v>
      </c>
      <c r="I1916" s="6" t="str">
        <f>IF(B1916&lt;18.5,"UnderWeight",IF(B1916&lt;24.9,"NormalWeight",IF(B1916&lt;29.9,"OverWeight","Obesity")))</f>
        <v>OverWeight</v>
      </c>
      <c r="J1916" t="str">
        <f>IF(C1916&lt;5.7,"Normal",IF(C1916&lt;6.4,"Prediabetes","Diabetes"))</f>
        <v>Normal</v>
      </c>
    </row>
    <row r="1917" spans="1:10" x14ac:dyDescent="0.3">
      <c r="A1917" s="6" t="s">
        <v>452</v>
      </c>
      <c r="B1917" s="6">
        <v>34.46</v>
      </c>
      <c r="C1917" s="6">
        <v>4.17</v>
      </c>
      <c r="D1917" s="6" t="s">
        <v>2380</v>
      </c>
      <c r="E1917" s="6" t="s">
        <v>2381</v>
      </c>
      <c r="F1917" s="6" t="s">
        <v>2380</v>
      </c>
      <c r="G1917" s="6">
        <v>1</v>
      </c>
      <c r="H1917" s="6" t="s">
        <v>2380</v>
      </c>
      <c r="I1917" s="6" t="str">
        <f>IF(B1917&lt;18.5,"UnderWeight",IF(B1917&lt;24.9,"NormalWeight",IF(B1917&lt;29.9,"OverWeight","Obesity")))</f>
        <v>Obesity</v>
      </c>
      <c r="J1917" t="str">
        <f>IF(C1917&lt;5.7,"Normal",IF(C1917&lt;6.4,"Prediabetes","Diabetes"))</f>
        <v>Normal</v>
      </c>
    </row>
    <row r="1918" spans="1:10" x14ac:dyDescent="0.3">
      <c r="A1918" s="6" t="s">
        <v>451</v>
      </c>
      <c r="B1918" s="6">
        <v>30.875</v>
      </c>
      <c r="C1918" s="6">
        <v>4.95</v>
      </c>
      <c r="D1918" s="6" t="s">
        <v>2382</v>
      </c>
      <c r="E1918" s="6" t="s">
        <v>2380</v>
      </c>
      <c r="F1918" s="6" t="s">
        <v>2380</v>
      </c>
      <c r="G1918" s="6">
        <v>0</v>
      </c>
      <c r="H1918" s="6" t="s">
        <v>2380</v>
      </c>
      <c r="I1918" s="6" t="str">
        <f>IF(B1918&lt;18.5,"UnderWeight",IF(B1918&lt;24.9,"NormalWeight",IF(B1918&lt;29.9,"OverWeight","Obesity")))</f>
        <v>Obesity</v>
      </c>
      <c r="J1918" t="str">
        <f>IF(C1918&lt;5.7,"Normal",IF(C1918&lt;6.4,"Prediabetes","Diabetes"))</f>
        <v>Normal</v>
      </c>
    </row>
    <row r="1919" spans="1:10" x14ac:dyDescent="0.3">
      <c r="A1919" s="6" t="s">
        <v>450</v>
      </c>
      <c r="B1919" s="6">
        <v>39.49</v>
      </c>
      <c r="C1919" s="6">
        <v>5.13</v>
      </c>
      <c r="D1919" s="6" t="s">
        <v>2380</v>
      </c>
      <c r="E1919" s="6" t="s">
        <v>2380</v>
      </c>
      <c r="F1919" s="6" t="s">
        <v>2380</v>
      </c>
      <c r="G1919" s="6">
        <v>0</v>
      </c>
      <c r="H1919" s="6" t="s">
        <v>2380</v>
      </c>
      <c r="I1919" s="6" t="str">
        <f>IF(B1919&lt;18.5,"UnderWeight",IF(B1919&lt;24.9,"NormalWeight",IF(B1919&lt;29.9,"OverWeight","Obesity")))</f>
        <v>Obesity</v>
      </c>
      <c r="J1919" t="str">
        <f>IF(C1919&lt;5.7,"Normal",IF(C1919&lt;6.4,"Prediabetes","Diabetes"))</f>
        <v>Normal</v>
      </c>
    </row>
    <row r="1920" spans="1:10" x14ac:dyDescent="0.3">
      <c r="A1920" s="6" t="s">
        <v>449</v>
      </c>
      <c r="B1920" s="6">
        <v>28.88</v>
      </c>
      <c r="C1920" s="6">
        <v>4.0999999999999996</v>
      </c>
      <c r="D1920" s="6" t="s">
        <v>2380</v>
      </c>
      <c r="E1920" s="6" t="s">
        <v>2380</v>
      </c>
      <c r="F1920" s="6" t="s">
        <v>2380</v>
      </c>
      <c r="G1920" s="6">
        <v>0</v>
      </c>
      <c r="H1920" s="6" t="s">
        <v>2380</v>
      </c>
      <c r="I1920" s="6" t="str">
        <f>IF(B1920&lt;18.5,"UnderWeight",IF(B1920&lt;24.9,"NormalWeight",IF(B1920&lt;29.9,"OverWeight","Obesity")))</f>
        <v>OverWeight</v>
      </c>
      <c r="J1920" t="str">
        <f>IF(C1920&lt;5.7,"Normal",IF(C1920&lt;6.4,"Prediabetes","Diabetes"))</f>
        <v>Normal</v>
      </c>
    </row>
    <row r="1921" spans="1:10" x14ac:dyDescent="0.3">
      <c r="A1921" s="6" t="s">
        <v>448</v>
      </c>
      <c r="B1921" s="6">
        <v>20.234999999999999</v>
      </c>
      <c r="C1921" s="6">
        <v>5.01</v>
      </c>
      <c r="D1921" s="6" t="s">
        <v>2382</v>
      </c>
      <c r="E1921" s="6" t="s">
        <v>2380</v>
      </c>
      <c r="F1921" s="6" t="s">
        <v>2380</v>
      </c>
      <c r="G1921" s="6">
        <v>0</v>
      </c>
      <c r="H1921" s="6" t="s">
        <v>2380</v>
      </c>
      <c r="I1921" s="6" t="str">
        <f>IF(B1921&lt;18.5,"UnderWeight",IF(B1921&lt;24.9,"NormalWeight",IF(B1921&lt;29.9,"OverWeight","Obesity")))</f>
        <v>NormalWeight</v>
      </c>
      <c r="J1921" t="str">
        <f>IF(C1921&lt;5.7,"Normal",IF(C1921&lt;6.4,"Prediabetes","Diabetes"))</f>
        <v>Normal</v>
      </c>
    </row>
    <row r="1922" spans="1:10" x14ac:dyDescent="0.3">
      <c r="A1922" s="6" t="s">
        <v>447</v>
      </c>
      <c r="B1922" s="6">
        <v>30.67</v>
      </c>
      <c r="C1922" s="6">
        <v>5.09</v>
      </c>
      <c r="D1922" s="6" t="s">
        <v>2382</v>
      </c>
      <c r="E1922" s="6" t="s">
        <v>2380</v>
      </c>
      <c r="F1922" s="6" t="s">
        <v>2380</v>
      </c>
      <c r="G1922" s="6">
        <v>0</v>
      </c>
      <c r="H1922" s="6" t="s">
        <v>2380</v>
      </c>
      <c r="I1922" s="6" t="str">
        <f>IF(B1922&lt;18.5,"UnderWeight",IF(B1922&lt;24.9,"NormalWeight",IF(B1922&lt;29.9,"OverWeight","Obesity")))</f>
        <v>Obesity</v>
      </c>
      <c r="J1922" t="str">
        <f>IF(C1922&lt;5.7,"Normal",IF(C1922&lt;6.4,"Prediabetes","Diabetes"))</f>
        <v>Normal</v>
      </c>
    </row>
    <row r="1923" spans="1:10" x14ac:dyDescent="0.3">
      <c r="A1923" s="6" t="s">
        <v>446</v>
      </c>
      <c r="B1923" s="6">
        <v>30.875</v>
      </c>
      <c r="C1923" s="6">
        <v>6.49</v>
      </c>
      <c r="D1923" s="6" t="s">
        <v>2380</v>
      </c>
      <c r="E1923" s="6" t="s">
        <v>2380</v>
      </c>
      <c r="F1923" s="6" t="s">
        <v>2380</v>
      </c>
      <c r="G1923" s="6">
        <v>0</v>
      </c>
      <c r="H1923" s="6" t="s">
        <v>2380</v>
      </c>
      <c r="I1923" s="6" t="str">
        <f>IF(B1923&lt;18.5,"UnderWeight",IF(B1923&lt;24.9,"NormalWeight",IF(B1923&lt;29.9,"OverWeight","Obesity")))</f>
        <v>Obesity</v>
      </c>
      <c r="J1923" t="str">
        <f>IF(C1923&lt;5.7,"Normal",IF(C1923&lt;6.4,"Prediabetes","Diabetes"))</f>
        <v>Diabetes</v>
      </c>
    </row>
    <row r="1924" spans="1:10" x14ac:dyDescent="0.3">
      <c r="A1924" s="6" t="s">
        <v>445</v>
      </c>
      <c r="B1924" s="6">
        <v>23.8</v>
      </c>
      <c r="C1924" s="6">
        <v>4.08</v>
      </c>
      <c r="D1924" s="6" t="s">
        <v>2380</v>
      </c>
      <c r="E1924" s="6" t="s">
        <v>2380</v>
      </c>
      <c r="F1924" s="6" t="s">
        <v>2380</v>
      </c>
      <c r="G1924" s="6">
        <v>0</v>
      </c>
      <c r="H1924" s="6" t="s">
        <v>2380</v>
      </c>
      <c r="I1924" s="6" t="str">
        <f>IF(B1924&lt;18.5,"UnderWeight",IF(B1924&lt;24.9,"NormalWeight",IF(B1924&lt;29.9,"OverWeight","Obesity")))</f>
        <v>NormalWeight</v>
      </c>
      <c r="J1924" t="str">
        <f>IF(C1924&lt;5.7,"Normal",IF(C1924&lt;6.4,"Prediabetes","Diabetes"))</f>
        <v>Normal</v>
      </c>
    </row>
    <row r="1925" spans="1:10" x14ac:dyDescent="0.3">
      <c r="A1925" s="6" t="s">
        <v>444</v>
      </c>
      <c r="B1925" s="6">
        <v>15.37</v>
      </c>
      <c r="C1925" s="6">
        <v>8.6300000000000008</v>
      </c>
      <c r="D1925" s="6" t="s">
        <v>2382</v>
      </c>
      <c r="E1925" s="6" t="s">
        <v>2380</v>
      </c>
      <c r="F1925" s="6" t="s">
        <v>2380</v>
      </c>
      <c r="G1925" s="6">
        <v>0</v>
      </c>
      <c r="H1925" s="6" t="s">
        <v>2380</v>
      </c>
      <c r="I1925" s="6" t="str">
        <f>IF(B1925&lt;18.5,"UnderWeight",IF(B1925&lt;24.9,"NormalWeight",IF(B1925&lt;29.9,"OverWeight","Obesity")))</f>
        <v>UnderWeight</v>
      </c>
      <c r="J1925" t="str">
        <f>IF(C1925&lt;5.7,"Normal",IF(C1925&lt;6.4,"Prediabetes","Diabetes"))</f>
        <v>Diabetes</v>
      </c>
    </row>
    <row r="1926" spans="1:10" x14ac:dyDescent="0.3">
      <c r="A1926" s="6" t="s">
        <v>443</v>
      </c>
      <c r="B1926" s="6">
        <v>30.4</v>
      </c>
      <c r="C1926" s="6">
        <v>5.28</v>
      </c>
      <c r="D1926" s="6" t="s">
        <v>2380</v>
      </c>
      <c r="E1926" s="6" t="s">
        <v>2380</v>
      </c>
      <c r="F1926" s="6" t="s">
        <v>2380</v>
      </c>
      <c r="G1926" s="6">
        <v>0</v>
      </c>
      <c r="H1926" s="6" t="s">
        <v>2380</v>
      </c>
      <c r="I1926" s="6" t="str">
        <f>IF(B1926&lt;18.5,"UnderWeight",IF(B1926&lt;24.9,"NormalWeight",IF(B1926&lt;29.9,"OverWeight","Obesity")))</f>
        <v>Obesity</v>
      </c>
      <c r="J1926" t="str">
        <f>IF(C1926&lt;5.7,"Normal",IF(C1926&lt;6.4,"Prediabetes","Diabetes"))</f>
        <v>Normal</v>
      </c>
    </row>
    <row r="1927" spans="1:10" x14ac:dyDescent="0.3">
      <c r="A1927" s="6" t="s">
        <v>442</v>
      </c>
      <c r="B1927" s="6">
        <v>19.48</v>
      </c>
      <c r="C1927" s="6">
        <v>5.63</v>
      </c>
      <c r="D1927" s="6" t="s">
        <v>2382</v>
      </c>
      <c r="E1927" s="6" t="s">
        <v>2380</v>
      </c>
      <c r="F1927" s="6" t="s">
        <v>2380</v>
      </c>
      <c r="G1927" s="6">
        <v>1</v>
      </c>
      <c r="H1927" s="6" t="s">
        <v>2380</v>
      </c>
      <c r="I1927" s="6" t="str">
        <f>IF(B1927&lt;18.5,"UnderWeight",IF(B1927&lt;24.9,"NormalWeight",IF(B1927&lt;29.9,"OverWeight","Obesity")))</f>
        <v>NormalWeight</v>
      </c>
      <c r="J1927" t="str">
        <f>IF(C1927&lt;5.7,"Normal",IF(C1927&lt;6.4,"Prediabetes","Diabetes"))</f>
        <v>Normal</v>
      </c>
    </row>
    <row r="1928" spans="1:10" x14ac:dyDescent="0.3">
      <c r="A1928" s="6" t="s">
        <v>441</v>
      </c>
      <c r="B1928" s="6">
        <v>16.96</v>
      </c>
      <c r="C1928" s="6">
        <v>11.47</v>
      </c>
      <c r="D1928" s="6" t="s">
        <v>2382</v>
      </c>
      <c r="E1928" s="6" t="s">
        <v>2380</v>
      </c>
      <c r="F1928" s="6" t="s">
        <v>2380</v>
      </c>
      <c r="G1928" s="6">
        <v>0</v>
      </c>
      <c r="H1928" s="6" t="s">
        <v>2380</v>
      </c>
      <c r="I1928" s="6" t="str">
        <f>IF(B1928&lt;18.5,"UnderWeight",IF(B1928&lt;24.9,"NormalWeight",IF(B1928&lt;29.9,"OverWeight","Obesity")))</f>
        <v>UnderWeight</v>
      </c>
      <c r="J1928" t="str">
        <f>IF(C1928&lt;5.7,"Normal",IF(C1928&lt;6.4,"Prediabetes","Diabetes"))</f>
        <v>Diabetes</v>
      </c>
    </row>
    <row r="1929" spans="1:10" x14ac:dyDescent="0.3">
      <c r="A1929" s="6" t="s">
        <v>440</v>
      </c>
      <c r="B1929" s="6">
        <v>19.05</v>
      </c>
      <c r="C1929" s="6">
        <v>4.92</v>
      </c>
      <c r="D1929" s="6" t="s">
        <v>2380</v>
      </c>
      <c r="E1929" s="6" t="s">
        <v>2380</v>
      </c>
      <c r="F1929" s="6" t="s">
        <v>2380</v>
      </c>
      <c r="G1929" s="6">
        <v>1</v>
      </c>
      <c r="H1929" s="6" t="s">
        <v>2380</v>
      </c>
      <c r="I1929" s="6" t="str">
        <f>IF(B1929&lt;18.5,"UnderWeight",IF(B1929&lt;24.9,"NormalWeight",IF(B1929&lt;29.9,"OverWeight","Obesity")))</f>
        <v>NormalWeight</v>
      </c>
      <c r="J1929" t="str">
        <f>IF(C1929&lt;5.7,"Normal",IF(C1929&lt;6.4,"Prediabetes","Diabetes"))</f>
        <v>Normal</v>
      </c>
    </row>
    <row r="1930" spans="1:10" x14ac:dyDescent="0.3">
      <c r="A1930" s="6" t="s">
        <v>439</v>
      </c>
      <c r="B1930" s="6">
        <v>37.619999999999997</v>
      </c>
      <c r="C1930" s="6">
        <v>4.18</v>
      </c>
      <c r="D1930" s="6" t="s">
        <v>2380</v>
      </c>
      <c r="E1930" s="6" t="s">
        <v>2380</v>
      </c>
      <c r="F1930" s="6" t="s">
        <v>2380</v>
      </c>
      <c r="G1930" s="6">
        <v>0</v>
      </c>
      <c r="H1930" s="6" t="s">
        <v>2380</v>
      </c>
      <c r="I1930" s="6" t="str">
        <f>IF(B1930&lt;18.5,"UnderWeight",IF(B1930&lt;24.9,"NormalWeight",IF(B1930&lt;29.9,"OverWeight","Obesity")))</f>
        <v>Obesity</v>
      </c>
      <c r="J1930" t="str">
        <f>IF(C1930&lt;5.7,"Normal",IF(C1930&lt;6.4,"Prediabetes","Diabetes"))</f>
        <v>Normal</v>
      </c>
    </row>
    <row r="1931" spans="1:10" x14ac:dyDescent="0.3">
      <c r="A1931" s="6" t="s">
        <v>438</v>
      </c>
      <c r="B1931" s="6">
        <v>29.1</v>
      </c>
      <c r="C1931" s="6">
        <v>4.67</v>
      </c>
      <c r="D1931" s="6" t="s">
        <v>2380</v>
      </c>
      <c r="E1931" s="6" t="s">
        <v>2380</v>
      </c>
      <c r="F1931" s="6" t="s">
        <v>2380</v>
      </c>
      <c r="G1931" s="6">
        <v>0</v>
      </c>
      <c r="H1931" s="6" t="s">
        <v>2380</v>
      </c>
      <c r="I1931" s="6" t="str">
        <f>IF(B1931&lt;18.5,"UnderWeight",IF(B1931&lt;24.9,"NormalWeight",IF(B1931&lt;29.9,"OverWeight","Obesity")))</f>
        <v>OverWeight</v>
      </c>
      <c r="J1931" t="str">
        <f>IF(C1931&lt;5.7,"Normal",IF(C1931&lt;6.4,"Prediabetes","Diabetes"))</f>
        <v>Normal</v>
      </c>
    </row>
    <row r="1932" spans="1:10" x14ac:dyDescent="0.3">
      <c r="A1932" s="6" t="s">
        <v>437</v>
      </c>
      <c r="B1932" s="6">
        <v>26.62</v>
      </c>
      <c r="C1932" s="6">
        <v>6.24</v>
      </c>
      <c r="D1932" s="6" t="s">
        <v>2380</v>
      </c>
      <c r="E1932" s="6" t="s">
        <v>2380</v>
      </c>
      <c r="F1932" s="6" t="s">
        <v>2380</v>
      </c>
      <c r="G1932" s="6">
        <v>0</v>
      </c>
      <c r="H1932" s="6" t="s">
        <v>2380</v>
      </c>
      <c r="I1932" s="6" t="str">
        <f>IF(B1932&lt;18.5,"UnderWeight",IF(B1932&lt;24.9,"NormalWeight",IF(B1932&lt;29.9,"OverWeight","Obesity")))</f>
        <v>OverWeight</v>
      </c>
      <c r="J1932" t="str">
        <f>IF(C1932&lt;5.7,"Normal",IF(C1932&lt;6.4,"Prediabetes","Diabetes"))</f>
        <v>Prediabetes</v>
      </c>
    </row>
    <row r="1933" spans="1:10" x14ac:dyDescent="0.3">
      <c r="A1933" s="6" t="s">
        <v>436</v>
      </c>
      <c r="B1933" s="6">
        <v>25.74</v>
      </c>
      <c r="C1933" s="6">
        <v>5.99</v>
      </c>
      <c r="D1933" s="6" t="s">
        <v>2380</v>
      </c>
      <c r="E1933" s="6" t="s">
        <v>2380</v>
      </c>
      <c r="F1933" s="6" t="s">
        <v>2380</v>
      </c>
      <c r="G1933" s="6">
        <v>0</v>
      </c>
      <c r="H1933" s="6" t="s">
        <v>2380</v>
      </c>
      <c r="I1933" s="6" t="str">
        <f>IF(B1933&lt;18.5,"UnderWeight",IF(B1933&lt;24.9,"NormalWeight",IF(B1933&lt;29.9,"OverWeight","Obesity")))</f>
        <v>OverWeight</v>
      </c>
      <c r="J1933" t="str">
        <f>IF(C1933&lt;5.7,"Normal",IF(C1933&lt;6.4,"Prediabetes","Diabetes"))</f>
        <v>Prediabetes</v>
      </c>
    </row>
    <row r="1934" spans="1:10" x14ac:dyDescent="0.3">
      <c r="A1934" s="6" t="s">
        <v>435</v>
      </c>
      <c r="B1934" s="6">
        <v>18.22</v>
      </c>
      <c r="C1934" s="6">
        <v>10.27</v>
      </c>
      <c r="D1934" s="6" t="s">
        <v>2382</v>
      </c>
      <c r="E1934" s="6" t="s">
        <v>2380</v>
      </c>
      <c r="F1934" s="6" t="s">
        <v>2380</v>
      </c>
      <c r="G1934" s="6">
        <v>1</v>
      </c>
      <c r="H1934" s="6" t="s">
        <v>2380</v>
      </c>
      <c r="I1934" s="6" t="str">
        <f>IF(B1934&lt;18.5,"UnderWeight",IF(B1934&lt;24.9,"NormalWeight",IF(B1934&lt;29.9,"OverWeight","Obesity")))</f>
        <v>UnderWeight</v>
      </c>
      <c r="J1934" t="str">
        <f>IF(C1934&lt;5.7,"Normal",IF(C1934&lt;6.4,"Prediabetes","Diabetes"))</f>
        <v>Diabetes</v>
      </c>
    </row>
    <row r="1935" spans="1:10" x14ac:dyDescent="0.3">
      <c r="A1935" s="6" t="s">
        <v>434</v>
      </c>
      <c r="B1935" s="6">
        <v>26.03</v>
      </c>
      <c r="C1935" s="6">
        <v>5.97</v>
      </c>
      <c r="D1935" s="6" t="s">
        <v>2380</v>
      </c>
      <c r="E1935" s="6" t="s">
        <v>2380</v>
      </c>
      <c r="F1935" s="6" t="s">
        <v>2382</v>
      </c>
      <c r="G1935" s="6">
        <v>1</v>
      </c>
      <c r="H1935" s="6" t="s">
        <v>2380</v>
      </c>
      <c r="I1935" s="6" t="str">
        <f>IF(B1935&lt;18.5,"UnderWeight",IF(B1935&lt;24.9,"NormalWeight",IF(B1935&lt;29.9,"OverWeight","Obesity")))</f>
        <v>OverWeight</v>
      </c>
      <c r="J1935" t="str">
        <f>IF(C1935&lt;5.7,"Normal",IF(C1935&lt;6.4,"Prediabetes","Diabetes"))</f>
        <v>Prediabetes</v>
      </c>
    </row>
    <row r="1936" spans="1:10" x14ac:dyDescent="0.3">
      <c r="A1936" s="6" t="s">
        <v>433</v>
      </c>
      <c r="B1936" s="6">
        <v>17.29</v>
      </c>
      <c r="C1936" s="6">
        <v>4.9800000000000004</v>
      </c>
      <c r="D1936" s="6" t="s">
        <v>2380</v>
      </c>
      <c r="E1936" s="6" t="s">
        <v>2380</v>
      </c>
      <c r="F1936" s="6" t="s">
        <v>2380</v>
      </c>
      <c r="G1936" s="6">
        <v>0</v>
      </c>
      <c r="H1936" s="6" t="s">
        <v>2380</v>
      </c>
      <c r="I1936" s="6" t="str">
        <f>IF(B1936&lt;18.5,"UnderWeight",IF(B1936&lt;24.9,"NormalWeight",IF(B1936&lt;29.9,"OverWeight","Obesity")))</f>
        <v>UnderWeight</v>
      </c>
      <c r="J1936" t="str">
        <f>IF(C1936&lt;5.7,"Normal",IF(C1936&lt;6.4,"Prediabetes","Diabetes"))</f>
        <v>Normal</v>
      </c>
    </row>
    <row r="1937" spans="1:10" x14ac:dyDescent="0.3">
      <c r="A1937" s="6" t="s">
        <v>432</v>
      </c>
      <c r="B1937" s="6">
        <v>18.170000000000002</v>
      </c>
      <c r="C1937" s="6">
        <v>6.91</v>
      </c>
      <c r="D1937" s="6" t="s">
        <v>2382</v>
      </c>
      <c r="E1937" s="6" t="s">
        <v>2380</v>
      </c>
      <c r="F1937" s="6" t="s">
        <v>2380</v>
      </c>
      <c r="G1937" s="6">
        <v>1</v>
      </c>
      <c r="H1937" s="6" t="s">
        <v>2380</v>
      </c>
      <c r="I1937" s="6" t="str">
        <f>IF(B1937&lt;18.5,"UnderWeight",IF(B1937&lt;24.9,"NormalWeight",IF(B1937&lt;29.9,"OverWeight","Obesity")))</f>
        <v>UnderWeight</v>
      </c>
      <c r="J1937" t="str">
        <f>IF(C1937&lt;5.7,"Normal",IF(C1937&lt;6.4,"Prediabetes","Diabetes"))</f>
        <v>Diabetes</v>
      </c>
    </row>
    <row r="1938" spans="1:10" x14ac:dyDescent="0.3">
      <c r="A1938" s="6" t="s">
        <v>431</v>
      </c>
      <c r="B1938" s="6">
        <v>32.54</v>
      </c>
      <c r="C1938" s="6">
        <v>6.38</v>
      </c>
      <c r="D1938" s="6" t="s">
        <v>2380</v>
      </c>
      <c r="E1938" s="6" t="s">
        <v>2381</v>
      </c>
      <c r="F1938" s="6" t="s">
        <v>2380</v>
      </c>
      <c r="G1938" s="6">
        <v>1</v>
      </c>
      <c r="H1938" s="6" t="s">
        <v>2380</v>
      </c>
      <c r="I1938" s="6" t="str">
        <f>IF(B1938&lt;18.5,"UnderWeight",IF(B1938&lt;24.9,"NormalWeight",IF(B1938&lt;29.9,"OverWeight","Obesity")))</f>
        <v>Obesity</v>
      </c>
      <c r="J1938" t="str">
        <f>IF(C1938&lt;5.7,"Normal",IF(C1938&lt;6.4,"Prediabetes","Diabetes"))</f>
        <v>Prediabetes</v>
      </c>
    </row>
    <row r="1939" spans="1:10" x14ac:dyDescent="0.3">
      <c r="A1939" s="6" t="s">
        <v>430</v>
      </c>
      <c r="B1939" s="6">
        <v>30.25</v>
      </c>
      <c r="C1939" s="6">
        <v>4.7699999999999996</v>
      </c>
      <c r="D1939" s="6" t="s">
        <v>2380</v>
      </c>
      <c r="E1939" s="6" t="s">
        <v>2380</v>
      </c>
      <c r="F1939" s="6" t="s">
        <v>2380</v>
      </c>
      <c r="G1939" s="6">
        <v>0</v>
      </c>
      <c r="H1939" s="6" t="s">
        <v>2380</v>
      </c>
      <c r="I1939" s="6" t="str">
        <f>IF(B1939&lt;18.5,"UnderWeight",IF(B1939&lt;24.9,"NormalWeight",IF(B1939&lt;29.9,"OverWeight","Obesity")))</f>
        <v>Obesity</v>
      </c>
      <c r="J1939" t="str">
        <f>IF(C1939&lt;5.7,"Normal",IF(C1939&lt;6.4,"Prediabetes","Diabetes"))</f>
        <v>Normal</v>
      </c>
    </row>
    <row r="1940" spans="1:10" x14ac:dyDescent="0.3">
      <c r="A1940" s="6" t="s">
        <v>429</v>
      </c>
      <c r="B1940" s="6">
        <v>19.59</v>
      </c>
      <c r="C1940" s="6">
        <v>6.04</v>
      </c>
      <c r="D1940" s="6" t="s">
        <v>2382</v>
      </c>
      <c r="E1940" s="6" t="s">
        <v>2380</v>
      </c>
      <c r="F1940" s="6" t="s">
        <v>2380</v>
      </c>
      <c r="G1940" s="6">
        <v>1</v>
      </c>
      <c r="H1940" s="6" t="s">
        <v>2380</v>
      </c>
      <c r="I1940" s="6" t="str">
        <f>IF(B1940&lt;18.5,"UnderWeight",IF(B1940&lt;24.9,"NormalWeight",IF(B1940&lt;29.9,"OverWeight","Obesity")))</f>
        <v>NormalWeight</v>
      </c>
      <c r="J1940" t="str">
        <f>IF(C1940&lt;5.7,"Normal",IF(C1940&lt;6.4,"Prediabetes","Diabetes"))</f>
        <v>Prediabetes</v>
      </c>
    </row>
    <row r="1941" spans="1:10" x14ac:dyDescent="0.3">
      <c r="A1941" s="6" t="s">
        <v>428</v>
      </c>
      <c r="B1941" s="6">
        <v>45.9</v>
      </c>
      <c r="C1941" s="6">
        <v>4.3</v>
      </c>
      <c r="D1941" s="6" t="s">
        <v>2382</v>
      </c>
      <c r="E1941" s="6" t="s">
        <v>2380</v>
      </c>
      <c r="F1941" s="6" t="s">
        <v>2380</v>
      </c>
      <c r="G1941" s="6">
        <v>1</v>
      </c>
      <c r="H1941" s="6" t="s">
        <v>2380</v>
      </c>
      <c r="I1941" s="6" t="str">
        <f>IF(B1941&lt;18.5,"UnderWeight",IF(B1941&lt;24.9,"NormalWeight",IF(B1941&lt;29.9,"OverWeight","Obesity")))</f>
        <v>Obesity</v>
      </c>
      <c r="J1941" t="str">
        <f>IF(C1941&lt;5.7,"Normal",IF(C1941&lt;6.4,"Prediabetes","Diabetes"))</f>
        <v>Normal</v>
      </c>
    </row>
    <row r="1942" spans="1:10" x14ac:dyDescent="0.3">
      <c r="A1942" s="6" t="s">
        <v>427</v>
      </c>
      <c r="B1942" s="6">
        <v>17.059999999999999</v>
      </c>
      <c r="C1942" s="6">
        <v>8.75</v>
      </c>
      <c r="D1942" s="6" t="s">
        <v>2382</v>
      </c>
      <c r="E1942" s="6" t="s">
        <v>2380</v>
      </c>
      <c r="F1942" s="6" t="s">
        <v>2380</v>
      </c>
      <c r="G1942" s="6">
        <v>0</v>
      </c>
      <c r="H1942" s="6" t="s">
        <v>2380</v>
      </c>
      <c r="I1942" s="6" t="str">
        <f>IF(B1942&lt;18.5,"UnderWeight",IF(B1942&lt;24.9,"NormalWeight",IF(B1942&lt;29.9,"OverWeight","Obesity")))</f>
        <v>UnderWeight</v>
      </c>
      <c r="J1942" t="str">
        <f>IF(C1942&lt;5.7,"Normal",IF(C1942&lt;6.4,"Prediabetes","Diabetes"))</f>
        <v>Diabetes</v>
      </c>
    </row>
    <row r="1943" spans="1:10" x14ac:dyDescent="0.3">
      <c r="A1943" s="6" t="s">
        <v>426</v>
      </c>
      <c r="B1943" s="6">
        <v>32.07</v>
      </c>
      <c r="C1943" s="6">
        <v>5.25</v>
      </c>
      <c r="D1943" s="6" t="s">
        <v>2380</v>
      </c>
      <c r="E1943" s="6" t="s">
        <v>2380</v>
      </c>
      <c r="F1943" s="6" t="s">
        <v>2382</v>
      </c>
      <c r="G1943" s="6">
        <v>1</v>
      </c>
      <c r="H1943" s="6" t="s">
        <v>2380</v>
      </c>
      <c r="I1943" s="6" t="str">
        <f>IF(B1943&lt;18.5,"UnderWeight",IF(B1943&lt;24.9,"NormalWeight",IF(B1943&lt;29.9,"OverWeight","Obesity")))</f>
        <v>Obesity</v>
      </c>
      <c r="J1943" t="str">
        <f>IF(C1943&lt;5.7,"Normal",IF(C1943&lt;6.4,"Prediabetes","Diabetes"))</f>
        <v>Normal</v>
      </c>
    </row>
    <row r="1944" spans="1:10" x14ac:dyDescent="0.3">
      <c r="A1944" s="6" t="s">
        <v>425</v>
      </c>
      <c r="B1944" s="6">
        <v>16.5</v>
      </c>
      <c r="C1944" s="6">
        <v>5.03</v>
      </c>
      <c r="D1944" s="6" t="s">
        <v>2380</v>
      </c>
      <c r="E1944" s="6" t="s">
        <v>2380</v>
      </c>
      <c r="F1944" s="6" t="s">
        <v>2380</v>
      </c>
      <c r="G1944" s="6">
        <v>1</v>
      </c>
      <c r="H1944" s="6" t="s">
        <v>2380</v>
      </c>
      <c r="I1944" s="6" t="str">
        <f>IF(B1944&lt;18.5,"UnderWeight",IF(B1944&lt;24.9,"NormalWeight",IF(B1944&lt;29.9,"OverWeight","Obesity")))</f>
        <v>UnderWeight</v>
      </c>
      <c r="J1944" t="str">
        <f>IF(C1944&lt;5.7,"Normal",IF(C1944&lt;6.4,"Prediabetes","Diabetes"))</f>
        <v>Normal</v>
      </c>
    </row>
    <row r="1945" spans="1:10" x14ac:dyDescent="0.3">
      <c r="A1945" s="6" t="s">
        <v>424</v>
      </c>
      <c r="B1945" s="6">
        <v>31.4</v>
      </c>
      <c r="C1945" s="6">
        <v>5.88</v>
      </c>
      <c r="D1945" s="6" t="s">
        <v>2380</v>
      </c>
      <c r="E1945" s="6" t="s">
        <v>2380</v>
      </c>
      <c r="F1945" s="6" t="s">
        <v>2380</v>
      </c>
      <c r="G1945" s="6">
        <v>1</v>
      </c>
      <c r="H1945" s="6" t="s">
        <v>2380</v>
      </c>
      <c r="I1945" s="6" t="str">
        <f>IF(B1945&lt;18.5,"UnderWeight",IF(B1945&lt;24.9,"NormalWeight",IF(B1945&lt;29.9,"OverWeight","Obesity")))</f>
        <v>Obesity</v>
      </c>
      <c r="J1945" t="str">
        <f>IF(C1945&lt;5.7,"Normal",IF(C1945&lt;6.4,"Prediabetes","Diabetes"))</f>
        <v>Prediabetes</v>
      </c>
    </row>
    <row r="1946" spans="1:10" x14ac:dyDescent="0.3">
      <c r="A1946" s="6" t="s">
        <v>423</v>
      </c>
      <c r="B1946" s="6">
        <v>20.36</v>
      </c>
      <c r="C1946" s="6">
        <v>4.49</v>
      </c>
      <c r="D1946" s="6" t="s">
        <v>2380</v>
      </c>
      <c r="E1946" s="6" t="s">
        <v>2380</v>
      </c>
      <c r="F1946" s="6" t="s">
        <v>2380</v>
      </c>
      <c r="G1946" s="6">
        <v>0</v>
      </c>
      <c r="H1946" s="6" t="s">
        <v>2380</v>
      </c>
      <c r="I1946" s="6" t="str">
        <f>IF(B1946&lt;18.5,"UnderWeight",IF(B1946&lt;24.9,"NormalWeight",IF(B1946&lt;29.9,"OverWeight","Obesity")))</f>
        <v>NormalWeight</v>
      </c>
      <c r="J1946" t="str">
        <f>IF(C1946&lt;5.7,"Normal",IF(C1946&lt;6.4,"Prediabetes","Diabetes"))</f>
        <v>Normal</v>
      </c>
    </row>
    <row r="1947" spans="1:10" x14ac:dyDescent="0.3">
      <c r="A1947" s="6" t="s">
        <v>422</v>
      </c>
      <c r="B1947" s="6">
        <v>25.46</v>
      </c>
      <c r="C1947" s="6">
        <v>4.1399999999999997</v>
      </c>
      <c r="D1947" s="6" t="s">
        <v>2380</v>
      </c>
      <c r="E1947" s="6" t="s">
        <v>2380</v>
      </c>
      <c r="F1947" s="6" t="s">
        <v>2380</v>
      </c>
      <c r="G1947" s="6">
        <v>1</v>
      </c>
      <c r="H1947" s="6" t="s">
        <v>2380</v>
      </c>
      <c r="I1947" s="6" t="str">
        <f>IF(B1947&lt;18.5,"UnderWeight",IF(B1947&lt;24.9,"NormalWeight",IF(B1947&lt;29.9,"OverWeight","Obesity")))</f>
        <v>OverWeight</v>
      </c>
      <c r="J1947" t="str">
        <f>IF(C1947&lt;5.7,"Normal",IF(C1947&lt;6.4,"Prediabetes","Diabetes"))</f>
        <v>Normal</v>
      </c>
    </row>
    <row r="1948" spans="1:10" x14ac:dyDescent="0.3">
      <c r="A1948" s="6" t="s">
        <v>421</v>
      </c>
      <c r="B1948" s="6">
        <v>17.09</v>
      </c>
      <c r="C1948" s="6">
        <v>5.8</v>
      </c>
      <c r="D1948" s="6" t="s">
        <v>2382</v>
      </c>
      <c r="E1948" s="6" t="s">
        <v>2380</v>
      </c>
      <c r="F1948" s="6" t="s">
        <v>2380</v>
      </c>
      <c r="G1948" s="6">
        <v>0</v>
      </c>
      <c r="H1948" s="6" t="s">
        <v>2380</v>
      </c>
      <c r="I1948" s="6" t="str">
        <f>IF(B1948&lt;18.5,"UnderWeight",IF(B1948&lt;24.9,"NormalWeight",IF(B1948&lt;29.9,"OverWeight","Obesity")))</f>
        <v>UnderWeight</v>
      </c>
      <c r="J1948" t="str">
        <f>IF(C1948&lt;5.7,"Normal",IF(C1948&lt;6.4,"Prediabetes","Diabetes"))</f>
        <v>Prediabetes</v>
      </c>
    </row>
    <row r="1949" spans="1:10" x14ac:dyDescent="0.3">
      <c r="A1949" s="6" t="s">
        <v>420</v>
      </c>
      <c r="B1949" s="6">
        <v>20.83</v>
      </c>
      <c r="C1949" s="6">
        <v>5.12</v>
      </c>
      <c r="D1949" s="6" t="s">
        <v>2380</v>
      </c>
      <c r="E1949" s="6" t="s">
        <v>2380</v>
      </c>
      <c r="F1949" s="6" t="s">
        <v>2380</v>
      </c>
      <c r="G1949" s="6">
        <v>0</v>
      </c>
      <c r="H1949" s="6" t="s">
        <v>2380</v>
      </c>
      <c r="I1949" s="6" t="str">
        <f>IF(B1949&lt;18.5,"UnderWeight",IF(B1949&lt;24.9,"NormalWeight",IF(B1949&lt;29.9,"OverWeight","Obesity")))</f>
        <v>NormalWeight</v>
      </c>
      <c r="J1949" t="str">
        <f>IF(C1949&lt;5.7,"Normal",IF(C1949&lt;6.4,"Prediabetes","Diabetes"))</f>
        <v>Normal</v>
      </c>
    </row>
    <row r="1950" spans="1:10" x14ac:dyDescent="0.3">
      <c r="A1950" s="6" t="s">
        <v>419</v>
      </c>
      <c r="B1950" s="6">
        <v>18.920000000000002</v>
      </c>
      <c r="C1950" s="6">
        <v>5.98</v>
      </c>
      <c r="D1950" s="6" t="s">
        <v>2382</v>
      </c>
      <c r="E1950" s="6" t="s">
        <v>2380</v>
      </c>
      <c r="F1950" s="6" t="s">
        <v>2380</v>
      </c>
      <c r="G1950" s="6">
        <v>1</v>
      </c>
      <c r="H1950" s="6" t="s">
        <v>2380</v>
      </c>
      <c r="I1950" s="6" t="str">
        <f>IF(B1950&lt;18.5,"UnderWeight",IF(B1950&lt;24.9,"NormalWeight",IF(B1950&lt;29.9,"OverWeight","Obesity")))</f>
        <v>NormalWeight</v>
      </c>
      <c r="J1950" t="str">
        <f>IF(C1950&lt;5.7,"Normal",IF(C1950&lt;6.4,"Prediabetes","Diabetes"))</f>
        <v>Prediabetes</v>
      </c>
    </row>
    <row r="1951" spans="1:10" x14ac:dyDescent="0.3">
      <c r="A1951" s="6" t="s">
        <v>418</v>
      </c>
      <c r="B1951" s="6">
        <v>37.1</v>
      </c>
      <c r="C1951" s="6">
        <v>5.46</v>
      </c>
      <c r="D1951" s="6" t="s">
        <v>2380</v>
      </c>
      <c r="E1951" s="6" t="s">
        <v>2380</v>
      </c>
      <c r="F1951" s="6" t="s">
        <v>2380</v>
      </c>
      <c r="G1951" s="6">
        <v>0</v>
      </c>
      <c r="H1951" s="6" t="s">
        <v>2380</v>
      </c>
      <c r="I1951" s="6" t="str">
        <f>IF(B1951&lt;18.5,"UnderWeight",IF(B1951&lt;24.9,"NormalWeight",IF(B1951&lt;29.9,"OverWeight","Obesity")))</f>
        <v>Obesity</v>
      </c>
      <c r="J1951" t="str">
        <f>IF(C1951&lt;5.7,"Normal",IF(C1951&lt;6.4,"Prediabetes","Diabetes"))</f>
        <v>Normal</v>
      </c>
    </row>
    <row r="1952" spans="1:10" x14ac:dyDescent="0.3">
      <c r="A1952" s="6" t="s">
        <v>417</v>
      </c>
      <c r="B1952" s="6">
        <v>22.515000000000001</v>
      </c>
      <c r="C1952" s="6">
        <v>4.91</v>
      </c>
      <c r="D1952" s="6" t="s">
        <v>2382</v>
      </c>
      <c r="E1952" s="6" t="s">
        <v>2380</v>
      </c>
      <c r="F1952" s="6" t="s">
        <v>2382</v>
      </c>
      <c r="G1952" s="6">
        <v>1</v>
      </c>
      <c r="H1952" s="6" t="s">
        <v>2380</v>
      </c>
      <c r="I1952" s="6" t="str">
        <f>IF(B1952&lt;18.5,"UnderWeight",IF(B1952&lt;24.9,"NormalWeight",IF(B1952&lt;29.9,"OverWeight","Obesity")))</f>
        <v>NormalWeight</v>
      </c>
      <c r="J1952" t="str">
        <f>IF(C1952&lt;5.7,"Normal",IF(C1952&lt;6.4,"Prediabetes","Diabetes"))</f>
        <v>Normal</v>
      </c>
    </row>
    <row r="1953" spans="1:10" x14ac:dyDescent="0.3">
      <c r="A1953" s="6" t="s">
        <v>416</v>
      </c>
      <c r="B1953" s="6">
        <v>32.700000000000003</v>
      </c>
      <c r="C1953" s="6">
        <v>4.66</v>
      </c>
      <c r="D1953" s="6" t="s">
        <v>2380</v>
      </c>
      <c r="E1953" s="6" t="s">
        <v>2380</v>
      </c>
      <c r="F1953" s="6" t="s">
        <v>2380</v>
      </c>
      <c r="G1953" s="6">
        <v>0</v>
      </c>
      <c r="H1953" s="6" t="s">
        <v>2380</v>
      </c>
      <c r="I1953" s="6" t="str">
        <f>IF(B1953&lt;18.5,"UnderWeight",IF(B1953&lt;24.9,"NormalWeight",IF(B1953&lt;29.9,"OverWeight","Obesity")))</f>
        <v>Obesity</v>
      </c>
      <c r="J1953" t="str">
        <f>IF(C1953&lt;5.7,"Normal",IF(C1953&lt;6.4,"Prediabetes","Diabetes"))</f>
        <v>Normal</v>
      </c>
    </row>
    <row r="1954" spans="1:10" x14ac:dyDescent="0.3">
      <c r="A1954" s="6" t="s">
        <v>415</v>
      </c>
      <c r="B1954" s="6">
        <v>17.75</v>
      </c>
      <c r="C1954" s="6">
        <v>6.8</v>
      </c>
      <c r="D1954" s="6" t="s">
        <v>2382</v>
      </c>
      <c r="E1954" s="6" t="s">
        <v>2380</v>
      </c>
      <c r="F1954" s="6" t="s">
        <v>2380</v>
      </c>
      <c r="G1954" s="6">
        <v>1</v>
      </c>
      <c r="H1954" s="6" t="s">
        <v>2380</v>
      </c>
      <c r="I1954" s="6" t="str">
        <f>IF(B1954&lt;18.5,"UnderWeight",IF(B1954&lt;24.9,"NormalWeight",IF(B1954&lt;29.9,"OverWeight","Obesity")))</f>
        <v>UnderWeight</v>
      </c>
      <c r="J1954" t="str">
        <f>IF(C1954&lt;5.7,"Normal",IF(C1954&lt;6.4,"Prediabetes","Diabetes"))</f>
        <v>Diabetes</v>
      </c>
    </row>
    <row r="1955" spans="1:10" x14ac:dyDescent="0.3">
      <c r="A1955" s="6" t="s">
        <v>414</v>
      </c>
      <c r="B1955" s="6">
        <v>33.630000000000003</v>
      </c>
      <c r="C1955" s="6">
        <v>4.47</v>
      </c>
      <c r="D1955" s="6" t="s">
        <v>2382</v>
      </c>
      <c r="E1955" s="6" t="s">
        <v>2380</v>
      </c>
      <c r="F1955" s="6" t="s">
        <v>2380</v>
      </c>
      <c r="G1955" s="6">
        <v>0</v>
      </c>
      <c r="H1955" s="6" t="s">
        <v>2380</v>
      </c>
      <c r="I1955" s="6" t="str">
        <f>IF(B1955&lt;18.5,"UnderWeight",IF(B1955&lt;24.9,"NormalWeight",IF(B1955&lt;29.9,"OverWeight","Obesity")))</f>
        <v>Obesity</v>
      </c>
      <c r="J1955" t="str">
        <f>IF(C1955&lt;5.7,"Normal",IF(C1955&lt;6.4,"Prediabetes","Diabetes"))</f>
        <v>Normal</v>
      </c>
    </row>
    <row r="1956" spans="1:10" x14ac:dyDescent="0.3">
      <c r="A1956" s="6" t="s">
        <v>413</v>
      </c>
      <c r="B1956" s="6">
        <v>34.799999999999997</v>
      </c>
      <c r="C1956" s="6">
        <v>4.08</v>
      </c>
      <c r="D1956" s="6" t="s">
        <v>2382</v>
      </c>
      <c r="E1956" s="6" t="s">
        <v>2380</v>
      </c>
      <c r="F1956" s="6" t="s">
        <v>2380</v>
      </c>
      <c r="G1956" s="6">
        <v>1</v>
      </c>
      <c r="H1956" s="6" t="s">
        <v>2380</v>
      </c>
      <c r="I1956" s="6" t="str">
        <f>IF(B1956&lt;18.5,"UnderWeight",IF(B1956&lt;24.9,"NormalWeight",IF(B1956&lt;29.9,"OverWeight","Obesity")))</f>
        <v>Obesity</v>
      </c>
      <c r="J1956" t="str">
        <f>IF(C1956&lt;5.7,"Normal",IF(C1956&lt;6.4,"Prediabetes","Diabetes"))</f>
        <v>Normal</v>
      </c>
    </row>
    <row r="1957" spans="1:10" x14ac:dyDescent="0.3">
      <c r="A1957" s="6" t="s">
        <v>412</v>
      </c>
      <c r="B1957" s="6">
        <v>16.809999999999999</v>
      </c>
      <c r="C1957" s="6">
        <v>5.51</v>
      </c>
      <c r="D1957" s="6" t="s">
        <v>2382</v>
      </c>
      <c r="E1957" s="6" t="s">
        <v>2380</v>
      </c>
      <c r="F1957" s="6" t="s">
        <v>2380</v>
      </c>
      <c r="G1957" s="6">
        <v>1</v>
      </c>
      <c r="H1957" s="6" t="s">
        <v>2380</v>
      </c>
      <c r="I1957" s="6" t="str">
        <f>IF(B1957&lt;18.5,"UnderWeight",IF(B1957&lt;24.9,"NormalWeight",IF(B1957&lt;29.9,"OverWeight","Obesity")))</f>
        <v>UnderWeight</v>
      </c>
      <c r="J1957" t="str">
        <f>IF(C1957&lt;5.7,"Normal",IF(C1957&lt;6.4,"Prediabetes","Diabetes"))</f>
        <v>Normal</v>
      </c>
    </row>
    <row r="1958" spans="1:10" x14ac:dyDescent="0.3">
      <c r="A1958" s="6" t="s">
        <v>411</v>
      </c>
      <c r="B1958" s="6">
        <v>16.690000000000001</v>
      </c>
      <c r="C1958" s="6">
        <v>8.4</v>
      </c>
      <c r="D1958" s="6" t="s">
        <v>2382</v>
      </c>
      <c r="E1958" s="6" t="s">
        <v>2380</v>
      </c>
      <c r="F1958" s="6" t="s">
        <v>2380</v>
      </c>
      <c r="G1958" s="6">
        <v>0</v>
      </c>
      <c r="H1958" s="6" t="s">
        <v>2380</v>
      </c>
      <c r="I1958" s="6" t="str">
        <f>IF(B1958&lt;18.5,"UnderWeight",IF(B1958&lt;24.9,"NormalWeight",IF(B1958&lt;29.9,"OverWeight","Obesity")))</f>
        <v>UnderWeight</v>
      </c>
      <c r="J1958" t="str">
        <f>IF(C1958&lt;5.7,"Normal",IF(C1958&lt;6.4,"Prediabetes","Diabetes"))</f>
        <v>Diabetes</v>
      </c>
    </row>
    <row r="1959" spans="1:10" x14ac:dyDescent="0.3">
      <c r="A1959" s="6" t="s">
        <v>410</v>
      </c>
      <c r="B1959" s="6">
        <v>23.21</v>
      </c>
      <c r="C1959" s="6">
        <v>5.14</v>
      </c>
      <c r="D1959" s="6" t="s">
        <v>2382</v>
      </c>
      <c r="E1959" s="6" t="s">
        <v>2380</v>
      </c>
      <c r="F1959" s="6" t="s">
        <v>2380</v>
      </c>
      <c r="G1959" s="6">
        <v>1</v>
      </c>
      <c r="H1959" s="6" t="s">
        <v>2380</v>
      </c>
      <c r="I1959" s="6" t="str">
        <f>IF(B1959&lt;18.5,"UnderWeight",IF(B1959&lt;24.9,"NormalWeight",IF(B1959&lt;29.9,"OverWeight","Obesity")))</f>
        <v>NormalWeight</v>
      </c>
      <c r="J1959" t="str">
        <f>IF(C1959&lt;5.7,"Normal",IF(C1959&lt;6.4,"Prediabetes","Diabetes"))</f>
        <v>Normal</v>
      </c>
    </row>
    <row r="1960" spans="1:10" x14ac:dyDescent="0.3">
      <c r="A1960" s="6" t="s">
        <v>409</v>
      </c>
      <c r="B1960" s="6">
        <v>25.175000000000001</v>
      </c>
      <c r="C1960" s="6">
        <v>5.21</v>
      </c>
      <c r="D1960" s="6" t="s">
        <v>2382</v>
      </c>
      <c r="E1960" s="6" t="s">
        <v>2380</v>
      </c>
      <c r="F1960" s="6" t="s">
        <v>2380</v>
      </c>
      <c r="G1960" s="6">
        <v>1</v>
      </c>
      <c r="H1960" s="6" t="s">
        <v>2380</v>
      </c>
      <c r="I1960" s="6" t="str">
        <f>IF(B1960&lt;18.5,"UnderWeight",IF(B1960&lt;24.9,"NormalWeight",IF(B1960&lt;29.9,"OverWeight","Obesity")))</f>
        <v>OverWeight</v>
      </c>
      <c r="J1960" t="str">
        <f>IF(C1960&lt;5.7,"Normal",IF(C1960&lt;6.4,"Prediabetes","Diabetes"))</f>
        <v>Normal</v>
      </c>
    </row>
    <row r="1961" spans="1:10" x14ac:dyDescent="0.3">
      <c r="A1961" s="6" t="s">
        <v>408</v>
      </c>
      <c r="B1961" s="6">
        <v>34.770000000000003</v>
      </c>
      <c r="C1961" s="6">
        <v>6.23</v>
      </c>
      <c r="D1961" s="6" t="s">
        <v>2380</v>
      </c>
      <c r="E1961" s="6" t="s">
        <v>2380</v>
      </c>
      <c r="F1961" s="6" t="s">
        <v>2380</v>
      </c>
      <c r="G1961" s="6">
        <v>0</v>
      </c>
      <c r="H1961" s="6" t="s">
        <v>2380</v>
      </c>
      <c r="I1961" s="6" t="str">
        <f>IF(B1961&lt;18.5,"UnderWeight",IF(B1961&lt;24.9,"NormalWeight",IF(B1961&lt;29.9,"OverWeight","Obesity")))</f>
        <v>Obesity</v>
      </c>
      <c r="J1961" t="str">
        <f>IF(C1961&lt;5.7,"Normal",IF(C1961&lt;6.4,"Prediabetes","Diabetes"))</f>
        <v>Prediabetes</v>
      </c>
    </row>
    <row r="1962" spans="1:10" x14ac:dyDescent="0.3">
      <c r="A1962" s="6" t="s">
        <v>407</v>
      </c>
      <c r="B1962" s="6">
        <v>27.7</v>
      </c>
      <c r="C1962" s="6">
        <v>5.6</v>
      </c>
      <c r="D1962" s="6" t="s">
        <v>2380</v>
      </c>
      <c r="E1962" s="6" t="s">
        <v>2380</v>
      </c>
      <c r="F1962" s="6" t="s">
        <v>2380</v>
      </c>
      <c r="G1962" s="6">
        <v>1</v>
      </c>
      <c r="H1962" s="6" t="s">
        <v>2380</v>
      </c>
      <c r="I1962" s="6" t="str">
        <f>IF(B1962&lt;18.5,"UnderWeight",IF(B1962&lt;24.9,"NormalWeight",IF(B1962&lt;29.9,"OverWeight","Obesity")))</f>
        <v>OverWeight</v>
      </c>
      <c r="J1962" t="str">
        <f>IF(C1962&lt;5.7,"Normal",IF(C1962&lt;6.4,"Prediabetes","Diabetes"))</f>
        <v>Normal</v>
      </c>
    </row>
    <row r="1963" spans="1:10" x14ac:dyDescent="0.3">
      <c r="A1963" s="6" t="s">
        <v>406</v>
      </c>
      <c r="B1963" s="6">
        <v>19.12</v>
      </c>
      <c r="C1963" s="6">
        <v>4.72</v>
      </c>
      <c r="D1963" s="6" t="s">
        <v>2382</v>
      </c>
      <c r="E1963" s="6" t="s">
        <v>2380</v>
      </c>
      <c r="F1963" s="6" t="s">
        <v>2380</v>
      </c>
      <c r="G1963" s="6">
        <v>1</v>
      </c>
      <c r="H1963" s="6" t="s">
        <v>2380</v>
      </c>
      <c r="I1963" s="6" t="str">
        <f>IF(B1963&lt;18.5,"UnderWeight",IF(B1963&lt;24.9,"NormalWeight",IF(B1963&lt;29.9,"OverWeight","Obesity")))</f>
        <v>NormalWeight</v>
      </c>
      <c r="J1963" t="str">
        <f>IF(C1963&lt;5.7,"Normal",IF(C1963&lt;6.4,"Prediabetes","Diabetes"))</f>
        <v>Normal</v>
      </c>
    </row>
    <row r="1964" spans="1:10" x14ac:dyDescent="0.3">
      <c r="A1964" s="6" t="s">
        <v>405</v>
      </c>
      <c r="B1964" s="6">
        <v>32.67</v>
      </c>
      <c r="C1964" s="6">
        <v>4.67</v>
      </c>
      <c r="D1964" s="6" t="s">
        <v>2380</v>
      </c>
      <c r="E1964" s="6" t="s">
        <v>2380</v>
      </c>
      <c r="F1964" s="6" t="s">
        <v>2382</v>
      </c>
      <c r="G1964" s="6">
        <v>1</v>
      </c>
      <c r="H1964" s="6" t="s">
        <v>2380</v>
      </c>
      <c r="I1964" s="6" t="str">
        <f>IF(B1964&lt;18.5,"UnderWeight",IF(B1964&lt;24.9,"NormalWeight",IF(B1964&lt;29.9,"OverWeight","Obesity")))</f>
        <v>Obesity</v>
      </c>
      <c r="J1964" t="str">
        <f>IF(C1964&lt;5.7,"Normal",IF(C1964&lt;6.4,"Prediabetes","Diabetes"))</f>
        <v>Normal</v>
      </c>
    </row>
    <row r="1965" spans="1:10" x14ac:dyDescent="0.3">
      <c r="A1965" s="6" t="s">
        <v>404</v>
      </c>
      <c r="B1965" s="6">
        <v>28.5</v>
      </c>
      <c r="C1965" s="6">
        <v>6.11</v>
      </c>
      <c r="D1965" s="6" t="s">
        <v>2380</v>
      </c>
      <c r="E1965" s="6" t="s">
        <v>2380</v>
      </c>
      <c r="F1965" s="6" t="s">
        <v>2380</v>
      </c>
      <c r="G1965" s="6">
        <v>1</v>
      </c>
      <c r="H1965" s="6" t="s">
        <v>2380</v>
      </c>
      <c r="I1965" s="6" t="str">
        <f>IF(B1965&lt;18.5,"UnderWeight",IF(B1965&lt;24.9,"NormalWeight",IF(B1965&lt;29.9,"OverWeight","Obesity")))</f>
        <v>OverWeight</v>
      </c>
      <c r="J1965" t="str">
        <f>IF(C1965&lt;5.7,"Normal",IF(C1965&lt;6.4,"Prediabetes","Diabetes"))</f>
        <v>Prediabetes</v>
      </c>
    </row>
    <row r="1966" spans="1:10" x14ac:dyDescent="0.3">
      <c r="A1966" s="6" t="s">
        <v>403</v>
      </c>
      <c r="B1966" s="6">
        <v>39.270000000000003</v>
      </c>
      <c r="C1966" s="6">
        <v>6.25</v>
      </c>
      <c r="D1966" s="6" t="s">
        <v>2380</v>
      </c>
      <c r="E1966" s="6" t="s">
        <v>2380</v>
      </c>
      <c r="F1966" s="6" t="s">
        <v>2380</v>
      </c>
      <c r="G1966" s="6">
        <v>0</v>
      </c>
      <c r="H1966" s="6" t="s">
        <v>2380</v>
      </c>
      <c r="I1966" s="6" t="str">
        <f>IF(B1966&lt;18.5,"UnderWeight",IF(B1966&lt;24.9,"NormalWeight",IF(B1966&lt;29.9,"OverWeight","Obesity")))</f>
        <v>Obesity</v>
      </c>
      <c r="J1966" t="str">
        <f>IF(C1966&lt;5.7,"Normal",IF(C1966&lt;6.4,"Prediabetes","Diabetes"))</f>
        <v>Prediabetes</v>
      </c>
    </row>
    <row r="1967" spans="1:10" x14ac:dyDescent="0.3">
      <c r="A1967" s="6" t="s">
        <v>402</v>
      </c>
      <c r="B1967" s="6">
        <v>32.49</v>
      </c>
      <c r="C1967" s="6">
        <v>4</v>
      </c>
      <c r="D1967" s="6" t="s">
        <v>2382</v>
      </c>
      <c r="E1967" s="6" t="s">
        <v>2380</v>
      </c>
      <c r="F1967" s="6" t="s">
        <v>2380</v>
      </c>
      <c r="G1967" s="6">
        <v>0</v>
      </c>
      <c r="H1967" s="6" t="s">
        <v>2380</v>
      </c>
      <c r="I1967" s="6" t="str">
        <f>IF(B1967&lt;18.5,"UnderWeight",IF(B1967&lt;24.9,"NormalWeight",IF(B1967&lt;29.9,"OverWeight","Obesity")))</f>
        <v>Obesity</v>
      </c>
      <c r="J1967" t="str">
        <f>IF(C1967&lt;5.7,"Normal",IF(C1967&lt;6.4,"Prediabetes","Diabetes"))</f>
        <v>Normal</v>
      </c>
    </row>
    <row r="1968" spans="1:10" x14ac:dyDescent="0.3">
      <c r="A1968" s="6" t="s">
        <v>401</v>
      </c>
      <c r="B1968" s="6">
        <v>23.7</v>
      </c>
      <c r="C1968" s="6">
        <v>5.55</v>
      </c>
      <c r="D1968" s="6" t="s">
        <v>2382</v>
      </c>
      <c r="E1968" s="6" t="s">
        <v>2380</v>
      </c>
      <c r="F1968" s="6" t="s">
        <v>2380</v>
      </c>
      <c r="G1968" s="6">
        <v>0</v>
      </c>
      <c r="H1968" s="6" t="s">
        <v>2380</v>
      </c>
      <c r="I1968" s="6" t="str">
        <f>IF(B1968&lt;18.5,"UnderWeight",IF(B1968&lt;24.9,"NormalWeight",IF(B1968&lt;29.9,"OverWeight","Obesity")))</f>
        <v>NormalWeight</v>
      </c>
      <c r="J1968" t="str">
        <f>IF(C1968&lt;5.7,"Normal",IF(C1968&lt;6.4,"Prediabetes","Diabetes"))</f>
        <v>Normal</v>
      </c>
    </row>
    <row r="1969" spans="1:10" x14ac:dyDescent="0.3">
      <c r="A1969" s="6" t="s">
        <v>400</v>
      </c>
      <c r="B1969" s="6">
        <v>30.4</v>
      </c>
      <c r="C1969" s="6">
        <v>5.95</v>
      </c>
      <c r="D1969" s="6" t="s">
        <v>2380</v>
      </c>
      <c r="E1969" s="6" t="s">
        <v>2381</v>
      </c>
      <c r="F1969" s="6" t="s">
        <v>2380</v>
      </c>
      <c r="G1969" s="6">
        <v>1</v>
      </c>
      <c r="H1969" s="6" t="s">
        <v>2380</v>
      </c>
      <c r="I1969" s="6" t="str">
        <f>IF(B1969&lt;18.5,"UnderWeight",IF(B1969&lt;24.9,"NormalWeight",IF(B1969&lt;29.9,"OverWeight","Obesity")))</f>
        <v>Obesity</v>
      </c>
      <c r="J1969" t="str">
        <f>IF(C1969&lt;5.7,"Normal",IF(C1969&lt;6.4,"Prediabetes","Diabetes"))</f>
        <v>Prediabetes</v>
      </c>
    </row>
    <row r="1970" spans="1:10" x14ac:dyDescent="0.3">
      <c r="A1970" s="6" t="s">
        <v>399</v>
      </c>
      <c r="B1970" s="6">
        <v>38.94</v>
      </c>
      <c r="C1970" s="6">
        <v>4.3600000000000003</v>
      </c>
      <c r="D1970" s="6" t="s">
        <v>2380</v>
      </c>
      <c r="E1970" s="6" t="s">
        <v>2380</v>
      </c>
      <c r="F1970" s="6" t="s">
        <v>2382</v>
      </c>
      <c r="G1970" s="6">
        <v>1</v>
      </c>
      <c r="H1970" s="6" t="s">
        <v>2380</v>
      </c>
      <c r="I1970" s="6" t="str">
        <f>IF(B1970&lt;18.5,"UnderWeight",IF(B1970&lt;24.9,"NormalWeight",IF(B1970&lt;29.9,"OverWeight","Obesity")))</f>
        <v>Obesity</v>
      </c>
      <c r="J1970" t="str">
        <f>IF(C1970&lt;5.7,"Normal",IF(C1970&lt;6.4,"Prediabetes","Diabetes"))</f>
        <v>Normal</v>
      </c>
    </row>
    <row r="1971" spans="1:10" x14ac:dyDescent="0.3">
      <c r="A1971" s="6" t="s">
        <v>398</v>
      </c>
      <c r="B1971" s="6">
        <v>31.02</v>
      </c>
      <c r="C1971" s="6">
        <v>4.84</v>
      </c>
      <c r="D1971" s="6" t="s">
        <v>2380</v>
      </c>
      <c r="E1971" s="6" t="s">
        <v>2380</v>
      </c>
      <c r="F1971" s="6" t="s">
        <v>2382</v>
      </c>
      <c r="G1971" s="6">
        <v>1</v>
      </c>
      <c r="H1971" s="6" t="s">
        <v>2380</v>
      </c>
      <c r="I1971" s="6" t="str">
        <f>IF(B1971&lt;18.5,"UnderWeight",IF(B1971&lt;24.9,"NormalWeight",IF(B1971&lt;29.9,"OverWeight","Obesity")))</f>
        <v>Obesity</v>
      </c>
      <c r="J1971" t="str">
        <f>IF(C1971&lt;5.7,"Normal",IF(C1971&lt;6.4,"Prediabetes","Diabetes"))</f>
        <v>Normal</v>
      </c>
    </row>
    <row r="1972" spans="1:10" x14ac:dyDescent="0.3">
      <c r="A1972" s="6" t="s">
        <v>397</v>
      </c>
      <c r="B1972" s="6">
        <v>17.5</v>
      </c>
      <c r="C1972" s="6">
        <v>4.5599999999999996</v>
      </c>
      <c r="D1972" s="6" t="s">
        <v>2380</v>
      </c>
      <c r="E1972" s="6" t="s">
        <v>2380</v>
      </c>
      <c r="F1972" s="6" t="s">
        <v>2380</v>
      </c>
      <c r="G1972" s="6">
        <v>1</v>
      </c>
      <c r="H1972" s="6" t="s">
        <v>2380</v>
      </c>
      <c r="I1972" s="6" t="str">
        <f>IF(B1972&lt;18.5,"UnderWeight",IF(B1972&lt;24.9,"NormalWeight",IF(B1972&lt;29.9,"OverWeight","Obesity")))</f>
        <v>UnderWeight</v>
      </c>
      <c r="J1972" t="str">
        <f>IF(C1972&lt;5.7,"Normal",IF(C1972&lt;6.4,"Prediabetes","Diabetes"))</f>
        <v>Normal</v>
      </c>
    </row>
    <row r="1973" spans="1:10" x14ac:dyDescent="0.3">
      <c r="A1973" s="6" t="s">
        <v>396</v>
      </c>
      <c r="B1973" s="6">
        <v>34.799999999999997</v>
      </c>
      <c r="C1973" s="6">
        <v>4.42</v>
      </c>
      <c r="D1973" s="6" t="s">
        <v>2382</v>
      </c>
      <c r="E1973" s="6" t="s">
        <v>2381</v>
      </c>
      <c r="F1973" s="6" t="s">
        <v>2380</v>
      </c>
      <c r="G1973" s="6">
        <v>2</v>
      </c>
      <c r="H1973" s="6" t="s">
        <v>2380</v>
      </c>
      <c r="I1973" s="6" t="str">
        <f>IF(B1973&lt;18.5,"UnderWeight",IF(B1973&lt;24.9,"NormalWeight",IF(B1973&lt;29.9,"OverWeight","Obesity")))</f>
        <v>Obesity</v>
      </c>
      <c r="J1973" t="str">
        <f>IF(C1973&lt;5.7,"Normal",IF(C1973&lt;6.4,"Prediabetes","Diabetes"))</f>
        <v>Normal</v>
      </c>
    </row>
    <row r="1974" spans="1:10" x14ac:dyDescent="0.3">
      <c r="A1974" s="6" t="s">
        <v>395</v>
      </c>
      <c r="B1974" s="6">
        <v>17.3</v>
      </c>
      <c r="C1974" s="6">
        <v>7.66</v>
      </c>
      <c r="D1974" s="6" t="s">
        <v>2382</v>
      </c>
      <c r="E1974" s="6" t="s">
        <v>2380</v>
      </c>
      <c r="F1974" s="6" t="s">
        <v>2380</v>
      </c>
      <c r="G1974" s="6">
        <v>1</v>
      </c>
      <c r="H1974" s="6" t="s">
        <v>2380</v>
      </c>
      <c r="I1974" s="6" t="str">
        <f>IF(B1974&lt;18.5,"UnderWeight",IF(B1974&lt;24.9,"NormalWeight",IF(B1974&lt;29.9,"OverWeight","Obesity")))</f>
        <v>UnderWeight</v>
      </c>
      <c r="J1974" t="str">
        <f>IF(C1974&lt;5.7,"Normal",IF(C1974&lt;6.4,"Prediabetes","Diabetes"))</f>
        <v>Diabetes</v>
      </c>
    </row>
    <row r="1975" spans="1:10" x14ac:dyDescent="0.3">
      <c r="A1975" s="6" t="s">
        <v>394</v>
      </c>
      <c r="B1975" s="6">
        <v>32.25</v>
      </c>
      <c r="C1975" s="6">
        <v>5.2</v>
      </c>
      <c r="D1975" s="6" t="s">
        <v>2382</v>
      </c>
      <c r="E1975" s="6" t="s">
        <v>2380</v>
      </c>
      <c r="F1975" s="6" t="s">
        <v>2380</v>
      </c>
      <c r="G1975" s="6">
        <v>0</v>
      </c>
      <c r="H1975" s="6" t="s">
        <v>2380</v>
      </c>
      <c r="I1975" s="6" t="str">
        <f>IF(B1975&lt;18.5,"UnderWeight",IF(B1975&lt;24.9,"NormalWeight",IF(B1975&lt;29.9,"OverWeight","Obesity")))</f>
        <v>Obesity</v>
      </c>
      <c r="J1975" t="str">
        <f>IF(C1975&lt;5.7,"Normal",IF(C1975&lt;6.4,"Prediabetes","Diabetes"))</f>
        <v>Normal</v>
      </c>
    </row>
    <row r="1976" spans="1:10" x14ac:dyDescent="0.3">
      <c r="A1976" s="6" t="s">
        <v>393</v>
      </c>
      <c r="B1976" s="6">
        <v>42.4</v>
      </c>
      <c r="C1976" s="6">
        <v>5.53</v>
      </c>
      <c r="D1976" s="6" t="s">
        <v>2382</v>
      </c>
      <c r="E1976" s="6" t="s">
        <v>2380</v>
      </c>
      <c r="F1976" s="6" t="s">
        <v>2380</v>
      </c>
      <c r="G1976" s="6">
        <v>0</v>
      </c>
      <c r="H1976" s="6" t="s">
        <v>2380</v>
      </c>
      <c r="I1976" s="6" t="str">
        <f>IF(B1976&lt;18.5,"UnderWeight",IF(B1976&lt;24.9,"NormalWeight",IF(B1976&lt;29.9,"OverWeight","Obesity")))</f>
        <v>Obesity</v>
      </c>
      <c r="J1976" t="str">
        <f>IF(C1976&lt;5.7,"Normal",IF(C1976&lt;6.4,"Prediabetes","Diabetes"))</f>
        <v>Normal</v>
      </c>
    </row>
    <row r="1977" spans="1:10" x14ac:dyDescent="0.3">
      <c r="A1977" s="6" t="s">
        <v>392</v>
      </c>
      <c r="B1977" s="6">
        <v>38.664999999999999</v>
      </c>
      <c r="C1977" s="6">
        <v>4.8600000000000003</v>
      </c>
      <c r="D1977" s="6" t="s">
        <v>2380</v>
      </c>
      <c r="E1977" s="6" t="s">
        <v>2381</v>
      </c>
      <c r="F1977" s="6" t="s">
        <v>2380</v>
      </c>
      <c r="G1977" s="6">
        <v>1</v>
      </c>
      <c r="H1977" s="6" t="s">
        <v>2380</v>
      </c>
      <c r="I1977" s="6" t="str">
        <f>IF(B1977&lt;18.5,"UnderWeight",IF(B1977&lt;24.9,"NormalWeight",IF(B1977&lt;29.9,"OverWeight","Obesity")))</f>
        <v>Obesity</v>
      </c>
      <c r="J1977" t="str">
        <f>IF(C1977&lt;5.7,"Normal",IF(C1977&lt;6.4,"Prediabetes","Diabetes"))</f>
        <v>Normal</v>
      </c>
    </row>
    <row r="1978" spans="1:10" x14ac:dyDescent="0.3">
      <c r="A1978" s="6" t="s">
        <v>391</v>
      </c>
      <c r="B1978" s="6">
        <v>29.92</v>
      </c>
      <c r="C1978" s="6">
        <v>5.49</v>
      </c>
      <c r="D1978" s="6" t="s">
        <v>2382</v>
      </c>
      <c r="E1978" s="6" t="s">
        <v>2380</v>
      </c>
      <c r="F1978" s="6" t="s">
        <v>2380</v>
      </c>
      <c r="G1978" s="6">
        <v>0</v>
      </c>
      <c r="H1978" s="6" t="s">
        <v>2380</v>
      </c>
      <c r="I1978" s="6" t="str">
        <f>IF(B1978&lt;18.5,"UnderWeight",IF(B1978&lt;24.9,"NormalWeight",IF(B1978&lt;29.9,"OverWeight","Obesity")))</f>
        <v>Obesity</v>
      </c>
      <c r="J1978" t="str">
        <f>IF(C1978&lt;5.7,"Normal",IF(C1978&lt;6.4,"Prediabetes","Diabetes"))</f>
        <v>Normal</v>
      </c>
    </row>
    <row r="1979" spans="1:10" x14ac:dyDescent="0.3">
      <c r="A1979" s="6" t="s">
        <v>390</v>
      </c>
      <c r="B1979" s="6">
        <v>29.48</v>
      </c>
      <c r="C1979" s="6">
        <v>4.09</v>
      </c>
      <c r="D1979" s="6" t="s">
        <v>2382</v>
      </c>
      <c r="E1979" s="6" t="s">
        <v>2380</v>
      </c>
      <c r="F1979" s="6" t="s">
        <v>2380</v>
      </c>
      <c r="G1979" s="6">
        <v>0</v>
      </c>
      <c r="H1979" s="6" t="s">
        <v>2380</v>
      </c>
      <c r="I1979" s="6" t="str">
        <f>IF(B1979&lt;18.5,"UnderWeight",IF(B1979&lt;24.9,"NormalWeight",IF(B1979&lt;29.9,"OverWeight","Obesity")))</f>
        <v>OverWeight</v>
      </c>
      <c r="J1979" t="str">
        <f>IF(C1979&lt;5.7,"Normal",IF(C1979&lt;6.4,"Prediabetes","Diabetes"))</f>
        <v>Normal</v>
      </c>
    </row>
    <row r="1980" spans="1:10" x14ac:dyDescent="0.3">
      <c r="A1980" s="6" t="s">
        <v>389</v>
      </c>
      <c r="B1980" s="6">
        <v>28.785</v>
      </c>
      <c r="C1980" s="6">
        <v>4.3099999999999996</v>
      </c>
      <c r="D1980" s="6" t="s">
        <v>2382</v>
      </c>
      <c r="E1980" s="6" t="s">
        <v>2380</v>
      </c>
      <c r="F1980" s="6" t="s">
        <v>2380</v>
      </c>
      <c r="G1980" s="6">
        <v>0</v>
      </c>
      <c r="H1980" s="6" t="s">
        <v>2380</v>
      </c>
      <c r="I1980" s="6" t="str">
        <f>IF(B1980&lt;18.5,"UnderWeight",IF(B1980&lt;24.9,"NormalWeight",IF(B1980&lt;29.9,"OverWeight","Obesity")))</f>
        <v>OverWeight</v>
      </c>
      <c r="J1980" t="str">
        <f>IF(C1980&lt;5.7,"Normal",IF(C1980&lt;6.4,"Prediabetes","Diabetes"))</f>
        <v>Normal</v>
      </c>
    </row>
    <row r="1981" spans="1:10" x14ac:dyDescent="0.3">
      <c r="A1981" s="6" t="s">
        <v>388</v>
      </c>
      <c r="B1981" s="6">
        <v>19.8</v>
      </c>
      <c r="C1981" s="6">
        <v>4</v>
      </c>
      <c r="D1981" s="6" t="s">
        <v>2382</v>
      </c>
      <c r="E1981" s="6" t="s">
        <v>2380</v>
      </c>
      <c r="F1981" s="6" t="s">
        <v>2380</v>
      </c>
      <c r="G1981" s="6">
        <v>0</v>
      </c>
      <c r="H1981" s="6" t="s">
        <v>2380</v>
      </c>
      <c r="I1981" s="6" t="str">
        <f>IF(B1981&lt;18.5,"UnderWeight",IF(B1981&lt;24.9,"NormalWeight",IF(B1981&lt;29.9,"OverWeight","Obesity")))</f>
        <v>NormalWeight</v>
      </c>
      <c r="J1981" t="str">
        <f>IF(C1981&lt;5.7,"Normal",IF(C1981&lt;6.4,"Prediabetes","Diabetes"))</f>
        <v>Normal</v>
      </c>
    </row>
    <row r="1982" spans="1:10" x14ac:dyDescent="0.3">
      <c r="A1982" s="6" t="s">
        <v>387</v>
      </c>
      <c r="B1982" s="6">
        <v>35.53</v>
      </c>
      <c r="C1982" s="6">
        <v>4.68</v>
      </c>
      <c r="D1982" s="6" t="s">
        <v>2380</v>
      </c>
      <c r="E1982" s="6" t="s">
        <v>2380</v>
      </c>
      <c r="F1982" s="6" t="s">
        <v>2382</v>
      </c>
      <c r="G1982" s="6">
        <v>1</v>
      </c>
      <c r="H1982" s="6" t="s">
        <v>2380</v>
      </c>
      <c r="I1982" s="6" t="str">
        <f>IF(B1982&lt;18.5,"UnderWeight",IF(B1982&lt;24.9,"NormalWeight",IF(B1982&lt;29.9,"OverWeight","Obesity")))</f>
        <v>Obesity</v>
      </c>
      <c r="J1982" t="str">
        <f>IF(C1982&lt;5.7,"Normal",IF(C1982&lt;6.4,"Prediabetes","Diabetes"))</f>
        <v>Normal</v>
      </c>
    </row>
    <row r="1983" spans="1:10" x14ac:dyDescent="0.3">
      <c r="A1983" s="6" t="s">
        <v>386</v>
      </c>
      <c r="B1983" s="6">
        <v>21.47</v>
      </c>
      <c r="C1983" s="6">
        <v>4.0199999999999996</v>
      </c>
      <c r="D1983" s="6" t="s">
        <v>2382</v>
      </c>
      <c r="E1983" s="6" t="s">
        <v>2380</v>
      </c>
      <c r="F1983" s="6" t="s">
        <v>2380</v>
      </c>
      <c r="G1983" s="6">
        <v>1</v>
      </c>
      <c r="H1983" s="6" t="s">
        <v>2380</v>
      </c>
      <c r="I1983" s="6" t="str">
        <f>IF(B1983&lt;18.5,"UnderWeight",IF(B1983&lt;24.9,"NormalWeight",IF(B1983&lt;29.9,"OverWeight","Obesity")))</f>
        <v>NormalWeight</v>
      </c>
      <c r="J1983" t="str">
        <f>IF(C1983&lt;5.7,"Normal",IF(C1983&lt;6.4,"Prediabetes","Diabetes"))</f>
        <v>Normal</v>
      </c>
    </row>
    <row r="1984" spans="1:10" x14ac:dyDescent="0.3">
      <c r="A1984" s="6" t="s">
        <v>385</v>
      </c>
      <c r="B1984" s="6">
        <v>25.9</v>
      </c>
      <c r="C1984" s="6">
        <v>5.12</v>
      </c>
      <c r="D1984" s="6" t="s">
        <v>2380</v>
      </c>
      <c r="E1984" s="6" t="s">
        <v>2380</v>
      </c>
      <c r="F1984" s="6" t="s">
        <v>2382</v>
      </c>
      <c r="G1984" s="6">
        <v>1</v>
      </c>
      <c r="H1984" s="6" t="s">
        <v>2380</v>
      </c>
      <c r="I1984" s="6" t="str">
        <f>IF(B1984&lt;18.5,"UnderWeight",IF(B1984&lt;24.9,"NormalWeight",IF(B1984&lt;29.9,"OverWeight","Obesity")))</f>
        <v>OverWeight</v>
      </c>
      <c r="J1984" t="str">
        <f>IF(C1984&lt;5.7,"Normal",IF(C1984&lt;6.4,"Prediabetes","Diabetes"))</f>
        <v>Normal</v>
      </c>
    </row>
    <row r="1985" spans="1:10" x14ac:dyDescent="0.3">
      <c r="A1985" s="6" t="s">
        <v>384</v>
      </c>
      <c r="B1985" s="6">
        <v>20.81</v>
      </c>
      <c r="C1985" s="6">
        <v>5.52</v>
      </c>
      <c r="D1985" s="6" t="s">
        <v>2380</v>
      </c>
      <c r="E1985" s="6" t="s">
        <v>2380</v>
      </c>
      <c r="F1985" s="6" t="s">
        <v>2380</v>
      </c>
      <c r="G1985" s="6">
        <v>0</v>
      </c>
      <c r="H1985" s="6" t="s">
        <v>2380</v>
      </c>
      <c r="I1985" s="6" t="str">
        <f>IF(B1985&lt;18.5,"UnderWeight",IF(B1985&lt;24.9,"NormalWeight",IF(B1985&lt;29.9,"OverWeight","Obesity")))</f>
        <v>NormalWeight</v>
      </c>
      <c r="J1985" t="str">
        <f>IF(C1985&lt;5.7,"Normal",IF(C1985&lt;6.4,"Prediabetes","Diabetes"))</f>
        <v>Normal</v>
      </c>
    </row>
    <row r="1986" spans="1:10" x14ac:dyDescent="0.3">
      <c r="A1986" s="6" t="s">
        <v>383</v>
      </c>
      <c r="B1986" s="6">
        <v>25.84</v>
      </c>
      <c r="C1986" s="6">
        <v>5.81</v>
      </c>
      <c r="D1986" s="6" t="s">
        <v>2382</v>
      </c>
      <c r="E1986" s="6" t="s">
        <v>2380</v>
      </c>
      <c r="F1986" s="6" t="s">
        <v>2382</v>
      </c>
      <c r="G1986" s="6">
        <v>1</v>
      </c>
      <c r="H1986" s="6" t="s">
        <v>2380</v>
      </c>
      <c r="I1986" s="6" t="str">
        <f>IF(B1986&lt;18.5,"UnderWeight",IF(B1986&lt;24.9,"NormalWeight",IF(B1986&lt;29.9,"OverWeight","Obesity")))</f>
        <v>OverWeight</v>
      </c>
      <c r="J1986" t="str">
        <f>IF(C1986&lt;5.7,"Normal",IF(C1986&lt;6.4,"Prediabetes","Diabetes"))</f>
        <v>Prediabetes</v>
      </c>
    </row>
    <row r="1987" spans="1:10" x14ac:dyDescent="0.3">
      <c r="A1987" s="6" t="s">
        <v>382</v>
      </c>
      <c r="B1987" s="6">
        <v>30.95</v>
      </c>
      <c r="C1987" s="6">
        <v>5.16</v>
      </c>
      <c r="D1987" s="6" t="s">
        <v>2380</v>
      </c>
      <c r="E1987" s="6" t="s">
        <v>2380</v>
      </c>
      <c r="F1987" s="6" t="s">
        <v>2382</v>
      </c>
      <c r="G1987" s="6">
        <v>1</v>
      </c>
      <c r="H1987" s="6" t="s">
        <v>2380</v>
      </c>
      <c r="I1987" s="6" t="str">
        <f>IF(B1987&lt;18.5,"UnderWeight",IF(B1987&lt;24.9,"NormalWeight",IF(B1987&lt;29.9,"OverWeight","Obesity")))</f>
        <v>Obesity</v>
      </c>
      <c r="J1987" t="str">
        <f>IF(C1987&lt;5.7,"Normal",IF(C1987&lt;6.4,"Prediabetes","Diabetes"))</f>
        <v>Normal</v>
      </c>
    </row>
    <row r="1988" spans="1:10" x14ac:dyDescent="0.3">
      <c r="A1988" s="6" t="s">
        <v>381</v>
      </c>
      <c r="B1988" s="6">
        <v>30.54</v>
      </c>
      <c r="C1988" s="6">
        <v>5</v>
      </c>
      <c r="D1988" s="6" t="s">
        <v>2380</v>
      </c>
      <c r="E1988" s="6" t="s">
        <v>2380</v>
      </c>
      <c r="F1988" s="6" t="s">
        <v>2382</v>
      </c>
      <c r="G1988" s="6">
        <v>1</v>
      </c>
      <c r="H1988" s="6" t="s">
        <v>2380</v>
      </c>
      <c r="I1988" s="6" t="str">
        <f>IF(B1988&lt;18.5,"UnderWeight",IF(B1988&lt;24.9,"NormalWeight",IF(B1988&lt;29.9,"OverWeight","Obesity")))</f>
        <v>Obesity</v>
      </c>
      <c r="J1988" t="str">
        <f>IF(C1988&lt;5.7,"Normal",IF(C1988&lt;6.4,"Prediabetes","Diabetes"))</f>
        <v>Normal</v>
      </c>
    </row>
    <row r="1989" spans="1:10" x14ac:dyDescent="0.3">
      <c r="A1989" s="6" t="s">
        <v>380</v>
      </c>
      <c r="B1989" s="6">
        <v>33.914999999999999</v>
      </c>
      <c r="C1989" s="6">
        <v>5.84</v>
      </c>
      <c r="D1989" s="6" t="s">
        <v>2382</v>
      </c>
      <c r="E1989" s="6" t="s">
        <v>2380</v>
      </c>
      <c r="F1989" s="6" t="s">
        <v>2380</v>
      </c>
      <c r="G1989" s="6">
        <v>0</v>
      </c>
      <c r="H1989" s="6" t="s">
        <v>2380</v>
      </c>
      <c r="I1989" s="6" t="str">
        <f>IF(B1989&lt;18.5,"UnderWeight",IF(B1989&lt;24.9,"NormalWeight",IF(B1989&lt;29.9,"OverWeight","Obesity")))</f>
        <v>Obesity</v>
      </c>
      <c r="J1989" t="str">
        <f>IF(C1989&lt;5.7,"Normal",IF(C1989&lt;6.4,"Prediabetes","Diabetes"))</f>
        <v>Prediabetes</v>
      </c>
    </row>
    <row r="1990" spans="1:10" x14ac:dyDescent="0.3">
      <c r="A1990" s="6" t="s">
        <v>379</v>
      </c>
      <c r="B1990" s="6">
        <v>33.31</v>
      </c>
      <c r="C1990" s="6">
        <v>4.1900000000000004</v>
      </c>
      <c r="D1990" s="6" t="s">
        <v>2380</v>
      </c>
      <c r="E1990" s="6" t="s">
        <v>2380</v>
      </c>
      <c r="F1990" s="6" t="s">
        <v>2382</v>
      </c>
      <c r="G1990" s="6">
        <v>1</v>
      </c>
      <c r="H1990" s="6" t="s">
        <v>2380</v>
      </c>
      <c r="I1990" s="6" t="str">
        <f>IF(B1990&lt;18.5,"UnderWeight",IF(B1990&lt;24.9,"NormalWeight",IF(B1990&lt;29.9,"OverWeight","Obesity")))</f>
        <v>Obesity</v>
      </c>
      <c r="J1990" t="str">
        <f>IF(C1990&lt;5.7,"Normal",IF(C1990&lt;6.4,"Prediabetes","Diabetes"))</f>
        <v>Normal</v>
      </c>
    </row>
    <row r="1991" spans="1:10" x14ac:dyDescent="0.3">
      <c r="A1991" s="6" t="s">
        <v>378</v>
      </c>
      <c r="B1991" s="6">
        <v>25.745000000000001</v>
      </c>
      <c r="C1991" s="6">
        <v>4.62</v>
      </c>
      <c r="D1991" s="6" t="s">
        <v>2382</v>
      </c>
      <c r="E1991" s="6" t="s">
        <v>2380</v>
      </c>
      <c r="F1991" s="6" t="s">
        <v>2380</v>
      </c>
      <c r="G1991" s="6">
        <v>0</v>
      </c>
      <c r="H1991" s="6" t="s">
        <v>2380</v>
      </c>
      <c r="I1991" s="6" t="str">
        <f>IF(B1991&lt;18.5,"UnderWeight",IF(B1991&lt;24.9,"NormalWeight",IF(B1991&lt;29.9,"OverWeight","Obesity")))</f>
        <v>OverWeight</v>
      </c>
      <c r="J1991" t="str">
        <f>IF(C1991&lt;5.7,"Normal",IF(C1991&lt;6.4,"Prediabetes","Diabetes"))</f>
        <v>Normal</v>
      </c>
    </row>
    <row r="1992" spans="1:10" x14ac:dyDescent="0.3">
      <c r="A1992" s="6" t="s">
        <v>377</v>
      </c>
      <c r="B1992" s="6">
        <v>37.1</v>
      </c>
      <c r="C1992" s="6">
        <v>6.24</v>
      </c>
      <c r="D1992" s="6" t="s">
        <v>2380</v>
      </c>
      <c r="E1992" s="6" t="s">
        <v>2380</v>
      </c>
      <c r="F1992" s="6" t="s">
        <v>2380</v>
      </c>
      <c r="G1992" s="6">
        <v>0</v>
      </c>
      <c r="H1992" s="6" t="s">
        <v>2380</v>
      </c>
      <c r="I1992" s="6" t="str">
        <f>IF(B1992&lt;18.5,"UnderWeight",IF(B1992&lt;24.9,"NormalWeight",IF(B1992&lt;29.9,"OverWeight","Obesity")))</f>
        <v>Obesity</v>
      </c>
      <c r="J1992" t="str">
        <f>IF(C1992&lt;5.7,"Normal",IF(C1992&lt;6.4,"Prediabetes","Diabetes"))</f>
        <v>Prediabetes</v>
      </c>
    </row>
    <row r="1993" spans="1:10" x14ac:dyDescent="0.3">
      <c r="A1993" s="6" t="s">
        <v>376</v>
      </c>
      <c r="B1993" s="6">
        <v>35.435000000000002</v>
      </c>
      <c r="C1993" s="6">
        <v>5.81</v>
      </c>
      <c r="D1993" s="6" t="s">
        <v>2380</v>
      </c>
      <c r="E1993" s="6" t="s">
        <v>2380</v>
      </c>
      <c r="F1993" s="6" t="s">
        <v>2380</v>
      </c>
      <c r="G1993" s="6">
        <v>0</v>
      </c>
      <c r="H1993" s="6" t="s">
        <v>2380</v>
      </c>
      <c r="I1993" s="6" t="str">
        <f>IF(B1993&lt;18.5,"UnderWeight",IF(B1993&lt;24.9,"NormalWeight",IF(B1993&lt;29.9,"OverWeight","Obesity")))</f>
        <v>Obesity</v>
      </c>
      <c r="J1993" t="str">
        <f>IF(C1993&lt;5.7,"Normal",IF(C1993&lt;6.4,"Prediabetes","Diabetes"))</f>
        <v>Prediabetes</v>
      </c>
    </row>
    <row r="1994" spans="1:10" x14ac:dyDescent="0.3">
      <c r="A1994" s="6" t="s">
        <v>375</v>
      </c>
      <c r="B1994" s="6">
        <v>20.399999999999999</v>
      </c>
      <c r="C1994" s="6">
        <v>4.83</v>
      </c>
      <c r="D1994" s="6" t="s">
        <v>2380</v>
      </c>
      <c r="E1994" s="6" t="s">
        <v>2380</v>
      </c>
      <c r="F1994" s="6" t="s">
        <v>2380</v>
      </c>
      <c r="G1994" s="6">
        <v>0</v>
      </c>
      <c r="H1994" s="6" t="s">
        <v>2380</v>
      </c>
      <c r="I1994" s="6" t="str">
        <f>IF(B1994&lt;18.5,"UnderWeight",IF(B1994&lt;24.9,"NormalWeight",IF(B1994&lt;29.9,"OverWeight","Obesity")))</f>
        <v>NormalWeight</v>
      </c>
      <c r="J1994" t="str">
        <f>IF(C1994&lt;5.7,"Normal",IF(C1994&lt;6.4,"Prediabetes","Diabetes"))</f>
        <v>Normal</v>
      </c>
    </row>
    <row r="1995" spans="1:10" x14ac:dyDescent="0.3">
      <c r="A1995" s="6" t="s">
        <v>374</v>
      </c>
      <c r="B1995" s="6">
        <v>42.13</v>
      </c>
      <c r="C1995" s="6">
        <v>5.72</v>
      </c>
      <c r="D1995" s="6" t="s">
        <v>2382</v>
      </c>
      <c r="E1995" s="6" t="s">
        <v>2380</v>
      </c>
      <c r="F1995" s="6" t="s">
        <v>2382</v>
      </c>
      <c r="G1995" s="6">
        <v>1</v>
      </c>
      <c r="H1995" s="6" t="s">
        <v>2380</v>
      </c>
      <c r="I1995" s="6" t="str">
        <f>IF(B1995&lt;18.5,"UnderWeight",IF(B1995&lt;24.9,"NormalWeight",IF(B1995&lt;29.9,"OverWeight","Obesity")))</f>
        <v>Obesity</v>
      </c>
      <c r="J1995" t="str">
        <f>IF(C1995&lt;5.7,"Normal",IF(C1995&lt;6.4,"Prediabetes","Diabetes"))</f>
        <v>Prediabetes</v>
      </c>
    </row>
    <row r="1996" spans="1:10" x14ac:dyDescent="0.3">
      <c r="A1996" s="6" t="s">
        <v>373</v>
      </c>
      <c r="B1996" s="6">
        <v>33.99</v>
      </c>
      <c r="C1996" s="6">
        <v>4.83</v>
      </c>
      <c r="D1996" s="6" t="s">
        <v>2382</v>
      </c>
      <c r="E1996" s="6" t="s">
        <v>2380</v>
      </c>
      <c r="F1996" s="6" t="s">
        <v>2382</v>
      </c>
      <c r="G1996" s="6">
        <v>1</v>
      </c>
      <c r="H1996" s="6" t="s">
        <v>2380</v>
      </c>
      <c r="I1996" s="6" t="str">
        <f>IF(B1996&lt;18.5,"UnderWeight",IF(B1996&lt;24.9,"NormalWeight",IF(B1996&lt;29.9,"OverWeight","Obesity")))</f>
        <v>Obesity</v>
      </c>
      <c r="J1996" t="str">
        <f>IF(C1996&lt;5.7,"Normal",IF(C1996&lt;6.4,"Prediabetes","Diabetes"))</f>
        <v>Normal</v>
      </c>
    </row>
    <row r="1997" spans="1:10" x14ac:dyDescent="0.3">
      <c r="A1997" s="6" t="s">
        <v>372</v>
      </c>
      <c r="B1997" s="6">
        <v>28.594999999999999</v>
      </c>
      <c r="C1997" s="6">
        <v>4.1399999999999997</v>
      </c>
      <c r="D1997" s="6" t="s">
        <v>2382</v>
      </c>
      <c r="E1997" s="6" t="s">
        <v>2380</v>
      </c>
      <c r="F1997" s="6" t="s">
        <v>2382</v>
      </c>
      <c r="G1997" s="6">
        <v>1</v>
      </c>
      <c r="H1997" s="6" t="s">
        <v>2380</v>
      </c>
      <c r="I1997" s="6" t="str">
        <f>IF(B1997&lt;18.5,"UnderWeight",IF(B1997&lt;24.9,"NormalWeight",IF(B1997&lt;29.9,"OverWeight","Obesity")))</f>
        <v>OverWeight</v>
      </c>
      <c r="J1997" t="str">
        <f>IF(C1997&lt;5.7,"Normal",IF(C1997&lt;6.4,"Prediabetes","Diabetes"))</f>
        <v>Normal</v>
      </c>
    </row>
    <row r="1998" spans="1:10" x14ac:dyDescent="0.3">
      <c r="A1998" s="6" t="s">
        <v>371</v>
      </c>
      <c r="B1998" s="6">
        <v>20.8</v>
      </c>
      <c r="C1998" s="6">
        <v>4.07</v>
      </c>
      <c r="D1998" s="6" t="s">
        <v>2382</v>
      </c>
      <c r="E1998" s="6" t="s">
        <v>2380</v>
      </c>
      <c r="F1998" s="6" t="s">
        <v>2382</v>
      </c>
      <c r="G1998" s="6">
        <v>1</v>
      </c>
      <c r="H1998" s="6" t="s">
        <v>2380</v>
      </c>
      <c r="I1998" s="6" t="str">
        <f>IF(B1998&lt;18.5,"UnderWeight",IF(B1998&lt;24.9,"NormalWeight",IF(B1998&lt;29.9,"OverWeight","Obesity")))</f>
        <v>NormalWeight</v>
      </c>
      <c r="J1998" t="str">
        <f>IF(C1998&lt;5.7,"Normal",IF(C1998&lt;6.4,"Prediabetes","Diabetes"))</f>
        <v>Normal</v>
      </c>
    </row>
    <row r="1999" spans="1:10" x14ac:dyDescent="0.3">
      <c r="A1999" s="6" t="s">
        <v>370</v>
      </c>
      <c r="B1999" s="6">
        <v>23.465</v>
      </c>
      <c r="C1999" s="6">
        <v>6.26</v>
      </c>
      <c r="D1999" s="6" t="s">
        <v>2382</v>
      </c>
      <c r="E1999" s="6" t="s">
        <v>2380</v>
      </c>
      <c r="F1999" s="6" t="s">
        <v>2382</v>
      </c>
      <c r="G1999" s="6">
        <v>1</v>
      </c>
      <c r="H1999" s="6" t="s">
        <v>2380</v>
      </c>
      <c r="I1999" s="6" t="str">
        <f>IF(B1999&lt;18.5,"UnderWeight",IF(B1999&lt;24.9,"NormalWeight",IF(B1999&lt;29.9,"OverWeight","Obesity")))</f>
        <v>NormalWeight</v>
      </c>
      <c r="J1999" t="str">
        <f>IF(C1999&lt;5.7,"Normal",IF(C1999&lt;6.4,"Prediabetes","Diabetes"))</f>
        <v>Prediabetes</v>
      </c>
    </row>
    <row r="2000" spans="1:10" x14ac:dyDescent="0.3">
      <c r="A2000" s="6" t="s">
        <v>369</v>
      </c>
      <c r="B2000" s="6">
        <v>40.185000000000002</v>
      </c>
      <c r="C2000" s="6">
        <v>5.88</v>
      </c>
      <c r="D2000" s="6" t="s">
        <v>2382</v>
      </c>
      <c r="E2000" s="6" t="s">
        <v>2380</v>
      </c>
      <c r="F2000" s="6" t="s">
        <v>2380</v>
      </c>
      <c r="G2000" s="6">
        <v>0</v>
      </c>
      <c r="H2000" s="6" t="s">
        <v>2380</v>
      </c>
      <c r="I2000" s="6" t="str">
        <f>IF(B2000&lt;18.5,"UnderWeight",IF(B2000&lt;24.9,"NormalWeight",IF(B2000&lt;29.9,"OverWeight","Obesity")))</f>
        <v>Obesity</v>
      </c>
      <c r="J2000" t="str">
        <f>IF(C2000&lt;5.7,"Normal",IF(C2000&lt;6.4,"Prediabetes","Diabetes"))</f>
        <v>Prediabetes</v>
      </c>
    </row>
    <row r="2001" spans="1:10" x14ac:dyDescent="0.3">
      <c r="A2001" s="6" t="s">
        <v>368</v>
      </c>
      <c r="B2001" s="6">
        <v>21.89</v>
      </c>
      <c r="C2001" s="6">
        <v>5.72</v>
      </c>
      <c r="D2001" s="6" t="s">
        <v>2382</v>
      </c>
      <c r="E2001" s="6" t="s">
        <v>2380</v>
      </c>
      <c r="F2001" s="6" t="s">
        <v>2380</v>
      </c>
      <c r="G2001" s="6">
        <v>0</v>
      </c>
      <c r="H2001" s="6" t="s">
        <v>2380</v>
      </c>
      <c r="I2001" s="6" t="str">
        <f>IF(B2001&lt;18.5,"UnderWeight",IF(B2001&lt;24.9,"NormalWeight",IF(B2001&lt;29.9,"OverWeight","Obesity")))</f>
        <v>NormalWeight</v>
      </c>
      <c r="J2001" t="str">
        <f>IF(C2001&lt;5.7,"Normal",IF(C2001&lt;6.4,"Prediabetes","Diabetes"))</f>
        <v>Prediabetes</v>
      </c>
    </row>
    <row r="2002" spans="1:10" x14ac:dyDescent="0.3">
      <c r="A2002" s="6" t="s">
        <v>367</v>
      </c>
      <c r="B2002" s="6">
        <v>29.34</v>
      </c>
      <c r="C2002" s="6">
        <v>6.09</v>
      </c>
      <c r="D2002" s="6" t="s">
        <v>2382</v>
      </c>
      <c r="E2002" s="6" t="s">
        <v>2381</v>
      </c>
      <c r="F2002" s="6" t="s">
        <v>2380</v>
      </c>
      <c r="G2002" s="6">
        <v>2</v>
      </c>
      <c r="H2002" s="6" t="s">
        <v>2380</v>
      </c>
      <c r="I2002" s="6" t="str">
        <f>IF(B2002&lt;18.5,"UnderWeight",IF(B2002&lt;24.9,"NormalWeight",IF(B2002&lt;29.9,"OverWeight","Obesity")))</f>
        <v>OverWeight</v>
      </c>
      <c r="J2002" t="str">
        <f>IF(C2002&lt;5.7,"Normal",IF(C2002&lt;6.4,"Prediabetes","Diabetes"))</f>
        <v>Prediabetes</v>
      </c>
    </row>
    <row r="2003" spans="1:10" x14ac:dyDescent="0.3">
      <c r="A2003" s="6" t="s">
        <v>366</v>
      </c>
      <c r="B2003" s="6">
        <v>22.61</v>
      </c>
      <c r="C2003" s="6">
        <v>4.25</v>
      </c>
      <c r="D2003" s="6" t="s">
        <v>2382</v>
      </c>
      <c r="E2003" s="6" t="s">
        <v>2380</v>
      </c>
      <c r="F2003" s="6" t="s">
        <v>2380</v>
      </c>
      <c r="G2003" s="6">
        <v>0</v>
      </c>
      <c r="H2003" s="6" t="s">
        <v>2380</v>
      </c>
      <c r="I2003" s="6" t="str">
        <f>IF(B2003&lt;18.5,"UnderWeight",IF(B2003&lt;24.9,"NormalWeight",IF(B2003&lt;29.9,"OverWeight","Obesity")))</f>
        <v>NormalWeight</v>
      </c>
      <c r="J2003" t="str">
        <f>IF(C2003&lt;5.7,"Normal",IF(C2003&lt;6.4,"Prediabetes","Diabetes"))</f>
        <v>Normal</v>
      </c>
    </row>
    <row r="2004" spans="1:10" x14ac:dyDescent="0.3">
      <c r="A2004" s="6" t="s">
        <v>365</v>
      </c>
      <c r="B2004" s="6">
        <v>22.23</v>
      </c>
      <c r="C2004" s="6">
        <v>6.09</v>
      </c>
      <c r="D2004" s="6" t="s">
        <v>2382</v>
      </c>
      <c r="E2004" s="6" t="s">
        <v>2380</v>
      </c>
      <c r="F2004" s="6" t="s">
        <v>2380</v>
      </c>
      <c r="G2004" s="6">
        <v>0</v>
      </c>
      <c r="H2004" s="6" t="s">
        <v>2380</v>
      </c>
      <c r="I2004" s="6" t="str">
        <f>IF(B2004&lt;18.5,"UnderWeight",IF(B2004&lt;24.9,"NormalWeight",IF(B2004&lt;29.9,"OverWeight","Obesity")))</f>
        <v>NormalWeight</v>
      </c>
      <c r="J2004" t="str">
        <f>IF(C2004&lt;5.7,"Normal",IF(C2004&lt;6.4,"Prediabetes","Diabetes"))</f>
        <v>Prediabetes</v>
      </c>
    </row>
    <row r="2005" spans="1:10" x14ac:dyDescent="0.3">
      <c r="A2005" s="6" t="s">
        <v>364</v>
      </c>
      <c r="B2005" s="6">
        <v>33.4</v>
      </c>
      <c r="C2005" s="6">
        <v>5.51</v>
      </c>
      <c r="D2005" s="6" t="s">
        <v>2380</v>
      </c>
      <c r="E2005" s="6" t="s">
        <v>2380</v>
      </c>
      <c r="F2005" s="6" t="s">
        <v>2380</v>
      </c>
      <c r="G2005" s="6">
        <v>0</v>
      </c>
      <c r="H2005" s="6" t="s">
        <v>2380</v>
      </c>
      <c r="I2005" s="6" t="str">
        <f>IF(B2005&lt;18.5,"UnderWeight",IF(B2005&lt;24.9,"NormalWeight",IF(B2005&lt;29.9,"OverWeight","Obesity")))</f>
        <v>Obesity</v>
      </c>
      <c r="J2005" t="str">
        <f>IF(C2005&lt;5.7,"Normal",IF(C2005&lt;6.4,"Prediabetes","Diabetes"))</f>
        <v>Normal</v>
      </c>
    </row>
    <row r="2006" spans="1:10" x14ac:dyDescent="0.3">
      <c r="A2006" s="6" t="s">
        <v>363</v>
      </c>
      <c r="B2006" s="6">
        <v>33.11</v>
      </c>
      <c r="C2006" s="6">
        <v>5.63</v>
      </c>
      <c r="D2006" s="6" t="s">
        <v>2380</v>
      </c>
      <c r="E2006" s="6" t="s">
        <v>2380</v>
      </c>
      <c r="F2006" s="6" t="s">
        <v>2380</v>
      </c>
      <c r="G2006" s="6">
        <v>0</v>
      </c>
      <c r="H2006" s="6" t="s">
        <v>2380</v>
      </c>
      <c r="I2006" s="6" t="str">
        <f>IF(B2006&lt;18.5,"UnderWeight",IF(B2006&lt;24.9,"NormalWeight",IF(B2006&lt;29.9,"OverWeight","Obesity")))</f>
        <v>Obesity</v>
      </c>
      <c r="J2006" t="str">
        <f>IF(C2006&lt;5.7,"Normal",IF(C2006&lt;6.4,"Prediabetes","Diabetes"))</f>
        <v>Normal</v>
      </c>
    </row>
    <row r="2007" spans="1:10" x14ac:dyDescent="0.3">
      <c r="A2007" s="6" t="s">
        <v>362</v>
      </c>
      <c r="B2007" s="6">
        <v>16.815000000000001</v>
      </c>
      <c r="C2007" s="6">
        <v>5.29</v>
      </c>
      <c r="D2007" s="6" t="s">
        <v>2382</v>
      </c>
      <c r="E2007" s="6" t="s">
        <v>2380</v>
      </c>
      <c r="F2007" s="6" t="s">
        <v>2380</v>
      </c>
      <c r="G2007" s="6">
        <v>0</v>
      </c>
      <c r="H2007" s="6" t="s">
        <v>2380</v>
      </c>
      <c r="I2007" s="6" t="str">
        <f>IF(B2007&lt;18.5,"UnderWeight",IF(B2007&lt;24.9,"NormalWeight",IF(B2007&lt;29.9,"OverWeight","Obesity")))</f>
        <v>UnderWeight</v>
      </c>
      <c r="J2007" t="str">
        <f>IF(C2007&lt;5.7,"Normal",IF(C2007&lt;6.4,"Prediabetes","Diabetes"))</f>
        <v>Normal</v>
      </c>
    </row>
    <row r="2008" spans="1:10" x14ac:dyDescent="0.3">
      <c r="A2008" s="6" t="s">
        <v>361</v>
      </c>
      <c r="B2008" s="6">
        <v>25.61</v>
      </c>
      <c r="C2008" s="6">
        <v>4</v>
      </c>
      <c r="D2008" s="6" t="s">
        <v>2380</v>
      </c>
      <c r="E2008" s="6" t="s">
        <v>2380</v>
      </c>
      <c r="F2008" s="6" t="s">
        <v>2382</v>
      </c>
      <c r="G2008" s="6">
        <v>1</v>
      </c>
      <c r="H2008" s="6" t="s">
        <v>2380</v>
      </c>
      <c r="I2008" s="6" t="str">
        <f>IF(B2008&lt;18.5,"UnderWeight",IF(B2008&lt;24.9,"NormalWeight",IF(B2008&lt;29.9,"OverWeight","Obesity")))</f>
        <v>OverWeight</v>
      </c>
      <c r="J2008" t="str">
        <f>IF(C2008&lt;5.7,"Normal",IF(C2008&lt;6.4,"Prediabetes","Diabetes"))</f>
        <v>Normal</v>
      </c>
    </row>
    <row r="2009" spans="1:10" x14ac:dyDescent="0.3">
      <c r="A2009" s="6" t="s">
        <v>360</v>
      </c>
      <c r="B2009" s="6">
        <v>25.8</v>
      </c>
      <c r="C2009" s="6">
        <v>5.49</v>
      </c>
      <c r="D2009" s="6" t="s">
        <v>2380</v>
      </c>
      <c r="E2009" s="6" t="s">
        <v>2380</v>
      </c>
      <c r="F2009" s="6" t="s">
        <v>2380</v>
      </c>
      <c r="G2009" s="6">
        <v>0</v>
      </c>
      <c r="H2009" s="6" t="s">
        <v>2380</v>
      </c>
      <c r="I2009" s="6" t="str">
        <f>IF(B2009&lt;18.5,"UnderWeight",IF(B2009&lt;24.9,"NormalWeight",IF(B2009&lt;29.9,"OverWeight","Obesity")))</f>
        <v>OverWeight</v>
      </c>
      <c r="J2009" t="str">
        <f>IF(C2009&lt;5.7,"Normal",IF(C2009&lt;6.4,"Prediabetes","Diabetes"))</f>
        <v>Normal</v>
      </c>
    </row>
    <row r="2010" spans="1:10" x14ac:dyDescent="0.3">
      <c r="A2010" s="6" t="s">
        <v>359</v>
      </c>
      <c r="B2010" s="6">
        <v>27.39</v>
      </c>
      <c r="C2010" s="6">
        <v>5.34</v>
      </c>
      <c r="D2010" s="6" t="s">
        <v>2380</v>
      </c>
      <c r="E2010" s="6" t="s">
        <v>2380</v>
      </c>
      <c r="F2010" s="6" t="s">
        <v>2380</v>
      </c>
      <c r="G2010" s="6">
        <v>0</v>
      </c>
      <c r="H2010" s="6" t="s">
        <v>2380</v>
      </c>
      <c r="I2010" s="6" t="str">
        <f>IF(B2010&lt;18.5,"UnderWeight",IF(B2010&lt;24.9,"NormalWeight",IF(B2010&lt;29.9,"OverWeight","Obesity")))</f>
        <v>OverWeight</v>
      </c>
      <c r="J2010" t="str">
        <f>IF(C2010&lt;5.7,"Normal",IF(C2010&lt;6.4,"Prediabetes","Diabetes"))</f>
        <v>Normal</v>
      </c>
    </row>
    <row r="2011" spans="1:10" x14ac:dyDescent="0.3">
      <c r="A2011" s="6" t="s">
        <v>358</v>
      </c>
      <c r="B2011" s="6">
        <v>17.03</v>
      </c>
      <c r="C2011" s="6">
        <v>4.12</v>
      </c>
      <c r="D2011" s="6" t="s">
        <v>2380</v>
      </c>
      <c r="E2011" s="6" t="s">
        <v>2380</v>
      </c>
      <c r="F2011" s="6" t="s">
        <v>2380</v>
      </c>
      <c r="G2011" s="6">
        <v>1</v>
      </c>
      <c r="H2011" s="6" t="s">
        <v>2380</v>
      </c>
      <c r="I2011" s="6" t="str">
        <f>IF(B2011&lt;18.5,"UnderWeight",IF(B2011&lt;24.9,"NormalWeight",IF(B2011&lt;29.9,"OverWeight","Obesity")))</f>
        <v>UnderWeight</v>
      </c>
      <c r="J2011" t="str">
        <f>IF(C2011&lt;5.7,"Normal",IF(C2011&lt;6.4,"Prediabetes","Diabetes"))</f>
        <v>Normal</v>
      </c>
    </row>
    <row r="2012" spans="1:10" x14ac:dyDescent="0.3">
      <c r="A2012" s="6" t="s">
        <v>357</v>
      </c>
      <c r="B2012" s="6">
        <v>23.75</v>
      </c>
      <c r="C2012" s="6">
        <v>5.49</v>
      </c>
      <c r="D2012" s="6" t="s">
        <v>2382</v>
      </c>
      <c r="E2012" s="6" t="s">
        <v>2380</v>
      </c>
      <c r="F2012" s="6" t="s">
        <v>2380</v>
      </c>
      <c r="G2012" s="6">
        <v>0</v>
      </c>
      <c r="H2012" s="6" t="s">
        <v>2380</v>
      </c>
      <c r="I2012" s="6" t="str">
        <f>IF(B2012&lt;18.5,"UnderWeight",IF(B2012&lt;24.9,"NormalWeight",IF(B2012&lt;29.9,"OverWeight","Obesity")))</f>
        <v>NormalWeight</v>
      </c>
      <c r="J2012" t="str">
        <f>IF(C2012&lt;5.7,"Normal",IF(C2012&lt;6.4,"Prediabetes","Diabetes"))</f>
        <v>Normal</v>
      </c>
    </row>
    <row r="2013" spans="1:10" x14ac:dyDescent="0.3">
      <c r="A2013" s="6" t="s">
        <v>355</v>
      </c>
      <c r="B2013" s="6">
        <v>26.03</v>
      </c>
      <c r="C2013" s="6">
        <v>5.1100000000000003</v>
      </c>
      <c r="D2013" s="6" t="s">
        <v>2382</v>
      </c>
      <c r="E2013" s="6" t="s">
        <v>2380</v>
      </c>
      <c r="F2013" s="6" t="s">
        <v>2380</v>
      </c>
      <c r="G2013" s="6">
        <v>1</v>
      </c>
      <c r="H2013" s="6" t="s">
        <v>2380</v>
      </c>
      <c r="I2013" s="6" t="str">
        <f>IF(B2013&lt;18.5,"UnderWeight",IF(B2013&lt;24.9,"NormalWeight",IF(B2013&lt;29.9,"OverWeight","Obesity")))</f>
        <v>OverWeight</v>
      </c>
      <c r="J2013" t="str">
        <f>IF(C2013&lt;5.7,"Normal",IF(C2013&lt;6.4,"Prediabetes","Diabetes"))</f>
        <v>Normal</v>
      </c>
    </row>
    <row r="2014" spans="1:10" x14ac:dyDescent="0.3">
      <c r="A2014" s="6" t="s">
        <v>354</v>
      </c>
      <c r="B2014" s="6">
        <v>16.079999999999998</v>
      </c>
      <c r="C2014" s="6">
        <v>5.94</v>
      </c>
      <c r="D2014" s="6" t="s">
        <v>2380</v>
      </c>
      <c r="E2014" s="6" t="s">
        <v>2380</v>
      </c>
      <c r="F2014" s="6" t="s">
        <v>2380</v>
      </c>
      <c r="G2014" s="6">
        <v>0</v>
      </c>
      <c r="H2014" s="6" t="s">
        <v>2380</v>
      </c>
      <c r="I2014" s="6" t="str">
        <f>IF(B2014&lt;18.5,"UnderWeight",IF(B2014&lt;24.9,"NormalWeight",IF(B2014&lt;29.9,"OverWeight","Obesity")))</f>
        <v>UnderWeight</v>
      </c>
      <c r="J2014" t="str">
        <f>IF(C2014&lt;5.7,"Normal",IF(C2014&lt;6.4,"Prediabetes","Diabetes"))</f>
        <v>Prediabetes</v>
      </c>
    </row>
    <row r="2015" spans="1:10" x14ac:dyDescent="0.3">
      <c r="A2015" s="6" t="s">
        <v>353</v>
      </c>
      <c r="B2015" s="6">
        <v>30.875</v>
      </c>
      <c r="C2015" s="6">
        <v>5.54</v>
      </c>
      <c r="D2015" s="6" t="s">
        <v>2380</v>
      </c>
      <c r="E2015" s="6" t="s">
        <v>2380</v>
      </c>
      <c r="F2015" s="6" t="s">
        <v>2380</v>
      </c>
      <c r="G2015" s="6">
        <v>0</v>
      </c>
      <c r="H2015" s="6" t="s">
        <v>2380</v>
      </c>
      <c r="I2015" s="6" t="str">
        <f>IF(B2015&lt;18.5,"UnderWeight",IF(B2015&lt;24.9,"NormalWeight",IF(B2015&lt;29.9,"OverWeight","Obesity")))</f>
        <v>Obesity</v>
      </c>
      <c r="J2015" t="str">
        <f>IF(C2015&lt;5.7,"Normal",IF(C2015&lt;6.4,"Prediabetes","Diabetes"))</f>
        <v>Normal</v>
      </c>
    </row>
    <row r="2016" spans="1:10" x14ac:dyDescent="0.3">
      <c r="A2016" s="6" t="s">
        <v>352</v>
      </c>
      <c r="B2016" s="6">
        <v>31.79</v>
      </c>
      <c r="C2016" s="6">
        <v>7.09</v>
      </c>
      <c r="D2016" s="6" t="s">
        <v>2380</v>
      </c>
      <c r="E2016" s="6" t="s">
        <v>2380</v>
      </c>
      <c r="F2016" s="6" t="s">
        <v>2380</v>
      </c>
      <c r="G2016" s="6">
        <v>0</v>
      </c>
      <c r="H2016" s="6" t="s">
        <v>2380</v>
      </c>
      <c r="I2016" s="6" t="str">
        <f>IF(B2016&lt;18.5,"UnderWeight",IF(B2016&lt;24.9,"NormalWeight",IF(B2016&lt;29.9,"OverWeight","Obesity")))</f>
        <v>Obesity</v>
      </c>
      <c r="J2016" t="str">
        <f>IF(C2016&lt;5.7,"Normal",IF(C2016&lt;6.4,"Prediabetes","Diabetes"))</f>
        <v>Diabetes</v>
      </c>
    </row>
    <row r="2017" spans="1:10" x14ac:dyDescent="0.3">
      <c r="A2017" s="6" t="s">
        <v>351</v>
      </c>
      <c r="B2017" s="6">
        <v>28.48</v>
      </c>
      <c r="C2017" s="6">
        <v>6.22</v>
      </c>
      <c r="D2017" s="6" t="s">
        <v>2382</v>
      </c>
      <c r="E2017" s="6" t="s">
        <v>2380</v>
      </c>
      <c r="F2017" s="6" t="s">
        <v>2382</v>
      </c>
      <c r="G2017" s="6">
        <v>1</v>
      </c>
      <c r="H2017" s="6" t="s">
        <v>2380</v>
      </c>
      <c r="I2017" s="6" t="str">
        <f>IF(B2017&lt;18.5,"UnderWeight",IF(B2017&lt;24.9,"NormalWeight",IF(B2017&lt;29.9,"OverWeight","Obesity")))</f>
        <v>OverWeight</v>
      </c>
      <c r="J2017" t="str">
        <f>IF(C2017&lt;5.7,"Normal",IF(C2017&lt;6.4,"Prediabetes","Diabetes"))</f>
        <v>Prediabetes</v>
      </c>
    </row>
    <row r="2018" spans="1:10" x14ac:dyDescent="0.3">
      <c r="A2018" s="6" t="s">
        <v>350</v>
      </c>
      <c r="B2018" s="6">
        <v>26.6</v>
      </c>
      <c r="C2018" s="6">
        <v>4.33</v>
      </c>
      <c r="D2018" s="6" t="s">
        <v>2380</v>
      </c>
      <c r="E2018" s="6" t="s">
        <v>2380</v>
      </c>
      <c r="F2018" s="6" t="s">
        <v>2380</v>
      </c>
      <c r="G2018" s="6">
        <v>1</v>
      </c>
      <c r="H2018" s="6" t="s">
        <v>2380</v>
      </c>
      <c r="I2018" s="6" t="str">
        <f>IF(B2018&lt;18.5,"UnderWeight",IF(B2018&lt;24.9,"NormalWeight",IF(B2018&lt;29.9,"OverWeight","Obesity")))</f>
        <v>OverWeight</v>
      </c>
      <c r="J2018" t="str">
        <f>IF(C2018&lt;5.7,"Normal",IF(C2018&lt;6.4,"Prediabetes","Diabetes"))</f>
        <v>Normal</v>
      </c>
    </row>
    <row r="2019" spans="1:10" x14ac:dyDescent="0.3">
      <c r="A2019" s="6" t="s">
        <v>349</v>
      </c>
      <c r="B2019" s="6">
        <v>25.27</v>
      </c>
      <c r="C2019" s="6">
        <v>5.83</v>
      </c>
      <c r="D2019" s="6" t="s">
        <v>2380</v>
      </c>
      <c r="E2019" s="6" t="s">
        <v>2380</v>
      </c>
      <c r="F2019" s="6" t="s">
        <v>2380</v>
      </c>
      <c r="G2019" s="6">
        <v>1</v>
      </c>
      <c r="H2019" s="6" t="s">
        <v>2380</v>
      </c>
      <c r="I2019" s="6" t="str">
        <f>IF(B2019&lt;18.5,"UnderWeight",IF(B2019&lt;24.9,"NormalWeight",IF(B2019&lt;29.9,"OverWeight","Obesity")))</f>
        <v>OverWeight</v>
      </c>
      <c r="J2019" t="str">
        <f>IF(C2019&lt;5.7,"Normal",IF(C2019&lt;6.4,"Prediabetes","Diabetes"))</f>
        <v>Prediabetes</v>
      </c>
    </row>
    <row r="2020" spans="1:10" x14ac:dyDescent="0.3">
      <c r="A2020" s="6" t="s">
        <v>348</v>
      </c>
      <c r="B2020" s="6">
        <v>34.484999999999999</v>
      </c>
      <c r="C2020" s="6">
        <v>4.7</v>
      </c>
      <c r="D2020" s="6" t="s">
        <v>2382</v>
      </c>
      <c r="E2020" s="6" t="s">
        <v>2380</v>
      </c>
      <c r="F2020" s="6" t="s">
        <v>2382</v>
      </c>
      <c r="G2020" s="6">
        <v>1</v>
      </c>
      <c r="H2020" s="6" t="s">
        <v>2380</v>
      </c>
      <c r="I2020" s="6" t="str">
        <f>IF(B2020&lt;18.5,"UnderWeight",IF(B2020&lt;24.9,"NormalWeight",IF(B2020&lt;29.9,"OverWeight","Obesity")))</f>
        <v>Obesity</v>
      </c>
      <c r="J2020" t="str">
        <f>IF(C2020&lt;5.7,"Normal",IF(C2020&lt;6.4,"Prediabetes","Diabetes"))</f>
        <v>Normal</v>
      </c>
    </row>
    <row r="2021" spans="1:10" x14ac:dyDescent="0.3">
      <c r="A2021" s="6" t="s">
        <v>347</v>
      </c>
      <c r="B2021" s="6">
        <v>15.57</v>
      </c>
      <c r="C2021" s="6">
        <v>4.07</v>
      </c>
      <c r="D2021" s="6" t="s">
        <v>2382</v>
      </c>
      <c r="E2021" s="6" t="s">
        <v>2380</v>
      </c>
      <c r="F2021" s="6" t="s">
        <v>2380</v>
      </c>
      <c r="G2021" s="6">
        <v>1</v>
      </c>
      <c r="H2021" s="6" t="s">
        <v>2380</v>
      </c>
      <c r="I2021" s="6" t="str">
        <f>IF(B2021&lt;18.5,"UnderWeight",IF(B2021&lt;24.9,"NormalWeight",IF(B2021&lt;29.9,"OverWeight","Obesity")))</f>
        <v>UnderWeight</v>
      </c>
      <c r="J2021" t="str">
        <f>IF(C2021&lt;5.7,"Normal",IF(C2021&lt;6.4,"Prediabetes","Diabetes"))</f>
        <v>Normal</v>
      </c>
    </row>
    <row r="2022" spans="1:10" x14ac:dyDescent="0.3">
      <c r="A2022" s="6" t="s">
        <v>346</v>
      </c>
      <c r="B2022" s="6">
        <v>30.36</v>
      </c>
      <c r="C2022" s="6">
        <v>9.39</v>
      </c>
      <c r="D2022" s="6" t="s">
        <v>2380</v>
      </c>
      <c r="E2022" s="6" t="s">
        <v>2380</v>
      </c>
      <c r="F2022" s="6" t="s">
        <v>2380</v>
      </c>
      <c r="G2022" s="6">
        <v>0</v>
      </c>
      <c r="H2022" s="6" t="s">
        <v>2380</v>
      </c>
      <c r="I2022" s="6" t="str">
        <f>IF(B2022&lt;18.5,"UnderWeight",IF(B2022&lt;24.9,"NormalWeight",IF(B2022&lt;29.9,"OverWeight","Obesity")))</f>
        <v>Obesity</v>
      </c>
      <c r="J2022" t="str">
        <f>IF(C2022&lt;5.7,"Normal",IF(C2022&lt;6.4,"Prediabetes","Diabetes"))</f>
        <v>Diabetes</v>
      </c>
    </row>
    <row r="2023" spans="1:10" x14ac:dyDescent="0.3">
      <c r="A2023" s="6" t="s">
        <v>345</v>
      </c>
      <c r="B2023" s="6">
        <v>19.37</v>
      </c>
      <c r="C2023" s="6">
        <v>4.18</v>
      </c>
      <c r="D2023" s="6" t="s">
        <v>2380</v>
      </c>
      <c r="E2023" s="6" t="s">
        <v>2380</v>
      </c>
      <c r="F2023" s="6" t="s">
        <v>2380</v>
      </c>
      <c r="G2023" s="6">
        <v>0</v>
      </c>
      <c r="H2023" s="6" t="s">
        <v>2380</v>
      </c>
      <c r="I2023" s="6" t="str">
        <f>IF(B2023&lt;18.5,"UnderWeight",IF(B2023&lt;24.9,"NormalWeight",IF(B2023&lt;29.9,"OverWeight","Obesity")))</f>
        <v>NormalWeight</v>
      </c>
      <c r="J2023" t="str">
        <f>IF(C2023&lt;5.7,"Normal",IF(C2023&lt;6.4,"Prediabetes","Diabetes"))</f>
        <v>Normal</v>
      </c>
    </row>
    <row r="2024" spans="1:10" x14ac:dyDescent="0.3">
      <c r="A2024" s="6" t="s">
        <v>344</v>
      </c>
      <c r="B2024" s="6">
        <v>16.71</v>
      </c>
      <c r="C2024" s="6">
        <v>4.18</v>
      </c>
      <c r="D2024" s="6" t="s">
        <v>2380</v>
      </c>
      <c r="E2024" s="6" t="s">
        <v>2380</v>
      </c>
      <c r="F2024" s="6" t="s">
        <v>2380</v>
      </c>
      <c r="G2024" s="6">
        <v>1</v>
      </c>
      <c r="H2024" s="6" t="s">
        <v>2380</v>
      </c>
      <c r="I2024" s="6" t="str">
        <f>IF(B2024&lt;18.5,"UnderWeight",IF(B2024&lt;24.9,"NormalWeight",IF(B2024&lt;29.9,"OverWeight","Obesity")))</f>
        <v>UnderWeight</v>
      </c>
      <c r="J2024" t="str">
        <f>IF(C2024&lt;5.7,"Normal",IF(C2024&lt;6.4,"Prediabetes","Diabetes"))</f>
        <v>Normal</v>
      </c>
    </row>
    <row r="2025" spans="1:10" x14ac:dyDescent="0.3">
      <c r="A2025" s="6" t="s">
        <v>343</v>
      </c>
      <c r="B2025" s="6">
        <v>24.1</v>
      </c>
      <c r="C2025" s="6">
        <v>4.4000000000000004</v>
      </c>
      <c r="D2025" s="6" t="s">
        <v>2382</v>
      </c>
      <c r="E2025" s="6" t="s">
        <v>2380</v>
      </c>
      <c r="F2025" s="6" t="s">
        <v>2380</v>
      </c>
      <c r="G2025" s="6">
        <v>1</v>
      </c>
      <c r="H2025" s="6" t="s">
        <v>2380</v>
      </c>
      <c r="I2025" s="6" t="str">
        <f>IF(B2025&lt;18.5,"UnderWeight",IF(B2025&lt;24.9,"NormalWeight",IF(B2025&lt;29.9,"OverWeight","Obesity")))</f>
        <v>NormalWeight</v>
      </c>
      <c r="J2025" t="str">
        <f>IF(C2025&lt;5.7,"Normal",IF(C2025&lt;6.4,"Prediabetes","Diabetes"))</f>
        <v>Normal</v>
      </c>
    </row>
    <row r="2026" spans="1:10" x14ac:dyDescent="0.3">
      <c r="A2026" s="6" t="s">
        <v>342</v>
      </c>
      <c r="B2026" s="6">
        <v>29.77</v>
      </c>
      <c r="C2026" s="6">
        <v>9.9</v>
      </c>
      <c r="D2026" s="6" t="s">
        <v>2380</v>
      </c>
      <c r="E2026" s="6" t="s">
        <v>2380</v>
      </c>
      <c r="F2026" s="6" t="s">
        <v>2380</v>
      </c>
      <c r="G2026" s="6">
        <v>0</v>
      </c>
      <c r="H2026" s="6" t="s">
        <v>2380</v>
      </c>
      <c r="I2026" s="6" t="str">
        <f>IF(B2026&lt;18.5,"UnderWeight",IF(B2026&lt;24.9,"NormalWeight",IF(B2026&lt;29.9,"OverWeight","Obesity")))</f>
        <v>OverWeight</v>
      </c>
      <c r="J2026" t="str">
        <f>IF(C2026&lt;5.7,"Normal",IF(C2026&lt;6.4,"Prediabetes","Diabetes"))</f>
        <v>Diabetes</v>
      </c>
    </row>
    <row r="2027" spans="1:10" x14ac:dyDescent="0.3">
      <c r="A2027" s="6" t="s">
        <v>341</v>
      </c>
      <c r="B2027" s="6">
        <v>46.53</v>
      </c>
      <c r="C2027" s="6">
        <v>4.84</v>
      </c>
      <c r="D2027" s="6" t="s">
        <v>2382</v>
      </c>
      <c r="E2027" s="6" t="s">
        <v>2380</v>
      </c>
      <c r="F2027" s="6" t="s">
        <v>2380</v>
      </c>
      <c r="G2027" s="6">
        <v>0</v>
      </c>
      <c r="H2027" s="6" t="s">
        <v>2380</v>
      </c>
      <c r="I2027" s="6" t="str">
        <f>IF(B2027&lt;18.5,"UnderWeight",IF(B2027&lt;24.9,"NormalWeight",IF(B2027&lt;29.9,"OverWeight","Obesity")))</f>
        <v>Obesity</v>
      </c>
      <c r="J2027" t="str">
        <f>IF(C2027&lt;5.7,"Normal",IF(C2027&lt;6.4,"Prediabetes","Diabetes"))</f>
        <v>Normal</v>
      </c>
    </row>
    <row r="2028" spans="1:10" x14ac:dyDescent="0.3">
      <c r="A2028" s="6" t="s">
        <v>340</v>
      </c>
      <c r="B2028" s="6">
        <v>23.4</v>
      </c>
      <c r="C2028" s="6">
        <v>5.53</v>
      </c>
      <c r="D2028" s="6" t="s">
        <v>2380</v>
      </c>
      <c r="E2028" s="6" t="s">
        <v>2380</v>
      </c>
      <c r="F2028" s="6" t="s">
        <v>2382</v>
      </c>
      <c r="G2028" s="6">
        <v>1</v>
      </c>
      <c r="H2028" s="6" t="s">
        <v>2380</v>
      </c>
      <c r="I2028" s="6" t="str">
        <f>IF(B2028&lt;18.5,"UnderWeight",IF(B2028&lt;24.9,"NormalWeight",IF(B2028&lt;29.9,"OverWeight","Obesity")))</f>
        <v>NormalWeight</v>
      </c>
      <c r="J2028" t="str">
        <f>IF(C2028&lt;5.7,"Normal",IF(C2028&lt;6.4,"Prediabetes","Diabetes"))</f>
        <v>Normal</v>
      </c>
    </row>
    <row r="2029" spans="1:10" x14ac:dyDescent="0.3">
      <c r="A2029" s="6" t="s">
        <v>339</v>
      </c>
      <c r="B2029" s="6">
        <v>30</v>
      </c>
      <c r="C2029" s="6">
        <v>4.33</v>
      </c>
      <c r="D2029" s="6" t="s">
        <v>2382</v>
      </c>
      <c r="E2029" s="6" t="s">
        <v>2380</v>
      </c>
      <c r="F2029" s="6" t="s">
        <v>2380</v>
      </c>
      <c r="G2029" s="6">
        <v>0</v>
      </c>
      <c r="H2029" s="6" t="s">
        <v>2380</v>
      </c>
      <c r="I2029" s="6" t="str">
        <f>IF(B2029&lt;18.5,"UnderWeight",IF(B2029&lt;24.9,"NormalWeight",IF(B2029&lt;29.9,"OverWeight","Obesity")))</f>
        <v>Obesity</v>
      </c>
      <c r="J2029" t="str">
        <f>IF(C2029&lt;5.7,"Normal",IF(C2029&lt;6.4,"Prediabetes","Diabetes"))</f>
        <v>Normal</v>
      </c>
    </row>
    <row r="2030" spans="1:10" x14ac:dyDescent="0.3">
      <c r="A2030" s="6" t="s">
        <v>338</v>
      </c>
      <c r="B2030" s="6">
        <v>29.15</v>
      </c>
      <c r="C2030" s="6">
        <v>4.91</v>
      </c>
      <c r="D2030" s="6" t="s">
        <v>2382</v>
      </c>
      <c r="E2030" s="6" t="s">
        <v>2380</v>
      </c>
      <c r="F2030" s="6" t="s">
        <v>2380</v>
      </c>
      <c r="G2030" s="6">
        <v>0</v>
      </c>
      <c r="H2030" s="6" t="s">
        <v>2380</v>
      </c>
      <c r="I2030" s="6" t="str">
        <f>IF(B2030&lt;18.5,"UnderWeight",IF(B2030&lt;24.9,"NormalWeight",IF(B2030&lt;29.9,"OverWeight","Obesity")))</f>
        <v>OverWeight</v>
      </c>
      <c r="J2030" t="str">
        <f>IF(C2030&lt;5.7,"Normal",IF(C2030&lt;6.4,"Prediabetes","Diabetes"))</f>
        <v>Normal</v>
      </c>
    </row>
    <row r="2031" spans="1:10" x14ac:dyDescent="0.3">
      <c r="A2031" s="6" t="s">
        <v>337</v>
      </c>
      <c r="B2031" s="6">
        <v>34.865000000000002</v>
      </c>
      <c r="C2031" s="6">
        <v>4.8</v>
      </c>
      <c r="D2031" s="6" t="s">
        <v>2380</v>
      </c>
      <c r="E2031" s="6" t="s">
        <v>2380</v>
      </c>
      <c r="F2031" s="6" t="s">
        <v>2380</v>
      </c>
      <c r="G2031" s="6">
        <v>0</v>
      </c>
      <c r="H2031" s="6" t="s">
        <v>2380</v>
      </c>
      <c r="I2031" s="6" t="str">
        <f>IF(B2031&lt;18.5,"UnderWeight",IF(B2031&lt;24.9,"NormalWeight",IF(B2031&lt;29.9,"OverWeight","Obesity")))</f>
        <v>Obesity</v>
      </c>
      <c r="J2031" t="str">
        <f>IF(C2031&lt;5.7,"Normal",IF(C2031&lt;6.4,"Prediabetes","Diabetes"))</f>
        <v>Normal</v>
      </c>
    </row>
    <row r="2032" spans="1:10" x14ac:dyDescent="0.3">
      <c r="A2032" s="6" t="s">
        <v>336</v>
      </c>
      <c r="B2032" s="6">
        <v>28.12</v>
      </c>
      <c r="C2032" s="6">
        <v>5.55</v>
      </c>
      <c r="D2032" s="6" t="s">
        <v>2382</v>
      </c>
      <c r="E2032" s="6" t="s">
        <v>2381</v>
      </c>
      <c r="F2032" s="6" t="s">
        <v>2380</v>
      </c>
      <c r="G2032" s="6">
        <v>2</v>
      </c>
      <c r="H2032" s="6" t="s">
        <v>2380</v>
      </c>
      <c r="I2032" s="6" t="str">
        <f>IF(B2032&lt;18.5,"UnderWeight",IF(B2032&lt;24.9,"NormalWeight",IF(B2032&lt;29.9,"OverWeight","Obesity")))</f>
        <v>OverWeight</v>
      </c>
      <c r="J2032" t="str">
        <f>IF(C2032&lt;5.7,"Normal",IF(C2032&lt;6.4,"Prediabetes","Diabetes"))</f>
        <v>Normal</v>
      </c>
    </row>
    <row r="2033" spans="1:10" x14ac:dyDescent="0.3">
      <c r="A2033" s="6" t="s">
        <v>335</v>
      </c>
      <c r="B2033" s="6">
        <v>29.45</v>
      </c>
      <c r="C2033" s="6">
        <v>5.24</v>
      </c>
      <c r="D2033" s="6" t="s">
        <v>2382</v>
      </c>
      <c r="E2033" s="6" t="s">
        <v>2380</v>
      </c>
      <c r="F2033" s="6" t="s">
        <v>2380</v>
      </c>
      <c r="G2033" s="6">
        <v>0</v>
      </c>
      <c r="H2033" s="6" t="s">
        <v>2380</v>
      </c>
      <c r="I2033" s="6" t="str">
        <f>IF(B2033&lt;18.5,"UnderWeight",IF(B2033&lt;24.9,"NormalWeight",IF(B2033&lt;29.9,"OverWeight","Obesity")))</f>
        <v>OverWeight</v>
      </c>
      <c r="J2033" t="str">
        <f>IF(C2033&lt;5.7,"Normal",IF(C2033&lt;6.4,"Prediabetes","Diabetes"))</f>
        <v>Normal</v>
      </c>
    </row>
    <row r="2034" spans="1:10" x14ac:dyDescent="0.3">
      <c r="A2034" s="6" t="s">
        <v>334</v>
      </c>
      <c r="B2034" s="6">
        <v>27.94</v>
      </c>
      <c r="C2034" s="6">
        <v>6.08</v>
      </c>
      <c r="D2034" s="6" t="s">
        <v>2380</v>
      </c>
      <c r="E2034" s="6" t="s">
        <v>2380</v>
      </c>
      <c r="F2034" s="6" t="s">
        <v>2382</v>
      </c>
      <c r="G2034" s="6">
        <v>1</v>
      </c>
      <c r="H2034" s="6" t="s">
        <v>2380</v>
      </c>
      <c r="I2034" s="6" t="str">
        <f>IF(B2034&lt;18.5,"UnderWeight",IF(B2034&lt;24.9,"NormalWeight",IF(B2034&lt;29.9,"OverWeight","Obesity")))</f>
        <v>OverWeight</v>
      </c>
      <c r="J2034" t="str">
        <f>IF(C2034&lt;5.7,"Normal",IF(C2034&lt;6.4,"Prediabetes","Diabetes"))</f>
        <v>Prediabetes</v>
      </c>
    </row>
    <row r="2035" spans="1:10" x14ac:dyDescent="0.3">
      <c r="A2035" s="6" t="s">
        <v>333</v>
      </c>
      <c r="B2035" s="6">
        <v>27.2</v>
      </c>
      <c r="C2035" s="6">
        <v>5.83</v>
      </c>
      <c r="D2035" s="6" t="s">
        <v>2380</v>
      </c>
      <c r="E2035" s="6" t="s">
        <v>2380</v>
      </c>
      <c r="F2035" s="6" t="s">
        <v>2382</v>
      </c>
      <c r="G2035" s="6">
        <v>1</v>
      </c>
      <c r="H2035" s="6" t="s">
        <v>2380</v>
      </c>
      <c r="I2035" s="6" t="str">
        <f>IF(B2035&lt;18.5,"UnderWeight",IF(B2035&lt;24.9,"NormalWeight",IF(B2035&lt;29.9,"OverWeight","Obesity")))</f>
        <v>OverWeight</v>
      </c>
      <c r="J2035" t="str">
        <f>IF(C2035&lt;5.7,"Normal",IF(C2035&lt;6.4,"Prediabetes","Diabetes"))</f>
        <v>Prediabetes</v>
      </c>
    </row>
    <row r="2036" spans="1:10" x14ac:dyDescent="0.3">
      <c r="A2036" s="6" t="s">
        <v>332</v>
      </c>
      <c r="B2036" s="6">
        <v>33.344999999999999</v>
      </c>
      <c r="C2036" s="6">
        <v>4.29</v>
      </c>
      <c r="D2036" s="6" t="s">
        <v>2380</v>
      </c>
      <c r="E2036" s="6" t="s">
        <v>2380</v>
      </c>
      <c r="F2036" s="6" t="s">
        <v>2380</v>
      </c>
      <c r="G2036" s="6">
        <v>1</v>
      </c>
      <c r="H2036" s="6" t="s">
        <v>2380</v>
      </c>
      <c r="I2036" s="6" t="str">
        <f>IF(B2036&lt;18.5,"UnderWeight",IF(B2036&lt;24.9,"NormalWeight",IF(B2036&lt;29.9,"OverWeight","Obesity")))</f>
        <v>Obesity</v>
      </c>
      <c r="J2036" t="str">
        <f>IF(C2036&lt;5.7,"Normal",IF(C2036&lt;6.4,"Prediabetes","Diabetes"))</f>
        <v>Normal</v>
      </c>
    </row>
    <row r="2037" spans="1:10" x14ac:dyDescent="0.3">
      <c r="A2037" s="6" t="s">
        <v>331</v>
      </c>
      <c r="B2037" s="6">
        <v>29.925000000000001</v>
      </c>
      <c r="C2037" s="6">
        <v>5.3</v>
      </c>
      <c r="D2037" s="6" t="s">
        <v>2380</v>
      </c>
      <c r="E2037" s="6" t="s">
        <v>2380</v>
      </c>
      <c r="F2037" s="6" t="s">
        <v>2380</v>
      </c>
      <c r="G2037" s="6">
        <v>1</v>
      </c>
      <c r="H2037" s="6" t="s">
        <v>2380</v>
      </c>
      <c r="I2037" s="6" t="str">
        <f>IF(B2037&lt;18.5,"UnderWeight",IF(B2037&lt;24.9,"NormalWeight",IF(B2037&lt;29.9,"OverWeight","Obesity")))</f>
        <v>Obesity</v>
      </c>
      <c r="J2037" t="str">
        <f>IF(C2037&lt;5.7,"Normal",IF(C2037&lt;6.4,"Prediabetes","Diabetes"))</f>
        <v>Normal</v>
      </c>
    </row>
    <row r="2038" spans="1:10" x14ac:dyDescent="0.3">
      <c r="A2038" s="6" t="s">
        <v>330</v>
      </c>
      <c r="B2038" s="6">
        <v>24.225000000000001</v>
      </c>
      <c r="C2038" s="6">
        <v>4.42</v>
      </c>
      <c r="D2038" s="6" t="s">
        <v>2380</v>
      </c>
      <c r="E2038" s="6" t="s">
        <v>2380</v>
      </c>
      <c r="F2038" s="6" t="s">
        <v>2380</v>
      </c>
      <c r="G2038" s="6">
        <v>1</v>
      </c>
      <c r="H2038" s="6" t="s">
        <v>2380</v>
      </c>
      <c r="I2038" s="6" t="str">
        <f>IF(B2038&lt;18.5,"UnderWeight",IF(B2038&lt;24.9,"NormalWeight",IF(B2038&lt;29.9,"OverWeight","Obesity")))</f>
        <v>NormalWeight</v>
      </c>
      <c r="J2038" t="str">
        <f>IF(C2038&lt;5.7,"Normal",IF(C2038&lt;6.4,"Prediabetes","Diabetes"))</f>
        <v>Normal</v>
      </c>
    </row>
    <row r="2039" spans="1:10" x14ac:dyDescent="0.3">
      <c r="A2039" s="6" t="s">
        <v>329</v>
      </c>
      <c r="B2039" s="6">
        <v>29.68</v>
      </c>
      <c r="C2039" s="6">
        <v>5.68</v>
      </c>
      <c r="D2039" s="6" t="s">
        <v>2380</v>
      </c>
      <c r="E2039" s="6" t="s">
        <v>2381</v>
      </c>
      <c r="F2039" s="6" t="s">
        <v>2380</v>
      </c>
      <c r="G2039" s="6">
        <v>1</v>
      </c>
      <c r="H2039" s="6" t="s">
        <v>2380</v>
      </c>
      <c r="I2039" s="6" t="str">
        <f>IF(B2039&lt;18.5,"UnderWeight",IF(B2039&lt;24.9,"NormalWeight",IF(B2039&lt;29.9,"OverWeight","Obesity")))</f>
        <v>OverWeight</v>
      </c>
      <c r="J2039" t="str">
        <f>IF(C2039&lt;5.7,"Normal",IF(C2039&lt;6.4,"Prediabetes","Diabetes"))</f>
        <v>Normal</v>
      </c>
    </row>
    <row r="2040" spans="1:10" x14ac:dyDescent="0.3">
      <c r="A2040" s="6" t="s">
        <v>328</v>
      </c>
      <c r="B2040" s="6">
        <v>20.614999999999998</v>
      </c>
      <c r="C2040" s="6">
        <v>6.05</v>
      </c>
      <c r="D2040" s="6" t="s">
        <v>2380</v>
      </c>
      <c r="E2040" s="6" t="s">
        <v>2380</v>
      </c>
      <c r="F2040" s="6" t="s">
        <v>2382</v>
      </c>
      <c r="G2040" s="6">
        <v>1</v>
      </c>
      <c r="H2040" s="6" t="s">
        <v>2380</v>
      </c>
      <c r="I2040" s="6" t="str">
        <f>IF(B2040&lt;18.5,"UnderWeight",IF(B2040&lt;24.9,"NormalWeight",IF(B2040&lt;29.9,"OverWeight","Obesity")))</f>
        <v>NormalWeight</v>
      </c>
      <c r="J2040" t="str">
        <f>IF(C2040&lt;5.7,"Normal",IF(C2040&lt;6.4,"Prediabetes","Diabetes"))</f>
        <v>Prediabetes</v>
      </c>
    </row>
    <row r="2041" spans="1:10" x14ac:dyDescent="0.3">
      <c r="A2041" s="6" t="s">
        <v>327</v>
      </c>
      <c r="B2041" s="6">
        <v>32.119999999999997</v>
      </c>
      <c r="C2041" s="6">
        <v>5.33</v>
      </c>
      <c r="D2041" s="6" t="s">
        <v>2380</v>
      </c>
      <c r="E2041" s="6" t="s">
        <v>2381</v>
      </c>
      <c r="F2041" s="6" t="s">
        <v>2380</v>
      </c>
      <c r="G2041" s="6">
        <v>1</v>
      </c>
      <c r="H2041" s="6" t="s">
        <v>2380</v>
      </c>
      <c r="I2041" s="6" t="str">
        <f>IF(B2041&lt;18.5,"UnderWeight",IF(B2041&lt;24.9,"NormalWeight",IF(B2041&lt;29.9,"OverWeight","Obesity")))</f>
        <v>Obesity</v>
      </c>
      <c r="J2041" t="str">
        <f>IF(C2041&lt;5.7,"Normal",IF(C2041&lt;6.4,"Prediabetes","Diabetes"))</f>
        <v>Normal</v>
      </c>
    </row>
    <row r="2042" spans="1:10" x14ac:dyDescent="0.3">
      <c r="A2042" s="6" t="s">
        <v>326</v>
      </c>
      <c r="B2042" s="6">
        <v>27.36</v>
      </c>
      <c r="C2042" s="6">
        <v>6.22</v>
      </c>
      <c r="D2042" s="6" t="s">
        <v>2380</v>
      </c>
      <c r="E2042" s="6" t="s">
        <v>2380</v>
      </c>
      <c r="F2042" s="6" t="s">
        <v>2380</v>
      </c>
      <c r="G2042" s="6">
        <v>0</v>
      </c>
      <c r="H2042" s="6" t="s">
        <v>2380</v>
      </c>
      <c r="I2042" s="6" t="str">
        <f>IF(B2042&lt;18.5,"UnderWeight",IF(B2042&lt;24.9,"NormalWeight",IF(B2042&lt;29.9,"OverWeight","Obesity")))</f>
        <v>OverWeight</v>
      </c>
      <c r="J2042" t="str">
        <f>IF(C2042&lt;5.7,"Normal",IF(C2042&lt;6.4,"Prediabetes","Diabetes"))</f>
        <v>Prediabetes</v>
      </c>
    </row>
    <row r="2043" spans="1:10" x14ac:dyDescent="0.3">
      <c r="A2043" s="6" t="s">
        <v>325</v>
      </c>
      <c r="B2043" s="6">
        <v>17.385000000000002</v>
      </c>
      <c r="C2043" s="6">
        <v>5.84</v>
      </c>
      <c r="D2043" s="6" t="s">
        <v>2380</v>
      </c>
      <c r="E2043" s="6" t="s">
        <v>2380</v>
      </c>
      <c r="F2043" s="6" t="s">
        <v>2380</v>
      </c>
      <c r="G2043" s="6">
        <v>0</v>
      </c>
      <c r="H2043" s="6" t="s">
        <v>2380</v>
      </c>
      <c r="I2043" s="6" t="str">
        <f>IF(B2043&lt;18.5,"UnderWeight",IF(B2043&lt;24.9,"NormalWeight",IF(B2043&lt;29.9,"OverWeight","Obesity")))</f>
        <v>UnderWeight</v>
      </c>
      <c r="J2043" t="str">
        <f>IF(C2043&lt;5.7,"Normal",IF(C2043&lt;6.4,"Prediabetes","Diabetes"))</f>
        <v>Prediabetes</v>
      </c>
    </row>
    <row r="2044" spans="1:10" x14ac:dyDescent="0.3">
      <c r="A2044" s="6" t="s">
        <v>324</v>
      </c>
      <c r="B2044" s="6">
        <v>30.13</v>
      </c>
      <c r="C2044" s="6">
        <v>5.71</v>
      </c>
      <c r="D2044" s="6" t="s">
        <v>2380</v>
      </c>
      <c r="E2044" s="6" t="s">
        <v>2381</v>
      </c>
      <c r="F2044" s="6" t="s">
        <v>2380</v>
      </c>
      <c r="G2044" s="6">
        <v>1</v>
      </c>
      <c r="H2044" s="6" t="s">
        <v>2380</v>
      </c>
      <c r="I2044" s="6" t="str">
        <f>IF(B2044&lt;18.5,"UnderWeight",IF(B2044&lt;24.9,"NormalWeight",IF(B2044&lt;29.9,"OverWeight","Obesity")))</f>
        <v>Obesity</v>
      </c>
      <c r="J2044" t="str">
        <f>IF(C2044&lt;5.7,"Normal",IF(C2044&lt;6.4,"Prediabetes","Diabetes"))</f>
        <v>Prediabetes</v>
      </c>
    </row>
    <row r="2045" spans="1:10" x14ac:dyDescent="0.3">
      <c r="A2045" s="6" t="s">
        <v>323</v>
      </c>
      <c r="B2045" s="6">
        <v>25.44</v>
      </c>
      <c r="C2045" s="6">
        <v>6.04</v>
      </c>
      <c r="D2045" s="6" t="s">
        <v>2382</v>
      </c>
      <c r="E2045" s="6" t="s">
        <v>2380</v>
      </c>
      <c r="F2045" s="6" t="s">
        <v>2382</v>
      </c>
      <c r="G2045" s="6">
        <v>1</v>
      </c>
      <c r="H2045" s="6" t="s">
        <v>2380</v>
      </c>
      <c r="I2045" s="6" t="str">
        <f>IF(B2045&lt;18.5,"UnderWeight",IF(B2045&lt;24.9,"NormalWeight",IF(B2045&lt;29.9,"OverWeight","Obesity")))</f>
        <v>OverWeight</v>
      </c>
      <c r="J2045" t="str">
        <f>IF(C2045&lt;5.7,"Normal",IF(C2045&lt;6.4,"Prediabetes","Diabetes"))</f>
        <v>Prediabetes</v>
      </c>
    </row>
    <row r="2046" spans="1:10" x14ac:dyDescent="0.3">
      <c r="A2046" s="6" t="s">
        <v>322</v>
      </c>
      <c r="B2046" s="6">
        <v>39.805</v>
      </c>
      <c r="C2046" s="6">
        <v>4.38</v>
      </c>
      <c r="D2046" s="6" t="s">
        <v>2380</v>
      </c>
      <c r="E2046" s="6" t="s">
        <v>2381</v>
      </c>
      <c r="F2046" s="6" t="s">
        <v>2380</v>
      </c>
      <c r="G2046" s="6">
        <v>1</v>
      </c>
      <c r="H2046" s="6" t="s">
        <v>2380</v>
      </c>
      <c r="I2046" s="6" t="str">
        <f>IF(B2046&lt;18.5,"UnderWeight",IF(B2046&lt;24.9,"NormalWeight",IF(B2046&lt;29.9,"OverWeight","Obesity")))</f>
        <v>Obesity</v>
      </c>
      <c r="J2046" t="str">
        <f>IF(C2046&lt;5.7,"Normal",IF(C2046&lt;6.4,"Prediabetes","Diabetes"))</f>
        <v>Normal</v>
      </c>
    </row>
    <row r="2047" spans="1:10" x14ac:dyDescent="0.3">
      <c r="A2047" s="6" t="s">
        <v>321</v>
      </c>
      <c r="B2047" s="6">
        <v>30.4</v>
      </c>
      <c r="C2047" s="6">
        <v>5.56</v>
      </c>
      <c r="D2047" s="6" t="s">
        <v>2382</v>
      </c>
      <c r="E2047" s="6" t="s">
        <v>2381</v>
      </c>
      <c r="F2047" s="6" t="s">
        <v>2380</v>
      </c>
      <c r="G2047" s="6">
        <v>1</v>
      </c>
      <c r="H2047" s="6" t="s">
        <v>2380</v>
      </c>
      <c r="I2047" s="6" t="str">
        <f>IF(B2047&lt;18.5,"UnderWeight",IF(B2047&lt;24.9,"NormalWeight",IF(B2047&lt;29.9,"OverWeight","Obesity")))</f>
        <v>Obesity</v>
      </c>
      <c r="J2047" t="str">
        <f>IF(C2047&lt;5.7,"Normal",IF(C2047&lt;6.4,"Prediabetes","Diabetes"))</f>
        <v>Normal</v>
      </c>
    </row>
    <row r="2048" spans="1:10" x14ac:dyDescent="0.3">
      <c r="A2048" s="6" t="s">
        <v>320</v>
      </c>
      <c r="B2048" s="6">
        <v>23.18</v>
      </c>
      <c r="C2048" s="6">
        <v>4.24</v>
      </c>
      <c r="D2048" s="6" t="s">
        <v>2380</v>
      </c>
      <c r="E2048" s="6" t="s">
        <v>2381</v>
      </c>
      <c r="F2048" s="6" t="s">
        <v>2380</v>
      </c>
      <c r="G2048" s="6">
        <v>1</v>
      </c>
      <c r="H2048" s="6" t="s">
        <v>2380</v>
      </c>
      <c r="I2048" s="6" t="str">
        <f>IF(B2048&lt;18.5,"UnderWeight",IF(B2048&lt;24.9,"NormalWeight",IF(B2048&lt;29.9,"OverWeight","Obesity")))</f>
        <v>NormalWeight</v>
      </c>
      <c r="J2048" t="str">
        <f>IF(C2048&lt;5.7,"Normal",IF(C2048&lt;6.4,"Prediabetes","Diabetes"))</f>
        <v>Normal</v>
      </c>
    </row>
    <row r="2049" spans="1:10" x14ac:dyDescent="0.3">
      <c r="A2049" s="6" t="s">
        <v>319</v>
      </c>
      <c r="B2049" s="6">
        <v>39.615000000000002</v>
      </c>
      <c r="C2049" s="6">
        <v>6.32</v>
      </c>
      <c r="D2049" s="6" t="s">
        <v>2380</v>
      </c>
      <c r="E2049" s="6" t="s">
        <v>2380</v>
      </c>
      <c r="F2049" s="6" t="s">
        <v>2382</v>
      </c>
      <c r="G2049" s="6">
        <v>1</v>
      </c>
      <c r="H2049" s="6" t="s">
        <v>2380</v>
      </c>
      <c r="I2049" s="6" t="str">
        <f>IF(B2049&lt;18.5,"UnderWeight",IF(B2049&lt;24.9,"NormalWeight",IF(B2049&lt;29.9,"OverWeight","Obesity")))</f>
        <v>Obesity</v>
      </c>
      <c r="J2049" t="str">
        <f>IF(C2049&lt;5.7,"Normal",IF(C2049&lt;6.4,"Prediabetes","Diabetes"))</f>
        <v>Prediabetes</v>
      </c>
    </row>
    <row r="2050" spans="1:10" x14ac:dyDescent="0.3">
      <c r="A2050" s="6" t="s">
        <v>318</v>
      </c>
      <c r="B2050" s="6">
        <v>30.59</v>
      </c>
      <c r="C2050" s="6">
        <v>6.3</v>
      </c>
      <c r="D2050" s="6" t="s">
        <v>2382</v>
      </c>
      <c r="E2050" s="6" t="s">
        <v>2380</v>
      </c>
      <c r="F2050" s="6" t="s">
        <v>2382</v>
      </c>
      <c r="G2050" s="6">
        <v>1</v>
      </c>
      <c r="H2050" s="6" t="s">
        <v>2380</v>
      </c>
      <c r="I2050" s="6" t="str">
        <f>IF(B2050&lt;18.5,"UnderWeight",IF(B2050&lt;24.9,"NormalWeight",IF(B2050&lt;29.9,"OverWeight","Obesity")))</f>
        <v>Obesity</v>
      </c>
      <c r="J2050" t="str">
        <f>IF(C2050&lt;5.7,"Normal",IF(C2050&lt;6.4,"Prediabetes","Diabetes"))</f>
        <v>Prediabetes</v>
      </c>
    </row>
    <row r="2051" spans="1:10" x14ac:dyDescent="0.3">
      <c r="A2051" s="6" t="s">
        <v>317</v>
      </c>
      <c r="B2051" s="6">
        <v>16.72</v>
      </c>
      <c r="C2051" s="6">
        <v>4.38</v>
      </c>
      <c r="D2051" s="6" t="s">
        <v>2382</v>
      </c>
      <c r="E2051" s="6" t="s">
        <v>2380</v>
      </c>
      <c r="F2051" s="6" t="s">
        <v>2380</v>
      </c>
      <c r="G2051" s="6">
        <v>1</v>
      </c>
      <c r="H2051" s="6" t="s">
        <v>2380</v>
      </c>
      <c r="I2051" s="6" t="str">
        <f>IF(B2051&lt;18.5,"UnderWeight",IF(B2051&lt;24.9,"NormalWeight",IF(B2051&lt;29.9,"OverWeight","Obesity")))</f>
        <v>UnderWeight</v>
      </c>
      <c r="J2051" t="str">
        <f>IF(C2051&lt;5.7,"Normal",IF(C2051&lt;6.4,"Prediabetes","Diabetes"))</f>
        <v>Normal</v>
      </c>
    </row>
    <row r="2052" spans="1:10" x14ac:dyDescent="0.3">
      <c r="A2052" s="6" t="s">
        <v>316</v>
      </c>
      <c r="B2052" s="6">
        <v>26.22</v>
      </c>
      <c r="C2052" s="6">
        <v>4.6500000000000004</v>
      </c>
      <c r="D2052" s="6" t="s">
        <v>2382</v>
      </c>
      <c r="E2052" s="6" t="s">
        <v>2380</v>
      </c>
      <c r="F2052" s="6" t="s">
        <v>2382</v>
      </c>
      <c r="G2052" s="6">
        <v>1</v>
      </c>
      <c r="H2052" s="6" t="s">
        <v>2380</v>
      </c>
      <c r="I2052" s="6" t="str">
        <f>IF(B2052&lt;18.5,"UnderWeight",IF(B2052&lt;24.9,"NormalWeight",IF(B2052&lt;29.9,"OverWeight","Obesity")))</f>
        <v>OverWeight</v>
      </c>
      <c r="J2052" t="str">
        <f>IF(C2052&lt;5.7,"Normal",IF(C2052&lt;6.4,"Prediabetes","Diabetes"))</f>
        <v>Normal</v>
      </c>
    </row>
    <row r="2053" spans="1:10" x14ac:dyDescent="0.3">
      <c r="A2053" s="6" t="s">
        <v>315</v>
      </c>
      <c r="B2053" s="6">
        <v>31.824999999999999</v>
      </c>
      <c r="C2053" s="6">
        <v>4.7</v>
      </c>
      <c r="D2053" s="6" t="s">
        <v>2380</v>
      </c>
      <c r="E2053" s="6" t="s">
        <v>2380</v>
      </c>
      <c r="F2053" s="6" t="s">
        <v>2382</v>
      </c>
      <c r="G2053" s="6">
        <v>1</v>
      </c>
      <c r="H2053" s="6" t="s">
        <v>2380</v>
      </c>
      <c r="I2053" s="6" t="str">
        <f>IF(B2053&lt;18.5,"UnderWeight",IF(B2053&lt;24.9,"NormalWeight",IF(B2053&lt;29.9,"OverWeight","Obesity")))</f>
        <v>Obesity</v>
      </c>
      <c r="J2053" t="str">
        <f>IF(C2053&lt;5.7,"Normal",IF(C2053&lt;6.4,"Prediabetes","Diabetes"))</f>
        <v>Normal</v>
      </c>
    </row>
    <row r="2054" spans="1:10" x14ac:dyDescent="0.3">
      <c r="A2054" s="6" t="s">
        <v>314</v>
      </c>
      <c r="B2054" s="6">
        <v>25.745000000000001</v>
      </c>
      <c r="C2054" s="6">
        <v>4.34</v>
      </c>
      <c r="D2054" s="6" t="s">
        <v>2380</v>
      </c>
      <c r="E2054" s="6" t="s">
        <v>2380</v>
      </c>
      <c r="F2054" s="6" t="s">
        <v>2382</v>
      </c>
      <c r="G2054" s="6">
        <v>1</v>
      </c>
      <c r="H2054" s="6" t="s">
        <v>2380</v>
      </c>
      <c r="I2054" s="6" t="str">
        <f>IF(B2054&lt;18.5,"UnderWeight",IF(B2054&lt;24.9,"NormalWeight",IF(B2054&lt;29.9,"OverWeight","Obesity")))</f>
        <v>OverWeight</v>
      </c>
      <c r="J2054" t="str">
        <f>IF(C2054&lt;5.7,"Normal",IF(C2054&lt;6.4,"Prediabetes","Diabetes"))</f>
        <v>Normal</v>
      </c>
    </row>
    <row r="2055" spans="1:10" x14ac:dyDescent="0.3">
      <c r="A2055" s="6" t="s">
        <v>313</v>
      </c>
      <c r="B2055" s="6">
        <v>24.605</v>
      </c>
      <c r="C2055" s="6">
        <v>5.62</v>
      </c>
      <c r="D2055" s="6" t="s">
        <v>2380</v>
      </c>
      <c r="E2055" s="6" t="s">
        <v>2380</v>
      </c>
      <c r="F2055" s="6" t="s">
        <v>2382</v>
      </c>
      <c r="G2055" s="6">
        <v>1</v>
      </c>
      <c r="H2055" s="6" t="s">
        <v>2380</v>
      </c>
      <c r="I2055" s="6" t="str">
        <f>IF(B2055&lt;18.5,"UnderWeight",IF(B2055&lt;24.9,"NormalWeight",IF(B2055&lt;29.9,"OverWeight","Obesity")))</f>
        <v>NormalWeight</v>
      </c>
      <c r="J2055" t="str">
        <f>IF(C2055&lt;5.7,"Normal",IF(C2055&lt;6.4,"Prediabetes","Diabetes"))</f>
        <v>Normal</v>
      </c>
    </row>
    <row r="2056" spans="1:10" x14ac:dyDescent="0.3">
      <c r="A2056" s="6" t="s">
        <v>312</v>
      </c>
      <c r="B2056" s="6">
        <v>24.51</v>
      </c>
      <c r="C2056" s="6">
        <v>4.24</v>
      </c>
      <c r="D2056" s="6" t="s">
        <v>2380</v>
      </c>
      <c r="E2056" s="6" t="s">
        <v>2380</v>
      </c>
      <c r="F2056" s="6" t="s">
        <v>2382</v>
      </c>
      <c r="G2056" s="6">
        <v>1</v>
      </c>
      <c r="H2056" s="6" t="s">
        <v>2380</v>
      </c>
      <c r="I2056" s="6" t="str">
        <f>IF(B2056&lt;18.5,"UnderWeight",IF(B2056&lt;24.9,"NormalWeight",IF(B2056&lt;29.9,"OverWeight","Obesity")))</f>
        <v>NormalWeight</v>
      </c>
      <c r="J2056" t="str">
        <f>IF(C2056&lt;5.7,"Normal",IF(C2056&lt;6.4,"Prediabetes","Diabetes"))</f>
        <v>Normal</v>
      </c>
    </row>
    <row r="2057" spans="1:10" x14ac:dyDescent="0.3">
      <c r="A2057" s="6" t="s">
        <v>311</v>
      </c>
      <c r="B2057" s="6">
        <v>31.065000000000001</v>
      </c>
      <c r="C2057" s="6">
        <v>4.57</v>
      </c>
      <c r="D2057" s="6" t="s">
        <v>2382</v>
      </c>
      <c r="E2057" s="6" t="s">
        <v>2380</v>
      </c>
      <c r="F2057" s="6" t="s">
        <v>2380</v>
      </c>
      <c r="G2057" s="6">
        <v>0</v>
      </c>
      <c r="H2057" s="6" t="s">
        <v>2380</v>
      </c>
      <c r="I2057" s="6" t="str">
        <f>IF(B2057&lt;18.5,"UnderWeight",IF(B2057&lt;24.9,"NormalWeight",IF(B2057&lt;29.9,"OverWeight","Obesity")))</f>
        <v>Obesity</v>
      </c>
      <c r="J2057" t="str">
        <f>IF(C2057&lt;5.7,"Normal",IF(C2057&lt;6.4,"Prediabetes","Diabetes"))</f>
        <v>Normal</v>
      </c>
    </row>
    <row r="2058" spans="1:10" x14ac:dyDescent="0.3">
      <c r="A2058" s="6" t="s">
        <v>310</v>
      </c>
      <c r="B2058" s="6">
        <v>28.12</v>
      </c>
      <c r="C2058" s="6">
        <v>5.05</v>
      </c>
      <c r="D2058" s="6" t="s">
        <v>2380</v>
      </c>
      <c r="E2058" s="6" t="s">
        <v>2380</v>
      </c>
      <c r="F2058" s="6" t="s">
        <v>2380</v>
      </c>
      <c r="G2058" s="6">
        <v>0</v>
      </c>
      <c r="H2058" s="6" t="s">
        <v>2380</v>
      </c>
      <c r="I2058" s="6" t="str">
        <f>IF(B2058&lt;18.5,"UnderWeight",IF(B2058&lt;24.9,"NormalWeight",IF(B2058&lt;29.9,"OverWeight","Obesity")))</f>
        <v>OverWeight</v>
      </c>
      <c r="J2058" t="str">
        <f>IF(C2058&lt;5.7,"Normal",IF(C2058&lt;6.4,"Prediabetes","Diabetes"))</f>
        <v>Normal</v>
      </c>
    </row>
    <row r="2059" spans="1:10" x14ac:dyDescent="0.3">
      <c r="A2059" s="6" t="s">
        <v>309</v>
      </c>
      <c r="B2059" s="6">
        <v>38.06</v>
      </c>
      <c r="C2059" s="6">
        <v>6.16</v>
      </c>
      <c r="D2059" s="6" t="s">
        <v>2380</v>
      </c>
      <c r="E2059" s="6" t="s">
        <v>2380</v>
      </c>
      <c r="F2059" s="6" t="s">
        <v>2380</v>
      </c>
      <c r="G2059" s="6">
        <v>0</v>
      </c>
      <c r="H2059" s="6" t="s">
        <v>2380</v>
      </c>
      <c r="I2059" s="6" t="str">
        <f>IF(B2059&lt;18.5,"UnderWeight",IF(B2059&lt;24.9,"NormalWeight",IF(B2059&lt;29.9,"OverWeight","Obesity")))</f>
        <v>Obesity</v>
      </c>
      <c r="J2059" t="str">
        <f>IF(C2059&lt;5.7,"Normal",IF(C2059&lt;6.4,"Prediabetes","Diabetes"))</f>
        <v>Prediabetes</v>
      </c>
    </row>
    <row r="2060" spans="1:10" x14ac:dyDescent="0.3">
      <c r="A2060" s="6" t="s">
        <v>308</v>
      </c>
      <c r="B2060" s="6">
        <v>24.96</v>
      </c>
      <c r="C2060" s="6">
        <v>4.57</v>
      </c>
      <c r="D2060" s="6" t="s">
        <v>2380</v>
      </c>
      <c r="E2060" s="6" t="s">
        <v>2380</v>
      </c>
      <c r="F2060" s="6" t="s">
        <v>2380</v>
      </c>
      <c r="G2060" s="6">
        <v>0</v>
      </c>
      <c r="H2060" s="6" t="s">
        <v>2380</v>
      </c>
      <c r="I2060" s="6" t="str">
        <f>IF(B2060&lt;18.5,"UnderWeight",IF(B2060&lt;24.9,"NormalWeight",IF(B2060&lt;29.9,"OverWeight","Obesity")))</f>
        <v>OverWeight</v>
      </c>
      <c r="J2060" t="str">
        <f>IF(C2060&lt;5.7,"Normal",IF(C2060&lt;6.4,"Prediabetes","Diabetes"))</f>
        <v>Normal</v>
      </c>
    </row>
    <row r="2061" spans="1:10" x14ac:dyDescent="0.3">
      <c r="A2061" s="6" t="s">
        <v>307</v>
      </c>
      <c r="B2061" s="6">
        <v>17.670000000000002</v>
      </c>
      <c r="C2061" s="6">
        <v>5.53</v>
      </c>
      <c r="D2061" s="6" t="s">
        <v>2382</v>
      </c>
      <c r="E2061" s="6" t="s">
        <v>2380</v>
      </c>
      <c r="F2061" s="6" t="s">
        <v>2380</v>
      </c>
      <c r="G2061" s="6">
        <v>0</v>
      </c>
      <c r="H2061" s="6" t="s">
        <v>2380</v>
      </c>
      <c r="I2061" s="6" t="str">
        <f>IF(B2061&lt;18.5,"UnderWeight",IF(B2061&lt;24.9,"NormalWeight",IF(B2061&lt;29.9,"OverWeight","Obesity")))</f>
        <v>UnderWeight</v>
      </c>
      <c r="J2061" t="str">
        <f>IF(C2061&lt;5.7,"Normal",IF(C2061&lt;6.4,"Prediabetes","Diabetes"))</f>
        <v>Normal</v>
      </c>
    </row>
    <row r="2062" spans="1:10" x14ac:dyDescent="0.3">
      <c r="A2062" s="6" t="s">
        <v>306</v>
      </c>
      <c r="B2062" s="6">
        <v>31.35</v>
      </c>
      <c r="C2062" s="6">
        <v>5.84</v>
      </c>
      <c r="D2062" s="6" t="s">
        <v>2380</v>
      </c>
      <c r="E2062" s="6" t="s">
        <v>2381</v>
      </c>
      <c r="F2062" s="6" t="s">
        <v>2380</v>
      </c>
      <c r="G2062" s="6">
        <v>1</v>
      </c>
      <c r="H2062" s="6" t="s">
        <v>2380</v>
      </c>
      <c r="I2062" s="6" t="str">
        <f>IF(B2062&lt;18.5,"UnderWeight",IF(B2062&lt;24.9,"NormalWeight",IF(B2062&lt;29.9,"OverWeight","Obesity")))</f>
        <v>Obesity</v>
      </c>
      <c r="J2062" t="str">
        <f>IF(C2062&lt;5.7,"Normal",IF(C2062&lt;6.4,"Prediabetes","Diabetes"))</f>
        <v>Prediabetes</v>
      </c>
    </row>
    <row r="2063" spans="1:10" x14ac:dyDescent="0.3">
      <c r="A2063" s="6" t="s">
        <v>305</v>
      </c>
      <c r="B2063" s="6">
        <v>28.31</v>
      </c>
      <c r="C2063" s="6">
        <v>6.41</v>
      </c>
      <c r="D2063" s="6" t="s">
        <v>2380</v>
      </c>
      <c r="E2063" s="6" t="s">
        <v>2381</v>
      </c>
      <c r="F2063" s="6" t="s">
        <v>2380</v>
      </c>
      <c r="G2063" s="6">
        <v>1</v>
      </c>
      <c r="H2063" s="6" t="s">
        <v>2380</v>
      </c>
      <c r="I2063" s="6" t="str">
        <f>IF(B2063&lt;18.5,"UnderWeight",IF(B2063&lt;24.9,"NormalWeight",IF(B2063&lt;29.9,"OverWeight","Obesity")))</f>
        <v>OverWeight</v>
      </c>
      <c r="J2063" t="str">
        <f>IF(C2063&lt;5.7,"Normal",IF(C2063&lt;6.4,"Prediabetes","Diabetes"))</f>
        <v>Diabetes</v>
      </c>
    </row>
    <row r="2064" spans="1:10" x14ac:dyDescent="0.3">
      <c r="A2064" s="6" t="s">
        <v>304</v>
      </c>
      <c r="B2064" s="6">
        <v>30.3</v>
      </c>
      <c r="C2064" s="6">
        <v>4.7300000000000004</v>
      </c>
      <c r="D2064" s="6" t="s">
        <v>2382</v>
      </c>
      <c r="E2064" s="6" t="s">
        <v>2380</v>
      </c>
      <c r="F2064" s="6" t="s">
        <v>2382</v>
      </c>
      <c r="G2064" s="6">
        <v>1</v>
      </c>
      <c r="H2064" s="6" t="s">
        <v>2380</v>
      </c>
      <c r="I2064" s="6" t="str">
        <f>IF(B2064&lt;18.5,"UnderWeight",IF(B2064&lt;24.9,"NormalWeight",IF(B2064&lt;29.9,"OverWeight","Obesity")))</f>
        <v>Obesity</v>
      </c>
      <c r="J2064" t="str">
        <f>IF(C2064&lt;5.7,"Normal",IF(C2064&lt;6.4,"Prediabetes","Diabetes"))</f>
        <v>Normal</v>
      </c>
    </row>
    <row r="2065" spans="1:10" x14ac:dyDescent="0.3">
      <c r="A2065" s="6" t="s">
        <v>303</v>
      </c>
      <c r="B2065" s="6">
        <v>26.4</v>
      </c>
      <c r="C2065" s="6">
        <v>6.22</v>
      </c>
      <c r="D2065" s="6" t="s">
        <v>2382</v>
      </c>
      <c r="E2065" s="6" t="s">
        <v>2380</v>
      </c>
      <c r="F2065" s="6" t="s">
        <v>2380</v>
      </c>
      <c r="G2065" s="6">
        <v>0</v>
      </c>
      <c r="H2065" s="6" t="s">
        <v>2380</v>
      </c>
      <c r="I2065" s="6" t="str">
        <f>IF(B2065&lt;18.5,"UnderWeight",IF(B2065&lt;24.9,"NormalWeight",IF(B2065&lt;29.9,"OverWeight","Obesity")))</f>
        <v>OverWeight</v>
      </c>
      <c r="J2065" t="str">
        <f>IF(C2065&lt;5.7,"Normal",IF(C2065&lt;6.4,"Prediabetes","Diabetes"))</f>
        <v>Prediabetes</v>
      </c>
    </row>
    <row r="2066" spans="1:10" x14ac:dyDescent="0.3">
      <c r="A2066" s="6" t="s">
        <v>302</v>
      </c>
      <c r="B2066" s="6">
        <v>22.135000000000002</v>
      </c>
      <c r="C2066" s="6">
        <v>4.46</v>
      </c>
      <c r="D2066" s="6" t="s">
        <v>2382</v>
      </c>
      <c r="E2066" s="6" t="s">
        <v>2380</v>
      </c>
      <c r="F2066" s="6" t="s">
        <v>2380</v>
      </c>
      <c r="G2066" s="6">
        <v>0</v>
      </c>
      <c r="H2066" s="6" t="s">
        <v>2380</v>
      </c>
      <c r="I2066" s="6" t="str">
        <f>IF(B2066&lt;18.5,"UnderWeight",IF(B2066&lt;24.9,"NormalWeight",IF(B2066&lt;29.9,"OverWeight","Obesity")))</f>
        <v>NormalWeight</v>
      </c>
      <c r="J2066" t="str">
        <f>IF(C2066&lt;5.7,"Normal",IF(C2066&lt;6.4,"Prediabetes","Diabetes"))</f>
        <v>Normal</v>
      </c>
    </row>
    <row r="2067" spans="1:10" x14ac:dyDescent="0.3">
      <c r="A2067" s="6" t="s">
        <v>301</v>
      </c>
      <c r="B2067" s="6">
        <v>17.399999999999999</v>
      </c>
      <c r="C2067" s="6">
        <v>4.5</v>
      </c>
      <c r="D2067" s="6" t="s">
        <v>2382</v>
      </c>
      <c r="E2067" s="6" t="s">
        <v>2380</v>
      </c>
      <c r="F2067" s="6" t="s">
        <v>2380</v>
      </c>
      <c r="G2067" s="6">
        <v>0</v>
      </c>
      <c r="H2067" s="6" t="s">
        <v>2380</v>
      </c>
      <c r="I2067" s="6" t="str">
        <f>IF(B2067&lt;18.5,"UnderWeight",IF(B2067&lt;24.9,"NormalWeight",IF(B2067&lt;29.9,"OverWeight","Obesity")))</f>
        <v>UnderWeight</v>
      </c>
      <c r="J2067" t="str">
        <f>IF(C2067&lt;5.7,"Normal",IF(C2067&lt;6.4,"Prediabetes","Diabetes"))</f>
        <v>Normal</v>
      </c>
    </row>
    <row r="2068" spans="1:10" x14ac:dyDescent="0.3">
      <c r="A2068" s="6" t="s">
        <v>299</v>
      </c>
      <c r="B2068" s="6">
        <v>28.06</v>
      </c>
      <c r="C2068" s="6">
        <v>8.93</v>
      </c>
      <c r="D2068" s="6" t="s">
        <v>2380</v>
      </c>
      <c r="E2068" s="6" t="s">
        <v>2380</v>
      </c>
      <c r="F2068" s="6" t="s">
        <v>2380</v>
      </c>
      <c r="G2068" s="6">
        <v>0</v>
      </c>
      <c r="H2068" s="6" t="s">
        <v>2380</v>
      </c>
      <c r="I2068" s="6" t="str">
        <f>IF(B2068&lt;18.5,"UnderWeight",IF(B2068&lt;24.9,"NormalWeight",IF(B2068&lt;29.9,"OverWeight","Obesity")))</f>
        <v>OverWeight</v>
      </c>
      <c r="J2068" t="str">
        <f>IF(C2068&lt;5.7,"Normal",IF(C2068&lt;6.4,"Prediabetes","Diabetes"))</f>
        <v>Diabetes</v>
      </c>
    </row>
    <row r="2069" spans="1:10" x14ac:dyDescent="0.3">
      <c r="A2069" s="6" t="s">
        <v>298</v>
      </c>
      <c r="B2069" s="6">
        <v>31.13</v>
      </c>
      <c r="C2069" s="6">
        <v>11.02</v>
      </c>
      <c r="D2069" s="6" t="s">
        <v>2380</v>
      </c>
      <c r="E2069" s="6" t="s">
        <v>2380</v>
      </c>
      <c r="F2069" s="6" t="s">
        <v>2380</v>
      </c>
      <c r="G2069" s="6">
        <v>0</v>
      </c>
      <c r="H2069" s="6" t="s">
        <v>2380</v>
      </c>
      <c r="I2069" s="6" t="str">
        <f>IF(B2069&lt;18.5,"UnderWeight",IF(B2069&lt;24.9,"NormalWeight",IF(B2069&lt;29.9,"OverWeight","Obesity")))</f>
        <v>Obesity</v>
      </c>
      <c r="J2069" t="str">
        <f>IF(C2069&lt;5.7,"Normal",IF(C2069&lt;6.4,"Prediabetes","Diabetes"))</f>
        <v>Diabetes</v>
      </c>
    </row>
    <row r="2070" spans="1:10" x14ac:dyDescent="0.3">
      <c r="A2070" s="6" t="s">
        <v>297</v>
      </c>
      <c r="B2070" s="6">
        <v>18.46</v>
      </c>
      <c r="C2070" s="6">
        <v>5.25</v>
      </c>
      <c r="D2070" s="6" t="s">
        <v>2380</v>
      </c>
      <c r="E2070" s="6" t="s">
        <v>2380</v>
      </c>
      <c r="F2070" s="6" t="s">
        <v>2380</v>
      </c>
      <c r="G2070" s="6">
        <v>0</v>
      </c>
      <c r="H2070" s="6" t="s">
        <v>2380</v>
      </c>
      <c r="I2070" s="6" t="str">
        <f>IF(B2070&lt;18.5,"UnderWeight",IF(B2070&lt;24.9,"NormalWeight",IF(B2070&lt;29.9,"OverWeight","Obesity")))</f>
        <v>UnderWeight</v>
      </c>
      <c r="J2070" t="str">
        <f>IF(C2070&lt;5.7,"Normal",IF(C2070&lt;6.4,"Prediabetes","Diabetes"))</f>
        <v>Normal</v>
      </c>
    </row>
    <row r="2071" spans="1:10" x14ac:dyDescent="0.3">
      <c r="A2071" s="6" t="s">
        <v>296</v>
      </c>
      <c r="B2071" s="6">
        <v>17.3</v>
      </c>
      <c r="C2071" s="6">
        <v>4.75</v>
      </c>
      <c r="D2071" s="6" t="s">
        <v>2380</v>
      </c>
      <c r="E2071" s="6" t="s">
        <v>2380</v>
      </c>
      <c r="F2071" s="6" t="s">
        <v>2380</v>
      </c>
      <c r="G2071" s="6">
        <v>0</v>
      </c>
      <c r="H2071" s="6" t="s">
        <v>2380</v>
      </c>
      <c r="I2071" s="6" t="str">
        <f>IF(B2071&lt;18.5,"UnderWeight",IF(B2071&lt;24.9,"NormalWeight",IF(B2071&lt;29.9,"OverWeight","Obesity")))</f>
        <v>UnderWeight</v>
      </c>
      <c r="J2071" t="str">
        <f>IF(C2071&lt;5.7,"Normal",IF(C2071&lt;6.4,"Prediabetes","Diabetes"))</f>
        <v>Normal</v>
      </c>
    </row>
    <row r="2072" spans="1:10" x14ac:dyDescent="0.3">
      <c r="A2072" s="6" t="s">
        <v>295</v>
      </c>
      <c r="B2072" s="6">
        <v>35.625</v>
      </c>
      <c r="C2072" s="6">
        <v>4.68</v>
      </c>
      <c r="D2072" s="6" t="s">
        <v>2382</v>
      </c>
      <c r="E2072" s="6" t="s">
        <v>2380</v>
      </c>
      <c r="F2072" s="6" t="s">
        <v>2382</v>
      </c>
      <c r="G2072" s="6">
        <v>1</v>
      </c>
      <c r="H2072" s="6" t="s">
        <v>2380</v>
      </c>
    </row>
    <row r="2073" spans="1:10" x14ac:dyDescent="0.3">
      <c r="A2073" s="6" t="s">
        <v>294</v>
      </c>
      <c r="B2073" s="6">
        <v>20.234999999999999</v>
      </c>
      <c r="C2073" s="6">
        <v>6.17</v>
      </c>
      <c r="D2073" s="6" t="s">
        <v>2382</v>
      </c>
      <c r="E2073" s="6" t="s">
        <v>2381</v>
      </c>
      <c r="F2073" s="6" t="s">
        <v>2380</v>
      </c>
      <c r="G2073" s="6">
        <v>2</v>
      </c>
      <c r="H2073" s="6" t="s">
        <v>2380</v>
      </c>
    </row>
    <row r="2074" spans="1:10" x14ac:dyDescent="0.3">
      <c r="A2074" s="6" t="s">
        <v>293</v>
      </c>
      <c r="B2074" s="6">
        <v>27.55</v>
      </c>
      <c r="C2074" s="6">
        <v>4.5599999999999996</v>
      </c>
      <c r="D2074" s="6" t="s">
        <v>2382</v>
      </c>
      <c r="E2074" s="6" t="s">
        <v>2380</v>
      </c>
      <c r="F2074" s="6" t="s">
        <v>2382</v>
      </c>
      <c r="G2074" s="6">
        <v>1</v>
      </c>
      <c r="H2074" s="6" t="s">
        <v>2380</v>
      </c>
    </row>
    <row r="2075" spans="1:10" x14ac:dyDescent="0.3">
      <c r="A2075" s="6" t="s">
        <v>292</v>
      </c>
      <c r="B2075" s="6">
        <v>17.97</v>
      </c>
      <c r="C2075" s="6">
        <v>6.3</v>
      </c>
      <c r="D2075" s="6" t="s">
        <v>2380</v>
      </c>
      <c r="E2075" s="6" t="s">
        <v>2380</v>
      </c>
      <c r="F2075" s="6" t="s">
        <v>2380</v>
      </c>
      <c r="G2075" s="6">
        <v>0</v>
      </c>
      <c r="H2075" s="6" t="s">
        <v>2380</v>
      </c>
    </row>
    <row r="2076" spans="1:10" x14ac:dyDescent="0.3">
      <c r="A2076" s="6" t="s">
        <v>291</v>
      </c>
      <c r="B2076" s="6">
        <v>29.98</v>
      </c>
      <c r="C2076" s="6">
        <v>6.03</v>
      </c>
      <c r="D2076" s="6" t="s">
        <v>2380</v>
      </c>
      <c r="E2076" s="6" t="s">
        <v>2381</v>
      </c>
      <c r="F2076" s="6" t="s">
        <v>2380</v>
      </c>
      <c r="G2076" s="6">
        <v>1</v>
      </c>
      <c r="H2076" s="6" t="s">
        <v>2380</v>
      </c>
    </row>
    <row r="2077" spans="1:10" x14ac:dyDescent="0.3">
      <c r="A2077" s="6" t="s">
        <v>290</v>
      </c>
      <c r="B2077" s="6">
        <v>33.659999999999997</v>
      </c>
      <c r="C2077" s="6">
        <v>4.2</v>
      </c>
      <c r="D2077" s="6" t="s">
        <v>2382</v>
      </c>
      <c r="E2077" s="6" t="s">
        <v>2380</v>
      </c>
      <c r="F2077" s="6" t="s">
        <v>2380</v>
      </c>
      <c r="G2077" s="6">
        <v>1</v>
      </c>
      <c r="H2077" s="6" t="s">
        <v>2380</v>
      </c>
    </row>
    <row r="2078" spans="1:10" x14ac:dyDescent="0.3">
      <c r="A2078" s="6" t="s">
        <v>289</v>
      </c>
      <c r="B2078" s="6">
        <v>32.67</v>
      </c>
      <c r="C2078" s="6">
        <v>5.61</v>
      </c>
      <c r="D2078" s="6" t="s">
        <v>2382</v>
      </c>
      <c r="E2078" s="6" t="s">
        <v>2380</v>
      </c>
      <c r="F2078" s="6" t="s">
        <v>2380</v>
      </c>
      <c r="G2078" s="6">
        <v>1</v>
      </c>
      <c r="H2078" s="6" t="s">
        <v>2380</v>
      </c>
    </row>
    <row r="2079" spans="1:10" x14ac:dyDescent="0.3">
      <c r="A2079" s="6" t="s">
        <v>288</v>
      </c>
      <c r="B2079" s="6">
        <v>30.5</v>
      </c>
      <c r="C2079" s="6">
        <v>5.88</v>
      </c>
      <c r="D2079" s="6" t="s">
        <v>2382</v>
      </c>
      <c r="E2079" s="6" t="s">
        <v>2380</v>
      </c>
      <c r="F2079" s="6" t="s">
        <v>2380</v>
      </c>
      <c r="G2079" s="6">
        <v>1</v>
      </c>
      <c r="H2079" s="6" t="s">
        <v>2380</v>
      </c>
    </row>
    <row r="2080" spans="1:10" x14ac:dyDescent="0.3">
      <c r="A2080" s="6" t="s">
        <v>287</v>
      </c>
      <c r="B2080" s="6">
        <v>23.1</v>
      </c>
      <c r="C2080" s="6">
        <v>5.92</v>
      </c>
      <c r="D2080" s="6" t="s">
        <v>2382</v>
      </c>
      <c r="E2080" s="6" t="s">
        <v>2380</v>
      </c>
      <c r="F2080" s="6" t="s">
        <v>2380</v>
      </c>
      <c r="G2080" s="6">
        <v>1</v>
      </c>
      <c r="H2080" s="6" t="s">
        <v>2380</v>
      </c>
    </row>
    <row r="2081" spans="1:8" x14ac:dyDescent="0.3">
      <c r="A2081" s="6" t="s">
        <v>286</v>
      </c>
      <c r="B2081" s="6">
        <v>39.49</v>
      </c>
      <c r="C2081" s="6">
        <v>4.8099999999999996</v>
      </c>
      <c r="D2081" s="6" t="s">
        <v>2380</v>
      </c>
      <c r="E2081" s="6" t="s">
        <v>2380</v>
      </c>
      <c r="F2081" s="6" t="s">
        <v>2380</v>
      </c>
      <c r="G2081" s="6">
        <v>1</v>
      </c>
      <c r="H2081" s="6" t="s">
        <v>2380</v>
      </c>
    </row>
    <row r="2082" spans="1:8" x14ac:dyDescent="0.3">
      <c r="A2082" s="6" t="s">
        <v>285</v>
      </c>
      <c r="B2082" s="6">
        <v>33.99</v>
      </c>
      <c r="C2082" s="6">
        <v>4.55</v>
      </c>
      <c r="D2082" s="6" t="s">
        <v>2380</v>
      </c>
      <c r="E2082" s="6" t="s">
        <v>2380</v>
      </c>
      <c r="F2082" s="6" t="s">
        <v>2380</v>
      </c>
      <c r="G2082" s="6">
        <v>1</v>
      </c>
      <c r="H2082" s="6" t="s">
        <v>2380</v>
      </c>
    </row>
    <row r="2083" spans="1:8" x14ac:dyDescent="0.3">
      <c r="A2083" s="6" t="s">
        <v>284</v>
      </c>
      <c r="B2083" s="6">
        <v>27.72</v>
      </c>
      <c r="C2083" s="6">
        <v>6.43</v>
      </c>
      <c r="D2083" s="6" t="s">
        <v>2380</v>
      </c>
      <c r="E2083" s="6" t="s">
        <v>2380</v>
      </c>
      <c r="F2083" s="6" t="s">
        <v>2380</v>
      </c>
      <c r="G2083" s="6">
        <v>1</v>
      </c>
      <c r="H2083" s="6" t="s">
        <v>2380</v>
      </c>
    </row>
    <row r="2084" spans="1:8" x14ac:dyDescent="0.3">
      <c r="A2084" s="6" t="s">
        <v>283</v>
      </c>
      <c r="B2084" s="6">
        <v>30.59</v>
      </c>
      <c r="C2084" s="6">
        <v>11.62</v>
      </c>
      <c r="D2084" s="6" t="s">
        <v>2380</v>
      </c>
      <c r="E2084" s="6" t="s">
        <v>2380</v>
      </c>
      <c r="F2084" s="6" t="s">
        <v>2380</v>
      </c>
      <c r="G2084" s="6">
        <v>0</v>
      </c>
      <c r="H2084" s="6" t="s">
        <v>2380</v>
      </c>
    </row>
    <row r="2085" spans="1:8" x14ac:dyDescent="0.3">
      <c r="A2085" s="6" t="s">
        <v>282</v>
      </c>
      <c r="B2085" s="6">
        <v>22.6</v>
      </c>
      <c r="C2085" s="6">
        <v>6.04</v>
      </c>
      <c r="D2085" s="6" t="s">
        <v>2380</v>
      </c>
      <c r="E2085" s="6" t="s">
        <v>2380</v>
      </c>
      <c r="F2085" s="6" t="s">
        <v>2380</v>
      </c>
      <c r="G2085" s="6">
        <v>1</v>
      </c>
      <c r="H2085" s="6" t="s">
        <v>2380</v>
      </c>
    </row>
    <row r="2086" spans="1:8" x14ac:dyDescent="0.3">
      <c r="A2086" s="6" t="s">
        <v>281</v>
      </c>
      <c r="B2086" s="6">
        <v>28.785</v>
      </c>
      <c r="C2086" s="6">
        <v>8.82</v>
      </c>
      <c r="D2086" s="6" t="s">
        <v>2380</v>
      </c>
      <c r="E2086" s="6" t="s">
        <v>2380</v>
      </c>
      <c r="F2086" s="6" t="s">
        <v>2380</v>
      </c>
      <c r="G2086" s="6">
        <v>0</v>
      </c>
      <c r="H2086" s="6" t="s">
        <v>2380</v>
      </c>
    </row>
    <row r="2087" spans="1:8" x14ac:dyDescent="0.3">
      <c r="A2087" s="6" t="s">
        <v>280</v>
      </c>
      <c r="B2087" s="6">
        <v>50.38</v>
      </c>
      <c r="C2087" s="6">
        <v>5.8</v>
      </c>
      <c r="D2087" s="6" t="s">
        <v>2380</v>
      </c>
      <c r="E2087" s="6" t="s">
        <v>2380</v>
      </c>
      <c r="F2087" s="6" t="s">
        <v>2380</v>
      </c>
      <c r="G2087" s="6">
        <v>0</v>
      </c>
      <c r="H2087" s="6" t="s">
        <v>2380</v>
      </c>
    </row>
    <row r="2088" spans="1:8" x14ac:dyDescent="0.3">
      <c r="A2088" s="6" t="s">
        <v>279</v>
      </c>
      <c r="B2088" s="6">
        <v>35.200000000000003</v>
      </c>
      <c r="C2088" s="6">
        <v>4.28</v>
      </c>
      <c r="D2088" s="6" t="s">
        <v>2380</v>
      </c>
      <c r="E2088" s="6" t="s">
        <v>2380</v>
      </c>
      <c r="F2088" s="6" t="s">
        <v>2380</v>
      </c>
      <c r="G2088" s="6">
        <v>0</v>
      </c>
      <c r="H2088" s="6" t="s">
        <v>2380</v>
      </c>
    </row>
    <row r="2089" spans="1:8" x14ac:dyDescent="0.3">
      <c r="A2089" s="6" t="s">
        <v>278</v>
      </c>
      <c r="B2089" s="6">
        <v>35.72</v>
      </c>
      <c r="C2089" s="6">
        <v>5.5</v>
      </c>
      <c r="D2089" s="6" t="s">
        <v>2382</v>
      </c>
      <c r="E2089" s="6" t="s">
        <v>2380</v>
      </c>
      <c r="F2089" s="6" t="s">
        <v>2380</v>
      </c>
      <c r="G2089" s="6">
        <v>0</v>
      </c>
      <c r="H2089" s="6" t="s">
        <v>2380</v>
      </c>
    </row>
    <row r="2090" spans="1:8" x14ac:dyDescent="0.3">
      <c r="A2090" s="6" t="s">
        <v>277</v>
      </c>
      <c r="B2090" s="6">
        <v>24.51</v>
      </c>
      <c r="C2090" s="6">
        <v>4.6900000000000004</v>
      </c>
      <c r="D2090" s="6" t="s">
        <v>2380</v>
      </c>
      <c r="E2090" s="6" t="s">
        <v>2380</v>
      </c>
      <c r="F2090" s="6" t="s">
        <v>2380</v>
      </c>
      <c r="G2090" s="6">
        <v>0</v>
      </c>
      <c r="H2090" s="6" t="s">
        <v>2380</v>
      </c>
    </row>
    <row r="2091" spans="1:8" x14ac:dyDescent="0.3">
      <c r="A2091" s="6" t="s">
        <v>275</v>
      </c>
      <c r="B2091" s="6">
        <v>23.844999999999999</v>
      </c>
      <c r="C2091" s="6">
        <v>4.43</v>
      </c>
      <c r="D2091" s="6" t="s">
        <v>2380</v>
      </c>
      <c r="E2091" s="6" t="s">
        <v>2380</v>
      </c>
      <c r="F2091" s="6" t="s">
        <v>2380</v>
      </c>
      <c r="G2091" s="6">
        <v>0</v>
      </c>
      <c r="H2091" s="6" t="s">
        <v>2380</v>
      </c>
    </row>
    <row r="2092" spans="1:8" x14ac:dyDescent="0.3">
      <c r="A2092" s="6" t="s">
        <v>274</v>
      </c>
      <c r="B2092" s="6">
        <v>15.68</v>
      </c>
      <c r="C2092" s="6">
        <v>6.16</v>
      </c>
      <c r="D2092" s="6" t="s">
        <v>2382</v>
      </c>
      <c r="E2092" s="6" t="s">
        <v>2380</v>
      </c>
      <c r="F2092" s="6" t="s">
        <v>2380</v>
      </c>
      <c r="G2092" s="6">
        <v>1</v>
      </c>
      <c r="H2092" s="6" t="s">
        <v>2380</v>
      </c>
    </row>
    <row r="2093" spans="1:8" x14ac:dyDescent="0.3">
      <c r="A2093" s="6" t="s">
        <v>273</v>
      </c>
      <c r="B2093" s="6">
        <v>32.395000000000003</v>
      </c>
      <c r="C2093" s="6">
        <v>6.66</v>
      </c>
      <c r="D2093" s="6" t="s">
        <v>2380</v>
      </c>
      <c r="E2093" s="6" t="s">
        <v>2380</v>
      </c>
      <c r="F2093" s="6" t="s">
        <v>2380</v>
      </c>
      <c r="G2093" s="6">
        <v>0</v>
      </c>
      <c r="H2093" s="6" t="s">
        <v>2380</v>
      </c>
    </row>
    <row r="2094" spans="1:8" x14ac:dyDescent="0.3">
      <c r="A2094" s="6" t="s">
        <v>272</v>
      </c>
      <c r="B2094" s="6">
        <v>23.655000000000001</v>
      </c>
      <c r="C2094" s="6">
        <v>5.92</v>
      </c>
      <c r="D2094" s="6" t="s">
        <v>2380</v>
      </c>
      <c r="E2094" s="6" t="s">
        <v>2380</v>
      </c>
      <c r="F2094" s="6" t="s">
        <v>2380</v>
      </c>
      <c r="G2094" s="6">
        <v>1</v>
      </c>
      <c r="H2094" s="6" t="s">
        <v>2380</v>
      </c>
    </row>
    <row r="2095" spans="1:8" x14ac:dyDescent="0.3">
      <c r="A2095" s="6" t="s">
        <v>271</v>
      </c>
      <c r="B2095" s="6">
        <v>28.4</v>
      </c>
      <c r="C2095" s="6">
        <v>5.97</v>
      </c>
      <c r="D2095" s="6" t="s">
        <v>2380</v>
      </c>
      <c r="E2095" s="6" t="s">
        <v>2380</v>
      </c>
      <c r="F2095" s="6" t="s">
        <v>2382</v>
      </c>
      <c r="G2095" s="6">
        <v>1</v>
      </c>
      <c r="H2095" s="6" t="s">
        <v>2380</v>
      </c>
    </row>
    <row r="2096" spans="1:8" x14ac:dyDescent="0.3">
      <c r="A2096" s="6" t="s">
        <v>270</v>
      </c>
      <c r="B2096" s="6">
        <v>35.42</v>
      </c>
      <c r="C2096" s="6">
        <v>4.6399999999999997</v>
      </c>
      <c r="D2096" s="6" t="s">
        <v>2382</v>
      </c>
      <c r="E2096" s="6" t="s">
        <v>2380</v>
      </c>
      <c r="F2096" s="6" t="s">
        <v>2380</v>
      </c>
      <c r="G2096" s="6">
        <v>0</v>
      </c>
      <c r="H2096" s="6" t="s">
        <v>2380</v>
      </c>
    </row>
    <row r="2097" spans="1:8" x14ac:dyDescent="0.3">
      <c r="A2097" s="6" t="s">
        <v>269</v>
      </c>
      <c r="B2097" s="6">
        <v>26.18</v>
      </c>
      <c r="C2097" s="6">
        <v>6.12</v>
      </c>
      <c r="D2097" s="6" t="s">
        <v>2380</v>
      </c>
      <c r="E2097" s="6" t="s">
        <v>2381</v>
      </c>
      <c r="F2097" s="6" t="s">
        <v>2380</v>
      </c>
      <c r="G2097" s="6">
        <v>1</v>
      </c>
      <c r="H2097" s="6" t="s">
        <v>2380</v>
      </c>
    </row>
    <row r="2098" spans="1:8" x14ac:dyDescent="0.3">
      <c r="A2098" s="6" t="s">
        <v>268</v>
      </c>
      <c r="B2098" s="6">
        <v>20.8</v>
      </c>
      <c r="C2098" s="6">
        <v>4.87</v>
      </c>
      <c r="D2098" s="6" t="s">
        <v>2382</v>
      </c>
      <c r="E2098" s="6" t="s">
        <v>2380</v>
      </c>
      <c r="F2098" s="6" t="s">
        <v>2380</v>
      </c>
      <c r="G2098" s="6">
        <v>0</v>
      </c>
      <c r="H2098" s="6" t="s">
        <v>2380</v>
      </c>
    </row>
    <row r="2099" spans="1:8" x14ac:dyDescent="0.3">
      <c r="A2099" s="6" t="s">
        <v>267</v>
      </c>
      <c r="B2099" s="6">
        <v>15.82</v>
      </c>
      <c r="C2099" s="6">
        <v>4.5999999999999996</v>
      </c>
      <c r="D2099" s="6" t="s">
        <v>2380</v>
      </c>
      <c r="E2099" s="6" t="s">
        <v>2380</v>
      </c>
      <c r="F2099" s="6" t="s">
        <v>2380</v>
      </c>
      <c r="G2099" s="6">
        <v>0</v>
      </c>
      <c r="H2099" s="6" t="s">
        <v>2380</v>
      </c>
    </row>
    <row r="2100" spans="1:8" x14ac:dyDescent="0.3">
      <c r="A2100" s="6" t="s">
        <v>266</v>
      </c>
      <c r="B2100" s="6">
        <v>17.670000000000002</v>
      </c>
      <c r="C2100" s="6">
        <v>4.78</v>
      </c>
      <c r="D2100" s="6" t="s">
        <v>2380</v>
      </c>
      <c r="E2100" s="6" t="s">
        <v>2380</v>
      </c>
      <c r="F2100" s="6" t="s">
        <v>2380</v>
      </c>
      <c r="G2100" s="6">
        <v>0</v>
      </c>
      <c r="H2100" s="6" t="s">
        <v>2380</v>
      </c>
    </row>
    <row r="2101" spans="1:8" x14ac:dyDescent="0.3">
      <c r="A2101" s="6" t="s">
        <v>265</v>
      </c>
      <c r="B2101" s="6">
        <v>31.92</v>
      </c>
      <c r="C2101" s="6">
        <v>11.05</v>
      </c>
      <c r="D2101" s="6" t="s">
        <v>2380</v>
      </c>
      <c r="E2101" s="6" t="s">
        <v>2380</v>
      </c>
      <c r="F2101" s="6" t="s">
        <v>2380</v>
      </c>
      <c r="G2101" s="6">
        <v>0</v>
      </c>
      <c r="H2101" s="6" t="s">
        <v>2380</v>
      </c>
    </row>
    <row r="2102" spans="1:8" x14ac:dyDescent="0.3">
      <c r="A2102" s="6" t="s">
        <v>264</v>
      </c>
      <c r="B2102" s="6">
        <v>28.975000000000001</v>
      </c>
      <c r="C2102" s="6">
        <v>7.62</v>
      </c>
      <c r="D2102" s="6" t="s">
        <v>2380</v>
      </c>
      <c r="E2102" s="6" t="s">
        <v>2380</v>
      </c>
      <c r="F2102" s="6" t="s">
        <v>2380</v>
      </c>
      <c r="G2102" s="6">
        <v>0</v>
      </c>
      <c r="H2102" s="6" t="s">
        <v>2380</v>
      </c>
    </row>
    <row r="2103" spans="1:8" x14ac:dyDescent="0.3">
      <c r="A2103" s="6" t="s">
        <v>263</v>
      </c>
      <c r="B2103" s="6">
        <v>31.73</v>
      </c>
      <c r="C2103" s="6">
        <v>4.78</v>
      </c>
      <c r="D2103" s="6" t="s">
        <v>2382</v>
      </c>
      <c r="E2103" s="6" t="s">
        <v>2381</v>
      </c>
      <c r="F2103" s="6" t="s">
        <v>2380</v>
      </c>
      <c r="G2103" s="6">
        <v>2</v>
      </c>
      <c r="H2103" s="6" t="s">
        <v>2380</v>
      </c>
    </row>
    <row r="2104" spans="1:8" x14ac:dyDescent="0.3">
      <c r="A2104" s="6" t="s">
        <v>262</v>
      </c>
      <c r="B2104" s="6">
        <v>28.88</v>
      </c>
      <c r="C2104" s="6">
        <v>6.09</v>
      </c>
      <c r="D2104" s="6" t="s">
        <v>2382</v>
      </c>
      <c r="E2104" s="6" t="s">
        <v>2381</v>
      </c>
      <c r="F2104" s="6" t="s">
        <v>2380</v>
      </c>
      <c r="G2104" s="6">
        <v>2</v>
      </c>
      <c r="H2104" s="6" t="s">
        <v>2380</v>
      </c>
    </row>
    <row r="2105" spans="1:8" x14ac:dyDescent="0.3">
      <c r="A2105" s="6" t="s">
        <v>261</v>
      </c>
      <c r="B2105" s="6">
        <v>25.555</v>
      </c>
      <c r="C2105" s="6">
        <v>5.1100000000000003</v>
      </c>
      <c r="D2105" s="6" t="s">
        <v>2380</v>
      </c>
      <c r="E2105" s="6" t="s">
        <v>2380</v>
      </c>
      <c r="F2105" s="6" t="s">
        <v>2382</v>
      </c>
      <c r="G2105" s="6">
        <v>1</v>
      </c>
      <c r="H2105" s="6" t="s">
        <v>2380</v>
      </c>
    </row>
    <row r="2106" spans="1:8" x14ac:dyDescent="0.3">
      <c r="A2106" s="6" t="s">
        <v>260</v>
      </c>
      <c r="B2106" s="6">
        <v>37.29</v>
      </c>
      <c r="C2106" s="6">
        <v>4.46</v>
      </c>
      <c r="D2106" s="6" t="s">
        <v>2380</v>
      </c>
      <c r="E2106" s="6" t="s">
        <v>2381</v>
      </c>
      <c r="F2106" s="6" t="s">
        <v>2380</v>
      </c>
      <c r="G2106" s="6">
        <v>1</v>
      </c>
      <c r="H2106" s="6" t="s">
        <v>2380</v>
      </c>
    </row>
    <row r="2107" spans="1:8" x14ac:dyDescent="0.3">
      <c r="A2107" s="6" t="s">
        <v>259</v>
      </c>
      <c r="B2107" s="6">
        <v>40.28</v>
      </c>
      <c r="C2107" s="6">
        <v>6.11</v>
      </c>
      <c r="D2107" s="6" t="s">
        <v>2380</v>
      </c>
      <c r="E2107" s="6" t="s">
        <v>2381</v>
      </c>
      <c r="F2107" s="6" t="s">
        <v>2380</v>
      </c>
      <c r="G2107" s="6">
        <v>1</v>
      </c>
      <c r="H2107" s="6" t="s">
        <v>2380</v>
      </c>
    </row>
    <row r="2108" spans="1:8" x14ac:dyDescent="0.3">
      <c r="A2108" s="6" t="s">
        <v>258</v>
      </c>
      <c r="B2108" s="6">
        <v>40.185000000000002</v>
      </c>
      <c r="C2108" s="6">
        <v>4.66</v>
      </c>
      <c r="D2108" s="6" t="s">
        <v>2380</v>
      </c>
      <c r="E2108" s="6" t="s">
        <v>2381</v>
      </c>
      <c r="F2108" s="6" t="s">
        <v>2380</v>
      </c>
      <c r="G2108" s="6">
        <v>1</v>
      </c>
      <c r="H2108" s="6" t="s">
        <v>2380</v>
      </c>
    </row>
    <row r="2109" spans="1:8" x14ac:dyDescent="0.3">
      <c r="A2109" s="6" t="s">
        <v>257</v>
      </c>
      <c r="B2109" s="6">
        <v>23.57</v>
      </c>
      <c r="C2109" s="6">
        <v>6.14</v>
      </c>
      <c r="D2109" s="6" t="s">
        <v>2380</v>
      </c>
      <c r="E2109" s="6" t="s">
        <v>2380</v>
      </c>
      <c r="F2109" s="6" t="s">
        <v>2380</v>
      </c>
      <c r="G2109" s="6">
        <v>0</v>
      </c>
      <c r="H2109" s="6" t="s">
        <v>2380</v>
      </c>
    </row>
    <row r="2110" spans="1:8" x14ac:dyDescent="0.3">
      <c r="A2110" s="6" t="s">
        <v>256</v>
      </c>
      <c r="B2110" s="6">
        <v>35.625</v>
      </c>
      <c r="C2110" s="6">
        <v>6.21</v>
      </c>
      <c r="D2110" s="6" t="s">
        <v>2380</v>
      </c>
      <c r="E2110" s="6" t="s">
        <v>2381</v>
      </c>
      <c r="F2110" s="6" t="s">
        <v>2380</v>
      </c>
      <c r="G2110" s="6">
        <v>1</v>
      </c>
      <c r="H2110" s="6" t="s">
        <v>2380</v>
      </c>
    </row>
    <row r="2111" spans="1:8" x14ac:dyDescent="0.3">
      <c r="A2111" s="6" t="s">
        <v>255</v>
      </c>
      <c r="B2111" s="6">
        <v>33.155000000000001</v>
      </c>
      <c r="C2111" s="6">
        <v>4.5999999999999996</v>
      </c>
      <c r="D2111" s="6" t="s">
        <v>2380</v>
      </c>
      <c r="E2111" s="6" t="s">
        <v>2381</v>
      </c>
      <c r="F2111" s="6" t="s">
        <v>2380</v>
      </c>
      <c r="G2111" s="6">
        <v>1</v>
      </c>
      <c r="H2111" s="6" t="s">
        <v>2380</v>
      </c>
    </row>
    <row r="2112" spans="1:8" x14ac:dyDescent="0.3">
      <c r="A2112" s="6" t="s">
        <v>254</v>
      </c>
      <c r="B2112" s="6">
        <v>31.92</v>
      </c>
      <c r="C2112" s="6">
        <v>5.04</v>
      </c>
      <c r="D2112" s="6" t="s">
        <v>2380</v>
      </c>
      <c r="E2112" s="6" t="s">
        <v>2381</v>
      </c>
      <c r="F2112" s="6" t="s">
        <v>2380</v>
      </c>
      <c r="G2112" s="6">
        <v>1</v>
      </c>
      <c r="H2112" s="6" t="s">
        <v>2380</v>
      </c>
    </row>
    <row r="2113" spans="1:8" x14ac:dyDescent="0.3">
      <c r="A2113" s="6" t="s">
        <v>253</v>
      </c>
      <c r="B2113" s="6">
        <v>30.305</v>
      </c>
      <c r="C2113" s="6">
        <v>5.08</v>
      </c>
      <c r="D2113" s="6" t="s">
        <v>2380</v>
      </c>
      <c r="E2113" s="6" t="s">
        <v>2381</v>
      </c>
      <c r="F2113" s="6" t="s">
        <v>2380</v>
      </c>
      <c r="G2113" s="6">
        <v>1</v>
      </c>
      <c r="H2113" s="6" t="s">
        <v>2380</v>
      </c>
    </row>
    <row r="2114" spans="1:8" x14ac:dyDescent="0.3">
      <c r="A2114" s="6" t="s">
        <v>252</v>
      </c>
      <c r="B2114" s="6">
        <v>30.114999999999998</v>
      </c>
      <c r="C2114" s="6">
        <v>4.38</v>
      </c>
      <c r="D2114" s="6" t="s">
        <v>2380</v>
      </c>
      <c r="E2114" s="6" t="s">
        <v>2381</v>
      </c>
      <c r="F2114" s="6" t="s">
        <v>2380</v>
      </c>
      <c r="G2114" s="6">
        <v>1</v>
      </c>
      <c r="H2114" s="6" t="s">
        <v>2380</v>
      </c>
    </row>
    <row r="2115" spans="1:8" x14ac:dyDescent="0.3">
      <c r="A2115" s="6" t="s">
        <v>251</v>
      </c>
      <c r="B2115" s="6">
        <v>24.09</v>
      </c>
      <c r="C2115" s="6">
        <v>4.79</v>
      </c>
      <c r="D2115" s="6" t="s">
        <v>2380</v>
      </c>
      <c r="E2115" s="6" t="s">
        <v>2381</v>
      </c>
      <c r="F2115" s="6" t="s">
        <v>2380</v>
      </c>
      <c r="G2115" s="6">
        <v>1</v>
      </c>
      <c r="H2115" s="6" t="s">
        <v>2380</v>
      </c>
    </row>
    <row r="2116" spans="1:8" x14ac:dyDescent="0.3">
      <c r="A2116" s="6" t="s">
        <v>250</v>
      </c>
      <c r="B2116" s="6">
        <v>28.215</v>
      </c>
      <c r="C2116" s="6">
        <v>4.21</v>
      </c>
      <c r="D2116" s="6" t="s">
        <v>2380</v>
      </c>
      <c r="E2116" s="6" t="s">
        <v>2381</v>
      </c>
      <c r="F2116" s="6" t="s">
        <v>2380</v>
      </c>
      <c r="G2116" s="6">
        <v>1</v>
      </c>
      <c r="H2116" s="6" t="s">
        <v>2380</v>
      </c>
    </row>
    <row r="2117" spans="1:8" x14ac:dyDescent="0.3">
      <c r="A2117" s="6" t="s">
        <v>248</v>
      </c>
      <c r="B2117" s="6">
        <v>26.315000000000001</v>
      </c>
      <c r="C2117" s="6">
        <v>5.47</v>
      </c>
      <c r="D2117" s="6" t="s">
        <v>2380</v>
      </c>
      <c r="E2117" s="6" t="s">
        <v>2381</v>
      </c>
      <c r="F2117" s="6" t="s">
        <v>2380</v>
      </c>
      <c r="G2117" s="6">
        <v>1</v>
      </c>
      <c r="H2117" s="6" t="s">
        <v>2380</v>
      </c>
    </row>
    <row r="2118" spans="1:8" x14ac:dyDescent="0.3">
      <c r="A2118" s="6" t="s">
        <v>246</v>
      </c>
      <c r="B2118" s="6">
        <v>25.08</v>
      </c>
      <c r="C2118" s="6">
        <v>5.09</v>
      </c>
      <c r="D2118" s="6" t="s">
        <v>2380</v>
      </c>
      <c r="E2118" s="6" t="s">
        <v>2381</v>
      </c>
      <c r="F2118" s="6" t="s">
        <v>2380</v>
      </c>
      <c r="G2118" s="6">
        <v>1</v>
      </c>
      <c r="H2118" s="6" t="s">
        <v>2380</v>
      </c>
    </row>
    <row r="2119" spans="1:8" x14ac:dyDescent="0.3">
      <c r="A2119" s="6" t="s">
        <v>245</v>
      </c>
      <c r="B2119" s="6">
        <v>15.41</v>
      </c>
      <c r="C2119" s="6">
        <v>5.08</v>
      </c>
      <c r="D2119" s="6" t="s">
        <v>2380</v>
      </c>
      <c r="E2119" s="6" t="s">
        <v>2380</v>
      </c>
      <c r="F2119" s="6" t="s">
        <v>2380</v>
      </c>
      <c r="G2119" s="6">
        <v>0</v>
      </c>
      <c r="H2119" s="6" t="s">
        <v>2380</v>
      </c>
    </row>
    <row r="2120" spans="1:8" x14ac:dyDescent="0.3">
      <c r="A2120" s="6" t="s">
        <v>244</v>
      </c>
      <c r="B2120" s="6">
        <v>23.83</v>
      </c>
      <c r="C2120" s="6">
        <v>5.68</v>
      </c>
      <c r="D2120" s="6" t="s">
        <v>2380</v>
      </c>
      <c r="E2120" s="6" t="s">
        <v>2380</v>
      </c>
      <c r="F2120" s="6" t="s">
        <v>2380</v>
      </c>
      <c r="G2120" s="6">
        <v>0</v>
      </c>
      <c r="H2120" s="6" t="s">
        <v>2380</v>
      </c>
    </row>
    <row r="2121" spans="1:8" x14ac:dyDescent="0.3">
      <c r="A2121" s="6" t="s">
        <v>243</v>
      </c>
      <c r="B2121" s="6">
        <v>36</v>
      </c>
      <c r="C2121" s="6">
        <v>4.66</v>
      </c>
      <c r="D2121" s="6" t="s">
        <v>2380</v>
      </c>
      <c r="E2121" s="6" t="s">
        <v>2381</v>
      </c>
      <c r="F2121" s="6" t="s">
        <v>2380</v>
      </c>
      <c r="G2121" s="6">
        <v>1</v>
      </c>
      <c r="H2121" s="6" t="s">
        <v>2380</v>
      </c>
    </row>
    <row r="2122" spans="1:8" x14ac:dyDescent="0.3">
      <c r="A2122" s="6" t="s">
        <v>242</v>
      </c>
      <c r="B2122" s="6">
        <v>28.82</v>
      </c>
      <c r="C2122" s="6">
        <v>5.59</v>
      </c>
      <c r="D2122" s="6" t="s">
        <v>2380</v>
      </c>
      <c r="E2122" s="6" t="s">
        <v>2381</v>
      </c>
      <c r="F2122" s="6" t="s">
        <v>2380</v>
      </c>
      <c r="G2122" s="6">
        <v>1</v>
      </c>
      <c r="H2122" s="6" t="s">
        <v>2380</v>
      </c>
    </row>
    <row r="2123" spans="1:8" x14ac:dyDescent="0.3">
      <c r="A2123" s="6" t="s">
        <v>241</v>
      </c>
      <c r="B2123" s="6">
        <v>28.05</v>
      </c>
      <c r="C2123" s="6">
        <v>6.2</v>
      </c>
      <c r="D2123" s="6" t="s">
        <v>2380</v>
      </c>
      <c r="E2123" s="6" t="s">
        <v>2381</v>
      </c>
      <c r="F2123" s="6" t="s">
        <v>2380</v>
      </c>
      <c r="G2123" s="6">
        <v>1</v>
      </c>
      <c r="H2123" s="6" t="s">
        <v>2380</v>
      </c>
    </row>
    <row r="2124" spans="1:8" x14ac:dyDescent="0.3">
      <c r="A2124" s="6" t="s">
        <v>240</v>
      </c>
      <c r="B2124" s="6">
        <v>27.1</v>
      </c>
      <c r="C2124" s="6">
        <v>4.45</v>
      </c>
      <c r="D2124" s="6" t="s">
        <v>2380</v>
      </c>
      <c r="E2124" s="6" t="s">
        <v>2381</v>
      </c>
      <c r="F2124" s="6" t="s">
        <v>2380</v>
      </c>
      <c r="G2124" s="6">
        <v>1</v>
      </c>
      <c r="H2124" s="6" t="s">
        <v>2380</v>
      </c>
    </row>
    <row r="2125" spans="1:8" x14ac:dyDescent="0.3">
      <c r="A2125" s="6" t="s">
        <v>239</v>
      </c>
      <c r="B2125" s="6">
        <v>24.3</v>
      </c>
      <c r="C2125" s="6">
        <v>6.1</v>
      </c>
      <c r="D2125" s="6" t="s">
        <v>2382</v>
      </c>
      <c r="E2125" s="6" t="s">
        <v>2381</v>
      </c>
      <c r="F2125" s="6" t="s">
        <v>2380</v>
      </c>
      <c r="G2125" s="6">
        <v>1</v>
      </c>
      <c r="H2125" s="6" t="s">
        <v>2380</v>
      </c>
    </row>
    <row r="2126" spans="1:8" x14ac:dyDescent="0.3">
      <c r="A2126" s="6" t="s">
        <v>238</v>
      </c>
      <c r="B2126" s="6">
        <v>30.72</v>
      </c>
      <c r="C2126" s="6">
        <v>6.06</v>
      </c>
      <c r="D2126" s="6" t="s">
        <v>2380</v>
      </c>
      <c r="E2126" s="6" t="s">
        <v>2381</v>
      </c>
      <c r="F2126" s="6" t="s">
        <v>2380</v>
      </c>
      <c r="G2126" s="6">
        <v>1</v>
      </c>
      <c r="H2126" s="6" t="s">
        <v>2380</v>
      </c>
    </row>
    <row r="2127" spans="1:8" x14ac:dyDescent="0.3">
      <c r="A2127" s="6" t="s">
        <v>237</v>
      </c>
      <c r="B2127" s="6">
        <v>37.43</v>
      </c>
      <c r="C2127" s="6">
        <v>4.5599999999999996</v>
      </c>
      <c r="D2127" s="6" t="s">
        <v>2380</v>
      </c>
      <c r="E2127" s="6" t="s">
        <v>2380</v>
      </c>
      <c r="F2127" s="6" t="s">
        <v>2382</v>
      </c>
      <c r="G2127" s="6">
        <v>1</v>
      </c>
      <c r="H2127" s="6" t="s">
        <v>2380</v>
      </c>
    </row>
    <row r="2128" spans="1:8" x14ac:dyDescent="0.3">
      <c r="A2128" s="6" t="s">
        <v>236</v>
      </c>
      <c r="B2128" s="6">
        <v>25.74</v>
      </c>
      <c r="C2128" s="6">
        <v>6.41</v>
      </c>
      <c r="D2128" s="6" t="s">
        <v>2382</v>
      </c>
      <c r="E2128" s="6" t="s">
        <v>2380</v>
      </c>
      <c r="F2128" s="6" t="s">
        <v>2382</v>
      </c>
      <c r="G2128" s="6">
        <v>1</v>
      </c>
      <c r="H2128" s="6" t="s">
        <v>2380</v>
      </c>
    </row>
    <row r="2129" spans="1:8" x14ac:dyDescent="0.3">
      <c r="A2129" s="6" t="s">
        <v>235</v>
      </c>
      <c r="B2129" s="6">
        <v>36.575000000000003</v>
      </c>
      <c r="C2129" s="6">
        <v>5.57</v>
      </c>
      <c r="D2129" s="6" t="s">
        <v>2380</v>
      </c>
      <c r="E2129" s="6" t="s">
        <v>2380</v>
      </c>
      <c r="F2129" s="6" t="s">
        <v>2382</v>
      </c>
      <c r="G2129" s="6">
        <v>1</v>
      </c>
      <c r="H2129" s="6" t="s">
        <v>2380</v>
      </c>
    </row>
    <row r="2130" spans="1:8" x14ac:dyDescent="0.3">
      <c r="A2130" s="6" t="s">
        <v>234</v>
      </c>
      <c r="B2130" s="6">
        <v>35.15</v>
      </c>
      <c r="C2130" s="6">
        <v>5.47</v>
      </c>
      <c r="D2130" s="6" t="s">
        <v>2380</v>
      </c>
      <c r="E2130" s="6" t="s">
        <v>2380</v>
      </c>
      <c r="F2130" s="6" t="s">
        <v>2382</v>
      </c>
      <c r="G2130" s="6">
        <v>1</v>
      </c>
      <c r="H2130" s="6" t="s">
        <v>2380</v>
      </c>
    </row>
    <row r="2131" spans="1:8" x14ac:dyDescent="0.3">
      <c r="A2131" s="6" t="s">
        <v>233</v>
      </c>
      <c r="B2131" s="6">
        <v>32.11</v>
      </c>
      <c r="C2131" s="6">
        <v>4.43</v>
      </c>
      <c r="D2131" s="6" t="s">
        <v>2380</v>
      </c>
      <c r="E2131" s="6" t="s">
        <v>2380</v>
      </c>
      <c r="F2131" s="6" t="s">
        <v>2382</v>
      </c>
      <c r="G2131" s="6">
        <v>1</v>
      </c>
      <c r="H2131" s="6" t="s">
        <v>2380</v>
      </c>
    </row>
    <row r="2132" spans="1:8" x14ac:dyDescent="0.3">
      <c r="A2132" s="6" t="s">
        <v>232</v>
      </c>
      <c r="B2132" s="6">
        <v>30.495000000000001</v>
      </c>
      <c r="C2132" s="6">
        <v>4.95</v>
      </c>
      <c r="D2132" s="6" t="s">
        <v>2380</v>
      </c>
      <c r="E2132" s="6" t="s">
        <v>2380</v>
      </c>
      <c r="F2132" s="6" t="s">
        <v>2382</v>
      </c>
      <c r="G2132" s="6">
        <v>1</v>
      </c>
      <c r="H2132" s="6" t="s">
        <v>2380</v>
      </c>
    </row>
    <row r="2133" spans="1:8" x14ac:dyDescent="0.3">
      <c r="A2133" s="6" t="s">
        <v>231</v>
      </c>
      <c r="B2133" s="6">
        <v>29.24</v>
      </c>
      <c r="C2133" s="6">
        <v>4.04</v>
      </c>
      <c r="D2133" s="6" t="s">
        <v>2380</v>
      </c>
      <c r="E2133" s="6" t="s">
        <v>2381</v>
      </c>
      <c r="F2133" s="6" t="s">
        <v>2380</v>
      </c>
      <c r="G2133" s="6">
        <v>1</v>
      </c>
      <c r="H2133" s="6" t="s">
        <v>2380</v>
      </c>
    </row>
    <row r="2134" spans="1:8" x14ac:dyDescent="0.3">
      <c r="A2134" s="6" t="s">
        <v>230</v>
      </c>
      <c r="B2134" s="6">
        <v>22.515000000000001</v>
      </c>
      <c r="C2134" s="6">
        <v>5.93</v>
      </c>
      <c r="D2134" s="6" t="s">
        <v>2380</v>
      </c>
      <c r="E2134" s="6" t="s">
        <v>2380</v>
      </c>
      <c r="F2134" s="6" t="s">
        <v>2382</v>
      </c>
      <c r="G2134" s="6">
        <v>1</v>
      </c>
      <c r="H2134" s="6" t="s">
        <v>2380</v>
      </c>
    </row>
    <row r="2135" spans="1:8" x14ac:dyDescent="0.3">
      <c r="A2135" s="6" t="s">
        <v>229</v>
      </c>
      <c r="B2135" s="6">
        <v>15.65</v>
      </c>
      <c r="C2135" s="6">
        <v>4.2300000000000004</v>
      </c>
      <c r="D2135" s="6" t="s">
        <v>2380</v>
      </c>
      <c r="E2135" s="6" t="s">
        <v>2380</v>
      </c>
      <c r="F2135" s="6" t="s">
        <v>2380</v>
      </c>
      <c r="G2135" s="6">
        <v>0</v>
      </c>
      <c r="H2135" s="6" t="s">
        <v>2380</v>
      </c>
    </row>
    <row r="2136" spans="1:8" x14ac:dyDescent="0.3">
      <c r="A2136" s="6" t="s">
        <v>228</v>
      </c>
      <c r="B2136" s="6">
        <v>27.36</v>
      </c>
      <c r="C2136" s="6">
        <v>5.59</v>
      </c>
      <c r="D2136" s="6" t="s">
        <v>2382</v>
      </c>
      <c r="E2136" s="6" t="s">
        <v>2380</v>
      </c>
      <c r="F2136" s="6" t="s">
        <v>2380</v>
      </c>
      <c r="G2136" s="6">
        <v>0</v>
      </c>
      <c r="H2136" s="6" t="s">
        <v>2380</v>
      </c>
    </row>
    <row r="2137" spans="1:8" x14ac:dyDescent="0.3">
      <c r="A2137" s="6" t="s">
        <v>227</v>
      </c>
      <c r="B2137" s="6">
        <v>22.3</v>
      </c>
      <c r="C2137" s="6">
        <v>4.8899999999999997</v>
      </c>
      <c r="D2137" s="6" t="s">
        <v>2382</v>
      </c>
      <c r="E2137" s="6" t="s">
        <v>2380</v>
      </c>
      <c r="F2137" s="6" t="s">
        <v>2380</v>
      </c>
      <c r="G2137" s="6">
        <v>0</v>
      </c>
      <c r="H2137" s="6" t="s">
        <v>2380</v>
      </c>
    </row>
    <row r="2138" spans="1:8" x14ac:dyDescent="0.3">
      <c r="A2138" s="6" t="s">
        <v>226</v>
      </c>
      <c r="B2138" s="6">
        <v>26.03</v>
      </c>
      <c r="C2138" s="6">
        <v>5.81</v>
      </c>
      <c r="D2138" s="6" t="s">
        <v>2382</v>
      </c>
      <c r="E2138" s="6" t="s">
        <v>2380</v>
      </c>
      <c r="F2138" s="6" t="s">
        <v>2380</v>
      </c>
      <c r="G2138" s="6">
        <v>0</v>
      </c>
      <c r="H2138" s="6" t="s">
        <v>2380</v>
      </c>
    </row>
    <row r="2139" spans="1:8" x14ac:dyDescent="0.3">
      <c r="A2139" s="6" t="s">
        <v>225</v>
      </c>
      <c r="B2139" s="6">
        <v>27.74</v>
      </c>
      <c r="C2139" s="6">
        <v>4.29</v>
      </c>
      <c r="D2139" s="6" t="s">
        <v>2380</v>
      </c>
      <c r="E2139" s="6" t="s">
        <v>2381</v>
      </c>
      <c r="F2139" s="6" t="s">
        <v>2380</v>
      </c>
      <c r="G2139" s="6">
        <v>1</v>
      </c>
      <c r="H2139" s="6" t="s">
        <v>2380</v>
      </c>
    </row>
    <row r="2140" spans="1:8" x14ac:dyDescent="0.3">
      <c r="A2140" s="6" t="s">
        <v>224</v>
      </c>
      <c r="B2140" s="6">
        <v>32.11</v>
      </c>
      <c r="C2140" s="6">
        <v>4.03</v>
      </c>
      <c r="D2140" s="6" t="s">
        <v>2382</v>
      </c>
      <c r="E2140" s="6" t="s">
        <v>2381</v>
      </c>
      <c r="F2140" s="6" t="s">
        <v>2380</v>
      </c>
      <c r="G2140" s="6">
        <v>2</v>
      </c>
      <c r="H2140" s="6" t="s">
        <v>2380</v>
      </c>
    </row>
    <row r="2141" spans="1:8" x14ac:dyDescent="0.3">
      <c r="A2141" s="6" t="s">
        <v>223</v>
      </c>
      <c r="B2141" s="6">
        <v>25.175000000000001</v>
      </c>
      <c r="C2141" s="6">
        <v>6.29</v>
      </c>
      <c r="D2141" s="6" t="s">
        <v>2382</v>
      </c>
      <c r="E2141" s="6" t="s">
        <v>2381</v>
      </c>
      <c r="F2141" s="6" t="s">
        <v>2380</v>
      </c>
      <c r="G2141" s="6">
        <v>2</v>
      </c>
      <c r="H2141" s="6" t="s">
        <v>2380</v>
      </c>
    </row>
    <row r="2142" spans="1:8" x14ac:dyDescent="0.3">
      <c r="A2142" s="6" t="s">
        <v>222</v>
      </c>
      <c r="B2142" s="6">
        <v>39.49</v>
      </c>
      <c r="C2142" s="6">
        <v>4.4800000000000004</v>
      </c>
      <c r="D2142" s="6" t="s">
        <v>2382</v>
      </c>
      <c r="E2142" s="6" t="s">
        <v>2380</v>
      </c>
      <c r="F2142" s="6" t="s">
        <v>2380</v>
      </c>
      <c r="G2142" s="6">
        <v>0</v>
      </c>
      <c r="H2142" s="6" t="s">
        <v>2380</v>
      </c>
    </row>
    <row r="2143" spans="1:8" x14ac:dyDescent="0.3">
      <c r="A2143" s="6" t="s">
        <v>221</v>
      </c>
      <c r="B2143" s="6">
        <v>34.869999999999997</v>
      </c>
      <c r="C2143" s="6">
        <v>5.51</v>
      </c>
      <c r="D2143" s="6" t="s">
        <v>2382</v>
      </c>
      <c r="E2143" s="6" t="s">
        <v>2380</v>
      </c>
      <c r="F2143" s="6" t="s">
        <v>2380</v>
      </c>
      <c r="G2143" s="6">
        <v>0</v>
      </c>
      <c r="H2143" s="6" t="s">
        <v>2380</v>
      </c>
    </row>
    <row r="2144" spans="1:8" x14ac:dyDescent="0.3">
      <c r="A2144" s="6" t="s">
        <v>220</v>
      </c>
      <c r="B2144" s="6">
        <v>34.6</v>
      </c>
      <c r="C2144" s="6">
        <v>4.5</v>
      </c>
      <c r="D2144" s="6" t="s">
        <v>2382</v>
      </c>
      <c r="E2144" s="6" t="s">
        <v>2380</v>
      </c>
      <c r="F2144" s="6" t="s">
        <v>2380</v>
      </c>
      <c r="G2144" s="6">
        <v>0</v>
      </c>
      <c r="H2144" s="6" t="s">
        <v>2380</v>
      </c>
    </row>
    <row r="2145" spans="1:8" x14ac:dyDescent="0.3">
      <c r="A2145" s="6" t="s">
        <v>219</v>
      </c>
      <c r="B2145" s="6">
        <v>25.8</v>
      </c>
      <c r="C2145" s="6">
        <v>6.29</v>
      </c>
      <c r="D2145" s="6" t="s">
        <v>2382</v>
      </c>
      <c r="E2145" s="6" t="s">
        <v>2380</v>
      </c>
      <c r="F2145" s="6" t="s">
        <v>2380</v>
      </c>
      <c r="G2145" s="6">
        <v>0</v>
      </c>
      <c r="H2145" s="6" t="s">
        <v>2380</v>
      </c>
    </row>
    <row r="2146" spans="1:8" x14ac:dyDescent="0.3">
      <c r="A2146" s="6" t="s">
        <v>218</v>
      </c>
      <c r="B2146" s="6">
        <v>35.86</v>
      </c>
      <c r="C2146" s="6">
        <v>4.33</v>
      </c>
      <c r="D2146" s="6" t="s">
        <v>2380</v>
      </c>
      <c r="E2146" s="6" t="s">
        <v>2380</v>
      </c>
      <c r="F2146" s="6" t="s">
        <v>2380</v>
      </c>
      <c r="G2146" s="6">
        <v>1</v>
      </c>
      <c r="H2146" s="6" t="s">
        <v>2380</v>
      </c>
    </row>
    <row r="2147" spans="1:8" x14ac:dyDescent="0.3">
      <c r="A2147" s="6" t="s">
        <v>217</v>
      </c>
      <c r="B2147" s="6">
        <v>40.47</v>
      </c>
      <c r="C2147" s="6">
        <v>11.15</v>
      </c>
      <c r="D2147" s="6" t="s">
        <v>2380</v>
      </c>
      <c r="E2147" s="6" t="s">
        <v>2380</v>
      </c>
      <c r="F2147" s="6" t="s">
        <v>2380</v>
      </c>
      <c r="G2147" s="6">
        <v>0</v>
      </c>
      <c r="H2147" s="6" t="s">
        <v>2380</v>
      </c>
    </row>
    <row r="2148" spans="1:8" x14ac:dyDescent="0.3">
      <c r="A2148" s="6" t="s">
        <v>216</v>
      </c>
      <c r="B2148" s="6">
        <v>32.01</v>
      </c>
      <c r="C2148" s="6">
        <v>6.45</v>
      </c>
      <c r="D2148" s="6" t="s">
        <v>2380</v>
      </c>
      <c r="E2148" s="6" t="s">
        <v>2380</v>
      </c>
      <c r="F2148" s="6" t="s">
        <v>2380</v>
      </c>
      <c r="G2148" s="6">
        <v>1</v>
      </c>
      <c r="H2148" s="6" t="s">
        <v>2380</v>
      </c>
    </row>
    <row r="2149" spans="1:8" x14ac:dyDescent="0.3">
      <c r="A2149" s="6" t="s">
        <v>215</v>
      </c>
      <c r="B2149" s="6">
        <v>33</v>
      </c>
      <c r="C2149" s="6">
        <v>9.27</v>
      </c>
      <c r="D2149" s="6" t="s">
        <v>2380</v>
      </c>
      <c r="E2149" s="6" t="s">
        <v>2380</v>
      </c>
      <c r="F2149" s="6" t="s">
        <v>2380</v>
      </c>
      <c r="G2149" s="6">
        <v>0</v>
      </c>
      <c r="H2149" s="6" t="s">
        <v>2380</v>
      </c>
    </row>
    <row r="2150" spans="1:8" x14ac:dyDescent="0.3">
      <c r="A2150" s="6" t="s">
        <v>214</v>
      </c>
      <c r="B2150" s="6">
        <v>29.3</v>
      </c>
      <c r="C2150" s="6">
        <v>6.15</v>
      </c>
      <c r="D2150" s="6" t="s">
        <v>2380</v>
      </c>
      <c r="E2150" s="6" t="s">
        <v>2380</v>
      </c>
      <c r="F2150" s="6" t="s">
        <v>2380</v>
      </c>
      <c r="G2150" s="6">
        <v>1</v>
      </c>
      <c r="H2150" s="6" t="s">
        <v>2380</v>
      </c>
    </row>
    <row r="2151" spans="1:8" x14ac:dyDescent="0.3">
      <c r="A2151" s="6" t="s">
        <v>213</v>
      </c>
      <c r="B2151" s="6">
        <v>25.8</v>
      </c>
      <c r="C2151" s="6">
        <v>4.13</v>
      </c>
      <c r="D2151" s="6" t="s">
        <v>2380</v>
      </c>
      <c r="E2151" s="6" t="s">
        <v>2380</v>
      </c>
      <c r="F2151" s="6" t="s">
        <v>2380</v>
      </c>
      <c r="G2151" s="6">
        <v>1</v>
      </c>
      <c r="H2151" s="6" t="s">
        <v>2380</v>
      </c>
    </row>
    <row r="2152" spans="1:8" x14ac:dyDescent="0.3">
      <c r="A2152" s="6" t="s">
        <v>212</v>
      </c>
      <c r="B2152" s="6">
        <v>23.4</v>
      </c>
      <c r="C2152" s="6">
        <v>4.24</v>
      </c>
      <c r="D2152" s="6" t="s">
        <v>2380</v>
      </c>
      <c r="E2152" s="6" t="s">
        <v>2380</v>
      </c>
      <c r="F2152" s="6" t="s">
        <v>2380</v>
      </c>
      <c r="G2152" s="6">
        <v>1</v>
      </c>
      <c r="H2152" s="6" t="s">
        <v>2380</v>
      </c>
    </row>
    <row r="2153" spans="1:8" x14ac:dyDescent="0.3">
      <c r="A2153" s="6" t="s">
        <v>211</v>
      </c>
      <c r="B2153" s="6">
        <v>27.93</v>
      </c>
      <c r="C2153" s="6">
        <v>9.8800000000000008</v>
      </c>
      <c r="D2153" s="6" t="s">
        <v>2380</v>
      </c>
      <c r="E2153" s="6" t="s">
        <v>2380</v>
      </c>
      <c r="F2153" s="6" t="s">
        <v>2380</v>
      </c>
      <c r="G2153" s="6">
        <v>0</v>
      </c>
      <c r="H2153" s="6" t="s">
        <v>2380</v>
      </c>
    </row>
    <row r="2154" spans="1:8" x14ac:dyDescent="0.3">
      <c r="A2154" s="6" t="s">
        <v>210</v>
      </c>
      <c r="B2154" s="6">
        <v>22</v>
      </c>
      <c r="C2154" s="6">
        <v>9.5</v>
      </c>
      <c r="D2154" s="6" t="s">
        <v>2380</v>
      </c>
      <c r="E2154" s="6" t="s">
        <v>2380</v>
      </c>
      <c r="F2154" s="6" t="s">
        <v>2380</v>
      </c>
      <c r="G2154" s="6">
        <v>0</v>
      </c>
      <c r="H2154" s="6" t="s">
        <v>2380</v>
      </c>
    </row>
    <row r="2155" spans="1:8" x14ac:dyDescent="0.3">
      <c r="A2155" s="6" t="s">
        <v>209</v>
      </c>
      <c r="B2155" s="6">
        <v>36.86</v>
      </c>
      <c r="C2155" s="6">
        <v>4.97</v>
      </c>
      <c r="D2155" s="6" t="s">
        <v>2382</v>
      </c>
      <c r="E2155" s="6" t="s">
        <v>2380</v>
      </c>
      <c r="F2155" s="6" t="s">
        <v>2380</v>
      </c>
      <c r="G2155" s="6">
        <v>0</v>
      </c>
      <c r="H2155" s="6" t="s">
        <v>2380</v>
      </c>
    </row>
    <row r="2156" spans="1:8" x14ac:dyDescent="0.3">
      <c r="A2156" s="6" t="s">
        <v>208</v>
      </c>
      <c r="B2156" s="6">
        <v>31.254999999999999</v>
      </c>
      <c r="C2156" s="6">
        <v>5.49</v>
      </c>
      <c r="D2156" s="6" t="s">
        <v>2382</v>
      </c>
      <c r="E2156" s="6" t="s">
        <v>2380</v>
      </c>
      <c r="F2156" s="6" t="s">
        <v>2380</v>
      </c>
      <c r="G2156" s="6">
        <v>0</v>
      </c>
      <c r="H2156" s="6" t="s">
        <v>2380</v>
      </c>
    </row>
    <row r="2157" spans="1:8" x14ac:dyDescent="0.3">
      <c r="A2157" s="6" t="s">
        <v>207</v>
      </c>
      <c r="B2157" s="6">
        <v>23.06</v>
      </c>
      <c r="C2157" s="6">
        <v>4.47</v>
      </c>
      <c r="D2157" s="6" t="s">
        <v>2380</v>
      </c>
      <c r="E2157" s="6" t="s">
        <v>2380</v>
      </c>
      <c r="F2157" s="6" t="s">
        <v>2380</v>
      </c>
      <c r="G2157" s="6">
        <v>0</v>
      </c>
      <c r="H2157" s="6" t="s">
        <v>2380</v>
      </c>
    </row>
    <row r="2158" spans="1:8" x14ac:dyDescent="0.3">
      <c r="A2158" s="6" t="s">
        <v>206</v>
      </c>
      <c r="B2158" s="6">
        <v>28.975000000000001</v>
      </c>
      <c r="C2158" s="6">
        <v>4.34</v>
      </c>
      <c r="D2158" s="6" t="s">
        <v>2382</v>
      </c>
      <c r="E2158" s="6" t="s">
        <v>2380</v>
      </c>
      <c r="F2158" s="6" t="s">
        <v>2380</v>
      </c>
      <c r="G2158" s="6">
        <v>0</v>
      </c>
      <c r="H2158" s="6" t="s">
        <v>2380</v>
      </c>
    </row>
    <row r="2159" spans="1:8" x14ac:dyDescent="0.3">
      <c r="A2159" s="6" t="s">
        <v>205</v>
      </c>
      <c r="B2159" s="6">
        <v>33.299999999999997</v>
      </c>
      <c r="C2159" s="6">
        <v>9.49</v>
      </c>
      <c r="D2159" s="6" t="s">
        <v>2380</v>
      </c>
      <c r="E2159" s="6" t="s">
        <v>2380</v>
      </c>
      <c r="F2159" s="6" t="s">
        <v>2380</v>
      </c>
      <c r="G2159" s="6">
        <v>0</v>
      </c>
      <c r="H2159" s="6" t="s">
        <v>2380</v>
      </c>
    </row>
    <row r="2160" spans="1:8" x14ac:dyDescent="0.3">
      <c r="A2160" s="6" t="s">
        <v>204</v>
      </c>
      <c r="B2160" s="6">
        <v>33</v>
      </c>
      <c r="C2160" s="6">
        <v>10.16</v>
      </c>
      <c r="D2160" s="6" t="s">
        <v>2380</v>
      </c>
      <c r="E2160" s="6" t="s">
        <v>2380</v>
      </c>
      <c r="F2160" s="6" t="s">
        <v>2380</v>
      </c>
      <c r="G2160" s="6">
        <v>0</v>
      </c>
      <c r="H2160" s="6" t="s">
        <v>2380</v>
      </c>
    </row>
    <row r="2161" spans="1:8" x14ac:dyDescent="0.3">
      <c r="A2161" s="6" t="s">
        <v>203</v>
      </c>
      <c r="B2161" s="6">
        <v>31.46</v>
      </c>
      <c r="C2161" s="6">
        <v>11.19</v>
      </c>
      <c r="D2161" s="6" t="s">
        <v>2380</v>
      </c>
      <c r="E2161" s="6" t="s">
        <v>2380</v>
      </c>
      <c r="F2161" s="6" t="s">
        <v>2380</v>
      </c>
      <c r="G2161" s="6">
        <v>0</v>
      </c>
      <c r="H2161" s="6" t="s">
        <v>2380</v>
      </c>
    </row>
    <row r="2162" spans="1:8" x14ac:dyDescent="0.3">
      <c r="A2162" s="6" t="s">
        <v>202</v>
      </c>
      <c r="B2162" s="6">
        <v>29.6</v>
      </c>
      <c r="C2162" s="6">
        <v>11.03</v>
      </c>
      <c r="D2162" s="6" t="s">
        <v>2380</v>
      </c>
      <c r="E2162" s="6" t="s">
        <v>2380</v>
      </c>
      <c r="F2162" s="6" t="s">
        <v>2380</v>
      </c>
      <c r="G2162" s="6">
        <v>0</v>
      </c>
      <c r="H2162" s="6" t="s">
        <v>2380</v>
      </c>
    </row>
    <row r="2163" spans="1:8" x14ac:dyDescent="0.3">
      <c r="A2163" s="6" t="s">
        <v>201</v>
      </c>
      <c r="B2163" s="6">
        <v>22.05</v>
      </c>
      <c r="C2163" s="6">
        <v>4.43</v>
      </c>
      <c r="D2163" s="6" t="s">
        <v>2382</v>
      </c>
      <c r="E2163" s="6" t="s">
        <v>2380</v>
      </c>
      <c r="F2163" s="6" t="s">
        <v>2380</v>
      </c>
      <c r="G2163" s="6">
        <v>0</v>
      </c>
      <c r="H2163" s="6" t="s">
        <v>2380</v>
      </c>
    </row>
    <row r="2164" spans="1:8" x14ac:dyDescent="0.3">
      <c r="A2164" s="6" t="s">
        <v>199</v>
      </c>
      <c r="B2164" s="6">
        <v>27.06</v>
      </c>
      <c r="C2164" s="6">
        <v>6.14</v>
      </c>
      <c r="D2164" s="6" t="s">
        <v>2380</v>
      </c>
      <c r="E2164" s="6" t="s">
        <v>2381</v>
      </c>
      <c r="F2164" s="6" t="s">
        <v>2380</v>
      </c>
      <c r="G2164" s="6">
        <v>1</v>
      </c>
      <c r="H2164" s="6" t="s">
        <v>2380</v>
      </c>
    </row>
    <row r="2165" spans="1:8" x14ac:dyDescent="0.3">
      <c r="A2165" s="6" t="s">
        <v>198</v>
      </c>
      <c r="B2165" s="6">
        <v>20.49</v>
      </c>
      <c r="C2165" s="6">
        <v>4.87</v>
      </c>
      <c r="D2165" s="6" t="s">
        <v>2380</v>
      </c>
      <c r="E2165" s="6" t="s">
        <v>2380</v>
      </c>
      <c r="F2165" s="6" t="s">
        <v>2380</v>
      </c>
      <c r="G2165" s="6">
        <v>0</v>
      </c>
      <c r="H2165" s="6" t="s">
        <v>2380</v>
      </c>
    </row>
    <row r="2166" spans="1:8" x14ac:dyDescent="0.3">
      <c r="A2166" s="6" t="s">
        <v>197</v>
      </c>
      <c r="B2166" s="6">
        <v>28.4</v>
      </c>
      <c r="C2166" s="6">
        <v>4.3</v>
      </c>
      <c r="D2166" s="6" t="s">
        <v>2380</v>
      </c>
      <c r="E2166" s="6" t="s">
        <v>2380</v>
      </c>
      <c r="F2166" s="6" t="s">
        <v>2382</v>
      </c>
      <c r="G2166" s="6">
        <v>1</v>
      </c>
      <c r="H2166" s="6" t="s">
        <v>2380</v>
      </c>
    </row>
    <row r="2167" spans="1:8" x14ac:dyDescent="0.3">
      <c r="A2167" s="6" t="s">
        <v>196</v>
      </c>
      <c r="B2167" s="6">
        <v>41.91</v>
      </c>
      <c r="C2167" s="6">
        <v>6.19</v>
      </c>
      <c r="D2167" s="6" t="s">
        <v>2380</v>
      </c>
      <c r="E2167" s="6" t="s">
        <v>2380</v>
      </c>
      <c r="F2167" s="6" t="s">
        <v>2380</v>
      </c>
      <c r="G2167" s="6">
        <v>0</v>
      </c>
      <c r="H2167" s="6" t="s">
        <v>2380</v>
      </c>
    </row>
    <row r="2168" spans="1:8" x14ac:dyDescent="0.3">
      <c r="A2168" s="6" t="s">
        <v>195</v>
      </c>
      <c r="B2168" s="6">
        <v>24.6</v>
      </c>
      <c r="C2168" s="6">
        <v>6.19</v>
      </c>
      <c r="D2168" s="6" t="s">
        <v>2380</v>
      </c>
      <c r="E2168" s="6" t="s">
        <v>2380</v>
      </c>
      <c r="F2168" s="6" t="s">
        <v>2382</v>
      </c>
      <c r="G2168" s="6">
        <v>1</v>
      </c>
      <c r="H2168" s="6" t="s">
        <v>2380</v>
      </c>
    </row>
    <row r="2169" spans="1:8" x14ac:dyDescent="0.3">
      <c r="A2169" s="6" t="s">
        <v>194</v>
      </c>
      <c r="B2169" s="6">
        <v>20.9</v>
      </c>
      <c r="C2169" s="6">
        <v>5.12</v>
      </c>
      <c r="D2169" s="6" t="s">
        <v>2380</v>
      </c>
      <c r="E2169" s="6" t="s">
        <v>2380</v>
      </c>
      <c r="F2169" s="6" t="s">
        <v>2382</v>
      </c>
      <c r="G2169" s="6">
        <v>1</v>
      </c>
      <c r="H2169" s="6" t="s">
        <v>2380</v>
      </c>
    </row>
    <row r="2170" spans="1:8" x14ac:dyDescent="0.3">
      <c r="A2170" s="6" t="s">
        <v>193</v>
      </c>
      <c r="B2170" s="6">
        <v>34.4</v>
      </c>
      <c r="C2170" s="6">
        <v>4.04</v>
      </c>
      <c r="D2170" s="6" t="s">
        <v>2380</v>
      </c>
      <c r="E2170" s="6" t="s">
        <v>2380</v>
      </c>
      <c r="F2170" s="6" t="s">
        <v>2380</v>
      </c>
      <c r="G2170" s="6">
        <v>0</v>
      </c>
      <c r="H2170" s="6" t="s">
        <v>2380</v>
      </c>
    </row>
    <row r="2171" spans="1:8" x14ac:dyDescent="0.3">
      <c r="A2171" s="6" t="s">
        <v>192</v>
      </c>
      <c r="B2171" s="6">
        <v>32.56</v>
      </c>
      <c r="C2171" s="6">
        <v>5.36</v>
      </c>
      <c r="D2171" s="6" t="s">
        <v>2380</v>
      </c>
      <c r="E2171" s="6" t="s">
        <v>2380</v>
      </c>
      <c r="F2171" s="6" t="s">
        <v>2380</v>
      </c>
      <c r="G2171" s="6">
        <v>0</v>
      </c>
      <c r="H2171" s="6" t="s">
        <v>2380</v>
      </c>
    </row>
    <row r="2172" spans="1:8" x14ac:dyDescent="0.3">
      <c r="A2172" s="6" t="s">
        <v>191</v>
      </c>
      <c r="B2172" s="6">
        <v>27.98</v>
      </c>
      <c r="C2172" s="6">
        <v>4.38</v>
      </c>
      <c r="D2172" s="6" t="s">
        <v>2380</v>
      </c>
      <c r="E2172" s="6" t="s">
        <v>2381</v>
      </c>
      <c r="F2172" s="6" t="s">
        <v>2380</v>
      </c>
      <c r="G2172" s="6">
        <v>1</v>
      </c>
      <c r="H2172" s="6" t="s">
        <v>2380</v>
      </c>
    </row>
    <row r="2173" spans="1:8" x14ac:dyDescent="0.3">
      <c r="A2173" s="6" t="s">
        <v>190</v>
      </c>
      <c r="B2173" s="6">
        <v>26.51</v>
      </c>
      <c r="C2173" s="6">
        <v>4.58</v>
      </c>
      <c r="D2173" s="6" t="s">
        <v>2380</v>
      </c>
      <c r="E2173" s="6" t="s">
        <v>2380</v>
      </c>
      <c r="F2173" s="6" t="s">
        <v>2380</v>
      </c>
      <c r="G2173" s="6">
        <v>0</v>
      </c>
      <c r="H2173" s="6" t="s">
        <v>2380</v>
      </c>
    </row>
    <row r="2174" spans="1:8" x14ac:dyDescent="0.3">
      <c r="A2174" s="6" t="s">
        <v>189</v>
      </c>
      <c r="B2174" s="6">
        <v>29.734999999999999</v>
      </c>
      <c r="C2174" s="6">
        <v>11.92</v>
      </c>
      <c r="D2174" s="6" t="s">
        <v>2380</v>
      </c>
      <c r="E2174" s="6" t="s">
        <v>2380</v>
      </c>
      <c r="F2174" s="6" t="s">
        <v>2380</v>
      </c>
      <c r="G2174" s="6">
        <v>0</v>
      </c>
      <c r="H2174" s="6" t="s">
        <v>2380</v>
      </c>
    </row>
    <row r="2175" spans="1:8" x14ac:dyDescent="0.3">
      <c r="A2175" s="6" t="s">
        <v>188</v>
      </c>
      <c r="B2175" s="6">
        <v>40.5</v>
      </c>
      <c r="C2175" s="6">
        <v>5.4</v>
      </c>
      <c r="D2175" s="6" t="s">
        <v>2380</v>
      </c>
      <c r="E2175" s="6" t="s">
        <v>2380</v>
      </c>
      <c r="F2175" s="6" t="s">
        <v>2382</v>
      </c>
      <c r="G2175" s="6">
        <v>1</v>
      </c>
      <c r="H2175" s="6" t="s">
        <v>2380</v>
      </c>
    </row>
    <row r="2176" spans="1:8" x14ac:dyDescent="0.3">
      <c r="A2176" s="6" t="s">
        <v>187</v>
      </c>
      <c r="B2176" s="6">
        <v>25.64</v>
      </c>
      <c r="C2176" s="6">
        <v>4.76</v>
      </c>
      <c r="D2176" s="6" t="s">
        <v>2380</v>
      </c>
      <c r="E2176" s="6" t="s">
        <v>2380</v>
      </c>
      <c r="F2176" s="6" t="s">
        <v>2380</v>
      </c>
      <c r="G2176" s="6">
        <v>1</v>
      </c>
      <c r="H2176" s="6" t="s">
        <v>2380</v>
      </c>
    </row>
    <row r="2177" spans="1:8" x14ac:dyDescent="0.3">
      <c r="A2177" s="6" t="s">
        <v>186</v>
      </c>
      <c r="B2177" s="6">
        <v>32.9</v>
      </c>
      <c r="C2177" s="6">
        <v>4.78</v>
      </c>
      <c r="D2177" s="6" t="s">
        <v>2380</v>
      </c>
      <c r="E2177" s="6" t="s">
        <v>2380</v>
      </c>
      <c r="F2177" s="6" t="s">
        <v>2382</v>
      </c>
      <c r="G2177" s="6">
        <v>1</v>
      </c>
      <c r="H2177" s="6" t="s">
        <v>2380</v>
      </c>
    </row>
    <row r="2178" spans="1:8" x14ac:dyDescent="0.3">
      <c r="A2178" s="6" t="s">
        <v>185</v>
      </c>
      <c r="B2178" s="6">
        <v>29.8</v>
      </c>
      <c r="C2178" s="6">
        <v>4.26</v>
      </c>
      <c r="D2178" s="6" t="s">
        <v>2380</v>
      </c>
      <c r="E2178" s="6" t="s">
        <v>2380</v>
      </c>
      <c r="F2178" s="6" t="s">
        <v>2382</v>
      </c>
      <c r="G2178" s="6">
        <v>1</v>
      </c>
      <c r="H2178" s="6" t="s">
        <v>2380</v>
      </c>
    </row>
    <row r="2179" spans="1:8" x14ac:dyDescent="0.3">
      <c r="A2179" s="6" t="s">
        <v>184</v>
      </c>
      <c r="B2179" s="6">
        <v>28.9</v>
      </c>
      <c r="C2179" s="6">
        <v>5.85</v>
      </c>
      <c r="D2179" s="6" t="s">
        <v>2380</v>
      </c>
      <c r="E2179" s="6" t="s">
        <v>2380</v>
      </c>
      <c r="F2179" s="6" t="s">
        <v>2382</v>
      </c>
      <c r="G2179" s="6">
        <v>1</v>
      </c>
      <c r="H2179" s="6" t="s">
        <v>2380</v>
      </c>
    </row>
    <row r="2180" spans="1:8" x14ac:dyDescent="0.3">
      <c r="A2180" s="6" t="s">
        <v>183</v>
      </c>
      <c r="B2180" s="6">
        <v>24.7</v>
      </c>
      <c r="C2180" s="6">
        <v>5.32</v>
      </c>
      <c r="D2180" s="6" t="s">
        <v>2380</v>
      </c>
      <c r="E2180" s="6" t="s">
        <v>2380</v>
      </c>
      <c r="F2180" s="6" t="s">
        <v>2382</v>
      </c>
      <c r="G2180" s="6">
        <v>1</v>
      </c>
      <c r="H2180" s="6" t="s">
        <v>2380</v>
      </c>
    </row>
    <row r="2181" spans="1:8" x14ac:dyDescent="0.3">
      <c r="A2181" s="6" t="s">
        <v>182</v>
      </c>
      <c r="B2181" s="6">
        <v>20.6</v>
      </c>
      <c r="C2181" s="6">
        <v>5.14</v>
      </c>
      <c r="D2181" s="6" t="s">
        <v>2380</v>
      </c>
      <c r="E2181" s="6" t="s">
        <v>2380</v>
      </c>
      <c r="F2181" s="6" t="s">
        <v>2382</v>
      </c>
      <c r="G2181" s="6">
        <v>1</v>
      </c>
      <c r="H2181" s="6" t="s">
        <v>2380</v>
      </c>
    </row>
    <row r="2182" spans="1:8" x14ac:dyDescent="0.3">
      <c r="A2182" s="6" t="s">
        <v>181</v>
      </c>
      <c r="B2182" s="6">
        <v>18.600000000000001</v>
      </c>
      <c r="C2182" s="6">
        <v>5</v>
      </c>
      <c r="D2182" s="6" t="s">
        <v>2380</v>
      </c>
      <c r="E2182" s="6" t="s">
        <v>2380</v>
      </c>
      <c r="F2182" s="6" t="s">
        <v>2382</v>
      </c>
      <c r="G2182" s="6">
        <v>1</v>
      </c>
      <c r="H2182" s="6" t="s">
        <v>2380</v>
      </c>
    </row>
    <row r="2183" spans="1:8" x14ac:dyDescent="0.3">
      <c r="A2183" s="6" t="s">
        <v>180</v>
      </c>
      <c r="B2183" s="6">
        <v>17.8</v>
      </c>
      <c r="C2183" s="6">
        <v>4.55</v>
      </c>
      <c r="D2183" s="6" t="s">
        <v>2380</v>
      </c>
      <c r="E2183" s="6" t="s">
        <v>2380</v>
      </c>
      <c r="F2183" s="6" t="s">
        <v>2382</v>
      </c>
      <c r="G2183" s="6">
        <v>1</v>
      </c>
      <c r="H2183" s="6" t="s">
        <v>2380</v>
      </c>
    </row>
    <row r="2184" spans="1:8" x14ac:dyDescent="0.3">
      <c r="A2184" s="6" t="s">
        <v>179</v>
      </c>
      <c r="B2184" s="6">
        <v>35.200000000000003</v>
      </c>
      <c r="C2184" s="6">
        <v>5.97</v>
      </c>
      <c r="D2184" s="6" t="s">
        <v>2380</v>
      </c>
      <c r="E2184" s="6" t="s">
        <v>2381</v>
      </c>
      <c r="F2184" s="6" t="s">
        <v>2380</v>
      </c>
      <c r="G2184" s="6">
        <v>1</v>
      </c>
      <c r="H2184" s="6" t="s">
        <v>2380</v>
      </c>
    </row>
    <row r="2185" spans="1:8" x14ac:dyDescent="0.3">
      <c r="A2185" s="6" t="s">
        <v>178</v>
      </c>
      <c r="B2185" s="6">
        <v>33.770000000000003</v>
      </c>
      <c r="C2185" s="6">
        <v>4.0199999999999996</v>
      </c>
      <c r="D2185" s="6" t="s">
        <v>2380</v>
      </c>
      <c r="E2185" s="6" t="s">
        <v>2381</v>
      </c>
      <c r="F2185" s="6" t="s">
        <v>2380</v>
      </c>
      <c r="G2185" s="6">
        <v>1</v>
      </c>
      <c r="H2185" s="6" t="s">
        <v>2380</v>
      </c>
    </row>
    <row r="2186" spans="1:8" x14ac:dyDescent="0.3">
      <c r="A2186" s="6" t="s">
        <v>177</v>
      </c>
      <c r="B2186" s="6">
        <v>30.03</v>
      </c>
      <c r="C2186" s="6">
        <v>4.04</v>
      </c>
      <c r="D2186" s="6" t="s">
        <v>2380</v>
      </c>
      <c r="E2186" s="6" t="s">
        <v>2381</v>
      </c>
      <c r="F2186" s="6" t="s">
        <v>2380</v>
      </c>
      <c r="G2186" s="6">
        <v>1</v>
      </c>
      <c r="H2186" s="6" t="s">
        <v>2380</v>
      </c>
    </row>
    <row r="2187" spans="1:8" x14ac:dyDescent="0.3">
      <c r="A2187" s="6" t="s">
        <v>176</v>
      </c>
      <c r="B2187" s="6">
        <v>29.37</v>
      </c>
      <c r="C2187" s="6">
        <v>5.54</v>
      </c>
      <c r="D2187" s="6" t="s">
        <v>2380</v>
      </c>
      <c r="E2187" s="6" t="s">
        <v>2381</v>
      </c>
      <c r="F2187" s="6" t="s">
        <v>2380</v>
      </c>
      <c r="G2187" s="6">
        <v>1</v>
      </c>
      <c r="H2187" s="6" t="s">
        <v>2380</v>
      </c>
    </row>
    <row r="2188" spans="1:8" x14ac:dyDescent="0.3">
      <c r="A2188" s="6" t="s">
        <v>175</v>
      </c>
      <c r="B2188" s="6">
        <v>28.5</v>
      </c>
      <c r="C2188" s="6">
        <v>4.03</v>
      </c>
      <c r="D2188" s="6" t="s">
        <v>2380</v>
      </c>
      <c r="E2188" s="6" t="s">
        <v>2381</v>
      </c>
      <c r="F2188" s="6" t="s">
        <v>2380</v>
      </c>
      <c r="G2188" s="6">
        <v>1</v>
      </c>
      <c r="H2188" s="6" t="s">
        <v>2380</v>
      </c>
    </row>
    <row r="2189" spans="1:8" x14ac:dyDescent="0.3">
      <c r="A2189" s="6" t="s">
        <v>174</v>
      </c>
      <c r="B2189" s="6">
        <v>23.32</v>
      </c>
      <c r="C2189" s="6">
        <v>5.62</v>
      </c>
      <c r="D2189" s="6" t="s">
        <v>2380</v>
      </c>
      <c r="E2189" s="6" t="s">
        <v>2381</v>
      </c>
      <c r="F2189" s="6" t="s">
        <v>2380</v>
      </c>
      <c r="G2189" s="6">
        <v>1</v>
      </c>
      <c r="H2189" s="6" t="s">
        <v>2380</v>
      </c>
    </row>
    <row r="2190" spans="1:8" x14ac:dyDescent="0.3">
      <c r="A2190" s="6" t="s">
        <v>173</v>
      </c>
      <c r="B2190" s="6">
        <v>26.125</v>
      </c>
      <c r="C2190" s="6">
        <v>5.27</v>
      </c>
      <c r="D2190" s="6" t="s">
        <v>2380</v>
      </c>
      <c r="E2190" s="6" t="s">
        <v>2381</v>
      </c>
      <c r="F2190" s="6" t="s">
        <v>2380</v>
      </c>
      <c r="G2190" s="6">
        <v>1</v>
      </c>
      <c r="H2190" s="6" t="s">
        <v>2380</v>
      </c>
    </row>
    <row r="2191" spans="1:8" x14ac:dyDescent="0.3">
      <c r="A2191" s="6" t="s">
        <v>172</v>
      </c>
      <c r="B2191" s="6">
        <v>25.46</v>
      </c>
      <c r="C2191" s="6">
        <v>5.18</v>
      </c>
      <c r="D2191" s="6" t="s">
        <v>2380</v>
      </c>
      <c r="E2191" s="6" t="s">
        <v>2381</v>
      </c>
      <c r="F2191" s="6" t="s">
        <v>2380</v>
      </c>
      <c r="G2191" s="6">
        <v>1</v>
      </c>
      <c r="H2191" s="6" t="s">
        <v>2380</v>
      </c>
    </row>
    <row r="2192" spans="1:8" x14ac:dyDescent="0.3">
      <c r="A2192" s="6" t="s">
        <v>171</v>
      </c>
      <c r="B2192" s="6">
        <v>23.75</v>
      </c>
      <c r="C2192" s="6">
        <v>5.27</v>
      </c>
      <c r="D2192" s="6" t="s">
        <v>2380</v>
      </c>
      <c r="E2192" s="6" t="s">
        <v>2381</v>
      </c>
      <c r="F2192" s="6" t="s">
        <v>2380</v>
      </c>
      <c r="G2192" s="6">
        <v>1</v>
      </c>
      <c r="H2192" s="6" t="s">
        <v>2380</v>
      </c>
    </row>
    <row r="2193" spans="1:8" x14ac:dyDescent="0.3">
      <c r="A2193" s="6" t="s">
        <v>169</v>
      </c>
      <c r="B2193" s="6">
        <v>23.085000000000001</v>
      </c>
      <c r="C2193" s="6">
        <v>5.62</v>
      </c>
      <c r="D2193" s="6" t="s">
        <v>2380</v>
      </c>
      <c r="E2193" s="6" t="s">
        <v>2381</v>
      </c>
      <c r="F2193" s="6" t="s">
        <v>2380</v>
      </c>
      <c r="G2193" s="6">
        <v>1</v>
      </c>
      <c r="H2193" s="6" t="s">
        <v>2380</v>
      </c>
    </row>
    <row r="2194" spans="1:8" x14ac:dyDescent="0.3">
      <c r="A2194" s="6" t="s">
        <v>167</v>
      </c>
      <c r="B2194" s="6">
        <v>22.99</v>
      </c>
      <c r="C2194" s="6">
        <v>5.0599999999999996</v>
      </c>
      <c r="D2194" s="6" t="s">
        <v>2380</v>
      </c>
      <c r="E2194" s="6" t="s">
        <v>2381</v>
      </c>
      <c r="F2194" s="6" t="s">
        <v>2380</v>
      </c>
      <c r="G2194" s="6">
        <v>1</v>
      </c>
      <c r="H2194" s="6" t="s">
        <v>2380</v>
      </c>
    </row>
    <row r="2195" spans="1:8" x14ac:dyDescent="0.3">
      <c r="A2195" s="6" t="s">
        <v>165</v>
      </c>
      <c r="B2195" s="6">
        <v>21.47</v>
      </c>
      <c r="C2195" s="6">
        <v>4.6900000000000004</v>
      </c>
      <c r="D2195" s="6" t="s">
        <v>2380</v>
      </c>
      <c r="E2195" s="6" t="s">
        <v>2381</v>
      </c>
      <c r="F2195" s="6" t="s">
        <v>2380</v>
      </c>
      <c r="G2195" s="6">
        <v>1</v>
      </c>
      <c r="H2195" s="6" t="s">
        <v>2380</v>
      </c>
    </row>
    <row r="2196" spans="1:8" x14ac:dyDescent="0.3">
      <c r="A2196" s="6" t="s">
        <v>163</v>
      </c>
      <c r="B2196" s="6">
        <v>15.96</v>
      </c>
      <c r="C2196" s="6">
        <v>5.44</v>
      </c>
      <c r="D2196" s="6" t="s">
        <v>2380</v>
      </c>
      <c r="E2196" s="6" t="s">
        <v>2381</v>
      </c>
      <c r="F2196" s="6" t="s">
        <v>2380</v>
      </c>
      <c r="G2196" s="6">
        <v>1</v>
      </c>
      <c r="H2196" s="6" t="s">
        <v>2380</v>
      </c>
    </row>
    <row r="2197" spans="1:8" x14ac:dyDescent="0.3">
      <c r="A2197" s="6" t="s">
        <v>162</v>
      </c>
      <c r="B2197" s="6">
        <v>39.5</v>
      </c>
      <c r="C2197" s="6">
        <v>5.05</v>
      </c>
      <c r="D2197" s="6" t="s">
        <v>2380</v>
      </c>
      <c r="E2197" s="6" t="s">
        <v>2381</v>
      </c>
      <c r="F2197" s="6" t="s">
        <v>2380</v>
      </c>
      <c r="G2197" s="6">
        <v>1</v>
      </c>
      <c r="H2197" s="6" t="s">
        <v>2380</v>
      </c>
    </row>
    <row r="2198" spans="1:8" x14ac:dyDescent="0.3">
      <c r="A2198" s="6" t="s">
        <v>161</v>
      </c>
      <c r="B2198" s="6">
        <v>33.770000000000003</v>
      </c>
      <c r="C2198" s="6">
        <v>6</v>
      </c>
      <c r="D2198" s="6" t="s">
        <v>2380</v>
      </c>
      <c r="E2198" s="6" t="s">
        <v>2381</v>
      </c>
      <c r="F2198" s="6" t="s">
        <v>2380</v>
      </c>
      <c r="G2198" s="6">
        <v>1</v>
      </c>
      <c r="H2198" s="6" t="s">
        <v>2380</v>
      </c>
    </row>
    <row r="2199" spans="1:8" x14ac:dyDescent="0.3">
      <c r="A2199" s="6" t="s">
        <v>160</v>
      </c>
      <c r="B2199" s="6">
        <v>26.84</v>
      </c>
      <c r="C2199" s="6">
        <v>5.99</v>
      </c>
      <c r="D2199" s="6" t="s">
        <v>2382</v>
      </c>
      <c r="E2199" s="6" t="s">
        <v>2381</v>
      </c>
      <c r="F2199" s="6" t="s">
        <v>2380</v>
      </c>
      <c r="G2199" s="6">
        <v>1</v>
      </c>
      <c r="H2199" s="6" t="s">
        <v>2380</v>
      </c>
    </row>
    <row r="2200" spans="1:8" x14ac:dyDescent="0.3">
      <c r="A2200" s="6" t="s">
        <v>159</v>
      </c>
      <c r="B2200" s="6">
        <v>35.53</v>
      </c>
      <c r="C2200" s="6">
        <v>4.3600000000000003</v>
      </c>
      <c r="D2200" s="6" t="s">
        <v>2380</v>
      </c>
      <c r="E2200" s="6" t="s">
        <v>2380</v>
      </c>
      <c r="F2200" s="6" t="s">
        <v>2382</v>
      </c>
      <c r="G2200" s="6">
        <v>1</v>
      </c>
      <c r="H2200" s="6" t="s">
        <v>2380</v>
      </c>
    </row>
    <row r="2201" spans="1:8" x14ac:dyDescent="0.3">
      <c r="A2201" s="6" t="s">
        <v>158</v>
      </c>
      <c r="B2201" s="6">
        <v>30.59</v>
      </c>
      <c r="C2201" s="6">
        <v>4.41</v>
      </c>
      <c r="D2201" s="6" t="s">
        <v>2380</v>
      </c>
      <c r="E2201" s="6" t="s">
        <v>2380</v>
      </c>
      <c r="F2201" s="6" t="s">
        <v>2382</v>
      </c>
      <c r="G2201" s="6">
        <v>1</v>
      </c>
      <c r="H2201" s="6" t="s">
        <v>2380</v>
      </c>
    </row>
    <row r="2202" spans="1:8" x14ac:dyDescent="0.3">
      <c r="A2202" s="6" t="s">
        <v>157</v>
      </c>
      <c r="B2202" s="6">
        <v>30.59</v>
      </c>
      <c r="C2202" s="6">
        <v>4.17</v>
      </c>
      <c r="D2202" s="6" t="s">
        <v>2380</v>
      </c>
      <c r="E2202" s="6" t="s">
        <v>2380</v>
      </c>
      <c r="F2202" s="6" t="s">
        <v>2382</v>
      </c>
      <c r="G2202" s="6">
        <v>1</v>
      </c>
      <c r="H2202" s="6" t="s">
        <v>2380</v>
      </c>
    </row>
    <row r="2203" spans="1:8" x14ac:dyDescent="0.3">
      <c r="A2203" s="6" t="s">
        <v>156</v>
      </c>
      <c r="B2203" s="6">
        <v>27.835000000000001</v>
      </c>
      <c r="C2203" s="6">
        <v>4.4400000000000004</v>
      </c>
      <c r="D2203" s="6" t="s">
        <v>2380</v>
      </c>
      <c r="E2203" s="6" t="s">
        <v>2380</v>
      </c>
      <c r="F2203" s="6" t="s">
        <v>2382</v>
      </c>
      <c r="G2203" s="6">
        <v>1</v>
      </c>
      <c r="H2203" s="6" t="s">
        <v>2380</v>
      </c>
    </row>
    <row r="2204" spans="1:8" x14ac:dyDescent="0.3">
      <c r="A2204" s="6" t="s">
        <v>155</v>
      </c>
      <c r="B2204" s="6">
        <v>40.26</v>
      </c>
      <c r="C2204" s="6">
        <v>5.52</v>
      </c>
      <c r="D2204" s="6" t="s">
        <v>2380</v>
      </c>
      <c r="E2204" s="6" t="s">
        <v>2381</v>
      </c>
      <c r="F2204" s="6" t="s">
        <v>2380</v>
      </c>
      <c r="G2204" s="6">
        <v>1</v>
      </c>
      <c r="H2204" s="6" t="s">
        <v>2380</v>
      </c>
    </row>
    <row r="2205" spans="1:8" x14ac:dyDescent="0.3">
      <c r="A2205" s="6" t="s">
        <v>154</v>
      </c>
      <c r="B2205" s="6">
        <v>39.82</v>
      </c>
      <c r="C2205" s="6">
        <v>6.01</v>
      </c>
      <c r="D2205" s="6" t="s">
        <v>2380</v>
      </c>
      <c r="E2205" s="6" t="s">
        <v>2381</v>
      </c>
      <c r="F2205" s="6" t="s">
        <v>2380</v>
      </c>
      <c r="G2205" s="6">
        <v>1</v>
      </c>
      <c r="H2205" s="6" t="s">
        <v>2380</v>
      </c>
    </row>
    <row r="2206" spans="1:8" x14ac:dyDescent="0.3">
      <c r="A2206" s="6" t="s">
        <v>153</v>
      </c>
      <c r="B2206" s="6">
        <v>39.159999999999997</v>
      </c>
      <c r="C2206" s="6">
        <v>5.81</v>
      </c>
      <c r="D2206" s="6" t="s">
        <v>2380</v>
      </c>
      <c r="E2206" s="6" t="s">
        <v>2381</v>
      </c>
      <c r="F2206" s="6" t="s">
        <v>2380</v>
      </c>
      <c r="G2206" s="6">
        <v>1</v>
      </c>
      <c r="H2206" s="6" t="s">
        <v>2380</v>
      </c>
    </row>
    <row r="2207" spans="1:8" x14ac:dyDescent="0.3">
      <c r="A2207" s="6" t="s">
        <v>152</v>
      </c>
      <c r="B2207" s="6">
        <v>25.555</v>
      </c>
      <c r="C2207" s="6">
        <v>4.37</v>
      </c>
      <c r="D2207" s="6" t="s">
        <v>2380</v>
      </c>
      <c r="E2207" s="6" t="s">
        <v>2380</v>
      </c>
      <c r="F2207" s="6" t="s">
        <v>2382</v>
      </c>
      <c r="G2207" s="6">
        <v>1</v>
      </c>
      <c r="H2207" s="6" t="s">
        <v>2380</v>
      </c>
    </row>
    <row r="2208" spans="1:8" x14ac:dyDescent="0.3">
      <c r="A2208" s="6" t="s">
        <v>151</v>
      </c>
      <c r="B2208" s="6">
        <v>25.175000000000001</v>
      </c>
      <c r="C2208" s="6">
        <v>5.74</v>
      </c>
      <c r="D2208" s="6" t="s">
        <v>2380</v>
      </c>
      <c r="E2208" s="6" t="s">
        <v>2380</v>
      </c>
      <c r="F2208" s="6" t="s">
        <v>2382</v>
      </c>
      <c r="G2208" s="6">
        <v>1</v>
      </c>
      <c r="H2208" s="6" t="s">
        <v>2380</v>
      </c>
    </row>
    <row r="2209" spans="1:8" x14ac:dyDescent="0.3">
      <c r="A2209" s="6" t="s">
        <v>150</v>
      </c>
      <c r="B2209" s="6">
        <v>38.28</v>
      </c>
      <c r="C2209" s="6">
        <v>5.39</v>
      </c>
      <c r="D2209" s="6" t="s">
        <v>2380</v>
      </c>
      <c r="E2209" s="6" t="s">
        <v>2381</v>
      </c>
      <c r="F2209" s="6" t="s">
        <v>2380</v>
      </c>
      <c r="G2209" s="6">
        <v>1</v>
      </c>
      <c r="H2209" s="6" t="s">
        <v>2380</v>
      </c>
    </row>
    <row r="2210" spans="1:8" x14ac:dyDescent="0.3">
      <c r="A2210" s="6" t="s">
        <v>149</v>
      </c>
      <c r="B2210" s="6">
        <v>38.17</v>
      </c>
      <c r="C2210" s="6">
        <v>4.07</v>
      </c>
      <c r="D2210" s="6" t="s">
        <v>2380</v>
      </c>
      <c r="E2210" s="6" t="s">
        <v>2381</v>
      </c>
      <c r="F2210" s="6" t="s">
        <v>2380</v>
      </c>
      <c r="G2210" s="6">
        <v>1</v>
      </c>
      <c r="H2210" s="6" t="s">
        <v>2380</v>
      </c>
    </row>
    <row r="2211" spans="1:8" x14ac:dyDescent="0.3">
      <c r="A2211" s="6" t="s">
        <v>148</v>
      </c>
      <c r="B2211" s="6">
        <v>36.85</v>
      </c>
      <c r="C2211" s="6">
        <v>5.49</v>
      </c>
      <c r="D2211" s="6" t="s">
        <v>2380</v>
      </c>
      <c r="E2211" s="6" t="s">
        <v>2381</v>
      </c>
      <c r="F2211" s="6" t="s">
        <v>2380</v>
      </c>
      <c r="G2211" s="6">
        <v>1</v>
      </c>
      <c r="H2211" s="6" t="s">
        <v>2380</v>
      </c>
    </row>
    <row r="2212" spans="1:8" x14ac:dyDescent="0.3">
      <c r="A2212" s="6" t="s">
        <v>147</v>
      </c>
      <c r="B2212" s="6">
        <v>22.61</v>
      </c>
      <c r="C2212" s="6">
        <v>5.68</v>
      </c>
      <c r="D2212" s="6" t="s">
        <v>2380</v>
      </c>
      <c r="E2212" s="6" t="s">
        <v>2380</v>
      </c>
      <c r="F2212" s="6" t="s">
        <v>2382</v>
      </c>
      <c r="G2212" s="6">
        <v>1</v>
      </c>
      <c r="H2212" s="6" t="s">
        <v>2380</v>
      </c>
    </row>
    <row r="2213" spans="1:8" x14ac:dyDescent="0.3">
      <c r="A2213" s="6" t="s">
        <v>146</v>
      </c>
      <c r="B2213" s="6">
        <v>21.754999999999999</v>
      </c>
      <c r="C2213" s="6">
        <v>6.09</v>
      </c>
      <c r="D2213" s="6" t="s">
        <v>2380</v>
      </c>
      <c r="E2213" s="6" t="s">
        <v>2380</v>
      </c>
      <c r="F2213" s="6" t="s">
        <v>2382</v>
      </c>
      <c r="G2213" s="6">
        <v>1</v>
      </c>
      <c r="H2213" s="6" t="s">
        <v>2380</v>
      </c>
    </row>
    <row r="2214" spans="1:8" x14ac:dyDescent="0.3">
      <c r="A2214" s="6" t="s">
        <v>145</v>
      </c>
      <c r="B2214" s="6">
        <v>20.425000000000001</v>
      </c>
      <c r="C2214" s="6">
        <v>5.53</v>
      </c>
      <c r="D2214" s="6" t="s">
        <v>2380</v>
      </c>
      <c r="E2214" s="6" t="s">
        <v>2380</v>
      </c>
      <c r="F2214" s="6" t="s">
        <v>2382</v>
      </c>
      <c r="G2214" s="6">
        <v>1</v>
      </c>
      <c r="H2214" s="6" t="s">
        <v>2380</v>
      </c>
    </row>
    <row r="2215" spans="1:8" x14ac:dyDescent="0.3">
      <c r="A2215" s="6" t="s">
        <v>144</v>
      </c>
      <c r="B2215" s="6">
        <v>31.35</v>
      </c>
      <c r="C2215" s="6">
        <v>4.28</v>
      </c>
      <c r="D2215" s="6" t="s">
        <v>2380</v>
      </c>
      <c r="E2215" s="6" t="s">
        <v>2381</v>
      </c>
      <c r="F2215" s="6" t="s">
        <v>2380</v>
      </c>
      <c r="G2215" s="6">
        <v>1</v>
      </c>
      <c r="H2215" s="6" t="s">
        <v>2380</v>
      </c>
    </row>
    <row r="2216" spans="1:8" x14ac:dyDescent="0.3">
      <c r="A2216" s="6" t="s">
        <v>143</v>
      </c>
      <c r="B2216" s="6">
        <v>31.13</v>
      </c>
      <c r="C2216" s="6">
        <v>6.01</v>
      </c>
      <c r="D2216" s="6" t="s">
        <v>2380</v>
      </c>
      <c r="E2216" s="6" t="s">
        <v>2381</v>
      </c>
      <c r="F2216" s="6" t="s">
        <v>2380</v>
      </c>
      <c r="G2216" s="6">
        <v>1</v>
      </c>
      <c r="H2216" s="6" t="s">
        <v>2380</v>
      </c>
    </row>
    <row r="2217" spans="1:8" x14ac:dyDescent="0.3">
      <c r="A2217" s="6" t="s">
        <v>142</v>
      </c>
      <c r="B2217" s="6">
        <v>17.48</v>
      </c>
      <c r="C2217" s="6">
        <v>4.59</v>
      </c>
      <c r="D2217" s="6" t="s">
        <v>2380</v>
      </c>
      <c r="E2217" s="6" t="s">
        <v>2380</v>
      </c>
      <c r="F2217" s="6" t="s">
        <v>2382</v>
      </c>
      <c r="G2217" s="6">
        <v>1</v>
      </c>
      <c r="H2217" s="6" t="s">
        <v>2380</v>
      </c>
    </row>
    <row r="2218" spans="1:8" x14ac:dyDescent="0.3">
      <c r="A2218" s="6" t="s">
        <v>141</v>
      </c>
      <c r="B2218" s="6">
        <v>22.57</v>
      </c>
      <c r="C2218" s="6">
        <v>5.8</v>
      </c>
      <c r="D2218" s="6" t="s">
        <v>2382</v>
      </c>
      <c r="E2218" s="6" t="s">
        <v>2380</v>
      </c>
      <c r="F2218" s="6" t="s">
        <v>2380</v>
      </c>
      <c r="G2218" s="6">
        <v>1</v>
      </c>
      <c r="H2218" s="6" t="s">
        <v>2380</v>
      </c>
    </row>
    <row r="2219" spans="1:8" x14ac:dyDescent="0.3">
      <c r="A2219" s="6" t="s">
        <v>140</v>
      </c>
      <c r="B2219" s="6">
        <v>26.73</v>
      </c>
      <c r="C2219" s="6">
        <v>5.08</v>
      </c>
      <c r="D2219" s="6" t="s">
        <v>2380</v>
      </c>
      <c r="E2219" s="6" t="s">
        <v>2381</v>
      </c>
      <c r="F2219" s="6" t="s">
        <v>2380</v>
      </c>
      <c r="G2219" s="6">
        <v>1</v>
      </c>
      <c r="H2219" s="6" t="s">
        <v>2380</v>
      </c>
    </row>
    <row r="2220" spans="1:8" x14ac:dyDescent="0.3">
      <c r="A2220" s="6" t="s">
        <v>139</v>
      </c>
      <c r="B2220" s="6">
        <v>20.79</v>
      </c>
      <c r="C2220" s="6">
        <v>5.84</v>
      </c>
      <c r="D2220" s="6" t="s">
        <v>2380</v>
      </c>
      <c r="E2220" s="6" t="s">
        <v>2381</v>
      </c>
      <c r="F2220" s="6" t="s">
        <v>2380</v>
      </c>
      <c r="G2220" s="6">
        <v>1</v>
      </c>
      <c r="H2220" s="6" t="s">
        <v>2380</v>
      </c>
    </row>
    <row r="2221" spans="1:8" x14ac:dyDescent="0.3">
      <c r="A2221" s="6" t="s">
        <v>138</v>
      </c>
      <c r="B2221" s="6">
        <v>20.149999999999999</v>
      </c>
      <c r="C2221" s="6">
        <v>4.1500000000000004</v>
      </c>
      <c r="D2221" s="6" t="s">
        <v>2380</v>
      </c>
      <c r="E2221" s="6" t="s">
        <v>2380</v>
      </c>
      <c r="F2221" s="6" t="s">
        <v>2380</v>
      </c>
      <c r="G2221" s="6">
        <v>1</v>
      </c>
      <c r="H2221" s="6" t="s">
        <v>2380</v>
      </c>
    </row>
    <row r="2222" spans="1:8" x14ac:dyDescent="0.3">
      <c r="A2222" s="6" t="s">
        <v>137</v>
      </c>
      <c r="B2222" s="6">
        <v>36.85</v>
      </c>
      <c r="C2222" s="6">
        <v>4.3600000000000003</v>
      </c>
      <c r="D2222" s="6" t="s">
        <v>2382</v>
      </c>
      <c r="E2222" s="6" t="s">
        <v>2380</v>
      </c>
      <c r="F2222" s="6" t="s">
        <v>2380</v>
      </c>
      <c r="G2222" s="6">
        <v>0</v>
      </c>
      <c r="H2222" s="6" t="s">
        <v>2380</v>
      </c>
    </row>
    <row r="2223" spans="1:8" x14ac:dyDescent="0.3">
      <c r="A2223" s="6" t="s">
        <v>136</v>
      </c>
      <c r="B2223" s="6">
        <v>35.53</v>
      </c>
      <c r="C2223" s="6">
        <v>4.55</v>
      </c>
      <c r="D2223" s="6" t="s">
        <v>2382</v>
      </c>
      <c r="E2223" s="6" t="s">
        <v>2380</v>
      </c>
      <c r="F2223" s="6" t="s">
        <v>2380</v>
      </c>
      <c r="G2223" s="6">
        <v>0</v>
      </c>
      <c r="H2223" s="6" t="s">
        <v>2380</v>
      </c>
    </row>
    <row r="2224" spans="1:8" x14ac:dyDescent="0.3">
      <c r="A2224" s="6" t="s">
        <v>135</v>
      </c>
      <c r="B2224" s="6">
        <v>31.1</v>
      </c>
      <c r="C2224" s="6">
        <v>4.37</v>
      </c>
      <c r="D2224" s="6" t="s">
        <v>2382</v>
      </c>
      <c r="E2224" s="6" t="s">
        <v>2380</v>
      </c>
      <c r="F2224" s="6" t="s">
        <v>2380</v>
      </c>
      <c r="G2224" s="6">
        <v>0</v>
      </c>
      <c r="H2224" s="6" t="s">
        <v>2380</v>
      </c>
    </row>
    <row r="2225" spans="1:8" x14ac:dyDescent="0.3">
      <c r="A2225" s="6" t="s">
        <v>134</v>
      </c>
      <c r="B2225" s="6">
        <v>23.21</v>
      </c>
      <c r="C2225" s="6">
        <v>5.24</v>
      </c>
      <c r="D2225" s="6" t="s">
        <v>2382</v>
      </c>
      <c r="E2225" s="6" t="s">
        <v>2380</v>
      </c>
      <c r="F2225" s="6" t="s">
        <v>2380</v>
      </c>
      <c r="G2225" s="6">
        <v>0</v>
      </c>
      <c r="H2225" s="6" t="s">
        <v>2380</v>
      </c>
    </row>
    <row r="2226" spans="1:8" x14ac:dyDescent="0.3">
      <c r="A2226" s="6" t="s">
        <v>133</v>
      </c>
      <c r="B2226" s="6">
        <v>18.36</v>
      </c>
      <c r="C2226" s="6">
        <v>5.96</v>
      </c>
      <c r="D2226" s="6" t="s">
        <v>2380</v>
      </c>
      <c r="E2226" s="6" t="s">
        <v>2380</v>
      </c>
      <c r="F2226" s="6" t="s">
        <v>2380</v>
      </c>
      <c r="G2226" s="6">
        <v>1</v>
      </c>
      <c r="H2226" s="6" t="s">
        <v>2380</v>
      </c>
    </row>
    <row r="2227" spans="1:8" x14ac:dyDescent="0.3">
      <c r="A2227" s="6" t="s">
        <v>132</v>
      </c>
      <c r="B2227" s="6">
        <v>15.92</v>
      </c>
      <c r="C2227" s="6">
        <v>4.76</v>
      </c>
      <c r="D2227" s="6" t="s">
        <v>2382</v>
      </c>
      <c r="E2227" s="6" t="s">
        <v>2380</v>
      </c>
      <c r="F2227" s="6" t="s">
        <v>2380</v>
      </c>
      <c r="G2227" s="6">
        <v>1</v>
      </c>
      <c r="H2227" s="6" t="s">
        <v>2380</v>
      </c>
    </row>
    <row r="2228" spans="1:8" x14ac:dyDescent="0.3">
      <c r="A2228" s="6" t="s">
        <v>131</v>
      </c>
      <c r="B2228" s="6">
        <v>15.17</v>
      </c>
      <c r="C2228" s="6">
        <v>4.3</v>
      </c>
      <c r="D2228" s="6" t="s">
        <v>2382</v>
      </c>
      <c r="E2228" s="6" t="s">
        <v>2380</v>
      </c>
      <c r="F2228" s="6" t="s">
        <v>2382</v>
      </c>
      <c r="G2228" s="6">
        <v>1</v>
      </c>
      <c r="H2228" s="6" t="s">
        <v>2380</v>
      </c>
    </row>
    <row r="2229" spans="1:8" x14ac:dyDescent="0.3">
      <c r="A2229" s="6" t="s">
        <v>130</v>
      </c>
      <c r="B2229" s="6">
        <v>16.63</v>
      </c>
      <c r="C2229" s="6">
        <v>4.5</v>
      </c>
      <c r="D2229" s="6" t="s">
        <v>2380</v>
      </c>
      <c r="E2229" s="6" t="s">
        <v>2380</v>
      </c>
      <c r="F2229" s="6" t="s">
        <v>2380</v>
      </c>
      <c r="G2229" s="6">
        <v>1</v>
      </c>
      <c r="H2229" s="6" t="s">
        <v>2380</v>
      </c>
    </row>
    <row r="2230" spans="1:8" x14ac:dyDescent="0.3">
      <c r="A2230" s="6" t="s">
        <v>129</v>
      </c>
      <c r="B2230" s="6">
        <v>19.39</v>
      </c>
      <c r="C2230" s="6">
        <v>5.59</v>
      </c>
      <c r="D2230" s="6" t="s">
        <v>2380</v>
      </c>
      <c r="E2230" s="6" t="s">
        <v>2380</v>
      </c>
      <c r="F2230" s="6" t="s">
        <v>2382</v>
      </c>
      <c r="G2230" s="6">
        <v>1</v>
      </c>
      <c r="H2230" s="6" t="s">
        <v>2380</v>
      </c>
    </row>
    <row r="2231" spans="1:8" x14ac:dyDescent="0.3">
      <c r="A2231" s="6" t="s">
        <v>128</v>
      </c>
      <c r="B2231" s="6">
        <v>17.34</v>
      </c>
      <c r="C2231" s="6">
        <v>6.29</v>
      </c>
      <c r="D2231" s="6" t="s">
        <v>2382</v>
      </c>
      <c r="E2231" s="6" t="s">
        <v>2380</v>
      </c>
      <c r="F2231" s="6" t="s">
        <v>2382</v>
      </c>
      <c r="G2231" s="6">
        <v>1</v>
      </c>
      <c r="H2231" s="6" t="s">
        <v>2380</v>
      </c>
    </row>
    <row r="2232" spans="1:8" x14ac:dyDescent="0.3">
      <c r="A2232" s="6" t="s">
        <v>127</v>
      </c>
      <c r="B2232" s="6">
        <v>17.940000000000001</v>
      </c>
      <c r="C2232" s="6">
        <v>4.1900000000000004</v>
      </c>
      <c r="D2232" s="6" t="s">
        <v>2380</v>
      </c>
      <c r="E2232" s="6" t="s">
        <v>2381</v>
      </c>
      <c r="F2232" s="6" t="s">
        <v>2380</v>
      </c>
      <c r="G2232" s="6">
        <v>1</v>
      </c>
      <c r="H2232" s="6" t="s">
        <v>2380</v>
      </c>
    </row>
    <row r="2233" spans="1:8" x14ac:dyDescent="0.3">
      <c r="A2233" s="6" t="s">
        <v>126</v>
      </c>
      <c r="B2233" s="6">
        <v>16.670000000000002</v>
      </c>
      <c r="C2233" s="6">
        <v>4.7</v>
      </c>
      <c r="D2233" s="6" t="s">
        <v>2382</v>
      </c>
      <c r="E2233" s="6" t="s">
        <v>2380</v>
      </c>
      <c r="F2233" s="6" t="s">
        <v>2382</v>
      </c>
      <c r="G2233" s="6">
        <v>1</v>
      </c>
      <c r="H2233" s="6" t="s">
        <v>2380</v>
      </c>
    </row>
    <row r="2234" spans="1:8" x14ac:dyDescent="0.3">
      <c r="A2234" s="6" t="s">
        <v>125</v>
      </c>
      <c r="B2234" s="6">
        <v>20.58</v>
      </c>
      <c r="C2234" s="6">
        <v>5.64</v>
      </c>
      <c r="D2234" s="6" t="s">
        <v>2382</v>
      </c>
      <c r="E2234" s="6" t="s">
        <v>2380</v>
      </c>
      <c r="F2234" s="6" t="s">
        <v>2380</v>
      </c>
      <c r="G2234" s="6">
        <v>0</v>
      </c>
      <c r="H2234" s="6" t="s">
        <v>2380</v>
      </c>
    </row>
    <row r="2235" spans="1:8" x14ac:dyDescent="0.3">
      <c r="A2235" s="6" t="s">
        <v>124</v>
      </c>
      <c r="B2235" s="6">
        <v>16.5</v>
      </c>
      <c r="C2235" s="6">
        <v>4.1100000000000003</v>
      </c>
      <c r="D2235" s="6" t="s">
        <v>2382</v>
      </c>
      <c r="E2235" s="6" t="s">
        <v>2380</v>
      </c>
      <c r="F2235" s="6" t="s">
        <v>2380</v>
      </c>
      <c r="G2235" s="6">
        <v>0</v>
      </c>
      <c r="H2235" s="6" t="s">
        <v>2380</v>
      </c>
    </row>
    <row r="2236" spans="1:8" x14ac:dyDescent="0.3">
      <c r="A2236" s="6" t="s">
        <v>123</v>
      </c>
      <c r="B2236" s="6">
        <v>15.41</v>
      </c>
      <c r="C2236" s="6">
        <v>5.43</v>
      </c>
      <c r="D2236" s="6" t="s">
        <v>2382</v>
      </c>
      <c r="E2236" s="6" t="s">
        <v>2380</v>
      </c>
      <c r="F2236" s="6" t="s">
        <v>2382</v>
      </c>
      <c r="G2236" s="6">
        <v>1</v>
      </c>
      <c r="H2236" s="6" t="s">
        <v>2380</v>
      </c>
    </row>
    <row r="2237" spans="1:8" x14ac:dyDescent="0.3">
      <c r="A2237" s="6" t="s">
        <v>122</v>
      </c>
      <c r="B2237" s="6">
        <v>24.59</v>
      </c>
      <c r="C2237" s="6">
        <v>4.38</v>
      </c>
      <c r="D2237" s="6" t="s">
        <v>2380</v>
      </c>
      <c r="E2237" s="6" t="s">
        <v>2380</v>
      </c>
      <c r="F2237" s="6" t="s">
        <v>2380</v>
      </c>
      <c r="G2237" s="6">
        <v>1</v>
      </c>
      <c r="H2237" s="6" t="s">
        <v>2380</v>
      </c>
    </row>
    <row r="2238" spans="1:8" x14ac:dyDescent="0.3">
      <c r="A2238" s="6" t="s">
        <v>121</v>
      </c>
      <c r="B2238" s="6">
        <v>33.33</v>
      </c>
      <c r="C2238" s="6">
        <v>9.7899999999999991</v>
      </c>
      <c r="D2238" s="6" t="s">
        <v>2380</v>
      </c>
      <c r="E2238" s="6" t="s">
        <v>2380</v>
      </c>
      <c r="F2238" s="6" t="s">
        <v>2380</v>
      </c>
      <c r="G2238" s="6">
        <v>0</v>
      </c>
      <c r="H2238" s="6" t="s">
        <v>2380</v>
      </c>
    </row>
    <row r="2239" spans="1:8" x14ac:dyDescent="0.3">
      <c r="A2239" s="6" t="s">
        <v>120</v>
      </c>
      <c r="B2239" s="6">
        <v>18.5</v>
      </c>
      <c r="C2239" s="6">
        <v>11.84</v>
      </c>
      <c r="D2239" s="6" t="s">
        <v>2380</v>
      </c>
      <c r="E2239" s="6" t="s">
        <v>2380</v>
      </c>
      <c r="F2239" s="6" t="s">
        <v>2380</v>
      </c>
      <c r="G2239" s="6">
        <v>0</v>
      </c>
      <c r="H2239" s="6" t="s">
        <v>2380</v>
      </c>
    </row>
    <row r="2240" spans="1:8" x14ac:dyDescent="0.3">
      <c r="A2240" s="6" t="s">
        <v>119</v>
      </c>
      <c r="B2240" s="6">
        <v>18.579999999999998</v>
      </c>
      <c r="C2240" s="6">
        <v>6.22</v>
      </c>
      <c r="D2240" s="6" t="s">
        <v>2380</v>
      </c>
      <c r="E2240" s="6" t="s">
        <v>2380</v>
      </c>
      <c r="F2240" s="6" t="s">
        <v>2380</v>
      </c>
      <c r="G2240" s="6">
        <v>0</v>
      </c>
      <c r="H2240" s="6" t="s">
        <v>2380</v>
      </c>
    </row>
    <row r="2241" spans="1:8" x14ac:dyDescent="0.3">
      <c r="A2241" s="6" t="s">
        <v>118</v>
      </c>
      <c r="B2241" s="6">
        <v>16.64</v>
      </c>
      <c r="C2241" s="6">
        <v>10.01</v>
      </c>
      <c r="D2241" s="6" t="s">
        <v>2380</v>
      </c>
      <c r="E2241" s="6" t="s">
        <v>2380</v>
      </c>
      <c r="F2241" s="6" t="s">
        <v>2380</v>
      </c>
      <c r="G2241" s="6">
        <v>0</v>
      </c>
      <c r="H2241" s="6" t="s">
        <v>2380</v>
      </c>
    </row>
    <row r="2242" spans="1:8" x14ac:dyDescent="0.3">
      <c r="A2242" s="6" t="s">
        <v>117</v>
      </c>
      <c r="B2242" s="6">
        <v>19.329999999999998</v>
      </c>
      <c r="C2242" s="6">
        <v>4.32</v>
      </c>
      <c r="D2242" s="6" t="s">
        <v>2380</v>
      </c>
      <c r="E2242" s="6" t="s">
        <v>2380</v>
      </c>
      <c r="F2242" s="6" t="s">
        <v>2380</v>
      </c>
      <c r="G2242" s="6">
        <v>1</v>
      </c>
      <c r="H2242" s="6" t="s">
        <v>2380</v>
      </c>
    </row>
    <row r="2243" spans="1:8" x14ac:dyDescent="0.3">
      <c r="A2243" s="6" t="s">
        <v>116</v>
      </c>
      <c r="B2243" s="6">
        <v>21.26</v>
      </c>
      <c r="C2243" s="6">
        <v>5.65</v>
      </c>
      <c r="D2243" s="6" t="s">
        <v>2382</v>
      </c>
      <c r="E2243" s="6" t="s">
        <v>2380</v>
      </c>
      <c r="F2243" s="6" t="s">
        <v>2382</v>
      </c>
      <c r="G2243" s="6">
        <v>1</v>
      </c>
      <c r="H2243" s="6" t="s">
        <v>2380</v>
      </c>
    </row>
    <row r="2244" spans="1:8" x14ac:dyDescent="0.3">
      <c r="A2244" s="6" t="s">
        <v>115</v>
      </c>
      <c r="B2244" s="6">
        <v>15.6</v>
      </c>
      <c r="C2244" s="6">
        <v>4.12</v>
      </c>
      <c r="D2244" s="6" t="s">
        <v>2382</v>
      </c>
      <c r="E2244" s="6" t="s">
        <v>2380</v>
      </c>
      <c r="F2244" s="6" t="s">
        <v>2380</v>
      </c>
      <c r="G2244" s="6">
        <v>1</v>
      </c>
      <c r="H2244" s="6" t="s">
        <v>2380</v>
      </c>
    </row>
    <row r="2245" spans="1:8" x14ac:dyDescent="0.3">
      <c r="A2245" s="6" t="s">
        <v>114</v>
      </c>
      <c r="B2245" s="6">
        <v>24.39</v>
      </c>
      <c r="C2245" s="6">
        <v>6.24</v>
      </c>
      <c r="D2245" s="6" t="s">
        <v>2380</v>
      </c>
      <c r="E2245" s="6" t="s">
        <v>2380</v>
      </c>
      <c r="F2245" s="6" t="s">
        <v>2380</v>
      </c>
      <c r="G2245" s="6">
        <v>1</v>
      </c>
      <c r="H2245" s="6" t="s">
        <v>2380</v>
      </c>
    </row>
    <row r="2246" spans="1:8" x14ac:dyDescent="0.3">
      <c r="A2246" s="6" t="s">
        <v>113</v>
      </c>
      <c r="B2246" s="6">
        <v>24.75</v>
      </c>
      <c r="C2246" s="6">
        <v>4.83</v>
      </c>
      <c r="D2246" s="6" t="s">
        <v>2380</v>
      </c>
      <c r="E2246" s="6" t="s">
        <v>2380</v>
      </c>
      <c r="F2246" s="6" t="s">
        <v>2380</v>
      </c>
      <c r="G2246" s="6">
        <v>0</v>
      </c>
      <c r="H2246" s="6" t="s">
        <v>2380</v>
      </c>
    </row>
    <row r="2247" spans="1:8" x14ac:dyDescent="0.3">
      <c r="A2247" s="6" t="s">
        <v>112</v>
      </c>
      <c r="B2247" s="6">
        <v>20.88</v>
      </c>
      <c r="C2247" s="6">
        <v>7.4</v>
      </c>
      <c r="D2247" s="6" t="s">
        <v>2380</v>
      </c>
      <c r="E2247" s="6" t="s">
        <v>2380</v>
      </c>
      <c r="F2247" s="6" t="s">
        <v>2380</v>
      </c>
      <c r="G2247" s="6">
        <v>0</v>
      </c>
      <c r="H2247" s="6" t="s">
        <v>2380</v>
      </c>
    </row>
    <row r="2248" spans="1:8" x14ac:dyDescent="0.3">
      <c r="A2248" s="6" t="s">
        <v>111</v>
      </c>
      <c r="B2248" s="6">
        <v>20.43</v>
      </c>
      <c r="C2248" s="6">
        <v>4.54</v>
      </c>
      <c r="D2248" s="6" t="s">
        <v>2380</v>
      </c>
      <c r="E2248" s="6" t="s">
        <v>2380</v>
      </c>
      <c r="F2248" s="6" t="s">
        <v>2380</v>
      </c>
      <c r="G2248" s="6">
        <v>0</v>
      </c>
      <c r="H2248" s="6" t="s">
        <v>2380</v>
      </c>
    </row>
    <row r="2249" spans="1:8" x14ac:dyDescent="0.3">
      <c r="A2249" s="6" t="s">
        <v>110</v>
      </c>
      <c r="B2249" s="6">
        <v>15.18</v>
      </c>
      <c r="C2249" s="6">
        <v>11.11</v>
      </c>
      <c r="D2249" s="6" t="s">
        <v>2380</v>
      </c>
      <c r="E2249" s="6" t="s">
        <v>2380</v>
      </c>
      <c r="F2249" s="6" t="s">
        <v>2380</v>
      </c>
      <c r="G2249" s="6">
        <v>0</v>
      </c>
      <c r="H2249" s="6" t="s">
        <v>2380</v>
      </c>
    </row>
    <row r="2250" spans="1:8" x14ac:dyDescent="0.3">
      <c r="A2250" s="6" t="s">
        <v>109</v>
      </c>
      <c r="B2250" s="6">
        <v>15.12</v>
      </c>
      <c r="C2250" s="6">
        <v>4.03</v>
      </c>
      <c r="D2250" s="6" t="s">
        <v>2382</v>
      </c>
      <c r="E2250" s="6" t="s">
        <v>2380</v>
      </c>
      <c r="F2250" s="6" t="s">
        <v>2380</v>
      </c>
      <c r="G2250" s="6">
        <v>0</v>
      </c>
      <c r="H2250" s="6" t="s">
        <v>2380</v>
      </c>
    </row>
    <row r="2251" spans="1:8" x14ac:dyDescent="0.3">
      <c r="A2251" s="6" t="s">
        <v>108</v>
      </c>
      <c r="B2251" s="6">
        <v>23.88</v>
      </c>
      <c r="C2251" s="6">
        <v>4.51</v>
      </c>
      <c r="D2251" s="6" t="s">
        <v>2380</v>
      </c>
      <c r="E2251" s="6" t="s">
        <v>2380</v>
      </c>
      <c r="F2251" s="6" t="s">
        <v>2380</v>
      </c>
      <c r="G2251" s="6">
        <v>1</v>
      </c>
      <c r="H2251" s="6" t="s">
        <v>2380</v>
      </c>
    </row>
    <row r="2252" spans="1:8" x14ac:dyDescent="0.3">
      <c r="A2252" s="6" t="s">
        <v>107</v>
      </c>
      <c r="B2252" s="6">
        <v>16.13</v>
      </c>
      <c r="C2252" s="6">
        <v>5.56</v>
      </c>
      <c r="D2252" s="6" t="s">
        <v>2380</v>
      </c>
      <c r="E2252" s="6" t="s">
        <v>2381</v>
      </c>
      <c r="F2252" s="6" t="s">
        <v>2380</v>
      </c>
      <c r="G2252" s="6">
        <v>1</v>
      </c>
      <c r="H2252" s="6" t="s">
        <v>2380</v>
      </c>
    </row>
    <row r="2253" spans="1:8" x14ac:dyDescent="0.3">
      <c r="A2253" s="6" t="s">
        <v>106</v>
      </c>
      <c r="B2253" s="6">
        <v>24.09</v>
      </c>
      <c r="C2253" s="6">
        <v>4.0999999999999996</v>
      </c>
      <c r="D2253" s="6" t="s">
        <v>2380</v>
      </c>
      <c r="E2253" s="6" t="s">
        <v>2381</v>
      </c>
      <c r="F2253" s="6" t="s">
        <v>2380</v>
      </c>
      <c r="G2253" s="6">
        <v>1</v>
      </c>
      <c r="H2253" s="6" t="s">
        <v>2380</v>
      </c>
    </row>
    <row r="2254" spans="1:8" x14ac:dyDescent="0.3">
      <c r="A2254" s="6" t="s">
        <v>105</v>
      </c>
      <c r="B2254" s="6">
        <v>19.43</v>
      </c>
      <c r="C2254" s="6">
        <v>5.85</v>
      </c>
      <c r="D2254" s="6" t="s">
        <v>2380</v>
      </c>
      <c r="E2254" s="6" t="s">
        <v>2381</v>
      </c>
      <c r="F2254" s="6" t="s">
        <v>2380</v>
      </c>
      <c r="G2254" s="6">
        <v>1</v>
      </c>
      <c r="H2254" s="6" t="s">
        <v>2380</v>
      </c>
    </row>
    <row r="2255" spans="1:8" x14ac:dyDescent="0.3">
      <c r="A2255" s="6" t="s">
        <v>104</v>
      </c>
      <c r="B2255" s="6">
        <v>15.22</v>
      </c>
      <c r="C2255" s="6">
        <v>4.92</v>
      </c>
      <c r="D2255" s="6" t="s">
        <v>2382</v>
      </c>
      <c r="E2255" s="6" t="s">
        <v>2380</v>
      </c>
      <c r="F2255" s="6" t="s">
        <v>2382</v>
      </c>
      <c r="G2255" s="6">
        <v>1</v>
      </c>
      <c r="H2255" s="6" t="s">
        <v>2380</v>
      </c>
    </row>
    <row r="2256" spans="1:8" x14ac:dyDescent="0.3">
      <c r="A2256" s="6" t="s">
        <v>103</v>
      </c>
      <c r="B2256" s="6">
        <v>20.72</v>
      </c>
      <c r="C2256" s="6">
        <v>9.4600000000000009</v>
      </c>
      <c r="D2256" s="6" t="s">
        <v>2380</v>
      </c>
      <c r="E2256" s="6" t="s">
        <v>2380</v>
      </c>
      <c r="F2256" s="6" t="s">
        <v>2380</v>
      </c>
      <c r="G2256" s="6">
        <v>0</v>
      </c>
      <c r="H2256" s="6" t="s">
        <v>2380</v>
      </c>
    </row>
    <row r="2257" spans="1:8" x14ac:dyDescent="0.3">
      <c r="A2257" s="6" t="s">
        <v>102</v>
      </c>
      <c r="B2257" s="6">
        <v>35.4</v>
      </c>
      <c r="C2257" s="6">
        <v>5.94</v>
      </c>
      <c r="D2257" s="6" t="s">
        <v>2380</v>
      </c>
      <c r="E2257" s="6" t="s">
        <v>2380</v>
      </c>
      <c r="F2257" s="6" t="s">
        <v>2382</v>
      </c>
      <c r="G2257" s="6">
        <v>1</v>
      </c>
      <c r="H2257" s="6" t="s">
        <v>2380</v>
      </c>
    </row>
    <row r="2258" spans="1:8" x14ac:dyDescent="0.3">
      <c r="A2258" s="6" t="s">
        <v>101</v>
      </c>
      <c r="B2258" s="6">
        <v>34.4</v>
      </c>
      <c r="C2258" s="6">
        <v>5.7</v>
      </c>
      <c r="D2258" s="6" t="s">
        <v>2380</v>
      </c>
      <c r="E2258" s="6" t="s">
        <v>2380</v>
      </c>
      <c r="F2258" s="6" t="s">
        <v>2382</v>
      </c>
      <c r="G2258" s="6">
        <v>1</v>
      </c>
      <c r="H2258" s="6" t="s">
        <v>2380</v>
      </c>
    </row>
    <row r="2259" spans="1:8" x14ac:dyDescent="0.3">
      <c r="A2259" s="6" t="s">
        <v>100</v>
      </c>
      <c r="B2259" s="6">
        <v>34.1</v>
      </c>
      <c r="C2259" s="6">
        <v>4.13</v>
      </c>
      <c r="D2259" s="6" t="s">
        <v>2380</v>
      </c>
      <c r="E2259" s="6" t="s">
        <v>2380</v>
      </c>
      <c r="F2259" s="6" t="s">
        <v>2382</v>
      </c>
      <c r="G2259" s="6">
        <v>1</v>
      </c>
      <c r="H2259" s="6" t="s">
        <v>2380</v>
      </c>
    </row>
    <row r="2260" spans="1:8" x14ac:dyDescent="0.3">
      <c r="A2260" s="6" t="s">
        <v>99</v>
      </c>
      <c r="B2260" s="6">
        <v>30.4</v>
      </c>
      <c r="C2260" s="6">
        <v>4.7699999999999996</v>
      </c>
      <c r="D2260" s="6" t="s">
        <v>2380</v>
      </c>
      <c r="E2260" s="6" t="s">
        <v>2380</v>
      </c>
      <c r="F2260" s="6" t="s">
        <v>2382</v>
      </c>
      <c r="G2260" s="6">
        <v>1</v>
      </c>
      <c r="H2260" s="6" t="s">
        <v>2380</v>
      </c>
    </row>
    <row r="2261" spans="1:8" x14ac:dyDescent="0.3">
      <c r="A2261" s="6" t="s">
        <v>98</v>
      </c>
      <c r="B2261" s="6">
        <v>28.7</v>
      </c>
      <c r="C2261" s="6">
        <v>4.99</v>
      </c>
      <c r="D2261" s="6" t="s">
        <v>2380</v>
      </c>
      <c r="E2261" s="6" t="s">
        <v>2380</v>
      </c>
      <c r="F2261" s="6" t="s">
        <v>2382</v>
      </c>
      <c r="G2261" s="6">
        <v>1</v>
      </c>
      <c r="H2261" s="6" t="s">
        <v>2380</v>
      </c>
    </row>
    <row r="2262" spans="1:8" x14ac:dyDescent="0.3">
      <c r="A2262" s="6" t="s">
        <v>97</v>
      </c>
      <c r="B2262" s="6">
        <v>17.440000000000001</v>
      </c>
      <c r="C2262" s="6">
        <v>4.42</v>
      </c>
      <c r="D2262" s="6" t="s">
        <v>2382</v>
      </c>
      <c r="E2262" s="6" t="s">
        <v>2380</v>
      </c>
      <c r="F2262" s="6" t="s">
        <v>2382</v>
      </c>
      <c r="G2262" s="6">
        <v>1</v>
      </c>
      <c r="H2262" s="6" t="s">
        <v>2380</v>
      </c>
    </row>
    <row r="2263" spans="1:8" x14ac:dyDescent="0.3">
      <c r="A2263" s="6" t="s">
        <v>96</v>
      </c>
      <c r="B2263" s="6">
        <v>27.6</v>
      </c>
      <c r="C2263" s="6">
        <v>4.01</v>
      </c>
      <c r="D2263" s="6" t="s">
        <v>2380</v>
      </c>
      <c r="E2263" s="6" t="s">
        <v>2380</v>
      </c>
      <c r="F2263" s="6" t="s">
        <v>2382</v>
      </c>
      <c r="G2263" s="6">
        <v>1</v>
      </c>
      <c r="H2263" s="6" t="s">
        <v>2380</v>
      </c>
    </row>
    <row r="2264" spans="1:8" x14ac:dyDescent="0.3">
      <c r="A2264" s="6" t="s">
        <v>95</v>
      </c>
      <c r="B2264" s="6">
        <v>20.7</v>
      </c>
      <c r="C2264" s="6">
        <v>4.49</v>
      </c>
      <c r="D2264" s="6" t="s">
        <v>2380</v>
      </c>
      <c r="E2264" s="6" t="s">
        <v>2380</v>
      </c>
      <c r="F2264" s="6" t="s">
        <v>2382</v>
      </c>
      <c r="G2264" s="6">
        <v>1</v>
      </c>
      <c r="H2264" s="6" t="s">
        <v>2380</v>
      </c>
    </row>
    <row r="2265" spans="1:8" x14ac:dyDescent="0.3">
      <c r="A2265" s="6" t="s">
        <v>94</v>
      </c>
      <c r="B2265" s="6">
        <v>20.3</v>
      </c>
      <c r="C2265" s="6">
        <v>6.37</v>
      </c>
      <c r="D2265" s="6" t="s">
        <v>2380</v>
      </c>
      <c r="E2265" s="6" t="s">
        <v>2380</v>
      </c>
      <c r="F2265" s="6" t="s">
        <v>2382</v>
      </c>
      <c r="G2265" s="6">
        <v>1</v>
      </c>
      <c r="H2265" s="6" t="s">
        <v>2380</v>
      </c>
    </row>
    <row r="2266" spans="1:8" x14ac:dyDescent="0.3">
      <c r="A2266" s="6" t="s">
        <v>93</v>
      </c>
      <c r="B2266" s="6">
        <v>19.8</v>
      </c>
      <c r="C2266" s="6">
        <v>5.12</v>
      </c>
      <c r="D2266" s="6" t="s">
        <v>2380</v>
      </c>
      <c r="E2266" s="6" t="s">
        <v>2380</v>
      </c>
      <c r="F2266" s="6" t="s">
        <v>2382</v>
      </c>
      <c r="G2266" s="6">
        <v>1</v>
      </c>
      <c r="H2266" s="6" t="s">
        <v>2380</v>
      </c>
    </row>
    <row r="2267" spans="1:8" x14ac:dyDescent="0.3">
      <c r="A2267" s="6" t="s">
        <v>92</v>
      </c>
      <c r="B2267" s="6">
        <v>21.87</v>
      </c>
      <c r="C2267" s="6">
        <v>8.59</v>
      </c>
      <c r="D2267" s="6" t="s">
        <v>2380</v>
      </c>
      <c r="E2267" s="6" t="s">
        <v>2380</v>
      </c>
      <c r="F2267" s="6" t="s">
        <v>2380</v>
      </c>
      <c r="G2267" s="6">
        <v>0</v>
      </c>
      <c r="H2267" s="6" t="s">
        <v>2380</v>
      </c>
    </row>
    <row r="2268" spans="1:8" x14ac:dyDescent="0.3">
      <c r="A2268" s="6" t="s">
        <v>91</v>
      </c>
      <c r="B2268" s="6">
        <v>16.600000000000001</v>
      </c>
      <c r="C2268" s="6">
        <v>5.87</v>
      </c>
      <c r="D2268" s="6" t="s">
        <v>2380</v>
      </c>
      <c r="E2268" s="6" t="s">
        <v>2380</v>
      </c>
      <c r="F2268" s="6" t="s">
        <v>2380</v>
      </c>
      <c r="G2268" s="6">
        <v>1</v>
      </c>
      <c r="H2268" s="6" t="s">
        <v>2380</v>
      </c>
    </row>
    <row r="2269" spans="1:8" x14ac:dyDescent="0.3">
      <c r="A2269" s="6" t="s">
        <v>90</v>
      </c>
      <c r="B2269" s="6">
        <v>21.98</v>
      </c>
      <c r="C2269" s="6">
        <v>7.03</v>
      </c>
      <c r="D2269" s="6" t="s">
        <v>2380</v>
      </c>
      <c r="E2269" s="6" t="s">
        <v>2380</v>
      </c>
      <c r="F2269" s="6" t="s">
        <v>2380</v>
      </c>
      <c r="G2269" s="6">
        <v>0</v>
      </c>
      <c r="H2269" s="6" t="s">
        <v>2380</v>
      </c>
    </row>
    <row r="2270" spans="1:8" x14ac:dyDescent="0.3">
      <c r="A2270" s="6" t="s">
        <v>89</v>
      </c>
      <c r="B2270" s="6">
        <v>19.7</v>
      </c>
      <c r="C2270" s="6">
        <v>5.51</v>
      </c>
      <c r="D2270" s="6" t="s">
        <v>2380</v>
      </c>
      <c r="E2270" s="6" t="s">
        <v>2380</v>
      </c>
      <c r="F2270" s="6" t="s">
        <v>2380</v>
      </c>
      <c r="G2270" s="6">
        <v>1</v>
      </c>
      <c r="H2270" s="6" t="s">
        <v>2380</v>
      </c>
    </row>
    <row r="2271" spans="1:8" x14ac:dyDescent="0.3">
      <c r="A2271" s="6" t="s">
        <v>88</v>
      </c>
      <c r="B2271" s="6">
        <v>19.21</v>
      </c>
      <c r="C2271" s="6">
        <v>4.76</v>
      </c>
      <c r="D2271" s="6" t="s">
        <v>2380</v>
      </c>
      <c r="E2271" s="6" t="s">
        <v>2381</v>
      </c>
      <c r="F2271" s="6" t="s">
        <v>2380</v>
      </c>
      <c r="G2271" s="6">
        <v>1</v>
      </c>
      <c r="H2271" s="6" t="s">
        <v>2380</v>
      </c>
    </row>
    <row r="2272" spans="1:8" x14ac:dyDescent="0.3">
      <c r="A2272" s="6" t="s">
        <v>87</v>
      </c>
      <c r="B2272" s="6">
        <v>19.3</v>
      </c>
      <c r="C2272" s="6">
        <v>4.7</v>
      </c>
      <c r="D2272" s="6" t="s">
        <v>2380</v>
      </c>
      <c r="E2272" s="6" t="s">
        <v>2381</v>
      </c>
      <c r="F2272" s="6" t="s">
        <v>2380</v>
      </c>
      <c r="G2272" s="6">
        <v>1</v>
      </c>
      <c r="H2272" s="6" t="s">
        <v>2380</v>
      </c>
    </row>
    <row r="2273" spans="1:8" x14ac:dyDescent="0.3">
      <c r="A2273" s="6" t="s">
        <v>86</v>
      </c>
      <c r="B2273" s="6">
        <v>16.22</v>
      </c>
      <c r="C2273" s="6">
        <v>6.21</v>
      </c>
      <c r="D2273" s="6" t="s">
        <v>2382</v>
      </c>
      <c r="E2273" s="6" t="s">
        <v>2380</v>
      </c>
      <c r="F2273" s="6" t="s">
        <v>2380</v>
      </c>
      <c r="G2273" s="6">
        <v>0</v>
      </c>
      <c r="H2273" s="6" t="s">
        <v>2380</v>
      </c>
    </row>
    <row r="2274" spans="1:8" x14ac:dyDescent="0.3">
      <c r="A2274" s="6" t="s">
        <v>85</v>
      </c>
      <c r="B2274" s="6">
        <v>17.12</v>
      </c>
      <c r="C2274" s="6">
        <v>4.5199999999999996</v>
      </c>
      <c r="D2274" s="6" t="s">
        <v>2380</v>
      </c>
      <c r="E2274" s="6" t="s">
        <v>2381</v>
      </c>
      <c r="F2274" s="6" t="s">
        <v>2380</v>
      </c>
      <c r="G2274" s="6">
        <v>1</v>
      </c>
      <c r="H2274" s="6" t="s">
        <v>2380</v>
      </c>
    </row>
    <row r="2275" spans="1:8" x14ac:dyDescent="0.3">
      <c r="A2275" s="6" t="s">
        <v>84</v>
      </c>
      <c r="B2275" s="6">
        <v>19.07</v>
      </c>
      <c r="C2275" s="6">
        <v>5.45</v>
      </c>
      <c r="D2275" s="6" t="s">
        <v>2380</v>
      </c>
      <c r="E2275" s="6" t="s">
        <v>2380</v>
      </c>
      <c r="F2275" s="6" t="s">
        <v>2380</v>
      </c>
      <c r="G2275" s="6">
        <v>1</v>
      </c>
      <c r="H2275" s="6" t="s">
        <v>2380</v>
      </c>
    </row>
    <row r="2276" spans="1:8" x14ac:dyDescent="0.3">
      <c r="A2276" s="6" t="s">
        <v>83</v>
      </c>
      <c r="B2276" s="6">
        <v>15.56</v>
      </c>
      <c r="C2276" s="6">
        <v>4.42</v>
      </c>
      <c r="D2276" s="6" t="s">
        <v>2380</v>
      </c>
      <c r="E2276" s="6" t="s">
        <v>2380</v>
      </c>
      <c r="F2276" s="6" t="s">
        <v>2380</v>
      </c>
      <c r="G2276" s="6">
        <v>0</v>
      </c>
      <c r="H2276" s="6" t="s">
        <v>2380</v>
      </c>
    </row>
    <row r="2277" spans="1:8" x14ac:dyDescent="0.3">
      <c r="A2277" s="6" t="s">
        <v>82</v>
      </c>
      <c r="B2277" s="6">
        <v>22.76</v>
      </c>
      <c r="C2277" s="6">
        <v>9.44</v>
      </c>
      <c r="D2277" s="6" t="s">
        <v>2380</v>
      </c>
      <c r="E2277" s="6" t="s">
        <v>2380</v>
      </c>
      <c r="F2277" s="6" t="s">
        <v>2380</v>
      </c>
      <c r="G2277" s="6">
        <v>0</v>
      </c>
      <c r="H2277" s="6" t="s">
        <v>2380</v>
      </c>
    </row>
    <row r="2278" spans="1:8" x14ac:dyDescent="0.3">
      <c r="A2278" s="6" t="s">
        <v>81</v>
      </c>
      <c r="B2278" s="6">
        <v>22.79</v>
      </c>
      <c r="C2278" s="6">
        <v>6.15</v>
      </c>
      <c r="D2278" s="6" t="s">
        <v>2382</v>
      </c>
      <c r="E2278" s="6" t="s">
        <v>2380</v>
      </c>
      <c r="F2278" s="6" t="s">
        <v>2382</v>
      </c>
      <c r="G2278" s="6">
        <v>1</v>
      </c>
      <c r="H2278" s="6" t="s">
        <v>2380</v>
      </c>
    </row>
    <row r="2279" spans="1:8" x14ac:dyDescent="0.3">
      <c r="A2279" s="6" t="s">
        <v>80</v>
      </c>
      <c r="B2279" s="6">
        <v>17.41</v>
      </c>
      <c r="C2279" s="6">
        <v>5.13</v>
      </c>
      <c r="D2279" s="6" t="s">
        <v>2382</v>
      </c>
      <c r="E2279" s="6" t="s">
        <v>2380</v>
      </c>
      <c r="F2279" s="6" t="s">
        <v>2380</v>
      </c>
      <c r="G2279" s="6">
        <v>0</v>
      </c>
      <c r="H2279" s="6" t="s">
        <v>2380</v>
      </c>
    </row>
    <row r="2280" spans="1:8" x14ac:dyDescent="0.3">
      <c r="A2280" s="6" t="s">
        <v>79</v>
      </c>
      <c r="B2280" s="6">
        <v>19.32</v>
      </c>
      <c r="C2280" s="6">
        <v>4.96</v>
      </c>
      <c r="D2280" s="6" t="s">
        <v>2382</v>
      </c>
      <c r="E2280" s="6" t="s">
        <v>2380</v>
      </c>
      <c r="F2280" s="6" t="s">
        <v>2380</v>
      </c>
      <c r="G2280" s="6">
        <v>0</v>
      </c>
      <c r="H2280" s="6" t="s">
        <v>2380</v>
      </c>
    </row>
    <row r="2281" spans="1:8" x14ac:dyDescent="0.3">
      <c r="A2281" s="6" t="s">
        <v>78</v>
      </c>
      <c r="B2281" s="6">
        <v>18.25</v>
      </c>
      <c r="C2281" s="6">
        <v>10.95</v>
      </c>
      <c r="D2281" s="6" t="s">
        <v>2380</v>
      </c>
      <c r="E2281" s="6" t="s">
        <v>2380</v>
      </c>
      <c r="F2281" s="6" t="s">
        <v>2380</v>
      </c>
      <c r="G2281" s="6">
        <v>0</v>
      </c>
      <c r="H2281" s="6" t="s">
        <v>2380</v>
      </c>
    </row>
    <row r="2282" spans="1:8" x14ac:dyDescent="0.3">
      <c r="A2282" s="6" t="s">
        <v>77</v>
      </c>
      <c r="B2282" s="6">
        <v>53.13</v>
      </c>
      <c r="C2282" s="6">
        <v>4.4400000000000004</v>
      </c>
      <c r="D2282" s="6" t="s">
        <v>2380</v>
      </c>
      <c r="E2282" s="6" t="s">
        <v>2381</v>
      </c>
      <c r="F2282" s="6" t="s">
        <v>2380</v>
      </c>
      <c r="G2282" s="6">
        <v>1</v>
      </c>
      <c r="H2282" s="6" t="s">
        <v>2380</v>
      </c>
    </row>
    <row r="2283" spans="1:8" x14ac:dyDescent="0.3">
      <c r="A2283" s="6" t="s">
        <v>76</v>
      </c>
      <c r="B2283" s="6">
        <v>20.46</v>
      </c>
      <c r="C2283" s="6">
        <v>4.0199999999999996</v>
      </c>
      <c r="D2283" s="6" t="s">
        <v>2380</v>
      </c>
      <c r="E2283" s="6" t="s">
        <v>2380</v>
      </c>
      <c r="F2283" s="6" t="s">
        <v>2380</v>
      </c>
      <c r="G2283" s="6">
        <v>0</v>
      </c>
      <c r="H2283" s="6" t="s">
        <v>2380</v>
      </c>
    </row>
    <row r="2284" spans="1:8" x14ac:dyDescent="0.3">
      <c r="A2284" s="6" t="s">
        <v>75</v>
      </c>
      <c r="B2284" s="6">
        <v>43.01</v>
      </c>
      <c r="C2284" s="6">
        <v>5.44</v>
      </c>
      <c r="D2284" s="6" t="s">
        <v>2380</v>
      </c>
      <c r="E2284" s="6" t="s">
        <v>2381</v>
      </c>
      <c r="F2284" s="6" t="s">
        <v>2380</v>
      </c>
      <c r="G2284" s="6">
        <v>1</v>
      </c>
      <c r="H2284" s="6" t="s">
        <v>2380</v>
      </c>
    </row>
    <row r="2285" spans="1:8" x14ac:dyDescent="0.3">
      <c r="A2285" s="6" t="s">
        <v>74</v>
      </c>
      <c r="B2285" s="6">
        <v>15.01</v>
      </c>
      <c r="C2285" s="6">
        <v>4.1500000000000004</v>
      </c>
      <c r="D2285" s="6" t="s">
        <v>2380</v>
      </c>
      <c r="E2285" s="6" t="s">
        <v>2380</v>
      </c>
      <c r="F2285" s="6" t="s">
        <v>2382</v>
      </c>
      <c r="G2285" s="6">
        <v>1</v>
      </c>
      <c r="H2285" s="6" t="s">
        <v>2380</v>
      </c>
    </row>
    <row r="2286" spans="1:8" x14ac:dyDescent="0.3">
      <c r="A2286" s="6" t="s">
        <v>73</v>
      </c>
      <c r="B2286" s="6">
        <v>41.14</v>
      </c>
      <c r="C2286" s="6">
        <v>6.02</v>
      </c>
      <c r="D2286" s="6" t="s">
        <v>2380</v>
      </c>
      <c r="E2286" s="6" t="s">
        <v>2381</v>
      </c>
      <c r="F2286" s="6" t="s">
        <v>2380</v>
      </c>
      <c r="G2286" s="6">
        <v>1</v>
      </c>
      <c r="H2286" s="6" t="s">
        <v>2380</v>
      </c>
    </row>
    <row r="2287" spans="1:8" x14ac:dyDescent="0.3">
      <c r="A2287" s="6" t="s">
        <v>72</v>
      </c>
      <c r="B2287" s="6">
        <v>16.55</v>
      </c>
      <c r="C2287" s="6">
        <v>7.73</v>
      </c>
      <c r="D2287" s="6" t="s">
        <v>2380</v>
      </c>
      <c r="E2287" s="6" t="s">
        <v>2380</v>
      </c>
      <c r="F2287" s="6" t="s">
        <v>2380</v>
      </c>
      <c r="G2287" s="6">
        <v>0</v>
      </c>
      <c r="H2287" s="6" t="s">
        <v>2380</v>
      </c>
    </row>
    <row r="2288" spans="1:8" x14ac:dyDescent="0.3">
      <c r="A2288" s="6" t="s">
        <v>71</v>
      </c>
      <c r="B2288" s="6">
        <v>37.29</v>
      </c>
      <c r="C2288" s="6">
        <v>5.03</v>
      </c>
      <c r="D2288" s="6" t="s">
        <v>2380</v>
      </c>
      <c r="E2288" s="6" t="s">
        <v>2381</v>
      </c>
      <c r="F2288" s="6" t="s">
        <v>2380</v>
      </c>
      <c r="G2288" s="6">
        <v>1</v>
      </c>
      <c r="H2288" s="6" t="s">
        <v>2380</v>
      </c>
    </row>
    <row r="2289" spans="1:8" x14ac:dyDescent="0.3">
      <c r="A2289" s="6" t="s">
        <v>70</v>
      </c>
      <c r="B2289" s="6">
        <v>16.739999999999998</v>
      </c>
      <c r="C2289" s="6">
        <v>4.08</v>
      </c>
      <c r="D2289" s="6" t="s">
        <v>2382</v>
      </c>
      <c r="E2289" s="6" t="s">
        <v>2380</v>
      </c>
      <c r="F2289" s="6" t="s">
        <v>2380</v>
      </c>
      <c r="G2289" s="6">
        <v>0</v>
      </c>
      <c r="H2289" s="6" t="s">
        <v>2380</v>
      </c>
    </row>
    <row r="2290" spans="1:8" x14ac:dyDescent="0.3">
      <c r="A2290" s="6" t="s">
        <v>69</v>
      </c>
      <c r="B2290" s="6">
        <v>34.43</v>
      </c>
      <c r="C2290" s="6">
        <v>4.2699999999999996</v>
      </c>
      <c r="D2290" s="6" t="s">
        <v>2380</v>
      </c>
      <c r="E2290" s="6" t="s">
        <v>2381</v>
      </c>
      <c r="F2290" s="6" t="s">
        <v>2380</v>
      </c>
      <c r="G2290" s="6">
        <v>1</v>
      </c>
      <c r="H2290" s="6" t="s">
        <v>2380</v>
      </c>
    </row>
    <row r="2291" spans="1:8" x14ac:dyDescent="0.3">
      <c r="A2291" s="6" t="s">
        <v>68</v>
      </c>
      <c r="B2291" s="6">
        <v>34.1</v>
      </c>
      <c r="C2291" s="6">
        <v>4.07</v>
      </c>
      <c r="D2291" s="6" t="s">
        <v>2380</v>
      </c>
      <c r="E2291" s="6" t="s">
        <v>2381</v>
      </c>
      <c r="F2291" s="6" t="s">
        <v>2380</v>
      </c>
      <c r="G2291" s="6">
        <v>1</v>
      </c>
      <c r="H2291" s="6" t="s">
        <v>2380</v>
      </c>
    </row>
    <row r="2292" spans="1:8" x14ac:dyDescent="0.3">
      <c r="A2292" s="6" t="s">
        <v>67</v>
      </c>
      <c r="B2292" s="6">
        <v>19.3</v>
      </c>
      <c r="C2292" s="6">
        <v>10.36</v>
      </c>
      <c r="D2292" s="6" t="s">
        <v>2380</v>
      </c>
      <c r="E2292" s="6" t="s">
        <v>2380</v>
      </c>
      <c r="F2292" s="6" t="s">
        <v>2380</v>
      </c>
      <c r="G2292" s="6">
        <v>0</v>
      </c>
      <c r="H2292" s="6" t="s">
        <v>2380</v>
      </c>
    </row>
    <row r="2293" spans="1:8" x14ac:dyDescent="0.3">
      <c r="A2293" s="6" t="s">
        <v>66</v>
      </c>
      <c r="B2293" s="6">
        <v>33.659999999999997</v>
      </c>
      <c r="C2293" s="6">
        <v>5.71</v>
      </c>
      <c r="D2293" s="6" t="s">
        <v>2380</v>
      </c>
      <c r="E2293" s="6" t="s">
        <v>2381</v>
      </c>
      <c r="F2293" s="6" t="s">
        <v>2380</v>
      </c>
      <c r="G2293" s="6">
        <v>1</v>
      </c>
      <c r="H2293" s="6" t="s">
        <v>2380</v>
      </c>
    </row>
    <row r="2294" spans="1:8" x14ac:dyDescent="0.3">
      <c r="A2294" s="6" t="s">
        <v>65</v>
      </c>
      <c r="B2294" s="6">
        <v>33.33</v>
      </c>
      <c r="C2294" s="6">
        <v>6.08</v>
      </c>
      <c r="D2294" s="6" t="s">
        <v>2380</v>
      </c>
      <c r="E2294" s="6" t="s">
        <v>2381</v>
      </c>
      <c r="F2294" s="6" t="s">
        <v>2380</v>
      </c>
      <c r="G2294" s="6">
        <v>1</v>
      </c>
      <c r="H2294" s="6" t="s">
        <v>2380</v>
      </c>
    </row>
    <row r="2295" spans="1:8" x14ac:dyDescent="0.3">
      <c r="A2295" s="6" t="s">
        <v>64</v>
      </c>
      <c r="B2295" s="6">
        <v>21.84</v>
      </c>
      <c r="C2295" s="6">
        <v>5.71</v>
      </c>
      <c r="D2295" s="6" t="s">
        <v>2380</v>
      </c>
      <c r="E2295" s="6" t="s">
        <v>2381</v>
      </c>
      <c r="F2295" s="6" t="s">
        <v>2380</v>
      </c>
      <c r="G2295" s="6">
        <v>1</v>
      </c>
      <c r="H2295" s="6" t="s">
        <v>2380</v>
      </c>
    </row>
    <row r="2296" spans="1:8" x14ac:dyDescent="0.3">
      <c r="A2296" s="6" t="s">
        <v>63</v>
      </c>
      <c r="B2296" s="6">
        <v>16.87</v>
      </c>
      <c r="C2296" s="6">
        <v>9.1300000000000008</v>
      </c>
      <c r="D2296" s="6" t="s">
        <v>2380</v>
      </c>
      <c r="E2296" s="6" t="s">
        <v>2380</v>
      </c>
      <c r="F2296" s="6" t="s">
        <v>2380</v>
      </c>
      <c r="G2296" s="6">
        <v>0</v>
      </c>
      <c r="H2296" s="6" t="s">
        <v>2380</v>
      </c>
    </row>
    <row r="2297" spans="1:8" x14ac:dyDescent="0.3">
      <c r="A2297" s="6" t="s">
        <v>62</v>
      </c>
      <c r="B2297" s="6">
        <v>30.14</v>
      </c>
      <c r="C2297" s="6">
        <v>5.49</v>
      </c>
      <c r="D2297" s="6" t="s">
        <v>2380</v>
      </c>
      <c r="E2297" s="6" t="s">
        <v>2381</v>
      </c>
      <c r="F2297" s="6" t="s">
        <v>2380</v>
      </c>
      <c r="G2297" s="6">
        <v>1</v>
      </c>
      <c r="H2297" s="6" t="s">
        <v>2380</v>
      </c>
    </row>
    <row r="2298" spans="1:8" x14ac:dyDescent="0.3">
      <c r="A2298" s="6" t="s">
        <v>61</v>
      </c>
      <c r="B2298" s="6">
        <v>23.21</v>
      </c>
      <c r="C2298" s="6">
        <v>4.37</v>
      </c>
      <c r="D2298" s="6" t="s">
        <v>2380</v>
      </c>
      <c r="E2298" s="6" t="s">
        <v>2381</v>
      </c>
      <c r="F2298" s="6" t="s">
        <v>2380</v>
      </c>
      <c r="G2298" s="6">
        <v>1</v>
      </c>
      <c r="H2298" s="6" t="s">
        <v>2380</v>
      </c>
    </row>
    <row r="2299" spans="1:8" x14ac:dyDescent="0.3">
      <c r="A2299" s="6" t="s">
        <v>60</v>
      </c>
      <c r="B2299" s="6">
        <v>17.170000000000002</v>
      </c>
      <c r="C2299" s="6">
        <v>8.4600000000000009</v>
      </c>
      <c r="D2299" s="6" t="s">
        <v>2380</v>
      </c>
      <c r="E2299" s="6" t="s">
        <v>2380</v>
      </c>
      <c r="F2299" s="6" t="s">
        <v>2380</v>
      </c>
      <c r="G2299" s="6">
        <v>0</v>
      </c>
      <c r="H2299" s="6" t="s">
        <v>2380</v>
      </c>
    </row>
    <row r="2300" spans="1:8" x14ac:dyDescent="0.3">
      <c r="A2300" s="6" t="s">
        <v>59</v>
      </c>
      <c r="B2300" s="6">
        <v>15.61</v>
      </c>
      <c r="C2300" s="6">
        <v>5.28</v>
      </c>
      <c r="D2300" s="6" t="s">
        <v>2380</v>
      </c>
      <c r="E2300" s="6" t="s">
        <v>2380</v>
      </c>
      <c r="F2300" s="6" t="s">
        <v>2380</v>
      </c>
      <c r="G2300" s="6">
        <v>1</v>
      </c>
      <c r="H2300" s="6" t="s">
        <v>2380</v>
      </c>
    </row>
    <row r="2301" spans="1:8" x14ac:dyDescent="0.3">
      <c r="A2301" s="6" t="s">
        <v>58</v>
      </c>
      <c r="B2301" s="6">
        <v>17.98</v>
      </c>
      <c r="C2301" s="6">
        <v>5.33</v>
      </c>
      <c r="D2301" s="6" t="s">
        <v>2382</v>
      </c>
      <c r="E2301" s="6" t="s">
        <v>2380</v>
      </c>
      <c r="F2301" s="6" t="s">
        <v>2382</v>
      </c>
      <c r="G2301" s="6">
        <v>1</v>
      </c>
      <c r="H2301" s="6" t="s">
        <v>2380</v>
      </c>
    </row>
    <row r="2302" spans="1:8" x14ac:dyDescent="0.3">
      <c r="A2302" s="6" t="s">
        <v>57</v>
      </c>
      <c r="B2302" s="6">
        <v>21.64</v>
      </c>
      <c r="C2302" s="6">
        <v>5.5</v>
      </c>
      <c r="D2302" s="6" t="s">
        <v>2380</v>
      </c>
      <c r="E2302" s="6" t="s">
        <v>2381</v>
      </c>
      <c r="F2302" s="6" t="s">
        <v>2380</v>
      </c>
      <c r="G2302" s="6">
        <v>1</v>
      </c>
      <c r="H2302" s="6" t="s">
        <v>2380</v>
      </c>
    </row>
    <row r="2303" spans="1:8" x14ac:dyDescent="0.3">
      <c r="A2303" s="6" t="s">
        <v>56</v>
      </c>
      <c r="B2303" s="6">
        <v>16.399999999999999</v>
      </c>
      <c r="C2303" s="6">
        <v>5.4</v>
      </c>
      <c r="D2303" s="6" t="s">
        <v>2380</v>
      </c>
      <c r="E2303" s="6" t="s">
        <v>2380</v>
      </c>
      <c r="F2303" s="6" t="s">
        <v>2382</v>
      </c>
      <c r="G2303" s="6">
        <v>1</v>
      </c>
      <c r="H2303" s="6" t="s">
        <v>2380</v>
      </c>
    </row>
    <row r="2304" spans="1:8" x14ac:dyDescent="0.3">
      <c r="A2304" s="6" t="s">
        <v>55</v>
      </c>
      <c r="B2304" s="6">
        <v>15.77</v>
      </c>
      <c r="C2304" s="6">
        <v>6.05</v>
      </c>
      <c r="D2304" s="6" t="s">
        <v>2382</v>
      </c>
      <c r="E2304" s="6" t="s">
        <v>2380</v>
      </c>
      <c r="F2304" s="6" t="s">
        <v>2380</v>
      </c>
      <c r="G2304" s="6">
        <v>1</v>
      </c>
      <c r="H2304" s="6" t="s">
        <v>2380</v>
      </c>
    </row>
    <row r="2305" spans="1:8" x14ac:dyDescent="0.3">
      <c r="A2305" s="6" t="s">
        <v>54</v>
      </c>
      <c r="B2305" s="6">
        <v>18.27</v>
      </c>
      <c r="C2305" s="6">
        <v>11.46</v>
      </c>
      <c r="D2305" s="6" t="s">
        <v>2380</v>
      </c>
      <c r="E2305" s="6" t="s">
        <v>2380</v>
      </c>
      <c r="F2305" s="6" t="s">
        <v>2380</v>
      </c>
      <c r="G2305" s="6">
        <v>0</v>
      </c>
      <c r="H2305" s="6" t="s">
        <v>2380</v>
      </c>
    </row>
    <row r="2306" spans="1:8" x14ac:dyDescent="0.3">
      <c r="A2306" s="6" t="s">
        <v>53</v>
      </c>
      <c r="B2306" s="6">
        <v>16.489999999999998</v>
      </c>
      <c r="C2306" s="6">
        <v>8.48</v>
      </c>
      <c r="D2306" s="6" t="s">
        <v>2380</v>
      </c>
      <c r="E2306" s="6" t="s">
        <v>2380</v>
      </c>
      <c r="F2306" s="6" t="s">
        <v>2380</v>
      </c>
      <c r="G2306" s="6">
        <v>0</v>
      </c>
      <c r="H2306" s="6" t="s">
        <v>2380</v>
      </c>
    </row>
    <row r="2307" spans="1:8" x14ac:dyDescent="0.3">
      <c r="A2307" s="6" t="s">
        <v>52</v>
      </c>
      <c r="B2307" s="6">
        <v>16.14</v>
      </c>
      <c r="C2307" s="6">
        <v>4.8600000000000003</v>
      </c>
      <c r="D2307" s="6" t="s">
        <v>2380</v>
      </c>
      <c r="E2307" s="6" t="s">
        <v>2380</v>
      </c>
      <c r="F2307" s="6" t="s">
        <v>2380</v>
      </c>
      <c r="G2307" s="6">
        <v>0</v>
      </c>
      <c r="H2307" s="6" t="s">
        <v>2380</v>
      </c>
    </row>
    <row r="2308" spans="1:8" x14ac:dyDescent="0.3">
      <c r="A2308" s="6" t="s">
        <v>51</v>
      </c>
      <c r="B2308" s="6">
        <v>20.85</v>
      </c>
      <c r="C2308" s="6">
        <v>4.45</v>
      </c>
      <c r="D2308" s="6" t="s">
        <v>2382</v>
      </c>
      <c r="E2308" s="6" t="s">
        <v>2380</v>
      </c>
      <c r="F2308" s="6" t="s">
        <v>2380</v>
      </c>
      <c r="G2308" s="6">
        <v>1</v>
      </c>
      <c r="H2308" s="6" t="s">
        <v>2380</v>
      </c>
    </row>
    <row r="2309" spans="1:8" x14ac:dyDescent="0.3">
      <c r="A2309" s="6" t="s">
        <v>50</v>
      </c>
      <c r="B2309" s="6">
        <v>15.88</v>
      </c>
      <c r="C2309" s="6">
        <v>4.3600000000000003</v>
      </c>
      <c r="D2309" s="6" t="s">
        <v>2380</v>
      </c>
      <c r="E2309" s="6" t="s">
        <v>2380</v>
      </c>
      <c r="F2309" s="6" t="s">
        <v>2380</v>
      </c>
      <c r="G2309" s="6">
        <v>0</v>
      </c>
      <c r="H2309" s="6" t="s">
        <v>2380</v>
      </c>
    </row>
    <row r="2310" spans="1:8" x14ac:dyDescent="0.3">
      <c r="A2310" s="6" t="s">
        <v>49</v>
      </c>
      <c r="B2310" s="6">
        <v>20.66</v>
      </c>
      <c r="C2310" s="6">
        <v>5.8</v>
      </c>
      <c r="D2310" s="6" t="s">
        <v>2380</v>
      </c>
      <c r="E2310" s="6" t="s">
        <v>2381</v>
      </c>
      <c r="F2310" s="6" t="s">
        <v>2380</v>
      </c>
      <c r="G2310" s="6">
        <v>1</v>
      </c>
      <c r="H2310" s="6" t="s">
        <v>2380</v>
      </c>
    </row>
    <row r="2311" spans="1:8" x14ac:dyDescent="0.3">
      <c r="A2311" s="6" t="s">
        <v>48</v>
      </c>
      <c r="B2311" s="6">
        <v>20.399999999999999</v>
      </c>
      <c r="C2311" s="6">
        <v>5.27</v>
      </c>
      <c r="D2311" s="6" t="s">
        <v>2380</v>
      </c>
      <c r="E2311" s="6" t="s">
        <v>2380</v>
      </c>
      <c r="F2311" s="6" t="s">
        <v>2380</v>
      </c>
      <c r="G2311" s="6">
        <v>0</v>
      </c>
      <c r="H2311" s="6" t="s">
        <v>2380</v>
      </c>
    </row>
    <row r="2312" spans="1:8" x14ac:dyDescent="0.3">
      <c r="A2312" s="6" t="s">
        <v>47</v>
      </c>
      <c r="B2312" s="6">
        <v>25.19</v>
      </c>
      <c r="C2312" s="6">
        <v>5.64</v>
      </c>
      <c r="D2312" s="6" t="s">
        <v>2382</v>
      </c>
      <c r="E2312" s="6" t="s">
        <v>2380</v>
      </c>
      <c r="F2312" s="6" t="s">
        <v>2380</v>
      </c>
      <c r="G2312" s="6">
        <v>0</v>
      </c>
      <c r="H2312" s="6" t="s">
        <v>2380</v>
      </c>
    </row>
    <row r="2313" spans="1:8" x14ac:dyDescent="0.3">
      <c r="A2313" s="6" t="s">
        <v>46</v>
      </c>
      <c r="B2313" s="6">
        <v>20.54</v>
      </c>
      <c r="C2313" s="6">
        <v>4.2</v>
      </c>
      <c r="D2313" s="6" t="s">
        <v>2382</v>
      </c>
      <c r="E2313" s="6" t="s">
        <v>2380</v>
      </c>
      <c r="F2313" s="6" t="s">
        <v>2380</v>
      </c>
      <c r="G2313" s="6">
        <v>1</v>
      </c>
      <c r="H2313" s="6" t="s">
        <v>2380</v>
      </c>
    </row>
    <row r="2314" spans="1:8" x14ac:dyDescent="0.3">
      <c r="A2314" s="6" t="s">
        <v>45</v>
      </c>
      <c r="B2314" s="6">
        <v>20.13</v>
      </c>
      <c r="C2314" s="6">
        <v>5.42</v>
      </c>
      <c r="D2314" s="6" t="s">
        <v>2380</v>
      </c>
      <c r="E2314" s="6" t="s">
        <v>2380</v>
      </c>
      <c r="F2314" s="6" t="s">
        <v>2380</v>
      </c>
      <c r="G2314" s="6">
        <v>0</v>
      </c>
      <c r="H2314" s="6" t="s">
        <v>2380</v>
      </c>
    </row>
    <row r="2315" spans="1:8" x14ac:dyDescent="0.3">
      <c r="A2315" s="6" t="s">
        <v>44</v>
      </c>
      <c r="B2315" s="6">
        <v>18.93</v>
      </c>
      <c r="C2315" s="6">
        <v>6.11</v>
      </c>
      <c r="D2315" s="6" t="s">
        <v>2380</v>
      </c>
      <c r="E2315" s="6" t="s">
        <v>2380</v>
      </c>
      <c r="F2315" s="6" t="s">
        <v>2382</v>
      </c>
      <c r="G2315" s="6">
        <v>1</v>
      </c>
      <c r="H2315" s="6" t="s">
        <v>2380</v>
      </c>
    </row>
    <row r="2316" spans="1:8" x14ac:dyDescent="0.3">
      <c r="A2316" s="6" t="s">
        <v>43</v>
      </c>
      <c r="B2316" s="6">
        <v>24.14</v>
      </c>
      <c r="C2316" s="6">
        <v>5.29</v>
      </c>
      <c r="D2316" s="6" t="s">
        <v>2380</v>
      </c>
      <c r="E2316" s="6" t="s">
        <v>2381</v>
      </c>
      <c r="F2316" s="6" t="s">
        <v>2380</v>
      </c>
      <c r="G2316" s="6">
        <v>1</v>
      </c>
      <c r="H2316" s="6" t="s">
        <v>2380</v>
      </c>
    </row>
    <row r="2317" spans="1:8" x14ac:dyDescent="0.3">
      <c r="A2317" s="6" t="s">
        <v>41</v>
      </c>
      <c r="B2317" s="6">
        <v>25.03</v>
      </c>
      <c r="C2317" s="6">
        <v>5.91</v>
      </c>
      <c r="D2317" s="6" t="s">
        <v>2380</v>
      </c>
      <c r="E2317" s="6" t="s">
        <v>2381</v>
      </c>
      <c r="F2317" s="6" t="s">
        <v>2380</v>
      </c>
      <c r="G2317" s="6">
        <v>1</v>
      </c>
      <c r="H2317" s="6" t="s">
        <v>2380</v>
      </c>
    </row>
    <row r="2318" spans="1:8" x14ac:dyDescent="0.3">
      <c r="A2318" s="6" t="s">
        <v>40</v>
      </c>
      <c r="B2318" s="6">
        <v>20.47</v>
      </c>
      <c r="C2318" s="6">
        <v>5.81</v>
      </c>
      <c r="D2318" s="6" t="s">
        <v>2382</v>
      </c>
      <c r="E2318" s="6" t="s">
        <v>2380</v>
      </c>
      <c r="F2318" s="6" t="s">
        <v>2380</v>
      </c>
      <c r="G2318" s="6">
        <v>1</v>
      </c>
      <c r="H2318" s="6" t="s">
        <v>2380</v>
      </c>
    </row>
    <row r="2319" spans="1:8" x14ac:dyDescent="0.3">
      <c r="A2319" s="6" t="s">
        <v>39</v>
      </c>
      <c r="B2319" s="6">
        <v>18.82</v>
      </c>
      <c r="C2319" s="6">
        <v>5.51</v>
      </c>
      <c r="D2319" s="6" t="s">
        <v>2382</v>
      </c>
      <c r="E2319" s="6" t="s">
        <v>2380</v>
      </c>
      <c r="F2319" s="6" t="s">
        <v>2380</v>
      </c>
      <c r="G2319" s="6">
        <v>0</v>
      </c>
      <c r="H2319" s="6" t="s">
        <v>2380</v>
      </c>
    </row>
    <row r="2320" spans="1:8" x14ac:dyDescent="0.3">
      <c r="A2320" s="6" t="s">
        <v>38</v>
      </c>
      <c r="B2320" s="6">
        <v>17.079999999999998</v>
      </c>
      <c r="C2320" s="6">
        <v>5.73</v>
      </c>
      <c r="D2320" s="6" t="s">
        <v>2380</v>
      </c>
      <c r="E2320" s="6" t="s">
        <v>2380</v>
      </c>
      <c r="F2320" s="6" t="s">
        <v>2382</v>
      </c>
      <c r="G2320" s="6">
        <v>1</v>
      </c>
      <c r="H2320" s="6" t="s">
        <v>2380</v>
      </c>
    </row>
    <row r="2321" spans="1:8" x14ac:dyDescent="0.3">
      <c r="A2321" s="6" t="s">
        <v>36</v>
      </c>
      <c r="B2321" s="6">
        <v>19.21</v>
      </c>
      <c r="C2321" s="6">
        <v>5.53</v>
      </c>
      <c r="D2321" s="6" t="s">
        <v>2382</v>
      </c>
      <c r="E2321" s="6" t="s">
        <v>2380</v>
      </c>
      <c r="F2321" s="6" t="s">
        <v>2380</v>
      </c>
      <c r="G2321" s="6">
        <v>0</v>
      </c>
      <c r="H2321" s="6" t="s">
        <v>2380</v>
      </c>
    </row>
    <row r="2322" spans="1:8" x14ac:dyDescent="0.3">
      <c r="A2322" s="6" t="s">
        <v>34</v>
      </c>
      <c r="B2322" s="6">
        <v>17.86</v>
      </c>
      <c r="C2322" s="6">
        <v>5.43</v>
      </c>
      <c r="D2322" s="6" t="s">
        <v>2380</v>
      </c>
      <c r="E2322" s="6" t="s">
        <v>2380</v>
      </c>
      <c r="F2322" s="6" t="s">
        <v>2382</v>
      </c>
      <c r="G2322" s="6">
        <v>1</v>
      </c>
      <c r="H2322" s="6" t="s">
        <v>2380</v>
      </c>
    </row>
    <row r="2323" spans="1:8" x14ac:dyDescent="0.3">
      <c r="A2323" s="6" t="s">
        <v>33</v>
      </c>
      <c r="B2323" s="6">
        <v>21.38</v>
      </c>
      <c r="C2323" s="6">
        <v>8.01</v>
      </c>
      <c r="D2323" s="6" t="s">
        <v>2380</v>
      </c>
      <c r="E2323" s="6" t="s">
        <v>2380</v>
      </c>
      <c r="F2323" s="6" t="s">
        <v>2380</v>
      </c>
      <c r="G2323" s="6">
        <v>0</v>
      </c>
      <c r="H2323" s="6" t="s">
        <v>2380</v>
      </c>
    </row>
    <row r="2324" spans="1:8" x14ac:dyDescent="0.3">
      <c r="A2324" s="6" t="s">
        <v>32</v>
      </c>
      <c r="B2324" s="6">
        <v>23.35</v>
      </c>
      <c r="C2324" s="6">
        <v>5.94</v>
      </c>
      <c r="D2324" s="6" t="s">
        <v>2380</v>
      </c>
      <c r="E2324" s="6" t="s">
        <v>2380</v>
      </c>
      <c r="F2324" s="6" t="s">
        <v>2380</v>
      </c>
      <c r="G2324" s="6">
        <v>0</v>
      </c>
      <c r="H2324" s="6" t="s">
        <v>2380</v>
      </c>
    </row>
    <row r="2325" spans="1:8" x14ac:dyDescent="0.3">
      <c r="A2325" s="6" t="s">
        <v>29</v>
      </c>
      <c r="B2325" s="6">
        <v>22.24</v>
      </c>
      <c r="C2325" s="6">
        <v>5.04</v>
      </c>
      <c r="D2325" s="6" t="s">
        <v>2380</v>
      </c>
      <c r="E2325" s="6" t="s">
        <v>2380</v>
      </c>
      <c r="F2325" s="6" t="s">
        <v>2380</v>
      </c>
      <c r="G2325" s="6">
        <v>0</v>
      </c>
      <c r="H2325" s="6" t="s">
        <v>2380</v>
      </c>
    </row>
    <row r="2326" spans="1:8" x14ac:dyDescent="0.3">
      <c r="A2326" s="6" t="s">
        <v>28</v>
      </c>
      <c r="B2326" s="6">
        <v>24.76</v>
      </c>
      <c r="C2326" s="6">
        <v>4.54</v>
      </c>
      <c r="D2326" s="6" t="s">
        <v>2382</v>
      </c>
      <c r="E2326" s="6" t="s">
        <v>2380</v>
      </c>
      <c r="F2326" s="6" t="s">
        <v>2380</v>
      </c>
      <c r="G2326" s="6">
        <v>0</v>
      </c>
      <c r="H2326" s="6" t="s">
        <v>2380</v>
      </c>
    </row>
    <row r="2327" spans="1:8" x14ac:dyDescent="0.3">
      <c r="A2327" s="6" t="s">
        <v>27</v>
      </c>
      <c r="B2327" s="6">
        <v>20.100000000000001</v>
      </c>
      <c r="C2327" s="6">
        <v>5.6</v>
      </c>
      <c r="D2327" s="6" t="s">
        <v>2382</v>
      </c>
      <c r="E2327" s="6" t="s">
        <v>2380</v>
      </c>
      <c r="F2327" s="6" t="s">
        <v>2382</v>
      </c>
      <c r="G2327" s="6">
        <v>1</v>
      </c>
      <c r="H2327" s="6" t="s">
        <v>2380</v>
      </c>
    </row>
    <row r="2328" spans="1:8" x14ac:dyDescent="0.3">
      <c r="A2328" s="6" t="s">
        <v>26</v>
      </c>
      <c r="B2328" s="6">
        <v>21.77</v>
      </c>
      <c r="C2328" s="6">
        <v>10.67</v>
      </c>
      <c r="D2328" s="6" t="s">
        <v>2380</v>
      </c>
      <c r="E2328" s="6" t="s">
        <v>2380</v>
      </c>
      <c r="F2328" s="6" t="s">
        <v>2380</v>
      </c>
      <c r="G2328" s="6">
        <v>0</v>
      </c>
      <c r="H2328" s="6" t="s">
        <v>2380</v>
      </c>
    </row>
    <row r="2329" spans="1:8" x14ac:dyDescent="0.3">
      <c r="A2329" s="6" t="s">
        <v>25</v>
      </c>
      <c r="B2329" s="6">
        <v>17.82</v>
      </c>
      <c r="C2329" s="6">
        <v>5.26</v>
      </c>
      <c r="D2329" s="6" t="s">
        <v>2382</v>
      </c>
      <c r="E2329" s="6" t="s">
        <v>2380</v>
      </c>
      <c r="F2329" s="6" t="s">
        <v>2380</v>
      </c>
      <c r="G2329" s="6">
        <v>1</v>
      </c>
      <c r="H2329" s="6" t="s">
        <v>2380</v>
      </c>
    </row>
    <row r="2330" spans="1:8" x14ac:dyDescent="0.3">
      <c r="A2330" s="6" t="s">
        <v>24</v>
      </c>
      <c r="B2330" s="6">
        <v>17.07</v>
      </c>
      <c r="C2330" s="6">
        <v>5.22</v>
      </c>
      <c r="D2330" s="6" t="s">
        <v>2380</v>
      </c>
      <c r="E2330" s="6" t="s">
        <v>2380</v>
      </c>
      <c r="F2330" s="6" t="s">
        <v>2382</v>
      </c>
      <c r="G2330" s="6">
        <v>1</v>
      </c>
      <c r="H2330" s="6" t="s">
        <v>2380</v>
      </c>
    </row>
    <row r="2331" spans="1:8" x14ac:dyDescent="0.3">
      <c r="A2331" s="6" t="s">
        <v>22</v>
      </c>
      <c r="B2331" s="6">
        <v>22.24</v>
      </c>
      <c r="C2331" s="6">
        <v>4.29</v>
      </c>
      <c r="D2331" s="6" t="s">
        <v>2382</v>
      </c>
      <c r="E2331" s="6" t="s">
        <v>2380</v>
      </c>
      <c r="F2331" s="6" t="s">
        <v>2380</v>
      </c>
      <c r="G2331" s="6">
        <v>0</v>
      </c>
      <c r="H2331" s="6" t="s">
        <v>2380</v>
      </c>
    </row>
    <row r="2332" spans="1:8" x14ac:dyDescent="0.3">
      <c r="A2332" s="6" t="s">
        <v>21</v>
      </c>
      <c r="B2332" s="6">
        <v>22.34</v>
      </c>
      <c r="C2332" s="6">
        <v>5.57</v>
      </c>
      <c r="D2332" s="6" t="s">
        <v>2380</v>
      </c>
      <c r="E2332" s="6" t="s">
        <v>2380</v>
      </c>
      <c r="F2332" s="6" t="s">
        <v>2380</v>
      </c>
      <c r="G2332" s="6">
        <v>1</v>
      </c>
      <c r="H2332" s="6" t="s">
        <v>2380</v>
      </c>
    </row>
    <row r="2333" spans="1:8" x14ac:dyDescent="0.3">
      <c r="A2333" s="6" t="s">
        <v>19</v>
      </c>
      <c r="B2333" s="6">
        <v>17.7</v>
      </c>
      <c r="C2333" s="6">
        <v>6.28</v>
      </c>
      <c r="D2333" s="6" t="s">
        <v>2380</v>
      </c>
      <c r="E2333" s="6" t="s">
        <v>2380</v>
      </c>
      <c r="F2333" s="6" t="s">
        <v>2380</v>
      </c>
      <c r="G2333" s="6">
        <v>1</v>
      </c>
      <c r="H2333" s="6" t="s">
        <v>2380</v>
      </c>
    </row>
    <row r="2334" spans="1:8" x14ac:dyDescent="0.3">
      <c r="A2334" s="6" t="s">
        <v>17</v>
      </c>
      <c r="B2334" s="6">
        <v>16.47</v>
      </c>
      <c r="C2334" s="6">
        <v>6.35</v>
      </c>
      <c r="D2334" s="6" t="s">
        <v>2380</v>
      </c>
      <c r="E2334" s="6" t="s">
        <v>2380</v>
      </c>
      <c r="F2334" s="6" t="s">
        <v>2382</v>
      </c>
      <c r="G2334" s="6">
        <v>1</v>
      </c>
      <c r="H2334" s="6" t="s">
        <v>2380</v>
      </c>
    </row>
    <row r="2335" spans="1:8" x14ac:dyDescent="0.3">
      <c r="A2335" s="6" t="s">
        <v>14</v>
      </c>
      <c r="B2335" s="6">
        <v>17.600000000000001</v>
      </c>
      <c r="C2335" s="6">
        <v>4.3899999999999997</v>
      </c>
      <c r="D2335" s="6" t="s">
        <v>2380</v>
      </c>
      <c r="E2335" s="6" t="s">
        <v>2380</v>
      </c>
      <c r="F2335" s="6" t="s">
        <v>2380</v>
      </c>
      <c r="G2335" s="6">
        <v>1</v>
      </c>
      <c r="H2335" s="6" t="s">
        <v>2380</v>
      </c>
    </row>
    <row r="2336" spans="1:8" x14ac:dyDescent="0.3">
      <c r="A2336" s="6" t="s">
        <v>9</v>
      </c>
      <c r="B2336" s="6">
        <v>17.579999999999998</v>
      </c>
      <c r="C2336" s="6">
        <v>4.51</v>
      </c>
      <c r="D2336" s="6" t="s">
        <v>2380</v>
      </c>
      <c r="E2336" s="6" t="s">
        <v>2380</v>
      </c>
      <c r="F2336" s="6" t="s">
        <v>2380</v>
      </c>
      <c r="G2336" s="6">
        <v>1</v>
      </c>
      <c r="H2336" s="6" t="s">
        <v>2380</v>
      </c>
    </row>
  </sheetData>
  <mergeCells count="2">
    <mergeCell ref="K3:L3"/>
    <mergeCell ref="Q2:R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44"/>
  <sheetViews>
    <sheetView workbookViewId="0">
      <selection activeCell="O7" sqref="O7"/>
    </sheetView>
  </sheetViews>
  <sheetFormatPr defaultRowHeight="14.4" x14ac:dyDescent="0.3"/>
  <cols>
    <col min="1" max="1" width="12.88671875" style="6" bestFit="1" customWidth="1"/>
    <col min="2" max="2" width="8.88671875" style="6"/>
    <col min="3" max="3" width="8.88671875" style="13"/>
    <col min="4" max="6" width="8.88671875" style="6"/>
    <col min="7" max="7" width="10.44140625" style="27" bestFit="1" customWidth="1"/>
    <col min="8" max="8" width="13.109375" style="6" bestFit="1" customWidth="1"/>
    <col min="9" max="9" width="8.88671875" style="6"/>
    <col min="10" max="10" width="8.88671875" style="13"/>
    <col min="11" max="11" width="8.88671875" style="6"/>
    <col min="12" max="12" width="13.109375" style="23" bestFit="1" customWidth="1"/>
    <col min="13" max="13" width="10.33203125" style="17" customWidth="1"/>
    <col min="14" max="14" width="13.44140625" customWidth="1"/>
  </cols>
  <sheetData>
    <row r="1" spans="1:19" s="1" customFormat="1" ht="18.899999999999999" customHeight="1" x14ac:dyDescent="0.3">
      <c r="A1" s="2" t="s">
        <v>0</v>
      </c>
      <c r="B1" s="2" t="s">
        <v>1</v>
      </c>
      <c r="C1" s="12" t="s">
        <v>1</v>
      </c>
      <c r="D1" s="2" t="s">
        <v>2</v>
      </c>
      <c r="E1" s="2" t="s">
        <v>3</v>
      </c>
      <c r="F1" s="2" t="s">
        <v>4</v>
      </c>
      <c r="G1" s="26" t="s">
        <v>5</v>
      </c>
      <c r="H1" s="2" t="s">
        <v>6</v>
      </c>
      <c r="I1" s="2" t="s">
        <v>7</v>
      </c>
      <c r="J1" s="12" t="s">
        <v>8</v>
      </c>
      <c r="K1" s="2" t="s">
        <v>8</v>
      </c>
      <c r="L1" s="24" t="s">
        <v>8335</v>
      </c>
      <c r="M1" s="21" t="s">
        <v>8336</v>
      </c>
    </row>
    <row r="2" spans="1:19" x14ac:dyDescent="0.3">
      <c r="A2" s="6" t="s">
        <v>9</v>
      </c>
      <c r="B2" s="6">
        <v>1992</v>
      </c>
      <c r="C2" s="13">
        <f t="shared" ref="C2:C65" si="0">IF(B2="?",ROUND(AVERAGE(B:B),0),B2)</f>
        <v>1992</v>
      </c>
      <c r="D2" s="6" t="s">
        <v>10</v>
      </c>
      <c r="E2" s="6">
        <v>9</v>
      </c>
      <c r="F2" s="6">
        <v>0</v>
      </c>
      <c r="G2" s="27">
        <v>563.84</v>
      </c>
      <c r="H2" s="6" t="s">
        <v>11</v>
      </c>
      <c r="I2" s="6" t="s">
        <v>12</v>
      </c>
      <c r="J2" s="13" t="str">
        <f>IF(K2="?","Unknown",K2)</f>
        <v>R1013</v>
      </c>
      <c r="K2" s="6" t="s">
        <v>13</v>
      </c>
      <c r="L2" s="23" t="str">
        <f>CONCATENATE(E2,"-",D2,"-",C2)</f>
        <v>9-Jul-1992</v>
      </c>
      <c r="M2" s="25">
        <f>DATEDIF(L2,DATE(2023,6,8),"Y")</f>
        <v>30</v>
      </c>
      <c r="N2" s="7"/>
      <c r="O2" s="8" t="s">
        <v>4720</v>
      </c>
      <c r="P2" s="7"/>
      <c r="Q2" s="7">
        <f>COUNTIF(A:K,"?")</f>
        <v>10</v>
      </c>
      <c r="S2">
        <f>COUNTIF(J2:J2344,"?")</f>
        <v>0</v>
      </c>
    </row>
    <row r="3" spans="1:19" x14ac:dyDescent="0.3">
      <c r="A3" s="6" t="s">
        <v>14</v>
      </c>
      <c r="B3" s="6">
        <v>1992</v>
      </c>
      <c r="C3" s="13">
        <f t="shared" si="0"/>
        <v>1992</v>
      </c>
      <c r="D3" s="6" t="s">
        <v>15</v>
      </c>
      <c r="E3" s="6">
        <v>30</v>
      </c>
      <c r="F3" s="6">
        <v>0</v>
      </c>
      <c r="G3" s="27">
        <v>570.62</v>
      </c>
      <c r="H3" s="6" t="s">
        <v>11</v>
      </c>
      <c r="I3" s="6" t="s">
        <v>16</v>
      </c>
      <c r="J3" s="13" t="str">
        <f t="shared" ref="J3:J66" si="1">IF(K3="?","Unknown",K3)</f>
        <v>R1013</v>
      </c>
      <c r="K3" s="6" t="s">
        <v>13</v>
      </c>
      <c r="L3" s="23" t="str">
        <f t="shared" ref="L3:L66" si="2">CONCATENATE(E3,"-",D3,"-",C3)</f>
        <v>30-Nov-1992</v>
      </c>
      <c r="M3" s="25">
        <f t="shared" ref="M3:M66" si="3">DATEDIF(L3,DATE(2023,6,8),"Y")</f>
        <v>30</v>
      </c>
      <c r="N3" s="18" t="s">
        <v>6</v>
      </c>
      <c r="O3" s="10">
        <f>COUNTIF(H2:H2344,"tier - 2")</f>
        <v>1340</v>
      </c>
    </row>
    <row r="4" spans="1:19" x14ac:dyDescent="0.3">
      <c r="A4" s="6" t="s">
        <v>17</v>
      </c>
      <c r="B4" s="6">
        <v>1993</v>
      </c>
      <c r="C4" s="13">
        <f t="shared" si="0"/>
        <v>1993</v>
      </c>
      <c r="D4" s="6" t="s">
        <v>18</v>
      </c>
      <c r="E4" s="6">
        <v>30</v>
      </c>
      <c r="F4" s="6">
        <v>0</v>
      </c>
      <c r="G4" s="27">
        <v>600</v>
      </c>
      <c r="H4" s="6" t="s">
        <v>11</v>
      </c>
      <c r="I4" s="6" t="s">
        <v>16</v>
      </c>
      <c r="J4" s="13" t="str">
        <f t="shared" si="1"/>
        <v>R1013</v>
      </c>
      <c r="K4" s="6" t="s">
        <v>13</v>
      </c>
      <c r="L4" s="23" t="str">
        <f t="shared" si="2"/>
        <v>30-Jun-1993</v>
      </c>
      <c r="M4" s="25">
        <f t="shared" si="3"/>
        <v>29</v>
      </c>
      <c r="N4" s="18"/>
      <c r="O4" s="10">
        <f>COUNTIF(H2:H2344,"tier - 3")</f>
        <v>694</v>
      </c>
    </row>
    <row r="5" spans="1:19" x14ac:dyDescent="0.3">
      <c r="A5" s="6" t="s">
        <v>19</v>
      </c>
      <c r="B5" s="6">
        <v>1992</v>
      </c>
      <c r="C5" s="13">
        <f t="shared" si="0"/>
        <v>1992</v>
      </c>
      <c r="D5" s="6" t="s">
        <v>20</v>
      </c>
      <c r="E5" s="6">
        <v>13</v>
      </c>
      <c r="F5" s="6">
        <v>0</v>
      </c>
      <c r="G5" s="27">
        <v>604.54</v>
      </c>
      <c r="H5" s="6" t="s">
        <v>12</v>
      </c>
      <c r="I5" s="6" t="s">
        <v>12</v>
      </c>
      <c r="J5" s="13" t="str">
        <f t="shared" si="1"/>
        <v>R1013</v>
      </c>
      <c r="K5" s="6" t="s">
        <v>13</v>
      </c>
      <c r="L5" s="23" t="str">
        <f t="shared" si="2"/>
        <v>13-Sep-1992</v>
      </c>
      <c r="M5" s="25">
        <f t="shared" si="3"/>
        <v>30</v>
      </c>
      <c r="N5" s="18"/>
      <c r="O5" s="10">
        <f>COUNTIF(H2:H2344,"tier - 1")</f>
        <v>309</v>
      </c>
    </row>
    <row r="6" spans="1:19" x14ac:dyDescent="0.3">
      <c r="A6" s="6" t="s">
        <v>21</v>
      </c>
      <c r="B6" s="6">
        <v>1998</v>
      </c>
      <c r="C6" s="13">
        <f t="shared" si="0"/>
        <v>1998</v>
      </c>
      <c r="D6" s="6" t="s">
        <v>10</v>
      </c>
      <c r="E6" s="6">
        <v>27</v>
      </c>
      <c r="F6" s="6">
        <v>0</v>
      </c>
      <c r="G6" s="27">
        <v>637.26</v>
      </c>
      <c r="H6" s="6" t="s">
        <v>12</v>
      </c>
      <c r="I6" s="6" t="s">
        <v>12</v>
      </c>
      <c r="J6" s="13" t="str">
        <f t="shared" si="1"/>
        <v>R1013</v>
      </c>
      <c r="K6" s="6" t="s">
        <v>13</v>
      </c>
      <c r="L6" s="23" t="str">
        <f t="shared" si="2"/>
        <v>27-Jul-1998</v>
      </c>
      <c r="M6" s="25">
        <f t="shared" si="3"/>
        <v>24</v>
      </c>
      <c r="N6" s="19" t="s">
        <v>7</v>
      </c>
      <c r="O6" s="11">
        <f>COUNTIF(I2:I2344,"tier - 3")</f>
        <v>796</v>
      </c>
    </row>
    <row r="7" spans="1:19" x14ac:dyDescent="0.3">
      <c r="A7" s="6" t="s">
        <v>22</v>
      </c>
      <c r="B7" s="6">
        <v>2001</v>
      </c>
      <c r="C7" s="13">
        <f t="shared" si="0"/>
        <v>2001</v>
      </c>
      <c r="D7" s="6" t="s">
        <v>15</v>
      </c>
      <c r="E7" s="6">
        <v>20</v>
      </c>
      <c r="F7" s="6">
        <v>0</v>
      </c>
      <c r="G7" s="27">
        <v>646.14</v>
      </c>
      <c r="H7" s="6" t="s">
        <v>12</v>
      </c>
      <c r="I7" s="6" t="s">
        <v>12</v>
      </c>
      <c r="J7" s="13" t="str">
        <f t="shared" si="1"/>
        <v>R1012</v>
      </c>
      <c r="K7" s="6" t="s">
        <v>23</v>
      </c>
      <c r="L7" s="23" t="str">
        <f t="shared" si="2"/>
        <v>20-Nov-2001</v>
      </c>
      <c r="M7" s="25">
        <f t="shared" si="3"/>
        <v>21</v>
      </c>
      <c r="N7" s="19"/>
      <c r="O7" s="11">
        <f>COUNTIF(I2:I22344,"tier - 2")</f>
        <v>813</v>
      </c>
    </row>
    <row r="8" spans="1:19" x14ac:dyDescent="0.3">
      <c r="A8" s="6" t="s">
        <v>24</v>
      </c>
      <c r="B8" s="6">
        <v>1993</v>
      </c>
      <c r="C8" s="13">
        <f t="shared" si="0"/>
        <v>1993</v>
      </c>
      <c r="D8" s="6" t="s">
        <v>18</v>
      </c>
      <c r="E8" s="6">
        <v>1</v>
      </c>
      <c r="F8" s="6">
        <v>0</v>
      </c>
      <c r="G8" s="27">
        <v>650</v>
      </c>
      <c r="H8" s="6" t="s">
        <v>12</v>
      </c>
      <c r="I8" s="6" t="s">
        <v>12</v>
      </c>
      <c r="J8" s="13" t="str">
        <f t="shared" si="1"/>
        <v>R1013</v>
      </c>
      <c r="K8" s="6" t="s">
        <v>13</v>
      </c>
      <c r="L8" s="23" t="str">
        <f t="shared" si="2"/>
        <v>1-Jun-1993</v>
      </c>
      <c r="M8" s="25">
        <f t="shared" si="3"/>
        <v>30</v>
      </c>
      <c r="N8" s="19"/>
      <c r="O8" s="11">
        <f>COUNTIF(I2:I2344,"tier - 1")</f>
        <v>734</v>
      </c>
    </row>
    <row r="9" spans="1:19" x14ac:dyDescent="0.3">
      <c r="A9" s="6" t="s">
        <v>25</v>
      </c>
      <c r="B9" s="6">
        <v>1995</v>
      </c>
      <c r="C9" s="13">
        <f t="shared" si="0"/>
        <v>1995</v>
      </c>
      <c r="D9" s="6" t="s">
        <v>10</v>
      </c>
      <c r="E9" s="6">
        <v>4</v>
      </c>
      <c r="F9" s="6">
        <v>0</v>
      </c>
      <c r="G9" s="27">
        <v>650</v>
      </c>
      <c r="H9" s="6" t="s">
        <v>12</v>
      </c>
      <c r="I9" s="6" t="s">
        <v>12</v>
      </c>
      <c r="J9" s="13" t="str">
        <f t="shared" si="1"/>
        <v>R1013</v>
      </c>
      <c r="K9" s="6" t="s">
        <v>13</v>
      </c>
      <c r="L9" s="23" t="str">
        <f t="shared" si="2"/>
        <v>4-Jul-1995</v>
      </c>
      <c r="M9" s="25">
        <f t="shared" si="3"/>
        <v>27</v>
      </c>
    </row>
    <row r="10" spans="1:19" x14ac:dyDescent="0.3">
      <c r="A10" s="6" t="s">
        <v>26</v>
      </c>
      <c r="B10" s="6">
        <v>2002</v>
      </c>
      <c r="C10" s="13">
        <f t="shared" si="0"/>
        <v>2002</v>
      </c>
      <c r="D10" s="6" t="s">
        <v>15</v>
      </c>
      <c r="E10" s="6">
        <v>29</v>
      </c>
      <c r="F10" s="6">
        <v>0</v>
      </c>
      <c r="G10" s="27">
        <v>668</v>
      </c>
      <c r="H10" s="6" t="s">
        <v>12</v>
      </c>
      <c r="I10" s="6" t="s">
        <v>11</v>
      </c>
      <c r="J10" s="13" t="str">
        <f t="shared" si="1"/>
        <v>R1012</v>
      </c>
      <c r="K10" s="6" t="s">
        <v>23</v>
      </c>
      <c r="L10" s="23" t="str">
        <f t="shared" si="2"/>
        <v>29-Nov-2002</v>
      </c>
      <c r="M10" s="25">
        <f t="shared" si="3"/>
        <v>20</v>
      </c>
    </row>
    <row r="11" spans="1:19" x14ac:dyDescent="0.3">
      <c r="A11" s="6" t="s">
        <v>27</v>
      </c>
      <c r="B11" s="6">
        <v>1997</v>
      </c>
      <c r="C11" s="13">
        <f t="shared" si="0"/>
        <v>1997</v>
      </c>
      <c r="D11" s="6" t="s">
        <v>15</v>
      </c>
      <c r="E11" s="6">
        <v>9</v>
      </c>
      <c r="F11" s="6">
        <v>0</v>
      </c>
      <c r="G11" s="27">
        <v>670</v>
      </c>
      <c r="H11" s="6" t="s">
        <v>12</v>
      </c>
      <c r="I11" s="6" t="s">
        <v>12</v>
      </c>
      <c r="J11" s="13" t="str">
        <f t="shared" si="1"/>
        <v>R1013</v>
      </c>
      <c r="K11" s="6" t="s">
        <v>13</v>
      </c>
      <c r="L11" s="23" t="str">
        <f t="shared" si="2"/>
        <v>9-Nov-1997</v>
      </c>
      <c r="M11" s="25">
        <f t="shared" si="3"/>
        <v>25</v>
      </c>
    </row>
    <row r="12" spans="1:19" x14ac:dyDescent="0.3">
      <c r="A12" s="6" t="s">
        <v>28</v>
      </c>
      <c r="B12" s="6">
        <v>2001</v>
      </c>
      <c r="C12" s="13">
        <f t="shared" si="0"/>
        <v>2001</v>
      </c>
      <c r="D12" s="6" t="s">
        <v>20</v>
      </c>
      <c r="E12" s="6">
        <v>12</v>
      </c>
      <c r="F12" s="6">
        <v>0</v>
      </c>
      <c r="G12" s="27">
        <v>687.54</v>
      </c>
      <c r="H12" s="6" t="s">
        <v>12</v>
      </c>
      <c r="I12" s="6" t="s">
        <v>11</v>
      </c>
      <c r="J12" s="13" t="str">
        <f t="shared" si="1"/>
        <v>R1013</v>
      </c>
      <c r="K12" s="6" t="s">
        <v>13</v>
      </c>
      <c r="L12" s="23" t="str">
        <f t="shared" si="2"/>
        <v>12-Sep-2001</v>
      </c>
      <c r="M12" s="25">
        <f t="shared" si="3"/>
        <v>21</v>
      </c>
    </row>
    <row r="13" spans="1:19" x14ac:dyDescent="0.3">
      <c r="A13" s="6" t="s">
        <v>29</v>
      </c>
      <c r="B13" s="6">
        <v>1999</v>
      </c>
      <c r="C13" s="13">
        <f t="shared" si="0"/>
        <v>1999</v>
      </c>
      <c r="D13" s="6" t="s">
        <v>30</v>
      </c>
      <c r="E13" s="6">
        <v>26</v>
      </c>
      <c r="F13" s="6">
        <v>0</v>
      </c>
      <c r="G13" s="27">
        <v>700</v>
      </c>
      <c r="H13" s="6" t="s">
        <v>11</v>
      </c>
      <c r="I13" s="6" t="s">
        <v>12</v>
      </c>
      <c r="J13" s="13" t="str">
        <f t="shared" si="1"/>
        <v>R1013</v>
      </c>
      <c r="K13" s="6" t="s">
        <v>13</v>
      </c>
      <c r="L13" s="23" t="str">
        <f t="shared" si="2"/>
        <v>26-Dec-1999</v>
      </c>
      <c r="M13" s="25">
        <f t="shared" si="3"/>
        <v>23</v>
      </c>
    </row>
    <row r="14" spans="1:19" x14ac:dyDescent="0.3">
      <c r="A14" s="6" t="s">
        <v>32</v>
      </c>
      <c r="B14" s="6">
        <v>1999</v>
      </c>
      <c r="C14" s="13">
        <f t="shared" si="0"/>
        <v>1999</v>
      </c>
      <c r="D14" s="6" t="s">
        <v>30</v>
      </c>
      <c r="E14" s="6">
        <v>14</v>
      </c>
      <c r="F14" s="6">
        <v>0</v>
      </c>
      <c r="G14" s="27">
        <v>722.99</v>
      </c>
      <c r="H14" s="6" t="s">
        <v>12</v>
      </c>
      <c r="I14" s="6" t="s">
        <v>16</v>
      </c>
      <c r="J14" s="13" t="str">
        <f t="shared" si="1"/>
        <v>R1013</v>
      </c>
      <c r="K14" s="6" t="s">
        <v>13</v>
      </c>
      <c r="L14" s="23" t="str">
        <f t="shared" si="2"/>
        <v>14-Dec-1999</v>
      </c>
      <c r="M14" s="25">
        <f t="shared" si="3"/>
        <v>23</v>
      </c>
    </row>
    <row r="15" spans="1:19" x14ac:dyDescent="0.3">
      <c r="A15" s="6" t="s">
        <v>33</v>
      </c>
      <c r="B15" s="6">
        <v>2002</v>
      </c>
      <c r="C15" s="13">
        <f t="shared" si="0"/>
        <v>2002</v>
      </c>
      <c r="D15" s="6" t="s">
        <v>20</v>
      </c>
      <c r="E15" s="6">
        <v>19</v>
      </c>
      <c r="F15" s="6">
        <v>0</v>
      </c>
      <c r="G15" s="27">
        <v>750</v>
      </c>
      <c r="H15" s="6" t="s">
        <v>12</v>
      </c>
      <c r="I15" s="6" t="s">
        <v>16</v>
      </c>
      <c r="J15" s="13" t="str">
        <f t="shared" si="1"/>
        <v>R1012</v>
      </c>
      <c r="K15" s="6" t="s">
        <v>23</v>
      </c>
      <c r="L15" s="23" t="str">
        <f t="shared" si="2"/>
        <v>19-Sep-2002</v>
      </c>
      <c r="M15" s="25">
        <f t="shared" si="3"/>
        <v>20</v>
      </c>
    </row>
    <row r="16" spans="1:19" x14ac:dyDescent="0.3">
      <c r="A16" s="6" t="s">
        <v>34</v>
      </c>
      <c r="B16" s="6">
        <v>1993</v>
      </c>
      <c r="C16" s="13">
        <f t="shared" si="0"/>
        <v>1993</v>
      </c>
      <c r="D16" s="6" t="s">
        <v>35</v>
      </c>
      <c r="E16" s="6">
        <v>9</v>
      </c>
      <c r="F16" s="6">
        <v>0</v>
      </c>
      <c r="G16" s="27">
        <v>760</v>
      </c>
      <c r="H16" s="6" t="s">
        <v>12</v>
      </c>
      <c r="I16" s="6" t="s">
        <v>16</v>
      </c>
      <c r="J16" s="13" t="str">
        <f t="shared" si="1"/>
        <v>R1013</v>
      </c>
      <c r="K16" s="6" t="s">
        <v>13</v>
      </c>
      <c r="L16" s="23" t="str">
        <f t="shared" si="2"/>
        <v>9-Aug-1993</v>
      </c>
      <c r="M16" s="25">
        <f t="shared" si="3"/>
        <v>29</v>
      </c>
    </row>
    <row r="17" spans="1:13" x14ac:dyDescent="0.3">
      <c r="A17" s="6" t="s">
        <v>36</v>
      </c>
      <c r="B17" s="6">
        <v>1996</v>
      </c>
      <c r="C17" s="13">
        <f t="shared" si="0"/>
        <v>1996</v>
      </c>
      <c r="D17" s="6" t="s">
        <v>37</v>
      </c>
      <c r="E17" s="6">
        <v>22</v>
      </c>
      <c r="F17" s="6">
        <v>0</v>
      </c>
      <c r="G17" s="27">
        <v>760</v>
      </c>
      <c r="H17" s="6" t="s">
        <v>12</v>
      </c>
      <c r="I17" s="6" t="s">
        <v>12</v>
      </c>
      <c r="J17" s="13" t="str">
        <f t="shared" si="1"/>
        <v>R1013</v>
      </c>
      <c r="K17" s="6" t="s">
        <v>13</v>
      </c>
      <c r="L17" s="23" t="str">
        <f t="shared" si="2"/>
        <v>22-Oct-1996</v>
      </c>
      <c r="M17" s="25">
        <f t="shared" si="3"/>
        <v>26</v>
      </c>
    </row>
    <row r="18" spans="1:13" x14ac:dyDescent="0.3">
      <c r="A18" s="6" t="s">
        <v>38</v>
      </c>
      <c r="B18" s="6">
        <v>1993</v>
      </c>
      <c r="C18" s="13">
        <f t="shared" si="0"/>
        <v>1993</v>
      </c>
      <c r="D18" s="6" t="s">
        <v>18</v>
      </c>
      <c r="E18" s="6">
        <v>28</v>
      </c>
      <c r="F18" s="6">
        <v>0</v>
      </c>
      <c r="G18" s="27">
        <v>770</v>
      </c>
      <c r="H18" s="6" t="s">
        <v>12</v>
      </c>
      <c r="I18" s="6" t="s">
        <v>12</v>
      </c>
      <c r="J18" s="13" t="str">
        <f t="shared" si="1"/>
        <v>R1013</v>
      </c>
      <c r="K18" s="6" t="s">
        <v>13</v>
      </c>
      <c r="L18" s="23" t="str">
        <f t="shared" si="2"/>
        <v>28-Jun-1993</v>
      </c>
      <c r="M18" s="25">
        <f t="shared" si="3"/>
        <v>29</v>
      </c>
    </row>
    <row r="19" spans="1:13" x14ac:dyDescent="0.3">
      <c r="A19" s="6" t="s">
        <v>39</v>
      </c>
      <c r="B19" s="6">
        <v>1996</v>
      </c>
      <c r="C19" s="13">
        <f t="shared" si="0"/>
        <v>1996</v>
      </c>
      <c r="D19" s="6" t="s">
        <v>20</v>
      </c>
      <c r="E19" s="6">
        <v>18</v>
      </c>
      <c r="F19" s="6">
        <v>0</v>
      </c>
      <c r="G19" s="27">
        <v>770.38</v>
      </c>
      <c r="H19" s="6" t="s">
        <v>12</v>
      </c>
      <c r="I19" s="6" t="s">
        <v>11</v>
      </c>
      <c r="J19" s="13" t="str">
        <f t="shared" si="1"/>
        <v>R1012</v>
      </c>
      <c r="K19" s="6" t="s">
        <v>23</v>
      </c>
      <c r="L19" s="23" t="str">
        <f t="shared" si="2"/>
        <v>18-Sep-1996</v>
      </c>
      <c r="M19" s="25">
        <f t="shared" si="3"/>
        <v>26</v>
      </c>
    </row>
    <row r="20" spans="1:13" x14ac:dyDescent="0.3">
      <c r="A20" s="6" t="s">
        <v>40</v>
      </c>
      <c r="B20" s="6">
        <v>1995</v>
      </c>
      <c r="C20" s="13">
        <f t="shared" si="0"/>
        <v>1995</v>
      </c>
      <c r="D20" s="6" t="s">
        <v>30</v>
      </c>
      <c r="E20" s="6">
        <v>7</v>
      </c>
      <c r="F20" s="6">
        <v>0</v>
      </c>
      <c r="G20" s="27">
        <v>773.54</v>
      </c>
      <c r="H20" s="6" t="s">
        <v>12</v>
      </c>
      <c r="I20" s="6" t="s">
        <v>11</v>
      </c>
      <c r="J20" s="13" t="str">
        <f t="shared" si="1"/>
        <v>R1013</v>
      </c>
      <c r="K20" s="6" t="s">
        <v>13</v>
      </c>
      <c r="L20" s="23" t="str">
        <f t="shared" si="2"/>
        <v>7-Dec-1995</v>
      </c>
      <c r="M20" s="25">
        <f t="shared" si="3"/>
        <v>27</v>
      </c>
    </row>
    <row r="21" spans="1:13" x14ac:dyDescent="0.3">
      <c r="A21" s="6" t="s">
        <v>41</v>
      </c>
      <c r="B21" s="6">
        <v>2004</v>
      </c>
      <c r="C21" s="13">
        <f t="shared" si="0"/>
        <v>2004</v>
      </c>
      <c r="D21" s="6" t="s">
        <v>37</v>
      </c>
      <c r="E21" s="6">
        <v>7</v>
      </c>
      <c r="F21" s="6">
        <v>0</v>
      </c>
      <c r="G21" s="27">
        <v>830.52</v>
      </c>
      <c r="H21" s="6" t="s">
        <v>12</v>
      </c>
      <c r="I21" s="6" t="s">
        <v>11</v>
      </c>
      <c r="J21" s="13" t="str">
        <f t="shared" si="1"/>
        <v>R1011</v>
      </c>
      <c r="K21" s="6" t="s">
        <v>42</v>
      </c>
      <c r="L21" s="23" t="str">
        <f t="shared" si="2"/>
        <v>7-Oct-2004</v>
      </c>
      <c r="M21" s="25">
        <f t="shared" si="3"/>
        <v>18</v>
      </c>
    </row>
    <row r="22" spans="1:13" x14ac:dyDescent="0.3">
      <c r="A22" s="6" t="s">
        <v>43</v>
      </c>
      <c r="B22" s="6">
        <v>2000</v>
      </c>
      <c r="C22" s="13">
        <f t="shared" si="0"/>
        <v>2000</v>
      </c>
      <c r="D22" s="6" t="s">
        <v>15</v>
      </c>
      <c r="E22" s="6">
        <v>18</v>
      </c>
      <c r="F22" s="6">
        <v>0</v>
      </c>
      <c r="G22" s="27">
        <v>865.41</v>
      </c>
      <c r="H22" s="6" t="s">
        <v>12</v>
      </c>
      <c r="I22" s="6" t="s">
        <v>16</v>
      </c>
      <c r="J22" s="13" t="str">
        <f t="shared" si="1"/>
        <v>R1013</v>
      </c>
      <c r="K22" s="6" t="s">
        <v>13</v>
      </c>
      <c r="L22" s="23" t="str">
        <f t="shared" si="2"/>
        <v>18-Nov-2000</v>
      </c>
      <c r="M22" s="25">
        <f t="shared" si="3"/>
        <v>22</v>
      </c>
    </row>
    <row r="23" spans="1:13" x14ac:dyDescent="0.3">
      <c r="A23" s="6" t="s">
        <v>44</v>
      </c>
      <c r="B23" s="6">
        <v>1993</v>
      </c>
      <c r="C23" s="13">
        <f t="shared" si="0"/>
        <v>1993</v>
      </c>
      <c r="D23" s="6" t="s">
        <v>15</v>
      </c>
      <c r="E23" s="6">
        <v>27</v>
      </c>
      <c r="F23" s="6">
        <v>0</v>
      </c>
      <c r="G23" s="27">
        <v>896.21</v>
      </c>
      <c r="H23" s="6" t="s">
        <v>12</v>
      </c>
      <c r="I23" s="6" t="s">
        <v>16</v>
      </c>
      <c r="J23" s="13" t="str">
        <f t="shared" si="1"/>
        <v>R1013</v>
      </c>
      <c r="K23" s="6" t="s">
        <v>13</v>
      </c>
      <c r="L23" s="23" t="str">
        <f t="shared" si="2"/>
        <v>27-Nov-1993</v>
      </c>
      <c r="M23" s="25">
        <f t="shared" si="3"/>
        <v>29</v>
      </c>
    </row>
    <row r="24" spans="1:13" x14ac:dyDescent="0.3">
      <c r="A24" s="6" t="s">
        <v>45</v>
      </c>
      <c r="B24" s="6">
        <v>1994</v>
      </c>
      <c r="C24" s="13">
        <f t="shared" si="0"/>
        <v>1994</v>
      </c>
      <c r="D24" s="6" t="s">
        <v>37</v>
      </c>
      <c r="E24" s="6">
        <v>30</v>
      </c>
      <c r="F24" s="6">
        <v>0</v>
      </c>
      <c r="G24" s="27">
        <v>915.07</v>
      </c>
      <c r="H24" s="6" t="s">
        <v>12</v>
      </c>
      <c r="I24" s="6" t="s">
        <v>16</v>
      </c>
      <c r="J24" s="13" t="str">
        <f t="shared" si="1"/>
        <v>R1013</v>
      </c>
      <c r="K24" s="6" t="s">
        <v>13</v>
      </c>
      <c r="L24" s="23" t="str">
        <f t="shared" si="2"/>
        <v>30-Oct-1994</v>
      </c>
      <c r="M24" s="25">
        <f t="shared" si="3"/>
        <v>28</v>
      </c>
    </row>
    <row r="25" spans="1:13" x14ac:dyDescent="0.3">
      <c r="A25" s="6" t="s">
        <v>46</v>
      </c>
      <c r="B25" s="6">
        <v>1995</v>
      </c>
      <c r="C25" s="13">
        <f t="shared" si="0"/>
        <v>1995</v>
      </c>
      <c r="D25" s="6" t="s">
        <v>37</v>
      </c>
      <c r="E25" s="6">
        <v>28</v>
      </c>
      <c r="F25" s="6">
        <v>0</v>
      </c>
      <c r="G25" s="27">
        <v>928.59</v>
      </c>
      <c r="H25" s="6" t="s">
        <v>12</v>
      </c>
      <c r="I25" s="6" t="s">
        <v>16</v>
      </c>
      <c r="J25" s="13" t="str">
        <f t="shared" si="1"/>
        <v>R1013</v>
      </c>
      <c r="K25" s="6" t="s">
        <v>13</v>
      </c>
      <c r="L25" s="23" t="str">
        <f t="shared" si="2"/>
        <v>28-Oct-1995</v>
      </c>
      <c r="M25" s="25">
        <f t="shared" si="3"/>
        <v>27</v>
      </c>
    </row>
    <row r="26" spans="1:13" x14ac:dyDescent="0.3">
      <c r="A26" s="6" t="s">
        <v>47</v>
      </c>
      <c r="B26" s="6">
        <v>2001</v>
      </c>
      <c r="C26" s="13">
        <f t="shared" si="0"/>
        <v>2001</v>
      </c>
      <c r="D26" s="6" t="s">
        <v>35</v>
      </c>
      <c r="E26" s="6">
        <v>19</v>
      </c>
      <c r="F26" s="6">
        <v>0</v>
      </c>
      <c r="G26" s="27">
        <v>964.71</v>
      </c>
      <c r="H26" s="6" t="s">
        <v>12</v>
      </c>
      <c r="I26" s="6" t="s">
        <v>11</v>
      </c>
      <c r="J26" s="13" t="str">
        <f t="shared" si="1"/>
        <v>R1013</v>
      </c>
      <c r="K26" s="6" t="s">
        <v>13</v>
      </c>
      <c r="L26" s="23" t="str">
        <f t="shared" si="2"/>
        <v>19-Aug-2001</v>
      </c>
      <c r="M26" s="25">
        <f t="shared" si="3"/>
        <v>21</v>
      </c>
    </row>
    <row r="27" spans="1:13" x14ac:dyDescent="0.3">
      <c r="A27" s="6" t="s">
        <v>48</v>
      </c>
      <c r="B27" s="6">
        <v>1994</v>
      </c>
      <c r="C27" s="13">
        <f t="shared" si="0"/>
        <v>1994</v>
      </c>
      <c r="D27" s="6" t="s">
        <v>15</v>
      </c>
      <c r="E27" s="6">
        <v>22</v>
      </c>
      <c r="F27" s="6">
        <v>0</v>
      </c>
      <c r="G27" s="27">
        <v>1006.65</v>
      </c>
      <c r="H27" s="6" t="s">
        <v>12</v>
      </c>
      <c r="I27" s="6" t="s">
        <v>11</v>
      </c>
      <c r="J27" s="13" t="str">
        <f t="shared" si="1"/>
        <v>R1013</v>
      </c>
      <c r="K27" s="6" t="s">
        <v>13</v>
      </c>
      <c r="L27" s="23" t="str">
        <f t="shared" si="2"/>
        <v>22-Nov-1994</v>
      </c>
      <c r="M27" s="25">
        <f t="shared" si="3"/>
        <v>28</v>
      </c>
    </row>
    <row r="28" spans="1:13" x14ac:dyDescent="0.3">
      <c r="A28" s="6" t="s">
        <v>49</v>
      </c>
      <c r="B28" s="6">
        <v>2000</v>
      </c>
      <c r="C28" s="13">
        <f t="shared" si="0"/>
        <v>2000</v>
      </c>
      <c r="D28" s="6" t="s">
        <v>37</v>
      </c>
      <c r="E28" s="6">
        <v>9</v>
      </c>
      <c r="F28" s="6">
        <v>0</v>
      </c>
      <c r="G28" s="27">
        <v>1012</v>
      </c>
      <c r="H28" s="6" t="s">
        <v>12</v>
      </c>
      <c r="I28" s="6" t="s">
        <v>11</v>
      </c>
      <c r="J28" s="13" t="str">
        <f t="shared" si="1"/>
        <v>R1013</v>
      </c>
      <c r="K28" s="6" t="s">
        <v>13</v>
      </c>
      <c r="L28" s="23" t="str">
        <f t="shared" si="2"/>
        <v>9-Oct-2000</v>
      </c>
      <c r="M28" s="25">
        <f t="shared" si="3"/>
        <v>22</v>
      </c>
    </row>
    <row r="29" spans="1:13" x14ac:dyDescent="0.3">
      <c r="A29" s="6" t="s">
        <v>50</v>
      </c>
      <c r="B29" s="6">
        <v>1999</v>
      </c>
      <c r="C29" s="13">
        <f t="shared" si="0"/>
        <v>1999</v>
      </c>
      <c r="D29" s="6" t="s">
        <v>35</v>
      </c>
      <c r="E29" s="6">
        <v>5</v>
      </c>
      <c r="F29" s="6">
        <v>0</v>
      </c>
      <c r="G29" s="27">
        <v>1019</v>
      </c>
      <c r="H29" s="6" t="s">
        <v>12</v>
      </c>
      <c r="I29" s="6" t="s">
        <v>11</v>
      </c>
      <c r="J29" s="13" t="str">
        <f t="shared" si="1"/>
        <v>R1013</v>
      </c>
      <c r="K29" s="6" t="s">
        <v>13</v>
      </c>
      <c r="L29" s="23" t="str">
        <f t="shared" si="2"/>
        <v>5-Aug-1999</v>
      </c>
      <c r="M29" s="25">
        <f t="shared" si="3"/>
        <v>23</v>
      </c>
    </row>
    <row r="30" spans="1:13" x14ac:dyDescent="0.3">
      <c r="A30" s="6" t="s">
        <v>51</v>
      </c>
      <c r="B30" s="6">
        <v>1995</v>
      </c>
      <c r="C30" s="13">
        <f t="shared" si="0"/>
        <v>1995</v>
      </c>
      <c r="D30" s="6" t="s">
        <v>37</v>
      </c>
      <c r="E30" s="6">
        <v>5</v>
      </c>
      <c r="F30" s="6">
        <v>0</v>
      </c>
      <c r="G30" s="27">
        <v>1033.74</v>
      </c>
      <c r="H30" s="6" t="s">
        <v>12</v>
      </c>
      <c r="I30" s="6" t="s">
        <v>16</v>
      </c>
      <c r="J30" s="13" t="str">
        <f t="shared" si="1"/>
        <v>R1013</v>
      </c>
      <c r="K30" s="6" t="s">
        <v>13</v>
      </c>
      <c r="L30" s="23" t="str">
        <f t="shared" si="2"/>
        <v>5-Oct-1995</v>
      </c>
      <c r="M30" s="25">
        <f t="shared" si="3"/>
        <v>27</v>
      </c>
    </row>
    <row r="31" spans="1:13" x14ac:dyDescent="0.3">
      <c r="A31" s="6" t="s">
        <v>52</v>
      </c>
      <c r="B31" s="6">
        <v>1994</v>
      </c>
      <c r="C31" s="13">
        <f t="shared" si="0"/>
        <v>1994</v>
      </c>
      <c r="D31" s="6" t="s">
        <v>15</v>
      </c>
      <c r="E31" s="6">
        <v>17</v>
      </c>
      <c r="F31" s="6">
        <v>0</v>
      </c>
      <c r="G31" s="27">
        <v>1044</v>
      </c>
      <c r="H31" s="6" t="s">
        <v>12</v>
      </c>
      <c r="I31" s="6" t="s">
        <v>11</v>
      </c>
      <c r="J31" s="13" t="str">
        <f t="shared" si="1"/>
        <v>R1013</v>
      </c>
      <c r="K31" s="6" t="s">
        <v>13</v>
      </c>
      <c r="L31" s="23" t="str">
        <f t="shared" si="2"/>
        <v>17-Nov-1994</v>
      </c>
      <c r="M31" s="25">
        <f t="shared" si="3"/>
        <v>28</v>
      </c>
    </row>
    <row r="32" spans="1:13" x14ac:dyDescent="0.3">
      <c r="A32" s="6" t="s">
        <v>53</v>
      </c>
      <c r="B32" s="6">
        <v>2002</v>
      </c>
      <c r="C32" s="13">
        <f t="shared" si="0"/>
        <v>2002</v>
      </c>
      <c r="D32" s="6" t="s">
        <v>10</v>
      </c>
      <c r="E32" s="6">
        <v>20</v>
      </c>
      <c r="F32" s="6">
        <v>0</v>
      </c>
      <c r="G32" s="27">
        <v>1047</v>
      </c>
      <c r="H32" s="6" t="s">
        <v>12</v>
      </c>
      <c r="I32" s="6" t="s">
        <v>16</v>
      </c>
      <c r="J32" s="13" t="str">
        <f t="shared" si="1"/>
        <v>R1013</v>
      </c>
      <c r="K32" s="6" t="s">
        <v>13</v>
      </c>
      <c r="L32" s="23" t="str">
        <f t="shared" si="2"/>
        <v>20-Jul-2002</v>
      </c>
      <c r="M32" s="25">
        <f t="shared" si="3"/>
        <v>20</v>
      </c>
    </row>
    <row r="33" spans="1:13" x14ac:dyDescent="0.3">
      <c r="A33" s="6" t="s">
        <v>54</v>
      </c>
      <c r="B33" s="6">
        <v>2002</v>
      </c>
      <c r="C33" s="13">
        <f t="shared" si="0"/>
        <v>2002</v>
      </c>
      <c r="D33" s="6" t="s">
        <v>10</v>
      </c>
      <c r="E33" s="6">
        <v>1</v>
      </c>
      <c r="F33" s="6">
        <v>0</v>
      </c>
      <c r="G33" s="27">
        <v>1049</v>
      </c>
      <c r="H33" s="6" t="s">
        <v>12</v>
      </c>
      <c r="I33" s="6" t="s">
        <v>11</v>
      </c>
      <c r="J33" s="13" t="str">
        <f t="shared" si="1"/>
        <v>R1012</v>
      </c>
      <c r="K33" s="6" t="s">
        <v>23</v>
      </c>
      <c r="L33" s="23" t="str">
        <f t="shared" si="2"/>
        <v>1-Jul-2002</v>
      </c>
      <c r="M33" s="25">
        <f t="shared" si="3"/>
        <v>20</v>
      </c>
    </row>
    <row r="34" spans="1:13" x14ac:dyDescent="0.3">
      <c r="A34" s="6" t="s">
        <v>55</v>
      </c>
      <c r="B34" s="6">
        <v>1995</v>
      </c>
      <c r="C34" s="13">
        <f t="shared" si="0"/>
        <v>1995</v>
      </c>
      <c r="D34" s="6" t="s">
        <v>18</v>
      </c>
      <c r="E34" s="6">
        <v>1</v>
      </c>
      <c r="F34" s="6">
        <v>0</v>
      </c>
      <c r="G34" s="27">
        <v>1056</v>
      </c>
      <c r="H34" s="6" t="s">
        <v>12</v>
      </c>
      <c r="I34" s="6" t="s">
        <v>11</v>
      </c>
      <c r="J34" s="13" t="str">
        <f t="shared" si="1"/>
        <v>R1013</v>
      </c>
      <c r="K34" s="6" t="s">
        <v>13</v>
      </c>
      <c r="L34" s="23" t="str">
        <f t="shared" si="2"/>
        <v>1-Jun-1995</v>
      </c>
      <c r="M34" s="25">
        <f t="shared" si="3"/>
        <v>28</v>
      </c>
    </row>
    <row r="35" spans="1:13" x14ac:dyDescent="0.3">
      <c r="A35" s="6" t="s">
        <v>56</v>
      </c>
      <c r="B35" s="6">
        <v>1993</v>
      </c>
      <c r="C35" s="13">
        <f t="shared" si="0"/>
        <v>1993</v>
      </c>
      <c r="D35" s="6" t="s">
        <v>20</v>
      </c>
      <c r="E35" s="6">
        <v>28</v>
      </c>
      <c r="F35" s="6">
        <v>0</v>
      </c>
      <c r="G35" s="27">
        <v>1068</v>
      </c>
      <c r="H35" s="6" t="s">
        <v>12</v>
      </c>
      <c r="I35" s="6" t="s">
        <v>16</v>
      </c>
      <c r="J35" s="13" t="str">
        <f t="shared" si="1"/>
        <v>R1013</v>
      </c>
      <c r="K35" s="6" t="s">
        <v>13</v>
      </c>
      <c r="L35" s="23" t="str">
        <f t="shared" si="2"/>
        <v>28-Sep-1993</v>
      </c>
      <c r="M35" s="25">
        <f t="shared" si="3"/>
        <v>29</v>
      </c>
    </row>
    <row r="36" spans="1:13" x14ac:dyDescent="0.3">
      <c r="A36" s="6" t="s">
        <v>57</v>
      </c>
      <c r="B36" s="6">
        <v>2004</v>
      </c>
      <c r="C36" s="13">
        <f t="shared" si="0"/>
        <v>2004</v>
      </c>
      <c r="D36" s="6" t="s">
        <v>35</v>
      </c>
      <c r="E36" s="6">
        <v>24</v>
      </c>
      <c r="F36" s="6">
        <v>0</v>
      </c>
      <c r="G36" s="27">
        <v>1070</v>
      </c>
      <c r="H36" s="6" t="s">
        <v>12</v>
      </c>
      <c r="I36" s="6" t="s">
        <v>12</v>
      </c>
      <c r="J36" s="13" t="str">
        <f t="shared" si="1"/>
        <v>R1013</v>
      </c>
      <c r="K36" s="6" t="s">
        <v>13</v>
      </c>
      <c r="L36" s="23" t="str">
        <f t="shared" si="2"/>
        <v>24-Aug-2004</v>
      </c>
      <c r="M36" s="25">
        <f t="shared" si="3"/>
        <v>18</v>
      </c>
    </row>
    <row r="37" spans="1:13" x14ac:dyDescent="0.3">
      <c r="A37" s="6" t="s">
        <v>58</v>
      </c>
      <c r="B37" s="6">
        <v>1997</v>
      </c>
      <c r="C37" s="13">
        <f t="shared" si="0"/>
        <v>1997</v>
      </c>
      <c r="D37" s="6" t="s">
        <v>35</v>
      </c>
      <c r="E37" s="6">
        <v>13</v>
      </c>
      <c r="F37" s="6">
        <v>0</v>
      </c>
      <c r="G37" s="27">
        <v>1071</v>
      </c>
      <c r="H37" s="6" t="s">
        <v>12</v>
      </c>
      <c r="I37" s="6" t="s">
        <v>12</v>
      </c>
      <c r="J37" s="13" t="str">
        <f t="shared" si="1"/>
        <v>R1013</v>
      </c>
      <c r="K37" s="6" t="s">
        <v>13</v>
      </c>
      <c r="L37" s="23" t="str">
        <f t="shared" si="2"/>
        <v>13-Aug-1997</v>
      </c>
      <c r="M37" s="25">
        <f t="shared" si="3"/>
        <v>25</v>
      </c>
    </row>
    <row r="38" spans="1:13" x14ac:dyDescent="0.3">
      <c r="A38" s="6" t="s">
        <v>59</v>
      </c>
      <c r="B38" s="6">
        <v>1998</v>
      </c>
      <c r="C38" s="13">
        <f t="shared" si="0"/>
        <v>1998</v>
      </c>
      <c r="D38" s="6" t="s">
        <v>30</v>
      </c>
      <c r="E38" s="6">
        <v>26</v>
      </c>
      <c r="F38" s="6">
        <v>0</v>
      </c>
      <c r="G38" s="27">
        <v>1082</v>
      </c>
      <c r="H38" s="6" t="s">
        <v>12</v>
      </c>
      <c r="I38" s="6" t="s">
        <v>11</v>
      </c>
      <c r="J38" s="13" t="str">
        <f t="shared" si="1"/>
        <v>R1013</v>
      </c>
      <c r="K38" s="6" t="s">
        <v>13</v>
      </c>
      <c r="L38" s="23" t="str">
        <f t="shared" si="2"/>
        <v>26-Dec-1998</v>
      </c>
      <c r="M38" s="25">
        <f t="shared" si="3"/>
        <v>24</v>
      </c>
    </row>
    <row r="39" spans="1:13" x14ac:dyDescent="0.3">
      <c r="A39" s="6" t="s">
        <v>60</v>
      </c>
      <c r="B39" s="6">
        <v>2002</v>
      </c>
      <c r="C39" s="13">
        <f t="shared" si="0"/>
        <v>2002</v>
      </c>
      <c r="D39" s="6" t="s">
        <v>35</v>
      </c>
      <c r="E39" s="6">
        <v>13</v>
      </c>
      <c r="F39" s="6">
        <v>0</v>
      </c>
      <c r="G39" s="27">
        <v>1086</v>
      </c>
      <c r="H39" s="6" t="s">
        <v>12</v>
      </c>
      <c r="I39" s="6" t="s">
        <v>12</v>
      </c>
      <c r="J39" s="13" t="str">
        <f t="shared" si="1"/>
        <v>R1013</v>
      </c>
      <c r="K39" s="6" t="s">
        <v>13</v>
      </c>
      <c r="L39" s="23" t="str">
        <f t="shared" si="2"/>
        <v>13-Aug-2002</v>
      </c>
      <c r="M39" s="25">
        <f t="shared" si="3"/>
        <v>20</v>
      </c>
    </row>
    <row r="40" spans="1:13" x14ac:dyDescent="0.3">
      <c r="A40" s="6" t="s">
        <v>61</v>
      </c>
      <c r="B40" s="6">
        <v>2004</v>
      </c>
      <c r="C40" s="13">
        <f t="shared" si="0"/>
        <v>2004</v>
      </c>
      <c r="D40" s="6" t="s">
        <v>15</v>
      </c>
      <c r="E40" s="6">
        <v>12</v>
      </c>
      <c r="F40" s="6">
        <v>0</v>
      </c>
      <c r="G40" s="27">
        <v>1121.8699999999999</v>
      </c>
      <c r="H40" s="6" t="s">
        <v>12</v>
      </c>
      <c r="I40" s="6" t="s">
        <v>16</v>
      </c>
      <c r="J40" s="13" t="str">
        <f t="shared" si="1"/>
        <v>R1013</v>
      </c>
      <c r="K40" s="6" t="s">
        <v>13</v>
      </c>
      <c r="L40" s="23" t="str">
        <f t="shared" si="2"/>
        <v>12-Nov-2004</v>
      </c>
      <c r="M40" s="25">
        <f t="shared" si="3"/>
        <v>18</v>
      </c>
    </row>
    <row r="41" spans="1:13" x14ac:dyDescent="0.3">
      <c r="A41" s="6" t="s">
        <v>62</v>
      </c>
      <c r="B41" s="6">
        <v>2004</v>
      </c>
      <c r="C41" s="13">
        <f t="shared" si="0"/>
        <v>2004</v>
      </c>
      <c r="D41" s="6" t="s">
        <v>18</v>
      </c>
      <c r="E41" s="6">
        <v>14</v>
      </c>
      <c r="F41" s="6">
        <v>0</v>
      </c>
      <c r="G41" s="27">
        <v>1131.51</v>
      </c>
      <c r="H41" s="6" t="s">
        <v>12</v>
      </c>
      <c r="I41" s="6" t="s">
        <v>16</v>
      </c>
      <c r="J41" s="13" t="str">
        <f t="shared" si="1"/>
        <v>R1013</v>
      </c>
      <c r="K41" s="6" t="s">
        <v>13</v>
      </c>
      <c r="L41" s="23" t="str">
        <f t="shared" si="2"/>
        <v>14-Jun-2004</v>
      </c>
      <c r="M41" s="25">
        <f t="shared" si="3"/>
        <v>18</v>
      </c>
    </row>
    <row r="42" spans="1:13" x14ac:dyDescent="0.3">
      <c r="A42" s="6" t="s">
        <v>63</v>
      </c>
      <c r="B42" s="6">
        <v>2002</v>
      </c>
      <c r="C42" s="13">
        <f t="shared" si="0"/>
        <v>2002</v>
      </c>
      <c r="D42" s="6" t="s">
        <v>10</v>
      </c>
      <c r="E42" s="6">
        <v>19</v>
      </c>
      <c r="F42" s="6">
        <v>0</v>
      </c>
      <c r="G42" s="27">
        <v>1132</v>
      </c>
      <c r="H42" s="6" t="s">
        <v>12</v>
      </c>
      <c r="I42" s="6" t="s">
        <v>16</v>
      </c>
      <c r="J42" s="13" t="str">
        <f t="shared" si="1"/>
        <v>R1013</v>
      </c>
      <c r="K42" s="6" t="s">
        <v>13</v>
      </c>
      <c r="L42" s="23" t="str">
        <f t="shared" si="2"/>
        <v>19-Jul-2002</v>
      </c>
      <c r="M42" s="25">
        <f t="shared" si="3"/>
        <v>20</v>
      </c>
    </row>
    <row r="43" spans="1:13" x14ac:dyDescent="0.3">
      <c r="A43" s="6" t="s">
        <v>64</v>
      </c>
      <c r="B43" s="6">
        <v>2004</v>
      </c>
      <c r="C43" s="13">
        <f t="shared" si="0"/>
        <v>2004</v>
      </c>
      <c r="D43" s="6" t="s">
        <v>37</v>
      </c>
      <c r="E43" s="6">
        <v>6</v>
      </c>
      <c r="F43" s="6">
        <v>0</v>
      </c>
      <c r="G43" s="27">
        <v>1135</v>
      </c>
      <c r="H43" s="6" t="s">
        <v>12</v>
      </c>
      <c r="I43" s="6" t="s">
        <v>12</v>
      </c>
      <c r="J43" s="13" t="str">
        <f t="shared" si="1"/>
        <v>R1013</v>
      </c>
      <c r="K43" s="6" t="s">
        <v>13</v>
      </c>
      <c r="L43" s="23" t="str">
        <f t="shared" si="2"/>
        <v>6-Oct-2004</v>
      </c>
      <c r="M43" s="25">
        <f t="shared" si="3"/>
        <v>18</v>
      </c>
    </row>
    <row r="44" spans="1:13" x14ac:dyDescent="0.3">
      <c r="A44" s="6" t="s">
        <v>65</v>
      </c>
      <c r="B44" s="6">
        <v>2004</v>
      </c>
      <c r="C44" s="13">
        <f t="shared" si="0"/>
        <v>2004</v>
      </c>
      <c r="D44" s="6" t="s">
        <v>18</v>
      </c>
      <c r="E44" s="6">
        <v>11</v>
      </c>
      <c r="F44" s="6">
        <v>0</v>
      </c>
      <c r="G44" s="27">
        <v>1135.94</v>
      </c>
      <c r="H44" s="6" t="s">
        <v>12</v>
      </c>
      <c r="I44" s="6" t="s">
        <v>12</v>
      </c>
      <c r="J44" s="13" t="str">
        <f t="shared" si="1"/>
        <v>R1013</v>
      </c>
      <c r="K44" s="6" t="s">
        <v>13</v>
      </c>
      <c r="L44" s="23" t="str">
        <f t="shared" si="2"/>
        <v>11-Jun-2004</v>
      </c>
      <c r="M44" s="25">
        <f t="shared" si="3"/>
        <v>18</v>
      </c>
    </row>
    <row r="45" spans="1:13" x14ac:dyDescent="0.3">
      <c r="A45" s="6" t="s">
        <v>66</v>
      </c>
      <c r="B45" s="6">
        <v>2004</v>
      </c>
      <c r="C45" s="13">
        <f t="shared" si="0"/>
        <v>2004</v>
      </c>
      <c r="D45" s="6" t="s">
        <v>15</v>
      </c>
      <c r="E45" s="6">
        <v>28</v>
      </c>
      <c r="F45" s="6">
        <v>0</v>
      </c>
      <c r="G45" s="27">
        <v>1136.4000000000001</v>
      </c>
      <c r="H45" s="6" t="s">
        <v>12</v>
      </c>
      <c r="I45" s="6" t="s">
        <v>12</v>
      </c>
      <c r="J45" s="13" t="str">
        <f t="shared" si="1"/>
        <v>R1013</v>
      </c>
      <c r="K45" s="6" t="s">
        <v>13</v>
      </c>
      <c r="L45" s="23" t="str">
        <f t="shared" si="2"/>
        <v>28-Nov-2004</v>
      </c>
      <c r="M45" s="25">
        <f t="shared" si="3"/>
        <v>18</v>
      </c>
    </row>
    <row r="46" spans="1:13" x14ac:dyDescent="0.3">
      <c r="A46" s="6" t="s">
        <v>67</v>
      </c>
      <c r="B46" s="6">
        <v>2002</v>
      </c>
      <c r="C46" s="13">
        <f t="shared" si="0"/>
        <v>2002</v>
      </c>
      <c r="D46" s="6" t="s">
        <v>35</v>
      </c>
      <c r="E46" s="6">
        <v>11</v>
      </c>
      <c r="F46" s="6">
        <v>0</v>
      </c>
      <c r="G46" s="27">
        <v>1137</v>
      </c>
      <c r="H46" s="6" t="s">
        <v>12</v>
      </c>
      <c r="I46" s="6" t="s">
        <v>16</v>
      </c>
      <c r="J46" s="13" t="str">
        <f t="shared" si="1"/>
        <v>R1013</v>
      </c>
      <c r="K46" s="6" t="s">
        <v>13</v>
      </c>
      <c r="L46" s="23" t="str">
        <f t="shared" si="2"/>
        <v>11-Aug-2002</v>
      </c>
      <c r="M46" s="25">
        <f t="shared" si="3"/>
        <v>20</v>
      </c>
    </row>
    <row r="47" spans="1:13" x14ac:dyDescent="0.3">
      <c r="A47" s="6" t="s">
        <v>31</v>
      </c>
      <c r="B47" s="6">
        <v>2004</v>
      </c>
      <c r="C47" s="13">
        <f t="shared" si="0"/>
        <v>2004</v>
      </c>
      <c r="D47" s="6" t="s">
        <v>15</v>
      </c>
      <c r="E47" s="6">
        <v>6</v>
      </c>
      <c r="F47" s="6">
        <v>0</v>
      </c>
      <c r="G47" s="27">
        <v>1137.01</v>
      </c>
      <c r="H47" s="6" t="s">
        <v>12</v>
      </c>
      <c r="I47" s="6" t="s">
        <v>16</v>
      </c>
      <c r="J47" s="13" t="str">
        <f t="shared" si="1"/>
        <v>R1013</v>
      </c>
      <c r="K47" s="6" t="s">
        <v>13</v>
      </c>
      <c r="L47" s="23" t="str">
        <f t="shared" si="2"/>
        <v>6-Nov-2004</v>
      </c>
      <c r="M47" s="25">
        <f t="shared" si="3"/>
        <v>18</v>
      </c>
    </row>
    <row r="48" spans="1:13" x14ac:dyDescent="0.3">
      <c r="A48" s="6" t="s">
        <v>68</v>
      </c>
      <c r="B48" s="6">
        <v>2004</v>
      </c>
      <c r="C48" s="13">
        <f t="shared" si="0"/>
        <v>2004</v>
      </c>
      <c r="D48" s="6" t="s">
        <v>37</v>
      </c>
      <c r="E48" s="6">
        <v>15</v>
      </c>
      <c r="F48" s="6">
        <v>0</v>
      </c>
      <c r="G48" s="27">
        <v>1137.01</v>
      </c>
      <c r="H48" s="6" t="s">
        <v>12</v>
      </c>
      <c r="I48" s="6" t="s">
        <v>16</v>
      </c>
      <c r="J48" s="13" t="str">
        <f t="shared" si="1"/>
        <v>R1013</v>
      </c>
      <c r="K48" s="6" t="s">
        <v>13</v>
      </c>
      <c r="L48" s="23" t="str">
        <f t="shared" si="2"/>
        <v>15-Oct-2004</v>
      </c>
      <c r="M48" s="25">
        <f t="shared" si="3"/>
        <v>18</v>
      </c>
    </row>
    <row r="49" spans="1:13" x14ac:dyDescent="0.3">
      <c r="A49" s="6" t="s">
        <v>69</v>
      </c>
      <c r="B49" s="6">
        <v>2004</v>
      </c>
      <c r="C49" s="13">
        <f t="shared" si="0"/>
        <v>2004</v>
      </c>
      <c r="D49" s="6" t="s">
        <v>15</v>
      </c>
      <c r="E49" s="6">
        <v>27</v>
      </c>
      <c r="F49" s="6">
        <v>0</v>
      </c>
      <c r="G49" s="27">
        <v>1137.47</v>
      </c>
      <c r="H49" s="6" t="s">
        <v>12</v>
      </c>
      <c r="I49" s="6" t="s">
        <v>11</v>
      </c>
      <c r="J49" s="13" t="str">
        <f t="shared" si="1"/>
        <v>R1013</v>
      </c>
      <c r="K49" s="6" t="s">
        <v>13</v>
      </c>
      <c r="L49" s="23" t="str">
        <f t="shared" si="2"/>
        <v>27-Nov-2004</v>
      </c>
      <c r="M49" s="25">
        <f t="shared" si="3"/>
        <v>18</v>
      </c>
    </row>
    <row r="50" spans="1:13" x14ac:dyDescent="0.3">
      <c r="A50" s="6" t="s">
        <v>70</v>
      </c>
      <c r="B50" s="6">
        <v>2001</v>
      </c>
      <c r="C50" s="13">
        <f t="shared" si="0"/>
        <v>2001</v>
      </c>
      <c r="D50" s="6" t="s">
        <v>37</v>
      </c>
      <c r="E50" s="6">
        <v>25</v>
      </c>
      <c r="F50" s="6">
        <v>0</v>
      </c>
      <c r="G50" s="27">
        <v>1141</v>
      </c>
      <c r="H50" s="6" t="s">
        <v>12</v>
      </c>
      <c r="I50" s="6" t="s">
        <v>16</v>
      </c>
      <c r="J50" s="13" t="str">
        <f t="shared" si="1"/>
        <v>R1013</v>
      </c>
      <c r="K50" s="6" t="s">
        <v>13</v>
      </c>
      <c r="L50" s="23" t="str">
        <f t="shared" si="2"/>
        <v>25-Oct-2001</v>
      </c>
      <c r="M50" s="25">
        <f t="shared" si="3"/>
        <v>21</v>
      </c>
    </row>
    <row r="51" spans="1:13" x14ac:dyDescent="0.3">
      <c r="A51" s="6" t="s">
        <v>71</v>
      </c>
      <c r="B51" s="6">
        <v>2004</v>
      </c>
      <c r="C51" s="13">
        <f t="shared" si="0"/>
        <v>2004</v>
      </c>
      <c r="D51" s="6" t="s">
        <v>20</v>
      </c>
      <c r="E51" s="6">
        <v>12</v>
      </c>
      <c r="F51" s="6">
        <v>0</v>
      </c>
      <c r="G51" s="27">
        <v>1141.45</v>
      </c>
      <c r="H51" s="6" t="s">
        <v>12</v>
      </c>
      <c r="I51" s="6" t="s">
        <v>12</v>
      </c>
      <c r="J51" s="13" t="str">
        <f t="shared" si="1"/>
        <v>R1013</v>
      </c>
      <c r="K51" s="6" t="s">
        <v>13</v>
      </c>
      <c r="L51" s="23" t="str">
        <f t="shared" si="2"/>
        <v>12-Sep-2004</v>
      </c>
      <c r="M51" s="25">
        <f t="shared" si="3"/>
        <v>18</v>
      </c>
    </row>
    <row r="52" spans="1:13" x14ac:dyDescent="0.3">
      <c r="A52" s="6" t="s">
        <v>72</v>
      </c>
      <c r="B52" s="6">
        <v>2002</v>
      </c>
      <c r="C52" s="13">
        <f t="shared" si="0"/>
        <v>2002</v>
      </c>
      <c r="D52" s="6" t="s">
        <v>37</v>
      </c>
      <c r="E52" s="6">
        <v>1</v>
      </c>
      <c r="F52" s="6">
        <v>0</v>
      </c>
      <c r="G52" s="27">
        <v>1142</v>
      </c>
      <c r="H52" s="6" t="s">
        <v>12</v>
      </c>
      <c r="I52" s="6" t="s">
        <v>11</v>
      </c>
      <c r="J52" s="13" t="str">
        <f t="shared" si="1"/>
        <v>R1011</v>
      </c>
      <c r="K52" s="6" t="s">
        <v>42</v>
      </c>
      <c r="L52" s="23" t="str">
        <f t="shared" si="2"/>
        <v>1-Oct-2002</v>
      </c>
      <c r="M52" s="25">
        <f t="shared" si="3"/>
        <v>20</v>
      </c>
    </row>
    <row r="53" spans="1:13" x14ac:dyDescent="0.3">
      <c r="A53" s="6" t="s">
        <v>73</v>
      </c>
      <c r="B53" s="6">
        <v>2004</v>
      </c>
      <c r="C53" s="13">
        <f t="shared" si="0"/>
        <v>2004</v>
      </c>
      <c r="D53" s="6" t="s">
        <v>18</v>
      </c>
      <c r="E53" s="6">
        <v>10</v>
      </c>
      <c r="F53" s="6">
        <v>0</v>
      </c>
      <c r="G53" s="27">
        <v>1146.8</v>
      </c>
      <c r="H53" s="6" t="s">
        <v>11</v>
      </c>
      <c r="I53" s="6" t="s">
        <v>11</v>
      </c>
      <c r="J53" s="13" t="str">
        <f t="shared" si="1"/>
        <v>R1013</v>
      </c>
      <c r="K53" s="6" t="s">
        <v>13</v>
      </c>
      <c r="L53" s="23" t="str">
        <f t="shared" si="2"/>
        <v>10-Jun-2004</v>
      </c>
      <c r="M53" s="25">
        <f t="shared" si="3"/>
        <v>18</v>
      </c>
    </row>
    <row r="54" spans="1:13" x14ac:dyDescent="0.3">
      <c r="A54" s="6" t="s">
        <v>74</v>
      </c>
      <c r="B54" s="6">
        <v>2003</v>
      </c>
      <c r="C54" s="13">
        <f t="shared" si="0"/>
        <v>2003</v>
      </c>
      <c r="D54" s="6" t="s">
        <v>18</v>
      </c>
      <c r="E54" s="6">
        <v>12</v>
      </c>
      <c r="F54" s="6">
        <v>0</v>
      </c>
      <c r="G54" s="27">
        <v>1149</v>
      </c>
      <c r="H54" s="6" t="s">
        <v>11</v>
      </c>
      <c r="I54" s="6" t="s">
        <v>16</v>
      </c>
      <c r="J54" s="13" t="str">
        <f t="shared" si="1"/>
        <v>R1012</v>
      </c>
      <c r="K54" s="6" t="s">
        <v>23</v>
      </c>
      <c r="L54" s="23" t="str">
        <f t="shared" si="2"/>
        <v>12-Jun-2003</v>
      </c>
      <c r="M54" s="25">
        <f t="shared" si="3"/>
        <v>19</v>
      </c>
    </row>
    <row r="55" spans="1:13" x14ac:dyDescent="0.3">
      <c r="A55" s="6" t="s">
        <v>75</v>
      </c>
      <c r="B55" s="6">
        <v>2004</v>
      </c>
      <c r="C55" s="13">
        <f t="shared" si="0"/>
        <v>2004</v>
      </c>
      <c r="D55" s="6" t="s">
        <v>10</v>
      </c>
      <c r="E55" s="6">
        <v>18</v>
      </c>
      <c r="F55" s="6">
        <v>0</v>
      </c>
      <c r="G55" s="27">
        <v>1149.4000000000001</v>
      </c>
      <c r="H55" s="6" t="s">
        <v>11</v>
      </c>
      <c r="I55" s="6" t="s">
        <v>11</v>
      </c>
      <c r="J55" s="13" t="str">
        <f t="shared" si="1"/>
        <v>R1013</v>
      </c>
      <c r="K55" s="6" t="s">
        <v>13</v>
      </c>
      <c r="L55" s="23" t="str">
        <f t="shared" si="2"/>
        <v>18-Jul-2004</v>
      </c>
      <c r="M55" s="25">
        <f t="shared" si="3"/>
        <v>18</v>
      </c>
    </row>
    <row r="56" spans="1:13" x14ac:dyDescent="0.3">
      <c r="A56" s="6" t="s">
        <v>76</v>
      </c>
      <c r="B56" s="6">
        <v>1994</v>
      </c>
      <c r="C56" s="13">
        <f t="shared" si="0"/>
        <v>1994</v>
      </c>
      <c r="D56" s="6" t="s">
        <v>10</v>
      </c>
      <c r="E56" s="6">
        <v>26</v>
      </c>
      <c r="F56" s="6">
        <v>0</v>
      </c>
      <c r="G56" s="27">
        <v>1158.32</v>
      </c>
      <c r="H56" s="6" t="s">
        <v>11</v>
      </c>
      <c r="I56" s="6" t="s">
        <v>16</v>
      </c>
      <c r="J56" s="13" t="str">
        <f t="shared" si="1"/>
        <v>R1013</v>
      </c>
      <c r="K56" s="6" t="s">
        <v>13</v>
      </c>
      <c r="L56" s="23" t="str">
        <f t="shared" si="2"/>
        <v>26-Jul-1994</v>
      </c>
      <c r="M56" s="25">
        <f t="shared" si="3"/>
        <v>28</v>
      </c>
    </row>
    <row r="57" spans="1:13" x14ac:dyDescent="0.3">
      <c r="A57" s="6" t="s">
        <v>77</v>
      </c>
      <c r="B57" s="6">
        <v>2004</v>
      </c>
      <c r="C57" s="13">
        <f t="shared" si="0"/>
        <v>2004</v>
      </c>
      <c r="D57" s="6" t="s">
        <v>15</v>
      </c>
      <c r="E57" s="6">
        <v>11</v>
      </c>
      <c r="F57" s="6">
        <v>0</v>
      </c>
      <c r="G57" s="27">
        <v>1163.46</v>
      </c>
      <c r="H57" s="6" t="s">
        <v>11</v>
      </c>
      <c r="I57" s="6" t="s">
        <v>12</v>
      </c>
      <c r="J57" s="13" t="str">
        <f t="shared" si="1"/>
        <v>R1013</v>
      </c>
      <c r="K57" s="6" t="s">
        <v>13</v>
      </c>
      <c r="L57" s="23" t="str">
        <f t="shared" si="2"/>
        <v>11-Nov-2004</v>
      </c>
      <c r="M57" s="25">
        <f t="shared" si="3"/>
        <v>18</v>
      </c>
    </row>
    <row r="58" spans="1:13" x14ac:dyDescent="0.3">
      <c r="A58" s="6" t="s">
        <v>78</v>
      </c>
      <c r="B58" s="6">
        <v>2002</v>
      </c>
      <c r="C58" s="13">
        <f t="shared" si="0"/>
        <v>2002</v>
      </c>
      <c r="D58" s="6" t="s">
        <v>18</v>
      </c>
      <c r="E58" s="6">
        <v>11</v>
      </c>
      <c r="F58" s="6">
        <v>0</v>
      </c>
      <c r="G58" s="27">
        <v>1165</v>
      </c>
      <c r="H58" s="6" t="s">
        <v>11</v>
      </c>
      <c r="I58" s="6" t="s">
        <v>12</v>
      </c>
      <c r="J58" s="13" t="str">
        <f t="shared" si="1"/>
        <v>R1012</v>
      </c>
      <c r="K58" s="6" t="s">
        <v>23</v>
      </c>
      <c r="L58" s="23" t="str">
        <f t="shared" si="2"/>
        <v>11-Jun-2002</v>
      </c>
      <c r="M58" s="25">
        <f t="shared" si="3"/>
        <v>20</v>
      </c>
    </row>
    <row r="59" spans="1:13" x14ac:dyDescent="0.3">
      <c r="A59" s="6" t="s">
        <v>79</v>
      </c>
      <c r="B59" s="6">
        <v>2001</v>
      </c>
      <c r="C59" s="13">
        <f t="shared" si="0"/>
        <v>2001</v>
      </c>
      <c r="D59" s="6" t="s">
        <v>15</v>
      </c>
      <c r="E59" s="6">
        <v>12</v>
      </c>
      <c r="F59" s="6">
        <v>0</v>
      </c>
      <c r="G59" s="27">
        <v>1167</v>
      </c>
      <c r="H59" s="6" t="s">
        <v>11</v>
      </c>
      <c r="I59" s="6" t="s">
        <v>16</v>
      </c>
      <c r="J59" s="13" t="str">
        <f t="shared" si="1"/>
        <v>R1013</v>
      </c>
      <c r="K59" s="6" t="s">
        <v>13</v>
      </c>
      <c r="L59" s="23" t="str">
        <f t="shared" si="2"/>
        <v>12-Nov-2001</v>
      </c>
      <c r="M59" s="25">
        <f t="shared" si="3"/>
        <v>21</v>
      </c>
    </row>
    <row r="60" spans="1:13" x14ac:dyDescent="0.3">
      <c r="A60" s="6" t="s">
        <v>80</v>
      </c>
      <c r="B60" s="6">
        <v>1996</v>
      </c>
      <c r="C60" s="13">
        <f t="shared" si="0"/>
        <v>1996</v>
      </c>
      <c r="D60" s="6" t="s">
        <v>35</v>
      </c>
      <c r="E60" s="6">
        <v>11</v>
      </c>
      <c r="F60" s="6">
        <v>0</v>
      </c>
      <c r="G60" s="27">
        <v>1178</v>
      </c>
      <c r="H60" s="6" t="s">
        <v>11</v>
      </c>
      <c r="I60" s="6" t="s">
        <v>12</v>
      </c>
      <c r="J60" s="13" t="str">
        <f t="shared" si="1"/>
        <v>R1013</v>
      </c>
      <c r="K60" s="6" t="s">
        <v>13</v>
      </c>
      <c r="L60" s="23" t="str">
        <f t="shared" si="2"/>
        <v>11-Aug-1996</v>
      </c>
      <c r="M60" s="25">
        <f t="shared" si="3"/>
        <v>26</v>
      </c>
    </row>
    <row r="61" spans="1:13" x14ac:dyDescent="0.3">
      <c r="A61" s="6" t="s">
        <v>81</v>
      </c>
      <c r="B61" s="6">
        <v>1997</v>
      </c>
      <c r="C61" s="13">
        <f t="shared" si="0"/>
        <v>1997</v>
      </c>
      <c r="D61" s="6" t="s">
        <v>18</v>
      </c>
      <c r="E61" s="6">
        <v>28</v>
      </c>
      <c r="F61" s="6">
        <v>0</v>
      </c>
      <c r="G61" s="27">
        <v>1178.07</v>
      </c>
      <c r="H61" s="6" t="s">
        <v>11</v>
      </c>
      <c r="I61" s="6" t="s">
        <v>11</v>
      </c>
      <c r="J61" s="13" t="str">
        <f t="shared" si="1"/>
        <v>R1013</v>
      </c>
      <c r="K61" s="6" t="s">
        <v>13</v>
      </c>
      <c r="L61" s="23" t="str">
        <f t="shared" si="2"/>
        <v>28-Jun-1997</v>
      </c>
      <c r="M61" s="25">
        <f t="shared" si="3"/>
        <v>25</v>
      </c>
    </row>
    <row r="62" spans="1:13" x14ac:dyDescent="0.3">
      <c r="A62" s="6" t="s">
        <v>82</v>
      </c>
      <c r="B62" s="6">
        <v>2002</v>
      </c>
      <c r="C62" s="13">
        <f t="shared" si="0"/>
        <v>2002</v>
      </c>
      <c r="D62" s="6" t="s">
        <v>35</v>
      </c>
      <c r="E62" s="6">
        <v>26</v>
      </c>
      <c r="F62" s="6">
        <v>0</v>
      </c>
      <c r="G62" s="27">
        <v>1191</v>
      </c>
      <c r="H62" s="6" t="s">
        <v>11</v>
      </c>
      <c r="I62" s="6" t="s">
        <v>16</v>
      </c>
      <c r="J62" s="13" t="str">
        <f t="shared" si="1"/>
        <v>R1013</v>
      </c>
      <c r="K62" s="6" t="s">
        <v>13</v>
      </c>
      <c r="L62" s="23" t="str">
        <f t="shared" si="2"/>
        <v>26-Aug-2002</v>
      </c>
      <c r="M62" s="25">
        <f t="shared" si="3"/>
        <v>20</v>
      </c>
    </row>
    <row r="63" spans="1:13" x14ac:dyDescent="0.3">
      <c r="A63" s="6" t="s">
        <v>83</v>
      </c>
      <c r="B63" s="6">
        <v>1999</v>
      </c>
      <c r="C63" s="13">
        <f t="shared" si="0"/>
        <v>1999</v>
      </c>
      <c r="D63" s="6" t="s">
        <v>18</v>
      </c>
      <c r="E63" s="6">
        <v>28</v>
      </c>
      <c r="F63" s="6">
        <v>0</v>
      </c>
      <c r="G63" s="27">
        <v>1200</v>
      </c>
      <c r="H63" s="6" t="s">
        <v>11</v>
      </c>
      <c r="I63" s="6" t="s">
        <v>12</v>
      </c>
      <c r="J63" s="13" t="str">
        <f t="shared" si="1"/>
        <v>R1012</v>
      </c>
      <c r="K63" s="6" t="s">
        <v>23</v>
      </c>
      <c r="L63" s="23" t="str">
        <f t="shared" si="2"/>
        <v>28-Jun-1999</v>
      </c>
      <c r="M63" s="25">
        <f t="shared" si="3"/>
        <v>23</v>
      </c>
    </row>
    <row r="64" spans="1:13" x14ac:dyDescent="0.3">
      <c r="A64" s="6" t="s">
        <v>84</v>
      </c>
      <c r="B64" s="6">
        <v>1992</v>
      </c>
      <c r="C64" s="13">
        <f t="shared" si="0"/>
        <v>1992</v>
      </c>
      <c r="D64" s="6" t="s">
        <v>37</v>
      </c>
      <c r="E64" s="6">
        <v>6</v>
      </c>
      <c r="F64" s="6">
        <v>0</v>
      </c>
      <c r="G64" s="27">
        <v>1200.55</v>
      </c>
      <c r="H64" s="6" t="s">
        <v>11</v>
      </c>
      <c r="I64" s="6" t="s">
        <v>12</v>
      </c>
      <c r="J64" s="13" t="str">
        <f t="shared" si="1"/>
        <v>R1013</v>
      </c>
      <c r="K64" s="6" t="s">
        <v>13</v>
      </c>
      <c r="L64" s="23" t="str">
        <f t="shared" si="2"/>
        <v>6-Oct-1992</v>
      </c>
      <c r="M64" s="25">
        <f t="shared" si="3"/>
        <v>30</v>
      </c>
    </row>
    <row r="65" spans="1:13" x14ac:dyDescent="0.3">
      <c r="A65" s="6" t="s">
        <v>85</v>
      </c>
      <c r="B65" s="6">
        <v>2004</v>
      </c>
      <c r="C65" s="13">
        <f t="shared" si="0"/>
        <v>2004</v>
      </c>
      <c r="D65" s="6" t="s">
        <v>18</v>
      </c>
      <c r="E65" s="6">
        <v>2</v>
      </c>
      <c r="F65" s="6">
        <v>0</v>
      </c>
      <c r="G65" s="27">
        <v>1210</v>
      </c>
      <c r="H65" s="6" t="s">
        <v>11</v>
      </c>
      <c r="I65" s="6" t="s">
        <v>16</v>
      </c>
      <c r="J65" s="13" t="str">
        <f t="shared" si="1"/>
        <v>R1013</v>
      </c>
      <c r="K65" s="6" t="s">
        <v>13</v>
      </c>
      <c r="L65" s="23" t="str">
        <f t="shared" si="2"/>
        <v>2-Jun-2004</v>
      </c>
      <c r="M65" s="25">
        <f t="shared" si="3"/>
        <v>19</v>
      </c>
    </row>
    <row r="66" spans="1:13" x14ac:dyDescent="0.3">
      <c r="A66" s="6" t="s">
        <v>86</v>
      </c>
      <c r="B66" s="6">
        <v>1996</v>
      </c>
      <c r="C66" s="13">
        <f t="shared" ref="C66:C129" si="4">IF(B66="?",ROUND(AVERAGE(B:B),0),B66)</f>
        <v>1996</v>
      </c>
      <c r="D66" s="6" t="s">
        <v>15</v>
      </c>
      <c r="E66" s="6">
        <v>4</v>
      </c>
      <c r="F66" s="6">
        <v>0</v>
      </c>
      <c r="G66" s="27">
        <v>1220</v>
      </c>
      <c r="H66" s="6" t="s">
        <v>11</v>
      </c>
      <c r="I66" s="6" t="s">
        <v>12</v>
      </c>
      <c r="J66" s="13" t="str">
        <f t="shared" si="1"/>
        <v>R1012</v>
      </c>
      <c r="K66" s="6" t="s">
        <v>23</v>
      </c>
      <c r="L66" s="23" t="str">
        <f t="shared" si="2"/>
        <v>4-Nov-1996</v>
      </c>
      <c r="M66" s="25">
        <f t="shared" si="3"/>
        <v>26</v>
      </c>
    </row>
    <row r="67" spans="1:13" x14ac:dyDescent="0.3">
      <c r="A67" s="6" t="s">
        <v>87</v>
      </c>
      <c r="B67" s="6">
        <v>2004</v>
      </c>
      <c r="C67" s="13">
        <f t="shared" si="4"/>
        <v>2004</v>
      </c>
      <c r="D67" s="6" t="s">
        <v>10</v>
      </c>
      <c r="E67" s="6">
        <v>9</v>
      </c>
      <c r="F67" s="6">
        <v>0</v>
      </c>
      <c r="G67" s="27">
        <v>1224</v>
      </c>
      <c r="H67" s="6" t="s">
        <v>11</v>
      </c>
      <c r="I67" s="6" t="s">
        <v>16</v>
      </c>
      <c r="J67" s="13" t="str">
        <f t="shared" ref="J67:J130" si="5">IF(K67="?","Unknown",K67)</f>
        <v>R1013</v>
      </c>
      <c r="K67" s="6" t="s">
        <v>13</v>
      </c>
      <c r="L67" s="23" t="str">
        <f t="shared" ref="L67:L130" si="6">CONCATENATE(E67,"-",D67,"-",C67)</f>
        <v>9-Jul-2004</v>
      </c>
      <c r="M67" s="25">
        <f t="shared" ref="M67:M130" si="7">DATEDIF(L67,DATE(2023,6,8),"Y")</f>
        <v>18</v>
      </c>
    </row>
    <row r="68" spans="1:13" x14ac:dyDescent="0.3">
      <c r="A68" s="6" t="s">
        <v>88</v>
      </c>
      <c r="B68" s="6">
        <v>2004</v>
      </c>
      <c r="C68" s="13">
        <f t="shared" si="4"/>
        <v>2004</v>
      </c>
      <c r="D68" s="6" t="s">
        <v>37</v>
      </c>
      <c r="E68" s="6">
        <v>16</v>
      </c>
      <c r="F68" s="6">
        <v>0</v>
      </c>
      <c r="G68" s="27">
        <v>1228</v>
      </c>
      <c r="H68" s="6" t="s">
        <v>11</v>
      </c>
      <c r="I68" s="6" t="s">
        <v>16</v>
      </c>
      <c r="J68" s="13" t="str">
        <f t="shared" si="5"/>
        <v>R1012</v>
      </c>
      <c r="K68" s="6" t="s">
        <v>23</v>
      </c>
      <c r="L68" s="23" t="str">
        <f t="shared" si="6"/>
        <v>16-Oct-2004</v>
      </c>
      <c r="M68" s="25">
        <f t="shared" si="7"/>
        <v>18</v>
      </c>
    </row>
    <row r="69" spans="1:13" x14ac:dyDescent="0.3">
      <c r="A69" s="6" t="s">
        <v>89</v>
      </c>
      <c r="B69" s="6">
        <v>1998</v>
      </c>
      <c r="C69" s="13">
        <f t="shared" si="4"/>
        <v>1998</v>
      </c>
      <c r="D69" s="6" t="s">
        <v>10</v>
      </c>
      <c r="E69" s="6">
        <v>13</v>
      </c>
      <c r="F69" s="6">
        <v>0</v>
      </c>
      <c r="G69" s="27">
        <v>1234</v>
      </c>
      <c r="H69" s="6" t="s">
        <v>11</v>
      </c>
      <c r="I69" s="6" t="s">
        <v>16</v>
      </c>
      <c r="J69" s="13" t="str">
        <f t="shared" si="5"/>
        <v>R1013</v>
      </c>
      <c r="K69" s="6" t="s">
        <v>13</v>
      </c>
      <c r="L69" s="23" t="str">
        <f t="shared" si="6"/>
        <v>13-Jul-1998</v>
      </c>
      <c r="M69" s="25">
        <f t="shared" si="7"/>
        <v>24</v>
      </c>
    </row>
    <row r="70" spans="1:13" x14ac:dyDescent="0.3">
      <c r="A70" s="6" t="s">
        <v>90</v>
      </c>
      <c r="B70" s="6">
        <v>2002</v>
      </c>
      <c r="C70" s="13">
        <f t="shared" si="4"/>
        <v>2002</v>
      </c>
      <c r="D70" s="6" t="s">
        <v>30</v>
      </c>
      <c r="E70" s="6">
        <v>12</v>
      </c>
      <c r="F70" s="6">
        <v>0</v>
      </c>
      <c r="G70" s="27">
        <v>1237</v>
      </c>
      <c r="H70" s="6" t="s">
        <v>11</v>
      </c>
      <c r="I70" s="6" t="s">
        <v>11</v>
      </c>
      <c r="J70" s="13" t="str">
        <f t="shared" si="5"/>
        <v>R1013</v>
      </c>
      <c r="K70" s="6" t="s">
        <v>13</v>
      </c>
      <c r="L70" s="23" t="str">
        <f t="shared" si="6"/>
        <v>12-Dec-2002</v>
      </c>
      <c r="M70" s="25">
        <f t="shared" si="7"/>
        <v>20</v>
      </c>
    </row>
    <row r="71" spans="1:13" x14ac:dyDescent="0.3">
      <c r="A71" s="6" t="s">
        <v>91</v>
      </c>
      <c r="B71" s="6">
        <v>1998</v>
      </c>
      <c r="C71" s="13">
        <f t="shared" si="4"/>
        <v>1998</v>
      </c>
      <c r="D71" s="6" t="s">
        <v>37</v>
      </c>
      <c r="E71" s="6">
        <v>11</v>
      </c>
      <c r="F71" s="6">
        <v>0</v>
      </c>
      <c r="G71" s="27">
        <v>1240</v>
      </c>
      <c r="H71" s="6" t="s">
        <v>11</v>
      </c>
      <c r="I71" s="6" t="s">
        <v>16</v>
      </c>
      <c r="J71" s="13" t="str">
        <f t="shared" si="5"/>
        <v>R1012</v>
      </c>
      <c r="K71" s="6" t="s">
        <v>23</v>
      </c>
      <c r="L71" s="23" t="str">
        <f t="shared" si="6"/>
        <v>11-Oct-1998</v>
      </c>
      <c r="M71" s="25">
        <f t="shared" si="7"/>
        <v>24</v>
      </c>
    </row>
    <row r="72" spans="1:13" x14ac:dyDescent="0.3">
      <c r="A72" s="6" t="s">
        <v>92</v>
      </c>
      <c r="B72" s="6">
        <v>2002</v>
      </c>
      <c r="C72" s="13">
        <f t="shared" si="4"/>
        <v>2002</v>
      </c>
      <c r="D72" s="6" t="s">
        <v>10</v>
      </c>
      <c r="E72" s="6">
        <v>1</v>
      </c>
      <c r="F72" s="6">
        <v>0</v>
      </c>
      <c r="G72" s="27">
        <v>1241</v>
      </c>
      <c r="H72" s="6" t="s">
        <v>11</v>
      </c>
      <c r="I72" s="6" t="s">
        <v>11</v>
      </c>
      <c r="J72" s="13" t="str">
        <f t="shared" si="5"/>
        <v>R1013</v>
      </c>
      <c r="K72" s="6" t="s">
        <v>13</v>
      </c>
      <c r="L72" s="23" t="str">
        <f t="shared" si="6"/>
        <v>1-Jul-2002</v>
      </c>
      <c r="M72" s="25">
        <f t="shared" si="7"/>
        <v>20</v>
      </c>
    </row>
    <row r="73" spans="1:13" x14ac:dyDescent="0.3">
      <c r="A73" s="6" t="s">
        <v>93</v>
      </c>
      <c r="B73" s="6">
        <v>2003</v>
      </c>
      <c r="C73" s="13">
        <f t="shared" si="4"/>
        <v>2003</v>
      </c>
      <c r="D73" s="6" t="s">
        <v>35</v>
      </c>
      <c r="E73" s="6">
        <v>2</v>
      </c>
      <c r="F73" s="6">
        <v>0</v>
      </c>
      <c r="G73" s="27">
        <v>1241.57</v>
      </c>
      <c r="H73" s="6" t="s">
        <v>11</v>
      </c>
      <c r="I73" s="6" t="s">
        <v>11</v>
      </c>
      <c r="J73" s="13" t="str">
        <f t="shared" si="5"/>
        <v>R1011</v>
      </c>
      <c r="K73" s="6" t="s">
        <v>42</v>
      </c>
      <c r="L73" s="23" t="str">
        <f t="shared" si="6"/>
        <v>2-Aug-2003</v>
      </c>
      <c r="M73" s="25">
        <f t="shared" si="7"/>
        <v>19</v>
      </c>
    </row>
    <row r="74" spans="1:13" x14ac:dyDescent="0.3">
      <c r="A74" s="6" t="s">
        <v>94</v>
      </c>
      <c r="B74" s="6">
        <v>2003</v>
      </c>
      <c r="C74" s="13">
        <f t="shared" si="4"/>
        <v>2003</v>
      </c>
      <c r="D74" s="6" t="s">
        <v>20</v>
      </c>
      <c r="E74" s="6">
        <v>15</v>
      </c>
      <c r="F74" s="6">
        <v>0</v>
      </c>
      <c r="G74" s="27">
        <v>1242.26</v>
      </c>
      <c r="H74" s="6" t="s">
        <v>11</v>
      </c>
      <c r="I74" s="6" t="s">
        <v>16</v>
      </c>
      <c r="J74" s="13" t="str">
        <f t="shared" si="5"/>
        <v>R1011</v>
      </c>
      <c r="K74" s="6" t="s">
        <v>42</v>
      </c>
      <c r="L74" s="23" t="str">
        <f t="shared" si="6"/>
        <v>15-Sep-2003</v>
      </c>
      <c r="M74" s="25">
        <f t="shared" si="7"/>
        <v>19</v>
      </c>
    </row>
    <row r="75" spans="1:13" x14ac:dyDescent="0.3">
      <c r="A75" s="6" t="s">
        <v>95</v>
      </c>
      <c r="B75" s="6">
        <v>2003</v>
      </c>
      <c r="C75" s="13">
        <f t="shared" si="4"/>
        <v>2003</v>
      </c>
      <c r="D75" s="6" t="s">
        <v>20</v>
      </c>
      <c r="E75" s="6">
        <v>8</v>
      </c>
      <c r="F75" s="6">
        <v>0</v>
      </c>
      <c r="G75" s="27">
        <v>1242.82</v>
      </c>
      <c r="H75" s="6" t="s">
        <v>11</v>
      </c>
      <c r="I75" s="6" t="s">
        <v>16</v>
      </c>
      <c r="J75" s="13" t="str">
        <f t="shared" si="5"/>
        <v>R1011</v>
      </c>
      <c r="K75" s="6" t="s">
        <v>42</v>
      </c>
      <c r="L75" s="23" t="str">
        <f t="shared" si="6"/>
        <v>8-Sep-2003</v>
      </c>
      <c r="M75" s="25">
        <f t="shared" si="7"/>
        <v>19</v>
      </c>
    </row>
    <row r="76" spans="1:13" x14ac:dyDescent="0.3">
      <c r="A76" s="6" t="s">
        <v>96</v>
      </c>
      <c r="B76" s="6">
        <v>2003</v>
      </c>
      <c r="C76" s="13">
        <f t="shared" si="4"/>
        <v>2003</v>
      </c>
      <c r="D76" s="6" t="s">
        <v>20</v>
      </c>
      <c r="E76" s="6">
        <v>15</v>
      </c>
      <c r="F76" s="6">
        <v>0</v>
      </c>
      <c r="G76" s="27">
        <v>1252.4100000000001</v>
      </c>
      <c r="H76" s="6" t="s">
        <v>11</v>
      </c>
      <c r="I76" s="6" t="s">
        <v>12</v>
      </c>
      <c r="J76" s="13" t="str">
        <f t="shared" si="5"/>
        <v>R1011</v>
      </c>
      <c r="K76" s="6" t="s">
        <v>42</v>
      </c>
      <c r="L76" s="23" t="str">
        <f t="shared" si="6"/>
        <v>15-Sep-2003</v>
      </c>
      <c r="M76" s="25">
        <f t="shared" si="7"/>
        <v>19</v>
      </c>
    </row>
    <row r="77" spans="1:13" x14ac:dyDescent="0.3">
      <c r="A77" s="6" t="s">
        <v>97</v>
      </c>
      <c r="B77" s="6">
        <v>1997</v>
      </c>
      <c r="C77" s="13">
        <f t="shared" si="4"/>
        <v>1997</v>
      </c>
      <c r="D77" s="6" t="s">
        <v>15</v>
      </c>
      <c r="E77" s="6">
        <v>4</v>
      </c>
      <c r="F77" s="6">
        <v>0</v>
      </c>
      <c r="G77" s="27">
        <v>1253</v>
      </c>
      <c r="H77" s="6" t="s">
        <v>11</v>
      </c>
      <c r="I77" s="6" t="s">
        <v>11</v>
      </c>
      <c r="J77" s="13" t="str">
        <f t="shared" si="5"/>
        <v>R1013</v>
      </c>
      <c r="K77" s="6" t="s">
        <v>13</v>
      </c>
      <c r="L77" s="23" t="str">
        <f t="shared" si="6"/>
        <v>4-Nov-1997</v>
      </c>
      <c r="M77" s="25">
        <f t="shared" si="7"/>
        <v>25</v>
      </c>
    </row>
    <row r="78" spans="1:13" x14ac:dyDescent="0.3">
      <c r="A78" s="6" t="s">
        <v>98</v>
      </c>
      <c r="B78" s="6">
        <v>2003</v>
      </c>
      <c r="C78" s="13">
        <f t="shared" si="4"/>
        <v>2003</v>
      </c>
      <c r="D78" s="6" t="s">
        <v>30</v>
      </c>
      <c r="E78" s="6">
        <v>10</v>
      </c>
      <c r="F78" s="6">
        <v>0</v>
      </c>
      <c r="G78" s="27">
        <v>1253.94</v>
      </c>
      <c r="H78" s="6" t="s">
        <v>11</v>
      </c>
      <c r="I78" s="6" t="s">
        <v>11</v>
      </c>
      <c r="J78" s="13" t="str">
        <f t="shared" si="5"/>
        <v>R1011</v>
      </c>
      <c r="K78" s="6" t="s">
        <v>42</v>
      </c>
      <c r="L78" s="23" t="str">
        <f t="shared" si="6"/>
        <v>10-Dec-2003</v>
      </c>
      <c r="M78" s="25">
        <f t="shared" si="7"/>
        <v>19</v>
      </c>
    </row>
    <row r="79" spans="1:13" x14ac:dyDescent="0.3">
      <c r="A79" s="6" t="s">
        <v>99</v>
      </c>
      <c r="B79" s="6">
        <v>2003</v>
      </c>
      <c r="C79" s="13">
        <f t="shared" si="4"/>
        <v>2003</v>
      </c>
      <c r="D79" s="6" t="s">
        <v>37</v>
      </c>
      <c r="E79" s="6">
        <v>13</v>
      </c>
      <c r="F79" s="6">
        <v>0</v>
      </c>
      <c r="G79" s="27">
        <v>1256.3</v>
      </c>
      <c r="H79" s="6" t="s">
        <v>11</v>
      </c>
      <c r="I79" s="6" t="s">
        <v>12</v>
      </c>
      <c r="J79" s="13" t="str">
        <f t="shared" si="5"/>
        <v>R1011</v>
      </c>
      <c r="K79" s="6" t="s">
        <v>42</v>
      </c>
      <c r="L79" s="23" t="str">
        <f t="shared" si="6"/>
        <v>13-Oct-2003</v>
      </c>
      <c r="M79" s="25">
        <f t="shared" si="7"/>
        <v>19</v>
      </c>
    </row>
    <row r="80" spans="1:13" x14ac:dyDescent="0.3">
      <c r="A80" s="6" t="s">
        <v>100</v>
      </c>
      <c r="B80" s="6">
        <v>2003</v>
      </c>
      <c r="C80" s="13">
        <f t="shared" si="4"/>
        <v>2003</v>
      </c>
      <c r="D80" s="6" t="s">
        <v>37</v>
      </c>
      <c r="E80" s="6">
        <v>30</v>
      </c>
      <c r="F80" s="6">
        <v>0</v>
      </c>
      <c r="G80" s="27">
        <v>1261.44</v>
      </c>
      <c r="H80" s="6" t="s">
        <v>11</v>
      </c>
      <c r="I80" s="6" t="s">
        <v>12</v>
      </c>
      <c r="J80" s="13" t="str">
        <f t="shared" si="5"/>
        <v>R1011</v>
      </c>
      <c r="K80" s="6" t="s">
        <v>42</v>
      </c>
      <c r="L80" s="23" t="str">
        <f t="shared" si="6"/>
        <v>30-Oct-2003</v>
      </c>
      <c r="M80" s="25">
        <f t="shared" si="7"/>
        <v>19</v>
      </c>
    </row>
    <row r="81" spans="1:13" x14ac:dyDescent="0.3">
      <c r="A81" s="6" t="s">
        <v>101</v>
      </c>
      <c r="B81" s="6">
        <v>2003</v>
      </c>
      <c r="C81" s="13">
        <f t="shared" si="4"/>
        <v>2003</v>
      </c>
      <c r="D81" s="6" t="s">
        <v>35</v>
      </c>
      <c r="E81" s="6">
        <v>15</v>
      </c>
      <c r="F81" s="6">
        <v>0</v>
      </c>
      <c r="G81" s="27">
        <v>1261.8599999999999</v>
      </c>
      <c r="H81" s="6" t="s">
        <v>11</v>
      </c>
      <c r="I81" s="6" t="s">
        <v>12</v>
      </c>
      <c r="J81" s="13" t="str">
        <f t="shared" si="5"/>
        <v>R1011</v>
      </c>
      <c r="K81" s="6" t="s">
        <v>42</v>
      </c>
      <c r="L81" s="23" t="str">
        <f t="shared" si="6"/>
        <v>15-Aug-2003</v>
      </c>
      <c r="M81" s="25">
        <f t="shared" si="7"/>
        <v>19</v>
      </c>
    </row>
    <row r="82" spans="1:13" x14ac:dyDescent="0.3">
      <c r="A82" s="6" t="s">
        <v>102</v>
      </c>
      <c r="B82" s="6">
        <v>2003</v>
      </c>
      <c r="C82" s="13">
        <f t="shared" si="4"/>
        <v>2003</v>
      </c>
      <c r="D82" s="6" t="s">
        <v>15</v>
      </c>
      <c r="E82" s="6">
        <v>21</v>
      </c>
      <c r="F82" s="6">
        <v>0</v>
      </c>
      <c r="G82" s="27">
        <v>1263.25</v>
      </c>
      <c r="H82" s="6" t="s">
        <v>11</v>
      </c>
      <c r="I82" s="6" t="s">
        <v>12</v>
      </c>
      <c r="J82" s="13" t="str">
        <f t="shared" si="5"/>
        <v>R1011</v>
      </c>
      <c r="K82" s="6" t="s">
        <v>42</v>
      </c>
      <c r="L82" s="23" t="str">
        <f t="shared" si="6"/>
        <v>21-Nov-2003</v>
      </c>
      <c r="M82" s="25">
        <f t="shared" si="7"/>
        <v>19</v>
      </c>
    </row>
    <row r="83" spans="1:13" x14ac:dyDescent="0.3">
      <c r="A83" s="6" t="s">
        <v>103</v>
      </c>
      <c r="B83" s="6">
        <v>2002</v>
      </c>
      <c r="C83" s="13">
        <f t="shared" si="4"/>
        <v>2002</v>
      </c>
      <c r="D83" s="6" t="s">
        <v>30</v>
      </c>
      <c r="E83" s="6">
        <v>4</v>
      </c>
      <c r="F83" s="6">
        <v>0</v>
      </c>
      <c r="G83" s="27">
        <v>1267</v>
      </c>
      <c r="H83" s="6" t="s">
        <v>11</v>
      </c>
      <c r="I83" s="6" t="s">
        <v>16</v>
      </c>
      <c r="J83" s="13" t="str">
        <f t="shared" si="5"/>
        <v>R1013</v>
      </c>
      <c r="K83" s="6" t="s">
        <v>13</v>
      </c>
      <c r="L83" s="23" t="str">
        <f t="shared" si="6"/>
        <v>4-Dec-2002</v>
      </c>
      <c r="M83" s="25">
        <f t="shared" si="7"/>
        <v>20</v>
      </c>
    </row>
    <row r="84" spans="1:13" x14ac:dyDescent="0.3">
      <c r="A84" s="6" t="s">
        <v>104</v>
      </c>
      <c r="B84" s="6">
        <v>1997</v>
      </c>
      <c r="C84" s="13">
        <f t="shared" si="4"/>
        <v>1997</v>
      </c>
      <c r="D84" s="6" t="s">
        <v>37</v>
      </c>
      <c r="E84" s="6">
        <v>26</v>
      </c>
      <c r="F84" s="6">
        <v>0</v>
      </c>
      <c r="G84" s="27">
        <v>1276</v>
      </c>
      <c r="H84" s="6" t="s">
        <v>11</v>
      </c>
      <c r="I84" s="6" t="s">
        <v>11</v>
      </c>
      <c r="J84" s="13" t="str">
        <f t="shared" si="5"/>
        <v>R1012</v>
      </c>
      <c r="K84" s="6" t="s">
        <v>23</v>
      </c>
      <c r="L84" s="23" t="str">
        <f t="shared" si="6"/>
        <v>26-Oct-1997</v>
      </c>
      <c r="M84" s="25">
        <f t="shared" si="7"/>
        <v>25</v>
      </c>
    </row>
    <row r="85" spans="1:13" x14ac:dyDescent="0.3">
      <c r="A85" s="6" t="s">
        <v>105</v>
      </c>
      <c r="B85" s="6">
        <v>2004</v>
      </c>
      <c r="C85" s="13">
        <f t="shared" si="4"/>
        <v>2004</v>
      </c>
      <c r="D85" s="6" t="s">
        <v>20</v>
      </c>
      <c r="E85" s="6">
        <v>30</v>
      </c>
      <c r="F85" s="6">
        <v>0</v>
      </c>
      <c r="G85" s="27">
        <v>1283</v>
      </c>
      <c r="H85" s="6" t="s">
        <v>11</v>
      </c>
      <c r="I85" s="6" t="s">
        <v>16</v>
      </c>
      <c r="J85" s="13" t="str">
        <f t="shared" si="5"/>
        <v>R1013</v>
      </c>
      <c r="K85" s="6" t="s">
        <v>13</v>
      </c>
      <c r="L85" s="23" t="str">
        <f t="shared" si="6"/>
        <v>30-Sep-2004</v>
      </c>
      <c r="M85" s="25">
        <f t="shared" si="7"/>
        <v>18</v>
      </c>
    </row>
    <row r="86" spans="1:13" x14ac:dyDescent="0.3">
      <c r="A86" s="6" t="s">
        <v>106</v>
      </c>
      <c r="B86" s="6">
        <v>2004</v>
      </c>
      <c r="C86" s="13">
        <f t="shared" si="4"/>
        <v>2004</v>
      </c>
      <c r="D86" s="6" t="s">
        <v>10</v>
      </c>
      <c r="E86" s="6">
        <v>28</v>
      </c>
      <c r="F86" s="6">
        <v>0</v>
      </c>
      <c r="G86" s="27">
        <v>1285</v>
      </c>
      <c r="H86" s="6" t="s">
        <v>11</v>
      </c>
      <c r="I86" s="6" t="s">
        <v>12</v>
      </c>
      <c r="J86" s="13" t="str">
        <f t="shared" si="5"/>
        <v>R1013</v>
      </c>
      <c r="K86" s="6" t="s">
        <v>13</v>
      </c>
      <c r="L86" s="23" t="str">
        <f t="shared" si="6"/>
        <v>28-Jul-2004</v>
      </c>
      <c r="M86" s="25">
        <f t="shared" si="7"/>
        <v>18</v>
      </c>
    </row>
    <row r="87" spans="1:13" x14ac:dyDescent="0.3">
      <c r="A87" s="6" t="s">
        <v>107</v>
      </c>
      <c r="B87" s="6">
        <v>2000</v>
      </c>
      <c r="C87" s="13">
        <f t="shared" si="4"/>
        <v>2000</v>
      </c>
      <c r="D87" s="6" t="s">
        <v>18</v>
      </c>
      <c r="E87" s="6">
        <v>26</v>
      </c>
      <c r="F87" s="6">
        <v>0</v>
      </c>
      <c r="G87" s="27">
        <v>1286</v>
      </c>
      <c r="H87" s="6" t="s">
        <v>11</v>
      </c>
      <c r="I87" s="6" t="s">
        <v>11</v>
      </c>
      <c r="J87" s="13" t="str">
        <f t="shared" si="5"/>
        <v>R1013</v>
      </c>
      <c r="K87" s="6" t="s">
        <v>13</v>
      </c>
      <c r="L87" s="23" t="str">
        <f t="shared" si="6"/>
        <v>26-Jun-2000</v>
      </c>
      <c r="M87" s="25">
        <f t="shared" si="7"/>
        <v>22</v>
      </c>
    </row>
    <row r="88" spans="1:13" x14ac:dyDescent="0.3">
      <c r="A88" s="6" t="s">
        <v>108</v>
      </c>
      <c r="B88" s="6">
        <v>1998</v>
      </c>
      <c r="C88" s="13">
        <f t="shared" si="4"/>
        <v>1998</v>
      </c>
      <c r="D88" s="6" t="s">
        <v>18</v>
      </c>
      <c r="E88" s="6">
        <v>4</v>
      </c>
      <c r="F88" s="6">
        <v>0</v>
      </c>
      <c r="G88" s="27">
        <v>1290.93</v>
      </c>
      <c r="H88" s="6" t="s">
        <v>11</v>
      </c>
      <c r="I88" s="6" t="s">
        <v>11</v>
      </c>
      <c r="J88" s="13" t="str">
        <f t="shared" si="5"/>
        <v>R1013</v>
      </c>
      <c r="K88" s="6" t="s">
        <v>13</v>
      </c>
      <c r="L88" s="23" t="str">
        <f t="shared" si="6"/>
        <v>4-Jun-1998</v>
      </c>
      <c r="M88" s="25">
        <f t="shared" si="7"/>
        <v>25</v>
      </c>
    </row>
    <row r="89" spans="1:13" x14ac:dyDescent="0.3">
      <c r="A89" s="6" t="s">
        <v>109</v>
      </c>
      <c r="B89" s="6">
        <v>2001</v>
      </c>
      <c r="C89" s="13">
        <f t="shared" si="4"/>
        <v>2001</v>
      </c>
      <c r="D89" s="6" t="s">
        <v>15</v>
      </c>
      <c r="E89" s="6">
        <v>29</v>
      </c>
      <c r="F89" s="6">
        <v>0</v>
      </c>
      <c r="G89" s="27">
        <v>1293</v>
      </c>
      <c r="H89" s="6" t="s">
        <v>11</v>
      </c>
      <c r="I89" s="6" t="s">
        <v>12</v>
      </c>
      <c r="J89" s="13" t="str">
        <f t="shared" si="5"/>
        <v>R1012</v>
      </c>
      <c r="K89" s="6" t="s">
        <v>23</v>
      </c>
      <c r="L89" s="23" t="str">
        <f t="shared" si="6"/>
        <v>29-Nov-2001</v>
      </c>
      <c r="M89" s="25">
        <f t="shared" si="7"/>
        <v>21</v>
      </c>
    </row>
    <row r="90" spans="1:13" x14ac:dyDescent="0.3">
      <c r="A90" s="6" t="s">
        <v>110</v>
      </c>
      <c r="B90" s="6">
        <v>2002</v>
      </c>
      <c r="C90" s="13">
        <f t="shared" si="4"/>
        <v>2002</v>
      </c>
      <c r="D90" s="6" t="s">
        <v>30</v>
      </c>
      <c r="E90" s="6">
        <v>10</v>
      </c>
      <c r="F90" s="6">
        <v>0</v>
      </c>
      <c r="G90" s="27">
        <v>1304</v>
      </c>
      <c r="H90" s="6" t="s">
        <v>11</v>
      </c>
      <c r="I90" s="6" t="s">
        <v>11</v>
      </c>
      <c r="J90" s="13" t="str">
        <f t="shared" si="5"/>
        <v>R1012</v>
      </c>
      <c r="K90" s="6" t="s">
        <v>23</v>
      </c>
      <c r="L90" s="23" t="str">
        <f t="shared" si="6"/>
        <v>10-Dec-2002</v>
      </c>
      <c r="M90" s="25">
        <f t="shared" si="7"/>
        <v>20</v>
      </c>
    </row>
    <row r="91" spans="1:13" x14ac:dyDescent="0.3">
      <c r="A91" s="6" t="s">
        <v>111</v>
      </c>
      <c r="B91" s="6">
        <v>1999</v>
      </c>
      <c r="C91" s="13">
        <f t="shared" si="4"/>
        <v>1999</v>
      </c>
      <c r="D91" s="6" t="s">
        <v>30</v>
      </c>
      <c r="E91" s="6">
        <v>2</v>
      </c>
      <c r="F91" s="6">
        <v>0</v>
      </c>
      <c r="G91" s="27">
        <v>1304</v>
      </c>
      <c r="H91" s="6" t="s">
        <v>11</v>
      </c>
      <c r="I91" s="6" t="s">
        <v>11</v>
      </c>
      <c r="J91" s="13" t="str">
        <f t="shared" si="5"/>
        <v>R1013</v>
      </c>
      <c r="K91" s="6" t="s">
        <v>13</v>
      </c>
      <c r="L91" s="23" t="str">
        <f t="shared" si="6"/>
        <v>2-Dec-1999</v>
      </c>
      <c r="M91" s="25">
        <f t="shared" si="7"/>
        <v>23</v>
      </c>
    </row>
    <row r="92" spans="1:13" x14ac:dyDescent="0.3">
      <c r="A92" s="6" t="s">
        <v>112</v>
      </c>
      <c r="B92" s="6">
        <v>2002</v>
      </c>
      <c r="C92" s="13">
        <f t="shared" si="4"/>
        <v>2002</v>
      </c>
      <c r="D92" s="6" t="s">
        <v>37</v>
      </c>
      <c r="E92" s="6">
        <v>13</v>
      </c>
      <c r="F92" s="6">
        <v>0</v>
      </c>
      <c r="G92" s="27">
        <v>1315</v>
      </c>
      <c r="H92" s="6" t="s">
        <v>11</v>
      </c>
      <c r="I92" s="6" t="s">
        <v>11</v>
      </c>
      <c r="J92" s="13" t="str">
        <f t="shared" si="5"/>
        <v>R1013</v>
      </c>
      <c r="K92" s="6" t="s">
        <v>13</v>
      </c>
      <c r="L92" s="23" t="str">
        <f t="shared" si="6"/>
        <v>13-Oct-2002</v>
      </c>
      <c r="M92" s="25">
        <f t="shared" si="7"/>
        <v>20</v>
      </c>
    </row>
    <row r="93" spans="1:13" x14ac:dyDescent="0.3">
      <c r="A93" s="6" t="s">
        <v>113</v>
      </c>
      <c r="B93" s="6">
        <v>1999</v>
      </c>
      <c r="C93" s="13">
        <f t="shared" si="4"/>
        <v>1999</v>
      </c>
      <c r="D93" s="6" t="s">
        <v>37</v>
      </c>
      <c r="E93" s="6">
        <v>14</v>
      </c>
      <c r="F93" s="6">
        <v>0</v>
      </c>
      <c r="G93" s="27">
        <v>1329.17</v>
      </c>
      <c r="H93" s="6" t="s">
        <v>11</v>
      </c>
      <c r="I93" s="6" t="s">
        <v>12</v>
      </c>
      <c r="J93" s="13" t="str">
        <f t="shared" si="5"/>
        <v>R1013</v>
      </c>
      <c r="K93" s="6" t="s">
        <v>13</v>
      </c>
      <c r="L93" s="23" t="str">
        <f t="shared" si="6"/>
        <v>14-Oct-1999</v>
      </c>
      <c r="M93" s="25">
        <f t="shared" si="7"/>
        <v>23</v>
      </c>
    </row>
    <row r="94" spans="1:13" x14ac:dyDescent="0.3">
      <c r="A94" s="6" t="s">
        <v>114</v>
      </c>
      <c r="B94" s="6">
        <v>1998</v>
      </c>
      <c r="C94" s="13">
        <f t="shared" si="4"/>
        <v>1998</v>
      </c>
      <c r="D94" s="6" t="s">
        <v>10</v>
      </c>
      <c r="E94" s="6">
        <v>12</v>
      </c>
      <c r="F94" s="6">
        <v>0</v>
      </c>
      <c r="G94" s="27">
        <v>1332.61</v>
      </c>
      <c r="H94" s="6" t="s">
        <v>11</v>
      </c>
      <c r="I94" s="6" t="s">
        <v>12</v>
      </c>
      <c r="J94" s="13" t="str">
        <f t="shared" si="5"/>
        <v>R1013</v>
      </c>
      <c r="K94" s="6" t="s">
        <v>13</v>
      </c>
      <c r="L94" s="23" t="str">
        <f t="shared" si="6"/>
        <v>12-Jul-1998</v>
      </c>
      <c r="M94" s="25">
        <f t="shared" si="7"/>
        <v>24</v>
      </c>
    </row>
    <row r="95" spans="1:13" x14ac:dyDescent="0.3">
      <c r="A95" s="6" t="s">
        <v>115</v>
      </c>
      <c r="B95" s="6">
        <v>1995</v>
      </c>
      <c r="C95" s="13">
        <f t="shared" si="4"/>
        <v>1995</v>
      </c>
      <c r="D95" s="6" t="s">
        <v>10</v>
      </c>
      <c r="E95" s="6">
        <v>30</v>
      </c>
      <c r="F95" s="6">
        <v>0</v>
      </c>
      <c r="G95" s="27">
        <v>1338</v>
      </c>
      <c r="H95" s="6" t="s">
        <v>11</v>
      </c>
      <c r="I95" s="6" t="s">
        <v>12</v>
      </c>
      <c r="J95" s="13" t="str">
        <f t="shared" si="5"/>
        <v>R1012</v>
      </c>
      <c r="K95" s="6" t="s">
        <v>23</v>
      </c>
      <c r="L95" s="23" t="str">
        <f t="shared" si="6"/>
        <v>30-Jul-1995</v>
      </c>
      <c r="M95" s="25">
        <f t="shared" si="7"/>
        <v>27</v>
      </c>
    </row>
    <row r="96" spans="1:13" x14ac:dyDescent="0.3">
      <c r="A96" s="6" t="s">
        <v>116</v>
      </c>
      <c r="B96" s="6">
        <v>1997</v>
      </c>
      <c r="C96" s="13">
        <f t="shared" si="4"/>
        <v>1997</v>
      </c>
      <c r="D96" s="6" t="s">
        <v>15</v>
      </c>
      <c r="E96" s="6">
        <v>7</v>
      </c>
      <c r="F96" s="6">
        <v>0</v>
      </c>
      <c r="G96" s="27">
        <v>1341.16</v>
      </c>
      <c r="H96" s="6" t="s">
        <v>11</v>
      </c>
      <c r="I96" s="6" t="s">
        <v>11</v>
      </c>
      <c r="J96" s="13" t="str">
        <f t="shared" si="5"/>
        <v>R1012</v>
      </c>
      <c r="K96" s="6" t="s">
        <v>23</v>
      </c>
      <c r="L96" s="23" t="str">
        <f t="shared" si="6"/>
        <v>7-Nov-1997</v>
      </c>
      <c r="M96" s="25">
        <f t="shared" si="7"/>
        <v>25</v>
      </c>
    </row>
    <row r="97" spans="1:13" x14ac:dyDescent="0.3">
      <c r="A97" s="6" t="s">
        <v>117</v>
      </c>
      <c r="B97" s="6">
        <v>1998</v>
      </c>
      <c r="C97" s="13">
        <f t="shared" si="4"/>
        <v>1998</v>
      </c>
      <c r="D97" s="6" t="s">
        <v>30</v>
      </c>
      <c r="E97" s="6">
        <v>3</v>
      </c>
      <c r="F97" s="6">
        <v>0</v>
      </c>
      <c r="G97" s="27">
        <v>1359</v>
      </c>
      <c r="H97" s="6" t="s">
        <v>11</v>
      </c>
      <c r="I97" s="6" t="s">
        <v>16</v>
      </c>
      <c r="J97" s="13" t="str">
        <f t="shared" si="5"/>
        <v>R1013</v>
      </c>
      <c r="K97" s="6" t="s">
        <v>13</v>
      </c>
      <c r="L97" s="23" t="str">
        <f t="shared" si="6"/>
        <v>3-Dec-1998</v>
      </c>
      <c r="M97" s="25">
        <f t="shared" si="7"/>
        <v>24</v>
      </c>
    </row>
    <row r="98" spans="1:13" x14ac:dyDescent="0.3">
      <c r="A98" s="6" t="s">
        <v>118</v>
      </c>
      <c r="B98" s="6">
        <v>2002</v>
      </c>
      <c r="C98" s="13">
        <f t="shared" si="4"/>
        <v>2002</v>
      </c>
      <c r="D98" s="6" t="s">
        <v>35</v>
      </c>
      <c r="E98" s="6">
        <v>15</v>
      </c>
      <c r="F98" s="6">
        <v>0</v>
      </c>
      <c r="G98" s="27">
        <v>1382</v>
      </c>
      <c r="H98" s="6" t="s">
        <v>11</v>
      </c>
      <c r="I98" s="6" t="s">
        <v>16</v>
      </c>
      <c r="J98" s="13" t="str">
        <f t="shared" si="5"/>
        <v>R1013</v>
      </c>
      <c r="K98" s="6" t="s">
        <v>13</v>
      </c>
      <c r="L98" s="23" t="str">
        <f t="shared" si="6"/>
        <v>15-Aug-2002</v>
      </c>
      <c r="M98" s="25">
        <f t="shared" si="7"/>
        <v>20</v>
      </c>
    </row>
    <row r="99" spans="1:13" x14ac:dyDescent="0.3">
      <c r="A99" s="6" t="s">
        <v>119</v>
      </c>
      <c r="B99" s="6">
        <v>1999</v>
      </c>
      <c r="C99" s="13">
        <f t="shared" si="4"/>
        <v>1999</v>
      </c>
      <c r="D99" s="6" t="s">
        <v>10</v>
      </c>
      <c r="E99" s="6">
        <v>6</v>
      </c>
      <c r="F99" s="6">
        <v>0</v>
      </c>
      <c r="G99" s="27">
        <v>1389</v>
      </c>
      <c r="H99" s="6" t="s">
        <v>11</v>
      </c>
      <c r="I99" s="6" t="s">
        <v>11</v>
      </c>
      <c r="J99" s="13" t="str">
        <f t="shared" si="5"/>
        <v>R1013</v>
      </c>
      <c r="K99" s="6" t="s">
        <v>13</v>
      </c>
      <c r="L99" s="23" t="str">
        <f t="shared" si="6"/>
        <v>6-Jul-1999</v>
      </c>
      <c r="M99" s="25">
        <f t="shared" si="7"/>
        <v>23</v>
      </c>
    </row>
    <row r="100" spans="1:13" x14ac:dyDescent="0.3">
      <c r="A100" s="6" t="s">
        <v>120</v>
      </c>
      <c r="B100" s="6">
        <v>2002</v>
      </c>
      <c r="C100" s="13">
        <f t="shared" si="4"/>
        <v>2002</v>
      </c>
      <c r="D100" s="6" t="s">
        <v>15</v>
      </c>
      <c r="E100" s="6">
        <v>14</v>
      </c>
      <c r="F100" s="6">
        <v>0</v>
      </c>
      <c r="G100" s="27">
        <v>1390</v>
      </c>
      <c r="H100" s="6" t="s">
        <v>11</v>
      </c>
      <c r="I100" s="6" t="s">
        <v>11</v>
      </c>
      <c r="J100" s="13" t="str">
        <f t="shared" si="5"/>
        <v>R1013</v>
      </c>
      <c r="K100" s="6" t="s">
        <v>13</v>
      </c>
      <c r="L100" s="23" t="str">
        <f t="shared" si="6"/>
        <v>14-Nov-2002</v>
      </c>
      <c r="M100" s="25">
        <f t="shared" si="7"/>
        <v>20</v>
      </c>
    </row>
    <row r="101" spans="1:13" x14ac:dyDescent="0.3">
      <c r="A101" s="6" t="s">
        <v>121</v>
      </c>
      <c r="B101" s="6">
        <v>2002</v>
      </c>
      <c r="C101" s="13">
        <f t="shared" si="4"/>
        <v>2002</v>
      </c>
      <c r="D101" s="6" t="s">
        <v>30</v>
      </c>
      <c r="E101" s="6">
        <v>22</v>
      </c>
      <c r="F101" s="6">
        <v>0</v>
      </c>
      <c r="G101" s="27">
        <v>1391.53</v>
      </c>
      <c r="H101" s="6" t="s">
        <v>11</v>
      </c>
      <c r="I101" s="6" t="s">
        <v>16</v>
      </c>
      <c r="J101" s="13" t="str">
        <f t="shared" si="5"/>
        <v>R1013</v>
      </c>
      <c r="K101" s="6" t="s">
        <v>13</v>
      </c>
      <c r="L101" s="23" t="str">
        <f t="shared" si="6"/>
        <v>22-Dec-2002</v>
      </c>
      <c r="M101" s="25">
        <f t="shared" si="7"/>
        <v>20</v>
      </c>
    </row>
    <row r="102" spans="1:13" x14ac:dyDescent="0.3">
      <c r="A102" s="6" t="s">
        <v>122</v>
      </c>
      <c r="B102" s="6">
        <v>1998</v>
      </c>
      <c r="C102" s="13">
        <f t="shared" si="4"/>
        <v>1998</v>
      </c>
      <c r="D102" s="6" t="s">
        <v>20</v>
      </c>
      <c r="E102" s="6">
        <v>5</v>
      </c>
      <c r="F102" s="6">
        <v>0</v>
      </c>
      <c r="G102" s="27">
        <v>1400.44</v>
      </c>
      <c r="H102" s="6" t="s">
        <v>11</v>
      </c>
      <c r="I102" s="6" t="s">
        <v>11</v>
      </c>
      <c r="J102" s="13" t="str">
        <f t="shared" si="5"/>
        <v>R1013</v>
      </c>
      <c r="K102" s="6" t="s">
        <v>13</v>
      </c>
      <c r="L102" s="23" t="str">
        <f t="shared" si="6"/>
        <v>5-Sep-1998</v>
      </c>
      <c r="M102" s="25">
        <f t="shared" si="7"/>
        <v>24</v>
      </c>
    </row>
    <row r="103" spans="1:13" x14ac:dyDescent="0.3">
      <c r="A103" s="6" t="s">
        <v>123</v>
      </c>
      <c r="B103" s="6">
        <v>1997</v>
      </c>
      <c r="C103" s="13">
        <f t="shared" si="4"/>
        <v>1997</v>
      </c>
      <c r="D103" s="6" t="s">
        <v>37</v>
      </c>
      <c r="E103" s="6">
        <v>27</v>
      </c>
      <c r="F103" s="6">
        <v>0</v>
      </c>
      <c r="G103" s="27">
        <v>1402</v>
      </c>
      <c r="H103" s="6" t="s">
        <v>11</v>
      </c>
      <c r="I103" s="6" t="s">
        <v>12</v>
      </c>
      <c r="J103" s="13" t="str">
        <f t="shared" si="5"/>
        <v>R1011</v>
      </c>
      <c r="K103" s="6" t="s">
        <v>42</v>
      </c>
      <c r="L103" s="23" t="str">
        <f t="shared" si="6"/>
        <v>27-Oct-1997</v>
      </c>
      <c r="M103" s="25">
        <f t="shared" si="7"/>
        <v>25</v>
      </c>
    </row>
    <row r="104" spans="1:13" x14ac:dyDescent="0.3">
      <c r="A104" s="6" t="s">
        <v>124</v>
      </c>
      <c r="B104" s="6">
        <v>1996</v>
      </c>
      <c r="C104" s="13">
        <f t="shared" si="4"/>
        <v>1996</v>
      </c>
      <c r="D104" s="6" t="s">
        <v>18</v>
      </c>
      <c r="E104" s="6">
        <v>23</v>
      </c>
      <c r="F104" s="6">
        <v>0</v>
      </c>
      <c r="G104" s="27">
        <v>1417</v>
      </c>
      <c r="H104" s="6" t="s">
        <v>11</v>
      </c>
      <c r="I104" s="6" t="s">
        <v>12</v>
      </c>
      <c r="J104" s="13" t="str">
        <f t="shared" si="5"/>
        <v>R1013</v>
      </c>
      <c r="K104" s="6" t="s">
        <v>13</v>
      </c>
      <c r="L104" s="23" t="str">
        <f t="shared" si="6"/>
        <v>23-Jun-1996</v>
      </c>
      <c r="M104" s="25">
        <f t="shared" si="7"/>
        <v>26</v>
      </c>
    </row>
    <row r="105" spans="1:13" x14ac:dyDescent="0.3">
      <c r="A105" s="6" t="s">
        <v>125</v>
      </c>
      <c r="B105" s="6">
        <v>2001</v>
      </c>
      <c r="C105" s="13">
        <f t="shared" si="4"/>
        <v>2001</v>
      </c>
      <c r="D105" s="6" t="s">
        <v>35</v>
      </c>
      <c r="E105" s="6">
        <v>23</v>
      </c>
      <c r="F105" s="6">
        <v>0</v>
      </c>
      <c r="G105" s="27">
        <v>1421</v>
      </c>
      <c r="H105" s="6" t="s">
        <v>11</v>
      </c>
      <c r="I105" s="6" t="s">
        <v>11</v>
      </c>
      <c r="J105" s="13" t="str">
        <f t="shared" si="5"/>
        <v>R1013</v>
      </c>
      <c r="K105" s="6" t="s">
        <v>13</v>
      </c>
      <c r="L105" s="23" t="str">
        <f t="shared" si="6"/>
        <v>23-Aug-2001</v>
      </c>
      <c r="M105" s="25">
        <f t="shared" si="7"/>
        <v>21</v>
      </c>
    </row>
    <row r="106" spans="1:13" x14ac:dyDescent="0.3">
      <c r="A106" s="6" t="s">
        <v>126</v>
      </c>
      <c r="B106" s="6">
        <v>1997</v>
      </c>
      <c r="C106" s="13">
        <f t="shared" si="4"/>
        <v>1997</v>
      </c>
      <c r="D106" s="6" t="s">
        <v>30</v>
      </c>
      <c r="E106" s="6">
        <v>5</v>
      </c>
      <c r="F106" s="6">
        <v>0</v>
      </c>
      <c r="G106" s="27">
        <v>1422</v>
      </c>
      <c r="H106" s="6" t="s">
        <v>11</v>
      </c>
      <c r="I106" s="6" t="s">
        <v>11</v>
      </c>
      <c r="J106" s="13" t="str">
        <f t="shared" si="5"/>
        <v>R1013</v>
      </c>
      <c r="K106" s="6" t="s">
        <v>13</v>
      </c>
      <c r="L106" s="23" t="str">
        <f t="shared" si="6"/>
        <v>5-Dec-1997</v>
      </c>
      <c r="M106" s="25">
        <f t="shared" si="7"/>
        <v>25</v>
      </c>
    </row>
    <row r="107" spans="1:13" x14ac:dyDescent="0.3">
      <c r="A107" s="6" t="s">
        <v>127</v>
      </c>
      <c r="B107" s="6">
        <v>2000</v>
      </c>
      <c r="C107" s="13">
        <f t="shared" si="4"/>
        <v>2000</v>
      </c>
      <c r="D107" s="6" t="s">
        <v>20</v>
      </c>
      <c r="E107" s="6">
        <v>1</v>
      </c>
      <c r="F107" s="6">
        <v>0</v>
      </c>
      <c r="G107" s="27">
        <v>1438</v>
      </c>
      <c r="H107" s="6" t="s">
        <v>11</v>
      </c>
      <c r="I107" s="6" t="s">
        <v>11</v>
      </c>
      <c r="J107" s="13" t="str">
        <f t="shared" si="5"/>
        <v>R1013</v>
      </c>
      <c r="K107" s="6" t="s">
        <v>13</v>
      </c>
      <c r="L107" s="23" t="str">
        <f t="shared" si="6"/>
        <v>1-Sep-2000</v>
      </c>
      <c r="M107" s="25">
        <f t="shared" si="7"/>
        <v>22</v>
      </c>
    </row>
    <row r="108" spans="1:13" x14ac:dyDescent="0.3">
      <c r="A108" s="6" t="s">
        <v>128</v>
      </c>
      <c r="B108" s="6">
        <v>1997</v>
      </c>
      <c r="C108" s="13">
        <f t="shared" si="4"/>
        <v>1997</v>
      </c>
      <c r="D108" s="6" t="s">
        <v>18</v>
      </c>
      <c r="E108" s="6">
        <v>19</v>
      </c>
      <c r="F108" s="6">
        <v>0</v>
      </c>
      <c r="G108" s="27">
        <v>1445</v>
      </c>
      <c r="H108" s="6" t="s">
        <v>11</v>
      </c>
      <c r="I108" s="6" t="s">
        <v>16</v>
      </c>
      <c r="J108" s="13" t="str">
        <f t="shared" si="5"/>
        <v>R1013</v>
      </c>
      <c r="K108" s="6" t="s">
        <v>13</v>
      </c>
      <c r="L108" s="23" t="str">
        <f t="shared" si="6"/>
        <v>19-Jun-1997</v>
      </c>
      <c r="M108" s="25">
        <f t="shared" si="7"/>
        <v>25</v>
      </c>
    </row>
    <row r="109" spans="1:13" x14ac:dyDescent="0.3">
      <c r="A109" s="6" t="s">
        <v>129</v>
      </c>
      <c r="B109" s="6">
        <v>2003</v>
      </c>
      <c r="C109" s="13">
        <f t="shared" si="4"/>
        <v>2003</v>
      </c>
      <c r="D109" s="6" t="s">
        <v>18</v>
      </c>
      <c r="E109" s="6">
        <v>20</v>
      </c>
      <c r="F109" s="6">
        <v>0</v>
      </c>
      <c r="G109" s="27">
        <v>1467</v>
      </c>
      <c r="H109" s="6" t="s">
        <v>11</v>
      </c>
      <c r="I109" s="6" t="s">
        <v>11</v>
      </c>
      <c r="J109" s="13" t="str">
        <f t="shared" si="5"/>
        <v>R1013</v>
      </c>
      <c r="K109" s="6" t="s">
        <v>13</v>
      </c>
      <c r="L109" s="23" t="str">
        <f t="shared" si="6"/>
        <v>20-Jun-2003</v>
      </c>
      <c r="M109" s="25">
        <f t="shared" si="7"/>
        <v>19</v>
      </c>
    </row>
    <row r="110" spans="1:13" x14ac:dyDescent="0.3">
      <c r="A110" s="6" t="s">
        <v>130</v>
      </c>
      <c r="B110" s="6">
        <v>1998</v>
      </c>
      <c r="C110" s="13">
        <f t="shared" si="4"/>
        <v>1998</v>
      </c>
      <c r="D110" s="6" t="s">
        <v>30</v>
      </c>
      <c r="E110" s="6">
        <v>7</v>
      </c>
      <c r="F110" s="6">
        <v>0</v>
      </c>
      <c r="G110" s="27">
        <v>1477</v>
      </c>
      <c r="H110" s="6" t="s">
        <v>11</v>
      </c>
      <c r="I110" s="6" t="s">
        <v>16</v>
      </c>
      <c r="J110" s="13" t="str">
        <f t="shared" si="5"/>
        <v>R1013</v>
      </c>
      <c r="K110" s="6" t="s">
        <v>13</v>
      </c>
      <c r="L110" s="23" t="str">
        <f t="shared" si="6"/>
        <v>7-Dec-1998</v>
      </c>
      <c r="M110" s="25">
        <f t="shared" si="7"/>
        <v>24</v>
      </c>
    </row>
    <row r="111" spans="1:13" x14ac:dyDescent="0.3">
      <c r="A111" s="6" t="s">
        <v>131</v>
      </c>
      <c r="B111" s="6">
        <v>1997</v>
      </c>
      <c r="C111" s="13">
        <f t="shared" si="4"/>
        <v>1997</v>
      </c>
      <c r="D111" s="6" t="s">
        <v>18</v>
      </c>
      <c r="E111" s="6">
        <v>9</v>
      </c>
      <c r="F111" s="6">
        <v>0</v>
      </c>
      <c r="G111" s="27">
        <v>1481</v>
      </c>
      <c r="H111" s="6" t="s">
        <v>11</v>
      </c>
      <c r="I111" s="6" t="s">
        <v>16</v>
      </c>
      <c r="J111" s="13" t="str">
        <f t="shared" si="5"/>
        <v>R1012</v>
      </c>
      <c r="K111" s="6" t="s">
        <v>23</v>
      </c>
      <c r="L111" s="23" t="str">
        <f t="shared" si="6"/>
        <v>9-Jun-1997</v>
      </c>
      <c r="M111" s="25">
        <f t="shared" si="7"/>
        <v>25</v>
      </c>
    </row>
    <row r="112" spans="1:13" x14ac:dyDescent="0.3">
      <c r="A112" s="6" t="s">
        <v>132</v>
      </c>
      <c r="B112" s="6">
        <v>1995</v>
      </c>
      <c r="C112" s="13">
        <f t="shared" si="4"/>
        <v>1995</v>
      </c>
      <c r="D112" s="6" t="s">
        <v>37</v>
      </c>
      <c r="E112" s="6">
        <v>7</v>
      </c>
      <c r="F112" s="6">
        <v>0</v>
      </c>
      <c r="G112" s="27">
        <v>1493</v>
      </c>
      <c r="H112" s="6" t="s">
        <v>11</v>
      </c>
      <c r="I112" s="6" t="s">
        <v>12</v>
      </c>
      <c r="J112" s="13" t="str">
        <f t="shared" si="5"/>
        <v>R1013</v>
      </c>
      <c r="K112" s="6" t="s">
        <v>13</v>
      </c>
      <c r="L112" s="23" t="str">
        <f t="shared" si="6"/>
        <v>7-Oct-1995</v>
      </c>
      <c r="M112" s="25">
        <f t="shared" si="7"/>
        <v>27</v>
      </c>
    </row>
    <row r="113" spans="1:13" x14ac:dyDescent="0.3">
      <c r="A113" s="6" t="s">
        <v>133</v>
      </c>
      <c r="B113" s="6">
        <v>1998</v>
      </c>
      <c r="C113" s="13">
        <f t="shared" si="4"/>
        <v>1998</v>
      </c>
      <c r="D113" s="6" t="s">
        <v>18</v>
      </c>
      <c r="E113" s="6">
        <v>19</v>
      </c>
      <c r="F113" s="6">
        <v>0</v>
      </c>
      <c r="G113" s="27">
        <v>1497</v>
      </c>
      <c r="H113" s="6" t="s">
        <v>11</v>
      </c>
      <c r="I113" s="6" t="s">
        <v>11</v>
      </c>
      <c r="J113" s="13" t="str">
        <f t="shared" si="5"/>
        <v>R1013</v>
      </c>
      <c r="K113" s="6" t="s">
        <v>13</v>
      </c>
      <c r="L113" s="23" t="str">
        <f t="shared" si="6"/>
        <v>19-Jun-1998</v>
      </c>
      <c r="M113" s="25">
        <f t="shared" si="7"/>
        <v>24</v>
      </c>
    </row>
    <row r="114" spans="1:13" x14ac:dyDescent="0.3">
      <c r="A114" s="6" t="s">
        <v>134</v>
      </c>
      <c r="B114" s="6">
        <v>2001</v>
      </c>
      <c r="C114" s="13">
        <f t="shared" si="4"/>
        <v>2001</v>
      </c>
      <c r="D114" s="6" t="s">
        <v>35</v>
      </c>
      <c r="E114" s="6">
        <v>25</v>
      </c>
      <c r="F114" s="6">
        <v>0</v>
      </c>
      <c r="G114" s="27">
        <v>1515.34</v>
      </c>
      <c r="H114" s="6" t="s">
        <v>11</v>
      </c>
      <c r="I114" s="6" t="s">
        <v>12</v>
      </c>
      <c r="J114" s="13" t="str">
        <f t="shared" si="5"/>
        <v>R1013</v>
      </c>
      <c r="K114" s="6" t="s">
        <v>13</v>
      </c>
      <c r="L114" s="23" t="str">
        <f t="shared" si="6"/>
        <v>25-Aug-2001</v>
      </c>
      <c r="M114" s="25">
        <f t="shared" si="7"/>
        <v>21</v>
      </c>
    </row>
    <row r="115" spans="1:13" x14ac:dyDescent="0.3">
      <c r="A115" s="6" t="s">
        <v>135</v>
      </c>
      <c r="B115" s="6">
        <v>2001</v>
      </c>
      <c r="C115" s="13">
        <f t="shared" si="4"/>
        <v>2001</v>
      </c>
      <c r="D115" s="6" t="s">
        <v>10</v>
      </c>
      <c r="E115" s="6">
        <v>7</v>
      </c>
      <c r="F115" s="6">
        <v>0</v>
      </c>
      <c r="G115" s="27">
        <v>1526.31</v>
      </c>
      <c r="H115" s="6" t="s">
        <v>11</v>
      </c>
      <c r="I115" s="6" t="s">
        <v>12</v>
      </c>
      <c r="J115" s="13" t="str">
        <f t="shared" si="5"/>
        <v>R1011</v>
      </c>
      <c r="K115" s="6" t="s">
        <v>42</v>
      </c>
      <c r="L115" s="23" t="str">
        <f t="shared" si="6"/>
        <v>7-Jul-2001</v>
      </c>
      <c r="M115" s="25">
        <f t="shared" si="7"/>
        <v>21</v>
      </c>
    </row>
    <row r="116" spans="1:13" x14ac:dyDescent="0.3">
      <c r="A116" s="6" t="s">
        <v>136</v>
      </c>
      <c r="B116" s="6">
        <v>2001</v>
      </c>
      <c r="C116" s="13">
        <f t="shared" si="4"/>
        <v>2001</v>
      </c>
      <c r="D116" s="6" t="s">
        <v>18</v>
      </c>
      <c r="E116" s="6">
        <v>2</v>
      </c>
      <c r="F116" s="6">
        <v>0</v>
      </c>
      <c r="G116" s="27">
        <v>1532.47</v>
      </c>
      <c r="H116" s="6" t="s">
        <v>11</v>
      </c>
      <c r="I116" s="6" t="s">
        <v>11</v>
      </c>
      <c r="J116" s="13" t="str">
        <f t="shared" si="5"/>
        <v>R1013</v>
      </c>
      <c r="K116" s="6" t="s">
        <v>13</v>
      </c>
      <c r="L116" s="23" t="str">
        <f t="shared" si="6"/>
        <v>2-Jun-2001</v>
      </c>
      <c r="M116" s="25">
        <f t="shared" si="7"/>
        <v>22</v>
      </c>
    </row>
    <row r="117" spans="1:13" x14ac:dyDescent="0.3">
      <c r="A117" s="6" t="s">
        <v>137</v>
      </c>
      <c r="B117" s="6">
        <v>2001</v>
      </c>
      <c r="C117" s="13">
        <f t="shared" si="4"/>
        <v>2001</v>
      </c>
      <c r="D117" s="6" t="s">
        <v>30</v>
      </c>
      <c r="E117" s="6">
        <v>5</v>
      </c>
      <c r="F117" s="6">
        <v>0</v>
      </c>
      <c r="G117" s="27">
        <v>1534.3</v>
      </c>
      <c r="H117" s="6" t="s">
        <v>11</v>
      </c>
      <c r="I117" s="6" t="s">
        <v>11</v>
      </c>
      <c r="J117" s="13" t="str">
        <f t="shared" si="5"/>
        <v>R1013</v>
      </c>
      <c r="K117" s="6" t="s">
        <v>13</v>
      </c>
      <c r="L117" s="23" t="str">
        <f t="shared" si="6"/>
        <v>5-Dec-2001</v>
      </c>
      <c r="M117" s="25">
        <f t="shared" si="7"/>
        <v>21</v>
      </c>
    </row>
    <row r="118" spans="1:13" x14ac:dyDescent="0.3">
      <c r="A118" s="6" t="s">
        <v>138</v>
      </c>
      <c r="B118" s="6">
        <v>1992</v>
      </c>
      <c r="C118" s="13">
        <f t="shared" si="4"/>
        <v>1992</v>
      </c>
      <c r="D118" s="6" t="s">
        <v>20</v>
      </c>
      <c r="E118" s="6">
        <v>22</v>
      </c>
      <c r="F118" s="6">
        <v>0</v>
      </c>
      <c r="G118" s="27">
        <v>1566.88</v>
      </c>
      <c r="H118" s="6" t="s">
        <v>11</v>
      </c>
      <c r="I118" s="6" t="s">
        <v>16</v>
      </c>
      <c r="J118" s="13" t="str">
        <f t="shared" si="5"/>
        <v>R1013</v>
      </c>
      <c r="K118" s="6" t="s">
        <v>13</v>
      </c>
      <c r="L118" s="23" t="str">
        <f t="shared" si="6"/>
        <v>22-Sep-1992</v>
      </c>
      <c r="M118" s="25">
        <f t="shared" si="7"/>
        <v>30</v>
      </c>
    </row>
    <row r="119" spans="1:13" x14ac:dyDescent="0.3">
      <c r="A119" s="6" t="s">
        <v>139</v>
      </c>
      <c r="B119" s="6">
        <v>2004</v>
      </c>
      <c r="C119" s="13">
        <f t="shared" si="4"/>
        <v>2004</v>
      </c>
      <c r="D119" s="6" t="s">
        <v>15</v>
      </c>
      <c r="E119" s="6">
        <v>19</v>
      </c>
      <c r="F119" s="6">
        <v>0</v>
      </c>
      <c r="G119" s="27">
        <v>1607.51</v>
      </c>
      <c r="H119" s="6" t="s">
        <v>11</v>
      </c>
      <c r="I119" s="6" t="s">
        <v>12</v>
      </c>
      <c r="J119" s="13" t="str">
        <f t="shared" si="5"/>
        <v>R1013</v>
      </c>
      <c r="K119" s="6" t="s">
        <v>13</v>
      </c>
      <c r="L119" s="23" t="str">
        <f t="shared" si="6"/>
        <v>19-Nov-2004</v>
      </c>
      <c r="M119" s="25">
        <f t="shared" si="7"/>
        <v>18</v>
      </c>
    </row>
    <row r="120" spans="1:13" x14ac:dyDescent="0.3">
      <c r="A120" s="6" t="s">
        <v>140</v>
      </c>
      <c r="B120" s="6">
        <v>2004</v>
      </c>
      <c r="C120" s="13">
        <f t="shared" si="4"/>
        <v>2004</v>
      </c>
      <c r="D120" s="6" t="s">
        <v>10</v>
      </c>
      <c r="E120" s="6">
        <v>22</v>
      </c>
      <c r="F120" s="6">
        <v>0</v>
      </c>
      <c r="G120" s="27">
        <v>1615.77</v>
      </c>
      <c r="H120" s="6" t="s">
        <v>11</v>
      </c>
      <c r="I120" s="6" t="s">
        <v>16</v>
      </c>
      <c r="J120" s="13" t="str">
        <f t="shared" si="5"/>
        <v>R1013</v>
      </c>
      <c r="K120" s="6" t="s">
        <v>13</v>
      </c>
      <c r="L120" s="23" t="str">
        <f t="shared" si="6"/>
        <v>22-Jul-2004</v>
      </c>
      <c r="M120" s="25">
        <f t="shared" si="7"/>
        <v>18</v>
      </c>
    </row>
    <row r="121" spans="1:13" x14ac:dyDescent="0.3">
      <c r="A121" s="6" t="s">
        <v>141</v>
      </c>
      <c r="B121" s="6">
        <v>1995</v>
      </c>
      <c r="C121" s="13">
        <f t="shared" si="4"/>
        <v>1995</v>
      </c>
      <c r="D121" s="6" t="s">
        <v>35</v>
      </c>
      <c r="E121" s="6">
        <v>5</v>
      </c>
      <c r="F121" s="6">
        <v>0</v>
      </c>
      <c r="G121" s="27">
        <v>1617.16</v>
      </c>
      <c r="H121" s="6" t="s">
        <v>11</v>
      </c>
      <c r="I121" s="6" t="s">
        <v>16</v>
      </c>
      <c r="J121" s="13" t="str">
        <f t="shared" si="5"/>
        <v>R1013</v>
      </c>
      <c r="K121" s="6" t="s">
        <v>13</v>
      </c>
      <c r="L121" s="23" t="str">
        <f t="shared" si="6"/>
        <v>5-Aug-1995</v>
      </c>
      <c r="M121" s="25">
        <f t="shared" si="7"/>
        <v>27</v>
      </c>
    </row>
    <row r="122" spans="1:13" x14ac:dyDescent="0.3">
      <c r="A122" s="6" t="s">
        <v>142</v>
      </c>
      <c r="B122" s="6">
        <v>2003</v>
      </c>
      <c r="C122" s="13">
        <f t="shared" si="4"/>
        <v>2003</v>
      </c>
      <c r="D122" s="6" t="s">
        <v>20</v>
      </c>
      <c r="E122" s="6">
        <v>14</v>
      </c>
      <c r="F122" s="6">
        <v>0</v>
      </c>
      <c r="G122" s="27">
        <v>1621.34</v>
      </c>
      <c r="H122" s="6" t="s">
        <v>11</v>
      </c>
      <c r="I122" s="6" t="s">
        <v>11</v>
      </c>
      <c r="J122" s="13" t="str">
        <f t="shared" si="5"/>
        <v>R1012</v>
      </c>
      <c r="K122" s="6" t="s">
        <v>23</v>
      </c>
      <c r="L122" s="23" t="str">
        <f t="shared" si="6"/>
        <v>14-Sep-2003</v>
      </c>
      <c r="M122" s="25">
        <f t="shared" si="7"/>
        <v>19</v>
      </c>
    </row>
    <row r="123" spans="1:13" x14ac:dyDescent="0.3">
      <c r="A123" s="6" t="s">
        <v>143</v>
      </c>
      <c r="B123" s="6">
        <v>2004</v>
      </c>
      <c r="C123" s="13">
        <f t="shared" si="4"/>
        <v>2004</v>
      </c>
      <c r="D123" s="6" t="s">
        <v>35</v>
      </c>
      <c r="E123" s="6">
        <v>21</v>
      </c>
      <c r="F123" s="6">
        <v>0</v>
      </c>
      <c r="G123" s="27">
        <v>1621.88</v>
      </c>
      <c r="H123" s="6" t="s">
        <v>11</v>
      </c>
      <c r="I123" s="6" t="s">
        <v>11</v>
      </c>
      <c r="J123" s="13" t="str">
        <f t="shared" si="5"/>
        <v>R1013</v>
      </c>
      <c r="K123" s="6" t="s">
        <v>13</v>
      </c>
      <c r="L123" s="23" t="str">
        <f t="shared" si="6"/>
        <v>21-Aug-2004</v>
      </c>
      <c r="M123" s="25">
        <f t="shared" si="7"/>
        <v>18</v>
      </c>
    </row>
    <row r="124" spans="1:13" x14ac:dyDescent="0.3">
      <c r="A124" s="6" t="s">
        <v>144</v>
      </c>
      <c r="B124" s="6">
        <v>2004</v>
      </c>
      <c r="C124" s="13">
        <f t="shared" si="4"/>
        <v>2004</v>
      </c>
      <c r="D124" s="6" t="s">
        <v>10</v>
      </c>
      <c r="E124" s="6">
        <v>25</v>
      </c>
      <c r="F124" s="6">
        <v>0</v>
      </c>
      <c r="G124" s="27">
        <v>1622.19</v>
      </c>
      <c r="H124" s="6" t="s">
        <v>11</v>
      </c>
      <c r="I124" s="6" t="s">
        <v>16</v>
      </c>
      <c r="J124" s="13" t="str">
        <f t="shared" si="5"/>
        <v>R1013</v>
      </c>
      <c r="K124" s="6" t="s">
        <v>13</v>
      </c>
      <c r="L124" s="23" t="str">
        <f t="shared" si="6"/>
        <v>25-Jul-2004</v>
      </c>
      <c r="M124" s="25">
        <f t="shared" si="7"/>
        <v>18</v>
      </c>
    </row>
    <row r="125" spans="1:13" x14ac:dyDescent="0.3">
      <c r="A125" s="6" t="s">
        <v>145</v>
      </c>
      <c r="B125" s="6">
        <v>2003</v>
      </c>
      <c r="C125" s="13">
        <f t="shared" si="4"/>
        <v>2003</v>
      </c>
      <c r="D125" s="6" t="s">
        <v>20</v>
      </c>
      <c r="E125" s="6">
        <v>9</v>
      </c>
      <c r="F125" s="6">
        <v>0</v>
      </c>
      <c r="G125" s="27">
        <v>1625.43</v>
      </c>
      <c r="H125" s="6" t="s">
        <v>11</v>
      </c>
      <c r="I125" s="6" t="s">
        <v>12</v>
      </c>
      <c r="J125" s="13" t="str">
        <f t="shared" si="5"/>
        <v>R1012</v>
      </c>
      <c r="K125" s="6" t="s">
        <v>23</v>
      </c>
      <c r="L125" s="23" t="str">
        <f t="shared" si="6"/>
        <v>9-Sep-2003</v>
      </c>
      <c r="M125" s="25">
        <f t="shared" si="7"/>
        <v>19</v>
      </c>
    </row>
    <row r="126" spans="1:13" x14ac:dyDescent="0.3">
      <c r="A126" s="6" t="s">
        <v>146</v>
      </c>
      <c r="B126" s="6">
        <v>2003</v>
      </c>
      <c r="C126" s="13">
        <f t="shared" si="4"/>
        <v>2003</v>
      </c>
      <c r="D126" s="6" t="s">
        <v>30</v>
      </c>
      <c r="E126" s="6">
        <v>4</v>
      </c>
      <c r="F126" s="6">
        <v>0</v>
      </c>
      <c r="G126" s="27">
        <v>1627.28</v>
      </c>
      <c r="H126" s="6" t="s">
        <v>11</v>
      </c>
      <c r="I126" s="6" t="s">
        <v>11</v>
      </c>
      <c r="J126" s="13" t="str">
        <f t="shared" si="5"/>
        <v>R1012</v>
      </c>
      <c r="K126" s="6" t="s">
        <v>23</v>
      </c>
      <c r="L126" s="23" t="str">
        <f t="shared" si="6"/>
        <v>4-Dec-2003</v>
      </c>
      <c r="M126" s="25">
        <f t="shared" si="7"/>
        <v>19</v>
      </c>
    </row>
    <row r="127" spans="1:13" x14ac:dyDescent="0.3">
      <c r="A127" s="6" t="s">
        <v>147</v>
      </c>
      <c r="B127" s="6">
        <v>2003</v>
      </c>
      <c r="C127" s="13">
        <f t="shared" si="4"/>
        <v>2003</v>
      </c>
      <c r="D127" s="6" t="s">
        <v>10</v>
      </c>
      <c r="E127" s="6">
        <v>17</v>
      </c>
      <c r="F127" s="6">
        <v>0</v>
      </c>
      <c r="G127" s="27">
        <v>1628.47</v>
      </c>
      <c r="H127" s="6" t="s">
        <v>11</v>
      </c>
      <c r="I127" s="6" t="s">
        <v>16</v>
      </c>
      <c r="J127" s="13" t="str">
        <f t="shared" si="5"/>
        <v>R1012</v>
      </c>
      <c r="K127" s="6" t="s">
        <v>23</v>
      </c>
      <c r="L127" s="23" t="str">
        <f t="shared" si="6"/>
        <v>17-Jul-2003</v>
      </c>
      <c r="M127" s="25">
        <f t="shared" si="7"/>
        <v>19</v>
      </c>
    </row>
    <row r="128" spans="1:13" x14ac:dyDescent="0.3">
      <c r="A128" s="6" t="s">
        <v>148</v>
      </c>
      <c r="B128" s="6">
        <v>2004</v>
      </c>
      <c r="C128" s="13">
        <f t="shared" si="4"/>
        <v>2004</v>
      </c>
      <c r="D128" s="6" t="s">
        <v>37</v>
      </c>
      <c r="E128" s="6">
        <v>4</v>
      </c>
      <c r="F128" s="6">
        <v>0</v>
      </c>
      <c r="G128" s="27">
        <v>1629.83</v>
      </c>
      <c r="H128" s="6" t="s">
        <v>11</v>
      </c>
      <c r="I128" s="6" t="s">
        <v>11</v>
      </c>
      <c r="J128" s="13" t="str">
        <f t="shared" si="5"/>
        <v>R1013</v>
      </c>
      <c r="K128" s="6" t="s">
        <v>13</v>
      </c>
      <c r="L128" s="23" t="str">
        <f t="shared" si="6"/>
        <v>4-Oct-2004</v>
      </c>
      <c r="M128" s="25">
        <f t="shared" si="7"/>
        <v>18</v>
      </c>
    </row>
    <row r="129" spans="1:13" x14ac:dyDescent="0.3">
      <c r="A129" s="6" t="s">
        <v>149</v>
      </c>
      <c r="B129" s="6">
        <v>2004</v>
      </c>
      <c r="C129" s="13">
        <f t="shared" si="4"/>
        <v>2004</v>
      </c>
      <c r="D129" s="6" t="s">
        <v>30</v>
      </c>
      <c r="E129" s="6">
        <v>5</v>
      </c>
      <c r="F129" s="6">
        <v>0</v>
      </c>
      <c r="G129" s="27">
        <v>1631.67</v>
      </c>
      <c r="H129" s="6" t="s">
        <v>11</v>
      </c>
      <c r="I129" s="6" t="s">
        <v>12</v>
      </c>
      <c r="J129" s="13" t="str">
        <f t="shared" si="5"/>
        <v>R1013</v>
      </c>
      <c r="K129" s="6" t="s">
        <v>13</v>
      </c>
      <c r="L129" s="23" t="str">
        <f t="shared" si="6"/>
        <v>5-Dec-2004</v>
      </c>
      <c r="M129" s="25">
        <f t="shared" si="7"/>
        <v>18</v>
      </c>
    </row>
    <row r="130" spans="1:13" x14ac:dyDescent="0.3">
      <c r="A130" s="6" t="s">
        <v>150</v>
      </c>
      <c r="B130" s="6">
        <v>2004</v>
      </c>
      <c r="C130" s="13">
        <f t="shared" ref="C130:C193" si="8">IF(B130="?",ROUND(AVERAGE(B:B),0),B130)</f>
        <v>2004</v>
      </c>
      <c r="D130" s="6" t="s">
        <v>10</v>
      </c>
      <c r="E130" s="6">
        <v>9</v>
      </c>
      <c r="F130" s="6">
        <v>0</v>
      </c>
      <c r="G130" s="27">
        <v>1631.82</v>
      </c>
      <c r="H130" s="6" t="s">
        <v>11</v>
      </c>
      <c r="I130" s="6" t="s">
        <v>16</v>
      </c>
      <c r="J130" s="13" t="str">
        <f t="shared" si="5"/>
        <v>R1013</v>
      </c>
      <c r="K130" s="6" t="s">
        <v>13</v>
      </c>
      <c r="L130" s="23" t="str">
        <f t="shared" si="6"/>
        <v>9-Jul-2004</v>
      </c>
      <c r="M130" s="25">
        <f t="shared" si="7"/>
        <v>18</v>
      </c>
    </row>
    <row r="131" spans="1:13" x14ac:dyDescent="0.3">
      <c r="A131" s="6" t="s">
        <v>151</v>
      </c>
      <c r="B131" s="6">
        <v>2003</v>
      </c>
      <c r="C131" s="13">
        <f t="shared" si="8"/>
        <v>2003</v>
      </c>
      <c r="D131" s="6" t="s">
        <v>37</v>
      </c>
      <c r="E131" s="6">
        <v>3</v>
      </c>
      <c r="F131" s="6">
        <v>0</v>
      </c>
      <c r="G131" s="27">
        <v>1632.04</v>
      </c>
      <c r="H131" s="6" t="s">
        <v>11</v>
      </c>
      <c r="I131" s="6" t="s">
        <v>11</v>
      </c>
      <c r="J131" s="13" t="str">
        <f t="shared" ref="J131:J194" si="9">IF(K131="?","Unknown",K131)</f>
        <v>R1012</v>
      </c>
      <c r="K131" s="6" t="s">
        <v>23</v>
      </c>
      <c r="L131" s="23" t="str">
        <f t="shared" ref="L131:L194" si="10">CONCATENATE(E131,"-",D131,"-",C131)</f>
        <v>3-Oct-2003</v>
      </c>
      <c r="M131" s="25">
        <f t="shared" ref="M131:M194" si="11">DATEDIF(L131,DATE(2023,6,8),"Y")</f>
        <v>19</v>
      </c>
    </row>
    <row r="132" spans="1:13" x14ac:dyDescent="0.3">
      <c r="A132" s="6" t="s">
        <v>152</v>
      </c>
      <c r="B132" s="6">
        <v>2003</v>
      </c>
      <c r="C132" s="13">
        <f t="shared" si="8"/>
        <v>2003</v>
      </c>
      <c r="D132" s="6" t="s">
        <v>20</v>
      </c>
      <c r="E132" s="6">
        <v>16</v>
      </c>
      <c r="F132" s="6">
        <v>0</v>
      </c>
      <c r="G132" s="27">
        <v>1632.56</v>
      </c>
      <c r="H132" s="6" t="s">
        <v>11</v>
      </c>
      <c r="I132" s="6" t="s">
        <v>11</v>
      </c>
      <c r="J132" s="13" t="str">
        <f t="shared" si="9"/>
        <v>R1012</v>
      </c>
      <c r="K132" s="6" t="s">
        <v>23</v>
      </c>
      <c r="L132" s="23" t="str">
        <f t="shared" si="10"/>
        <v>16-Sep-2003</v>
      </c>
      <c r="M132" s="25">
        <f t="shared" si="11"/>
        <v>19</v>
      </c>
    </row>
    <row r="133" spans="1:13" x14ac:dyDescent="0.3">
      <c r="A133" s="6" t="s">
        <v>153</v>
      </c>
      <c r="B133" s="6">
        <v>2004</v>
      </c>
      <c r="C133" s="13">
        <f t="shared" si="8"/>
        <v>2004</v>
      </c>
      <c r="D133" s="6" t="s">
        <v>30</v>
      </c>
      <c r="E133" s="6">
        <v>13</v>
      </c>
      <c r="F133" s="6">
        <v>0</v>
      </c>
      <c r="G133" s="27">
        <v>1633.04</v>
      </c>
      <c r="H133" s="6" t="s">
        <v>11</v>
      </c>
      <c r="I133" s="6" t="s">
        <v>11</v>
      </c>
      <c r="J133" s="13" t="str">
        <f t="shared" si="9"/>
        <v>R1013</v>
      </c>
      <c r="K133" s="6" t="s">
        <v>13</v>
      </c>
      <c r="L133" s="23" t="str">
        <f t="shared" si="10"/>
        <v>13-Dec-2004</v>
      </c>
      <c r="M133" s="25">
        <f t="shared" si="11"/>
        <v>18</v>
      </c>
    </row>
    <row r="134" spans="1:13" x14ac:dyDescent="0.3">
      <c r="A134" s="6" t="s">
        <v>154</v>
      </c>
      <c r="B134" s="6">
        <v>2004</v>
      </c>
      <c r="C134" s="13">
        <f t="shared" si="8"/>
        <v>2004</v>
      </c>
      <c r="D134" s="6" t="s">
        <v>35</v>
      </c>
      <c r="E134" s="6">
        <v>8</v>
      </c>
      <c r="F134" s="6">
        <v>0</v>
      </c>
      <c r="G134" s="27">
        <v>1633.96</v>
      </c>
      <c r="H134" s="6" t="s">
        <v>11</v>
      </c>
      <c r="I134" s="6" t="s">
        <v>16</v>
      </c>
      <c r="J134" s="13" t="str">
        <f t="shared" si="9"/>
        <v>R1013</v>
      </c>
      <c r="K134" s="6" t="s">
        <v>13</v>
      </c>
      <c r="L134" s="23" t="str">
        <f t="shared" si="10"/>
        <v>8-Aug-2004</v>
      </c>
      <c r="M134" s="25">
        <f t="shared" si="11"/>
        <v>18</v>
      </c>
    </row>
    <row r="135" spans="1:13" x14ac:dyDescent="0.3">
      <c r="A135" s="6" t="s">
        <v>155</v>
      </c>
      <c r="B135" s="6">
        <v>2004</v>
      </c>
      <c r="C135" s="13">
        <f t="shared" si="8"/>
        <v>2004</v>
      </c>
      <c r="D135" s="6" t="s">
        <v>18</v>
      </c>
      <c r="E135" s="6">
        <v>13</v>
      </c>
      <c r="F135" s="6">
        <v>0</v>
      </c>
      <c r="G135" s="27">
        <v>1634.57</v>
      </c>
      <c r="H135" s="6" t="s">
        <v>11</v>
      </c>
      <c r="I135" s="6" t="s">
        <v>11</v>
      </c>
      <c r="J135" s="13" t="str">
        <f t="shared" si="9"/>
        <v>R1013</v>
      </c>
      <c r="K135" s="6" t="s">
        <v>13</v>
      </c>
      <c r="L135" s="23" t="str">
        <f t="shared" si="10"/>
        <v>13-Jun-2004</v>
      </c>
      <c r="M135" s="25">
        <f t="shared" si="11"/>
        <v>18</v>
      </c>
    </row>
    <row r="136" spans="1:13" x14ac:dyDescent="0.3">
      <c r="A136" s="6" t="s">
        <v>156</v>
      </c>
      <c r="B136" s="6">
        <v>2003</v>
      </c>
      <c r="C136" s="13">
        <f t="shared" si="8"/>
        <v>2003</v>
      </c>
      <c r="D136" s="6" t="s">
        <v>30</v>
      </c>
      <c r="E136" s="6">
        <v>30</v>
      </c>
      <c r="F136" s="6">
        <v>0</v>
      </c>
      <c r="G136" s="27">
        <v>1635.73</v>
      </c>
      <c r="H136" s="6" t="s">
        <v>11</v>
      </c>
      <c r="I136" s="6" t="s">
        <v>12</v>
      </c>
      <c r="J136" s="13" t="str">
        <f t="shared" si="9"/>
        <v>R1012</v>
      </c>
      <c r="K136" s="6" t="s">
        <v>23</v>
      </c>
      <c r="L136" s="23" t="str">
        <f t="shared" si="10"/>
        <v>30-Dec-2003</v>
      </c>
      <c r="M136" s="25">
        <f t="shared" si="11"/>
        <v>19</v>
      </c>
    </row>
    <row r="137" spans="1:13" x14ac:dyDescent="0.3">
      <c r="A137" s="6" t="s">
        <v>157</v>
      </c>
      <c r="B137" s="6">
        <v>2003</v>
      </c>
      <c r="C137" s="13">
        <f t="shared" si="8"/>
        <v>2003</v>
      </c>
      <c r="D137" s="6" t="s">
        <v>20</v>
      </c>
      <c r="E137" s="6">
        <v>16</v>
      </c>
      <c r="F137" s="6">
        <v>0</v>
      </c>
      <c r="G137" s="27">
        <v>1639.56</v>
      </c>
      <c r="H137" s="6" t="s">
        <v>11</v>
      </c>
      <c r="I137" s="6" t="s">
        <v>11</v>
      </c>
      <c r="J137" s="13" t="str">
        <f t="shared" si="9"/>
        <v>R1012</v>
      </c>
      <c r="K137" s="6" t="s">
        <v>23</v>
      </c>
      <c r="L137" s="23" t="str">
        <f t="shared" si="10"/>
        <v>16-Sep-2003</v>
      </c>
      <c r="M137" s="25">
        <f t="shared" si="11"/>
        <v>19</v>
      </c>
    </row>
    <row r="138" spans="1:13" x14ac:dyDescent="0.3">
      <c r="A138" s="6" t="s">
        <v>158</v>
      </c>
      <c r="B138" s="6">
        <v>2003</v>
      </c>
      <c r="C138" s="13">
        <f t="shared" si="8"/>
        <v>2003</v>
      </c>
      <c r="D138" s="6" t="s">
        <v>35</v>
      </c>
      <c r="E138" s="6">
        <v>21</v>
      </c>
      <c r="F138" s="6">
        <v>0</v>
      </c>
      <c r="G138" s="27">
        <v>1639.56</v>
      </c>
      <c r="H138" s="6" t="s">
        <v>11</v>
      </c>
      <c r="I138" s="6" t="s">
        <v>11</v>
      </c>
      <c r="J138" s="13" t="str">
        <f t="shared" si="9"/>
        <v>R1012</v>
      </c>
      <c r="K138" s="6" t="s">
        <v>23</v>
      </c>
      <c r="L138" s="23" t="str">
        <f t="shared" si="10"/>
        <v>21-Aug-2003</v>
      </c>
      <c r="M138" s="25">
        <f t="shared" si="11"/>
        <v>19</v>
      </c>
    </row>
    <row r="139" spans="1:13" x14ac:dyDescent="0.3">
      <c r="A139" s="6" t="s">
        <v>159</v>
      </c>
      <c r="B139" s="6">
        <v>2003</v>
      </c>
      <c r="C139" s="13">
        <f t="shared" si="8"/>
        <v>2003</v>
      </c>
      <c r="D139" s="6" t="s">
        <v>30</v>
      </c>
      <c r="E139" s="6">
        <v>30</v>
      </c>
      <c r="F139" s="6">
        <v>0</v>
      </c>
      <c r="G139" s="27">
        <v>1646.43</v>
      </c>
      <c r="H139" s="6" t="s">
        <v>11</v>
      </c>
      <c r="I139" s="6" t="s">
        <v>16</v>
      </c>
      <c r="J139" s="13" t="str">
        <f t="shared" si="9"/>
        <v>R1012</v>
      </c>
      <c r="K139" s="6" t="s">
        <v>23</v>
      </c>
      <c r="L139" s="23" t="str">
        <f t="shared" si="10"/>
        <v>30-Dec-2003</v>
      </c>
      <c r="M139" s="25">
        <f t="shared" si="11"/>
        <v>19</v>
      </c>
    </row>
    <row r="140" spans="1:13" x14ac:dyDescent="0.3">
      <c r="A140" s="6" t="s">
        <v>160</v>
      </c>
      <c r="B140" s="6">
        <v>2000</v>
      </c>
      <c r="C140" s="13">
        <f t="shared" si="8"/>
        <v>2000</v>
      </c>
      <c r="D140" s="6" t="s">
        <v>37</v>
      </c>
      <c r="E140" s="6">
        <v>23</v>
      </c>
      <c r="F140" s="6">
        <v>0</v>
      </c>
      <c r="G140" s="27">
        <v>1665</v>
      </c>
      <c r="H140" s="6" t="s">
        <v>11</v>
      </c>
      <c r="I140" s="6" t="s">
        <v>11</v>
      </c>
      <c r="J140" s="13" t="str">
        <f t="shared" si="9"/>
        <v>R1013</v>
      </c>
      <c r="K140" s="6" t="s">
        <v>13</v>
      </c>
      <c r="L140" s="23" t="str">
        <f t="shared" si="10"/>
        <v>23-Oct-2000</v>
      </c>
      <c r="M140" s="25">
        <f t="shared" si="11"/>
        <v>22</v>
      </c>
    </row>
    <row r="141" spans="1:13" x14ac:dyDescent="0.3">
      <c r="A141" s="6" t="s">
        <v>161</v>
      </c>
      <c r="B141" s="6">
        <v>2000</v>
      </c>
      <c r="C141" s="13">
        <f t="shared" si="8"/>
        <v>2000</v>
      </c>
      <c r="D141" s="6" t="s">
        <v>18</v>
      </c>
      <c r="E141" s="6">
        <v>10</v>
      </c>
      <c r="F141" s="6">
        <v>0</v>
      </c>
      <c r="G141" s="27">
        <v>1674.63</v>
      </c>
      <c r="H141" s="6" t="s">
        <v>11</v>
      </c>
      <c r="I141" s="6" t="s">
        <v>11</v>
      </c>
      <c r="J141" s="13" t="str">
        <f t="shared" si="9"/>
        <v>R1013</v>
      </c>
      <c r="K141" s="6" t="s">
        <v>13</v>
      </c>
      <c r="L141" s="23" t="str">
        <f t="shared" si="10"/>
        <v>10-Jun-2000</v>
      </c>
      <c r="M141" s="25">
        <f t="shared" si="11"/>
        <v>22</v>
      </c>
    </row>
    <row r="142" spans="1:13" x14ac:dyDescent="0.3">
      <c r="A142" s="6" t="s">
        <v>162</v>
      </c>
      <c r="B142" s="6">
        <v>2000</v>
      </c>
      <c r="C142" s="13">
        <f t="shared" si="8"/>
        <v>2000</v>
      </c>
      <c r="D142" s="6" t="s">
        <v>37</v>
      </c>
      <c r="E142" s="6">
        <v>21</v>
      </c>
      <c r="F142" s="6">
        <v>0</v>
      </c>
      <c r="G142" s="27">
        <v>1682.6</v>
      </c>
      <c r="H142" s="6" t="s">
        <v>11</v>
      </c>
      <c r="I142" s="6" t="s">
        <v>11</v>
      </c>
      <c r="J142" s="13" t="str">
        <f t="shared" si="9"/>
        <v>R1011</v>
      </c>
      <c r="K142" s="6" t="s">
        <v>42</v>
      </c>
      <c r="L142" s="23" t="str">
        <f t="shared" si="10"/>
        <v>21-Oct-2000</v>
      </c>
      <c r="M142" s="25">
        <f t="shared" si="11"/>
        <v>22</v>
      </c>
    </row>
    <row r="143" spans="1:13" x14ac:dyDescent="0.3">
      <c r="A143" s="6" t="s">
        <v>163</v>
      </c>
      <c r="B143" s="6">
        <v>2004</v>
      </c>
      <c r="C143" s="13">
        <f t="shared" si="8"/>
        <v>2004</v>
      </c>
      <c r="D143" s="6" t="s">
        <v>15</v>
      </c>
      <c r="E143" s="6">
        <v>17</v>
      </c>
      <c r="F143" s="6">
        <v>0</v>
      </c>
      <c r="G143" s="27">
        <v>1694.8</v>
      </c>
      <c r="H143" s="6" t="s">
        <v>11</v>
      </c>
      <c r="I143" s="6" t="s">
        <v>11</v>
      </c>
      <c r="J143" s="13" t="str">
        <f t="shared" si="9"/>
        <v>R1015</v>
      </c>
      <c r="K143" s="6" t="s">
        <v>164</v>
      </c>
      <c r="L143" s="23" t="str">
        <f t="shared" si="10"/>
        <v>17-Nov-2004</v>
      </c>
      <c r="M143" s="25">
        <f t="shared" si="11"/>
        <v>18</v>
      </c>
    </row>
    <row r="144" spans="1:13" x14ac:dyDescent="0.3">
      <c r="A144" s="6" t="s">
        <v>165</v>
      </c>
      <c r="B144" s="6">
        <v>2004</v>
      </c>
      <c r="C144" s="13">
        <f t="shared" si="8"/>
        <v>2004</v>
      </c>
      <c r="D144" s="6" t="s">
        <v>30</v>
      </c>
      <c r="E144" s="6">
        <v>10</v>
      </c>
      <c r="F144" s="6">
        <v>0</v>
      </c>
      <c r="G144" s="27">
        <v>1702.46</v>
      </c>
      <c r="H144" s="6" t="s">
        <v>11</v>
      </c>
      <c r="I144" s="6" t="s">
        <v>12</v>
      </c>
      <c r="J144" s="13" t="str">
        <f t="shared" si="9"/>
        <v>R1019</v>
      </c>
      <c r="K144" s="6" t="s">
        <v>166</v>
      </c>
      <c r="L144" s="23" t="str">
        <f t="shared" si="10"/>
        <v>10-Dec-2004</v>
      </c>
      <c r="M144" s="25">
        <f t="shared" si="11"/>
        <v>18</v>
      </c>
    </row>
    <row r="145" spans="1:13" x14ac:dyDescent="0.3">
      <c r="A145" s="6" t="s">
        <v>167</v>
      </c>
      <c r="B145" s="6">
        <v>2004</v>
      </c>
      <c r="C145" s="13">
        <f t="shared" si="8"/>
        <v>2004</v>
      </c>
      <c r="D145" s="6" t="s">
        <v>15</v>
      </c>
      <c r="E145" s="6">
        <v>7</v>
      </c>
      <c r="F145" s="6">
        <v>0</v>
      </c>
      <c r="G145" s="27">
        <v>1704.57</v>
      </c>
      <c r="H145" s="6" t="s">
        <v>11</v>
      </c>
      <c r="I145" s="6" t="s">
        <v>16</v>
      </c>
      <c r="J145" s="13" t="str">
        <f t="shared" si="9"/>
        <v>R1016</v>
      </c>
      <c r="K145" s="6" t="s">
        <v>168</v>
      </c>
      <c r="L145" s="23" t="str">
        <f t="shared" si="10"/>
        <v>7-Nov-2004</v>
      </c>
      <c r="M145" s="25">
        <f t="shared" si="11"/>
        <v>18</v>
      </c>
    </row>
    <row r="146" spans="1:13" x14ac:dyDescent="0.3">
      <c r="A146" s="6" t="s">
        <v>169</v>
      </c>
      <c r="B146" s="6">
        <v>2004</v>
      </c>
      <c r="C146" s="13">
        <f t="shared" si="8"/>
        <v>2004</v>
      </c>
      <c r="D146" s="6" t="s">
        <v>30</v>
      </c>
      <c r="E146" s="6">
        <v>14</v>
      </c>
      <c r="F146" s="6">
        <v>0</v>
      </c>
      <c r="G146" s="27">
        <v>1704.7</v>
      </c>
      <c r="H146" s="6" t="s">
        <v>11</v>
      </c>
      <c r="I146" s="6" t="s">
        <v>12</v>
      </c>
      <c r="J146" s="13" t="str">
        <f t="shared" si="9"/>
        <v>R1018</v>
      </c>
      <c r="K146" s="6" t="s">
        <v>170</v>
      </c>
      <c r="L146" s="23" t="str">
        <f t="shared" si="10"/>
        <v>14-Dec-2004</v>
      </c>
      <c r="M146" s="25">
        <f t="shared" si="11"/>
        <v>18</v>
      </c>
    </row>
    <row r="147" spans="1:13" x14ac:dyDescent="0.3">
      <c r="A147" s="6" t="s">
        <v>171</v>
      </c>
      <c r="B147" s="6">
        <v>2004</v>
      </c>
      <c r="C147" s="13">
        <f t="shared" si="8"/>
        <v>2004</v>
      </c>
      <c r="D147" s="6" t="s">
        <v>30</v>
      </c>
      <c r="E147" s="6">
        <v>6</v>
      </c>
      <c r="F147" s="6">
        <v>0</v>
      </c>
      <c r="G147" s="27">
        <v>1705.62</v>
      </c>
      <c r="H147" s="6" t="s">
        <v>11</v>
      </c>
      <c r="I147" s="6" t="s">
        <v>11</v>
      </c>
      <c r="J147" s="13" t="str">
        <f t="shared" si="9"/>
        <v>R1015</v>
      </c>
      <c r="K147" s="6" t="s">
        <v>164</v>
      </c>
      <c r="L147" s="23" t="str">
        <f t="shared" si="10"/>
        <v>6-Dec-2004</v>
      </c>
      <c r="M147" s="25">
        <f t="shared" si="11"/>
        <v>18</v>
      </c>
    </row>
    <row r="148" spans="1:13" x14ac:dyDescent="0.3">
      <c r="A148" s="6" t="s">
        <v>172</v>
      </c>
      <c r="B148" s="6">
        <v>2004</v>
      </c>
      <c r="C148" s="13">
        <f t="shared" si="8"/>
        <v>2004</v>
      </c>
      <c r="D148" s="6" t="s">
        <v>37</v>
      </c>
      <c r="E148" s="6">
        <v>17</v>
      </c>
      <c r="F148" s="6">
        <v>0</v>
      </c>
      <c r="G148" s="27">
        <v>1708</v>
      </c>
      <c r="H148" s="6" t="s">
        <v>12</v>
      </c>
      <c r="I148" s="6" t="s">
        <v>11</v>
      </c>
      <c r="J148" s="13" t="str">
        <f t="shared" si="9"/>
        <v>R1016</v>
      </c>
      <c r="K148" s="6" t="s">
        <v>168</v>
      </c>
      <c r="L148" s="23" t="str">
        <f t="shared" si="10"/>
        <v>17-Oct-2004</v>
      </c>
      <c r="M148" s="25">
        <f t="shared" si="11"/>
        <v>18</v>
      </c>
    </row>
    <row r="149" spans="1:13" x14ac:dyDescent="0.3">
      <c r="A149" s="6" t="s">
        <v>173</v>
      </c>
      <c r="B149" s="6">
        <v>2004</v>
      </c>
      <c r="C149" s="13">
        <f t="shared" si="8"/>
        <v>2004</v>
      </c>
      <c r="D149" s="6" t="s">
        <v>30</v>
      </c>
      <c r="E149" s="6">
        <v>12</v>
      </c>
      <c r="F149" s="6">
        <v>0</v>
      </c>
      <c r="G149" s="27">
        <v>1708.93</v>
      </c>
      <c r="H149" s="6" t="s">
        <v>12</v>
      </c>
      <c r="I149" s="6" t="s">
        <v>16</v>
      </c>
      <c r="J149" s="13" t="str">
        <f t="shared" si="9"/>
        <v>R1019</v>
      </c>
      <c r="K149" s="6" t="s">
        <v>166</v>
      </c>
      <c r="L149" s="23" t="str">
        <f t="shared" si="10"/>
        <v>12-Dec-2004</v>
      </c>
      <c r="M149" s="25">
        <f t="shared" si="11"/>
        <v>18</v>
      </c>
    </row>
    <row r="150" spans="1:13" x14ac:dyDescent="0.3">
      <c r="A150" s="6" t="s">
        <v>174</v>
      </c>
      <c r="B150" s="6">
        <v>2004</v>
      </c>
      <c r="C150" s="13">
        <f t="shared" si="8"/>
        <v>2004</v>
      </c>
      <c r="D150" s="6" t="s">
        <v>20</v>
      </c>
      <c r="E150" s="6">
        <v>19</v>
      </c>
      <c r="F150" s="6">
        <v>1</v>
      </c>
      <c r="G150" s="27">
        <v>1711.03</v>
      </c>
      <c r="H150" s="6" t="s">
        <v>12</v>
      </c>
      <c r="I150" s="6" t="s">
        <v>12</v>
      </c>
      <c r="J150" s="13" t="str">
        <f t="shared" si="9"/>
        <v>R1013</v>
      </c>
      <c r="K150" s="6" t="s">
        <v>13</v>
      </c>
      <c r="L150" s="23" t="str">
        <f t="shared" si="10"/>
        <v>19-Sep-2004</v>
      </c>
      <c r="M150" s="25">
        <f t="shared" si="11"/>
        <v>18</v>
      </c>
    </row>
    <row r="151" spans="1:13" x14ac:dyDescent="0.3">
      <c r="A151" s="6" t="s">
        <v>175</v>
      </c>
      <c r="B151" s="6">
        <v>2004</v>
      </c>
      <c r="C151" s="13">
        <f t="shared" si="8"/>
        <v>2004</v>
      </c>
      <c r="D151" s="6" t="s">
        <v>20</v>
      </c>
      <c r="E151" s="6">
        <v>21</v>
      </c>
      <c r="F151" s="6">
        <v>0</v>
      </c>
      <c r="G151" s="27">
        <v>1712.23</v>
      </c>
      <c r="H151" s="6" t="s">
        <v>12</v>
      </c>
      <c r="I151" s="6" t="s">
        <v>16</v>
      </c>
      <c r="J151" s="13" t="str">
        <f t="shared" si="9"/>
        <v>R1016</v>
      </c>
      <c r="K151" s="6" t="s">
        <v>168</v>
      </c>
      <c r="L151" s="23" t="str">
        <f t="shared" si="10"/>
        <v>21-Sep-2004</v>
      </c>
      <c r="M151" s="25">
        <f t="shared" si="11"/>
        <v>18</v>
      </c>
    </row>
    <row r="152" spans="1:13" x14ac:dyDescent="0.3">
      <c r="A152" s="6" t="s">
        <v>176</v>
      </c>
      <c r="B152" s="6">
        <v>2004</v>
      </c>
      <c r="C152" s="13">
        <f t="shared" si="8"/>
        <v>2004</v>
      </c>
      <c r="D152" s="6" t="s">
        <v>18</v>
      </c>
      <c r="E152" s="6">
        <v>10</v>
      </c>
      <c r="F152" s="6">
        <v>1</v>
      </c>
      <c r="G152" s="27">
        <v>1719.44</v>
      </c>
      <c r="H152" s="6" t="s">
        <v>12</v>
      </c>
      <c r="I152" s="6" t="s">
        <v>12</v>
      </c>
      <c r="J152" s="13" t="str">
        <f t="shared" si="9"/>
        <v>R1013</v>
      </c>
      <c r="K152" s="6" t="s">
        <v>13</v>
      </c>
      <c r="L152" s="23" t="str">
        <f t="shared" si="10"/>
        <v>10-Jun-2004</v>
      </c>
      <c r="M152" s="25">
        <f t="shared" si="11"/>
        <v>18</v>
      </c>
    </row>
    <row r="153" spans="1:13" x14ac:dyDescent="0.3">
      <c r="A153" s="6" t="s">
        <v>177</v>
      </c>
      <c r="B153" s="6">
        <v>2004</v>
      </c>
      <c r="C153" s="13">
        <f t="shared" si="8"/>
        <v>2004</v>
      </c>
      <c r="D153" s="6" t="s">
        <v>20</v>
      </c>
      <c r="E153" s="6">
        <v>11</v>
      </c>
      <c r="F153" s="6">
        <v>1</v>
      </c>
      <c r="G153" s="27">
        <v>1720.35</v>
      </c>
      <c r="H153" s="6" t="s">
        <v>12</v>
      </c>
      <c r="I153" s="6" t="s">
        <v>12</v>
      </c>
      <c r="J153" s="13" t="str">
        <f t="shared" si="9"/>
        <v>R1013</v>
      </c>
      <c r="K153" s="6" t="s">
        <v>13</v>
      </c>
      <c r="L153" s="23" t="str">
        <f t="shared" si="10"/>
        <v>11-Sep-2004</v>
      </c>
      <c r="M153" s="25">
        <f t="shared" si="11"/>
        <v>18</v>
      </c>
    </row>
    <row r="154" spans="1:13" x14ac:dyDescent="0.3">
      <c r="A154" s="6" t="s">
        <v>178</v>
      </c>
      <c r="B154" s="6">
        <v>2004</v>
      </c>
      <c r="C154" s="13">
        <f t="shared" si="8"/>
        <v>2004</v>
      </c>
      <c r="D154" s="6" t="s">
        <v>37</v>
      </c>
      <c r="E154" s="6">
        <v>21</v>
      </c>
      <c r="F154" s="6">
        <v>1</v>
      </c>
      <c r="G154" s="27">
        <v>1725.55</v>
      </c>
      <c r="H154" s="6" t="s">
        <v>12</v>
      </c>
      <c r="I154" s="6" t="s">
        <v>11</v>
      </c>
      <c r="J154" s="13" t="str">
        <f t="shared" si="9"/>
        <v>R1013</v>
      </c>
      <c r="K154" s="6" t="s">
        <v>13</v>
      </c>
      <c r="L154" s="23" t="str">
        <f t="shared" si="10"/>
        <v>21-Oct-2004</v>
      </c>
      <c r="M154" s="25">
        <f t="shared" si="11"/>
        <v>18</v>
      </c>
    </row>
    <row r="155" spans="1:13" x14ac:dyDescent="0.3">
      <c r="A155" s="6" t="s">
        <v>179</v>
      </c>
      <c r="B155" s="6">
        <v>2004</v>
      </c>
      <c r="C155" s="13">
        <f t="shared" si="8"/>
        <v>2004</v>
      </c>
      <c r="D155" s="6" t="s">
        <v>20</v>
      </c>
      <c r="E155" s="6">
        <v>9</v>
      </c>
      <c r="F155" s="6">
        <v>1</v>
      </c>
      <c r="G155" s="27">
        <v>1727.54</v>
      </c>
      <c r="H155" s="6" t="s">
        <v>12</v>
      </c>
      <c r="I155" s="6" t="s">
        <v>16</v>
      </c>
      <c r="J155" s="13" t="str">
        <f t="shared" si="9"/>
        <v>R1013</v>
      </c>
      <c r="K155" s="6" t="s">
        <v>13</v>
      </c>
      <c r="L155" s="23" t="str">
        <f t="shared" si="10"/>
        <v>9-Sep-2004</v>
      </c>
      <c r="M155" s="25">
        <f t="shared" si="11"/>
        <v>18</v>
      </c>
    </row>
    <row r="156" spans="1:13" x14ac:dyDescent="0.3">
      <c r="A156" s="6" t="s">
        <v>180</v>
      </c>
      <c r="B156" s="6">
        <v>2003</v>
      </c>
      <c r="C156" s="13">
        <f t="shared" si="8"/>
        <v>2003</v>
      </c>
      <c r="D156" s="6" t="s">
        <v>15</v>
      </c>
      <c r="E156" s="6">
        <v>21</v>
      </c>
      <c r="F156" s="6">
        <v>0</v>
      </c>
      <c r="G156" s="27">
        <v>1727.79</v>
      </c>
      <c r="H156" s="6" t="s">
        <v>12</v>
      </c>
      <c r="I156" s="6" t="s">
        <v>12</v>
      </c>
      <c r="J156" s="13" t="str">
        <f t="shared" si="9"/>
        <v>R1011</v>
      </c>
      <c r="K156" s="6" t="s">
        <v>42</v>
      </c>
      <c r="L156" s="23" t="str">
        <f t="shared" si="10"/>
        <v>21-Nov-2003</v>
      </c>
      <c r="M156" s="25">
        <f t="shared" si="11"/>
        <v>19</v>
      </c>
    </row>
    <row r="157" spans="1:13" x14ac:dyDescent="0.3">
      <c r="A157" s="6" t="s">
        <v>181</v>
      </c>
      <c r="B157" s="6">
        <v>2003</v>
      </c>
      <c r="C157" s="13">
        <f t="shared" si="8"/>
        <v>2003</v>
      </c>
      <c r="D157" s="6" t="s">
        <v>20</v>
      </c>
      <c r="E157" s="6">
        <v>1</v>
      </c>
      <c r="F157" s="6">
        <v>0</v>
      </c>
      <c r="G157" s="27">
        <v>1728.9</v>
      </c>
      <c r="H157" s="6" t="s">
        <v>12</v>
      </c>
      <c r="I157" s="6" t="s">
        <v>11</v>
      </c>
      <c r="J157" s="13" t="str">
        <f t="shared" si="9"/>
        <v>R1011</v>
      </c>
      <c r="K157" s="6" t="s">
        <v>42</v>
      </c>
      <c r="L157" s="23" t="str">
        <f t="shared" si="10"/>
        <v>1-Sep-2003</v>
      </c>
      <c r="M157" s="25">
        <f t="shared" si="11"/>
        <v>19</v>
      </c>
    </row>
    <row r="158" spans="1:13" x14ac:dyDescent="0.3">
      <c r="A158" s="6" t="s">
        <v>182</v>
      </c>
      <c r="B158" s="6">
        <v>2003</v>
      </c>
      <c r="C158" s="13">
        <f t="shared" si="8"/>
        <v>2003</v>
      </c>
      <c r="D158" s="6" t="s">
        <v>15</v>
      </c>
      <c r="E158" s="6">
        <v>9</v>
      </c>
      <c r="F158" s="6">
        <v>0</v>
      </c>
      <c r="G158" s="27">
        <v>1731.68</v>
      </c>
      <c r="H158" s="6" t="s">
        <v>12</v>
      </c>
      <c r="I158" s="6" t="s">
        <v>11</v>
      </c>
      <c r="J158" s="13" t="str">
        <f t="shared" si="9"/>
        <v>R1011</v>
      </c>
      <c r="K158" s="6" t="s">
        <v>42</v>
      </c>
      <c r="L158" s="23" t="str">
        <f t="shared" si="10"/>
        <v>9-Nov-2003</v>
      </c>
      <c r="M158" s="25">
        <f t="shared" si="11"/>
        <v>19</v>
      </c>
    </row>
    <row r="159" spans="1:13" x14ac:dyDescent="0.3">
      <c r="A159" s="6" t="s">
        <v>183</v>
      </c>
      <c r="B159" s="6">
        <v>2003</v>
      </c>
      <c r="C159" s="13">
        <f t="shared" si="8"/>
        <v>2003</v>
      </c>
      <c r="D159" s="6" t="s">
        <v>15</v>
      </c>
      <c r="E159" s="6">
        <v>14</v>
      </c>
      <c r="F159" s="6">
        <v>0</v>
      </c>
      <c r="G159" s="27">
        <v>1737.38</v>
      </c>
      <c r="H159" s="6" t="s">
        <v>12</v>
      </c>
      <c r="I159" s="6" t="s">
        <v>11</v>
      </c>
      <c r="J159" s="13" t="str">
        <f t="shared" si="9"/>
        <v>R1011</v>
      </c>
      <c r="K159" s="6" t="s">
        <v>42</v>
      </c>
      <c r="L159" s="23" t="str">
        <f t="shared" si="10"/>
        <v>14-Nov-2003</v>
      </c>
      <c r="M159" s="25">
        <f t="shared" si="11"/>
        <v>19</v>
      </c>
    </row>
    <row r="160" spans="1:13" x14ac:dyDescent="0.3">
      <c r="A160" s="6" t="s">
        <v>184</v>
      </c>
      <c r="B160" s="6">
        <v>2003</v>
      </c>
      <c r="C160" s="13">
        <f t="shared" si="8"/>
        <v>2003</v>
      </c>
      <c r="D160" s="6" t="s">
        <v>10</v>
      </c>
      <c r="E160" s="6">
        <v>25</v>
      </c>
      <c r="F160" s="6">
        <v>0</v>
      </c>
      <c r="G160" s="27">
        <v>1743.21</v>
      </c>
      <c r="H160" s="6" t="s">
        <v>12</v>
      </c>
      <c r="I160" s="6" t="s">
        <v>16</v>
      </c>
      <c r="J160" s="13" t="str">
        <f t="shared" si="9"/>
        <v>R1011</v>
      </c>
      <c r="K160" s="6" t="s">
        <v>42</v>
      </c>
      <c r="L160" s="23" t="str">
        <f t="shared" si="10"/>
        <v>25-Jul-2003</v>
      </c>
      <c r="M160" s="25">
        <f t="shared" si="11"/>
        <v>19</v>
      </c>
    </row>
    <row r="161" spans="1:13" x14ac:dyDescent="0.3">
      <c r="A161" s="6" t="s">
        <v>185</v>
      </c>
      <c r="B161" s="6">
        <v>2003</v>
      </c>
      <c r="C161" s="13">
        <f t="shared" si="8"/>
        <v>2003</v>
      </c>
      <c r="D161" s="6" t="s">
        <v>10</v>
      </c>
      <c r="E161" s="6">
        <v>28</v>
      </c>
      <c r="F161" s="6">
        <v>0</v>
      </c>
      <c r="G161" s="27">
        <v>1744.47</v>
      </c>
      <c r="H161" s="6" t="s">
        <v>12</v>
      </c>
      <c r="I161" s="6" t="s">
        <v>16</v>
      </c>
      <c r="J161" s="13" t="str">
        <f t="shared" si="9"/>
        <v>R1011</v>
      </c>
      <c r="K161" s="6" t="s">
        <v>42</v>
      </c>
      <c r="L161" s="23" t="str">
        <f t="shared" si="10"/>
        <v>28-Jul-2003</v>
      </c>
      <c r="M161" s="25">
        <f t="shared" si="11"/>
        <v>19</v>
      </c>
    </row>
    <row r="162" spans="1:13" x14ac:dyDescent="0.3">
      <c r="A162" s="6" t="s">
        <v>186</v>
      </c>
      <c r="B162" s="6">
        <v>2003</v>
      </c>
      <c r="C162" s="13">
        <f t="shared" si="8"/>
        <v>2003</v>
      </c>
      <c r="D162" s="6" t="s">
        <v>20</v>
      </c>
      <c r="E162" s="6">
        <v>26</v>
      </c>
      <c r="F162" s="6">
        <v>0</v>
      </c>
      <c r="G162" s="27">
        <v>1748.77</v>
      </c>
      <c r="H162" s="6" t="s">
        <v>12</v>
      </c>
      <c r="I162" s="6" t="s">
        <v>16</v>
      </c>
      <c r="J162" s="13" t="str">
        <f t="shared" si="9"/>
        <v>R1011</v>
      </c>
      <c r="K162" s="6" t="s">
        <v>42</v>
      </c>
      <c r="L162" s="23" t="str">
        <f t="shared" si="10"/>
        <v>26-Sep-2003</v>
      </c>
      <c r="M162" s="25">
        <f t="shared" si="11"/>
        <v>19</v>
      </c>
    </row>
    <row r="163" spans="1:13" x14ac:dyDescent="0.3">
      <c r="A163" s="6" t="s">
        <v>187</v>
      </c>
      <c r="B163" s="6">
        <v>1998</v>
      </c>
      <c r="C163" s="13">
        <f t="shared" si="8"/>
        <v>1998</v>
      </c>
      <c r="D163" s="6" t="s">
        <v>37</v>
      </c>
      <c r="E163" s="6">
        <v>7</v>
      </c>
      <c r="F163" s="6">
        <v>0</v>
      </c>
      <c r="G163" s="27">
        <v>1756.6</v>
      </c>
      <c r="H163" s="6" t="s">
        <v>12</v>
      </c>
      <c r="I163" s="6" t="s">
        <v>12</v>
      </c>
      <c r="J163" s="13" t="str">
        <f t="shared" si="9"/>
        <v>R1013</v>
      </c>
      <c r="K163" s="6" t="s">
        <v>13</v>
      </c>
      <c r="L163" s="23" t="str">
        <f t="shared" si="10"/>
        <v>7-Oct-1998</v>
      </c>
      <c r="M163" s="25">
        <f t="shared" si="11"/>
        <v>24</v>
      </c>
    </row>
    <row r="164" spans="1:13" x14ac:dyDescent="0.3">
      <c r="A164" s="6" t="s">
        <v>188</v>
      </c>
      <c r="B164" s="6">
        <v>2003</v>
      </c>
      <c r="C164" s="13">
        <f t="shared" si="8"/>
        <v>2003</v>
      </c>
      <c r="D164" s="6" t="s">
        <v>15</v>
      </c>
      <c r="E164" s="6">
        <v>19</v>
      </c>
      <c r="F164" s="6">
        <v>0</v>
      </c>
      <c r="G164" s="27">
        <v>1759.34</v>
      </c>
      <c r="H164" s="6" t="s">
        <v>12</v>
      </c>
      <c r="I164" s="6" t="s">
        <v>16</v>
      </c>
      <c r="J164" s="13" t="str">
        <f t="shared" si="9"/>
        <v>R1011</v>
      </c>
      <c r="K164" s="6" t="s">
        <v>42</v>
      </c>
      <c r="L164" s="23" t="str">
        <f t="shared" si="10"/>
        <v>19-Nov-2003</v>
      </c>
      <c r="M164" s="25">
        <f t="shared" si="11"/>
        <v>19</v>
      </c>
    </row>
    <row r="165" spans="1:13" x14ac:dyDescent="0.3">
      <c r="A165" s="6" t="s">
        <v>189</v>
      </c>
      <c r="B165" s="6">
        <v>2002</v>
      </c>
      <c r="C165" s="13">
        <f t="shared" si="8"/>
        <v>2002</v>
      </c>
      <c r="D165" s="6" t="s">
        <v>30</v>
      </c>
      <c r="E165" s="6">
        <v>13</v>
      </c>
      <c r="F165" s="6">
        <v>0</v>
      </c>
      <c r="G165" s="27">
        <v>1769.53</v>
      </c>
      <c r="H165" s="6" t="s">
        <v>12</v>
      </c>
      <c r="I165" s="6" t="s">
        <v>12</v>
      </c>
      <c r="J165" s="13" t="str">
        <f t="shared" si="9"/>
        <v>R1012</v>
      </c>
      <c r="K165" s="6" t="s">
        <v>23</v>
      </c>
      <c r="L165" s="23" t="str">
        <f t="shared" si="10"/>
        <v>13-Dec-2002</v>
      </c>
      <c r="M165" s="25">
        <f t="shared" si="11"/>
        <v>20</v>
      </c>
    </row>
    <row r="166" spans="1:13" x14ac:dyDescent="0.3">
      <c r="A166" s="6" t="s">
        <v>190</v>
      </c>
      <c r="B166" s="6">
        <v>1999</v>
      </c>
      <c r="C166" s="13">
        <f t="shared" si="8"/>
        <v>1999</v>
      </c>
      <c r="D166" s="6" t="s">
        <v>20</v>
      </c>
      <c r="E166" s="6">
        <v>25</v>
      </c>
      <c r="F166" s="6">
        <v>0</v>
      </c>
      <c r="G166" s="27">
        <v>1815.88</v>
      </c>
      <c r="H166" s="6" t="s">
        <v>12</v>
      </c>
      <c r="I166" s="6" t="s">
        <v>12</v>
      </c>
      <c r="J166" s="13" t="str">
        <f t="shared" si="9"/>
        <v>R1013</v>
      </c>
      <c r="K166" s="6" t="s">
        <v>13</v>
      </c>
      <c r="L166" s="23" t="str">
        <f t="shared" si="10"/>
        <v>25-Sep-1999</v>
      </c>
      <c r="M166" s="25">
        <f t="shared" si="11"/>
        <v>23</v>
      </c>
    </row>
    <row r="167" spans="1:13" x14ac:dyDescent="0.3">
      <c r="A167" s="6" t="s">
        <v>191</v>
      </c>
      <c r="B167" s="6">
        <v>2004</v>
      </c>
      <c r="C167" s="13">
        <f t="shared" si="8"/>
        <v>2004</v>
      </c>
      <c r="D167" s="6" t="s">
        <v>35</v>
      </c>
      <c r="E167" s="6">
        <v>19</v>
      </c>
      <c r="F167" s="6">
        <v>0</v>
      </c>
      <c r="G167" s="27">
        <v>1822.54</v>
      </c>
      <c r="H167" s="6" t="s">
        <v>12</v>
      </c>
      <c r="I167" s="6" t="s">
        <v>16</v>
      </c>
      <c r="J167" s="13" t="str">
        <f t="shared" si="9"/>
        <v>R1012</v>
      </c>
      <c r="K167" s="6" t="s">
        <v>23</v>
      </c>
      <c r="L167" s="23" t="str">
        <f t="shared" si="10"/>
        <v>19-Aug-2004</v>
      </c>
      <c r="M167" s="25">
        <f t="shared" si="11"/>
        <v>18</v>
      </c>
    </row>
    <row r="168" spans="1:13" x14ac:dyDescent="0.3">
      <c r="A168" s="6" t="s">
        <v>192</v>
      </c>
      <c r="B168" s="6">
        <v>1999</v>
      </c>
      <c r="C168" s="13">
        <f t="shared" si="8"/>
        <v>1999</v>
      </c>
      <c r="D168" s="6" t="s">
        <v>15</v>
      </c>
      <c r="E168" s="6">
        <v>17</v>
      </c>
      <c r="F168" s="6">
        <v>0</v>
      </c>
      <c r="G168" s="27">
        <v>1824.29</v>
      </c>
      <c r="H168" s="6" t="s">
        <v>12</v>
      </c>
      <c r="I168" s="6" t="s">
        <v>12</v>
      </c>
      <c r="J168" s="13" t="str">
        <f t="shared" si="9"/>
        <v>R1013</v>
      </c>
      <c r="K168" s="6" t="s">
        <v>13</v>
      </c>
      <c r="L168" s="23" t="str">
        <f t="shared" si="10"/>
        <v>17-Nov-1999</v>
      </c>
      <c r="M168" s="25">
        <f t="shared" si="11"/>
        <v>23</v>
      </c>
    </row>
    <row r="169" spans="1:13" x14ac:dyDescent="0.3">
      <c r="A169" s="6" t="s">
        <v>193</v>
      </c>
      <c r="B169" s="6">
        <v>1999</v>
      </c>
      <c r="C169" s="13">
        <f t="shared" si="8"/>
        <v>1999</v>
      </c>
      <c r="D169" s="6" t="s">
        <v>37</v>
      </c>
      <c r="E169" s="6">
        <v>1</v>
      </c>
      <c r="F169" s="6">
        <v>0</v>
      </c>
      <c r="G169" s="27">
        <v>1826.84</v>
      </c>
      <c r="H169" s="6" t="s">
        <v>12</v>
      </c>
      <c r="I169" s="6" t="s">
        <v>11</v>
      </c>
      <c r="J169" s="13" t="str">
        <f t="shared" si="9"/>
        <v>R1011</v>
      </c>
      <c r="K169" s="6" t="s">
        <v>42</v>
      </c>
      <c r="L169" s="23" t="str">
        <f t="shared" si="10"/>
        <v>1-Oct-1999</v>
      </c>
      <c r="M169" s="25">
        <f t="shared" si="11"/>
        <v>23</v>
      </c>
    </row>
    <row r="170" spans="1:13" x14ac:dyDescent="0.3">
      <c r="A170" s="6" t="s">
        <v>194</v>
      </c>
      <c r="B170" s="6">
        <v>2003</v>
      </c>
      <c r="C170" s="13">
        <f t="shared" si="8"/>
        <v>2003</v>
      </c>
      <c r="D170" s="6" t="s">
        <v>35</v>
      </c>
      <c r="E170" s="6">
        <v>11</v>
      </c>
      <c r="F170" s="6">
        <v>1</v>
      </c>
      <c r="G170" s="27">
        <v>1832.09</v>
      </c>
      <c r="H170" s="6" t="s">
        <v>12</v>
      </c>
      <c r="I170" s="6" t="s">
        <v>12</v>
      </c>
      <c r="J170" s="13" t="str">
        <f t="shared" si="9"/>
        <v>R1011</v>
      </c>
      <c r="K170" s="6" t="s">
        <v>42</v>
      </c>
      <c r="L170" s="23" t="str">
        <f t="shared" si="10"/>
        <v>11-Aug-2003</v>
      </c>
      <c r="M170" s="25">
        <f t="shared" si="11"/>
        <v>19</v>
      </c>
    </row>
    <row r="171" spans="1:13" x14ac:dyDescent="0.3">
      <c r="A171" s="6" t="s">
        <v>195</v>
      </c>
      <c r="B171" s="6">
        <v>2003</v>
      </c>
      <c r="C171" s="13">
        <f t="shared" si="8"/>
        <v>2003</v>
      </c>
      <c r="D171" s="6" t="s">
        <v>35</v>
      </c>
      <c r="E171" s="6">
        <v>4</v>
      </c>
      <c r="F171" s="6">
        <v>1</v>
      </c>
      <c r="G171" s="27">
        <v>1837.24</v>
      </c>
      <c r="H171" s="6" t="s">
        <v>12</v>
      </c>
      <c r="I171" s="6" t="s">
        <v>11</v>
      </c>
      <c r="J171" s="13" t="str">
        <f t="shared" si="9"/>
        <v>R1011</v>
      </c>
      <c r="K171" s="6" t="s">
        <v>42</v>
      </c>
      <c r="L171" s="23" t="str">
        <f t="shared" si="10"/>
        <v>4-Aug-2003</v>
      </c>
      <c r="M171" s="25">
        <f t="shared" si="11"/>
        <v>19</v>
      </c>
    </row>
    <row r="172" spans="1:13" x14ac:dyDescent="0.3">
      <c r="A172" s="6" t="s">
        <v>196</v>
      </c>
      <c r="B172" s="6">
        <v>1999</v>
      </c>
      <c r="C172" s="13">
        <f t="shared" si="8"/>
        <v>1999</v>
      </c>
      <c r="D172" s="6" t="s">
        <v>30</v>
      </c>
      <c r="E172" s="6">
        <v>12</v>
      </c>
      <c r="F172" s="6">
        <v>0</v>
      </c>
      <c r="G172" s="27">
        <v>1837.28</v>
      </c>
      <c r="H172" s="6" t="s">
        <v>12</v>
      </c>
      <c r="I172" s="6" t="s">
        <v>11</v>
      </c>
      <c r="J172" s="13" t="str">
        <f t="shared" si="9"/>
        <v>R1013</v>
      </c>
      <c r="K172" s="6" t="s">
        <v>13</v>
      </c>
      <c r="L172" s="23" t="str">
        <f t="shared" si="10"/>
        <v>12-Dec-1999</v>
      </c>
      <c r="M172" s="25">
        <f t="shared" si="11"/>
        <v>23</v>
      </c>
    </row>
    <row r="173" spans="1:13" x14ac:dyDescent="0.3">
      <c r="A173" s="6" t="s">
        <v>197</v>
      </c>
      <c r="B173" s="6">
        <v>2003</v>
      </c>
      <c r="C173" s="13">
        <f t="shared" si="8"/>
        <v>2003</v>
      </c>
      <c r="D173" s="6" t="s">
        <v>10</v>
      </c>
      <c r="E173" s="6">
        <v>20</v>
      </c>
      <c r="F173" s="6">
        <v>1</v>
      </c>
      <c r="G173" s="27">
        <v>1842.52</v>
      </c>
      <c r="H173" s="6" t="s">
        <v>12</v>
      </c>
      <c r="I173" s="6" t="s">
        <v>11</v>
      </c>
      <c r="J173" s="13" t="str">
        <f t="shared" si="9"/>
        <v>R1011</v>
      </c>
      <c r="K173" s="6" t="s">
        <v>42</v>
      </c>
      <c r="L173" s="23" t="str">
        <f t="shared" si="10"/>
        <v>20-Jul-2003</v>
      </c>
      <c r="M173" s="25">
        <f t="shared" si="11"/>
        <v>19</v>
      </c>
    </row>
    <row r="174" spans="1:13" x14ac:dyDescent="0.3">
      <c r="A174" s="6" t="s">
        <v>198</v>
      </c>
      <c r="B174" s="6">
        <v>1994</v>
      </c>
      <c r="C174" s="13">
        <f t="shared" si="8"/>
        <v>1994</v>
      </c>
      <c r="D174" s="6" t="s">
        <v>30</v>
      </c>
      <c r="E174" s="6">
        <v>6</v>
      </c>
      <c r="F174" s="6">
        <v>0</v>
      </c>
      <c r="G174" s="27">
        <v>1850.55</v>
      </c>
      <c r="H174" s="6" t="s">
        <v>12</v>
      </c>
      <c r="I174" s="6" t="s">
        <v>11</v>
      </c>
      <c r="J174" s="13" t="str">
        <f t="shared" si="9"/>
        <v>R1012</v>
      </c>
      <c r="K174" s="6" t="s">
        <v>23</v>
      </c>
      <c r="L174" s="23" t="str">
        <f t="shared" si="10"/>
        <v>6-Dec-1994</v>
      </c>
      <c r="M174" s="25">
        <f t="shared" si="11"/>
        <v>28</v>
      </c>
    </row>
    <row r="175" spans="1:13" x14ac:dyDescent="0.3">
      <c r="A175" s="6" t="s">
        <v>199</v>
      </c>
      <c r="B175" s="6">
        <v>2004</v>
      </c>
      <c r="C175" s="13">
        <f t="shared" si="8"/>
        <v>2004</v>
      </c>
      <c r="D175" s="6" t="s">
        <v>30</v>
      </c>
      <c r="E175" s="6">
        <v>27</v>
      </c>
      <c r="F175" s="6">
        <v>0</v>
      </c>
      <c r="G175" s="27">
        <v>1863.45</v>
      </c>
      <c r="H175" s="6" t="s">
        <v>12</v>
      </c>
      <c r="I175" s="6" t="s">
        <v>16</v>
      </c>
      <c r="J175" s="13" t="str">
        <f t="shared" si="9"/>
        <v>R1025</v>
      </c>
      <c r="K175" s="6" t="s">
        <v>200</v>
      </c>
      <c r="L175" s="23" t="str">
        <f t="shared" si="10"/>
        <v>27-Dec-2004</v>
      </c>
      <c r="M175" s="25">
        <f t="shared" si="11"/>
        <v>18</v>
      </c>
    </row>
    <row r="176" spans="1:13" x14ac:dyDescent="0.3">
      <c r="A176" s="6" t="s">
        <v>201</v>
      </c>
      <c r="B176" s="6">
        <v>1996</v>
      </c>
      <c r="C176" s="13">
        <f t="shared" si="8"/>
        <v>1996</v>
      </c>
      <c r="D176" s="6" t="s">
        <v>10</v>
      </c>
      <c r="E176" s="6">
        <v>2</v>
      </c>
      <c r="F176" s="6">
        <v>0</v>
      </c>
      <c r="G176" s="27">
        <v>1865.98</v>
      </c>
      <c r="H176" s="6" t="s">
        <v>12</v>
      </c>
      <c r="I176" s="6" t="s">
        <v>12</v>
      </c>
      <c r="J176" s="13" t="str">
        <f t="shared" si="9"/>
        <v>R1012</v>
      </c>
      <c r="K176" s="6" t="s">
        <v>23</v>
      </c>
      <c r="L176" s="23" t="str">
        <f t="shared" si="10"/>
        <v>2-Jul-1996</v>
      </c>
      <c r="M176" s="25">
        <f t="shared" si="11"/>
        <v>26</v>
      </c>
    </row>
    <row r="177" spans="1:13" x14ac:dyDescent="0.3">
      <c r="A177" s="6" t="s">
        <v>202</v>
      </c>
      <c r="B177" s="6">
        <v>2002</v>
      </c>
      <c r="C177" s="13">
        <f t="shared" si="8"/>
        <v>2002</v>
      </c>
      <c r="D177" s="6" t="s">
        <v>20</v>
      </c>
      <c r="E177" s="6">
        <v>22</v>
      </c>
      <c r="F177" s="6">
        <v>0</v>
      </c>
      <c r="G177" s="27">
        <v>1875.34</v>
      </c>
      <c r="H177" s="6" t="s">
        <v>12</v>
      </c>
      <c r="I177" s="6" t="s">
        <v>11</v>
      </c>
      <c r="J177" s="13" t="str">
        <f t="shared" si="9"/>
        <v>R1011</v>
      </c>
      <c r="K177" s="6" t="s">
        <v>42</v>
      </c>
      <c r="L177" s="23" t="str">
        <f t="shared" si="10"/>
        <v>22-Sep-2002</v>
      </c>
      <c r="M177" s="25">
        <f t="shared" si="11"/>
        <v>20</v>
      </c>
    </row>
    <row r="178" spans="1:13" x14ac:dyDescent="0.3">
      <c r="A178" s="6" t="s">
        <v>203</v>
      </c>
      <c r="B178" s="6">
        <v>2002</v>
      </c>
      <c r="C178" s="13">
        <f t="shared" si="8"/>
        <v>2002</v>
      </c>
      <c r="D178" s="6" t="s">
        <v>37</v>
      </c>
      <c r="E178" s="6">
        <v>29</v>
      </c>
      <c r="F178" s="6">
        <v>0</v>
      </c>
      <c r="G178" s="27">
        <v>1877.93</v>
      </c>
      <c r="H178" s="6" t="s">
        <v>12</v>
      </c>
      <c r="I178" s="6" t="s">
        <v>16</v>
      </c>
      <c r="J178" s="13" t="str">
        <f t="shared" si="9"/>
        <v>R1013</v>
      </c>
      <c r="K178" s="6" t="s">
        <v>13</v>
      </c>
      <c r="L178" s="23" t="str">
        <f t="shared" si="10"/>
        <v>29-Oct-2002</v>
      </c>
      <c r="M178" s="25">
        <f t="shared" si="11"/>
        <v>20</v>
      </c>
    </row>
    <row r="179" spans="1:13" x14ac:dyDescent="0.3">
      <c r="A179" s="6" t="s">
        <v>204</v>
      </c>
      <c r="B179" s="6">
        <v>2002</v>
      </c>
      <c r="C179" s="13">
        <f t="shared" si="8"/>
        <v>2002</v>
      </c>
      <c r="D179" s="6" t="s">
        <v>35</v>
      </c>
      <c r="E179" s="6">
        <v>29</v>
      </c>
      <c r="F179" s="6">
        <v>0</v>
      </c>
      <c r="G179" s="27">
        <v>1880.07</v>
      </c>
      <c r="H179" s="6" t="s">
        <v>12</v>
      </c>
      <c r="I179" s="6" t="s">
        <v>11</v>
      </c>
      <c r="J179" s="13" t="str">
        <f t="shared" si="9"/>
        <v>R1013</v>
      </c>
      <c r="K179" s="6" t="s">
        <v>13</v>
      </c>
      <c r="L179" s="23" t="str">
        <f t="shared" si="10"/>
        <v>29-Aug-2002</v>
      </c>
      <c r="M179" s="25">
        <f t="shared" si="11"/>
        <v>20</v>
      </c>
    </row>
    <row r="180" spans="1:13" x14ac:dyDescent="0.3">
      <c r="A180" s="6" t="s">
        <v>205</v>
      </c>
      <c r="B180" s="6">
        <v>2002</v>
      </c>
      <c r="C180" s="13">
        <f t="shared" si="8"/>
        <v>2002</v>
      </c>
      <c r="D180" s="6" t="s">
        <v>35</v>
      </c>
      <c r="E180" s="6">
        <v>21</v>
      </c>
      <c r="F180" s="6">
        <v>0</v>
      </c>
      <c r="G180" s="27">
        <v>1880.49</v>
      </c>
      <c r="H180" s="6" t="s">
        <v>12</v>
      </c>
      <c r="I180" s="6" t="s">
        <v>16</v>
      </c>
      <c r="J180" s="13" t="str">
        <f t="shared" si="9"/>
        <v>R1011</v>
      </c>
      <c r="K180" s="6" t="s">
        <v>42</v>
      </c>
      <c r="L180" s="23" t="str">
        <f t="shared" si="10"/>
        <v>21-Aug-2002</v>
      </c>
      <c r="M180" s="25">
        <f t="shared" si="11"/>
        <v>20</v>
      </c>
    </row>
    <row r="181" spans="1:13" x14ac:dyDescent="0.3">
      <c r="A181" s="6" t="s">
        <v>206</v>
      </c>
      <c r="B181" s="6">
        <v>2001</v>
      </c>
      <c r="C181" s="13">
        <f t="shared" si="8"/>
        <v>2001</v>
      </c>
      <c r="D181" s="6" t="s">
        <v>35</v>
      </c>
      <c r="E181" s="6">
        <v>10</v>
      </c>
      <c r="F181" s="6">
        <v>0</v>
      </c>
      <c r="G181" s="27">
        <v>1906.36</v>
      </c>
      <c r="H181" s="6" t="s">
        <v>12</v>
      </c>
      <c r="I181" s="6" t="s">
        <v>16</v>
      </c>
      <c r="J181" s="13" t="str">
        <f t="shared" si="9"/>
        <v>R1012</v>
      </c>
      <c r="K181" s="6" t="s">
        <v>23</v>
      </c>
      <c r="L181" s="23" t="str">
        <f t="shared" si="10"/>
        <v>10-Aug-2001</v>
      </c>
      <c r="M181" s="25">
        <f t="shared" si="11"/>
        <v>21</v>
      </c>
    </row>
    <row r="182" spans="1:13" x14ac:dyDescent="0.3">
      <c r="A182" s="6" t="s">
        <v>207</v>
      </c>
      <c r="B182" s="6">
        <v>1994</v>
      </c>
      <c r="C182" s="13">
        <f t="shared" si="8"/>
        <v>1994</v>
      </c>
      <c r="D182" s="6" t="s">
        <v>37</v>
      </c>
      <c r="E182" s="6">
        <v>6</v>
      </c>
      <c r="F182" s="6">
        <v>0</v>
      </c>
      <c r="G182" s="27">
        <v>1908.9</v>
      </c>
      <c r="H182" s="6" t="s">
        <v>12</v>
      </c>
      <c r="I182" s="6" t="s">
        <v>12</v>
      </c>
      <c r="J182" s="13" t="str">
        <f t="shared" si="9"/>
        <v>R1013</v>
      </c>
      <c r="K182" s="6" t="s">
        <v>13</v>
      </c>
      <c r="L182" s="23" t="str">
        <f t="shared" si="10"/>
        <v>6-Oct-1994</v>
      </c>
      <c r="M182" s="25">
        <f t="shared" si="11"/>
        <v>28</v>
      </c>
    </row>
    <row r="183" spans="1:13" x14ac:dyDescent="0.3">
      <c r="A183" s="6" t="s">
        <v>208</v>
      </c>
      <c r="B183" s="6">
        <v>2001</v>
      </c>
      <c r="C183" s="13">
        <f t="shared" si="8"/>
        <v>2001</v>
      </c>
      <c r="D183" s="6" t="s">
        <v>35</v>
      </c>
      <c r="E183" s="6">
        <v>3</v>
      </c>
      <c r="F183" s="6">
        <v>0</v>
      </c>
      <c r="G183" s="27">
        <v>1909.53</v>
      </c>
      <c r="H183" s="6" t="s">
        <v>12</v>
      </c>
      <c r="I183" s="6" t="s">
        <v>12</v>
      </c>
      <c r="J183" s="13" t="str">
        <f t="shared" si="9"/>
        <v>R1012</v>
      </c>
      <c r="K183" s="6" t="s">
        <v>23</v>
      </c>
      <c r="L183" s="23" t="str">
        <f t="shared" si="10"/>
        <v>3-Aug-2001</v>
      </c>
      <c r="M183" s="25">
        <f t="shared" si="11"/>
        <v>21</v>
      </c>
    </row>
    <row r="184" spans="1:13" x14ac:dyDescent="0.3">
      <c r="A184" s="6" t="s">
        <v>209</v>
      </c>
      <c r="B184" s="6">
        <v>2001</v>
      </c>
      <c r="C184" s="13">
        <f t="shared" si="8"/>
        <v>2001</v>
      </c>
      <c r="D184" s="6" t="s">
        <v>30</v>
      </c>
      <c r="E184" s="6">
        <v>9</v>
      </c>
      <c r="F184" s="6">
        <v>0</v>
      </c>
      <c r="G184" s="27">
        <v>1917.32</v>
      </c>
      <c r="H184" s="6" t="s">
        <v>12</v>
      </c>
      <c r="I184" s="6" t="s">
        <v>11</v>
      </c>
      <c r="J184" s="13" t="str">
        <f t="shared" si="9"/>
        <v>R1012</v>
      </c>
      <c r="K184" s="6" t="s">
        <v>23</v>
      </c>
      <c r="L184" s="23" t="str">
        <f t="shared" si="10"/>
        <v>9-Dec-2001</v>
      </c>
      <c r="M184" s="25">
        <f t="shared" si="11"/>
        <v>21</v>
      </c>
    </row>
    <row r="185" spans="1:13" x14ac:dyDescent="0.3">
      <c r="A185" s="6" t="s">
        <v>210</v>
      </c>
      <c r="B185" s="6">
        <v>2002</v>
      </c>
      <c r="C185" s="13">
        <f t="shared" si="8"/>
        <v>2002</v>
      </c>
      <c r="D185" s="6" t="s">
        <v>20</v>
      </c>
      <c r="E185" s="6">
        <v>7</v>
      </c>
      <c r="F185" s="6">
        <v>1</v>
      </c>
      <c r="G185" s="27">
        <v>1964.78</v>
      </c>
      <c r="H185" s="6" t="s">
        <v>12</v>
      </c>
      <c r="I185" s="6" t="s">
        <v>16</v>
      </c>
      <c r="J185" s="13" t="str">
        <f t="shared" si="9"/>
        <v>R1011</v>
      </c>
      <c r="K185" s="6" t="s">
        <v>42</v>
      </c>
      <c r="L185" s="23" t="str">
        <f t="shared" si="10"/>
        <v>7-Sep-2002</v>
      </c>
      <c r="M185" s="25">
        <f t="shared" si="11"/>
        <v>20</v>
      </c>
    </row>
    <row r="186" spans="1:13" x14ac:dyDescent="0.3">
      <c r="A186" s="6" t="s">
        <v>211</v>
      </c>
      <c r="B186" s="6">
        <v>2002</v>
      </c>
      <c r="C186" s="13">
        <f t="shared" si="8"/>
        <v>2002</v>
      </c>
      <c r="D186" s="6" t="s">
        <v>10</v>
      </c>
      <c r="E186" s="6">
        <v>29</v>
      </c>
      <c r="F186" s="6">
        <v>0</v>
      </c>
      <c r="G186" s="27">
        <v>1967.02</v>
      </c>
      <c r="H186" s="6" t="s">
        <v>12</v>
      </c>
      <c r="I186" s="6" t="s">
        <v>11</v>
      </c>
      <c r="J186" s="13" t="str">
        <f t="shared" si="9"/>
        <v>R1016</v>
      </c>
      <c r="K186" s="6" t="s">
        <v>168</v>
      </c>
      <c r="L186" s="23" t="str">
        <f t="shared" si="10"/>
        <v>29-Jul-2002</v>
      </c>
      <c r="M186" s="25">
        <f t="shared" si="11"/>
        <v>20</v>
      </c>
    </row>
    <row r="187" spans="1:13" x14ac:dyDescent="0.3">
      <c r="A187" s="6" t="s">
        <v>212</v>
      </c>
      <c r="B187" s="6">
        <v>1998</v>
      </c>
      <c r="C187" s="13">
        <f t="shared" si="8"/>
        <v>1998</v>
      </c>
      <c r="D187" s="6" t="s">
        <v>20</v>
      </c>
      <c r="E187" s="6">
        <v>28</v>
      </c>
      <c r="F187" s="6">
        <v>0</v>
      </c>
      <c r="G187" s="27">
        <v>1969.61</v>
      </c>
      <c r="H187" s="6" t="s">
        <v>12</v>
      </c>
      <c r="I187" s="6" t="s">
        <v>12</v>
      </c>
      <c r="J187" s="13" t="str">
        <f t="shared" si="9"/>
        <v>R1011</v>
      </c>
      <c r="K187" s="6" t="s">
        <v>42</v>
      </c>
      <c r="L187" s="23" t="str">
        <f t="shared" si="10"/>
        <v>28-Sep-1998</v>
      </c>
      <c r="M187" s="25">
        <f t="shared" si="11"/>
        <v>24</v>
      </c>
    </row>
    <row r="188" spans="1:13" x14ac:dyDescent="0.3">
      <c r="A188" s="6" t="s">
        <v>213</v>
      </c>
      <c r="B188" s="6">
        <v>1998</v>
      </c>
      <c r="C188" s="13">
        <f t="shared" si="8"/>
        <v>1998</v>
      </c>
      <c r="D188" s="6" t="s">
        <v>37</v>
      </c>
      <c r="E188" s="6">
        <v>5</v>
      </c>
      <c r="F188" s="6">
        <v>0</v>
      </c>
      <c r="G188" s="27">
        <v>1972.95</v>
      </c>
      <c r="H188" s="6" t="s">
        <v>12</v>
      </c>
      <c r="I188" s="6" t="s">
        <v>16</v>
      </c>
      <c r="J188" s="13" t="str">
        <f t="shared" si="9"/>
        <v>R1011</v>
      </c>
      <c r="K188" s="6" t="s">
        <v>42</v>
      </c>
      <c r="L188" s="23" t="str">
        <f t="shared" si="10"/>
        <v>5-Oct-1998</v>
      </c>
      <c r="M188" s="25">
        <f t="shared" si="11"/>
        <v>24</v>
      </c>
    </row>
    <row r="189" spans="1:13" x14ac:dyDescent="0.3">
      <c r="A189" s="6" t="s">
        <v>214</v>
      </c>
      <c r="B189" s="6">
        <v>1998</v>
      </c>
      <c r="C189" s="13">
        <f t="shared" si="8"/>
        <v>1998</v>
      </c>
      <c r="D189" s="6" t="s">
        <v>20</v>
      </c>
      <c r="E189" s="6">
        <v>29</v>
      </c>
      <c r="F189" s="6">
        <v>0</v>
      </c>
      <c r="G189" s="27">
        <v>1977.82</v>
      </c>
      <c r="H189" s="6" t="s">
        <v>12</v>
      </c>
      <c r="I189" s="6" t="s">
        <v>16</v>
      </c>
      <c r="J189" s="13" t="str">
        <f t="shared" si="9"/>
        <v>R1011</v>
      </c>
      <c r="K189" s="6" t="s">
        <v>42</v>
      </c>
      <c r="L189" s="23" t="str">
        <f t="shared" si="10"/>
        <v>29-Sep-1998</v>
      </c>
      <c r="M189" s="25">
        <f t="shared" si="11"/>
        <v>24</v>
      </c>
    </row>
    <row r="190" spans="1:13" x14ac:dyDescent="0.3">
      <c r="A190" s="6" t="s">
        <v>215</v>
      </c>
      <c r="B190" s="6">
        <v>2002</v>
      </c>
      <c r="C190" s="13">
        <f t="shared" si="8"/>
        <v>2002</v>
      </c>
      <c r="D190" s="6" t="s">
        <v>10</v>
      </c>
      <c r="E190" s="6">
        <v>16</v>
      </c>
      <c r="F190" s="6">
        <v>1</v>
      </c>
      <c r="G190" s="27">
        <v>1980.07</v>
      </c>
      <c r="H190" s="6" t="s">
        <v>12</v>
      </c>
      <c r="I190" s="6" t="s">
        <v>12</v>
      </c>
      <c r="J190" s="13" t="str">
        <f t="shared" si="9"/>
        <v>R1011</v>
      </c>
      <c r="K190" s="6" t="s">
        <v>42</v>
      </c>
      <c r="L190" s="23" t="str">
        <f t="shared" si="10"/>
        <v>16-Jul-2002</v>
      </c>
      <c r="M190" s="25">
        <f t="shared" si="11"/>
        <v>20</v>
      </c>
    </row>
    <row r="191" spans="1:13" x14ac:dyDescent="0.3">
      <c r="A191" s="6" t="s">
        <v>216</v>
      </c>
      <c r="B191" s="6">
        <v>1998</v>
      </c>
      <c r="C191" s="13">
        <f t="shared" si="8"/>
        <v>1998</v>
      </c>
      <c r="D191" s="6" t="s">
        <v>30</v>
      </c>
      <c r="E191" s="6">
        <v>29</v>
      </c>
      <c r="F191" s="6">
        <v>0</v>
      </c>
      <c r="G191" s="27">
        <v>1981.58</v>
      </c>
      <c r="H191" s="6" t="s">
        <v>12</v>
      </c>
      <c r="I191" s="6" t="s">
        <v>16</v>
      </c>
      <c r="J191" s="13" t="str">
        <f t="shared" si="9"/>
        <v>R1013</v>
      </c>
      <c r="K191" s="6" t="s">
        <v>13</v>
      </c>
      <c r="L191" s="23" t="str">
        <f t="shared" si="10"/>
        <v>29-Dec-1998</v>
      </c>
      <c r="M191" s="25">
        <f t="shared" si="11"/>
        <v>24</v>
      </c>
    </row>
    <row r="192" spans="1:13" x14ac:dyDescent="0.3">
      <c r="A192" s="6" t="s">
        <v>217</v>
      </c>
      <c r="B192" s="6">
        <v>2002</v>
      </c>
      <c r="C192" s="13">
        <f t="shared" si="8"/>
        <v>2002</v>
      </c>
      <c r="D192" s="6" t="s">
        <v>20</v>
      </c>
      <c r="E192" s="6">
        <v>29</v>
      </c>
      <c r="F192" s="6">
        <v>0</v>
      </c>
      <c r="G192" s="27">
        <v>1984.45</v>
      </c>
      <c r="H192" s="6" t="s">
        <v>12</v>
      </c>
      <c r="I192" s="6" t="s">
        <v>12</v>
      </c>
      <c r="J192" s="13" t="str">
        <f t="shared" si="9"/>
        <v>R1016</v>
      </c>
      <c r="K192" s="6" t="s">
        <v>168</v>
      </c>
      <c r="L192" s="23" t="str">
        <f t="shared" si="10"/>
        <v>29-Sep-2002</v>
      </c>
      <c r="M192" s="25">
        <f t="shared" si="11"/>
        <v>20</v>
      </c>
    </row>
    <row r="193" spans="1:13" x14ac:dyDescent="0.3">
      <c r="A193" s="6" t="s">
        <v>218</v>
      </c>
      <c r="B193" s="6">
        <v>1998</v>
      </c>
      <c r="C193" s="13">
        <f t="shared" si="8"/>
        <v>1998</v>
      </c>
      <c r="D193" s="6" t="s">
        <v>20</v>
      </c>
      <c r="E193" s="6">
        <v>14</v>
      </c>
      <c r="F193" s="6">
        <v>0</v>
      </c>
      <c r="G193" s="27">
        <v>1986.93</v>
      </c>
      <c r="H193" s="6" t="s">
        <v>12</v>
      </c>
      <c r="I193" s="6" t="s">
        <v>11</v>
      </c>
      <c r="J193" s="13" t="str">
        <f t="shared" si="9"/>
        <v>R1013</v>
      </c>
      <c r="K193" s="6" t="s">
        <v>13</v>
      </c>
      <c r="L193" s="23" t="str">
        <f t="shared" si="10"/>
        <v>14-Sep-1998</v>
      </c>
      <c r="M193" s="25">
        <f t="shared" si="11"/>
        <v>24</v>
      </c>
    </row>
    <row r="194" spans="1:13" x14ac:dyDescent="0.3">
      <c r="A194" s="6" t="s">
        <v>219</v>
      </c>
      <c r="B194" s="6">
        <v>2001</v>
      </c>
      <c r="C194" s="13">
        <f t="shared" ref="C194:C257" si="12">IF(B194="?",ROUND(AVERAGE(B:B),0),B194)</f>
        <v>2001</v>
      </c>
      <c r="D194" s="6" t="s">
        <v>35</v>
      </c>
      <c r="E194" s="6">
        <v>14</v>
      </c>
      <c r="F194" s="6">
        <v>0</v>
      </c>
      <c r="G194" s="27">
        <v>2007.95</v>
      </c>
      <c r="H194" s="6" t="s">
        <v>12</v>
      </c>
      <c r="I194" s="6" t="s">
        <v>11</v>
      </c>
      <c r="J194" s="13" t="str">
        <f t="shared" si="9"/>
        <v>R1011</v>
      </c>
      <c r="K194" s="6" t="s">
        <v>42</v>
      </c>
      <c r="L194" s="23" t="str">
        <f t="shared" si="10"/>
        <v>14-Aug-2001</v>
      </c>
      <c r="M194" s="25">
        <f t="shared" si="11"/>
        <v>21</v>
      </c>
    </row>
    <row r="195" spans="1:13" x14ac:dyDescent="0.3">
      <c r="A195" s="6" t="s">
        <v>220</v>
      </c>
      <c r="B195" s="6">
        <v>2001</v>
      </c>
      <c r="C195" s="13">
        <f t="shared" si="12"/>
        <v>2001</v>
      </c>
      <c r="D195" s="6" t="s">
        <v>10</v>
      </c>
      <c r="E195" s="6">
        <v>1</v>
      </c>
      <c r="F195" s="6">
        <v>0</v>
      </c>
      <c r="G195" s="27">
        <v>2020.18</v>
      </c>
      <c r="H195" s="6" t="s">
        <v>12</v>
      </c>
      <c r="I195" s="6" t="s">
        <v>16</v>
      </c>
      <c r="J195" s="13" t="str">
        <f t="shared" ref="J195:J258" si="13">IF(K195="?","Unknown",K195)</f>
        <v>R1011</v>
      </c>
      <c r="K195" s="6" t="s">
        <v>42</v>
      </c>
      <c r="L195" s="23" t="str">
        <f t="shared" ref="L195:L258" si="14">CONCATENATE(E195,"-",D195,"-",C195)</f>
        <v>1-Jul-2001</v>
      </c>
      <c r="M195" s="25">
        <f t="shared" ref="M195:M258" si="15">DATEDIF(L195,DATE(2023,6,8),"Y")</f>
        <v>21</v>
      </c>
    </row>
    <row r="196" spans="1:13" x14ac:dyDescent="0.3">
      <c r="A196" s="6" t="s">
        <v>221</v>
      </c>
      <c r="B196" s="6">
        <v>2001</v>
      </c>
      <c r="C196" s="13">
        <f t="shared" si="12"/>
        <v>2001</v>
      </c>
      <c r="D196" s="6" t="s">
        <v>20</v>
      </c>
      <c r="E196" s="6">
        <v>6</v>
      </c>
      <c r="F196" s="6">
        <v>0</v>
      </c>
      <c r="G196" s="27">
        <v>2020.55</v>
      </c>
      <c r="H196" s="6" t="s">
        <v>12</v>
      </c>
      <c r="I196" s="6" t="s">
        <v>11</v>
      </c>
      <c r="J196" s="13" t="str">
        <f t="shared" si="13"/>
        <v>R1013</v>
      </c>
      <c r="K196" s="6" t="s">
        <v>13</v>
      </c>
      <c r="L196" s="23" t="str">
        <f t="shared" si="14"/>
        <v>6-Sep-2001</v>
      </c>
      <c r="M196" s="25">
        <f t="shared" si="15"/>
        <v>21</v>
      </c>
    </row>
    <row r="197" spans="1:13" x14ac:dyDescent="0.3">
      <c r="A197" s="6" t="s">
        <v>222</v>
      </c>
      <c r="B197" s="6">
        <v>2001</v>
      </c>
      <c r="C197" s="13">
        <f t="shared" si="12"/>
        <v>2001</v>
      </c>
      <c r="D197" s="6" t="s">
        <v>35</v>
      </c>
      <c r="E197" s="6">
        <v>4</v>
      </c>
      <c r="F197" s="6">
        <v>0</v>
      </c>
      <c r="G197" s="27">
        <v>2026.97</v>
      </c>
      <c r="H197" s="6" t="s">
        <v>12</v>
      </c>
      <c r="I197" s="6" t="s">
        <v>11</v>
      </c>
      <c r="J197" s="13" t="str">
        <f t="shared" si="13"/>
        <v>R1013</v>
      </c>
      <c r="K197" s="6" t="s">
        <v>13</v>
      </c>
      <c r="L197" s="23" t="str">
        <f t="shared" si="14"/>
        <v>4-Aug-2001</v>
      </c>
      <c r="M197" s="25">
        <f t="shared" si="15"/>
        <v>21</v>
      </c>
    </row>
    <row r="198" spans="1:13" x14ac:dyDescent="0.3">
      <c r="A198" s="6" t="s">
        <v>223</v>
      </c>
      <c r="B198" s="6">
        <v>2000</v>
      </c>
      <c r="C198" s="13">
        <f t="shared" si="12"/>
        <v>2000</v>
      </c>
      <c r="D198" s="6" t="s">
        <v>20</v>
      </c>
      <c r="E198" s="6">
        <v>2</v>
      </c>
      <c r="F198" s="6">
        <v>0</v>
      </c>
      <c r="G198" s="27">
        <v>2045.69</v>
      </c>
      <c r="H198" s="6" t="s">
        <v>12</v>
      </c>
      <c r="I198" s="6" t="s">
        <v>12</v>
      </c>
      <c r="J198" s="13" t="str">
        <f t="shared" si="13"/>
        <v>R1012</v>
      </c>
      <c r="K198" s="6" t="s">
        <v>23</v>
      </c>
      <c r="L198" s="23" t="str">
        <f t="shared" si="14"/>
        <v>2-Sep-2000</v>
      </c>
      <c r="M198" s="25">
        <f t="shared" si="15"/>
        <v>22</v>
      </c>
    </row>
    <row r="199" spans="1:13" x14ac:dyDescent="0.3">
      <c r="A199" s="6" t="s">
        <v>224</v>
      </c>
      <c r="B199" s="6">
        <v>2000</v>
      </c>
      <c r="C199" s="13">
        <f t="shared" si="12"/>
        <v>2000</v>
      </c>
      <c r="D199" s="6" t="s">
        <v>10</v>
      </c>
      <c r="E199" s="6">
        <v>26</v>
      </c>
      <c r="F199" s="6">
        <v>0</v>
      </c>
      <c r="G199" s="27">
        <v>2055.3200000000002</v>
      </c>
      <c r="H199" s="6" t="s">
        <v>12</v>
      </c>
      <c r="I199" s="6" t="s">
        <v>12</v>
      </c>
      <c r="J199" s="13" t="str">
        <f t="shared" si="13"/>
        <v>R1012</v>
      </c>
      <c r="K199" s="6" t="s">
        <v>23</v>
      </c>
      <c r="L199" s="23" t="str">
        <f t="shared" si="14"/>
        <v>26-Jul-2000</v>
      </c>
      <c r="M199" s="25">
        <f t="shared" si="15"/>
        <v>22</v>
      </c>
    </row>
    <row r="200" spans="1:13" x14ac:dyDescent="0.3">
      <c r="A200" s="6" t="s">
        <v>225</v>
      </c>
      <c r="B200" s="6">
        <v>2004</v>
      </c>
      <c r="C200" s="13">
        <f t="shared" si="12"/>
        <v>2004</v>
      </c>
      <c r="D200" s="6" t="s">
        <v>18</v>
      </c>
      <c r="E200" s="6">
        <v>12</v>
      </c>
      <c r="F200" s="6">
        <v>0</v>
      </c>
      <c r="G200" s="27">
        <v>2094.1</v>
      </c>
      <c r="H200" s="6" t="s">
        <v>12</v>
      </c>
      <c r="I200" s="6" t="s">
        <v>11</v>
      </c>
      <c r="J200" s="13" t="str">
        <f t="shared" si="13"/>
        <v>R1025</v>
      </c>
      <c r="K200" s="6" t="s">
        <v>200</v>
      </c>
      <c r="L200" s="23" t="str">
        <f t="shared" si="14"/>
        <v>12-Jun-2004</v>
      </c>
      <c r="M200" s="25">
        <f t="shared" si="15"/>
        <v>18</v>
      </c>
    </row>
    <row r="201" spans="1:13" x14ac:dyDescent="0.3">
      <c r="A201" s="6" t="s">
        <v>226</v>
      </c>
      <c r="B201" s="6">
        <v>2001</v>
      </c>
      <c r="C201" s="13">
        <f t="shared" si="12"/>
        <v>2001</v>
      </c>
      <c r="D201" s="6" t="s">
        <v>35</v>
      </c>
      <c r="E201" s="6">
        <v>14</v>
      </c>
      <c r="F201" s="6">
        <v>0</v>
      </c>
      <c r="G201" s="27">
        <v>2102.2600000000002</v>
      </c>
      <c r="H201" s="6" t="s">
        <v>12</v>
      </c>
      <c r="I201" s="6" t="s">
        <v>11</v>
      </c>
      <c r="J201" s="13" t="str">
        <f t="shared" si="13"/>
        <v>R1019</v>
      </c>
      <c r="K201" s="6" t="s">
        <v>166</v>
      </c>
      <c r="L201" s="23" t="str">
        <f t="shared" si="14"/>
        <v>14-Aug-2001</v>
      </c>
      <c r="M201" s="25">
        <f t="shared" si="15"/>
        <v>21</v>
      </c>
    </row>
    <row r="202" spans="1:13" x14ac:dyDescent="0.3">
      <c r="A202" s="6" t="s">
        <v>227</v>
      </c>
      <c r="B202" s="6">
        <v>2001</v>
      </c>
      <c r="C202" s="13">
        <f t="shared" si="12"/>
        <v>2001</v>
      </c>
      <c r="D202" s="6" t="s">
        <v>18</v>
      </c>
      <c r="E202" s="6">
        <v>22</v>
      </c>
      <c r="F202" s="6">
        <v>1</v>
      </c>
      <c r="G202" s="27">
        <v>2103.08</v>
      </c>
      <c r="H202" s="6" t="s">
        <v>12</v>
      </c>
      <c r="I202" s="6" t="s">
        <v>11</v>
      </c>
      <c r="J202" s="13" t="str">
        <f t="shared" si="13"/>
        <v>R1011</v>
      </c>
      <c r="K202" s="6" t="s">
        <v>42</v>
      </c>
      <c r="L202" s="23" t="str">
        <f t="shared" si="14"/>
        <v>22-Jun-2001</v>
      </c>
      <c r="M202" s="25">
        <f t="shared" si="15"/>
        <v>21</v>
      </c>
    </row>
    <row r="203" spans="1:13" x14ac:dyDescent="0.3">
      <c r="A203" s="6" t="s">
        <v>228</v>
      </c>
      <c r="B203" s="6">
        <v>2001</v>
      </c>
      <c r="C203" s="13">
        <f t="shared" si="12"/>
        <v>2001</v>
      </c>
      <c r="D203" s="6" t="s">
        <v>15</v>
      </c>
      <c r="E203" s="6">
        <v>28</v>
      </c>
      <c r="F203" s="6">
        <v>0</v>
      </c>
      <c r="G203" s="27">
        <v>2104.11</v>
      </c>
      <c r="H203" s="6" t="s">
        <v>11</v>
      </c>
      <c r="I203" s="6" t="s">
        <v>16</v>
      </c>
      <c r="J203" s="13" t="str">
        <f t="shared" si="13"/>
        <v>R1016</v>
      </c>
      <c r="K203" s="6" t="s">
        <v>168</v>
      </c>
      <c r="L203" s="23" t="str">
        <f t="shared" si="14"/>
        <v>28-Nov-2001</v>
      </c>
      <c r="M203" s="25">
        <f t="shared" si="15"/>
        <v>21</v>
      </c>
    </row>
    <row r="204" spans="1:13" x14ac:dyDescent="0.3">
      <c r="A204" s="6" t="s">
        <v>229</v>
      </c>
      <c r="B204" s="6">
        <v>1989</v>
      </c>
      <c r="C204" s="13">
        <f t="shared" si="12"/>
        <v>1989</v>
      </c>
      <c r="D204" s="6" t="s">
        <v>10</v>
      </c>
      <c r="E204" s="6">
        <v>21</v>
      </c>
      <c r="F204" s="6">
        <v>3</v>
      </c>
      <c r="G204" s="27">
        <v>2106.2600000000002</v>
      </c>
      <c r="H204" s="6" t="s">
        <v>11</v>
      </c>
      <c r="I204" s="6" t="s">
        <v>11</v>
      </c>
      <c r="J204" s="13" t="str">
        <f t="shared" si="13"/>
        <v>R1013</v>
      </c>
      <c r="K204" s="6" t="s">
        <v>13</v>
      </c>
      <c r="L204" s="23" t="str">
        <f t="shared" si="14"/>
        <v>21-Jul-1989</v>
      </c>
      <c r="M204" s="25">
        <f t="shared" si="15"/>
        <v>33</v>
      </c>
    </row>
    <row r="205" spans="1:13" x14ac:dyDescent="0.3">
      <c r="A205" s="6" t="s">
        <v>230</v>
      </c>
      <c r="B205" s="6">
        <v>2003</v>
      </c>
      <c r="C205" s="13">
        <f t="shared" si="12"/>
        <v>2003</v>
      </c>
      <c r="D205" s="6" t="s">
        <v>20</v>
      </c>
      <c r="E205" s="6">
        <v>30</v>
      </c>
      <c r="F205" s="6">
        <v>0</v>
      </c>
      <c r="G205" s="27">
        <v>2117.34</v>
      </c>
      <c r="H205" s="6" t="s">
        <v>11</v>
      </c>
      <c r="I205" s="6" t="s">
        <v>12</v>
      </c>
      <c r="J205" s="13" t="str">
        <f t="shared" si="13"/>
        <v>R1012</v>
      </c>
      <c r="K205" s="6" t="s">
        <v>23</v>
      </c>
      <c r="L205" s="23" t="str">
        <f t="shared" si="14"/>
        <v>30-Sep-2003</v>
      </c>
      <c r="M205" s="25">
        <f t="shared" si="15"/>
        <v>19</v>
      </c>
    </row>
    <row r="206" spans="1:13" x14ac:dyDescent="0.3">
      <c r="A206" s="6" t="s">
        <v>231</v>
      </c>
      <c r="B206" s="6">
        <v>2004</v>
      </c>
      <c r="C206" s="13">
        <f t="shared" si="12"/>
        <v>2004</v>
      </c>
      <c r="D206" s="6" t="s">
        <v>15</v>
      </c>
      <c r="E206" s="6">
        <v>4</v>
      </c>
      <c r="F206" s="6">
        <v>0</v>
      </c>
      <c r="G206" s="27">
        <v>2118.61</v>
      </c>
      <c r="H206" s="6" t="s">
        <v>11</v>
      </c>
      <c r="I206" s="6" t="s">
        <v>16</v>
      </c>
      <c r="J206" s="13" t="str">
        <f t="shared" si="13"/>
        <v>R1012</v>
      </c>
      <c r="K206" s="6" t="s">
        <v>23</v>
      </c>
      <c r="L206" s="23" t="str">
        <f t="shared" si="14"/>
        <v>4-Nov-2004</v>
      </c>
      <c r="M206" s="25">
        <f t="shared" si="15"/>
        <v>18</v>
      </c>
    </row>
    <row r="207" spans="1:13" x14ac:dyDescent="0.3">
      <c r="A207" s="6" t="s">
        <v>232</v>
      </c>
      <c r="B207" s="6">
        <v>2003</v>
      </c>
      <c r="C207" s="13">
        <f t="shared" si="12"/>
        <v>2003</v>
      </c>
      <c r="D207" s="6" t="s">
        <v>35</v>
      </c>
      <c r="E207" s="6">
        <v>30</v>
      </c>
      <c r="F207" s="6">
        <v>0</v>
      </c>
      <c r="G207" s="27">
        <v>2128.4299999999998</v>
      </c>
      <c r="H207" s="6" t="s">
        <v>11</v>
      </c>
      <c r="I207" s="6" t="s">
        <v>16</v>
      </c>
      <c r="J207" s="13" t="str">
        <f t="shared" si="13"/>
        <v>R1012</v>
      </c>
      <c r="K207" s="6" t="s">
        <v>23</v>
      </c>
      <c r="L207" s="23" t="str">
        <f t="shared" si="14"/>
        <v>30-Aug-2003</v>
      </c>
      <c r="M207" s="25">
        <f t="shared" si="15"/>
        <v>19</v>
      </c>
    </row>
    <row r="208" spans="1:13" x14ac:dyDescent="0.3">
      <c r="A208" s="6" t="s">
        <v>233</v>
      </c>
      <c r="B208" s="6">
        <v>2003</v>
      </c>
      <c r="C208" s="13">
        <f t="shared" si="12"/>
        <v>2003</v>
      </c>
      <c r="D208" s="6" t="s">
        <v>30</v>
      </c>
      <c r="E208" s="6">
        <v>22</v>
      </c>
      <c r="F208" s="6">
        <v>0</v>
      </c>
      <c r="G208" s="27">
        <v>2130.6799999999998</v>
      </c>
      <c r="H208" s="6" t="s">
        <v>11</v>
      </c>
      <c r="I208" s="6" t="s">
        <v>12</v>
      </c>
      <c r="J208" s="13" t="str">
        <f t="shared" si="13"/>
        <v>R1012</v>
      </c>
      <c r="K208" s="6" t="s">
        <v>23</v>
      </c>
      <c r="L208" s="23" t="str">
        <f t="shared" si="14"/>
        <v>22-Dec-2003</v>
      </c>
      <c r="M208" s="25">
        <f t="shared" si="15"/>
        <v>19</v>
      </c>
    </row>
    <row r="209" spans="1:13" x14ac:dyDescent="0.3">
      <c r="A209" s="6" t="s">
        <v>234</v>
      </c>
      <c r="B209" s="6">
        <v>2003</v>
      </c>
      <c r="C209" s="13">
        <f t="shared" si="12"/>
        <v>2003</v>
      </c>
      <c r="D209" s="6" t="s">
        <v>20</v>
      </c>
      <c r="E209" s="6">
        <v>1</v>
      </c>
      <c r="F209" s="6">
        <v>0</v>
      </c>
      <c r="G209" s="27">
        <v>2134.9</v>
      </c>
      <c r="H209" s="6" t="s">
        <v>11</v>
      </c>
      <c r="I209" s="6" t="s">
        <v>12</v>
      </c>
      <c r="J209" s="13" t="str">
        <f t="shared" si="13"/>
        <v>R1012</v>
      </c>
      <c r="K209" s="6" t="s">
        <v>23</v>
      </c>
      <c r="L209" s="23" t="str">
        <f t="shared" si="14"/>
        <v>1-Sep-2003</v>
      </c>
      <c r="M209" s="25">
        <f t="shared" si="15"/>
        <v>19</v>
      </c>
    </row>
    <row r="210" spans="1:13" x14ac:dyDescent="0.3">
      <c r="A210" s="6" t="s">
        <v>235</v>
      </c>
      <c r="B210" s="6">
        <v>2003</v>
      </c>
      <c r="C210" s="13">
        <f t="shared" si="12"/>
        <v>2003</v>
      </c>
      <c r="D210" s="6" t="s">
        <v>20</v>
      </c>
      <c r="E210" s="6">
        <v>26</v>
      </c>
      <c r="F210" s="6">
        <v>0</v>
      </c>
      <c r="G210" s="27">
        <v>2136.88</v>
      </c>
      <c r="H210" s="6" t="s">
        <v>11</v>
      </c>
      <c r="I210" s="6" t="s">
        <v>11</v>
      </c>
      <c r="J210" s="13" t="str">
        <f t="shared" si="13"/>
        <v>R1012</v>
      </c>
      <c r="K210" s="6" t="s">
        <v>23</v>
      </c>
      <c r="L210" s="23" t="str">
        <f t="shared" si="14"/>
        <v>26-Sep-2003</v>
      </c>
      <c r="M210" s="25">
        <f t="shared" si="15"/>
        <v>19</v>
      </c>
    </row>
    <row r="211" spans="1:13" x14ac:dyDescent="0.3">
      <c r="A211" s="6" t="s">
        <v>236</v>
      </c>
      <c r="B211" s="6">
        <v>1997</v>
      </c>
      <c r="C211" s="13">
        <f t="shared" si="12"/>
        <v>1997</v>
      </c>
      <c r="D211" s="6" t="s">
        <v>20</v>
      </c>
      <c r="E211" s="6">
        <v>3</v>
      </c>
      <c r="F211" s="6">
        <v>0</v>
      </c>
      <c r="G211" s="27">
        <v>2137.65</v>
      </c>
      <c r="H211" s="6" t="s">
        <v>12</v>
      </c>
      <c r="I211" s="6" t="s">
        <v>16</v>
      </c>
      <c r="J211" s="13" t="str">
        <f t="shared" si="13"/>
        <v>R1013</v>
      </c>
      <c r="K211" s="6" t="s">
        <v>13</v>
      </c>
      <c r="L211" s="23" t="str">
        <f t="shared" si="14"/>
        <v>3-Sep-1997</v>
      </c>
      <c r="M211" s="25">
        <f t="shared" si="15"/>
        <v>25</v>
      </c>
    </row>
    <row r="212" spans="1:13" x14ac:dyDescent="0.3">
      <c r="A212" s="6" t="s">
        <v>237</v>
      </c>
      <c r="B212" s="6">
        <v>2003</v>
      </c>
      <c r="C212" s="13">
        <f t="shared" si="12"/>
        <v>2003</v>
      </c>
      <c r="D212" s="6" t="s">
        <v>35</v>
      </c>
      <c r="E212" s="6">
        <v>19</v>
      </c>
      <c r="F212" s="6">
        <v>0</v>
      </c>
      <c r="G212" s="27">
        <v>2138.0700000000002</v>
      </c>
      <c r="H212" s="6" t="s">
        <v>11</v>
      </c>
      <c r="I212" s="6" t="s">
        <v>16</v>
      </c>
      <c r="J212" s="13" t="str">
        <f t="shared" si="13"/>
        <v>R1012</v>
      </c>
      <c r="K212" s="6" t="s">
        <v>23</v>
      </c>
      <c r="L212" s="23" t="str">
        <f t="shared" si="14"/>
        <v>19-Aug-2003</v>
      </c>
      <c r="M212" s="25">
        <f t="shared" si="15"/>
        <v>19</v>
      </c>
    </row>
    <row r="213" spans="1:13" x14ac:dyDescent="0.3">
      <c r="A213" s="6" t="s">
        <v>238</v>
      </c>
      <c r="B213" s="6">
        <v>2004</v>
      </c>
      <c r="C213" s="13">
        <f t="shared" si="12"/>
        <v>2004</v>
      </c>
      <c r="D213" s="6" t="s">
        <v>37</v>
      </c>
      <c r="E213" s="6">
        <v>4</v>
      </c>
      <c r="F213" s="6">
        <v>0</v>
      </c>
      <c r="G213" s="27">
        <v>2144.85</v>
      </c>
      <c r="H213" s="6" t="s">
        <v>11</v>
      </c>
      <c r="I213" s="6" t="s">
        <v>16</v>
      </c>
      <c r="J213" s="13" t="str">
        <f t="shared" si="13"/>
        <v>R1011</v>
      </c>
      <c r="K213" s="6" t="s">
        <v>42</v>
      </c>
      <c r="L213" s="23" t="str">
        <f t="shared" si="14"/>
        <v>4-Oct-2004</v>
      </c>
      <c r="M213" s="25">
        <f t="shared" si="15"/>
        <v>18</v>
      </c>
    </row>
    <row r="214" spans="1:13" x14ac:dyDescent="0.3">
      <c r="A214" s="6" t="s">
        <v>239</v>
      </c>
      <c r="B214" s="6">
        <v>2000</v>
      </c>
      <c r="C214" s="13">
        <f t="shared" si="12"/>
        <v>2000</v>
      </c>
      <c r="D214" s="6" t="s">
        <v>30</v>
      </c>
      <c r="E214" s="6">
        <v>27</v>
      </c>
      <c r="F214" s="6">
        <v>0</v>
      </c>
      <c r="G214" s="27">
        <v>2150.4699999999998</v>
      </c>
      <c r="H214" s="6" t="s">
        <v>11</v>
      </c>
      <c r="I214" s="6" t="s">
        <v>12</v>
      </c>
      <c r="J214" s="13" t="str">
        <f t="shared" si="13"/>
        <v>R1011</v>
      </c>
      <c r="K214" s="6" t="s">
        <v>42</v>
      </c>
      <c r="L214" s="23" t="str">
        <f t="shared" si="14"/>
        <v>27-Dec-2000</v>
      </c>
      <c r="M214" s="25">
        <f t="shared" si="15"/>
        <v>22</v>
      </c>
    </row>
    <row r="215" spans="1:13" x14ac:dyDescent="0.3">
      <c r="A215" s="6" t="s">
        <v>240</v>
      </c>
      <c r="B215" s="6">
        <v>2000</v>
      </c>
      <c r="C215" s="13">
        <f t="shared" si="12"/>
        <v>2000</v>
      </c>
      <c r="D215" s="6" t="s">
        <v>37</v>
      </c>
      <c r="E215" s="6">
        <v>22</v>
      </c>
      <c r="F215" s="6">
        <v>0</v>
      </c>
      <c r="G215" s="27">
        <v>2154.36</v>
      </c>
      <c r="H215" s="6" t="s">
        <v>11</v>
      </c>
      <c r="I215" s="6" t="s">
        <v>11</v>
      </c>
      <c r="J215" s="13" t="str">
        <f t="shared" si="13"/>
        <v>R1011</v>
      </c>
      <c r="K215" s="6" t="s">
        <v>42</v>
      </c>
      <c r="L215" s="23" t="str">
        <f t="shared" si="14"/>
        <v>22-Oct-2000</v>
      </c>
      <c r="M215" s="25">
        <f t="shared" si="15"/>
        <v>22</v>
      </c>
    </row>
    <row r="216" spans="1:13" x14ac:dyDescent="0.3">
      <c r="A216" s="6" t="s">
        <v>241</v>
      </c>
      <c r="B216" s="6">
        <v>2000</v>
      </c>
      <c r="C216" s="13">
        <f t="shared" si="12"/>
        <v>2000</v>
      </c>
      <c r="D216" s="6" t="s">
        <v>15</v>
      </c>
      <c r="E216" s="6">
        <v>29</v>
      </c>
      <c r="F216" s="6">
        <v>0</v>
      </c>
      <c r="G216" s="27">
        <v>2155.6799999999998</v>
      </c>
      <c r="H216" s="6" t="s">
        <v>11</v>
      </c>
      <c r="I216" s="6" t="s">
        <v>12</v>
      </c>
      <c r="J216" s="13" t="str">
        <f t="shared" si="13"/>
        <v>R1013</v>
      </c>
      <c r="K216" s="6" t="s">
        <v>13</v>
      </c>
      <c r="L216" s="23" t="str">
        <f t="shared" si="14"/>
        <v>29-Nov-2000</v>
      </c>
      <c r="M216" s="25">
        <f t="shared" si="15"/>
        <v>22</v>
      </c>
    </row>
    <row r="217" spans="1:13" x14ac:dyDescent="0.3">
      <c r="A217" s="6" t="s">
        <v>242</v>
      </c>
      <c r="B217" s="6">
        <v>2000</v>
      </c>
      <c r="C217" s="13">
        <f t="shared" si="12"/>
        <v>2000</v>
      </c>
      <c r="D217" s="6" t="s">
        <v>30</v>
      </c>
      <c r="E217" s="6">
        <v>10</v>
      </c>
      <c r="F217" s="6">
        <v>0</v>
      </c>
      <c r="G217" s="27">
        <v>2156.75</v>
      </c>
      <c r="H217" s="6" t="s">
        <v>11</v>
      </c>
      <c r="I217" s="6" t="s">
        <v>11</v>
      </c>
      <c r="J217" s="13" t="str">
        <f t="shared" si="13"/>
        <v>R1013</v>
      </c>
      <c r="K217" s="6" t="s">
        <v>13</v>
      </c>
      <c r="L217" s="23" t="str">
        <f t="shared" si="14"/>
        <v>10-Dec-2000</v>
      </c>
      <c r="M217" s="25">
        <f t="shared" si="15"/>
        <v>22</v>
      </c>
    </row>
    <row r="218" spans="1:13" x14ac:dyDescent="0.3">
      <c r="A218" s="6" t="s">
        <v>243</v>
      </c>
      <c r="B218" s="6">
        <v>2000</v>
      </c>
      <c r="C218" s="13">
        <f t="shared" si="12"/>
        <v>2000</v>
      </c>
      <c r="D218" s="6" t="s">
        <v>35</v>
      </c>
      <c r="E218" s="6">
        <v>23</v>
      </c>
      <c r="F218" s="6">
        <v>0</v>
      </c>
      <c r="G218" s="27">
        <v>2166.73</v>
      </c>
      <c r="H218" s="6" t="s">
        <v>11</v>
      </c>
      <c r="I218" s="6" t="s">
        <v>11</v>
      </c>
      <c r="J218" s="13" t="str">
        <f t="shared" si="13"/>
        <v>R1011</v>
      </c>
      <c r="K218" s="6" t="s">
        <v>42</v>
      </c>
      <c r="L218" s="23" t="str">
        <f t="shared" si="14"/>
        <v>23-Aug-2000</v>
      </c>
      <c r="M218" s="25">
        <f t="shared" si="15"/>
        <v>22</v>
      </c>
    </row>
    <row r="219" spans="1:13" x14ac:dyDescent="0.3">
      <c r="A219" s="6" t="s">
        <v>244</v>
      </c>
      <c r="B219" s="6">
        <v>1994</v>
      </c>
      <c r="C219" s="13">
        <f t="shared" si="12"/>
        <v>1994</v>
      </c>
      <c r="D219" s="6" t="s">
        <v>20</v>
      </c>
      <c r="E219" s="6">
        <v>27</v>
      </c>
      <c r="F219" s="6">
        <v>0</v>
      </c>
      <c r="G219" s="27">
        <v>2170.08</v>
      </c>
      <c r="H219" s="6" t="s">
        <v>11</v>
      </c>
      <c r="I219" s="6" t="s">
        <v>11</v>
      </c>
      <c r="J219" s="13" t="str">
        <f t="shared" si="13"/>
        <v>R1013</v>
      </c>
      <c r="K219" s="6" t="s">
        <v>13</v>
      </c>
      <c r="L219" s="23" t="str">
        <f t="shared" si="14"/>
        <v>27-Sep-1994</v>
      </c>
      <c r="M219" s="25">
        <f t="shared" si="15"/>
        <v>28</v>
      </c>
    </row>
    <row r="220" spans="1:13" x14ac:dyDescent="0.3">
      <c r="A220" s="6" t="s">
        <v>245</v>
      </c>
      <c r="B220" s="6">
        <v>1991</v>
      </c>
      <c r="C220" s="13">
        <f t="shared" si="12"/>
        <v>1991</v>
      </c>
      <c r="D220" s="6" t="s">
        <v>30</v>
      </c>
      <c r="E220" s="6">
        <v>16</v>
      </c>
      <c r="F220" s="6">
        <v>3</v>
      </c>
      <c r="G220" s="27">
        <v>2193.1999999999998</v>
      </c>
      <c r="H220" s="6" t="s">
        <v>11</v>
      </c>
      <c r="I220" s="6" t="s">
        <v>11</v>
      </c>
      <c r="J220" s="13" t="str">
        <f t="shared" si="13"/>
        <v>R1012</v>
      </c>
      <c r="K220" s="6" t="s">
        <v>23</v>
      </c>
      <c r="L220" s="23" t="str">
        <f t="shared" si="14"/>
        <v>16-Dec-1991</v>
      </c>
      <c r="M220" s="25">
        <f t="shared" si="15"/>
        <v>31</v>
      </c>
    </row>
    <row r="221" spans="1:13" x14ac:dyDescent="0.3">
      <c r="A221" s="6" t="s">
        <v>246</v>
      </c>
      <c r="B221" s="6">
        <v>2004</v>
      </c>
      <c r="C221" s="13">
        <f t="shared" si="12"/>
        <v>2004</v>
      </c>
      <c r="D221" s="6" t="s">
        <v>30</v>
      </c>
      <c r="E221" s="6">
        <v>7</v>
      </c>
      <c r="F221" s="6">
        <v>0</v>
      </c>
      <c r="G221" s="27">
        <v>2196.4699999999998</v>
      </c>
      <c r="H221" s="6" t="s">
        <v>11</v>
      </c>
      <c r="I221" s="6" t="s">
        <v>12</v>
      </c>
      <c r="J221" s="13" t="str">
        <f t="shared" si="13"/>
        <v>R1024</v>
      </c>
      <c r="K221" s="6" t="s">
        <v>247</v>
      </c>
      <c r="L221" s="23" t="str">
        <f t="shared" si="14"/>
        <v>7-Dec-2004</v>
      </c>
      <c r="M221" s="25">
        <f t="shared" si="15"/>
        <v>18</v>
      </c>
    </row>
    <row r="222" spans="1:13" x14ac:dyDescent="0.3">
      <c r="A222" s="6" t="s">
        <v>248</v>
      </c>
      <c r="B222" s="6">
        <v>2004</v>
      </c>
      <c r="C222" s="13">
        <f t="shared" si="12"/>
        <v>2004</v>
      </c>
      <c r="D222" s="6" t="s">
        <v>20</v>
      </c>
      <c r="E222" s="6">
        <v>3</v>
      </c>
      <c r="F222" s="6">
        <v>0</v>
      </c>
      <c r="G222" s="27">
        <v>2198.19</v>
      </c>
      <c r="H222" s="6" t="s">
        <v>11</v>
      </c>
      <c r="I222" s="6" t="s">
        <v>16</v>
      </c>
      <c r="J222" s="13" t="str">
        <f t="shared" si="13"/>
        <v>R1023</v>
      </c>
      <c r="K222" s="6" t="s">
        <v>249</v>
      </c>
      <c r="L222" s="23" t="str">
        <f t="shared" si="14"/>
        <v>3-Sep-2004</v>
      </c>
      <c r="M222" s="25">
        <f t="shared" si="15"/>
        <v>18</v>
      </c>
    </row>
    <row r="223" spans="1:13" x14ac:dyDescent="0.3">
      <c r="A223" s="6" t="s">
        <v>250</v>
      </c>
      <c r="B223" s="6">
        <v>2004</v>
      </c>
      <c r="C223" s="13">
        <f t="shared" si="12"/>
        <v>2004</v>
      </c>
      <c r="D223" s="6" t="s">
        <v>20</v>
      </c>
      <c r="E223" s="6">
        <v>12</v>
      </c>
      <c r="F223" s="6">
        <v>0</v>
      </c>
      <c r="G223" s="27">
        <v>2200.83</v>
      </c>
      <c r="H223" s="6" t="s">
        <v>11</v>
      </c>
      <c r="I223" s="6" t="s">
        <v>11</v>
      </c>
      <c r="J223" s="13" t="str">
        <f t="shared" si="13"/>
        <v>R1024</v>
      </c>
      <c r="K223" s="6" t="s">
        <v>247</v>
      </c>
      <c r="L223" s="23" t="str">
        <f t="shared" si="14"/>
        <v>12-Sep-2004</v>
      </c>
      <c r="M223" s="25">
        <f t="shared" si="15"/>
        <v>18</v>
      </c>
    </row>
    <row r="224" spans="1:13" x14ac:dyDescent="0.3">
      <c r="A224" s="6" t="s">
        <v>251</v>
      </c>
      <c r="B224" s="6">
        <v>2004</v>
      </c>
      <c r="C224" s="13">
        <f t="shared" si="12"/>
        <v>2004</v>
      </c>
      <c r="D224" s="6" t="s">
        <v>10</v>
      </c>
      <c r="E224" s="6">
        <v>27</v>
      </c>
      <c r="F224" s="6">
        <v>1</v>
      </c>
      <c r="G224" s="27">
        <v>2201.1</v>
      </c>
      <c r="H224" s="6" t="s">
        <v>11</v>
      </c>
      <c r="I224" s="6" t="s">
        <v>12</v>
      </c>
      <c r="J224" s="13" t="str">
        <f t="shared" si="13"/>
        <v>R1013</v>
      </c>
      <c r="K224" s="6" t="s">
        <v>13</v>
      </c>
      <c r="L224" s="23" t="str">
        <f t="shared" si="14"/>
        <v>27-Jul-2004</v>
      </c>
      <c r="M224" s="25">
        <f t="shared" si="15"/>
        <v>18</v>
      </c>
    </row>
    <row r="225" spans="1:13" x14ac:dyDescent="0.3">
      <c r="A225" s="6" t="s">
        <v>252</v>
      </c>
      <c r="B225" s="6">
        <v>2004</v>
      </c>
      <c r="C225" s="13">
        <f t="shared" si="12"/>
        <v>2004</v>
      </c>
      <c r="D225" s="6" t="s">
        <v>35</v>
      </c>
      <c r="E225" s="6">
        <v>6</v>
      </c>
      <c r="F225" s="6">
        <v>0</v>
      </c>
      <c r="G225" s="27">
        <v>2203.4699999999998</v>
      </c>
      <c r="H225" s="6" t="s">
        <v>11</v>
      </c>
      <c r="I225" s="6" t="s">
        <v>11</v>
      </c>
      <c r="J225" s="13" t="str">
        <f t="shared" si="13"/>
        <v>R1024</v>
      </c>
      <c r="K225" s="6" t="s">
        <v>247</v>
      </c>
      <c r="L225" s="23" t="str">
        <f t="shared" si="14"/>
        <v>6-Aug-2004</v>
      </c>
      <c r="M225" s="25">
        <f t="shared" si="15"/>
        <v>18</v>
      </c>
    </row>
    <row r="226" spans="1:13" x14ac:dyDescent="0.3">
      <c r="A226" s="6" t="s">
        <v>253</v>
      </c>
      <c r="B226" s="6">
        <v>2004</v>
      </c>
      <c r="C226" s="13">
        <f t="shared" si="12"/>
        <v>2004</v>
      </c>
      <c r="D226" s="6" t="s">
        <v>37</v>
      </c>
      <c r="E226" s="6">
        <v>28</v>
      </c>
      <c r="F226" s="6">
        <v>0</v>
      </c>
      <c r="G226" s="27">
        <v>2203.7399999999998</v>
      </c>
      <c r="H226" s="6" t="s">
        <v>11</v>
      </c>
      <c r="I226" s="6" t="s">
        <v>11</v>
      </c>
      <c r="J226" s="13" t="str">
        <f t="shared" si="13"/>
        <v>R1024</v>
      </c>
      <c r="K226" s="6" t="s">
        <v>247</v>
      </c>
      <c r="L226" s="23" t="str">
        <f t="shared" si="14"/>
        <v>28-Oct-2004</v>
      </c>
      <c r="M226" s="25">
        <f t="shared" si="15"/>
        <v>18</v>
      </c>
    </row>
    <row r="227" spans="1:13" x14ac:dyDescent="0.3">
      <c r="A227" s="6" t="s">
        <v>254</v>
      </c>
      <c r="B227" s="6">
        <v>2004</v>
      </c>
      <c r="C227" s="13">
        <f t="shared" si="12"/>
        <v>2004</v>
      </c>
      <c r="D227" s="6" t="s">
        <v>15</v>
      </c>
      <c r="E227" s="6">
        <v>13</v>
      </c>
      <c r="F227" s="6">
        <v>0</v>
      </c>
      <c r="G227" s="27">
        <v>2205.98</v>
      </c>
      <c r="H227" s="6" t="s">
        <v>11</v>
      </c>
      <c r="I227" s="6" t="s">
        <v>12</v>
      </c>
      <c r="J227" s="13" t="str">
        <f t="shared" si="13"/>
        <v>R1024</v>
      </c>
      <c r="K227" s="6" t="s">
        <v>247</v>
      </c>
      <c r="L227" s="23" t="str">
        <f t="shared" si="14"/>
        <v>13-Nov-2004</v>
      </c>
      <c r="M227" s="25">
        <f t="shared" si="15"/>
        <v>18</v>
      </c>
    </row>
    <row r="228" spans="1:13" x14ac:dyDescent="0.3">
      <c r="A228" s="6" t="s">
        <v>255</v>
      </c>
      <c r="B228" s="6">
        <v>2004</v>
      </c>
      <c r="C228" s="13">
        <f t="shared" si="12"/>
        <v>2004</v>
      </c>
      <c r="D228" s="6" t="s">
        <v>35</v>
      </c>
      <c r="E228" s="6">
        <v>6</v>
      </c>
      <c r="F228" s="6">
        <v>0</v>
      </c>
      <c r="G228" s="27">
        <v>2207.6999999999998</v>
      </c>
      <c r="H228" s="6" t="s">
        <v>11</v>
      </c>
      <c r="I228" s="6" t="s">
        <v>11</v>
      </c>
      <c r="J228" s="13" t="str">
        <f t="shared" si="13"/>
        <v>R1024</v>
      </c>
      <c r="K228" s="6" t="s">
        <v>247</v>
      </c>
      <c r="L228" s="23" t="str">
        <f t="shared" si="14"/>
        <v>6-Aug-2004</v>
      </c>
      <c r="M228" s="25">
        <f t="shared" si="15"/>
        <v>18</v>
      </c>
    </row>
    <row r="229" spans="1:13" x14ac:dyDescent="0.3">
      <c r="A229" s="6" t="s">
        <v>256</v>
      </c>
      <c r="B229" s="6">
        <v>2004</v>
      </c>
      <c r="C229" s="13">
        <f t="shared" si="12"/>
        <v>2004</v>
      </c>
      <c r="D229" s="6" t="s">
        <v>10</v>
      </c>
      <c r="E229" s="6">
        <v>27</v>
      </c>
      <c r="F229" s="6">
        <v>0</v>
      </c>
      <c r="G229" s="27">
        <v>2211.13</v>
      </c>
      <c r="H229" s="6" t="s">
        <v>11</v>
      </c>
      <c r="I229" s="6" t="s">
        <v>11</v>
      </c>
      <c r="J229" s="13" t="str">
        <f t="shared" si="13"/>
        <v>R1024</v>
      </c>
      <c r="K229" s="6" t="s">
        <v>247</v>
      </c>
      <c r="L229" s="23" t="str">
        <f t="shared" si="14"/>
        <v>27-Jul-2004</v>
      </c>
      <c r="M229" s="25">
        <f t="shared" si="15"/>
        <v>18</v>
      </c>
    </row>
    <row r="230" spans="1:13" x14ac:dyDescent="0.3">
      <c r="A230" s="6" t="s">
        <v>257</v>
      </c>
      <c r="B230" s="6">
        <v>1994</v>
      </c>
      <c r="C230" s="13">
        <f t="shared" si="12"/>
        <v>1994</v>
      </c>
      <c r="D230" s="6" t="s">
        <v>15</v>
      </c>
      <c r="E230" s="6">
        <v>17</v>
      </c>
      <c r="F230" s="6">
        <v>0</v>
      </c>
      <c r="G230" s="27">
        <v>2213.21</v>
      </c>
      <c r="H230" s="6" t="s">
        <v>11</v>
      </c>
      <c r="I230" s="6" t="s">
        <v>11</v>
      </c>
      <c r="J230" s="13" t="str">
        <f t="shared" si="13"/>
        <v>R1013</v>
      </c>
      <c r="K230" s="6" t="s">
        <v>13</v>
      </c>
      <c r="L230" s="23" t="str">
        <f t="shared" si="14"/>
        <v>17-Nov-1994</v>
      </c>
      <c r="M230" s="25">
        <f t="shared" si="15"/>
        <v>28</v>
      </c>
    </row>
    <row r="231" spans="1:13" x14ac:dyDescent="0.3">
      <c r="A231" s="6" t="s">
        <v>258</v>
      </c>
      <c r="B231" s="6">
        <v>2004</v>
      </c>
      <c r="C231" s="13">
        <f t="shared" si="12"/>
        <v>2004</v>
      </c>
      <c r="D231" s="6" t="s">
        <v>18</v>
      </c>
      <c r="E231" s="6">
        <v>13</v>
      </c>
      <c r="F231" s="6">
        <v>0</v>
      </c>
      <c r="G231" s="27">
        <v>2217.4699999999998</v>
      </c>
      <c r="H231" s="6" t="s">
        <v>11</v>
      </c>
      <c r="I231" s="6" t="s">
        <v>16</v>
      </c>
      <c r="J231" s="13" t="str">
        <f t="shared" si="13"/>
        <v>R1024</v>
      </c>
      <c r="K231" s="6" t="s">
        <v>247</v>
      </c>
      <c r="L231" s="23" t="str">
        <f t="shared" si="14"/>
        <v>13-Jun-2004</v>
      </c>
      <c r="M231" s="25">
        <f t="shared" si="15"/>
        <v>18</v>
      </c>
    </row>
    <row r="232" spans="1:13" x14ac:dyDescent="0.3">
      <c r="A232" s="6" t="s">
        <v>259</v>
      </c>
      <c r="B232" s="6">
        <v>2004</v>
      </c>
      <c r="C232" s="13">
        <f t="shared" si="12"/>
        <v>2004</v>
      </c>
      <c r="D232" s="6" t="s">
        <v>20</v>
      </c>
      <c r="E232" s="6">
        <v>25</v>
      </c>
      <c r="F232" s="6">
        <v>0</v>
      </c>
      <c r="G232" s="27">
        <v>2217.6</v>
      </c>
      <c r="H232" s="6" t="s">
        <v>11</v>
      </c>
      <c r="I232" s="6" t="s">
        <v>16</v>
      </c>
      <c r="J232" s="13" t="str">
        <f t="shared" si="13"/>
        <v>R1024</v>
      </c>
      <c r="K232" s="6" t="s">
        <v>247</v>
      </c>
      <c r="L232" s="23" t="str">
        <f t="shared" si="14"/>
        <v>25-Sep-2004</v>
      </c>
      <c r="M232" s="25">
        <f t="shared" si="15"/>
        <v>18</v>
      </c>
    </row>
    <row r="233" spans="1:13" x14ac:dyDescent="0.3">
      <c r="A233" s="6" t="s">
        <v>260</v>
      </c>
      <c r="B233" s="6">
        <v>2004</v>
      </c>
      <c r="C233" s="13">
        <f t="shared" si="12"/>
        <v>2004</v>
      </c>
      <c r="D233" s="6" t="s">
        <v>30</v>
      </c>
      <c r="E233" s="6">
        <v>12</v>
      </c>
      <c r="F233" s="6">
        <v>1</v>
      </c>
      <c r="G233" s="27">
        <v>2219.4499999999998</v>
      </c>
      <c r="H233" s="6" t="s">
        <v>11</v>
      </c>
      <c r="I233" s="6" t="s">
        <v>16</v>
      </c>
      <c r="J233" s="13" t="str">
        <f t="shared" si="13"/>
        <v>R1013</v>
      </c>
      <c r="K233" s="6" t="s">
        <v>13</v>
      </c>
      <c r="L233" s="23" t="str">
        <f t="shared" si="14"/>
        <v>12-Dec-2004</v>
      </c>
      <c r="M233" s="25">
        <f t="shared" si="15"/>
        <v>18</v>
      </c>
    </row>
    <row r="234" spans="1:13" x14ac:dyDescent="0.3">
      <c r="A234" s="6" t="s">
        <v>261</v>
      </c>
      <c r="B234" s="6">
        <v>2003</v>
      </c>
      <c r="C234" s="13">
        <f t="shared" si="12"/>
        <v>2003</v>
      </c>
      <c r="D234" s="6" t="s">
        <v>30</v>
      </c>
      <c r="E234" s="6">
        <v>10</v>
      </c>
      <c r="F234" s="6">
        <v>1</v>
      </c>
      <c r="G234" s="27">
        <v>2221.56</v>
      </c>
      <c r="H234" s="6" t="s">
        <v>11</v>
      </c>
      <c r="I234" s="6" t="s">
        <v>12</v>
      </c>
      <c r="J234" s="13" t="str">
        <f t="shared" si="13"/>
        <v>R1012</v>
      </c>
      <c r="K234" s="6" t="s">
        <v>23</v>
      </c>
      <c r="L234" s="23" t="str">
        <f t="shared" si="14"/>
        <v>10-Dec-2003</v>
      </c>
      <c r="M234" s="25">
        <f t="shared" si="15"/>
        <v>19</v>
      </c>
    </row>
    <row r="235" spans="1:13" x14ac:dyDescent="0.3">
      <c r="A235" s="6" t="s">
        <v>262</v>
      </c>
      <c r="B235" s="6">
        <v>2000</v>
      </c>
      <c r="C235" s="13">
        <f t="shared" si="12"/>
        <v>2000</v>
      </c>
      <c r="D235" s="6" t="s">
        <v>18</v>
      </c>
      <c r="E235" s="6">
        <v>30</v>
      </c>
      <c r="F235" s="6">
        <v>0</v>
      </c>
      <c r="G235" s="27">
        <v>2250.84</v>
      </c>
      <c r="H235" s="6" t="s">
        <v>11</v>
      </c>
      <c r="I235" s="6" t="s">
        <v>11</v>
      </c>
      <c r="J235" s="13" t="str">
        <f t="shared" si="13"/>
        <v>R1018</v>
      </c>
      <c r="K235" s="6" t="s">
        <v>170</v>
      </c>
      <c r="L235" s="23" t="str">
        <f t="shared" si="14"/>
        <v>30-Jun-2000</v>
      </c>
      <c r="M235" s="25">
        <f t="shared" si="15"/>
        <v>22</v>
      </c>
    </row>
    <row r="236" spans="1:13" x14ac:dyDescent="0.3">
      <c r="A236" s="6" t="s">
        <v>263</v>
      </c>
      <c r="B236" s="6">
        <v>2000</v>
      </c>
      <c r="C236" s="13">
        <f t="shared" si="12"/>
        <v>2000</v>
      </c>
      <c r="D236" s="6" t="s">
        <v>30</v>
      </c>
      <c r="E236" s="6">
        <v>11</v>
      </c>
      <c r="F236" s="6">
        <v>0</v>
      </c>
      <c r="G236" s="27">
        <v>2254.8000000000002</v>
      </c>
      <c r="H236" s="6" t="s">
        <v>11</v>
      </c>
      <c r="I236" s="6" t="s">
        <v>12</v>
      </c>
      <c r="J236" s="13" t="str">
        <f t="shared" si="13"/>
        <v>R1016</v>
      </c>
      <c r="K236" s="6" t="s">
        <v>168</v>
      </c>
      <c r="L236" s="23" t="str">
        <f t="shared" si="14"/>
        <v>11-Dec-2000</v>
      </c>
      <c r="M236" s="25">
        <f t="shared" si="15"/>
        <v>22</v>
      </c>
    </row>
    <row r="237" spans="1:13" x14ac:dyDescent="0.3">
      <c r="A237" s="6" t="s">
        <v>264</v>
      </c>
      <c r="B237" s="6">
        <v>2002</v>
      </c>
      <c r="C237" s="13">
        <f t="shared" si="12"/>
        <v>2002</v>
      </c>
      <c r="D237" s="6" t="s">
        <v>10</v>
      </c>
      <c r="E237" s="6">
        <v>15</v>
      </c>
      <c r="F237" s="6">
        <v>0</v>
      </c>
      <c r="G237" s="27">
        <v>2257.48</v>
      </c>
      <c r="H237" s="6" t="s">
        <v>11</v>
      </c>
      <c r="I237" s="6" t="s">
        <v>16</v>
      </c>
      <c r="J237" s="13" t="str">
        <f t="shared" si="13"/>
        <v>R1012</v>
      </c>
      <c r="K237" s="6" t="s">
        <v>23</v>
      </c>
      <c r="L237" s="23" t="str">
        <f t="shared" si="14"/>
        <v>15-Jul-2002</v>
      </c>
      <c r="M237" s="25">
        <f t="shared" si="15"/>
        <v>20</v>
      </c>
    </row>
    <row r="238" spans="1:13" x14ac:dyDescent="0.3">
      <c r="A238" s="6" t="s">
        <v>265</v>
      </c>
      <c r="B238" s="6">
        <v>2002</v>
      </c>
      <c r="C238" s="13">
        <f t="shared" si="12"/>
        <v>2002</v>
      </c>
      <c r="D238" s="6" t="s">
        <v>15</v>
      </c>
      <c r="E238" s="6">
        <v>12</v>
      </c>
      <c r="F238" s="6">
        <v>0</v>
      </c>
      <c r="G238" s="27">
        <v>2261.5700000000002</v>
      </c>
      <c r="H238" s="6" t="s">
        <v>11</v>
      </c>
      <c r="I238" s="6" t="s">
        <v>16</v>
      </c>
      <c r="J238" s="13" t="str">
        <f t="shared" si="13"/>
        <v>R1012</v>
      </c>
      <c r="K238" s="6" t="s">
        <v>23</v>
      </c>
      <c r="L238" s="23" t="str">
        <f t="shared" si="14"/>
        <v>12-Nov-2002</v>
      </c>
      <c r="M238" s="25">
        <f t="shared" si="15"/>
        <v>20</v>
      </c>
    </row>
    <row r="239" spans="1:13" x14ac:dyDescent="0.3">
      <c r="A239" s="6" t="s">
        <v>266</v>
      </c>
      <c r="B239" s="6">
        <v>1991</v>
      </c>
      <c r="C239" s="13">
        <f t="shared" si="12"/>
        <v>1991</v>
      </c>
      <c r="D239" s="6" t="s">
        <v>18</v>
      </c>
      <c r="E239" s="6">
        <v>16</v>
      </c>
      <c r="F239" s="6">
        <v>3</v>
      </c>
      <c r="G239" s="27">
        <v>2277.7199999999998</v>
      </c>
      <c r="H239" s="6" t="s">
        <v>11</v>
      </c>
      <c r="I239" s="6" t="s">
        <v>16</v>
      </c>
      <c r="J239" s="13" t="str">
        <f t="shared" si="13"/>
        <v>R1013</v>
      </c>
      <c r="K239" s="6" t="s">
        <v>13</v>
      </c>
      <c r="L239" s="23" t="str">
        <f t="shared" si="14"/>
        <v>16-Jun-1991</v>
      </c>
      <c r="M239" s="25">
        <f t="shared" si="15"/>
        <v>31</v>
      </c>
    </row>
    <row r="240" spans="1:13" x14ac:dyDescent="0.3">
      <c r="A240" s="6" t="s">
        <v>267</v>
      </c>
      <c r="B240" s="6">
        <v>1989</v>
      </c>
      <c r="C240" s="13">
        <f t="shared" si="12"/>
        <v>1989</v>
      </c>
      <c r="D240" s="6" t="s">
        <v>37</v>
      </c>
      <c r="E240" s="6">
        <v>5</v>
      </c>
      <c r="F240" s="6">
        <v>3</v>
      </c>
      <c r="G240" s="27">
        <v>2295.2399999999998</v>
      </c>
      <c r="H240" s="6" t="s">
        <v>11</v>
      </c>
      <c r="I240" s="6" t="s">
        <v>16</v>
      </c>
      <c r="J240" s="13" t="str">
        <f t="shared" si="13"/>
        <v>R1013</v>
      </c>
      <c r="K240" s="6" t="s">
        <v>13</v>
      </c>
      <c r="L240" s="23" t="str">
        <f t="shared" si="14"/>
        <v>5-Oct-1989</v>
      </c>
      <c r="M240" s="25">
        <f t="shared" si="15"/>
        <v>33</v>
      </c>
    </row>
    <row r="241" spans="1:13" x14ac:dyDescent="0.3">
      <c r="A241" s="6" t="s">
        <v>268</v>
      </c>
      <c r="B241" s="6">
        <v>1996</v>
      </c>
      <c r="C241" s="13">
        <f t="shared" si="12"/>
        <v>1996</v>
      </c>
      <c r="D241" s="6" t="s">
        <v>15</v>
      </c>
      <c r="E241" s="6">
        <v>28</v>
      </c>
      <c r="F241" s="6">
        <v>0</v>
      </c>
      <c r="G241" s="27">
        <v>2302.3000000000002</v>
      </c>
      <c r="H241" s="6" t="s">
        <v>16</v>
      </c>
      <c r="I241" s="6" t="s">
        <v>11</v>
      </c>
      <c r="J241" s="13" t="str">
        <f t="shared" si="13"/>
        <v>R1011</v>
      </c>
      <c r="K241" s="6" t="s">
        <v>42</v>
      </c>
      <c r="L241" s="23" t="str">
        <f t="shared" si="14"/>
        <v>28-Nov-1996</v>
      </c>
      <c r="M241" s="25">
        <f t="shared" si="15"/>
        <v>26</v>
      </c>
    </row>
    <row r="242" spans="1:13" x14ac:dyDescent="0.3">
      <c r="A242" s="6" t="s">
        <v>269</v>
      </c>
      <c r="B242" s="6">
        <v>2004</v>
      </c>
      <c r="C242" s="13">
        <f t="shared" si="12"/>
        <v>2004</v>
      </c>
      <c r="D242" s="6" t="s">
        <v>20</v>
      </c>
      <c r="E242" s="6">
        <v>6</v>
      </c>
      <c r="F242" s="6">
        <v>2</v>
      </c>
      <c r="G242" s="27">
        <v>2304</v>
      </c>
      <c r="H242" s="6" t="s">
        <v>11</v>
      </c>
      <c r="I242" s="6" t="s">
        <v>12</v>
      </c>
      <c r="J242" s="13" t="str">
        <f t="shared" si="13"/>
        <v>R1013</v>
      </c>
      <c r="K242" s="6" t="s">
        <v>13</v>
      </c>
      <c r="L242" s="23" t="str">
        <f t="shared" si="14"/>
        <v>6-Sep-2004</v>
      </c>
      <c r="M242" s="25">
        <f t="shared" si="15"/>
        <v>18</v>
      </c>
    </row>
    <row r="243" spans="1:13" x14ac:dyDescent="0.3">
      <c r="A243" s="6" t="s">
        <v>270</v>
      </c>
      <c r="B243" s="6">
        <v>1996</v>
      </c>
      <c r="C243" s="13">
        <f t="shared" si="12"/>
        <v>1996</v>
      </c>
      <c r="D243" s="6" t="s">
        <v>30</v>
      </c>
      <c r="E243" s="6">
        <v>17</v>
      </c>
      <c r="F243" s="6">
        <v>0</v>
      </c>
      <c r="G243" s="27">
        <v>2322.62</v>
      </c>
      <c r="H243" s="6" t="s">
        <v>11</v>
      </c>
      <c r="I243" s="6" t="s">
        <v>16</v>
      </c>
      <c r="J243" s="13" t="str">
        <f t="shared" si="13"/>
        <v>R1013</v>
      </c>
      <c r="K243" s="6" t="s">
        <v>13</v>
      </c>
      <c r="L243" s="23" t="str">
        <f t="shared" si="14"/>
        <v>17-Dec-1996</v>
      </c>
      <c r="M243" s="25">
        <f t="shared" si="15"/>
        <v>26</v>
      </c>
    </row>
    <row r="244" spans="1:13" x14ac:dyDescent="0.3">
      <c r="A244" s="6" t="s">
        <v>271</v>
      </c>
      <c r="B244" s="6">
        <v>2003</v>
      </c>
      <c r="C244" s="13">
        <f t="shared" si="12"/>
        <v>2003</v>
      </c>
      <c r="D244" s="6" t="s">
        <v>15</v>
      </c>
      <c r="E244" s="6">
        <v>18</v>
      </c>
      <c r="F244" s="6">
        <v>1</v>
      </c>
      <c r="G244" s="27">
        <v>2331.52</v>
      </c>
      <c r="H244" s="6" t="s">
        <v>11</v>
      </c>
      <c r="I244" s="6" t="s">
        <v>12</v>
      </c>
      <c r="J244" s="13" t="str">
        <f t="shared" si="13"/>
        <v>R1011</v>
      </c>
      <c r="K244" s="6" t="s">
        <v>42</v>
      </c>
      <c r="L244" s="23" t="str">
        <f t="shared" si="14"/>
        <v>18-Nov-2003</v>
      </c>
      <c r="M244" s="25">
        <f t="shared" si="15"/>
        <v>19</v>
      </c>
    </row>
    <row r="245" spans="1:13" x14ac:dyDescent="0.3">
      <c r="A245" s="6" t="s">
        <v>272</v>
      </c>
      <c r="B245" s="6">
        <v>1998</v>
      </c>
      <c r="C245" s="13">
        <f t="shared" si="12"/>
        <v>1998</v>
      </c>
      <c r="D245" s="6" t="s">
        <v>37</v>
      </c>
      <c r="E245" s="6">
        <v>21</v>
      </c>
      <c r="F245" s="6">
        <v>0</v>
      </c>
      <c r="G245" s="27">
        <v>2352.9699999999998</v>
      </c>
      <c r="H245" s="6" t="s">
        <v>12</v>
      </c>
      <c r="I245" s="6" t="s">
        <v>12</v>
      </c>
      <c r="J245" s="13" t="str">
        <f t="shared" si="13"/>
        <v>R1012</v>
      </c>
      <c r="K245" s="6" t="s">
        <v>23</v>
      </c>
      <c r="L245" s="23" t="str">
        <f t="shared" si="14"/>
        <v>21-Oct-1998</v>
      </c>
      <c r="M245" s="25">
        <f t="shared" si="15"/>
        <v>24</v>
      </c>
    </row>
    <row r="246" spans="1:13" x14ac:dyDescent="0.3">
      <c r="A246" s="6" t="s">
        <v>273</v>
      </c>
      <c r="B246" s="6">
        <v>2002</v>
      </c>
      <c r="C246" s="13">
        <f t="shared" si="12"/>
        <v>2002</v>
      </c>
      <c r="D246" s="6" t="s">
        <v>15</v>
      </c>
      <c r="E246" s="6">
        <v>5</v>
      </c>
      <c r="F246" s="6">
        <v>1</v>
      </c>
      <c r="G246" s="27">
        <v>2362.23</v>
      </c>
      <c r="H246" s="6" t="s">
        <v>11</v>
      </c>
      <c r="I246" s="6" t="s">
        <v>16</v>
      </c>
      <c r="J246" s="13" t="str">
        <f t="shared" si="13"/>
        <v>R1012</v>
      </c>
      <c r="K246" s="6" t="s">
        <v>23</v>
      </c>
      <c r="L246" s="23" t="str">
        <f t="shared" si="14"/>
        <v>5-Nov-2002</v>
      </c>
      <c r="M246" s="25">
        <f t="shared" si="15"/>
        <v>20</v>
      </c>
    </row>
    <row r="247" spans="1:13" x14ac:dyDescent="0.3">
      <c r="A247" s="6" t="s">
        <v>274</v>
      </c>
      <c r="B247" s="6">
        <v>1988</v>
      </c>
      <c r="C247" s="13">
        <f t="shared" si="12"/>
        <v>1988</v>
      </c>
      <c r="D247" s="6" t="s">
        <v>30</v>
      </c>
      <c r="E247" s="6">
        <v>12</v>
      </c>
      <c r="F247" s="6">
        <v>3</v>
      </c>
      <c r="G247" s="27">
        <v>2373.3000000000002</v>
      </c>
      <c r="H247" s="6" t="s">
        <v>11</v>
      </c>
      <c r="I247" s="6" t="s">
        <v>11</v>
      </c>
      <c r="J247" s="13" t="str">
        <f t="shared" si="13"/>
        <v>R1013</v>
      </c>
      <c r="K247" s="6" t="s">
        <v>13</v>
      </c>
      <c r="L247" s="23" t="str">
        <f t="shared" si="14"/>
        <v>12-Dec-1988</v>
      </c>
      <c r="M247" s="25">
        <f t="shared" si="15"/>
        <v>34</v>
      </c>
    </row>
    <row r="248" spans="1:13" x14ac:dyDescent="0.3">
      <c r="A248" s="6" t="s">
        <v>275</v>
      </c>
      <c r="B248" s="6">
        <v>1999</v>
      </c>
      <c r="C248" s="13">
        <f t="shared" si="12"/>
        <v>1999</v>
      </c>
      <c r="D248" s="6" t="s">
        <v>30</v>
      </c>
      <c r="E248" s="6">
        <v>17</v>
      </c>
      <c r="F248" s="6">
        <v>0</v>
      </c>
      <c r="G248" s="27">
        <v>2395.17</v>
      </c>
      <c r="H248" s="6" t="s">
        <v>11</v>
      </c>
      <c r="I248" s="6" t="s">
        <v>16</v>
      </c>
      <c r="J248" s="13" t="str">
        <f t="shared" si="13"/>
        <v>R1014</v>
      </c>
      <c r="K248" s="6" t="s">
        <v>276</v>
      </c>
      <c r="L248" s="23" t="str">
        <f t="shared" si="14"/>
        <v>17-Dec-1999</v>
      </c>
      <c r="M248" s="25">
        <f t="shared" si="15"/>
        <v>23</v>
      </c>
    </row>
    <row r="249" spans="1:13" x14ac:dyDescent="0.3">
      <c r="A249" s="6" t="s">
        <v>277</v>
      </c>
      <c r="B249" s="6">
        <v>1999</v>
      </c>
      <c r="C249" s="13">
        <f t="shared" si="12"/>
        <v>1999</v>
      </c>
      <c r="D249" s="6" t="s">
        <v>35</v>
      </c>
      <c r="E249" s="6">
        <v>10</v>
      </c>
      <c r="F249" s="6">
        <v>0</v>
      </c>
      <c r="G249" s="27">
        <v>2396.1</v>
      </c>
      <c r="H249" s="6" t="s">
        <v>11</v>
      </c>
      <c r="I249" s="6" t="s">
        <v>16</v>
      </c>
      <c r="J249" s="13" t="str">
        <f t="shared" si="13"/>
        <v>R1019</v>
      </c>
      <c r="K249" s="6" t="s">
        <v>166</v>
      </c>
      <c r="L249" s="23" t="str">
        <f t="shared" si="14"/>
        <v>10-Aug-1999</v>
      </c>
      <c r="M249" s="25">
        <f t="shared" si="15"/>
        <v>23</v>
      </c>
    </row>
    <row r="250" spans="1:13" x14ac:dyDescent="0.3">
      <c r="A250" s="6" t="s">
        <v>278</v>
      </c>
      <c r="B250" s="6">
        <v>2001</v>
      </c>
      <c r="C250" s="13">
        <f t="shared" si="12"/>
        <v>2001</v>
      </c>
      <c r="D250" s="6" t="s">
        <v>18</v>
      </c>
      <c r="E250" s="6">
        <v>3</v>
      </c>
      <c r="F250" s="6">
        <v>0</v>
      </c>
      <c r="G250" s="27">
        <v>2404.73</v>
      </c>
      <c r="H250" s="6" t="s">
        <v>11</v>
      </c>
      <c r="I250" s="6" t="s">
        <v>12</v>
      </c>
      <c r="J250" s="13" t="str">
        <f t="shared" si="13"/>
        <v>R1012</v>
      </c>
      <c r="K250" s="6" t="s">
        <v>23</v>
      </c>
      <c r="L250" s="23" t="str">
        <f t="shared" si="14"/>
        <v>3-Jun-2001</v>
      </c>
      <c r="M250" s="25">
        <f t="shared" si="15"/>
        <v>22</v>
      </c>
    </row>
    <row r="251" spans="1:13" x14ac:dyDescent="0.3">
      <c r="A251" s="6" t="s">
        <v>279</v>
      </c>
      <c r="B251" s="6">
        <v>1999</v>
      </c>
      <c r="C251" s="13">
        <f t="shared" si="12"/>
        <v>1999</v>
      </c>
      <c r="D251" s="6" t="s">
        <v>15</v>
      </c>
      <c r="E251" s="6">
        <v>12</v>
      </c>
      <c r="F251" s="6">
        <v>1</v>
      </c>
      <c r="G251" s="27">
        <v>2416.96</v>
      </c>
      <c r="H251" s="6" t="s">
        <v>11</v>
      </c>
      <c r="I251" s="6" t="s">
        <v>11</v>
      </c>
      <c r="J251" s="13" t="str">
        <f t="shared" si="13"/>
        <v>R1011</v>
      </c>
      <c r="K251" s="6" t="s">
        <v>42</v>
      </c>
      <c r="L251" s="23" t="str">
        <f t="shared" si="14"/>
        <v>12-Nov-1999</v>
      </c>
      <c r="M251" s="25">
        <f t="shared" si="15"/>
        <v>23</v>
      </c>
    </row>
    <row r="252" spans="1:13" x14ac:dyDescent="0.3">
      <c r="A252" s="6" t="s">
        <v>280</v>
      </c>
      <c r="B252" s="6">
        <v>1999</v>
      </c>
      <c r="C252" s="13">
        <f t="shared" si="12"/>
        <v>1999</v>
      </c>
      <c r="D252" s="6" t="s">
        <v>15</v>
      </c>
      <c r="E252" s="6">
        <v>21</v>
      </c>
      <c r="F252" s="6">
        <v>1</v>
      </c>
      <c r="G252" s="27">
        <v>2438.06</v>
      </c>
      <c r="H252" s="6" t="s">
        <v>11</v>
      </c>
      <c r="I252" s="6" t="s">
        <v>11</v>
      </c>
      <c r="J252" s="13" t="str">
        <f t="shared" si="13"/>
        <v>R1013</v>
      </c>
      <c r="K252" s="6" t="s">
        <v>13</v>
      </c>
      <c r="L252" s="23" t="str">
        <f t="shared" si="14"/>
        <v>21-Nov-1999</v>
      </c>
      <c r="M252" s="25">
        <f t="shared" si="15"/>
        <v>23</v>
      </c>
    </row>
    <row r="253" spans="1:13" x14ac:dyDescent="0.3">
      <c r="A253" s="6" t="s">
        <v>281</v>
      </c>
      <c r="B253" s="6">
        <v>2002</v>
      </c>
      <c r="C253" s="13">
        <f t="shared" si="12"/>
        <v>2002</v>
      </c>
      <c r="D253" s="6" t="s">
        <v>10</v>
      </c>
      <c r="E253" s="6">
        <v>29</v>
      </c>
      <c r="F253" s="6">
        <v>0</v>
      </c>
      <c r="G253" s="27">
        <v>2457.21</v>
      </c>
      <c r="H253" s="6" t="s">
        <v>11</v>
      </c>
      <c r="I253" s="6" t="s">
        <v>16</v>
      </c>
      <c r="J253" s="13" t="str">
        <f t="shared" si="13"/>
        <v>R1024</v>
      </c>
      <c r="K253" s="6" t="s">
        <v>247</v>
      </c>
      <c r="L253" s="23" t="str">
        <f t="shared" si="14"/>
        <v>29-Jul-2002</v>
      </c>
      <c r="M253" s="25">
        <f t="shared" si="15"/>
        <v>20</v>
      </c>
    </row>
    <row r="254" spans="1:13" x14ac:dyDescent="0.3">
      <c r="A254" s="6" t="s">
        <v>282</v>
      </c>
      <c r="B254" s="6">
        <v>1998</v>
      </c>
      <c r="C254" s="13">
        <f t="shared" si="12"/>
        <v>1998</v>
      </c>
      <c r="D254" s="6" t="s">
        <v>15</v>
      </c>
      <c r="E254" s="6">
        <v>19</v>
      </c>
      <c r="F254" s="6">
        <v>0</v>
      </c>
      <c r="G254" s="27">
        <v>2457.5</v>
      </c>
      <c r="H254" s="6" t="s">
        <v>11</v>
      </c>
      <c r="I254" s="6" t="s">
        <v>16</v>
      </c>
      <c r="J254" s="13" t="str">
        <f t="shared" si="13"/>
        <v>R1011</v>
      </c>
      <c r="K254" s="6" t="s">
        <v>42</v>
      </c>
      <c r="L254" s="23" t="str">
        <f t="shared" si="14"/>
        <v>19-Nov-1998</v>
      </c>
      <c r="M254" s="25">
        <f t="shared" si="15"/>
        <v>24</v>
      </c>
    </row>
    <row r="255" spans="1:13" x14ac:dyDescent="0.3">
      <c r="A255" s="6" t="s">
        <v>283</v>
      </c>
      <c r="B255" s="6">
        <v>2002</v>
      </c>
      <c r="C255" s="13">
        <f t="shared" si="12"/>
        <v>2002</v>
      </c>
      <c r="D255" s="6" t="s">
        <v>10</v>
      </c>
      <c r="E255" s="6">
        <v>11</v>
      </c>
      <c r="F255" s="6">
        <v>0</v>
      </c>
      <c r="G255" s="27">
        <v>2459.7199999999998</v>
      </c>
      <c r="H255" s="6" t="s">
        <v>11</v>
      </c>
      <c r="I255" s="6" t="s">
        <v>11</v>
      </c>
      <c r="J255" s="13" t="str">
        <f t="shared" si="13"/>
        <v>R1024</v>
      </c>
      <c r="K255" s="6" t="s">
        <v>247</v>
      </c>
      <c r="L255" s="23" t="str">
        <f t="shared" si="14"/>
        <v>11-Jul-2002</v>
      </c>
      <c r="M255" s="25">
        <f t="shared" si="15"/>
        <v>20</v>
      </c>
    </row>
    <row r="256" spans="1:13" x14ac:dyDescent="0.3">
      <c r="A256" s="6" t="s">
        <v>284</v>
      </c>
      <c r="B256" s="6">
        <v>1998</v>
      </c>
      <c r="C256" s="13">
        <f t="shared" si="12"/>
        <v>1998</v>
      </c>
      <c r="D256" s="6" t="s">
        <v>35</v>
      </c>
      <c r="E256" s="6">
        <v>17</v>
      </c>
      <c r="F256" s="6">
        <v>0</v>
      </c>
      <c r="G256" s="27">
        <v>2464.62</v>
      </c>
      <c r="H256" s="6" t="s">
        <v>11</v>
      </c>
      <c r="I256" s="6" t="s">
        <v>12</v>
      </c>
      <c r="J256" s="13" t="str">
        <f t="shared" si="13"/>
        <v>R1013</v>
      </c>
      <c r="K256" s="6" t="s">
        <v>13</v>
      </c>
      <c r="L256" s="23" t="str">
        <f t="shared" si="14"/>
        <v>17-Aug-1998</v>
      </c>
      <c r="M256" s="25">
        <f t="shared" si="15"/>
        <v>24</v>
      </c>
    </row>
    <row r="257" spans="1:13" x14ac:dyDescent="0.3">
      <c r="A257" s="6" t="s">
        <v>285</v>
      </c>
      <c r="B257" s="6">
        <v>1998</v>
      </c>
      <c r="C257" s="13">
        <f t="shared" si="12"/>
        <v>1998</v>
      </c>
      <c r="D257" s="6" t="s">
        <v>10</v>
      </c>
      <c r="E257" s="6">
        <v>2</v>
      </c>
      <c r="F257" s="6">
        <v>0</v>
      </c>
      <c r="G257" s="27">
        <v>2473.33</v>
      </c>
      <c r="H257" s="6" t="s">
        <v>11</v>
      </c>
      <c r="I257" s="6" t="s">
        <v>12</v>
      </c>
      <c r="J257" s="13" t="str">
        <f t="shared" si="13"/>
        <v>R1013</v>
      </c>
      <c r="K257" s="6" t="s">
        <v>13</v>
      </c>
      <c r="L257" s="23" t="str">
        <f t="shared" si="14"/>
        <v>2-Jul-1998</v>
      </c>
      <c r="M257" s="25">
        <f t="shared" si="15"/>
        <v>24</v>
      </c>
    </row>
    <row r="258" spans="1:13" x14ac:dyDescent="0.3">
      <c r="A258" s="6" t="s">
        <v>286</v>
      </c>
      <c r="B258" s="6">
        <v>1998</v>
      </c>
      <c r="C258" s="13">
        <f t="shared" ref="C258:C321" si="16">IF(B258="?",ROUND(AVERAGE(B:B),0),B258)</f>
        <v>1998</v>
      </c>
      <c r="D258" s="6" t="s">
        <v>18</v>
      </c>
      <c r="E258" s="6">
        <v>20</v>
      </c>
      <c r="F258" s="6">
        <v>0</v>
      </c>
      <c r="G258" s="27">
        <v>2480.98</v>
      </c>
      <c r="H258" s="6" t="s">
        <v>11</v>
      </c>
      <c r="I258" s="6" t="s">
        <v>11</v>
      </c>
      <c r="J258" s="13" t="str">
        <f t="shared" si="13"/>
        <v>R1013</v>
      </c>
      <c r="K258" s="6" t="s">
        <v>13</v>
      </c>
      <c r="L258" s="23" t="str">
        <f t="shared" si="14"/>
        <v>20-Jun-1998</v>
      </c>
      <c r="M258" s="25">
        <f t="shared" si="15"/>
        <v>24</v>
      </c>
    </row>
    <row r="259" spans="1:13" x14ac:dyDescent="0.3">
      <c r="A259" s="6" t="s">
        <v>287</v>
      </c>
      <c r="B259" s="6">
        <v>1995</v>
      </c>
      <c r="C259" s="13">
        <f t="shared" si="16"/>
        <v>1995</v>
      </c>
      <c r="D259" s="6" t="s">
        <v>15</v>
      </c>
      <c r="E259" s="6">
        <v>6</v>
      </c>
      <c r="F259" s="6">
        <v>0</v>
      </c>
      <c r="G259" s="27">
        <v>2483.7399999999998</v>
      </c>
      <c r="H259" s="6" t="s">
        <v>12</v>
      </c>
      <c r="I259" s="6" t="s">
        <v>11</v>
      </c>
      <c r="J259" s="13" t="str">
        <f t="shared" ref="J259:J322" si="17">IF(K259="?","Unknown",K259)</f>
        <v>R1013</v>
      </c>
      <c r="K259" s="6" t="s">
        <v>13</v>
      </c>
      <c r="L259" s="23" t="str">
        <f t="shared" ref="L259:L322" si="18">CONCATENATE(E259,"-",D259,"-",C259)</f>
        <v>6-Nov-1995</v>
      </c>
      <c r="M259" s="25">
        <f t="shared" ref="M259:M322" si="19">DATEDIF(L259,DATE(2023,6,8),"Y")</f>
        <v>27</v>
      </c>
    </row>
    <row r="260" spans="1:13" x14ac:dyDescent="0.3">
      <c r="A260" s="6" t="s">
        <v>288</v>
      </c>
      <c r="B260" s="6">
        <v>1995</v>
      </c>
      <c r="C260" s="13">
        <f t="shared" si="16"/>
        <v>1995</v>
      </c>
      <c r="D260" s="6" t="s">
        <v>37</v>
      </c>
      <c r="E260" s="6">
        <v>14</v>
      </c>
      <c r="F260" s="6">
        <v>0</v>
      </c>
      <c r="G260" s="27">
        <v>2494.02</v>
      </c>
      <c r="H260" s="6" t="s">
        <v>12</v>
      </c>
      <c r="I260" s="6" t="s">
        <v>16</v>
      </c>
      <c r="J260" s="13" t="str">
        <f t="shared" si="17"/>
        <v>R1011</v>
      </c>
      <c r="K260" s="6" t="s">
        <v>42</v>
      </c>
      <c r="L260" s="23" t="str">
        <f t="shared" si="18"/>
        <v>14-Oct-1995</v>
      </c>
      <c r="M260" s="25">
        <f t="shared" si="19"/>
        <v>27</v>
      </c>
    </row>
    <row r="261" spans="1:13" x14ac:dyDescent="0.3">
      <c r="A261" s="6" t="s">
        <v>289</v>
      </c>
      <c r="B261" s="6">
        <v>1995</v>
      </c>
      <c r="C261" s="13">
        <f t="shared" si="16"/>
        <v>1995</v>
      </c>
      <c r="D261" s="6" t="s">
        <v>10</v>
      </c>
      <c r="E261" s="6">
        <v>9</v>
      </c>
      <c r="F261" s="6">
        <v>0</v>
      </c>
      <c r="G261" s="27">
        <v>2497.04</v>
      </c>
      <c r="H261" s="6" t="s">
        <v>12</v>
      </c>
      <c r="I261" s="6" t="s">
        <v>12</v>
      </c>
      <c r="J261" s="13" t="str">
        <f t="shared" si="17"/>
        <v>R1013</v>
      </c>
      <c r="K261" s="6" t="s">
        <v>13</v>
      </c>
      <c r="L261" s="23" t="str">
        <f t="shared" si="18"/>
        <v>9-Jul-1995</v>
      </c>
      <c r="M261" s="25">
        <f t="shared" si="19"/>
        <v>27</v>
      </c>
    </row>
    <row r="262" spans="1:13" x14ac:dyDescent="0.3">
      <c r="A262" s="6" t="s">
        <v>290</v>
      </c>
      <c r="B262" s="6">
        <v>1995</v>
      </c>
      <c r="C262" s="13">
        <f t="shared" si="16"/>
        <v>1995</v>
      </c>
      <c r="D262" s="6" t="s">
        <v>37</v>
      </c>
      <c r="E262" s="6">
        <v>15</v>
      </c>
      <c r="F262" s="6">
        <v>0</v>
      </c>
      <c r="G262" s="27">
        <v>2498.41</v>
      </c>
      <c r="H262" s="6" t="s">
        <v>12</v>
      </c>
      <c r="I262" s="6" t="s">
        <v>12</v>
      </c>
      <c r="J262" s="13" t="str">
        <f t="shared" si="17"/>
        <v>R1013</v>
      </c>
      <c r="K262" s="6" t="s">
        <v>13</v>
      </c>
      <c r="L262" s="23" t="str">
        <f t="shared" si="18"/>
        <v>15-Oct-1995</v>
      </c>
      <c r="M262" s="25">
        <f t="shared" si="19"/>
        <v>27</v>
      </c>
    </row>
    <row r="263" spans="1:13" x14ac:dyDescent="0.3">
      <c r="A263" s="6" t="s">
        <v>291</v>
      </c>
      <c r="B263" s="6">
        <v>2004</v>
      </c>
      <c r="C263" s="13">
        <f t="shared" si="16"/>
        <v>2004</v>
      </c>
      <c r="D263" s="6" t="s">
        <v>20</v>
      </c>
      <c r="E263" s="6">
        <v>6</v>
      </c>
      <c r="F263" s="6">
        <v>0</v>
      </c>
      <c r="G263" s="27">
        <v>2500.9299999999998</v>
      </c>
      <c r="H263" s="6" t="s">
        <v>11</v>
      </c>
      <c r="I263" s="6" t="s">
        <v>11</v>
      </c>
      <c r="J263" s="13" t="str">
        <f t="shared" si="17"/>
        <v>R1012</v>
      </c>
      <c r="K263" s="6" t="s">
        <v>23</v>
      </c>
      <c r="L263" s="23" t="str">
        <f t="shared" si="18"/>
        <v>6-Sep-2004</v>
      </c>
      <c r="M263" s="25">
        <f t="shared" si="19"/>
        <v>18</v>
      </c>
    </row>
    <row r="264" spans="1:13" x14ac:dyDescent="0.3">
      <c r="A264" s="6" t="s">
        <v>292</v>
      </c>
      <c r="B264" s="6">
        <v>1991</v>
      </c>
      <c r="C264" s="13">
        <f t="shared" si="16"/>
        <v>1991</v>
      </c>
      <c r="D264" s="6" t="s">
        <v>35</v>
      </c>
      <c r="E264" s="6">
        <v>5</v>
      </c>
      <c r="F264" s="6">
        <v>3</v>
      </c>
      <c r="G264" s="27">
        <v>2510.79</v>
      </c>
      <c r="H264" s="6" t="s">
        <v>11</v>
      </c>
      <c r="I264" s="6" t="s">
        <v>16</v>
      </c>
      <c r="J264" s="13" t="str">
        <f t="shared" si="17"/>
        <v>R1013</v>
      </c>
      <c r="K264" s="6" t="s">
        <v>13</v>
      </c>
      <c r="L264" s="23" t="str">
        <f t="shared" si="18"/>
        <v>5-Aug-1991</v>
      </c>
      <c r="M264" s="25">
        <f t="shared" si="19"/>
        <v>31</v>
      </c>
    </row>
    <row r="265" spans="1:13" x14ac:dyDescent="0.3">
      <c r="A265" s="6" t="s">
        <v>293</v>
      </c>
      <c r="B265" s="6">
        <v>1997</v>
      </c>
      <c r="C265" s="13">
        <f t="shared" si="16"/>
        <v>1997</v>
      </c>
      <c r="D265" s="6" t="s">
        <v>15</v>
      </c>
      <c r="E265" s="6">
        <v>2</v>
      </c>
      <c r="F265" s="6">
        <v>0</v>
      </c>
      <c r="G265" s="27">
        <v>2523.17</v>
      </c>
      <c r="H265" s="6" t="s">
        <v>12</v>
      </c>
      <c r="I265" s="6" t="s">
        <v>16</v>
      </c>
      <c r="J265" s="13" t="str">
        <f t="shared" si="17"/>
        <v>R1012</v>
      </c>
      <c r="K265" s="6" t="s">
        <v>23</v>
      </c>
      <c r="L265" s="23" t="str">
        <f t="shared" si="18"/>
        <v>2-Nov-1997</v>
      </c>
      <c r="M265" s="25">
        <f t="shared" si="19"/>
        <v>25</v>
      </c>
    </row>
    <row r="266" spans="1:13" x14ac:dyDescent="0.3">
      <c r="A266" s="6" t="s">
        <v>294</v>
      </c>
      <c r="B266" s="6">
        <v>2000</v>
      </c>
      <c r="C266" s="13">
        <f t="shared" si="16"/>
        <v>2000</v>
      </c>
      <c r="D266" s="6" t="s">
        <v>35</v>
      </c>
      <c r="E266" s="6">
        <v>25</v>
      </c>
      <c r="F266" s="6">
        <v>0</v>
      </c>
      <c r="G266" s="27">
        <v>2527.8200000000002</v>
      </c>
      <c r="H266" s="6" t="s">
        <v>11</v>
      </c>
      <c r="I266" s="6" t="s">
        <v>12</v>
      </c>
      <c r="J266" s="13" t="str">
        <f t="shared" si="17"/>
        <v>R1012</v>
      </c>
      <c r="K266" s="6" t="s">
        <v>23</v>
      </c>
      <c r="L266" s="23" t="str">
        <f t="shared" si="18"/>
        <v>25-Aug-2000</v>
      </c>
      <c r="M266" s="25">
        <f t="shared" si="19"/>
        <v>22</v>
      </c>
    </row>
    <row r="267" spans="1:13" x14ac:dyDescent="0.3">
      <c r="A267" s="6" t="s">
        <v>295</v>
      </c>
      <c r="B267" s="6">
        <v>1997</v>
      </c>
      <c r="C267" s="13">
        <f t="shared" si="16"/>
        <v>1997</v>
      </c>
      <c r="D267" s="6" t="s">
        <v>10</v>
      </c>
      <c r="E267" s="6">
        <v>28</v>
      </c>
      <c r="F267" s="6">
        <v>0</v>
      </c>
      <c r="G267" s="27">
        <v>2534.39</v>
      </c>
      <c r="H267" s="6" t="s">
        <v>12</v>
      </c>
      <c r="I267" s="6" t="s">
        <v>12</v>
      </c>
      <c r="J267" s="13" t="str">
        <f t="shared" si="17"/>
        <v>R1012</v>
      </c>
      <c r="K267" s="6" t="s">
        <v>23</v>
      </c>
      <c r="L267" s="23" t="str">
        <f t="shared" si="18"/>
        <v>28-Jul-1997</v>
      </c>
      <c r="M267" s="25">
        <f t="shared" si="19"/>
        <v>25</v>
      </c>
    </row>
    <row r="268" spans="1:13" x14ac:dyDescent="0.3">
      <c r="A268" s="6" t="s">
        <v>296</v>
      </c>
      <c r="B268" s="6">
        <v>1990</v>
      </c>
      <c r="C268" s="13">
        <f t="shared" si="16"/>
        <v>1990</v>
      </c>
      <c r="D268" s="6" t="s">
        <v>37</v>
      </c>
      <c r="E268" s="6">
        <v>1</v>
      </c>
      <c r="F268" s="6">
        <v>3</v>
      </c>
      <c r="G268" s="27">
        <v>2540.39</v>
      </c>
      <c r="H268" s="6" t="s">
        <v>11</v>
      </c>
      <c r="I268" s="6" t="s">
        <v>11</v>
      </c>
      <c r="J268" s="13" t="str">
        <f t="shared" si="17"/>
        <v>R1013</v>
      </c>
      <c r="K268" s="6" t="s">
        <v>13</v>
      </c>
      <c r="L268" s="23" t="str">
        <f t="shared" si="18"/>
        <v>1-Oct-1990</v>
      </c>
      <c r="M268" s="25">
        <f t="shared" si="19"/>
        <v>32</v>
      </c>
    </row>
    <row r="269" spans="1:13" x14ac:dyDescent="0.3">
      <c r="A269" s="6" t="s">
        <v>297</v>
      </c>
      <c r="B269" s="6">
        <v>1991</v>
      </c>
      <c r="C269" s="13">
        <f t="shared" si="16"/>
        <v>1991</v>
      </c>
      <c r="D269" s="6" t="s">
        <v>15</v>
      </c>
      <c r="E269" s="6">
        <v>17</v>
      </c>
      <c r="F269" s="6">
        <v>3</v>
      </c>
      <c r="G269" s="27">
        <v>2545.6799999999998</v>
      </c>
      <c r="H269" s="6" t="s">
        <v>11</v>
      </c>
      <c r="I269" s="6" t="s">
        <v>16</v>
      </c>
      <c r="J269" s="13" t="str">
        <f t="shared" si="17"/>
        <v>R1013</v>
      </c>
      <c r="K269" s="6" t="s">
        <v>13</v>
      </c>
      <c r="L269" s="23" t="str">
        <f t="shared" si="18"/>
        <v>17-Nov-1991</v>
      </c>
      <c r="M269" s="25">
        <f t="shared" si="19"/>
        <v>31</v>
      </c>
    </row>
    <row r="270" spans="1:13" x14ac:dyDescent="0.3">
      <c r="A270" s="6" t="s">
        <v>298</v>
      </c>
      <c r="B270" s="6">
        <v>2002</v>
      </c>
      <c r="C270" s="13">
        <f t="shared" si="16"/>
        <v>2002</v>
      </c>
      <c r="D270" s="6" t="s">
        <v>37</v>
      </c>
      <c r="E270" s="6">
        <v>11</v>
      </c>
      <c r="F270" s="6">
        <v>2</v>
      </c>
      <c r="G270" s="27">
        <v>2566.4699999999998</v>
      </c>
      <c r="H270" s="6" t="s">
        <v>11</v>
      </c>
      <c r="I270" s="6" t="s">
        <v>12</v>
      </c>
      <c r="J270" s="13" t="str">
        <f t="shared" si="17"/>
        <v>R1013</v>
      </c>
      <c r="K270" s="6" t="s">
        <v>13</v>
      </c>
      <c r="L270" s="23" t="str">
        <f t="shared" si="18"/>
        <v>11-Oct-2002</v>
      </c>
      <c r="M270" s="25">
        <f t="shared" si="19"/>
        <v>20</v>
      </c>
    </row>
    <row r="271" spans="1:13" x14ac:dyDescent="0.3">
      <c r="A271" s="6" t="s">
        <v>299</v>
      </c>
      <c r="B271" s="6">
        <v>2002</v>
      </c>
      <c r="C271" s="13">
        <f t="shared" si="16"/>
        <v>2002</v>
      </c>
      <c r="D271" s="6" t="s">
        <v>10</v>
      </c>
      <c r="E271" s="6">
        <v>20</v>
      </c>
      <c r="F271" s="6">
        <v>0</v>
      </c>
      <c r="G271" s="27">
        <v>2585.04</v>
      </c>
      <c r="H271" s="6" t="s">
        <v>11</v>
      </c>
      <c r="I271" s="6" t="s">
        <v>11</v>
      </c>
      <c r="J271" s="13" t="str">
        <f t="shared" si="17"/>
        <v>R1021</v>
      </c>
      <c r="K271" s="6" t="s">
        <v>300</v>
      </c>
      <c r="L271" s="23" t="str">
        <f t="shared" si="18"/>
        <v>20-Jul-2002</v>
      </c>
      <c r="M271" s="25">
        <f t="shared" si="19"/>
        <v>20</v>
      </c>
    </row>
    <row r="272" spans="1:13" x14ac:dyDescent="0.3">
      <c r="A272" s="6" t="s">
        <v>301</v>
      </c>
      <c r="B272" s="6">
        <v>2001</v>
      </c>
      <c r="C272" s="13">
        <f t="shared" si="16"/>
        <v>2001</v>
      </c>
      <c r="D272" s="6" t="s">
        <v>37</v>
      </c>
      <c r="E272" s="6">
        <v>15</v>
      </c>
      <c r="F272" s="6">
        <v>1</v>
      </c>
      <c r="G272" s="27">
        <v>2585.27</v>
      </c>
      <c r="H272" s="6" t="s">
        <v>11</v>
      </c>
      <c r="I272" s="6" t="s">
        <v>12</v>
      </c>
      <c r="J272" s="13" t="str">
        <f t="shared" si="17"/>
        <v>R1011</v>
      </c>
      <c r="K272" s="6" t="s">
        <v>42</v>
      </c>
      <c r="L272" s="23" t="str">
        <f t="shared" si="18"/>
        <v>15-Oct-2001</v>
      </c>
      <c r="M272" s="25">
        <f t="shared" si="19"/>
        <v>21</v>
      </c>
    </row>
    <row r="273" spans="1:13" x14ac:dyDescent="0.3">
      <c r="A273" s="6" t="s">
        <v>302</v>
      </c>
      <c r="B273" s="6">
        <v>2001</v>
      </c>
      <c r="C273" s="13">
        <f t="shared" si="16"/>
        <v>2001</v>
      </c>
      <c r="D273" s="6" t="s">
        <v>10</v>
      </c>
      <c r="E273" s="6">
        <v>28</v>
      </c>
      <c r="F273" s="6">
        <v>0</v>
      </c>
      <c r="G273" s="27">
        <v>2585.85</v>
      </c>
      <c r="H273" s="6" t="s">
        <v>11</v>
      </c>
      <c r="I273" s="6" t="s">
        <v>11</v>
      </c>
      <c r="J273" s="13" t="str">
        <f t="shared" si="17"/>
        <v>R1024</v>
      </c>
      <c r="K273" s="6" t="s">
        <v>247</v>
      </c>
      <c r="L273" s="23" t="str">
        <f t="shared" si="18"/>
        <v>28-Jul-2001</v>
      </c>
      <c r="M273" s="25">
        <f t="shared" si="19"/>
        <v>21</v>
      </c>
    </row>
    <row r="274" spans="1:13" x14ac:dyDescent="0.3">
      <c r="A274" s="6" t="s">
        <v>303</v>
      </c>
      <c r="B274" s="6">
        <v>2001</v>
      </c>
      <c r="C274" s="13">
        <f t="shared" si="16"/>
        <v>2001</v>
      </c>
      <c r="D274" s="6" t="s">
        <v>35</v>
      </c>
      <c r="E274" s="6">
        <v>26</v>
      </c>
      <c r="F274" s="6">
        <v>1</v>
      </c>
      <c r="G274" s="27">
        <v>2597.7800000000002</v>
      </c>
      <c r="H274" s="6" t="s">
        <v>11</v>
      </c>
      <c r="I274" s="6" t="s">
        <v>16</v>
      </c>
      <c r="J274" s="13" t="str">
        <f t="shared" si="17"/>
        <v>R1011</v>
      </c>
      <c r="K274" s="6" t="s">
        <v>42</v>
      </c>
      <c r="L274" s="23" t="str">
        <f t="shared" si="18"/>
        <v>26-Aug-2001</v>
      </c>
      <c r="M274" s="25">
        <f t="shared" si="19"/>
        <v>21</v>
      </c>
    </row>
    <row r="275" spans="1:13" x14ac:dyDescent="0.3">
      <c r="A275" s="6" t="s">
        <v>304</v>
      </c>
      <c r="B275" s="6">
        <v>1997</v>
      </c>
      <c r="C275" s="13">
        <f t="shared" si="16"/>
        <v>1997</v>
      </c>
      <c r="D275" s="6" t="s">
        <v>35</v>
      </c>
      <c r="E275" s="6">
        <v>26</v>
      </c>
      <c r="F275" s="6">
        <v>0</v>
      </c>
      <c r="G275" s="27">
        <v>2632.99</v>
      </c>
      <c r="H275" s="6" t="s">
        <v>11</v>
      </c>
      <c r="I275" s="6" t="s">
        <v>16</v>
      </c>
      <c r="J275" s="13" t="str">
        <f t="shared" si="17"/>
        <v>R1011</v>
      </c>
      <c r="K275" s="6" t="s">
        <v>42</v>
      </c>
      <c r="L275" s="23" t="str">
        <f t="shared" si="18"/>
        <v>26-Aug-1997</v>
      </c>
      <c r="M275" s="25">
        <f t="shared" si="19"/>
        <v>25</v>
      </c>
    </row>
    <row r="276" spans="1:13" x14ac:dyDescent="0.3">
      <c r="A276" s="6" t="s">
        <v>305</v>
      </c>
      <c r="B276" s="6">
        <v>2000</v>
      </c>
      <c r="C276" s="13">
        <f t="shared" si="16"/>
        <v>2000</v>
      </c>
      <c r="D276" s="6" t="s">
        <v>18</v>
      </c>
      <c r="E276" s="6">
        <v>24</v>
      </c>
      <c r="F276" s="6">
        <v>1</v>
      </c>
      <c r="G276" s="27">
        <v>2639.04</v>
      </c>
      <c r="H276" s="6" t="s">
        <v>11</v>
      </c>
      <c r="I276" s="6" t="s">
        <v>11</v>
      </c>
      <c r="J276" s="13" t="str">
        <f t="shared" si="17"/>
        <v>R1012</v>
      </c>
      <c r="K276" s="6" t="s">
        <v>23</v>
      </c>
      <c r="L276" s="23" t="str">
        <f t="shared" si="18"/>
        <v>24-Jun-2000</v>
      </c>
      <c r="M276" s="25">
        <f t="shared" si="19"/>
        <v>22</v>
      </c>
    </row>
    <row r="277" spans="1:13" x14ac:dyDescent="0.3">
      <c r="A277" s="6" t="s">
        <v>306</v>
      </c>
      <c r="B277" s="6">
        <v>2000</v>
      </c>
      <c r="C277" s="13">
        <f t="shared" si="16"/>
        <v>2000</v>
      </c>
      <c r="D277" s="6" t="s">
        <v>30</v>
      </c>
      <c r="E277" s="6">
        <v>9</v>
      </c>
      <c r="F277" s="6">
        <v>1</v>
      </c>
      <c r="G277" s="27">
        <v>2643.27</v>
      </c>
      <c r="H277" s="6" t="s">
        <v>11</v>
      </c>
      <c r="I277" s="6" t="s">
        <v>16</v>
      </c>
      <c r="J277" s="13" t="str">
        <f t="shared" si="17"/>
        <v>R1012</v>
      </c>
      <c r="K277" s="6" t="s">
        <v>23</v>
      </c>
      <c r="L277" s="23" t="str">
        <f t="shared" si="18"/>
        <v>9-Dec-2000</v>
      </c>
      <c r="M277" s="25">
        <f t="shared" si="19"/>
        <v>22</v>
      </c>
    </row>
    <row r="278" spans="1:13" x14ac:dyDescent="0.3">
      <c r="A278" s="6" t="s">
        <v>307</v>
      </c>
      <c r="B278" s="6">
        <v>1996</v>
      </c>
      <c r="C278" s="13">
        <f t="shared" si="16"/>
        <v>1996</v>
      </c>
      <c r="D278" s="6" t="s">
        <v>35</v>
      </c>
      <c r="E278" s="6">
        <v>5</v>
      </c>
      <c r="F278" s="6">
        <v>0</v>
      </c>
      <c r="G278" s="27">
        <v>2680.95</v>
      </c>
      <c r="H278" s="6" t="s">
        <v>12</v>
      </c>
      <c r="I278" s="6" t="s">
        <v>11</v>
      </c>
      <c r="J278" s="13" t="str">
        <f t="shared" si="17"/>
        <v>R1012</v>
      </c>
      <c r="K278" s="6" t="s">
        <v>23</v>
      </c>
      <c r="L278" s="23" t="str">
        <f t="shared" si="18"/>
        <v>5-Aug-1996</v>
      </c>
      <c r="M278" s="25">
        <f t="shared" si="19"/>
        <v>26</v>
      </c>
    </row>
    <row r="279" spans="1:13" x14ac:dyDescent="0.3">
      <c r="A279" s="6" t="s">
        <v>308</v>
      </c>
      <c r="B279" s="6">
        <v>1994</v>
      </c>
      <c r="C279" s="13">
        <f t="shared" si="16"/>
        <v>1994</v>
      </c>
      <c r="D279" s="6" t="s">
        <v>20</v>
      </c>
      <c r="E279" s="6">
        <v>17</v>
      </c>
      <c r="F279" s="6">
        <v>0</v>
      </c>
      <c r="G279" s="27">
        <v>2684.69</v>
      </c>
      <c r="H279" s="6" t="s">
        <v>11</v>
      </c>
      <c r="I279" s="6" t="s">
        <v>11</v>
      </c>
      <c r="J279" s="13" t="str">
        <f t="shared" si="17"/>
        <v>R1013</v>
      </c>
      <c r="K279" s="6" t="s">
        <v>13</v>
      </c>
      <c r="L279" s="23" t="str">
        <f t="shared" si="18"/>
        <v>17-Sep-1994</v>
      </c>
      <c r="M279" s="25">
        <f t="shared" si="19"/>
        <v>28</v>
      </c>
    </row>
    <row r="280" spans="1:13" x14ac:dyDescent="0.3">
      <c r="A280" s="6" t="s">
        <v>309</v>
      </c>
      <c r="B280" s="6">
        <v>1994</v>
      </c>
      <c r="C280" s="13">
        <f t="shared" si="16"/>
        <v>1994</v>
      </c>
      <c r="D280" s="6" t="s">
        <v>37</v>
      </c>
      <c r="E280" s="6">
        <v>2</v>
      </c>
      <c r="F280" s="6">
        <v>0</v>
      </c>
      <c r="G280" s="27">
        <v>2689.5</v>
      </c>
      <c r="H280" s="6" t="s">
        <v>12</v>
      </c>
      <c r="I280" s="6" t="s">
        <v>11</v>
      </c>
      <c r="J280" s="13" t="str">
        <f t="shared" si="17"/>
        <v>R1013</v>
      </c>
      <c r="K280" s="6" t="s">
        <v>13</v>
      </c>
      <c r="L280" s="23" t="str">
        <f t="shared" si="18"/>
        <v>2-Oct-1994</v>
      </c>
      <c r="M280" s="25">
        <f t="shared" si="19"/>
        <v>28</v>
      </c>
    </row>
    <row r="281" spans="1:13" x14ac:dyDescent="0.3">
      <c r="A281" s="6" t="s">
        <v>310</v>
      </c>
      <c r="B281" s="6">
        <v>1999</v>
      </c>
      <c r="C281" s="13">
        <f t="shared" si="16"/>
        <v>1999</v>
      </c>
      <c r="D281" s="6" t="s">
        <v>18</v>
      </c>
      <c r="E281" s="6">
        <v>11</v>
      </c>
      <c r="F281" s="6">
        <v>0</v>
      </c>
      <c r="G281" s="27">
        <v>2690.11</v>
      </c>
      <c r="H281" s="6" t="s">
        <v>11</v>
      </c>
      <c r="I281" s="6" t="s">
        <v>11</v>
      </c>
      <c r="J281" s="13" t="str">
        <f t="shared" si="17"/>
        <v>R1012</v>
      </c>
      <c r="K281" s="6" t="s">
        <v>23</v>
      </c>
      <c r="L281" s="23" t="str">
        <f t="shared" si="18"/>
        <v>11-Jun-1999</v>
      </c>
      <c r="M281" s="25">
        <f t="shared" si="19"/>
        <v>23</v>
      </c>
    </row>
    <row r="282" spans="1:13" x14ac:dyDescent="0.3">
      <c r="A282" s="6" t="s">
        <v>311</v>
      </c>
      <c r="B282" s="6">
        <v>1996</v>
      </c>
      <c r="C282" s="13">
        <f t="shared" si="16"/>
        <v>1996</v>
      </c>
      <c r="D282" s="6" t="s">
        <v>18</v>
      </c>
      <c r="E282" s="6">
        <v>13</v>
      </c>
      <c r="F282" s="6">
        <v>0</v>
      </c>
      <c r="G282" s="27">
        <v>2699.57</v>
      </c>
      <c r="H282" s="6" t="s">
        <v>11</v>
      </c>
      <c r="I282" s="6" t="s">
        <v>16</v>
      </c>
      <c r="J282" s="13" t="str">
        <f t="shared" si="17"/>
        <v>R1012</v>
      </c>
      <c r="K282" s="6" t="s">
        <v>23</v>
      </c>
      <c r="L282" s="23" t="str">
        <f t="shared" si="18"/>
        <v>13-Jun-1996</v>
      </c>
      <c r="M282" s="25">
        <f t="shared" si="19"/>
        <v>26</v>
      </c>
    </row>
    <row r="283" spans="1:13" x14ac:dyDescent="0.3">
      <c r="A283" s="6" t="s">
        <v>312</v>
      </c>
      <c r="B283" s="6">
        <v>2003</v>
      </c>
      <c r="C283" s="13">
        <f t="shared" si="16"/>
        <v>2003</v>
      </c>
      <c r="D283" s="6" t="s">
        <v>10</v>
      </c>
      <c r="E283" s="6">
        <v>17</v>
      </c>
      <c r="F283" s="6">
        <v>1</v>
      </c>
      <c r="G283" s="27">
        <v>2709.11</v>
      </c>
      <c r="H283" s="6" t="s">
        <v>11</v>
      </c>
      <c r="I283" s="6" t="s">
        <v>11</v>
      </c>
      <c r="J283" s="13" t="str">
        <f t="shared" si="17"/>
        <v>R1012</v>
      </c>
      <c r="K283" s="6" t="s">
        <v>23</v>
      </c>
      <c r="L283" s="23" t="str">
        <f t="shared" si="18"/>
        <v>17-Jul-2003</v>
      </c>
      <c r="M283" s="25">
        <f t="shared" si="19"/>
        <v>19</v>
      </c>
    </row>
    <row r="284" spans="1:13" x14ac:dyDescent="0.3">
      <c r="A284" s="6" t="s">
        <v>313</v>
      </c>
      <c r="B284" s="6">
        <v>2003</v>
      </c>
      <c r="C284" s="13">
        <f t="shared" si="16"/>
        <v>2003</v>
      </c>
      <c r="D284" s="6" t="s">
        <v>15</v>
      </c>
      <c r="E284" s="6">
        <v>21</v>
      </c>
      <c r="F284" s="6">
        <v>1</v>
      </c>
      <c r="G284" s="27">
        <v>2709.24</v>
      </c>
      <c r="H284" s="6" t="s">
        <v>11</v>
      </c>
      <c r="I284" s="6" t="s">
        <v>11</v>
      </c>
      <c r="J284" s="13" t="str">
        <f t="shared" si="17"/>
        <v>R1012</v>
      </c>
      <c r="K284" s="6" t="s">
        <v>23</v>
      </c>
      <c r="L284" s="23" t="str">
        <f t="shared" si="18"/>
        <v>21-Nov-2003</v>
      </c>
      <c r="M284" s="25">
        <f t="shared" si="19"/>
        <v>19</v>
      </c>
    </row>
    <row r="285" spans="1:13" x14ac:dyDescent="0.3">
      <c r="A285" s="6" t="s">
        <v>314</v>
      </c>
      <c r="B285" s="6">
        <v>2003</v>
      </c>
      <c r="C285" s="13">
        <f t="shared" si="16"/>
        <v>2003</v>
      </c>
      <c r="D285" s="6" t="s">
        <v>30</v>
      </c>
      <c r="E285" s="6">
        <v>1</v>
      </c>
      <c r="F285" s="6">
        <v>1</v>
      </c>
      <c r="G285" s="27">
        <v>2710.83</v>
      </c>
      <c r="H285" s="6" t="s">
        <v>11</v>
      </c>
      <c r="I285" s="6" t="s">
        <v>12</v>
      </c>
      <c r="J285" s="13" t="str">
        <f t="shared" si="17"/>
        <v>R1012</v>
      </c>
      <c r="K285" s="6" t="s">
        <v>23</v>
      </c>
      <c r="L285" s="23" t="str">
        <f t="shared" si="18"/>
        <v>1-Dec-2003</v>
      </c>
      <c r="M285" s="25">
        <f t="shared" si="19"/>
        <v>19</v>
      </c>
    </row>
    <row r="286" spans="1:13" x14ac:dyDescent="0.3">
      <c r="A286" s="6" t="s">
        <v>315</v>
      </c>
      <c r="B286" s="6">
        <v>2003</v>
      </c>
      <c r="C286" s="13">
        <f t="shared" si="16"/>
        <v>2003</v>
      </c>
      <c r="D286" s="6" t="s">
        <v>35</v>
      </c>
      <c r="E286" s="6">
        <v>6</v>
      </c>
      <c r="F286" s="6">
        <v>1</v>
      </c>
      <c r="G286" s="27">
        <v>2719.28</v>
      </c>
      <c r="H286" s="6" t="s">
        <v>11</v>
      </c>
      <c r="I286" s="6" t="s">
        <v>11</v>
      </c>
      <c r="J286" s="13" t="str">
        <f t="shared" si="17"/>
        <v>R1012</v>
      </c>
      <c r="K286" s="6" t="s">
        <v>23</v>
      </c>
      <c r="L286" s="23" t="str">
        <f t="shared" si="18"/>
        <v>6-Aug-2003</v>
      </c>
      <c r="M286" s="25">
        <f t="shared" si="19"/>
        <v>19</v>
      </c>
    </row>
    <row r="287" spans="1:13" x14ac:dyDescent="0.3">
      <c r="A287" s="6" t="s">
        <v>316</v>
      </c>
      <c r="B287" s="6">
        <v>1997</v>
      </c>
      <c r="C287" s="13">
        <f t="shared" si="16"/>
        <v>1997</v>
      </c>
      <c r="D287" s="6" t="s">
        <v>37</v>
      </c>
      <c r="E287" s="6">
        <v>30</v>
      </c>
      <c r="F287" s="6">
        <v>0</v>
      </c>
      <c r="G287" s="27">
        <v>2721.32</v>
      </c>
      <c r="H287" s="6" t="s">
        <v>16</v>
      </c>
      <c r="I287" s="6" t="s">
        <v>12</v>
      </c>
      <c r="J287" s="13" t="str">
        <f t="shared" si="17"/>
        <v>R1014</v>
      </c>
      <c r="K287" s="6" t="s">
        <v>276</v>
      </c>
      <c r="L287" s="23" t="str">
        <f t="shared" si="18"/>
        <v>30-Oct-1997</v>
      </c>
      <c r="M287" s="25">
        <f t="shared" si="19"/>
        <v>25</v>
      </c>
    </row>
    <row r="288" spans="1:13" x14ac:dyDescent="0.3">
      <c r="A288" s="6" t="s">
        <v>317</v>
      </c>
      <c r="B288" s="6">
        <v>1988</v>
      </c>
      <c r="C288" s="13">
        <f t="shared" si="16"/>
        <v>1988</v>
      </c>
      <c r="D288" s="6" t="s">
        <v>35</v>
      </c>
      <c r="E288" s="6">
        <v>20</v>
      </c>
      <c r="F288" s="6">
        <v>3</v>
      </c>
      <c r="G288" s="27">
        <v>2726.06</v>
      </c>
      <c r="H288" s="6" t="s">
        <v>11</v>
      </c>
      <c r="I288" s="6" t="s">
        <v>11</v>
      </c>
      <c r="J288" s="13" t="str">
        <f t="shared" si="17"/>
        <v>R1013</v>
      </c>
      <c r="K288" s="6" t="s">
        <v>13</v>
      </c>
      <c r="L288" s="23" t="str">
        <f t="shared" si="18"/>
        <v>20-Aug-1988</v>
      </c>
      <c r="M288" s="25">
        <f t="shared" si="19"/>
        <v>34</v>
      </c>
    </row>
    <row r="289" spans="1:13" x14ac:dyDescent="0.3">
      <c r="A289" s="6" t="s">
        <v>318</v>
      </c>
      <c r="B289" s="6">
        <v>1997</v>
      </c>
      <c r="C289" s="13">
        <f t="shared" si="16"/>
        <v>1997</v>
      </c>
      <c r="D289" s="6" t="s">
        <v>37</v>
      </c>
      <c r="E289" s="6">
        <v>6</v>
      </c>
      <c r="F289" s="6">
        <v>0</v>
      </c>
      <c r="G289" s="27">
        <v>2727.4</v>
      </c>
      <c r="H289" s="6" t="s">
        <v>12</v>
      </c>
      <c r="I289" s="6" t="s">
        <v>12</v>
      </c>
      <c r="J289" s="13" t="str">
        <f t="shared" si="17"/>
        <v>R1016</v>
      </c>
      <c r="K289" s="6" t="s">
        <v>168</v>
      </c>
      <c r="L289" s="23" t="str">
        <f t="shared" si="18"/>
        <v>6-Oct-1997</v>
      </c>
      <c r="M289" s="25">
        <f t="shared" si="19"/>
        <v>25</v>
      </c>
    </row>
    <row r="290" spans="1:13" x14ac:dyDescent="0.3">
      <c r="A290" s="6" t="s">
        <v>319</v>
      </c>
      <c r="B290" s="6">
        <v>2003</v>
      </c>
      <c r="C290" s="13">
        <f t="shared" si="16"/>
        <v>2003</v>
      </c>
      <c r="D290" s="6" t="s">
        <v>30</v>
      </c>
      <c r="E290" s="6">
        <v>3</v>
      </c>
      <c r="F290" s="6">
        <v>1</v>
      </c>
      <c r="G290" s="27">
        <v>2730.11</v>
      </c>
      <c r="H290" s="6" t="s">
        <v>11</v>
      </c>
      <c r="I290" s="6" t="s">
        <v>12</v>
      </c>
      <c r="J290" s="13" t="str">
        <f t="shared" si="17"/>
        <v>R1012</v>
      </c>
      <c r="K290" s="6" t="s">
        <v>23</v>
      </c>
      <c r="L290" s="23" t="str">
        <f t="shared" si="18"/>
        <v>3-Dec-2003</v>
      </c>
      <c r="M290" s="25">
        <f t="shared" si="19"/>
        <v>19</v>
      </c>
    </row>
    <row r="291" spans="1:13" x14ac:dyDescent="0.3">
      <c r="A291" s="6" t="s">
        <v>320</v>
      </c>
      <c r="B291" s="6">
        <v>2000</v>
      </c>
      <c r="C291" s="13">
        <f t="shared" si="16"/>
        <v>2000</v>
      </c>
      <c r="D291" s="6" t="s">
        <v>30</v>
      </c>
      <c r="E291" s="6">
        <v>17</v>
      </c>
      <c r="F291" s="6">
        <v>0</v>
      </c>
      <c r="G291" s="27">
        <v>2731.91</v>
      </c>
      <c r="H291" s="6" t="s">
        <v>11</v>
      </c>
      <c r="I291" s="6" t="s">
        <v>12</v>
      </c>
      <c r="J291" s="13" t="str">
        <f t="shared" si="17"/>
        <v>R1024</v>
      </c>
      <c r="K291" s="6" t="s">
        <v>247</v>
      </c>
      <c r="L291" s="23" t="str">
        <f t="shared" si="18"/>
        <v>17-Dec-2000</v>
      </c>
      <c r="M291" s="25">
        <f t="shared" si="19"/>
        <v>22</v>
      </c>
    </row>
    <row r="292" spans="1:13" x14ac:dyDescent="0.3">
      <c r="A292" s="6" t="s">
        <v>321</v>
      </c>
      <c r="B292" s="6">
        <v>2000</v>
      </c>
      <c r="C292" s="13">
        <f t="shared" si="16"/>
        <v>2000</v>
      </c>
      <c r="D292" s="6" t="s">
        <v>37</v>
      </c>
      <c r="E292" s="6">
        <v>3</v>
      </c>
      <c r="F292" s="6">
        <v>0</v>
      </c>
      <c r="G292" s="27">
        <v>2741.95</v>
      </c>
      <c r="H292" s="6" t="s">
        <v>11</v>
      </c>
      <c r="I292" s="6" t="s">
        <v>12</v>
      </c>
      <c r="J292" s="13" t="str">
        <f t="shared" si="17"/>
        <v>R1024</v>
      </c>
      <c r="K292" s="6" t="s">
        <v>247</v>
      </c>
      <c r="L292" s="23" t="str">
        <f t="shared" si="18"/>
        <v>3-Oct-2000</v>
      </c>
      <c r="M292" s="25">
        <f t="shared" si="19"/>
        <v>22</v>
      </c>
    </row>
    <row r="293" spans="1:13" x14ac:dyDescent="0.3">
      <c r="A293" s="6" t="s">
        <v>322</v>
      </c>
      <c r="B293" s="6">
        <v>2000</v>
      </c>
      <c r="C293" s="13">
        <f t="shared" si="16"/>
        <v>2000</v>
      </c>
      <c r="D293" s="6" t="s">
        <v>37</v>
      </c>
      <c r="E293" s="6">
        <v>11</v>
      </c>
      <c r="F293" s="6">
        <v>0</v>
      </c>
      <c r="G293" s="27">
        <v>2755.02</v>
      </c>
      <c r="H293" s="6" t="s">
        <v>11</v>
      </c>
      <c r="I293" s="6" t="s">
        <v>16</v>
      </c>
      <c r="J293" s="13" t="str">
        <f t="shared" si="17"/>
        <v>R1024</v>
      </c>
      <c r="K293" s="6" t="s">
        <v>247</v>
      </c>
      <c r="L293" s="23" t="str">
        <f t="shared" si="18"/>
        <v>11-Oct-2000</v>
      </c>
      <c r="M293" s="25">
        <f t="shared" si="19"/>
        <v>22</v>
      </c>
    </row>
    <row r="294" spans="1:13" x14ac:dyDescent="0.3">
      <c r="A294" s="6" t="s">
        <v>323</v>
      </c>
      <c r="B294" s="6">
        <v>1997</v>
      </c>
      <c r="C294" s="13">
        <f t="shared" si="16"/>
        <v>1997</v>
      </c>
      <c r="D294" s="6" t="s">
        <v>35</v>
      </c>
      <c r="E294" s="6">
        <v>10</v>
      </c>
      <c r="F294" s="6">
        <v>0</v>
      </c>
      <c r="G294" s="27">
        <v>2758.99</v>
      </c>
      <c r="H294" s="6" t="s">
        <v>11</v>
      </c>
      <c r="I294" s="6" t="s">
        <v>16</v>
      </c>
      <c r="J294" s="13" t="str">
        <f t="shared" si="17"/>
        <v>R1012</v>
      </c>
      <c r="K294" s="6" t="s">
        <v>23</v>
      </c>
      <c r="L294" s="23" t="str">
        <f t="shared" si="18"/>
        <v>10-Aug-1997</v>
      </c>
      <c r="M294" s="25">
        <f t="shared" si="19"/>
        <v>25</v>
      </c>
    </row>
    <row r="295" spans="1:13" x14ac:dyDescent="0.3">
      <c r="A295" s="6" t="s">
        <v>324</v>
      </c>
      <c r="B295" s="6">
        <v>2004</v>
      </c>
      <c r="C295" s="13">
        <f t="shared" si="16"/>
        <v>2004</v>
      </c>
      <c r="D295" s="6" t="s">
        <v>15</v>
      </c>
      <c r="E295" s="6">
        <v>14</v>
      </c>
      <c r="F295" s="6">
        <v>0</v>
      </c>
      <c r="G295" s="27">
        <v>2773.46</v>
      </c>
      <c r="H295" s="6" t="s">
        <v>11</v>
      </c>
      <c r="I295" s="6" t="s">
        <v>16</v>
      </c>
      <c r="J295" s="13" t="str">
        <f t="shared" si="17"/>
        <v>R1021</v>
      </c>
      <c r="K295" s="6" t="s">
        <v>300</v>
      </c>
      <c r="L295" s="23" t="str">
        <f t="shared" si="18"/>
        <v>14-Nov-2004</v>
      </c>
      <c r="M295" s="25">
        <f t="shared" si="19"/>
        <v>18</v>
      </c>
    </row>
    <row r="296" spans="1:13" x14ac:dyDescent="0.3">
      <c r="A296" s="6" t="s">
        <v>31</v>
      </c>
      <c r="B296" s="6">
        <v>1999</v>
      </c>
      <c r="C296" s="13">
        <f t="shared" si="16"/>
        <v>1999</v>
      </c>
      <c r="D296" s="6" t="s">
        <v>18</v>
      </c>
      <c r="E296" s="6">
        <v>9</v>
      </c>
      <c r="F296" s="6">
        <v>1</v>
      </c>
      <c r="G296" s="27">
        <v>2775.19</v>
      </c>
      <c r="H296" s="6" t="s">
        <v>11</v>
      </c>
      <c r="I296" s="6" t="s">
        <v>16</v>
      </c>
      <c r="J296" s="13" t="str">
        <f t="shared" si="17"/>
        <v>R1012</v>
      </c>
      <c r="K296" s="6" t="s">
        <v>23</v>
      </c>
      <c r="L296" s="23" t="str">
        <f t="shared" si="18"/>
        <v>9-Jun-1999</v>
      </c>
      <c r="M296" s="25">
        <f t="shared" si="19"/>
        <v>23</v>
      </c>
    </row>
    <row r="297" spans="1:13" x14ac:dyDescent="0.3">
      <c r="A297" s="6" t="s">
        <v>325</v>
      </c>
      <c r="B297" s="6">
        <v>1999</v>
      </c>
      <c r="C297" s="13">
        <f t="shared" si="16"/>
        <v>1999</v>
      </c>
      <c r="D297" s="6" t="s">
        <v>35</v>
      </c>
      <c r="E297" s="6">
        <v>29</v>
      </c>
      <c r="F297" s="6">
        <v>1</v>
      </c>
      <c r="G297" s="27">
        <v>2775.19</v>
      </c>
      <c r="H297" s="6" t="s">
        <v>11</v>
      </c>
      <c r="I297" s="6" t="s">
        <v>16</v>
      </c>
      <c r="J297" s="13" t="str">
        <f t="shared" si="17"/>
        <v>R1012</v>
      </c>
      <c r="K297" s="6" t="s">
        <v>23</v>
      </c>
      <c r="L297" s="23" t="str">
        <f t="shared" si="18"/>
        <v>29-Aug-1999</v>
      </c>
      <c r="M297" s="25">
        <f t="shared" si="19"/>
        <v>23</v>
      </c>
    </row>
    <row r="298" spans="1:13" x14ac:dyDescent="0.3">
      <c r="A298" s="6" t="s">
        <v>326</v>
      </c>
      <c r="B298" s="6">
        <v>1999</v>
      </c>
      <c r="C298" s="13">
        <f t="shared" si="16"/>
        <v>1999</v>
      </c>
      <c r="D298" s="6" t="s">
        <v>30</v>
      </c>
      <c r="E298" s="6">
        <v>24</v>
      </c>
      <c r="F298" s="6">
        <v>1</v>
      </c>
      <c r="G298" s="27">
        <v>2789.06</v>
      </c>
      <c r="H298" s="6" t="s">
        <v>11</v>
      </c>
      <c r="I298" s="6" t="s">
        <v>12</v>
      </c>
      <c r="J298" s="13" t="str">
        <f t="shared" si="17"/>
        <v>R1012</v>
      </c>
      <c r="K298" s="6" t="s">
        <v>23</v>
      </c>
      <c r="L298" s="23" t="str">
        <f t="shared" si="18"/>
        <v>24-Dec-1999</v>
      </c>
      <c r="M298" s="25">
        <f t="shared" si="19"/>
        <v>23</v>
      </c>
    </row>
    <row r="299" spans="1:13" x14ac:dyDescent="0.3">
      <c r="A299" s="6" t="s">
        <v>327</v>
      </c>
      <c r="B299" s="6">
        <v>2004</v>
      </c>
      <c r="C299" s="13">
        <f t="shared" si="16"/>
        <v>2004</v>
      </c>
      <c r="D299" s="6" t="s">
        <v>35</v>
      </c>
      <c r="E299" s="6">
        <v>4</v>
      </c>
      <c r="F299" s="6">
        <v>2</v>
      </c>
      <c r="G299" s="27">
        <v>2801.26</v>
      </c>
      <c r="H299" s="6" t="s">
        <v>11</v>
      </c>
      <c r="I299" s="6" t="s">
        <v>12</v>
      </c>
      <c r="J299" s="13" t="str">
        <f t="shared" si="17"/>
        <v>R1013</v>
      </c>
      <c r="K299" s="6" t="s">
        <v>13</v>
      </c>
      <c r="L299" s="23" t="str">
        <f t="shared" si="18"/>
        <v>4-Aug-2004</v>
      </c>
      <c r="M299" s="25">
        <f t="shared" si="19"/>
        <v>18</v>
      </c>
    </row>
    <row r="300" spans="1:13" x14ac:dyDescent="0.3">
      <c r="A300" s="6" t="s">
        <v>328</v>
      </c>
      <c r="B300" s="6">
        <v>2003</v>
      </c>
      <c r="C300" s="13">
        <f t="shared" si="16"/>
        <v>2003</v>
      </c>
      <c r="D300" s="6" t="s">
        <v>20</v>
      </c>
      <c r="E300" s="6">
        <v>23</v>
      </c>
      <c r="F300" s="6">
        <v>2</v>
      </c>
      <c r="G300" s="27">
        <v>2803.7</v>
      </c>
      <c r="H300" s="6" t="s">
        <v>11</v>
      </c>
      <c r="I300" s="6" t="s">
        <v>16</v>
      </c>
      <c r="J300" s="13" t="str">
        <f t="shared" si="17"/>
        <v>R1012</v>
      </c>
      <c r="K300" s="6" t="s">
        <v>23</v>
      </c>
      <c r="L300" s="23" t="str">
        <f t="shared" si="18"/>
        <v>23-Sep-2003</v>
      </c>
      <c r="M300" s="25">
        <f t="shared" si="19"/>
        <v>19</v>
      </c>
    </row>
    <row r="301" spans="1:13" x14ac:dyDescent="0.3">
      <c r="A301" s="6" t="s">
        <v>329</v>
      </c>
      <c r="B301" s="6">
        <v>2000</v>
      </c>
      <c r="C301" s="13">
        <f t="shared" si="16"/>
        <v>2000</v>
      </c>
      <c r="D301" s="6" t="s">
        <v>37</v>
      </c>
      <c r="E301" s="6">
        <v>1</v>
      </c>
      <c r="F301" s="6">
        <v>0</v>
      </c>
      <c r="G301" s="27">
        <v>2819.51</v>
      </c>
      <c r="H301" s="6" t="s">
        <v>11</v>
      </c>
      <c r="I301" s="6" t="s">
        <v>12</v>
      </c>
      <c r="J301" s="13" t="str">
        <f t="shared" si="17"/>
        <v>R1011</v>
      </c>
      <c r="K301" s="6" t="s">
        <v>42</v>
      </c>
      <c r="L301" s="23" t="str">
        <f t="shared" si="18"/>
        <v>1-Oct-2000</v>
      </c>
      <c r="M301" s="25">
        <f t="shared" si="19"/>
        <v>22</v>
      </c>
    </row>
    <row r="302" spans="1:13" x14ac:dyDescent="0.3">
      <c r="A302" s="6" t="s">
        <v>330</v>
      </c>
      <c r="B302" s="6">
        <v>1998</v>
      </c>
      <c r="C302" s="13">
        <f t="shared" si="16"/>
        <v>1998</v>
      </c>
      <c r="D302" s="6" t="s">
        <v>15</v>
      </c>
      <c r="E302" s="6">
        <v>15</v>
      </c>
      <c r="F302" s="6">
        <v>0</v>
      </c>
      <c r="G302" s="27">
        <v>2842.76</v>
      </c>
      <c r="H302" s="6" t="s">
        <v>11</v>
      </c>
      <c r="I302" s="6" t="s">
        <v>12</v>
      </c>
      <c r="J302" s="13" t="str">
        <f t="shared" si="17"/>
        <v>R1012</v>
      </c>
      <c r="K302" s="6" t="s">
        <v>23</v>
      </c>
      <c r="L302" s="23" t="str">
        <f t="shared" si="18"/>
        <v>15-Nov-1998</v>
      </c>
      <c r="M302" s="25">
        <f t="shared" si="19"/>
        <v>24</v>
      </c>
    </row>
    <row r="303" spans="1:13" x14ac:dyDescent="0.3">
      <c r="A303" s="6" t="s">
        <v>331</v>
      </c>
      <c r="B303" s="6">
        <v>1998</v>
      </c>
      <c r="C303" s="13">
        <f t="shared" si="16"/>
        <v>1998</v>
      </c>
      <c r="D303" s="6" t="s">
        <v>18</v>
      </c>
      <c r="E303" s="6">
        <v>17</v>
      </c>
      <c r="F303" s="6">
        <v>0</v>
      </c>
      <c r="G303" s="27">
        <v>2850.68</v>
      </c>
      <c r="H303" s="6" t="s">
        <v>11</v>
      </c>
      <c r="I303" s="6" t="s">
        <v>12</v>
      </c>
      <c r="J303" s="13" t="str">
        <f t="shared" si="17"/>
        <v>R1012</v>
      </c>
      <c r="K303" s="6" t="s">
        <v>23</v>
      </c>
      <c r="L303" s="23" t="str">
        <f t="shared" si="18"/>
        <v>17-Jun-1998</v>
      </c>
      <c r="M303" s="25">
        <f t="shared" si="19"/>
        <v>24</v>
      </c>
    </row>
    <row r="304" spans="1:13" x14ac:dyDescent="0.3">
      <c r="A304" s="6" t="s">
        <v>332</v>
      </c>
      <c r="B304" s="6">
        <v>1998</v>
      </c>
      <c r="C304" s="13">
        <f t="shared" si="16"/>
        <v>1998</v>
      </c>
      <c r="D304" s="6" t="s">
        <v>20</v>
      </c>
      <c r="E304" s="6">
        <v>4</v>
      </c>
      <c r="F304" s="6">
        <v>0</v>
      </c>
      <c r="G304" s="27">
        <v>2855.44</v>
      </c>
      <c r="H304" s="6" t="s">
        <v>11</v>
      </c>
      <c r="I304" s="6" t="s">
        <v>12</v>
      </c>
      <c r="J304" s="13" t="str">
        <f t="shared" si="17"/>
        <v>R1012</v>
      </c>
      <c r="K304" s="6" t="s">
        <v>23</v>
      </c>
      <c r="L304" s="23" t="str">
        <f t="shared" si="18"/>
        <v>4-Sep-1998</v>
      </c>
      <c r="M304" s="25">
        <f t="shared" si="19"/>
        <v>24</v>
      </c>
    </row>
    <row r="305" spans="1:13" x14ac:dyDescent="0.3">
      <c r="A305" s="6" t="s">
        <v>333</v>
      </c>
      <c r="B305" s="6">
        <v>1993</v>
      </c>
      <c r="C305" s="13">
        <f t="shared" si="16"/>
        <v>1993</v>
      </c>
      <c r="D305" s="6" t="s">
        <v>15</v>
      </c>
      <c r="E305" s="6">
        <v>1</v>
      </c>
      <c r="F305" s="6">
        <v>0</v>
      </c>
      <c r="G305" s="27">
        <v>2866.09</v>
      </c>
      <c r="H305" s="6" t="s">
        <v>12</v>
      </c>
      <c r="I305" s="6" t="s">
        <v>12</v>
      </c>
      <c r="J305" s="13" t="str">
        <f t="shared" si="17"/>
        <v>R1011</v>
      </c>
      <c r="K305" s="6" t="s">
        <v>42</v>
      </c>
      <c r="L305" s="23" t="str">
        <f t="shared" si="18"/>
        <v>1-Nov-1993</v>
      </c>
      <c r="M305" s="25">
        <f t="shared" si="19"/>
        <v>29</v>
      </c>
    </row>
    <row r="306" spans="1:13" x14ac:dyDescent="0.3">
      <c r="A306" s="6" t="s">
        <v>334</v>
      </c>
      <c r="B306" s="6">
        <v>1993</v>
      </c>
      <c r="C306" s="13">
        <f t="shared" si="16"/>
        <v>1993</v>
      </c>
      <c r="D306" s="6" t="s">
        <v>35</v>
      </c>
      <c r="E306" s="6">
        <v>12</v>
      </c>
      <c r="F306" s="6">
        <v>0</v>
      </c>
      <c r="G306" s="27">
        <v>2867.12</v>
      </c>
      <c r="H306" s="6" t="s">
        <v>16</v>
      </c>
      <c r="I306" s="6" t="s">
        <v>12</v>
      </c>
      <c r="J306" s="13" t="str">
        <f t="shared" si="17"/>
        <v>R1013</v>
      </c>
      <c r="K306" s="6" t="s">
        <v>13</v>
      </c>
      <c r="L306" s="23" t="str">
        <f t="shared" si="18"/>
        <v>12-Aug-1993</v>
      </c>
      <c r="M306" s="25">
        <f t="shared" si="19"/>
        <v>29</v>
      </c>
    </row>
    <row r="307" spans="1:13" x14ac:dyDescent="0.3">
      <c r="A307" s="6" t="s">
        <v>335</v>
      </c>
      <c r="B307" s="6">
        <v>1996</v>
      </c>
      <c r="C307" s="13">
        <f t="shared" si="16"/>
        <v>1996</v>
      </c>
      <c r="D307" s="6" t="s">
        <v>18</v>
      </c>
      <c r="E307" s="6">
        <v>21</v>
      </c>
      <c r="F307" s="6">
        <v>0</v>
      </c>
      <c r="G307" s="27">
        <v>2897.32</v>
      </c>
      <c r="H307" s="6" t="s">
        <v>12</v>
      </c>
      <c r="I307" s="6" t="s">
        <v>12</v>
      </c>
      <c r="J307" s="13" t="str">
        <f t="shared" si="17"/>
        <v>R1016</v>
      </c>
      <c r="K307" s="6" t="s">
        <v>168</v>
      </c>
      <c r="L307" s="23" t="str">
        <f t="shared" si="18"/>
        <v>21-Jun-1996</v>
      </c>
      <c r="M307" s="25">
        <f t="shared" si="19"/>
        <v>26</v>
      </c>
    </row>
    <row r="308" spans="1:13" x14ac:dyDescent="0.3">
      <c r="A308" s="6" t="s">
        <v>336</v>
      </c>
      <c r="B308" s="6">
        <v>2000</v>
      </c>
      <c r="C308" s="13">
        <f t="shared" si="16"/>
        <v>2000</v>
      </c>
      <c r="D308" s="6" t="s">
        <v>10</v>
      </c>
      <c r="E308" s="6">
        <v>14</v>
      </c>
      <c r="F308" s="6">
        <v>0</v>
      </c>
      <c r="G308" s="27">
        <v>2897.46</v>
      </c>
      <c r="H308" s="6" t="s">
        <v>11</v>
      </c>
      <c r="I308" s="6" t="s">
        <v>16</v>
      </c>
      <c r="J308" s="13" t="str">
        <f t="shared" si="17"/>
        <v>R1012</v>
      </c>
      <c r="K308" s="6" t="s">
        <v>23</v>
      </c>
      <c r="L308" s="23" t="str">
        <f t="shared" si="18"/>
        <v>14-Jul-2000</v>
      </c>
      <c r="M308" s="25">
        <f t="shared" si="19"/>
        <v>22</v>
      </c>
    </row>
    <row r="309" spans="1:13" x14ac:dyDescent="0.3">
      <c r="A309" s="6" t="s">
        <v>337</v>
      </c>
      <c r="B309" s="6">
        <v>1999</v>
      </c>
      <c r="C309" s="13">
        <f t="shared" si="16"/>
        <v>1999</v>
      </c>
      <c r="D309" s="6" t="s">
        <v>15</v>
      </c>
      <c r="E309" s="6">
        <v>1</v>
      </c>
      <c r="F309" s="6">
        <v>0</v>
      </c>
      <c r="G309" s="27">
        <v>2899.49</v>
      </c>
      <c r="H309" s="6" t="s">
        <v>11</v>
      </c>
      <c r="I309" s="6" t="s">
        <v>11</v>
      </c>
      <c r="J309" s="13" t="str">
        <f t="shared" si="17"/>
        <v>R1024</v>
      </c>
      <c r="K309" s="6" t="s">
        <v>247</v>
      </c>
      <c r="L309" s="23" t="str">
        <f t="shared" si="18"/>
        <v>1-Nov-1999</v>
      </c>
      <c r="M309" s="25">
        <f t="shared" si="19"/>
        <v>23</v>
      </c>
    </row>
    <row r="310" spans="1:13" x14ac:dyDescent="0.3">
      <c r="A310" s="6" t="s">
        <v>338</v>
      </c>
      <c r="B310" s="6">
        <v>1996</v>
      </c>
      <c r="C310" s="13">
        <f t="shared" si="16"/>
        <v>1996</v>
      </c>
      <c r="D310" s="6" t="s">
        <v>37</v>
      </c>
      <c r="E310" s="6">
        <v>24</v>
      </c>
      <c r="F310" s="6">
        <v>1</v>
      </c>
      <c r="G310" s="27">
        <v>2902.91</v>
      </c>
      <c r="H310" s="6" t="s">
        <v>11</v>
      </c>
      <c r="I310" s="6" t="s">
        <v>11</v>
      </c>
      <c r="J310" s="13" t="str">
        <f t="shared" si="17"/>
        <v>R1013</v>
      </c>
      <c r="K310" s="6" t="s">
        <v>13</v>
      </c>
      <c r="L310" s="23" t="str">
        <f t="shared" si="18"/>
        <v>24-Oct-1996</v>
      </c>
      <c r="M310" s="25">
        <f t="shared" si="19"/>
        <v>26</v>
      </c>
    </row>
    <row r="311" spans="1:13" x14ac:dyDescent="0.3">
      <c r="A311" s="6" t="s">
        <v>339</v>
      </c>
      <c r="B311" s="6">
        <v>1996</v>
      </c>
      <c r="C311" s="13">
        <f t="shared" si="16"/>
        <v>1996</v>
      </c>
      <c r="D311" s="6" t="s">
        <v>18</v>
      </c>
      <c r="E311" s="6">
        <v>13</v>
      </c>
      <c r="F311" s="6">
        <v>1</v>
      </c>
      <c r="G311" s="27">
        <v>2904.09</v>
      </c>
      <c r="H311" s="6" t="s">
        <v>11</v>
      </c>
      <c r="I311" s="6" t="s">
        <v>11</v>
      </c>
      <c r="J311" s="13" t="str">
        <f t="shared" si="17"/>
        <v>R1011</v>
      </c>
      <c r="K311" s="6" t="s">
        <v>42</v>
      </c>
      <c r="L311" s="23" t="str">
        <f t="shared" si="18"/>
        <v>13-Jun-1996</v>
      </c>
      <c r="M311" s="25">
        <f t="shared" si="19"/>
        <v>26</v>
      </c>
    </row>
    <row r="312" spans="1:13" x14ac:dyDescent="0.3">
      <c r="A312" s="6" t="s">
        <v>340</v>
      </c>
      <c r="B312" s="6">
        <v>2003</v>
      </c>
      <c r="C312" s="13">
        <f t="shared" si="16"/>
        <v>2003</v>
      </c>
      <c r="D312" s="6" t="s">
        <v>18</v>
      </c>
      <c r="E312" s="6">
        <v>5</v>
      </c>
      <c r="F312" s="6">
        <v>2</v>
      </c>
      <c r="G312" s="27">
        <v>2913.57</v>
      </c>
      <c r="H312" s="6" t="s">
        <v>11</v>
      </c>
      <c r="I312" s="6" t="s">
        <v>11</v>
      </c>
      <c r="J312" s="13" t="str">
        <f t="shared" si="17"/>
        <v>R1011</v>
      </c>
      <c r="K312" s="6" t="s">
        <v>42</v>
      </c>
      <c r="L312" s="23" t="str">
        <f t="shared" si="18"/>
        <v>5-Jun-2003</v>
      </c>
      <c r="M312" s="25">
        <f t="shared" si="19"/>
        <v>20</v>
      </c>
    </row>
    <row r="313" spans="1:13" x14ac:dyDescent="0.3">
      <c r="A313" s="6" t="s">
        <v>341</v>
      </c>
      <c r="B313" s="6">
        <v>1996</v>
      </c>
      <c r="C313" s="13">
        <f t="shared" si="16"/>
        <v>1996</v>
      </c>
      <c r="D313" s="6" t="s">
        <v>18</v>
      </c>
      <c r="E313" s="6">
        <v>30</v>
      </c>
      <c r="F313" s="6">
        <v>1</v>
      </c>
      <c r="G313" s="27">
        <v>2927.06</v>
      </c>
      <c r="H313" s="6" t="s">
        <v>11</v>
      </c>
      <c r="I313" s="6" t="s">
        <v>11</v>
      </c>
      <c r="J313" s="13" t="str">
        <f t="shared" si="17"/>
        <v>R1013</v>
      </c>
      <c r="K313" s="6" t="s">
        <v>13</v>
      </c>
      <c r="L313" s="23" t="str">
        <f t="shared" si="18"/>
        <v>30-Jun-1996</v>
      </c>
      <c r="M313" s="25">
        <f t="shared" si="19"/>
        <v>26</v>
      </c>
    </row>
    <row r="314" spans="1:13" x14ac:dyDescent="0.3">
      <c r="A314" s="6" t="s">
        <v>342</v>
      </c>
      <c r="B314" s="6">
        <v>2002</v>
      </c>
      <c r="C314" s="13">
        <f t="shared" si="16"/>
        <v>2002</v>
      </c>
      <c r="D314" s="6" t="s">
        <v>20</v>
      </c>
      <c r="E314" s="6">
        <v>30</v>
      </c>
      <c r="F314" s="6">
        <v>0</v>
      </c>
      <c r="G314" s="27">
        <v>2943.41</v>
      </c>
      <c r="H314" s="6" t="s">
        <v>11</v>
      </c>
      <c r="I314" s="6" t="s">
        <v>12</v>
      </c>
      <c r="J314" s="13" t="str">
        <f t="shared" si="17"/>
        <v>R1012</v>
      </c>
      <c r="K314" s="6" t="s">
        <v>23</v>
      </c>
      <c r="L314" s="23" t="str">
        <f t="shared" si="18"/>
        <v>30-Sep-2002</v>
      </c>
      <c r="M314" s="25">
        <f t="shared" si="19"/>
        <v>20</v>
      </c>
    </row>
    <row r="315" spans="1:13" x14ac:dyDescent="0.3">
      <c r="A315" s="6" t="s">
        <v>343</v>
      </c>
      <c r="B315" s="6">
        <v>1995</v>
      </c>
      <c r="C315" s="13">
        <f t="shared" si="16"/>
        <v>1995</v>
      </c>
      <c r="D315" s="6" t="s">
        <v>20</v>
      </c>
      <c r="E315" s="6">
        <v>24</v>
      </c>
      <c r="F315" s="6">
        <v>0</v>
      </c>
      <c r="G315" s="27">
        <v>2974.13</v>
      </c>
      <c r="H315" s="6" t="s">
        <v>11</v>
      </c>
      <c r="I315" s="6" t="s">
        <v>16</v>
      </c>
      <c r="J315" s="13" t="str">
        <f t="shared" si="17"/>
        <v>R1011</v>
      </c>
      <c r="K315" s="6" t="s">
        <v>42</v>
      </c>
      <c r="L315" s="23" t="str">
        <f t="shared" si="18"/>
        <v>24-Sep-1995</v>
      </c>
      <c r="M315" s="25">
        <f t="shared" si="19"/>
        <v>27</v>
      </c>
    </row>
    <row r="316" spans="1:13" x14ac:dyDescent="0.3">
      <c r="A316" s="6" t="s">
        <v>344</v>
      </c>
      <c r="B316" s="6">
        <v>1987</v>
      </c>
      <c r="C316" s="13">
        <f t="shared" si="16"/>
        <v>1987</v>
      </c>
      <c r="D316" s="6" t="s">
        <v>18</v>
      </c>
      <c r="E316" s="6">
        <v>18</v>
      </c>
      <c r="F316" s="6">
        <v>3</v>
      </c>
      <c r="G316" s="27">
        <v>2979.52</v>
      </c>
      <c r="H316" s="6" t="s">
        <v>11</v>
      </c>
      <c r="I316" s="6" t="s">
        <v>12</v>
      </c>
      <c r="J316" s="13" t="str">
        <f t="shared" si="17"/>
        <v>R1013</v>
      </c>
      <c r="K316" s="6" t="s">
        <v>13</v>
      </c>
      <c r="L316" s="23" t="str">
        <f t="shared" si="18"/>
        <v>18-Jun-1987</v>
      </c>
      <c r="M316" s="25">
        <f t="shared" si="19"/>
        <v>35</v>
      </c>
    </row>
    <row r="317" spans="1:13" x14ac:dyDescent="0.3">
      <c r="A317" s="6" t="s">
        <v>345</v>
      </c>
      <c r="B317" s="6">
        <v>1991</v>
      </c>
      <c r="C317" s="13">
        <f t="shared" si="16"/>
        <v>1991</v>
      </c>
      <c r="D317" s="6" t="s">
        <v>15</v>
      </c>
      <c r="E317" s="6">
        <v>20</v>
      </c>
      <c r="F317" s="6">
        <v>3</v>
      </c>
      <c r="G317" s="27">
        <v>2985.67</v>
      </c>
      <c r="H317" s="6" t="s">
        <v>11</v>
      </c>
      <c r="I317" s="6" t="s">
        <v>11</v>
      </c>
      <c r="J317" s="13" t="str">
        <f t="shared" si="17"/>
        <v>R1013</v>
      </c>
      <c r="K317" s="6" t="s">
        <v>13</v>
      </c>
      <c r="L317" s="23" t="str">
        <f t="shared" si="18"/>
        <v>20-Nov-1991</v>
      </c>
      <c r="M317" s="25">
        <f t="shared" si="19"/>
        <v>31</v>
      </c>
    </row>
    <row r="318" spans="1:13" x14ac:dyDescent="0.3">
      <c r="A318" s="6" t="s">
        <v>346</v>
      </c>
      <c r="B318" s="6">
        <v>2002</v>
      </c>
      <c r="C318" s="13">
        <f t="shared" si="16"/>
        <v>2002</v>
      </c>
      <c r="D318" s="6" t="s">
        <v>30</v>
      </c>
      <c r="E318" s="6">
        <v>15</v>
      </c>
      <c r="F318" s="6">
        <v>0</v>
      </c>
      <c r="G318" s="27">
        <v>3012.22</v>
      </c>
      <c r="H318" s="6" t="s">
        <v>11</v>
      </c>
      <c r="I318" s="6" t="s">
        <v>12</v>
      </c>
      <c r="J318" s="13" t="str">
        <f t="shared" si="17"/>
        <v>R1012</v>
      </c>
      <c r="K318" s="6" t="s">
        <v>23</v>
      </c>
      <c r="L318" s="23" t="str">
        <f t="shared" si="18"/>
        <v>15-Dec-2002</v>
      </c>
      <c r="M318" s="25">
        <f t="shared" si="19"/>
        <v>20</v>
      </c>
    </row>
    <row r="319" spans="1:13" x14ac:dyDescent="0.3">
      <c r="A319" s="6" t="s">
        <v>347</v>
      </c>
      <c r="B319" s="6">
        <v>1988</v>
      </c>
      <c r="C319" s="13">
        <f t="shared" si="16"/>
        <v>1988</v>
      </c>
      <c r="D319" s="6" t="s">
        <v>20</v>
      </c>
      <c r="E319" s="6">
        <v>28</v>
      </c>
      <c r="F319" s="6">
        <v>3</v>
      </c>
      <c r="G319" s="27">
        <v>3018.04</v>
      </c>
      <c r="H319" s="6" t="s">
        <v>11</v>
      </c>
      <c r="I319" s="6" t="s">
        <v>11</v>
      </c>
      <c r="J319" s="13" t="str">
        <f t="shared" si="17"/>
        <v>R1012</v>
      </c>
      <c r="K319" s="6" t="s">
        <v>23</v>
      </c>
      <c r="L319" s="23" t="str">
        <f t="shared" si="18"/>
        <v>28-Sep-1988</v>
      </c>
      <c r="M319" s="25">
        <f t="shared" si="19"/>
        <v>34</v>
      </c>
    </row>
    <row r="320" spans="1:13" x14ac:dyDescent="0.3">
      <c r="A320" s="6" t="s">
        <v>348</v>
      </c>
      <c r="B320" s="6">
        <v>1997</v>
      </c>
      <c r="C320" s="13">
        <f t="shared" si="16"/>
        <v>1997</v>
      </c>
      <c r="D320" s="6" t="s">
        <v>30</v>
      </c>
      <c r="E320" s="6">
        <v>19</v>
      </c>
      <c r="F320" s="6">
        <v>0</v>
      </c>
      <c r="G320" s="27">
        <v>3021.81</v>
      </c>
      <c r="H320" s="6" t="s">
        <v>11</v>
      </c>
      <c r="I320" s="6" t="s">
        <v>12</v>
      </c>
      <c r="J320" s="13" t="str">
        <f t="shared" si="17"/>
        <v>R1012</v>
      </c>
      <c r="K320" s="6" t="s">
        <v>23</v>
      </c>
      <c r="L320" s="23" t="str">
        <f t="shared" si="18"/>
        <v>19-Dec-1997</v>
      </c>
      <c r="M320" s="25">
        <f t="shared" si="19"/>
        <v>25</v>
      </c>
    </row>
    <row r="321" spans="1:13" x14ac:dyDescent="0.3">
      <c r="A321" s="6" t="s">
        <v>349</v>
      </c>
      <c r="B321" s="6">
        <v>1998</v>
      </c>
      <c r="C321" s="13">
        <f t="shared" si="16"/>
        <v>1998</v>
      </c>
      <c r="D321" s="6" t="s">
        <v>20</v>
      </c>
      <c r="E321" s="6">
        <v>15</v>
      </c>
      <c r="F321" s="6">
        <v>0</v>
      </c>
      <c r="G321" s="27">
        <v>3044.21</v>
      </c>
      <c r="H321" s="6" t="s">
        <v>11</v>
      </c>
      <c r="I321" s="6" t="s">
        <v>12</v>
      </c>
      <c r="J321" s="13" t="str">
        <f t="shared" si="17"/>
        <v>R1024</v>
      </c>
      <c r="K321" s="6" t="s">
        <v>247</v>
      </c>
      <c r="L321" s="23" t="str">
        <f t="shared" si="18"/>
        <v>15-Sep-1998</v>
      </c>
      <c r="M321" s="25">
        <f t="shared" si="19"/>
        <v>24</v>
      </c>
    </row>
    <row r="322" spans="1:13" x14ac:dyDescent="0.3">
      <c r="A322" s="6" t="s">
        <v>350</v>
      </c>
      <c r="B322" s="6">
        <v>1998</v>
      </c>
      <c r="C322" s="13">
        <f t="shared" ref="C322:C385" si="20">IF(B322="?",ROUND(AVERAGE(B:B),0),B322)</f>
        <v>1998</v>
      </c>
      <c r="D322" s="6" t="s">
        <v>35</v>
      </c>
      <c r="E322" s="6">
        <v>9</v>
      </c>
      <c r="F322" s="6">
        <v>0</v>
      </c>
      <c r="G322" s="27">
        <v>3046.06</v>
      </c>
      <c r="H322" s="6" t="s">
        <v>11</v>
      </c>
      <c r="I322" s="6" t="s">
        <v>16</v>
      </c>
      <c r="J322" s="13" t="str">
        <f t="shared" si="17"/>
        <v>R1023</v>
      </c>
      <c r="K322" s="6" t="s">
        <v>249</v>
      </c>
      <c r="L322" s="23" t="str">
        <f t="shared" si="18"/>
        <v>9-Aug-1998</v>
      </c>
      <c r="M322" s="25">
        <f t="shared" si="19"/>
        <v>24</v>
      </c>
    </row>
    <row r="323" spans="1:13" x14ac:dyDescent="0.3">
      <c r="A323" s="6" t="s">
        <v>351</v>
      </c>
      <c r="B323" s="6">
        <v>1997</v>
      </c>
      <c r="C323" s="13">
        <f t="shared" si="20"/>
        <v>1997</v>
      </c>
      <c r="D323" s="6" t="s">
        <v>30</v>
      </c>
      <c r="E323" s="6">
        <v>22</v>
      </c>
      <c r="F323" s="6">
        <v>0</v>
      </c>
      <c r="G323" s="27">
        <v>3051.73</v>
      </c>
      <c r="H323" s="6" t="s">
        <v>11</v>
      </c>
      <c r="I323" s="6" t="s">
        <v>11</v>
      </c>
      <c r="J323" s="13" t="str">
        <f t="shared" ref="J323:J386" si="21">IF(K323="?","Unknown",K323)</f>
        <v>R1011</v>
      </c>
      <c r="K323" s="6" t="s">
        <v>42</v>
      </c>
      <c r="L323" s="23" t="str">
        <f t="shared" ref="L323:L386" si="22">CONCATENATE(E323,"-",D323,"-",C323)</f>
        <v>22-Dec-1997</v>
      </c>
      <c r="M323" s="25">
        <f t="shared" ref="M323:M386" si="23">DATEDIF(L323,DATE(2023,6,8),"Y")</f>
        <v>25</v>
      </c>
    </row>
    <row r="324" spans="1:13" x14ac:dyDescent="0.3">
      <c r="A324" s="6" t="s">
        <v>352</v>
      </c>
      <c r="B324" s="6">
        <v>2002</v>
      </c>
      <c r="C324" s="13">
        <f t="shared" si="20"/>
        <v>2002</v>
      </c>
      <c r="D324" s="6" t="s">
        <v>18</v>
      </c>
      <c r="E324" s="6">
        <v>21</v>
      </c>
      <c r="F324" s="6">
        <v>2</v>
      </c>
      <c r="G324" s="27">
        <v>3056.39</v>
      </c>
      <c r="H324" s="6" t="s">
        <v>11</v>
      </c>
      <c r="I324" s="6" t="s">
        <v>12</v>
      </c>
      <c r="J324" s="13" t="str">
        <f t="shared" si="21"/>
        <v>R1013</v>
      </c>
      <c r="K324" s="6" t="s">
        <v>13</v>
      </c>
      <c r="L324" s="23" t="str">
        <f t="shared" si="22"/>
        <v>21-Jun-2002</v>
      </c>
      <c r="M324" s="25">
        <f t="shared" si="23"/>
        <v>20</v>
      </c>
    </row>
    <row r="325" spans="1:13" x14ac:dyDescent="0.3">
      <c r="A325" s="6" t="s">
        <v>353</v>
      </c>
      <c r="B325" s="6">
        <v>1994</v>
      </c>
      <c r="C325" s="13">
        <f t="shared" si="20"/>
        <v>1994</v>
      </c>
      <c r="D325" s="6" t="s">
        <v>20</v>
      </c>
      <c r="E325" s="6">
        <v>26</v>
      </c>
      <c r="F325" s="6">
        <v>0</v>
      </c>
      <c r="G325" s="27">
        <v>3062.51</v>
      </c>
      <c r="H325" s="6" t="s">
        <v>12</v>
      </c>
      <c r="I325" s="6" t="s">
        <v>16</v>
      </c>
      <c r="J325" s="13" t="str">
        <f t="shared" si="21"/>
        <v>R1012</v>
      </c>
      <c r="K325" s="6" t="s">
        <v>23</v>
      </c>
      <c r="L325" s="23" t="str">
        <f t="shared" si="22"/>
        <v>26-Sep-1994</v>
      </c>
      <c r="M325" s="25">
        <f t="shared" si="23"/>
        <v>28</v>
      </c>
    </row>
    <row r="326" spans="1:13" x14ac:dyDescent="0.3">
      <c r="A326" s="6" t="s">
        <v>354</v>
      </c>
      <c r="B326" s="6">
        <v>1989</v>
      </c>
      <c r="C326" s="13">
        <f t="shared" si="20"/>
        <v>1989</v>
      </c>
      <c r="D326" s="6" t="s">
        <v>37</v>
      </c>
      <c r="E326" s="6">
        <v>1</v>
      </c>
      <c r="F326" s="6">
        <v>3</v>
      </c>
      <c r="G326" s="27">
        <v>3065.49</v>
      </c>
      <c r="H326" s="6" t="s">
        <v>11</v>
      </c>
      <c r="I326" s="6" t="s">
        <v>16</v>
      </c>
      <c r="J326" s="13" t="str">
        <f t="shared" si="21"/>
        <v>R1012</v>
      </c>
      <c r="K326" s="6" t="s">
        <v>23</v>
      </c>
      <c r="L326" s="23" t="str">
        <f t="shared" si="22"/>
        <v>1-Oct-1989</v>
      </c>
      <c r="M326" s="25">
        <f t="shared" si="23"/>
        <v>33</v>
      </c>
    </row>
    <row r="327" spans="1:13" x14ac:dyDescent="0.3">
      <c r="A327" s="6" t="s">
        <v>355</v>
      </c>
      <c r="B327" s="6">
        <v>1995</v>
      </c>
      <c r="C327" s="13">
        <f t="shared" si="20"/>
        <v>1995</v>
      </c>
      <c r="D327" s="6" t="s">
        <v>20</v>
      </c>
      <c r="E327" s="6">
        <v>10</v>
      </c>
      <c r="F327" s="6">
        <v>0</v>
      </c>
      <c r="G327" s="27">
        <v>3070.81</v>
      </c>
      <c r="H327" s="6" t="s">
        <v>12</v>
      </c>
      <c r="I327" s="6" t="s">
        <v>16</v>
      </c>
      <c r="J327" s="13" t="str">
        <f t="shared" si="21"/>
        <v>R1017</v>
      </c>
      <c r="K327" s="6" t="s">
        <v>356</v>
      </c>
      <c r="L327" s="23" t="str">
        <f t="shared" si="22"/>
        <v>10-Sep-1995</v>
      </c>
      <c r="M327" s="25">
        <f t="shared" si="23"/>
        <v>27</v>
      </c>
    </row>
    <row r="328" spans="1:13" x14ac:dyDescent="0.3">
      <c r="A328" s="6" t="s">
        <v>357</v>
      </c>
      <c r="B328" s="6">
        <v>2001</v>
      </c>
      <c r="C328" s="13">
        <f t="shared" si="20"/>
        <v>2001</v>
      </c>
      <c r="D328" s="6" t="s">
        <v>37</v>
      </c>
      <c r="E328" s="6">
        <v>13</v>
      </c>
      <c r="F328" s="6">
        <v>2</v>
      </c>
      <c r="G328" s="27">
        <v>3077.1</v>
      </c>
      <c r="H328" s="6" t="s">
        <v>11</v>
      </c>
      <c r="I328" s="6" t="s">
        <v>16</v>
      </c>
      <c r="J328" s="13" t="str">
        <f t="shared" si="21"/>
        <v>R1012</v>
      </c>
      <c r="K328" s="6" t="s">
        <v>23</v>
      </c>
      <c r="L328" s="23" t="str">
        <f t="shared" si="22"/>
        <v>13-Oct-2001</v>
      </c>
      <c r="M328" s="25">
        <f t="shared" si="23"/>
        <v>21</v>
      </c>
    </row>
    <row r="329" spans="1:13" x14ac:dyDescent="0.3">
      <c r="A329" s="6" t="s">
        <v>358</v>
      </c>
      <c r="B329" s="6">
        <v>1987</v>
      </c>
      <c r="C329" s="13">
        <f t="shared" si="20"/>
        <v>1987</v>
      </c>
      <c r="D329" s="6" t="s">
        <v>35</v>
      </c>
      <c r="E329" s="6">
        <v>1</v>
      </c>
      <c r="F329" s="6">
        <v>3</v>
      </c>
      <c r="G329" s="27">
        <v>3088.06</v>
      </c>
      <c r="H329" s="6" t="s">
        <v>11</v>
      </c>
      <c r="I329" s="6" t="s">
        <v>11</v>
      </c>
      <c r="J329" s="13" t="str">
        <f t="shared" si="21"/>
        <v>R1013</v>
      </c>
      <c r="K329" s="6" t="s">
        <v>13</v>
      </c>
      <c r="L329" s="23" t="str">
        <f t="shared" si="22"/>
        <v>1-Aug-1987</v>
      </c>
      <c r="M329" s="25">
        <f t="shared" si="23"/>
        <v>35</v>
      </c>
    </row>
    <row r="330" spans="1:13" x14ac:dyDescent="0.3">
      <c r="A330" s="6" t="s">
        <v>359</v>
      </c>
      <c r="B330" s="6">
        <v>1999</v>
      </c>
      <c r="C330" s="13">
        <f t="shared" si="20"/>
        <v>1999</v>
      </c>
      <c r="D330" s="6" t="s">
        <v>18</v>
      </c>
      <c r="E330" s="6">
        <v>25</v>
      </c>
      <c r="F330" s="6">
        <v>0</v>
      </c>
      <c r="G330" s="27">
        <v>3128.35</v>
      </c>
      <c r="H330" s="6" t="s">
        <v>11</v>
      </c>
      <c r="I330" s="6" t="s">
        <v>12</v>
      </c>
      <c r="J330" s="13" t="str">
        <f t="shared" si="21"/>
        <v>R1021</v>
      </c>
      <c r="K330" s="6" t="s">
        <v>300</v>
      </c>
      <c r="L330" s="23" t="str">
        <f t="shared" si="22"/>
        <v>25-Jun-1999</v>
      </c>
      <c r="M330" s="25">
        <f t="shared" si="23"/>
        <v>23</v>
      </c>
    </row>
    <row r="331" spans="1:13" x14ac:dyDescent="0.3">
      <c r="A331" s="6" t="s">
        <v>360</v>
      </c>
      <c r="B331" s="6">
        <v>1994</v>
      </c>
      <c r="C331" s="13">
        <f t="shared" si="20"/>
        <v>1994</v>
      </c>
      <c r="D331" s="6" t="s">
        <v>10</v>
      </c>
      <c r="E331" s="6">
        <v>10</v>
      </c>
      <c r="F331" s="6">
        <v>0</v>
      </c>
      <c r="G331" s="27">
        <v>3161.45</v>
      </c>
      <c r="H331" s="6" t="s">
        <v>11</v>
      </c>
      <c r="I331" s="6" t="s">
        <v>16</v>
      </c>
      <c r="J331" s="13" t="str">
        <f t="shared" si="21"/>
        <v>R1011</v>
      </c>
      <c r="K331" s="6" t="s">
        <v>42</v>
      </c>
      <c r="L331" s="23" t="str">
        <f t="shared" si="22"/>
        <v>10-Jul-1994</v>
      </c>
      <c r="M331" s="25">
        <f t="shared" si="23"/>
        <v>28</v>
      </c>
    </row>
    <row r="332" spans="1:13" x14ac:dyDescent="0.3">
      <c r="A332" s="6" t="s">
        <v>361</v>
      </c>
      <c r="B332" s="6">
        <v>1993</v>
      </c>
      <c r="C332" s="13">
        <f t="shared" si="20"/>
        <v>1993</v>
      </c>
      <c r="D332" s="6" t="s">
        <v>20</v>
      </c>
      <c r="E332" s="6">
        <v>25</v>
      </c>
      <c r="F332" s="6">
        <v>0</v>
      </c>
      <c r="G332" s="27">
        <v>3162.02</v>
      </c>
      <c r="H332" s="6" t="s">
        <v>11</v>
      </c>
      <c r="I332" s="6" t="s">
        <v>12</v>
      </c>
      <c r="J332" s="13" t="str">
        <f t="shared" si="21"/>
        <v>R1013</v>
      </c>
      <c r="K332" s="6" t="s">
        <v>13</v>
      </c>
      <c r="L332" s="23" t="str">
        <f t="shared" si="22"/>
        <v>25-Sep-1993</v>
      </c>
      <c r="M332" s="25">
        <f t="shared" si="23"/>
        <v>29</v>
      </c>
    </row>
    <row r="333" spans="1:13" x14ac:dyDescent="0.3">
      <c r="A333" s="6" t="s">
        <v>362</v>
      </c>
      <c r="B333" s="6">
        <v>2001</v>
      </c>
      <c r="C333" s="13">
        <f t="shared" si="20"/>
        <v>2001</v>
      </c>
      <c r="D333" s="6" t="s">
        <v>35</v>
      </c>
      <c r="E333" s="6">
        <v>29</v>
      </c>
      <c r="F333" s="6">
        <v>1</v>
      </c>
      <c r="G333" s="27">
        <v>3167.46</v>
      </c>
      <c r="H333" s="6" t="s">
        <v>11</v>
      </c>
      <c r="I333" s="6" t="s">
        <v>12</v>
      </c>
      <c r="J333" s="13" t="str">
        <f t="shared" si="21"/>
        <v>R1024</v>
      </c>
      <c r="K333" s="6" t="s">
        <v>247</v>
      </c>
      <c r="L333" s="23" t="str">
        <f t="shared" si="22"/>
        <v>29-Aug-2001</v>
      </c>
      <c r="M333" s="25">
        <f t="shared" si="23"/>
        <v>21</v>
      </c>
    </row>
    <row r="334" spans="1:13" x14ac:dyDescent="0.3">
      <c r="A334" s="6" t="s">
        <v>363</v>
      </c>
      <c r="B334" s="6">
        <v>1994</v>
      </c>
      <c r="C334" s="13">
        <f t="shared" si="20"/>
        <v>1994</v>
      </c>
      <c r="D334" s="6" t="s">
        <v>37</v>
      </c>
      <c r="E334" s="6">
        <v>25</v>
      </c>
      <c r="F334" s="6">
        <v>0</v>
      </c>
      <c r="G334" s="27">
        <v>3171.61</v>
      </c>
      <c r="H334" s="6" t="s">
        <v>11</v>
      </c>
      <c r="I334" s="6" t="s">
        <v>12</v>
      </c>
      <c r="J334" s="13" t="str">
        <f t="shared" si="21"/>
        <v>R1013</v>
      </c>
      <c r="K334" s="6" t="s">
        <v>13</v>
      </c>
      <c r="L334" s="23" t="str">
        <f t="shared" si="22"/>
        <v>25-Oct-1994</v>
      </c>
      <c r="M334" s="25">
        <f t="shared" si="23"/>
        <v>28</v>
      </c>
    </row>
    <row r="335" spans="1:13" x14ac:dyDescent="0.3">
      <c r="A335" s="6" t="s">
        <v>364</v>
      </c>
      <c r="B335" s="6">
        <v>1994</v>
      </c>
      <c r="C335" s="13">
        <f t="shared" si="20"/>
        <v>1994</v>
      </c>
      <c r="D335" s="6" t="s">
        <v>10</v>
      </c>
      <c r="E335" s="6">
        <v>6</v>
      </c>
      <c r="F335" s="6">
        <v>0</v>
      </c>
      <c r="G335" s="27">
        <v>3172.02</v>
      </c>
      <c r="H335" s="6" t="s">
        <v>11</v>
      </c>
      <c r="I335" s="6" t="s">
        <v>16</v>
      </c>
      <c r="J335" s="13" t="str">
        <f t="shared" si="21"/>
        <v>R1011</v>
      </c>
      <c r="K335" s="6" t="s">
        <v>42</v>
      </c>
      <c r="L335" s="23" t="str">
        <f t="shared" si="22"/>
        <v>6-Jul-1994</v>
      </c>
      <c r="M335" s="25">
        <f t="shared" si="23"/>
        <v>28</v>
      </c>
    </row>
    <row r="336" spans="1:13" x14ac:dyDescent="0.3">
      <c r="A336" s="6" t="s">
        <v>365</v>
      </c>
      <c r="B336" s="6">
        <v>1996</v>
      </c>
      <c r="C336" s="13">
        <f t="shared" si="20"/>
        <v>1996</v>
      </c>
      <c r="D336" s="6" t="s">
        <v>35</v>
      </c>
      <c r="E336" s="6">
        <v>14</v>
      </c>
      <c r="F336" s="6">
        <v>0</v>
      </c>
      <c r="G336" s="27">
        <v>3176.29</v>
      </c>
      <c r="H336" s="6" t="s">
        <v>11</v>
      </c>
      <c r="I336" s="6" t="s">
        <v>11</v>
      </c>
      <c r="J336" s="13" t="str">
        <f t="shared" si="21"/>
        <v>R1012</v>
      </c>
      <c r="K336" s="6" t="s">
        <v>23</v>
      </c>
      <c r="L336" s="23" t="str">
        <f t="shared" si="22"/>
        <v>14-Aug-1996</v>
      </c>
      <c r="M336" s="25">
        <f t="shared" si="23"/>
        <v>26</v>
      </c>
    </row>
    <row r="337" spans="1:13" x14ac:dyDescent="0.3">
      <c r="A337" s="6" t="s">
        <v>366</v>
      </c>
      <c r="B337" s="6">
        <v>1996</v>
      </c>
      <c r="C337" s="13">
        <f t="shared" si="20"/>
        <v>1996</v>
      </c>
      <c r="D337" s="6" t="s">
        <v>10</v>
      </c>
      <c r="E337" s="6">
        <v>3</v>
      </c>
      <c r="F337" s="6">
        <v>0</v>
      </c>
      <c r="G337" s="27">
        <v>3176.82</v>
      </c>
      <c r="H337" s="6" t="s">
        <v>11</v>
      </c>
      <c r="I337" s="6" t="s">
        <v>16</v>
      </c>
      <c r="J337" s="13" t="str">
        <f t="shared" si="21"/>
        <v>R1012</v>
      </c>
      <c r="K337" s="6" t="s">
        <v>23</v>
      </c>
      <c r="L337" s="23" t="str">
        <f t="shared" si="22"/>
        <v>3-Jul-1996</v>
      </c>
      <c r="M337" s="25">
        <f t="shared" si="23"/>
        <v>26</v>
      </c>
    </row>
    <row r="338" spans="1:13" x14ac:dyDescent="0.3">
      <c r="A338" s="6" t="s">
        <v>367</v>
      </c>
      <c r="B338" s="6">
        <v>2000</v>
      </c>
      <c r="C338" s="13">
        <f t="shared" si="20"/>
        <v>2000</v>
      </c>
      <c r="D338" s="6" t="s">
        <v>20</v>
      </c>
      <c r="E338" s="6">
        <v>23</v>
      </c>
      <c r="F338" s="6">
        <v>0</v>
      </c>
      <c r="G338" s="27">
        <v>3179.96</v>
      </c>
      <c r="H338" s="6" t="s">
        <v>11</v>
      </c>
      <c r="I338" s="6" t="s">
        <v>11</v>
      </c>
      <c r="J338" s="13" t="str">
        <f t="shared" si="21"/>
        <v>R1012</v>
      </c>
      <c r="K338" s="6" t="s">
        <v>23</v>
      </c>
      <c r="L338" s="23" t="str">
        <f t="shared" si="22"/>
        <v>23-Sep-2000</v>
      </c>
      <c r="M338" s="25">
        <f t="shared" si="23"/>
        <v>22</v>
      </c>
    </row>
    <row r="339" spans="1:13" x14ac:dyDescent="0.3">
      <c r="A339" s="6" t="s">
        <v>368</v>
      </c>
      <c r="B339" s="6">
        <v>2001</v>
      </c>
      <c r="C339" s="13">
        <f t="shared" si="20"/>
        <v>2001</v>
      </c>
      <c r="D339" s="6" t="s">
        <v>20</v>
      </c>
      <c r="E339" s="6">
        <v>2</v>
      </c>
      <c r="F339" s="6">
        <v>2</v>
      </c>
      <c r="G339" s="27">
        <v>3180.51</v>
      </c>
      <c r="H339" s="6" t="s">
        <v>11</v>
      </c>
      <c r="I339" s="6" t="s">
        <v>11</v>
      </c>
      <c r="J339" s="13" t="str">
        <f t="shared" si="21"/>
        <v>R1013</v>
      </c>
      <c r="K339" s="6" t="s">
        <v>13</v>
      </c>
      <c r="L339" s="23" t="str">
        <f t="shared" si="22"/>
        <v>2-Sep-2001</v>
      </c>
      <c r="M339" s="25">
        <f t="shared" si="23"/>
        <v>21</v>
      </c>
    </row>
    <row r="340" spans="1:13" x14ac:dyDescent="0.3">
      <c r="A340" s="6" t="s">
        <v>369</v>
      </c>
      <c r="B340" s="6">
        <v>1996</v>
      </c>
      <c r="C340" s="13">
        <f t="shared" si="20"/>
        <v>1996</v>
      </c>
      <c r="D340" s="6" t="s">
        <v>37</v>
      </c>
      <c r="E340" s="6">
        <v>11</v>
      </c>
      <c r="F340" s="6">
        <v>0</v>
      </c>
      <c r="G340" s="27">
        <v>3201.25</v>
      </c>
      <c r="H340" s="6" t="s">
        <v>11</v>
      </c>
      <c r="I340" s="6" t="s">
        <v>12</v>
      </c>
      <c r="J340" s="13" t="str">
        <f t="shared" si="21"/>
        <v>R1012</v>
      </c>
      <c r="K340" s="6" t="s">
        <v>23</v>
      </c>
      <c r="L340" s="23" t="str">
        <f t="shared" si="22"/>
        <v>11-Oct-1996</v>
      </c>
      <c r="M340" s="25">
        <f t="shared" si="23"/>
        <v>26</v>
      </c>
    </row>
    <row r="341" spans="1:13" x14ac:dyDescent="0.3">
      <c r="A341" s="6" t="s">
        <v>370</v>
      </c>
      <c r="B341" s="6">
        <v>1997</v>
      </c>
      <c r="C341" s="13">
        <f t="shared" si="20"/>
        <v>1997</v>
      </c>
      <c r="D341" s="6" t="s">
        <v>10</v>
      </c>
      <c r="E341" s="6">
        <v>5</v>
      </c>
      <c r="F341" s="6">
        <v>0</v>
      </c>
      <c r="G341" s="27">
        <v>3206.49</v>
      </c>
      <c r="H341" s="6" t="s">
        <v>11</v>
      </c>
      <c r="I341" s="6" t="s">
        <v>12</v>
      </c>
      <c r="J341" s="13" t="str">
        <f t="shared" si="21"/>
        <v>R1024</v>
      </c>
      <c r="K341" s="6" t="s">
        <v>247</v>
      </c>
      <c r="L341" s="23" t="str">
        <f t="shared" si="22"/>
        <v>5-Jul-1997</v>
      </c>
      <c r="M341" s="25">
        <f t="shared" si="23"/>
        <v>25</v>
      </c>
    </row>
    <row r="342" spans="1:13" x14ac:dyDescent="0.3">
      <c r="A342" s="6" t="s">
        <v>371</v>
      </c>
      <c r="B342" s="6">
        <v>1997</v>
      </c>
      <c r="C342" s="13">
        <f t="shared" si="20"/>
        <v>1997</v>
      </c>
      <c r="D342" s="6" t="s">
        <v>30</v>
      </c>
      <c r="E342" s="6">
        <v>22</v>
      </c>
      <c r="F342" s="6">
        <v>1</v>
      </c>
      <c r="G342" s="27">
        <v>3208.79</v>
      </c>
      <c r="H342" s="6" t="s">
        <v>11</v>
      </c>
      <c r="I342" s="6" t="s">
        <v>12</v>
      </c>
      <c r="J342" s="13" t="str">
        <f t="shared" si="21"/>
        <v>R1011</v>
      </c>
      <c r="K342" s="6" t="s">
        <v>42</v>
      </c>
      <c r="L342" s="23" t="str">
        <f t="shared" si="22"/>
        <v>22-Dec-1997</v>
      </c>
      <c r="M342" s="25">
        <f t="shared" si="23"/>
        <v>25</v>
      </c>
    </row>
    <row r="343" spans="1:13" x14ac:dyDescent="0.3">
      <c r="A343" s="6" t="s">
        <v>372</v>
      </c>
      <c r="B343" s="6">
        <v>1997</v>
      </c>
      <c r="C343" s="13">
        <f t="shared" si="20"/>
        <v>1997</v>
      </c>
      <c r="D343" s="6" t="s">
        <v>10</v>
      </c>
      <c r="E343" s="6">
        <v>6</v>
      </c>
      <c r="F343" s="6">
        <v>0</v>
      </c>
      <c r="G343" s="27">
        <v>3213.62</v>
      </c>
      <c r="H343" s="6" t="s">
        <v>11</v>
      </c>
      <c r="I343" s="6" t="s">
        <v>11</v>
      </c>
      <c r="J343" s="13" t="str">
        <f t="shared" si="21"/>
        <v>R1024</v>
      </c>
      <c r="K343" s="6" t="s">
        <v>247</v>
      </c>
      <c r="L343" s="23" t="str">
        <f t="shared" si="22"/>
        <v>6-Jul-1997</v>
      </c>
      <c r="M343" s="25">
        <f t="shared" si="23"/>
        <v>25</v>
      </c>
    </row>
    <row r="344" spans="1:13" x14ac:dyDescent="0.3">
      <c r="A344" s="6" t="s">
        <v>373</v>
      </c>
      <c r="B344" s="6">
        <v>1997</v>
      </c>
      <c r="C344" s="13">
        <f t="shared" si="20"/>
        <v>1997</v>
      </c>
      <c r="D344" s="6" t="s">
        <v>35</v>
      </c>
      <c r="E344" s="6">
        <v>2</v>
      </c>
      <c r="F344" s="6">
        <v>1</v>
      </c>
      <c r="G344" s="27">
        <v>3227.12</v>
      </c>
      <c r="H344" s="6" t="s">
        <v>11</v>
      </c>
      <c r="I344" s="6" t="s">
        <v>12</v>
      </c>
      <c r="J344" s="13" t="str">
        <f t="shared" si="21"/>
        <v>R1013</v>
      </c>
      <c r="K344" s="6" t="s">
        <v>13</v>
      </c>
      <c r="L344" s="23" t="str">
        <f t="shared" si="22"/>
        <v>2-Aug-1997</v>
      </c>
      <c r="M344" s="25">
        <f t="shared" si="23"/>
        <v>25</v>
      </c>
    </row>
    <row r="345" spans="1:13" x14ac:dyDescent="0.3">
      <c r="A345" s="6" t="s">
        <v>374</v>
      </c>
      <c r="B345" s="6">
        <v>1997</v>
      </c>
      <c r="C345" s="13">
        <f t="shared" si="20"/>
        <v>1997</v>
      </c>
      <c r="D345" s="6" t="s">
        <v>20</v>
      </c>
      <c r="E345" s="6">
        <v>2</v>
      </c>
      <c r="F345" s="6">
        <v>1</v>
      </c>
      <c r="G345" s="27">
        <v>3238.44</v>
      </c>
      <c r="H345" s="6" t="s">
        <v>11</v>
      </c>
      <c r="I345" s="6" t="s">
        <v>12</v>
      </c>
      <c r="J345" s="13" t="str">
        <f t="shared" si="21"/>
        <v>R1013</v>
      </c>
      <c r="K345" s="6" t="s">
        <v>13</v>
      </c>
      <c r="L345" s="23" t="str">
        <f t="shared" si="22"/>
        <v>2-Sep-1997</v>
      </c>
      <c r="M345" s="25">
        <f t="shared" si="23"/>
        <v>25</v>
      </c>
    </row>
    <row r="346" spans="1:13" x14ac:dyDescent="0.3">
      <c r="A346" s="6" t="s">
        <v>375</v>
      </c>
      <c r="B346" s="6">
        <v>1991</v>
      </c>
      <c r="C346" s="13">
        <f t="shared" si="20"/>
        <v>1991</v>
      </c>
      <c r="D346" s="6" t="s">
        <v>15</v>
      </c>
      <c r="E346" s="6">
        <v>13</v>
      </c>
      <c r="F346" s="6">
        <v>0</v>
      </c>
      <c r="G346" s="27">
        <v>3260.2</v>
      </c>
      <c r="H346" s="6" t="s">
        <v>12</v>
      </c>
      <c r="I346" s="6" t="s">
        <v>11</v>
      </c>
      <c r="J346" s="13" t="str">
        <f t="shared" si="21"/>
        <v>R1011</v>
      </c>
      <c r="K346" s="6" t="s">
        <v>42</v>
      </c>
      <c r="L346" s="23" t="str">
        <f t="shared" si="22"/>
        <v>13-Nov-1991</v>
      </c>
      <c r="M346" s="25">
        <f t="shared" si="23"/>
        <v>31</v>
      </c>
    </row>
    <row r="347" spans="1:13" x14ac:dyDescent="0.3">
      <c r="A347" s="6" t="s">
        <v>376</v>
      </c>
      <c r="B347" s="6">
        <v>1994</v>
      </c>
      <c r="C347" s="13">
        <f t="shared" si="20"/>
        <v>1994</v>
      </c>
      <c r="D347" s="6" t="s">
        <v>30</v>
      </c>
      <c r="E347" s="6">
        <v>2</v>
      </c>
      <c r="F347" s="6">
        <v>0</v>
      </c>
      <c r="G347" s="27">
        <v>3268.85</v>
      </c>
      <c r="H347" s="6" t="s">
        <v>12</v>
      </c>
      <c r="I347" s="6" t="s">
        <v>16</v>
      </c>
      <c r="J347" s="13" t="str">
        <f t="shared" si="21"/>
        <v>R1016</v>
      </c>
      <c r="K347" s="6" t="s">
        <v>168</v>
      </c>
      <c r="L347" s="23" t="str">
        <f t="shared" si="22"/>
        <v>2-Dec-1994</v>
      </c>
      <c r="M347" s="25">
        <f t="shared" si="23"/>
        <v>28</v>
      </c>
    </row>
    <row r="348" spans="1:13" x14ac:dyDescent="0.3">
      <c r="A348" s="6" t="s">
        <v>377</v>
      </c>
      <c r="B348" s="6">
        <v>1994</v>
      </c>
      <c r="C348" s="13">
        <f t="shared" si="20"/>
        <v>1994</v>
      </c>
      <c r="D348" s="6" t="s">
        <v>10</v>
      </c>
      <c r="E348" s="6">
        <v>1</v>
      </c>
      <c r="F348" s="6">
        <v>1</v>
      </c>
      <c r="G348" s="27">
        <v>3277.16</v>
      </c>
      <c r="H348" s="6" t="s">
        <v>11</v>
      </c>
      <c r="I348" s="6" t="s">
        <v>12</v>
      </c>
      <c r="J348" s="13" t="str">
        <f t="shared" si="21"/>
        <v>R1011</v>
      </c>
      <c r="K348" s="6" t="s">
        <v>42</v>
      </c>
      <c r="L348" s="23" t="str">
        <f t="shared" si="22"/>
        <v>1-Jul-1994</v>
      </c>
      <c r="M348" s="25">
        <f t="shared" si="23"/>
        <v>28</v>
      </c>
    </row>
    <row r="349" spans="1:13" x14ac:dyDescent="0.3">
      <c r="A349" s="6" t="s">
        <v>378</v>
      </c>
      <c r="B349" s="6">
        <v>2001</v>
      </c>
      <c r="C349" s="13">
        <f t="shared" si="20"/>
        <v>2001</v>
      </c>
      <c r="D349" s="6" t="s">
        <v>37</v>
      </c>
      <c r="E349" s="6">
        <v>6</v>
      </c>
      <c r="F349" s="6">
        <v>2</v>
      </c>
      <c r="G349" s="27">
        <v>3279.87</v>
      </c>
      <c r="H349" s="6" t="s">
        <v>11</v>
      </c>
      <c r="I349" s="6" t="s">
        <v>16</v>
      </c>
      <c r="J349" s="13" t="str">
        <f t="shared" si="21"/>
        <v>R1017</v>
      </c>
      <c r="K349" s="6" t="s">
        <v>356</v>
      </c>
      <c r="L349" s="23" t="str">
        <f t="shared" si="22"/>
        <v>6-Oct-2001</v>
      </c>
      <c r="M349" s="25">
        <f t="shared" si="23"/>
        <v>21</v>
      </c>
    </row>
    <row r="350" spans="1:13" x14ac:dyDescent="0.3">
      <c r="A350" s="6" t="s">
        <v>379</v>
      </c>
      <c r="B350" s="6">
        <v>2003</v>
      </c>
      <c r="C350" s="13">
        <f t="shared" si="20"/>
        <v>2003</v>
      </c>
      <c r="D350" s="6" t="s">
        <v>10</v>
      </c>
      <c r="E350" s="6">
        <v>3</v>
      </c>
      <c r="F350" s="6">
        <v>0</v>
      </c>
      <c r="G350" s="27">
        <v>3280.22</v>
      </c>
      <c r="H350" s="6" t="s">
        <v>11</v>
      </c>
      <c r="I350" s="6" t="s">
        <v>12</v>
      </c>
      <c r="J350" s="13" t="str">
        <f t="shared" si="21"/>
        <v>R1011</v>
      </c>
      <c r="K350" s="6" t="s">
        <v>42</v>
      </c>
      <c r="L350" s="23" t="str">
        <f t="shared" si="22"/>
        <v>3-Jul-2003</v>
      </c>
      <c r="M350" s="25">
        <f t="shared" si="23"/>
        <v>19</v>
      </c>
    </row>
    <row r="351" spans="1:13" x14ac:dyDescent="0.3">
      <c r="A351" s="6" t="s">
        <v>380</v>
      </c>
      <c r="B351" s="6">
        <v>1996</v>
      </c>
      <c r="C351" s="13">
        <f t="shared" si="20"/>
        <v>1996</v>
      </c>
      <c r="D351" s="6" t="s">
        <v>15</v>
      </c>
      <c r="E351" s="6">
        <v>17</v>
      </c>
      <c r="F351" s="6">
        <v>1</v>
      </c>
      <c r="G351" s="27">
        <v>3292.53</v>
      </c>
      <c r="H351" s="6" t="s">
        <v>11</v>
      </c>
      <c r="I351" s="6" t="s">
        <v>11</v>
      </c>
      <c r="J351" s="13" t="str">
        <f t="shared" si="21"/>
        <v>R1012</v>
      </c>
      <c r="K351" s="6" t="s">
        <v>23</v>
      </c>
      <c r="L351" s="23" t="str">
        <f t="shared" si="22"/>
        <v>17-Nov-1996</v>
      </c>
      <c r="M351" s="25">
        <f t="shared" si="23"/>
        <v>26</v>
      </c>
    </row>
    <row r="352" spans="1:13" x14ac:dyDescent="0.3">
      <c r="A352" s="6" t="s">
        <v>381</v>
      </c>
      <c r="B352" s="6">
        <v>2003</v>
      </c>
      <c r="C352" s="13">
        <f t="shared" si="20"/>
        <v>2003</v>
      </c>
      <c r="D352" s="6" t="s">
        <v>30</v>
      </c>
      <c r="E352" s="6">
        <v>5</v>
      </c>
      <c r="F352" s="6">
        <v>0</v>
      </c>
      <c r="G352" s="27">
        <v>3300.7</v>
      </c>
      <c r="H352" s="6" t="s">
        <v>11</v>
      </c>
      <c r="I352" s="6" t="s">
        <v>11</v>
      </c>
      <c r="J352" s="13" t="str">
        <f t="shared" si="21"/>
        <v>R1025</v>
      </c>
      <c r="K352" s="6" t="s">
        <v>200</v>
      </c>
      <c r="L352" s="23" t="str">
        <f t="shared" si="22"/>
        <v>5-Dec-2003</v>
      </c>
      <c r="M352" s="25">
        <f t="shared" si="23"/>
        <v>19</v>
      </c>
    </row>
    <row r="353" spans="1:13" x14ac:dyDescent="0.3">
      <c r="A353" s="6" t="s">
        <v>382</v>
      </c>
      <c r="B353" s="6">
        <v>2003</v>
      </c>
      <c r="C353" s="13">
        <f t="shared" si="20"/>
        <v>2003</v>
      </c>
      <c r="D353" s="6" t="s">
        <v>15</v>
      </c>
      <c r="E353" s="6">
        <v>18</v>
      </c>
      <c r="F353" s="6">
        <v>0</v>
      </c>
      <c r="G353" s="27">
        <v>3308.46</v>
      </c>
      <c r="H353" s="6" t="s">
        <v>11</v>
      </c>
      <c r="I353" s="6" t="s">
        <v>16</v>
      </c>
      <c r="J353" s="13" t="str">
        <f t="shared" si="21"/>
        <v>R1021</v>
      </c>
      <c r="K353" s="6" t="s">
        <v>300</v>
      </c>
      <c r="L353" s="23" t="str">
        <f t="shared" si="22"/>
        <v>18-Nov-2003</v>
      </c>
      <c r="M353" s="25">
        <f t="shared" si="23"/>
        <v>19</v>
      </c>
    </row>
    <row r="354" spans="1:13" x14ac:dyDescent="0.3">
      <c r="A354" s="6" t="s">
        <v>383</v>
      </c>
      <c r="B354" s="6">
        <v>1997</v>
      </c>
      <c r="C354" s="13">
        <f t="shared" si="20"/>
        <v>1997</v>
      </c>
      <c r="D354" s="6" t="s">
        <v>18</v>
      </c>
      <c r="E354" s="6">
        <v>20</v>
      </c>
      <c r="F354" s="6">
        <v>1</v>
      </c>
      <c r="G354" s="27">
        <v>3309.79</v>
      </c>
      <c r="H354" s="6" t="s">
        <v>12</v>
      </c>
      <c r="I354" s="6" t="s">
        <v>12</v>
      </c>
      <c r="J354" s="13" t="str">
        <f t="shared" si="21"/>
        <v>R1017</v>
      </c>
      <c r="K354" s="6" t="s">
        <v>356</v>
      </c>
      <c r="L354" s="23" t="str">
        <f t="shared" si="22"/>
        <v>20-Jun-1997</v>
      </c>
      <c r="M354" s="25">
        <f t="shared" si="23"/>
        <v>25</v>
      </c>
    </row>
    <row r="355" spans="1:13" x14ac:dyDescent="0.3">
      <c r="A355" s="6" t="s">
        <v>384</v>
      </c>
      <c r="B355" s="6">
        <v>1991</v>
      </c>
      <c r="C355" s="13">
        <f t="shared" si="20"/>
        <v>1991</v>
      </c>
      <c r="D355" s="6" t="s">
        <v>20</v>
      </c>
      <c r="E355" s="6">
        <v>1</v>
      </c>
      <c r="F355" s="6">
        <v>3</v>
      </c>
      <c r="G355" s="27">
        <v>3342.79</v>
      </c>
      <c r="H355" s="6" t="s">
        <v>11</v>
      </c>
      <c r="I355" s="6" t="s">
        <v>16</v>
      </c>
      <c r="J355" s="13" t="str">
        <f t="shared" si="21"/>
        <v>R1013</v>
      </c>
      <c r="K355" s="6" t="s">
        <v>13</v>
      </c>
      <c r="L355" s="23" t="str">
        <f t="shared" si="22"/>
        <v>1-Sep-1991</v>
      </c>
      <c r="M355" s="25">
        <f t="shared" si="23"/>
        <v>31</v>
      </c>
    </row>
    <row r="356" spans="1:13" x14ac:dyDescent="0.3">
      <c r="A356" s="6" t="s">
        <v>385</v>
      </c>
      <c r="B356" s="6">
        <v>1993</v>
      </c>
      <c r="C356" s="13">
        <f t="shared" si="20"/>
        <v>1993</v>
      </c>
      <c r="D356" s="6" t="s">
        <v>37</v>
      </c>
      <c r="E356" s="6">
        <v>28</v>
      </c>
      <c r="F356" s="6">
        <v>0</v>
      </c>
      <c r="G356" s="27">
        <v>3353.28</v>
      </c>
      <c r="H356" s="6" t="s">
        <v>11</v>
      </c>
      <c r="I356" s="6" t="s">
        <v>16</v>
      </c>
      <c r="J356" s="13" t="str">
        <f t="shared" si="21"/>
        <v>R1011</v>
      </c>
      <c r="K356" s="6" t="s">
        <v>42</v>
      </c>
      <c r="L356" s="23" t="str">
        <f t="shared" si="22"/>
        <v>28-Oct-1993</v>
      </c>
      <c r="M356" s="25">
        <f t="shared" si="23"/>
        <v>29</v>
      </c>
    </row>
    <row r="357" spans="1:13" x14ac:dyDescent="0.3">
      <c r="A357" s="6" t="s">
        <v>386</v>
      </c>
      <c r="B357" s="6">
        <v>1995</v>
      </c>
      <c r="C357" s="13">
        <f t="shared" si="20"/>
        <v>1995</v>
      </c>
      <c r="D357" s="6" t="s">
        <v>18</v>
      </c>
      <c r="E357" s="6">
        <v>23</v>
      </c>
      <c r="F357" s="6">
        <v>0</v>
      </c>
      <c r="G357" s="27">
        <v>3353.47</v>
      </c>
      <c r="H357" s="6" t="s">
        <v>11</v>
      </c>
      <c r="I357" s="6" t="s">
        <v>12</v>
      </c>
      <c r="J357" s="13" t="str">
        <f t="shared" si="21"/>
        <v>R1012</v>
      </c>
      <c r="K357" s="6" t="s">
        <v>23</v>
      </c>
      <c r="L357" s="23" t="str">
        <f t="shared" si="22"/>
        <v>23-Jun-1995</v>
      </c>
      <c r="M357" s="25">
        <f t="shared" si="23"/>
        <v>27</v>
      </c>
    </row>
    <row r="358" spans="1:13" x14ac:dyDescent="0.3">
      <c r="A358" s="6" t="s">
        <v>387</v>
      </c>
      <c r="B358" s="6">
        <v>1993</v>
      </c>
      <c r="C358" s="13">
        <f t="shared" si="20"/>
        <v>1993</v>
      </c>
      <c r="D358" s="6" t="s">
        <v>37</v>
      </c>
      <c r="E358" s="6">
        <v>7</v>
      </c>
      <c r="F358" s="6">
        <v>0</v>
      </c>
      <c r="G358" s="27">
        <v>3366.67</v>
      </c>
      <c r="H358" s="6" t="s">
        <v>11</v>
      </c>
      <c r="I358" s="6" t="s">
        <v>11</v>
      </c>
      <c r="J358" s="13" t="str">
        <f t="shared" si="21"/>
        <v>R1013</v>
      </c>
      <c r="K358" s="6" t="s">
        <v>13</v>
      </c>
      <c r="L358" s="23" t="str">
        <f t="shared" si="22"/>
        <v>7-Oct-1993</v>
      </c>
      <c r="M358" s="25">
        <f t="shared" si="23"/>
        <v>29</v>
      </c>
    </row>
    <row r="359" spans="1:13" x14ac:dyDescent="0.3">
      <c r="A359" s="6" t="s">
        <v>388</v>
      </c>
      <c r="B359" s="6">
        <v>1996</v>
      </c>
      <c r="C359" s="13">
        <f t="shared" si="20"/>
        <v>1996</v>
      </c>
      <c r="D359" s="6" t="s">
        <v>30</v>
      </c>
      <c r="E359" s="6">
        <v>14</v>
      </c>
      <c r="F359" s="6">
        <v>1</v>
      </c>
      <c r="G359" s="27">
        <v>3378.91</v>
      </c>
      <c r="H359" s="6" t="s">
        <v>11</v>
      </c>
      <c r="I359" s="6" t="s">
        <v>16</v>
      </c>
      <c r="J359" s="13" t="str">
        <f t="shared" si="21"/>
        <v>R1011</v>
      </c>
      <c r="K359" s="6" t="s">
        <v>42</v>
      </c>
      <c r="L359" s="23" t="str">
        <f t="shared" si="22"/>
        <v>14-Dec-1996</v>
      </c>
      <c r="M359" s="25">
        <f t="shared" si="23"/>
        <v>26</v>
      </c>
    </row>
    <row r="360" spans="1:13" x14ac:dyDescent="0.3">
      <c r="A360" s="6" t="s">
        <v>389</v>
      </c>
      <c r="B360" s="6">
        <v>1996</v>
      </c>
      <c r="C360" s="13">
        <f t="shared" si="20"/>
        <v>1996</v>
      </c>
      <c r="D360" s="6" t="s">
        <v>15</v>
      </c>
      <c r="E360" s="6">
        <v>13</v>
      </c>
      <c r="F360" s="6">
        <v>0</v>
      </c>
      <c r="G360" s="27">
        <v>3385.4</v>
      </c>
      <c r="H360" s="6" t="s">
        <v>11</v>
      </c>
      <c r="I360" s="6" t="s">
        <v>11</v>
      </c>
      <c r="J360" s="13" t="str">
        <f t="shared" si="21"/>
        <v>R1024</v>
      </c>
      <c r="K360" s="6" t="s">
        <v>247</v>
      </c>
      <c r="L360" s="23" t="str">
        <f t="shared" si="22"/>
        <v>13-Nov-1996</v>
      </c>
      <c r="M360" s="25">
        <f t="shared" si="23"/>
        <v>26</v>
      </c>
    </row>
    <row r="361" spans="1:13" x14ac:dyDescent="0.3">
      <c r="A361" s="6" t="s">
        <v>390</v>
      </c>
      <c r="B361" s="6">
        <v>1996</v>
      </c>
      <c r="C361" s="13">
        <f t="shared" si="20"/>
        <v>1996</v>
      </c>
      <c r="D361" s="6" t="s">
        <v>35</v>
      </c>
      <c r="E361" s="6">
        <v>10</v>
      </c>
      <c r="F361" s="6">
        <v>1</v>
      </c>
      <c r="G361" s="27">
        <v>3392.37</v>
      </c>
      <c r="H361" s="6" t="s">
        <v>11</v>
      </c>
      <c r="I361" s="6" t="s">
        <v>12</v>
      </c>
      <c r="J361" s="13" t="str">
        <f t="shared" si="21"/>
        <v>R1013</v>
      </c>
      <c r="K361" s="6" t="s">
        <v>13</v>
      </c>
      <c r="L361" s="23" t="str">
        <f t="shared" si="22"/>
        <v>10-Aug-1996</v>
      </c>
      <c r="M361" s="25">
        <f t="shared" si="23"/>
        <v>26</v>
      </c>
    </row>
    <row r="362" spans="1:13" x14ac:dyDescent="0.3">
      <c r="A362" s="6" t="s">
        <v>391</v>
      </c>
      <c r="B362" s="6">
        <v>1996</v>
      </c>
      <c r="C362" s="13">
        <f t="shared" si="20"/>
        <v>1996</v>
      </c>
      <c r="D362" s="6" t="s">
        <v>37</v>
      </c>
      <c r="E362" s="6">
        <v>27</v>
      </c>
      <c r="F362" s="6">
        <v>1</v>
      </c>
      <c r="G362" s="27">
        <v>3392.98</v>
      </c>
      <c r="H362" s="6" t="s">
        <v>11</v>
      </c>
      <c r="I362" s="6" t="s">
        <v>12</v>
      </c>
      <c r="J362" s="13" t="str">
        <f t="shared" si="21"/>
        <v>R1013</v>
      </c>
      <c r="K362" s="6" t="s">
        <v>13</v>
      </c>
      <c r="L362" s="23" t="str">
        <f t="shared" si="22"/>
        <v>27-Oct-1996</v>
      </c>
      <c r="M362" s="25">
        <f t="shared" si="23"/>
        <v>26</v>
      </c>
    </row>
    <row r="363" spans="1:13" x14ac:dyDescent="0.3">
      <c r="A363" s="6" t="s">
        <v>392</v>
      </c>
      <c r="B363" s="6">
        <v>2004</v>
      </c>
      <c r="C363" s="13">
        <f t="shared" si="20"/>
        <v>2004</v>
      </c>
      <c r="D363" s="6" t="s">
        <v>10</v>
      </c>
      <c r="E363" s="6">
        <v>16</v>
      </c>
      <c r="F363" s="6">
        <v>2</v>
      </c>
      <c r="G363" s="27">
        <v>3393.36</v>
      </c>
      <c r="H363" s="6" t="s">
        <v>11</v>
      </c>
      <c r="I363" s="6" t="s">
        <v>11</v>
      </c>
      <c r="J363" s="13" t="str">
        <f t="shared" si="21"/>
        <v>R1023</v>
      </c>
      <c r="K363" s="6" t="s">
        <v>249</v>
      </c>
      <c r="L363" s="23" t="str">
        <f t="shared" si="22"/>
        <v>16-Jul-2004</v>
      </c>
      <c r="M363" s="25">
        <f t="shared" si="23"/>
        <v>18</v>
      </c>
    </row>
    <row r="364" spans="1:13" x14ac:dyDescent="0.3">
      <c r="A364" s="6" t="s">
        <v>393</v>
      </c>
      <c r="B364" s="6">
        <v>1996</v>
      </c>
      <c r="C364" s="13">
        <f t="shared" si="20"/>
        <v>1996</v>
      </c>
      <c r="D364" s="6" t="s">
        <v>30</v>
      </c>
      <c r="E364" s="6">
        <v>19</v>
      </c>
      <c r="F364" s="6">
        <v>1</v>
      </c>
      <c r="G364" s="27">
        <v>3410.32</v>
      </c>
      <c r="H364" s="6" t="s">
        <v>11</v>
      </c>
      <c r="I364" s="6" t="s">
        <v>11</v>
      </c>
      <c r="J364" s="13" t="str">
        <f t="shared" si="21"/>
        <v>R1011</v>
      </c>
      <c r="K364" s="6" t="s">
        <v>42</v>
      </c>
      <c r="L364" s="23" t="str">
        <f t="shared" si="22"/>
        <v>19-Dec-1996</v>
      </c>
      <c r="M364" s="25">
        <f t="shared" si="23"/>
        <v>26</v>
      </c>
    </row>
    <row r="365" spans="1:13" x14ac:dyDescent="0.3">
      <c r="A365" s="6" t="s">
        <v>394</v>
      </c>
      <c r="B365" s="6">
        <v>2001</v>
      </c>
      <c r="C365" s="13">
        <f t="shared" si="20"/>
        <v>2001</v>
      </c>
      <c r="D365" s="6" t="s">
        <v>30</v>
      </c>
      <c r="E365" s="6">
        <v>26</v>
      </c>
      <c r="F365" s="6">
        <v>0</v>
      </c>
      <c r="G365" s="27">
        <v>3434.38</v>
      </c>
      <c r="H365" s="6" t="s">
        <v>11</v>
      </c>
      <c r="I365" s="6" t="s">
        <v>11</v>
      </c>
      <c r="J365" s="13" t="str">
        <f t="shared" si="21"/>
        <v>R1011</v>
      </c>
      <c r="K365" s="6" t="s">
        <v>42</v>
      </c>
      <c r="L365" s="23" t="str">
        <f t="shared" si="22"/>
        <v>26-Dec-2001</v>
      </c>
      <c r="M365" s="25">
        <f t="shared" si="23"/>
        <v>21</v>
      </c>
    </row>
    <row r="366" spans="1:13" x14ac:dyDescent="0.3">
      <c r="A366" s="6" t="s">
        <v>395</v>
      </c>
      <c r="B366" s="6">
        <v>1986</v>
      </c>
      <c r="C366" s="13">
        <f t="shared" si="20"/>
        <v>1986</v>
      </c>
      <c r="D366" s="6" t="s">
        <v>35</v>
      </c>
      <c r="E366" s="6">
        <v>27</v>
      </c>
      <c r="F366" s="6">
        <v>3</v>
      </c>
      <c r="G366" s="27">
        <v>3436.5</v>
      </c>
      <c r="H366" s="6" t="s">
        <v>11</v>
      </c>
      <c r="I366" s="6" t="s">
        <v>16</v>
      </c>
      <c r="J366" s="13" t="str">
        <f t="shared" si="21"/>
        <v>R1013</v>
      </c>
      <c r="K366" s="6" t="s">
        <v>13</v>
      </c>
      <c r="L366" s="23" t="str">
        <f t="shared" si="22"/>
        <v>27-Aug-1986</v>
      </c>
      <c r="M366" s="25">
        <f t="shared" si="23"/>
        <v>36</v>
      </c>
    </row>
    <row r="367" spans="1:13" x14ac:dyDescent="0.3">
      <c r="A367" s="6" t="s">
        <v>396</v>
      </c>
      <c r="B367" s="6">
        <v>2000</v>
      </c>
      <c r="C367" s="13">
        <f t="shared" si="20"/>
        <v>2000</v>
      </c>
      <c r="D367" s="6" t="s">
        <v>18</v>
      </c>
      <c r="E367" s="6">
        <v>20</v>
      </c>
      <c r="F367" s="6">
        <v>3</v>
      </c>
      <c r="G367" s="27">
        <v>3443.06</v>
      </c>
      <c r="H367" s="6" t="s">
        <v>11</v>
      </c>
      <c r="I367" s="6" t="s">
        <v>16</v>
      </c>
      <c r="J367" s="13" t="str">
        <f t="shared" si="21"/>
        <v>R1011</v>
      </c>
      <c r="K367" s="6" t="s">
        <v>42</v>
      </c>
      <c r="L367" s="23" t="str">
        <f t="shared" si="22"/>
        <v>20-Jun-2000</v>
      </c>
      <c r="M367" s="25">
        <f t="shared" si="23"/>
        <v>22</v>
      </c>
    </row>
    <row r="368" spans="1:13" x14ac:dyDescent="0.3">
      <c r="A368" s="6" t="s">
        <v>397</v>
      </c>
      <c r="B368" s="6">
        <v>1987</v>
      </c>
      <c r="C368" s="13">
        <f t="shared" si="20"/>
        <v>1987</v>
      </c>
      <c r="D368" s="6" t="s">
        <v>20</v>
      </c>
      <c r="E368" s="6">
        <v>14</v>
      </c>
      <c r="F368" s="6">
        <v>3</v>
      </c>
      <c r="G368" s="27">
        <v>3453.77</v>
      </c>
      <c r="H368" s="6" t="s">
        <v>11</v>
      </c>
      <c r="I368" s="6" t="s">
        <v>16</v>
      </c>
      <c r="J368" s="13" t="str">
        <f t="shared" si="21"/>
        <v>R1011</v>
      </c>
      <c r="K368" s="6" t="s">
        <v>42</v>
      </c>
      <c r="L368" s="23" t="str">
        <f t="shared" si="22"/>
        <v>14-Sep-1987</v>
      </c>
      <c r="M368" s="25">
        <f t="shared" si="23"/>
        <v>35</v>
      </c>
    </row>
    <row r="369" spans="1:13" x14ac:dyDescent="0.3">
      <c r="A369" s="6" t="s">
        <v>398</v>
      </c>
      <c r="B369" s="6">
        <v>2003</v>
      </c>
      <c r="C369" s="13">
        <f t="shared" si="20"/>
        <v>2003</v>
      </c>
      <c r="D369" s="6" t="s">
        <v>10</v>
      </c>
      <c r="E369" s="6">
        <v>29</v>
      </c>
      <c r="F369" s="6">
        <v>0</v>
      </c>
      <c r="G369" s="27">
        <v>3463.51</v>
      </c>
      <c r="H369" s="6" t="s">
        <v>11</v>
      </c>
      <c r="I369" s="6" t="s">
        <v>16</v>
      </c>
      <c r="J369" s="13" t="str">
        <f t="shared" si="21"/>
        <v>R1025</v>
      </c>
      <c r="K369" s="6" t="s">
        <v>200</v>
      </c>
      <c r="L369" s="23" t="str">
        <f t="shared" si="22"/>
        <v>29-Jul-2003</v>
      </c>
      <c r="M369" s="25">
        <f t="shared" si="23"/>
        <v>19</v>
      </c>
    </row>
    <row r="370" spans="1:13" x14ac:dyDescent="0.3">
      <c r="A370" s="6" t="s">
        <v>399</v>
      </c>
      <c r="B370" s="6">
        <v>1993</v>
      </c>
      <c r="C370" s="13">
        <f t="shared" si="20"/>
        <v>1993</v>
      </c>
      <c r="D370" s="6" t="s">
        <v>37</v>
      </c>
      <c r="E370" s="6">
        <v>12</v>
      </c>
      <c r="F370" s="6">
        <v>1</v>
      </c>
      <c r="G370" s="27">
        <v>3471.41</v>
      </c>
      <c r="H370" s="6" t="s">
        <v>11</v>
      </c>
      <c r="I370" s="6" t="s">
        <v>11</v>
      </c>
      <c r="J370" s="13" t="str">
        <f t="shared" si="21"/>
        <v>R1013</v>
      </c>
      <c r="K370" s="6" t="s">
        <v>13</v>
      </c>
      <c r="L370" s="23" t="str">
        <f t="shared" si="22"/>
        <v>12-Oct-1993</v>
      </c>
      <c r="M370" s="25">
        <f t="shared" si="23"/>
        <v>29</v>
      </c>
    </row>
    <row r="371" spans="1:13" x14ac:dyDescent="0.3">
      <c r="A371" s="6" t="s">
        <v>400</v>
      </c>
      <c r="B371" s="6">
        <v>2004</v>
      </c>
      <c r="C371" s="13">
        <f t="shared" si="20"/>
        <v>2004</v>
      </c>
      <c r="D371" s="6" t="s">
        <v>18</v>
      </c>
      <c r="E371" s="6">
        <v>26</v>
      </c>
      <c r="F371" s="6">
        <v>3</v>
      </c>
      <c r="G371" s="27">
        <v>3481.87</v>
      </c>
      <c r="H371" s="6" t="s">
        <v>11</v>
      </c>
      <c r="I371" s="6" t="s">
        <v>12</v>
      </c>
      <c r="J371" s="13" t="str">
        <f t="shared" si="21"/>
        <v>R1016</v>
      </c>
      <c r="K371" s="6" t="s">
        <v>168</v>
      </c>
      <c r="L371" s="23" t="str">
        <f t="shared" si="22"/>
        <v>26-Jun-2004</v>
      </c>
      <c r="M371" s="25">
        <f t="shared" si="23"/>
        <v>18</v>
      </c>
    </row>
    <row r="372" spans="1:13" x14ac:dyDescent="0.3">
      <c r="A372" s="6" t="s">
        <v>401</v>
      </c>
      <c r="B372" s="6">
        <v>1996</v>
      </c>
      <c r="C372" s="13">
        <f t="shared" si="20"/>
        <v>1996</v>
      </c>
      <c r="D372" s="6" t="s">
        <v>20</v>
      </c>
      <c r="E372" s="6">
        <v>19</v>
      </c>
      <c r="F372" s="6">
        <v>2</v>
      </c>
      <c r="G372" s="27">
        <v>3484.33</v>
      </c>
      <c r="H372" s="6" t="s">
        <v>12</v>
      </c>
      <c r="I372" s="6" t="s">
        <v>12</v>
      </c>
      <c r="J372" s="13" t="str">
        <f t="shared" si="21"/>
        <v>R1011</v>
      </c>
      <c r="K372" s="6" t="s">
        <v>42</v>
      </c>
      <c r="L372" s="23" t="str">
        <f t="shared" si="22"/>
        <v>19-Sep-1996</v>
      </c>
      <c r="M372" s="25">
        <f t="shared" si="23"/>
        <v>26</v>
      </c>
    </row>
    <row r="373" spans="1:13" x14ac:dyDescent="0.3">
      <c r="A373" s="6" t="s">
        <v>402</v>
      </c>
      <c r="B373" s="6">
        <v>1996</v>
      </c>
      <c r="C373" s="13">
        <f t="shared" si="20"/>
        <v>1996</v>
      </c>
      <c r="D373" s="6" t="s">
        <v>20</v>
      </c>
      <c r="E373" s="6">
        <v>18</v>
      </c>
      <c r="F373" s="6">
        <v>1</v>
      </c>
      <c r="G373" s="27">
        <v>3490.55</v>
      </c>
      <c r="H373" s="6" t="s">
        <v>16</v>
      </c>
      <c r="I373" s="6" t="s">
        <v>11</v>
      </c>
      <c r="J373" s="13" t="str">
        <f t="shared" si="21"/>
        <v>R1015</v>
      </c>
      <c r="K373" s="6" t="s">
        <v>164</v>
      </c>
      <c r="L373" s="23" t="str">
        <f t="shared" si="22"/>
        <v>18-Sep-1996</v>
      </c>
      <c r="M373" s="25">
        <f t="shared" si="23"/>
        <v>26</v>
      </c>
    </row>
    <row r="374" spans="1:13" x14ac:dyDescent="0.3">
      <c r="A374" s="6" t="s">
        <v>403</v>
      </c>
      <c r="B374" s="6">
        <v>1999</v>
      </c>
      <c r="C374" s="13">
        <f t="shared" si="20"/>
        <v>1999</v>
      </c>
      <c r="D374" s="6" t="s">
        <v>20</v>
      </c>
      <c r="E374" s="6">
        <v>22</v>
      </c>
      <c r="F374" s="6">
        <v>2</v>
      </c>
      <c r="G374" s="27">
        <v>3500.61</v>
      </c>
      <c r="H374" s="6" t="s">
        <v>11</v>
      </c>
      <c r="I374" s="6" t="s">
        <v>11</v>
      </c>
      <c r="J374" s="13" t="str">
        <f t="shared" si="21"/>
        <v>R1013</v>
      </c>
      <c r="K374" s="6" t="s">
        <v>13</v>
      </c>
      <c r="L374" s="23" t="str">
        <f t="shared" si="22"/>
        <v>22-Sep-1999</v>
      </c>
      <c r="M374" s="25">
        <f t="shared" si="23"/>
        <v>23</v>
      </c>
    </row>
    <row r="375" spans="1:13" x14ac:dyDescent="0.3">
      <c r="A375" s="6" t="s">
        <v>404</v>
      </c>
      <c r="B375" s="6">
        <v>1998</v>
      </c>
      <c r="C375" s="13">
        <f t="shared" si="20"/>
        <v>1998</v>
      </c>
      <c r="D375" s="6" t="s">
        <v>20</v>
      </c>
      <c r="E375" s="6">
        <v>16</v>
      </c>
      <c r="F375" s="6">
        <v>2</v>
      </c>
      <c r="G375" s="27">
        <v>3537.7</v>
      </c>
      <c r="H375" s="6" t="s">
        <v>12</v>
      </c>
      <c r="I375" s="6" t="s">
        <v>12</v>
      </c>
      <c r="J375" s="13" t="str">
        <f t="shared" si="21"/>
        <v>R1012</v>
      </c>
      <c r="K375" s="6" t="s">
        <v>23</v>
      </c>
      <c r="L375" s="23" t="str">
        <f t="shared" si="22"/>
        <v>16-Sep-1998</v>
      </c>
      <c r="M375" s="25">
        <f t="shared" si="23"/>
        <v>24</v>
      </c>
    </row>
    <row r="376" spans="1:13" x14ac:dyDescent="0.3">
      <c r="A376" s="6" t="s">
        <v>405</v>
      </c>
      <c r="B376" s="6">
        <v>2003</v>
      </c>
      <c r="C376" s="13">
        <f t="shared" si="20"/>
        <v>2003</v>
      </c>
      <c r="D376" s="6" t="s">
        <v>35</v>
      </c>
      <c r="E376" s="6">
        <v>24</v>
      </c>
      <c r="F376" s="6">
        <v>0</v>
      </c>
      <c r="G376" s="27">
        <v>3538.9</v>
      </c>
      <c r="H376" s="6" t="s">
        <v>11</v>
      </c>
      <c r="I376" s="6" t="s">
        <v>11</v>
      </c>
      <c r="J376" s="13" t="str">
        <f t="shared" si="21"/>
        <v>R1012</v>
      </c>
      <c r="K376" s="6" t="s">
        <v>23</v>
      </c>
      <c r="L376" s="23" t="str">
        <f t="shared" si="22"/>
        <v>24-Aug-2003</v>
      </c>
      <c r="M376" s="25">
        <f t="shared" si="23"/>
        <v>19</v>
      </c>
    </row>
    <row r="377" spans="1:13" x14ac:dyDescent="0.3">
      <c r="A377" s="6" t="s">
        <v>406</v>
      </c>
      <c r="B377" s="6">
        <v>1988</v>
      </c>
      <c r="C377" s="13">
        <f t="shared" si="20"/>
        <v>1988</v>
      </c>
      <c r="D377" s="6" t="s">
        <v>37</v>
      </c>
      <c r="E377" s="6">
        <v>15</v>
      </c>
      <c r="F377" s="6">
        <v>3</v>
      </c>
      <c r="G377" s="27">
        <v>3540.12</v>
      </c>
      <c r="H377" s="6" t="s">
        <v>11</v>
      </c>
      <c r="I377" s="6" t="s">
        <v>16</v>
      </c>
      <c r="J377" s="13" t="str">
        <f t="shared" si="21"/>
        <v>R1013</v>
      </c>
      <c r="K377" s="6" t="s">
        <v>13</v>
      </c>
      <c r="L377" s="23" t="str">
        <f t="shared" si="22"/>
        <v>15-Oct-1988</v>
      </c>
      <c r="M377" s="25">
        <f t="shared" si="23"/>
        <v>34</v>
      </c>
    </row>
    <row r="378" spans="1:13" x14ac:dyDescent="0.3">
      <c r="A378" s="6" t="s">
        <v>407</v>
      </c>
      <c r="B378" s="6">
        <v>1992</v>
      </c>
      <c r="C378" s="13">
        <f t="shared" si="20"/>
        <v>1992</v>
      </c>
      <c r="D378" s="6" t="s">
        <v>30</v>
      </c>
      <c r="E378" s="6">
        <v>22</v>
      </c>
      <c r="F378" s="6">
        <v>0</v>
      </c>
      <c r="G378" s="27">
        <v>3554.2</v>
      </c>
      <c r="H378" s="6" t="s">
        <v>11</v>
      </c>
      <c r="I378" s="6" t="s">
        <v>12</v>
      </c>
      <c r="J378" s="13" t="str">
        <f t="shared" si="21"/>
        <v>R1011</v>
      </c>
      <c r="K378" s="6" t="s">
        <v>42</v>
      </c>
      <c r="L378" s="23" t="str">
        <f t="shared" si="22"/>
        <v>22-Dec-1992</v>
      </c>
      <c r="M378" s="25">
        <f t="shared" si="23"/>
        <v>30</v>
      </c>
    </row>
    <row r="379" spans="1:13" x14ac:dyDescent="0.3">
      <c r="A379" s="6" t="s">
        <v>408</v>
      </c>
      <c r="B379" s="6">
        <v>1994</v>
      </c>
      <c r="C379" s="13">
        <f t="shared" si="20"/>
        <v>1994</v>
      </c>
      <c r="D379" s="6" t="s">
        <v>20</v>
      </c>
      <c r="E379" s="6">
        <v>24</v>
      </c>
      <c r="F379" s="6">
        <v>0</v>
      </c>
      <c r="G379" s="27">
        <v>3556.92</v>
      </c>
      <c r="H379" s="6" t="s">
        <v>11</v>
      </c>
      <c r="I379" s="6" t="s">
        <v>12</v>
      </c>
      <c r="J379" s="13" t="str">
        <f t="shared" si="21"/>
        <v>R1012</v>
      </c>
      <c r="K379" s="6" t="s">
        <v>23</v>
      </c>
      <c r="L379" s="23" t="str">
        <f t="shared" si="22"/>
        <v>24-Sep-1994</v>
      </c>
      <c r="M379" s="25">
        <f t="shared" si="23"/>
        <v>28</v>
      </c>
    </row>
    <row r="380" spans="1:13" x14ac:dyDescent="0.3">
      <c r="A380" s="6" t="s">
        <v>409</v>
      </c>
      <c r="B380" s="6">
        <v>1995</v>
      </c>
      <c r="C380" s="13">
        <f t="shared" si="20"/>
        <v>1995</v>
      </c>
      <c r="D380" s="6" t="s">
        <v>37</v>
      </c>
      <c r="E380" s="6">
        <v>9</v>
      </c>
      <c r="F380" s="6">
        <v>0</v>
      </c>
      <c r="G380" s="27">
        <v>3558.62</v>
      </c>
      <c r="H380" s="6" t="s">
        <v>11</v>
      </c>
      <c r="I380" s="6" t="s">
        <v>12</v>
      </c>
      <c r="J380" s="13" t="str">
        <f t="shared" si="21"/>
        <v>R1024</v>
      </c>
      <c r="K380" s="6" t="s">
        <v>247</v>
      </c>
      <c r="L380" s="23" t="str">
        <f t="shared" si="22"/>
        <v>9-Oct-1995</v>
      </c>
      <c r="M380" s="25">
        <f t="shared" si="23"/>
        <v>27</v>
      </c>
    </row>
    <row r="381" spans="1:13" x14ac:dyDescent="0.3">
      <c r="A381" s="6" t="s">
        <v>410</v>
      </c>
      <c r="B381" s="6">
        <v>1995</v>
      </c>
      <c r="C381" s="13">
        <f t="shared" si="20"/>
        <v>1995</v>
      </c>
      <c r="D381" s="6" t="s">
        <v>18</v>
      </c>
      <c r="E381" s="6">
        <v>16</v>
      </c>
      <c r="F381" s="6">
        <v>1</v>
      </c>
      <c r="G381" s="27">
        <v>3561.89</v>
      </c>
      <c r="H381" s="6" t="s">
        <v>11</v>
      </c>
      <c r="I381" s="6" t="s">
        <v>16</v>
      </c>
      <c r="J381" s="13" t="str">
        <f t="shared" si="21"/>
        <v>R1013</v>
      </c>
      <c r="K381" s="6" t="s">
        <v>13</v>
      </c>
      <c r="L381" s="23" t="str">
        <f t="shared" si="22"/>
        <v>16-Jun-1995</v>
      </c>
      <c r="M381" s="25">
        <f t="shared" si="23"/>
        <v>27</v>
      </c>
    </row>
    <row r="382" spans="1:13" x14ac:dyDescent="0.3">
      <c r="A382" s="6" t="s">
        <v>411</v>
      </c>
      <c r="B382" s="6">
        <v>1981</v>
      </c>
      <c r="C382" s="13">
        <f t="shared" si="20"/>
        <v>1981</v>
      </c>
      <c r="D382" s="6" t="s">
        <v>37</v>
      </c>
      <c r="E382" s="6">
        <v>10</v>
      </c>
      <c r="F382" s="6">
        <v>1</v>
      </c>
      <c r="G382" s="27">
        <v>3562.87</v>
      </c>
      <c r="H382" s="6" t="s">
        <v>11</v>
      </c>
      <c r="I382" s="6" t="s">
        <v>16</v>
      </c>
      <c r="J382" s="13" t="str">
        <f t="shared" si="21"/>
        <v>R1013</v>
      </c>
      <c r="K382" s="6" t="s">
        <v>13</v>
      </c>
      <c r="L382" s="23" t="str">
        <f t="shared" si="22"/>
        <v>10-Oct-1981</v>
      </c>
      <c r="M382" s="25">
        <f t="shared" si="23"/>
        <v>41</v>
      </c>
    </row>
    <row r="383" spans="1:13" x14ac:dyDescent="0.3">
      <c r="A383" s="6" t="s">
        <v>412</v>
      </c>
      <c r="B383" s="6">
        <v>1988</v>
      </c>
      <c r="C383" s="13">
        <f t="shared" si="20"/>
        <v>1988</v>
      </c>
      <c r="D383" s="6" t="s">
        <v>35</v>
      </c>
      <c r="E383" s="6">
        <v>18</v>
      </c>
      <c r="F383" s="6">
        <v>3</v>
      </c>
      <c r="G383" s="27">
        <v>3569.96</v>
      </c>
      <c r="H383" s="6" t="s">
        <v>11</v>
      </c>
      <c r="I383" s="6" t="s">
        <v>16</v>
      </c>
      <c r="J383" s="13" t="str">
        <f t="shared" si="21"/>
        <v>R1012</v>
      </c>
      <c r="K383" s="6" t="s">
        <v>23</v>
      </c>
      <c r="L383" s="23" t="str">
        <f t="shared" si="22"/>
        <v>18-Aug-1988</v>
      </c>
      <c r="M383" s="25">
        <f t="shared" si="23"/>
        <v>34</v>
      </c>
    </row>
    <row r="384" spans="1:13" x14ac:dyDescent="0.3">
      <c r="A384" s="6" t="s">
        <v>413</v>
      </c>
      <c r="B384" s="6">
        <v>1995</v>
      </c>
      <c r="C384" s="13">
        <f t="shared" si="20"/>
        <v>1995</v>
      </c>
      <c r="D384" s="6" t="s">
        <v>35</v>
      </c>
      <c r="E384" s="6">
        <v>23</v>
      </c>
      <c r="F384" s="6">
        <v>1</v>
      </c>
      <c r="G384" s="27">
        <v>3578</v>
      </c>
      <c r="H384" s="6" t="s">
        <v>11</v>
      </c>
      <c r="I384" s="6" t="s">
        <v>12</v>
      </c>
      <c r="J384" s="13" t="str">
        <f t="shared" si="21"/>
        <v>R1011</v>
      </c>
      <c r="K384" s="6" t="s">
        <v>42</v>
      </c>
      <c r="L384" s="23" t="str">
        <f t="shared" si="22"/>
        <v>23-Aug-1995</v>
      </c>
      <c r="M384" s="25">
        <f t="shared" si="23"/>
        <v>27</v>
      </c>
    </row>
    <row r="385" spans="1:13" x14ac:dyDescent="0.3">
      <c r="A385" s="6" t="s">
        <v>414</v>
      </c>
      <c r="B385" s="6">
        <v>2001</v>
      </c>
      <c r="C385" s="13">
        <f t="shared" si="20"/>
        <v>2001</v>
      </c>
      <c r="D385" s="6" t="s">
        <v>15</v>
      </c>
      <c r="E385" s="6">
        <v>11</v>
      </c>
      <c r="F385" s="6">
        <v>2</v>
      </c>
      <c r="G385" s="27">
        <v>3579.83</v>
      </c>
      <c r="H385" s="6" t="s">
        <v>11</v>
      </c>
      <c r="I385" s="6" t="s">
        <v>11</v>
      </c>
      <c r="J385" s="13" t="str">
        <f t="shared" si="21"/>
        <v>R1012</v>
      </c>
      <c r="K385" s="6" t="s">
        <v>23</v>
      </c>
      <c r="L385" s="23" t="str">
        <f t="shared" si="22"/>
        <v>11-Nov-2001</v>
      </c>
      <c r="M385" s="25">
        <f t="shared" si="23"/>
        <v>21</v>
      </c>
    </row>
    <row r="386" spans="1:13" x14ac:dyDescent="0.3">
      <c r="A386" s="6" t="s">
        <v>415</v>
      </c>
      <c r="B386" s="6">
        <v>1986</v>
      </c>
      <c r="C386" s="13">
        <f t="shared" ref="C386:C449" si="24">IF(B386="?",ROUND(AVERAGE(B:B),0),B386)</f>
        <v>1986</v>
      </c>
      <c r="D386" s="6" t="s">
        <v>30</v>
      </c>
      <c r="E386" s="6">
        <v>27</v>
      </c>
      <c r="F386" s="6">
        <v>3</v>
      </c>
      <c r="G386" s="27">
        <v>3589.14</v>
      </c>
      <c r="H386" s="6" t="s">
        <v>11</v>
      </c>
      <c r="I386" s="6" t="s">
        <v>11</v>
      </c>
      <c r="J386" s="13" t="str">
        <f t="shared" si="21"/>
        <v>R1013</v>
      </c>
      <c r="K386" s="6" t="s">
        <v>13</v>
      </c>
      <c r="L386" s="23" t="str">
        <f t="shared" si="22"/>
        <v>27-Dec-1986</v>
      </c>
      <c r="M386" s="25">
        <f t="shared" si="23"/>
        <v>36</v>
      </c>
    </row>
    <row r="387" spans="1:13" x14ac:dyDescent="0.3">
      <c r="A387" s="6" t="s">
        <v>416</v>
      </c>
      <c r="B387" s="6">
        <v>1999</v>
      </c>
      <c r="C387" s="13">
        <f t="shared" si="24"/>
        <v>1999</v>
      </c>
      <c r="D387" s="6" t="s">
        <v>18</v>
      </c>
      <c r="E387" s="6">
        <v>6</v>
      </c>
      <c r="F387" s="6">
        <v>3</v>
      </c>
      <c r="G387" s="27">
        <v>3591.48</v>
      </c>
      <c r="H387" s="6" t="s">
        <v>11</v>
      </c>
      <c r="I387" s="6" t="s">
        <v>12</v>
      </c>
      <c r="J387" s="13" t="str">
        <f t="shared" ref="J387:J450" si="25">IF(K387="?","Unknown",K387)</f>
        <v>R1011</v>
      </c>
      <c r="K387" s="6" t="s">
        <v>42</v>
      </c>
      <c r="L387" s="23" t="str">
        <f t="shared" ref="L387:L450" si="26">CONCATENATE(E387,"-",D387,"-",C387)</f>
        <v>6-Jun-1999</v>
      </c>
      <c r="M387" s="25">
        <f t="shared" ref="M387:M450" si="27">DATEDIF(L387,DATE(2023,6,8),"Y")</f>
        <v>24</v>
      </c>
    </row>
    <row r="388" spans="1:13" x14ac:dyDescent="0.3">
      <c r="A388" s="6" t="s">
        <v>417</v>
      </c>
      <c r="B388" s="6">
        <v>1997</v>
      </c>
      <c r="C388" s="13">
        <f t="shared" si="24"/>
        <v>1997</v>
      </c>
      <c r="D388" s="6" t="s">
        <v>15</v>
      </c>
      <c r="E388" s="6">
        <v>4</v>
      </c>
      <c r="F388" s="6">
        <v>1</v>
      </c>
      <c r="G388" s="27">
        <v>3594.17</v>
      </c>
      <c r="H388" s="6" t="s">
        <v>11</v>
      </c>
      <c r="I388" s="6" t="s">
        <v>11</v>
      </c>
      <c r="J388" s="13" t="str">
        <f t="shared" si="25"/>
        <v>R1012</v>
      </c>
      <c r="K388" s="6" t="s">
        <v>23</v>
      </c>
      <c r="L388" s="23" t="str">
        <f t="shared" si="26"/>
        <v>4-Nov-1997</v>
      </c>
      <c r="M388" s="25">
        <f t="shared" si="27"/>
        <v>25</v>
      </c>
    </row>
    <row r="389" spans="1:13" x14ac:dyDescent="0.3">
      <c r="A389" s="6" t="s">
        <v>418</v>
      </c>
      <c r="B389" s="6">
        <v>1999</v>
      </c>
      <c r="C389" s="13">
        <f t="shared" si="24"/>
        <v>1999</v>
      </c>
      <c r="D389" s="6" t="s">
        <v>35</v>
      </c>
      <c r="E389" s="6">
        <v>12</v>
      </c>
      <c r="F389" s="6">
        <v>3</v>
      </c>
      <c r="G389" s="27">
        <v>3597.6</v>
      </c>
      <c r="H389" s="6" t="s">
        <v>11</v>
      </c>
      <c r="I389" s="6" t="s">
        <v>11</v>
      </c>
      <c r="J389" s="13" t="str">
        <f t="shared" si="25"/>
        <v>R1011</v>
      </c>
      <c r="K389" s="6" t="s">
        <v>42</v>
      </c>
      <c r="L389" s="23" t="str">
        <f t="shared" si="26"/>
        <v>12-Aug-1999</v>
      </c>
      <c r="M389" s="25">
        <f t="shared" si="27"/>
        <v>23</v>
      </c>
    </row>
    <row r="390" spans="1:13" x14ac:dyDescent="0.3">
      <c r="A390" s="6" t="s">
        <v>419</v>
      </c>
      <c r="B390" s="6">
        <v>1988</v>
      </c>
      <c r="C390" s="13">
        <f t="shared" si="24"/>
        <v>1988</v>
      </c>
      <c r="D390" s="6" t="s">
        <v>15</v>
      </c>
      <c r="E390" s="6">
        <v>4</v>
      </c>
      <c r="F390" s="6">
        <v>3</v>
      </c>
      <c r="G390" s="27">
        <v>3603.6</v>
      </c>
      <c r="H390" s="6" t="s">
        <v>11</v>
      </c>
      <c r="I390" s="6" t="s">
        <v>16</v>
      </c>
      <c r="J390" s="13" t="str">
        <f t="shared" si="25"/>
        <v>R1013</v>
      </c>
      <c r="K390" s="6" t="s">
        <v>13</v>
      </c>
      <c r="L390" s="23" t="str">
        <f t="shared" si="26"/>
        <v>4-Nov-1988</v>
      </c>
      <c r="M390" s="25">
        <f t="shared" si="27"/>
        <v>34</v>
      </c>
    </row>
    <row r="391" spans="1:13" x14ac:dyDescent="0.3">
      <c r="A391" s="6" t="s">
        <v>420</v>
      </c>
      <c r="B391" s="6">
        <v>1990</v>
      </c>
      <c r="C391" s="13">
        <f t="shared" si="24"/>
        <v>1990</v>
      </c>
      <c r="D391" s="6" t="s">
        <v>37</v>
      </c>
      <c r="E391" s="6">
        <v>11</v>
      </c>
      <c r="F391" s="6">
        <v>3</v>
      </c>
      <c r="G391" s="27">
        <v>3606.43</v>
      </c>
      <c r="H391" s="6" t="s">
        <v>11</v>
      </c>
      <c r="I391" s="6" t="s">
        <v>16</v>
      </c>
      <c r="J391" s="13" t="str">
        <f t="shared" si="25"/>
        <v>R1013</v>
      </c>
      <c r="K391" s="6" t="s">
        <v>13</v>
      </c>
      <c r="L391" s="23" t="str">
        <f t="shared" si="26"/>
        <v>11-Oct-1990</v>
      </c>
      <c r="M391" s="25">
        <f t="shared" si="27"/>
        <v>32</v>
      </c>
    </row>
    <row r="392" spans="1:13" x14ac:dyDescent="0.3">
      <c r="A392" s="6" t="s">
        <v>421</v>
      </c>
      <c r="B392" s="6">
        <v>1985</v>
      </c>
      <c r="C392" s="13">
        <f t="shared" si="24"/>
        <v>1985</v>
      </c>
      <c r="D392" s="6" t="s">
        <v>18</v>
      </c>
      <c r="E392" s="6">
        <v>14</v>
      </c>
      <c r="F392" s="6">
        <v>3</v>
      </c>
      <c r="G392" s="27">
        <v>3622.13</v>
      </c>
      <c r="H392" s="6" t="s">
        <v>11</v>
      </c>
      <c r="I392" s="6" t="s">
        <v>16</v>
      </c>
      <c r="J392" s="13" t="str">
        <f t="shared" si="25"/>
        <v>R1013</v>
      </c>
      <c r="K392" s="6" t="s">
        <v>13</v>
      </c>
      <c r="L392" s="23" t="str">
        <f t="shared" si="26"/>
        <v>14-Jun-1985</v>
      </c>
      <c r="M392" s="25">
        <f t="shared" si="27"/>
        <v>37</v>
      </c>
    </row>
    <row r="393" spans="1:13" x14ac:dyDescent="0.3">
      <c r="A393" s="6" t="s">
        <v>422</v>
      </c>
      <c r="B393" s="6">
        <v>1992</v>
      </c>
      <c r="C393" s="13">
        <f t="shared" si="24"/>
        <v>1992</v>
      </c>
      <c r="D393" s="6" t="s">
        <v>15</v>
      </c>
      <c r="E393" s="6">
        <v>17</v>
      </c>
      <c r="F393" s="6">
        <v>0</v>
      </c>
      <c r="G393" s="27">
        <v>3645.09</v>
      </c>
      <c r="H393" s="6" t="s">
        <v>16</v>
      </c>
      <c r="I393" s="6" t="s">
        <v>11</v>
      </c>
      <c r="J393" s="13" t="str">
        <f t="shared" si="25"/>
        <v>R1014</v>
      </c>
      <c r="K393" s="6" t="s">
        <v>276</v>
      </c>
      <c r="L393" s="23" t="str">
        <f t="shared" si="26"/>
        <v>17-Nov-1992</v>
      </c>
      <c r="M393" s="25">
        <f t="shared" si="27"/>
        <v>30</v>
      </c>
    </row>
    <row r="394" spans="1:13" x14ac:dyDescent="0.3">
      <c r="A394" s="6" t="s">
        <v>423</v>
      </c>
      <c r="B394" s="6">
        <v>1990</v>
      </c>
      <c r="C394" s="13">
        <f t="shared" si="24"/>
        <v>1990</v>
      </c>
      <c r="D394" s="6" t="s">
        <v>15</v>
      </c>
      <c r="E394" s="6">
        <v>8</v>
      </c>
      <c r="F394" s="6">
        <v>3</v>
      </c>
      <c r="G394" s="27">
        <v>3653.29</v>
      </c>
      <c r="H394" s="6" t="s">
        <v>11</v>
      </c>
      <c r="I394" s="6" t="s">
        <v>12</v>
      </c>
      <c r="J394" s="13" t="str">
        <f t="shared" si="25"/>
        <v>R1011</v>
      </c>
      <c r="K394" s="6" t="s">
        <v>42</v>
      </c>
      <c r="L394" s="23" t="str">
        <f t="shared" si="26"/>
        <v>8-Nov-1990</v>
      </c>
      <c r="M394" s="25">
        <f t="shared" si="27"/>
        <v>32</v>
      </c>
    </row>
    <row r="395" spans="1:13" x14ac:dyDescent="0.3">
      <c r="A395" s="6" t="s">
        <v>424</v>
      </c>
      <c r="B395" s="6">
        <v>1992</v>
      </c>
      <c r="C395" s="13">
        <f t="shared" si="24"/>
        <v>1992</v>
      </c>
      <c r="D395" s="6" t="s">
        <v>20</v>
      </c>
      <c r="E395" s="6">
        <v>14</v>
      </c>
      <c r="F395" s="6">
        <v>1</v>
      </c>
      <c r="G395" s="27">
        <v>3659.35</v>
      </c>
      <c r="H395" s="6" t="s">
        <v>12</v>
      </c>
      <c r="I395" s="6" t="s">
        <v>16</v>
      </c>
      <c r="J395" s="13" t="str">
        <f t="shared" si="25"/>
        <v>R1011</v>
      </c>
      <c r="K395" s="6" t="s">
        <v>42</v>
      </c>
      <c r="L395" s="23" t="str">
        <f t="shared" si="26"/>
        <v>14-Sep-1992</v>
      </c>
      <c r="M395" s="25">
        <f t="shared" si="27"/>
        <v>30</v>
      </c>
    </row>
    <row r="396" spans="1:13" x14ac:dyDescent="0.3">
      <c r="A396" s="6" t="s">
        <v>425</v>
      </c>
      <c r="B396" s="6">
        <v>1984</v>
      </c>
      <c r="C396" s="13">
        <f t="shared" si="24"/>
        <v>1984</v>
      </c>
      <c r="D396" s="6" t="s">
        <v>10</v>
      </c>
      <c r="E396" s="6">
        <v>6</v>
      </c>
      <c r="F396" s="6">
        <v>3</v>
      </c>
      <c r="G396" s="27">
        <v>3678.86</v>
      </c>
      <c r="H396" s="6" t="s">
        <v>11</v>
      </c>
      <c r="I396" s="6" t="s">
        <v>12</v>
      </c>
      <c r="J396" s="13" t="str">
        <f t="shared" si="25"/>
        <v>R1013</v>
      </c>
      <c r="K396" s="6" t="s">
        <v>13</v>
      </c>
      <c r="L396" s="23" t="str">
        <f t="shared" si="26"/>
        <v>6-Jul-1984</v>
      </c>
      <c r="M396" s="25">
        <f t="shared" si="27"/>
        <v>38</v>
      </c>
    </row>
    <row r="397" spans="1:13" x14ac:dyDescent="0.3">
      <c r="A397" s="6" t="s">
        <v>426</v>
      </c>
      <c r="B397" s="6">
        <v>2003</v>
      </c>
      <c r="C397" s="13">
        <f t="shared" si="24"/>
        <v>2003</v>
      </c>
      <c r="D397" s="6" t="s">
        <v>10</v>
      </c>
      <c r="E397" s="6">
        <v>10</v>
      </c>
      <c r="F397" s="6">
        <v>0</v>
      </c>
      <c r="G397" s="27">
        <v>3688.35</v>
      </c>
      <c r="H397" s="6" t="s">
        <v>11</v>
      </c>
      <c r="I397" s="6" t="s">
        <v>11</v>
      </c>
      <c r="J397" s="13" t="str">
        <f t="shared" si="25"/>
        <v>R1021</v>
      </c>
      <c r="K397" s="6" t="s">
        <v>300</v>
      </c>
      <c r="L397" s="23" t="str">
        <f t="shared" si="26"/>
        <v>10-Jul-2003</v>
      </c>
      <c r="M397" s="25">
        <f t="shared" si="27"/>
        <v>19</v>
      </c>
    </row>
    <row r="398" spans="1:13" x14ac:dyDescent="0.3">
      <c r="A398" s="6" t="s">
        <v>427</v>
      </c>
      <c r="B398" s="6">
        <v>1981</v>
      </c>
      <c r="C398" s="13">
        <f t="shared" si="24"/>
        <v>1981</v>
      </c>
      <c r="D398" s="6" t="s">
        <v>30</v>
      </c>
      <c r="E398" s="6">
        <v>14</v>
      </c>
      <c r="F398" s="6">
        <v>1</v>
      </c>
      <c r="G398" s="27">
        <v>3688.38</v>
      </c>
      <c r="H398" s="6" t="s">
        <v>11</v>
      </c>
      <c r="I398" s="6" t="s">
        <v>11</v>
      </c>
      <c r="J398" s="13" t="str">
        <f t="shared" si="25"/>
        <v>R1013</v>
      </c>
      <c r="K398" s="6" t="s">
        <v>13</v>
      </c>
      <c r="L398" s="23" t="str">
        <f t="shared" si="26"/>
        <v>14-Dec-1981</v>
      </c>
      <c r="M398" s="25">
        <f t="shared" si="27"/>
        <v>41</v>
      </c>
    </row>
    <row r="399" spans="1:13" x14ac:dyDescent="0.3">
      <c r="A399" s="6" t="s">
        <v>428</v>
      </c>
      <c r="B399" s="6">
        <v>1995</v>
      </c>
      <c r="C399" s="13">
        <f t="shared" si="24"/>
        <v>1995</v>
      </c>
      <c r="D399" s="6" t="s">
        <v>37</v>
      </c>
      <c r="E399" s="6">
        <v>21</v>
      </c>
      <c r="F399" s="6">
        <v>2</v>
      </c>
      <c r="G399" s="27">
        <v>3693.43</v>
      </c>
      <c r="H399" s="6" t="s">
        <v>11</v>
      </c>
      <c r="I399" s="6" t="s">
        <v>12</v>
      </c>
      <c r="J399" s="13" t="str">
        <f t="shared" si="25"/>
        <v>R1011</v>
      </c>
      <c r="K399" s="6" t="s">
        <v>42</v>
      </c>
      <c r="L399" s="23" t="str">
        <f t="shared" si="26"/>
        <v>21-Oct-1995</v>
      </c>
      <c r="M399" s="25">
        <f t="shared" si="27"/>
        <v>27</v>
      </c>
    </row>
    <row r="400" spans="1:13" x14ac:dyDescent="0.3">
      <c r="A400" s="6" t="s">
        <v>429</v>
      </c>
      <c r="B400" s="6">
        <v>1988</v>
      </c>
      <c r="C400" s="13">
        <f t="shared" si="24"/>
        <v>1988</v>
      </c>
      <c r="D400" s="6" t="s">
        <v>35</v>
      </c>
      <c r="E400" s="6">
        <v>18</v>
      </c>
      <c r="F400" s="6">
        <v>3</v>
      </c>
      <c r="G400" s="27">
        <v>3699.54</v>
      </c>
      <c r="H400" s="6" t="s">
        <v>11</v>
      </c>
      <c r="I400" s="6" t="s">
        <v>12</v>
      </c>
      <c r="J400" s="13" t="str">
        <f t="shared" si="25"/>
        <v>R1013</v>
      </c>
      <c r="K400" s="6" t="s">
        <v>13</v>
      </c>
      <c r="L400" s="23" t="str">
        <f t="shared" si="26"/>
        <v>18-Aug-1988</v>
      </c>
      <c r="M400" s="25">
        <f t="shared" si="27"/>
        <v>34</v>
      </c>
    </row>
    <row r="401" spans="1:13" x14ac:dyDescent="0.3">
      <c r="A401" s="6" t="s">
        <v>430</v>
      </c>
      <c r="B401" s="6">
        <v>1989</v>
      </c>
      <c r="C401" s="13">
        <f t="shared" si="24"/>
        <v>1989</v>
      </c>
      <c r="D401" s="6" t="s">
        <v>30</v>
      </c>
      <c r="E401" s="6">
        <v>2</v>
      </c>
      <c r="F401" s="6">
        <v>0</v>
      </c>
      <c r="G401" s="27">
        <v>3704.35</v>
      </c>
      <c r="H401" s="6" t="s">
        <v>11</v>
      </c>
      <c r="I401" s="6" t="s">
        <v>11</v>
      </c>
      <c r="J401" s="13" t="str">
        <f t="shared" si="25"/>
        <v>R1013</v>
      </c>
      <c r="K401" s="6" t="s">
        <v>13</v>
      </c>
      <c r="L401" s="23" t="str">
        <f t="shared" si="26"/>
        <v>2-Dec-1989</v>
      </c>
      <c r="M401" s="25">
        <f t="shared" si="27"/>
        <v>33</v>
      </c>
    </row>
    <row r="402" spans="1:13" x14ac:dyDescent="0.3">
      <c r="A402" s="6" t="s">
        <v>431</v>
      </c>
      <c r="B402" s="6">
        <v>2004</v>
      </c>
      <c r="C402" s="13">
        <f t="shared" si="24"/>
        <v>2004</v>
      </c>
      <c r="D402" s="6" t="s">
        <v>15</v>
      </c>
      <c r="E402" s="6">
        <v>5</v>
      </c>
      <c r="F402" s="6">
        <v>0</v>
      </c>
      <c r="G402" s="27">
        <v>3722.23</v>
      </c>
      <c r="H402" s="6" t="s">
        <v>11</v>
      </c>
      <c r="I402" s="6" t="s">
        <v>11</v>
      </c>
      <c r="J402" s="13" t="str">
        <f t="shared" si="25"/>
        <v>R1025</v>
      </c>
      <c r="K402" s="6" t="s">
        <v>200</v>
      </c>
      <c r="L402" s="23" t="str">
        <f t="shared" si="26"/>
        <v>5-Nov-2004</v>
      </c>
      <c r="M402" s="25">
        <f t="shared" si="27"/>
        <v>18</v>
      </c>
    </row>
    <row r="403" spans="1:13" x14ac:dyDescent="0.3">
      <c r="A403" s="6" t="s">
        <v>432</v>
      </c>
      <c r="B403" s="6">
        <v>1986</v>
      </c>
      <c r="C403" s="13">
        <f t="shared" si="24"/>
        <v>1986</v>
      </c>
      <c r="D403" s="6" t="s">
        <v>30</v>
      </c>
      <c r="E403" s="6">
        <v>1</v>
      </c>
      <c r="F403" s="6">
        <v>3</v>
      </c>
      <c r="G403" s="27">
        <v>3731.6</v>
      </c>
      <c r="H403" s="6" t="s">
        <v>11</v>
      </c>
      <c r="I403" s="6" t="s">
        <v>11</v>
      </c>
      <c r="J403" s="13" t="str">
        <f t="shared" si="25"/>
        <v>R1013</v>
      </c>
      <c r="K403" s="6" t="s">
        <v>13</v>
      </c>
      <c r="L403" s="23" t="str">
        <f t="shared" si="26"/>
        <v>1-Dec-1986</v>
      </c>
      <c r="M403" s="25">
        <f t="shared" si="27"/>
        <v>36</v>
      </c>
    </row>
    <row r="404" spans="1:13" x14ac:dyDescent="0.3">
      <c r="A404" s="6" t="s">
        <v>433</v>
      </c>
      <c r="B404" s="6">
        <v>1994</v>
      </c>
      <c r="C404" s="13">
        <f t="shared" si="24"/>
        <v>1994</v>
      </c>
      <c r="D404" s="6" t="s">
        <v>35</v>
      </c>
      <c r="E404" s="6">
        <v>22</v>
      </c>
      <c r="F404" s="6">
        <v>0</v>
      </c>
      <c r="G404" s="27">
        <v>3732.63</v>
      </c>
      <c r="H404" s="6" t="s">
        <v>11</v>
      </c>
      <c r="I404" s="6" t="s">
        <v>12</v>
      </c>
      <c r="J404" s="13" t="str">
        <f t="shared" si="25"/>
        <v>R1024</v>
      </c>
      <c r="K404" s="6" t="s">
        <v>247</v>
      </c>
      <c r="L404" s="23" t="str">
        <f t="shared" si="26"/>
        <v>22-Aug-1994</v>
      </c>
      <c r="M404" s="25">
        <f t="shared" si="27"/>
        <v>28</v>
      </c>
    </row>
    <row r="405" spans="1:13" x14ac:dyDescent="0.3">
      <c r="A405" s="6" t="s">
        <v>434</v>
      </c>
      <c r="B405" s="6">
        <v>1993</v>
      </c>
      <c r="C405" s="13">
        <f t="shared" si="24"/>
        <v>1993</v>
      </c>
      <c r="D405" s="6" t="s">
        <v>18</v>
      </c>
      <c r="E405" s="6">
        <v>22</v>
      </c>
      <c r="F405" s="6">
        <v>0</v>
      </c>
      <c r="G405" s="27">
        <v>3736.46</v>
      </c>
      <c r="H405" s="6" t="s">
        <v>11</v>
      </c>
      <c r="I405" s="6" t="s">
        <v>11</v>
      </c>
      <c r="J405" s="13" t="str">
        <f t="shared" si="25"/>
        <v>R1012</v>
      </c>
      <c r="K405" s="6" t="s">
        <v>23</v>
      </c>
      <c r="L405" s="23" t="str">
        <f t="shared" si="26"/>
        <v>22-Jun-1993</v>
      </c>
      <c r="M405" s="25">
        <f t="shared" si="27"/>
        <v>29</v>
      </c>
    </row>
    <row r="406" spans="1:13" x14ac:dyDescent="0.3">
      <c r="A406" s="6" t="s">
        <v>435</v>
      </c>
      <c r="B406" s="6">
        <v>1986</v>
      </c>
      <c r="C406" s="13">
        <f t="shared" si="24"/>
        <v>1986</v>
      </c>
      <c r="D406" s="6" t="s">
        <v>20</v>
      </c>
      <c r="E406" s="6">
        <v>9</v>
      </c>
      <c r="F406" s="6">
        <v>3</v>
      </c>
      <c r="G406" s="27">
        <v>3748.56</v>
      </c>
      <c r="H406" s="6" t="s">
        <v>11</v>
      </c>
      <c r="I406" s="6" t="s">
        <v>11</v>
      </c>
      <c r="J406" s="13" t="str">
        <f t="shared" si="25"/>
        <v>R1013</v>
      </c>
      <c r="K406" s="6" t="s">
        <v>13</v>
      </c>
      <c r="L406" s="23" t="str">
        <f t="shared" si="26"/>
        <v>9-Sep-1986</v>
      </c>
      <c r="M406" s="25">
        <f t="shared" si="27"/>
        <v>36</v>
      </c>
    </row>
    <row r="407" spans="1:13" x14ac:dyDescent="0.3">
      <c r="A407" s="6" t="s">
        <v>436</v>
      </c>
      <c r="B407" s="6">
        <v>1991</v>
      </c>
      <c r="C407" s="13">
        <f t="shared" si="24"/>
        <v>1991</v>
      </c>
      <c r="D407" s="6" t="s">
        <v>37</v>
      </c>
      <c r="E407" s="6">
        <v>28</v>
      </c>
      <c r="F407" s="6">
        <v>0</v>
      </c>
      <c r="G407" s="27">
        <v>3756.62</v>
      </c>
      <c r="H407" s="6" t="s">
        <v>11</v>
      </c>
      <c r="I407" s="6" t="s">
        <v>11</v>
      </c>
      <c r="J407" s="13" t="str">
        <f t="shared" si="25"/>
        <v>R1013</v>
      </c>
      <c r="K407" s="6" t="s">
        <v>13</v>
      </c>
      <c r="L407" s="23" t="str">
        <f t="shared" si="26"/>
        <v>28-Oct-1991</v>
      </c>
      <c r="M407" s="25">
        <f t="shared" si="27"/>
        <v>31</v>
      </c>
    </row>
    <row r="408" spans="1:13" x14ac:dyDescent="0.3">
      <c r="A408" s="6" t="s">
        <v>437</v>
      </c>
      <c r="B408" s="6">
        <v>1991</v>
      </c>
      <c r="C408" s="13">
        <f t="shared" si="24"/>
        <v>1991</v>
      </c>
      <c r="D408" s="6" t="s">
        <v>35</v>
      </c>
      <c r="E408" s="6">
        <v>25</v>
      </c>
      <c r="F408" s="6">
        <v>0</v>
      </c>
      <c r="G408" s="27">
        <v>3757.84</v>
      </c>
      <c r="H408" s="6" t="s">
        <v>11</v>
      </c>
      <c r="I408" s="6" t="s">
        <v>16</v>
      </c>
      <c r="J408" s="13" t="str">
        <f t="shared" si="25"/>
        <v>R1013</v>
      </c>
      <c r="K408" s="6" t="s">
        <v>13</v>
      </c>
      <c r="L408" s="23" t="str">
        <f t="shared" si="26"/>
        <v>25-Aug-1991</v>
      </c>
      <c r="M408" s="25">
        <f t="shared" si="27"/>
        <v>31</v>
      </c>
    </row>
    <row r="409" spans="1:13" x14ac:dyDescent="0.3">
      <c r="A409" s="6" t="s">
        <v>438</v>
      </c>
      <c r="B409" s="6">
        <v>1991</v>
      </c>
      <c r="C409" s="13">
        <f t="shared" si="24"/>
        <v>1991</v>
      </c>
      <c r="D409" s="6" t="s">
        <v>37</v>
      </c>
      <c r="E409" s="6">
        <v>24</v>
      </c>
      <c r="F409" s="6">
        <v>0</v>
      </c>
      <c r="G409" s="27">
        <v>3761.29</v>
      </c>
      <c r="H409" s="6" t="s">
        <v>11</v>
      </c>
      <c r="I409" s="6" t="s">
        <v>12</v>
      </c>
      <c r="J409" s="13" t="str">
        <f t="shared" si="25"/>
        <v>R1011</v>
      </c>
      <c r="K409" s="6" t="s">
        <v>42</v>
      </c>
      <c r="L409" s="23" t="str">
        <f t="shared" si="26"/>
        <v>24-Oct-1991</v>
      </c>
      <c r="M409" s="25">
        <f t="shared" si="27"/>
        <v>31</v>
      </c>
    </row>
    <row r="410" spans="1:13" x14ac:dyDescent="0.3">
      <c r="A410" s="6" t="s">
        <v>439</v>
      </c>
      <c r="B410" s="6">
        <v>1994</v>
      </c>
      <c r="C410" s="13">
        <f t="shared" si="24"/>
        <v>1994</v>
      </c>
      <c r="D410" s="6" t="s">
        <v>15</v>
      </c>
      <c r="E410" s="6">
        <v>21</v>
      </c>
      <c r="F410" s="6">
        <v>1</v>
      </c>
      <c r="G410" s="27">
        <v>3766.88</v>
      </c>
      <c r="H410" s="6" t="s">
        <v>11</v>
      </c>
      <c r="I410" s="6" t="s">
        <v>16</v>
      </c>
      <c r="J410" s="13" t="str">
        <f t="shared" si="25"/>
        <v>R1013</v>
      </c>
      <c r="K410" s="6" t="s">
        <v>13</v>
      </c>
      <c r="L410" s="23" t="str">
        <f t="shared" si="26"/>
        <v>21-Nov-1994</v>
      </c>
      <c r="M410" s="25">
        <f t="shared" si="27"/>
        <v>28</v>
      </c>
    </row>
    <row r="411" spans="1:13" x14ac:dyDescent="0.3">
      <c r="A411" s="6" t="s">
        <v>440</v>
      </c>
      <c r="B411" s="6">
        <v>1987</v>
      </c>
      <c r="C411" s="13">
        <f t="shared" si="24"/>
        <v>1987</v>
      </c>
      <c r="D411" s="6" t="s">
        <v>37</v>
      </c>
      <c r="E411" s="6">
        <v>24</v>
      </c>
      <c r="F411" s="6">
        <v>3</v>
      </c>
      <c r="G411" s="27">
        <v>3773.23</v>
      </c>
      <c r="H411" s="6" t="s">
        <v>11</v>
      </c>
      <c r="I411" s="6" t="s">
        <v>12</v>
      </c>
      <c r="J411" s="13" t="str">
        <f t="shared" si="25"/>
        <v>R1013</v>
      </c>
      <c r="K411" s="6" t="s">
        <v>13</v>
      </c>
      <c r="L411" s="23" t="str">
        <f t="shared" si="26"/>
        <v>24-Oct-1987</v>
      </c>
      <c r="M411" s="25">
        <f t="shared" si="27"/>
        <v>35</v>
      </c>
    </row>
    <row r="412" spans="1:13" x14ac:dyDescent="0.3">
      <c r="A412" s="6" t="s">
        <v>441</v>
      </c>
      <c r="B412" s="6">
        <v>1981</v>
      </c>
      <c r="C412" s="13">
        <f t="shared" si="24"/>
        <v>1981</v>
      </c>
      <c r="D412" s="6" t="s">
        <v>30</v>
      </c>
      <c r="E412" s="6">
        <v>13</v>
      </c>
      <c r="F412" s="6">
        <v>1</v>
      </c>
      <c r="G412" s="27">
        <v>3785.77</v>
      </c>
      <c r="H412" s="6" t="s">
        <v>11</v>
      </c>
      <c r="I412" s="6" t="s">
        <v>16</v>
      </c>
      <c r="J412" s="13" t="str">
        <f t="shared" si="25"/>
        <v>R1013</v>
      </c>
      <c r="K412" s="6" t="s">
        <v>13</v>
      </c>
      <c r="L412" s="23" t="str">
        <f t="shared" si="26"/>
        <v>13-Dec-1981</v>
      </c>
      <c r="M412" s="25">
        <f t="shared" si="27"/>
        <v>41</v>
      </c>
    </row>
    <row r="413" spans="1:13" x14ac:dyDescent="0.3">
      <c r="A413" s="6" t="s">
        <v>442</v>
      </c>
      <c r="B413" s="6">
        <v>1988</v>
      </c>
      <c r="C413" s="13">
        <f t="shared" si="24"/>
        <v>1988</v>
      </c>
      <c r="D413" s="6" t="s">
        <v>35</v>
      </c>
      <c r="E413" s="6">
        <v>28</v>
      </c>
      <c r="F413" s="6">
        <v>3</v>
      </c>
      <c r="G413" s="27">
        <v>3793.55</v>
      </c>
      <c r="H413" s="6" t="s">
        <v>11</v>
      </c>
      <c r="I413" s="6" t="s">
        <v>12</v>
      </c>
      <c r="J413" s="13" t="str">
        <f t="shared" si="25"/>
        <v>R1013</v>
      </c>
      <c r="K413" s="6" t="s">
        <v>13</v>
      </c>
      <c r="L413" s="23" t="str">
        <f t="shared" si="26"/>
        <v>28-Aug-1988</v>
      </c>
      <c r="M413" s="25">
        <f t="shared" si="27"/>
        <v>34</v>
      </c>
    </row>
    <row r="414" spans="1:13" x14ac:dyDescent="0.3">
      <c r="A414" s="6" t="s">
        <v>443</v>
      </c>
      <c r="B414" s="6">
        <v>1999</v>
      </c>
      <c r="C414" s="13">
        <f t="shared" si="24"/>
        <v>1999</v>
      </c>
      <c r="D414" s="6" t="s">
        <v>18</v>
      </c>
      <c r="E414" s="6">
        <v>24</v>
      </c>
      <c r="F414" s="6">
        <v>0</v>
      </c>
      <c r="G414" s="27">
        <v>3796.36</v>
      </c>
      <c r="H414" s="6" t="s">
        <v>11</v>
      </c>
      <c r="I414" s="6" t="s">
        <v>12</v>
      </c>
      <c r="J414" s="13" t="str">
        <f t="shared" si="25"/>
        <v>R1012</v>
      </c>
      <c r="K414" s="6" t="s">
        <v>23</v>
      </c>
      <c r="L414" s="23" t="str">
        <f t="shared" si="26"/>
        <v>24-Jun-1999</v>
      </c>
      <c r="M414" s="25">
        <f t="shared" si="27"/>
        <v>23</v>
      </c>
    </row>
    <row r="415" spans="1:13" x14ac:dyDescent="0.3">
      <c r="A415" s="6" t="s">
        <v>444</v>
      </c>
      <c r="B415" s="6">
        <v>1981</v>
      </c>
      <c r="C415" s="13">
        <f t="shared" si="24"/>
        <v>1981</v>
      </c>
      <c r="D415" s="6" t="s">
        <v>20</v>
      </c>
      <c r="E415" s="6">
        <v>29</v>
      </c>
      <c r="F415" s="6">
        <v>1</v>
      </c>
      <c r="G415" s="27">
        <v>3797.2</v>
      </c>
      <c r="H415" s="6" t="s">
        <v>11</v>
      </c>
      <c r="I415" s="6" t="s">
        <v>12</v>
      </c>
      <c r="J415" s="13" t="str">
        <f t="shared" si="25"/>
        <v>R1012</v>
      </c>
      <c r="K415" s="6" t="s">
        <v>23</v>
      </c>
      <c r="L415" s="23" t="str">
        <f t="shared" si="26"/>
        <v>29-Sep-1981</v>
      </c>
      <c r="M415" s="25">
        <f t="shared" si="27"/>
        <v>41</v>
      </c>
    </row>
    <row r="416" spans="1:13" x14ac:dyDescent="0.3">
      <c r="A416" s="6" t="s">
        <v>445</v>
      </c>
      <c r="B416" s="6">
        <v>1994</v>
      </c>
      <c r="C416" s="13">
        <f t="shared" si="24"/>
        <v>1994</v>
      </c>
      <c r="D416" s="6" t="s">
        <v>35</v>
      </c>
      <c r="E416" s="6">
        <v>12</v>
      </c>
      <c r="F416" s="6">
        <v>2</v>
      </c>
      <c r="G416" s="27">
        <v>3847.67</v>
      </c>
      <c r="H416" s="6" t="s">
        <v>12</v>
      </c>
      <c r="I416" s="6" t="s">
        <v>11</v>
      </c>
      <c r="J416" s="13" t="str">
        <f t="shared" si="25"/>
        <v>R1011</v>
      </c>
      <c r="K416" s="6" t="s">
        <v>42</v>
      </c>
      <c r="L416" s="23" t="str">
        <f t="shared" si="26"/>
        <v>12-Aug-1994</v>
      </c>
      <c r="M416" s="25">
        <f t="shared" si="27"/>
        <v>28</v>
      </c>
    </row>
    <row r="417" spans="1:13" x14ac:dyDescent="0.3">
      <c r="A417" s="6" t="s">
        <v>446</v>
      </c>
      <c r="B417" s="6">
        <v>1991</v>
      </c>
      <c r="C417" s="13">
        <f t="shared" si="24"/>
        <v>1991</v>
      </c>
      <c r="D417" s="6" t="s">
        <v>35</v>
      </c>
      <c r="E417" s="6">
        <v>19</v>
      </c>
      <c r="F417" s="6">
        <v>0</v>
      </c>
      <c r="G417" s="27">
        <v>3857.76</v>
      </c>
      <c r="H417" s="6" t="s">
        <v>12</v>
      </c>
      <c r="I417" s="6" t="s">
        <v>16</v>
      </c>
      <c r="J417" s="13" t="str">
        <f t="shared" si="25"/>
        <v>R1016</v>
      </c>
      <c r="K417" s="6" t="s">
        <v>168</v>
      </c>
      <c r="L417" s="23" t="str">
        <f t="shared" si="26"/>
        <v>19-Aug-1991</v>
      </c>
      <c r="M417" s="25">
        <f t="shared" si="27"/>
        <v>31</v>
      </c>
    </row>
    <row r="418" spans="1:13" x14ac:dyDescent="0.3">
      <c r="A418" s="6" t="s">
        <v>447</v>
      </c>
      <c r="B418" s="6">
        <v>2001</v>
      </c>
      <c r="C418" s="13">
        <f t="shared" si="24"/>
        <v>2001</v>
      </c>
      <c r="D418" s="6" t="s">
        <v>18</v>
      </c>
      <c r="E418" s="6">
        <v>6</v>
      </c>
      <c r="F418" s="6">
        <v>0</v>
      </c>
      <c r="G418" s="27">
        <v>3858.51</v>
      </c>
      <c r="H418" s="6" t="s">
        <v>11</v>
      </c>
      <c r="I418" s="6" t="s">
        <v>12</v>
      </c>
      <c r="J418" s="13" t="str">
        <f t="shared" si="25"/>
        <v>R1025</v>
      </c>
      <c r="K418" s="6" t="s">
        <v>200</v>
      </c>
      <c r="L418" s="23" t="str">
        <f t="shared" si="26"/>
        <v>6-Jun-2001</v>
      </c>
      <c r="M418" s="25">
        <f t="shared" si="27"/>
        <v>22</v>
      </c>
    </row>
    <row r="419" spans="1:13" x14ac:dyDescent="0.3">
      <c r="A419" s="6" t="s">
        <v>448</v>
      </c>
      <c r="B419" s="6">
        <v>2001</v>
      </c>
      <c r="C419" s="13">
        <f t="shared" si="24"/>
        <v>2001</v>
      </c>
      <c r="D419" s="6" t="s">
        <v>37</v>
      </c>
      <c r="E419" s="6">
        <v>18</v>
      </c>
      <c r="F419" s="6">
        <v>3</v>
      </c>
      <c r="G419" s="27">
        <v>3861.21</v>
      </c>
      <c r="H419" s="6" t="s">
        <v>11</v>
      </c>
      <c r="I419" s="6" t="s">
        <v>11</v>
      </c>
      <c r="J419" s="13" t="str">
        <f t="shared" si="25"/>
        <v>R1016</v>
      </c>
      <c r="K419" s="6" t="s">
        <v>168</v>
      </c>
      <c r="L419" s="23" t="str">
        <f t="shared" si="26"/>
        <v>18-Oct-2001</v>
      </c>
      <c r="M419" s="25">
        <f t="shared" si="27"/>
        <v>21</v>
      </c>
    </row>
    <row r="420" spans="1:13" x14ac:dyDescent="0.3">
      <c r="A420" s="6" t="s">
        <v>449</v>
      </c>
      <c r="B420" s="6">
        <v>1990</v>
      </c>
      <c r="C420" s="13">
        <f t="shared" si="24"/>
        <v>1990</v>
      </c>
      <c r="D420" s="6" t="s">
        <v>18</v>
      </c>
      <c r="E420" s="6">
        <v>24</v>
      </c>
      <c r="F420" s="6">
        <v>0</v>
      </c>
      <c r="G420" s="27">
        <v>3866.86</v>
      </c>
      <c r="H420" s="6" t="s">
        <v>16</v>
      </c>
      <c r="I420" s="6" t="s">
        <v>16</v>
      </c>
      <c r="J420" s="13" t="str">
        <f t="shared" si="25"/>
        <v>R1012</v>
      </c>
      <c r="K420" s="6" t="s">
        <v>23</v>
      </c>
      <c r="L420" s="23" t="str">
        <f t="shared" si="26"/>
        <v>24-Jun-1990</v>
      </c>
      <c r="M420" s="25">
        <f t="shared" si="27"/>
        <v>32</v>
      </c>
    </row>
    <row r="421" spans="1:13" x14ac:dyDescent="0.3">
      <c r="A421" s="6" t="s">
        <v>450</v>
      </c>
      <c r="B421" s="6">
        <v>1991</v>
      </c>
      <c r="C421" s="13">
        <f t="shared" si="24"/>
        <v>1991</v>
      </c>
      <c r="D421" s="6" t="s">
        <v>10</v>
      </c>
      <c r="E421" s="6">
        <v>25</v>
      </c>
      <c r="F421" s="6">
        <v>1</v>
      </c>
      <c r="G421" s="27">
        <v>3875.73</v>
      </c>
      <c r="H421" s="6" t="s">
        <v>11</v>
      </c>
      <c r="I421" s="6" t="s">
        <v>12</v>
      </c>
      <c r="J421" s="13" t="str">
        <f t="shared" si="25"/>
        <v>R1013</v>
      </c>
      <c r="K421" s="6" t="s">
        <v>13</v>
      </c>
      <c r="L421" s="23" t="str">
        <f t="shared" si="26"/>
        <v>25-Jul-1991</v>
      </c>
      <c r="M421" s="25">
        <f t="shared" si="27"/>
        <v>31</v>
      </c>
    </row>
    <row r="422" spans="1:13" x14ac:dyDescent="0.3">
      <c r="A422" s="6" t="s">
        <v>451</v>
      </c>
      <c r="B422" s="6">
        <v>1996</v>
      </c>
      <c r="C422" s="13">
        <f t="shared" si="24"/>
        <v>1996</v>
      </c>
      <c r="D422" s="6" t="s">
        <v>37</v>
      </c>
      <c r="E422" s="6">
        <v>23</v>
      </c>
      <c r="F422" s="6">
        <v>2</v>
      </c>
      <c r="G422" s="27">
        <v>3877.3</v>
      </c>
      <c r="H422" s="6" t="s">
        <v>16</v>
      </c>
      <c r="I422" s="6" t="s">
        <v>12</v>
      </c>
      <c r="J422" s="13" t="str">
        <f t="shared" si="25"/>
        <v>R1012</v>
      </c>
      <c r="K422" s="6" t="s">
        <v>23</v>
      </c>
      <c r="L422" s="23" t="str">
        <f t="shared" si="26"/>
        <v>23-Oct-1996</v>
      </c>
      <c r="M422" s="25">
        <f t="shared" si="27"/>
        <v>26</v>
      </c>
    </row>
    <row r="423" spans="1:13" x14ac:dyDescent="0.3">
      <c r="A423" s="6" t="s">
        <v>452</v>
      </c>
      <c r="B423" s="6">
        <v>2004</v>
      </c>
      <c r="C423" s="13">
        <f t="shared" si="24"/>
        <v>2004</v>
      </c>
      <c r="D423" s="6" t="s">
        <v>10</v>
      </c>
      <c r="E423" s="6">
        <v>13</v>
      </c>
      <c r="F423" s="6">
        <v>0</v>
      </c>
      <c r="G423" s="27">
        <v>3889.2</v>
      </c>
      <c r="H423" s="6" t="s">
        <v>11</v>
      </c>
      <c r="I423" s="6" t="s">
        <v>11</v>
      </c>
      <c r="J423" s="13" t="str">
        <f t="shared" si="25"/>
        <v>R1012</v>
      </c>
      <c r="K423" s="6" t="s">
        <v>23</v>
      </c>
      <c r="L423" s="23" t="str">
        <f t="shared" si="26"/>
        <v>13-Jul-2004</v>
      </c>
      <c r="M423" s="25">
        <f t="shared" si="27"/>
        <v>18</v>
      </c>
    </row>
    <row r="424" spans="1:13" x14ac:dyDescent="0.3">
      <c r="A424" s="6" t="s">
        <v>453</v>
      </c>
      <c r="B424" s="6">
        <v>1993</v>
      </c>
      <c r="C424" s="13">
        <f t="shared" si="24"/>
        <v>1993</v>
      </c>
      <c r="D424" s="6" t="s">
        <v>20</v>
      </c>
      <c r="E424" s="6">
        <v>14</v>
      </c>
      <c r="F424" s="6">
        <v>0</v>
      </c>
      <c r="G424" s="27">
        <v>3898.35</v>
      </c>
      <c r="H424" s="6" t="s">
        <v>11</v>
      </c>
      <c r="I424" s="6" t="s">
        <v>11</v>
      </c>
      <c r="J424" s="13" t="str">
        <f t="shared" si="25"/>
        <v>R1012</v>
      </c>
      <c r="K424" s="6" t="s">
        <v>23</v>
      </c>
      <c r="L424" s="23" t="str">
        <f t="shared" si="26"/>
        <v>14-Sep-1993</v>
      </c>
      <c r="M424" s="25">
        <f t="shared" si="27"/>
        <v>29</v>
      </c>
    </row>
    <row r="425" spans="1:13" x14ac:dyDescent="0.3">
      <c r="A425" s="6" t="s">
        <v>454</v>
      </c>
      <c r="B425" s="6">
        <v>1981</v>
      </c>
      <c r="C425" s="13">
        <f t="shared" si="24"/>
        <v>1981</v>
      </c>
      <c r="D425" s="6" t="s">
        <v>35</v>
      </c>
      <c r="E425" s="6">
        <v>27</v>
      </c>
      <c r="F425" s="6">
        <v>1</v>
      </c>
      <c r="G425" s="27">
        <v>3902.07</v>
      </c>
      <c r="H425" s="6" t="s">
        <v>11</v>
      </c>
      <c r="I425" s="6" t="s">
        <v>11</v>
      </c>
      <c r="J425" s="13" t="str">
        <f t="shared" si="25"/>
        <v>R1013</v>
      </c>
      <c r="K425" s="6" t="s">
        <v>13</v>
      </c>
      <c r="L425" s="23" t="str">
        <f t="shared" si="26"/>
        <v>27-Aug-1981</v>
      </c>
      <c r="M425" s="25">
        <f t="shared" si="27"/>
        <v>41</v>
      </c>
    </row>
    <row r="426" spans="1:13" x14ac:dyDescent="0.3">
      <c r="A426" s="6" t="s">
        <v>455</v>
      </c>
      <c r="B426" s="6">
        <v>1997</v>
      </c>
      <c r="C426" s="13">
        <f t="shared" si="24"/>
        <v>1997</v>
      </c>
      <c r="D426" s="6" t="s">
        <v>15</v>
      </c>
      <c r="E426" s="6">
        <v>24</v>
      </c>
      <c r="F426" s="6">
        <v>3</v>
      </c>
      <c r="G426" s="27">
        <v>3906.13</v>
      </c>
      <c r="H426" s="6" t="s">
        <v>12</v>
      </c>
      <c r="I426" s="6" t="s">
        <v>12</v>
      </c>
      <c r="J426" s="13" t="str">
        <f t="shared" si="25"/>
        <v>R1011</v>
      </c>
      <c r="K426" s="6" t="s">
        <v>42</v>
      </c>
      <c r="L426" s="23" t="str">
        <f t="shared" si="26"/>
        <v>24-Nov-1997</v>
      </c>
      <c r="M426" s="25">
        <f t="shared" si="27"/>
        <v>25</v>
      </c>
    </row>
    <row r="427" spans="1:13" x14ac:dyDescent="0.3">
      <c r="A427" s="6" t="s">
        <v>456</v>
      </c>
      <c r="B427" s="6">
        <v>1985</v>
      </c>
      <c r="C427" s="13">
        <f t="shared" si="24"/>
        <v>1985</v>
      </c>
      <c r="D427" s="6" t="s">
        <v>10</v>
      </c>
      <c r="E427" s="6">
        <v>5</v>
      </c>
      <c r="F427" s="6">
        <v>3</v>
      </c>
      <c r="G427" s="27">
        <v>3910.44</v>
      </c>
      <c r="H427" s="6" t="s">
        <v>11</v>
      </c>
      <c r="I427" s="6" t="s">
        <v>11</v>
      </c>
      <c r="J427" s="13" t="str">
        <f t="shared" si="25"/>
        <v>R1013</v>
      </c>
      <c r="K427" s="6" t="s">
        <v>13</v>
      </c>
      <c r="L427" s="23" t="str">
        <f t="shared" si="26"/>
        <v>5-Jul-1985</v>
      </c>
      <c r="M427" s="25">
        <f t="shared" si="27"/>
        <v>37</v>
      </c>
    </row>
    <row r="428" spans="1:13" x14ac:dyDescent="0.3">
      <c r="A428" s="6" t="s">
        <v>457</v>
      </c>
      <c r="B428" s="6">
        <v>2000</v>
      </c>
      <c r="C428" s="13">
        <f t="shared" si="24"/>
        <v>2000</v>
      </c>
      <c r="D428" s="6" t="s">
        <v>10</v>
      </c>
      <c r="E428" s="6">
        <v>10</v>
      </c>
      <c r="F428" s="6">
        <v>2</v>
      </c>
      <c r="G428" s="27">
        <v>3925.76</v>
      </c>
      <c r="H428" s="6" t="s">
        <v>11</v>
      </c>
      <c r="I428" s="6" t="s">
        <v>11</v>
      </c>
      <c r="J428" s="13" t="str">
        <f t="shared" si="25"/>
        <v>R1024</v>
      </c>
      <c r="K428" s="6" t="s">
        <v>247</v>
      </c>
      <c r="L428" s="23" t="str">
        <f t="shared" si="26"/>
        <v>10-Jul-2000</v>
      </c>
      <c r="M428" s="25">
        <f t="shared" si="27"/>
        <v>22</v>
      </c>
    </row>
    <row r="429" spans="1:13" x14ac:dyDescent="0.3">
      <c r="A429" s="6" t="s">
        <v>458</v>
      </c>
      <c r="B429" s="6">
        <v>2002</v>
      </c>
      <c r="C429" s="13">
        <f t="shared" si="24"/>
        <v>2002</v>
      </c>
      <c r="D429" s="6" t="s">
        <v>18</v>
      </c>
      <c r="E429" s="6">
        <v>15</v>
      </c>
      <c r="F429" s="6">
        <v>0</v>
      </c>
      <c r="G429" s="27">
        <v>3931.51</v>
      </c>
      <c r="H429" s="6" t="s">
        <v>11</v>
      </c>
      <c r="I429" s="6" t="s">
        <v>12</v>
      </c>
      <c r="J429" s="13" t="str">
        <f t="shared" si="25"/>
        <v>R1011</v>
      </c>
      <c r="K429" s="6" t="s">
        <v>42</v>
      </c>
      <c r="L429" s="23" t="str">
        <f t="shared" si="26"/>
        <v>15-Jun-2002</v>
      </c>
      <c r="M429" s="25">
        <f t="shared" si="27"/>
        <v>20</v>
      </c>
    </row>
    <row r="430" spans="1:13" x14ac:dyDescent="0.3">
      <c r="A430" s="6" t="s">
        <v>459</v>
      </c>
      <c r="B430" s="6">
        <v>1988</v>
      </c>
      <c r="C430" s="13">
        <f t="shared" si="24"/>
        <v>1988</v>
      </c>
      <c r="D430" s="6" t="s">
        <v>37</v>
      </c>
      <c r="E430" s="6">
        <v>24</v>
      </c>
      <c r="F430" s="6">
        <v>0</v>
      </c>
      <c r="G430" s="27">
        <v>3935.18</v>
      </c>
      <c r="H430" s="6" t="s">
        <v>12</v>
      </c>
      <c r="I430" s="6" t="s">
        <v>16</v>
      </c>
      <c r="J430" s="13" t="str">
        <f t="shared" si="25"/>
        <v>R1013</v>
      </c>
      <c r="K430" s="6" t="s">
        <v>13</v>
      </c>
      <c r="L430" s="23" t="str">
        <f t="shared" si="26"/>
        <v>24-Oct-1988</v>
      </c>
      <c r="M430" s="25">
        <f t="shared" si="27"/>
        <v>34</v>
      </c>
    </row>
    <row r="431" spans="1:13" x14ac:dyDescent="0.3">
      <c r="A431" s="6" t="s">
        <v>460</v>
      </c>
      <c r="B431" s="6">
        <v>1993</v>
      </c>
      <c r="C431" s="13">
        <f t="shared" si="24"/>
        <v>1993</v>
      </c>
      <c r="D431" s="6" t="s">
        <v>20</v>
      </c>
      <c r="E431" s="6">
        <v>29</v>
      </c>
      <c r="F431" s="6">
        <v>0</v>
      </c>
      <c r="G431" s="27">
        <v>3943.6</v>
      </c>
      <c r="H431" s="6" t="s">
        <v>11</v>
      </c>
      <c r="I431" s="6" t="s">
        <v>12</v>
      </c>
      <c r="J431" s="13" t="str">
        <f t="shared" si="25"/>
        <v>R1024</v>
      </c>
      <c r="K431" s="6" t="s">
        <v>247</v>
      </c>
      <c r="L431" s="23" t="str">
        <f t="shared" si="26"/>
        <v>29-Sep-1993</v>
      </c>
      <c r="M431" s="25">
        <f t="shared" si="27"/>
        <v>29</v>
      </c>
    </row>
    <row r="432" spans="1:13" x14ac:dyDescent="0.3">
      <c r="A432" s="6" t="s">
        <v>461</v>
      </c>
      <c r="B432" s="6">
        <v>1993</v>
      </c>
      <c r="C432" s="13">
        <f t="shared" si="24"/>
        <v>1993</v>
      </c>
      <c r="D432" s="6" t="s">
        <v>15</v>
      </c>
      <c r="E432" s="6">
        <v>11</v>
      </c>
      <c r="F432" s="6">
        <v>1</v>
      </c>
      <c r="G432" s="27">
        <v>3947.41</v>
      </c>
      <c r="H432" s="6" t="s">
        <v>11</v>
      </c>
      <c r="I432" s="6" t="s">
        <v>11</v>
      </c>
      <c r="J432" s="13" t="str">
        <f t="shared" si="25"/>
        <v>R1013</v>
      </c>
      <c r="K432" s="6" t="s">
        <v>13</v>
      </c>
      <c r="L432" s="23" t="str">
        <f t="shared" si="26"/>
        <v>11-Nov-1993</v>
      </c>
      <c r="M432" s="25">
        <f t="shared" si="27"/>
        <v>29</v>
      </c>
    </row>
    <row r="433" spans="1:13" x14ac:dyDescent="0.3">
      <c r="A433" s="6" t="s">
        <v>462</v>
      </c>
      <c r="B433" s="6">
        <v>1999</v>
      </c>
      <c r="C433" s="13">
        <f t="shared" si="24"/>
        <v>1999</v>
      </c>
      <c r="D433" s="6" t="s">
        <v>10</v>
      </c>
      <c r="E433" s="6">
        <v>10</v>
      </c>
      <c r="F433" s="6">
        <v>0</v>
      </c>
      <c r="G433" s="27">
        <v>3955.98</v>
      </c>
      <c r="H433" s="6" t="s">
        <v>11</v>
      </c>
      <c r="I433" s="6" t="s">
        <v>12</v>
      </c>
      <c r="J433" s="13" t="str">
        <f t="shared" si="25"/>
        <v>R1021</v>
      </c>
      <c r="K433" s="6" t="s">
        <v>300</v>
      </c>
      <c r="L433" s="23" t="str">
        <f t="shared" si="26"/>
        <v>10-Jul-1999</v>
      </c>
      <c r="M433" s="25">
        <f t="shared" si="27"/>
        <v>23</v>
      </c>
    </row>
    <row r="434" spans="1:13" x14ac:dyDescent="0.3">
      <c r="A434" s="6" t="s">
        <v>463</v>
      </c>
      <c r="B434" s="6">
        <v>1995</v>
      </c>
      <c r="C434" s="13">
        <f t="shared" si="24"/>
        <v>1995</v>
      </c>
      <c r="D434" s="6" t="s">
        <v>10</v>
      </c>
      <c r="E434" s="6">
        <v>11</v>
      </c>
      <c r="F434" s="6">
        <v>1</v>
      </c>
      <c r="G434" s="27">
        <v>3956.07</v>
      </c>
      <c r="H434" s="6" t="s">
        <v>11</v>
      </c>
      <c r="I434" s="6" t="s">
        <v>11</v>
      </c>
      <c r="J434" s="13" t="str">
        <f t="shared" si="25"/>
        <v>R1012</v>
      </c>
      <c r="K434" s="6" t="s">
        <v>23</v>
      </c>
      <c r="L434" s="23" t="str">
        <f t="shared" si="26"/>
        <v>11-Jul-1995</v>
      </c>
      <c r="M434" s="25">
        <f t="shared" si="27"/>
        <v>27</v>
      </c>
    </row>
    <row r="435" spans="1:13" x14ac:dyDescent="0.3">
      <c r="A435" s="6" t="s">
        <v>464</v>
      </c>
      <c r="B435" s="6">
        <v>1990</v>
      </c>
      <c r="C435" s="13">
        <f t="shared" si="24"/>
        <v>1990</v>
      </c>
      <c r="D435" s="6" t="s">
        <v>10</v>
      </c>
      <c r="E435" s="6">
        <v>29</v>
      </c>
      <c r="F435" s="6">
        <v>0</v>
      </c>
      <c r="G435" s="27">
        <v>3972.92</v>
      </c>
      <c r="H435" s="6" t="s">
        <v>11</v>
      </c>
      <c r="I435" s="6" t="s">
        <v>12</v>
      </c>
      <c r="J435" s="13" t="str">
        <f t="shared" si="25"/>
        <v>R1013</v>
      </c>
      <c r="K435" s="6" t="s">
        <v>13</v>
      </c>
      <c r="L435" s="23" t="str">
        <f t="shared" si="26"/>
        <v>29-Jul-1990</v>
      </c>
      <c r="M435" s="25">
        <f t="shared" si="27"/>
        <v>32</v>
      </c>
    </row>
    <row r="436" spans="1:13" x14ac:dyDescent="0.3">
      <c r="A436" s="6" t="s">
        <v>465</v>
      </c>
      <c r="B436" s="6">
        <v>1996</v>
      </c>
      <c r="C436" s="13">
        <f t="shared" si="24"/>
        <v>1996</v>
      </c>
      <c r="D436" s="6" t="s">
        <v>35</v>
      </c>
      <c r="E436" s="6">
        <v>17</v>
      </c>
      <c r="F436" s="6">
        <v>2</v>
      </c>
      <c r="G436" s="27">
        <v>3981.98</v>
      </c>
      <c r="H436" s="6" t="s">
        <v>11</v>
      </c>
      <c r="I436" s="6" t="s">
        <v>11</v>
      </c>
      <c r="J436" s="13" t="str">
        <f t="shared" si="25"/>
        <v>R1013</v>
      </c>
      <c r="K436" s="6" t="s">
        <v>13</v>
      </c>
      <c r="L436" s="23" t="str">
        <f t="shared" si="26"/>
        <v>17-Aug-1996</v>
      </c>
      <c r="M436" s="25">
        <f t="shared" si="27"/>
        <v>26</v>
      </c>
    </row>
    <row r="437" spans="1:13" x14ac:dyDescent="0.3">
      <c r="A437" s="6" t="s">
        <v>466</v>
      </c>
      <c r="B437" s="6">
        <v>1996</v>
      </c>
      <c r="C437" s="13">
        <f t="shared" si="24"/>
        <v>1996</v>
      </c>
      <c r="D437" s="6" t="s">
        <v>20</v>
      </c>
      <c r="E437" s="6">
        <v>8</v>
      </c>
      <c r="F437" s="6">
        <v>2</v>
      </c>
      <c r="G437" s="27">
        <v>3987.93</v>
      </c>
      <c r="H437" s="6" t="s">
        <v>11</v>
      </c>
      <c r="I437" s="6" t="s">
        <v>11</v>
      </c>
      <c r="J437" s="13" t="str">
        <f t="shared" si="25"/>
        <v>R1011</v>
      </c>
      <c r="K437" s="6" t="s">
        <v>42</v>
      </c>
      <c r="L437" s="23" t="str">
        <f t="shared" si="26"/>
        <v>8-Sep-1996</v>
      </c>
      <c r="M437" s="25">
        <f t="shared" si="27"/>
        <v>26</v>
      </c>
    </row>
    <row r="438" spans="1:13" x14ac:dyDescent="0.3">
      <c r="A438" s="6" t="s">
        <v>467</v>
      </c>
      <c r="B438" s="6">
        <v>1990</v>
      </c>
      <c r="C438" s="13">
        <f t="shared" si="24"/>
        <v>1990</v>
      </c>
      <c r="D438" s="6" t="s">
        <v>15</v>
      </c>
      <c r="E438" s="6">
        <v>22</v>
      </c>
      <c r="F438" s="6">
        <v>0</v>
      </c>
      <c r="G438" s="27">
        <v>3989.84</v>
      </c>
      <c r="H438" s="6" t="s">
        <v>11</v>
      </c>
      <c r="I438" s="6" t="s">
        <v>11</v>
      </c>
      <c r="J438" s="13" t="str">
        <f t="shared" si="25"/>
        <v>R1011</v>
      </c>
      <c r="K438" s="6" t="s">
        <v>42</v>
      </c>
      <c r="L438" s="23" t="str">
        <f t="shared" si="26"/>
        <v>22-Nov-1990</v>
      </c>
      <c r="M438" s="25">
        <f t="shared" si="27"/>
        <v>32</v>
      </c>
    </row>
    <row r="439" spans="1:13" x14ac:dyDescent="0.3">
      <c r="A439" s="6" t="s">
        <v>468</v>
      </c>
      <c r="B439" s="6">
        <v>1990</v>
      </c>
      <c r="C439" s="13">
        <f t="shared" si="24"/>
        <v>1990</v>
      </c>
      <c r="D439" s="6" t="s">
        <v>15</v>
      </c>
      <c r="E439" s="6">
        <v>1</v>
      </c>
      <c r="F439" s="6">
        <v>0</v>
      </c>
      <c r="G439" s="27">
        <v>3994.18</v>
      </c>
      <c r="H439" s="6" t="s">
        <v>11</v>
      </c>
      <c r="I439" s="6" t="s">
        <v>11</v>
      </c>
      <c r="J439" s="13" t="str">
        <f t="shared" si="25"/>
        <v>R1013</v>
      </c>
      <c r="K439" s="6" t="s">
        <v>13</v>
      </c>
      <c r="L439" s="23" t="str">
        <f t="shared" si="26"/>
        <v>1-Nov-1990</v>
      </c>
      <c r="M439" s="25">
        <f t="shared" si="27"/>
        <v>32</v>
      </c>
    </row>
    <row r="440" spans="1:13" x14ac:dyDescent="0.3">
      <c r="A440" s="6" t="s">
        <v>469</v>
      </c>
      <c r="B440" s="6">
        <v>1989</v>
      </c>
      <c r="C440" s="13">
        <f t="shared" si="24"/>
        <v>1989</v>
      </c>
      <c r="D440" s="6" t="s">
        <v>10</v>
      </c>
      <c r="E440" s="6">
        <v>10</v>
      </c>
      <c r="F440" s="6">
        <v>3</v>
      </c>
      <c r="G440" s="27">
        <v>4002.36</v>
      </c>
      <c r="H440" s="6" t="s">
        <v>11</v>
      </c>
      <c r="I440" s="6" t="s">
        <v>16</v>
      </c>
      <c r="J440" s="13" t="str">
        <f t="shared" si="25"/>
        <v>R1013</v>
      </c>
      <c r="K440" s="6" t="s">
        <v>13</v>
      </c>
      <c r="L440" s="23" t="str">
        <f t="shared" si="26"/>
        <v>10-Jul-1989</v>
      </c>
      <c r="M440" s="25">
        <f t="shared" si="27"/>
        <v>33</v>
      </c>
    </row>
    <row r="441" spans="1:13" x14ac:dyDescent="0.3">
      <c r="A441" s="6" t="s">
        <v>470</v>
      </c>
      <c r="B441" s="6">
        <v>2000</v>
      </c>
      <c r="C441" s="13">
        <f t="shared" si="24"/>
        <v>2000</v>
      </c>
      <c r="D441" s="6" t="s">
        <v>20</v>
      </c>
      <c r="E441" s="6">
        <v>13</v>
      </c>
      <c r="F441" s="6">
        <v>3</v>
      </c>
      <c r="G441" s="27">
        <v>4005.42</v>
      </c>
      <c r="H441" s="6" t="s">
        <v>11</v>
      </c>
      <c r="I441" s="6" t="s">
        <v>16</v>
      </c>
      <c r="J441" s="13" t="str">
        <f t="shared" si="25"/>
        <v>R1015</v>
      </c>
      <c r="K441" s="6" t="s">
        <v>164</v>
      </c>
      <c r="L441" s="23" t="str">
        <f t="shared" si="26"/>
        <v>13-Sep-2000</v>
      </c>
      <c r="M441" s="25">
        <f t="shared" si="27"/>
        <v>22</v>
      </c>
    </row>
    <row r="442" spans="1:13" x14ac:dyDescent="0.3">
      <c r="A442" s="6" t="s">
        <v>471</v>
      </c>
      <c r="B442" s="6">
        <v>1992</v>
      </c>
      <c r="C442" s="13">
        <f t="shared" si="24"/>
        <v>1992</v>
      </c>
      <c r="D442" s="6" t="s">
        <v>37</v>
      </c>
      <c r="E442" s="6">
        <v>11</v>
      </c>
      <c r="F442" s="6">
        <v>1</v>
      </c>
      <c r="G442" s="27">
        <v>4032.24</v>
      </c>
      <c r="H442" s="6" t="s">
        <v>12</v>
      </c>
      <c r="I442" s="6" t="s">
        <v>12</v>
      </c>
      <c r="J442" s="13" t="str">
        <f t="shared" si="25"/>
        <v>R1012</v>
      </c>
      <c r="K442" s="6" t="s">
        <v>23</v>
      </c>
      <c r="L442" s="23" t="str">
        <f t="shared" si="26"/>
        <v>11-Oct-1992</v>
      </c>
      <c r="M442" s="25">
        <f t="shared" si="27"/>
        <v>30</v>
      </c>
    </row>
    <row r="443" spans="1:13" x14ac:dyDescent="0.3">
      <c r="A443" s="6" t="s">
        <v>472</v>
      </c>
      <c r="B443" s="6">
        <v>1984</v>
      </c>
      <c r="C443" s="13">
        <f t="shared" si="24"/>
        <v>1984</v>
      </c>
      <c r="D443" s="6" t="s">
        <v>10</v>
      </c>
      <c r="E443" s="6">
        <v>7</v>
      </c>
      <c r="F443" s="6">
        <v>3</v>
      </c>
      <c r="G443" s="27">
        <v>4038.41</v>
      </c>
      <c r="H443" s="6" t="s">
        <v>11</v>
      </c>
      <c r="I443" s="6" t="s">
        <v>16</v>
      </c>
      <c r="J443" s="13" t="str">
        <f t="shared" si="25"/>
        <v>R1013</v>
      </c>
      <c r="K443" s="6" t="s">
        <v>13</v>
      </c>
      <c r="L443" s="23" t="str">
        <f t="shared" si="26"/>
        <v>7-Jul-1984</v>
      </c>
      <c r="M443" s="25">
        <f t="shared" si="27"/>
        <v>38</v>
      </c>
    </row>
    <row r="444" spans="1:13" x14ac:dyDescent="0.3">
      <c r="A444" s="6" t="s">
        <v>473</v>
      </c>
      <c r="B444" s="6">
        <v>1983</v>
      </c>
      <c r="C444" s="13">
        <f t="shared" si="24"/>
        <v>1983</v>
      </c>
      <c r="D444" s="6" t="s">
        <v>15</v>
      </c>
      <c r="E444" s="6">
        <v>10</v>
      </c>
      <c r="F444" s="6">
        <v>3</v>
      </c>
      <c r="G444" s="27">
        <v>4039.9</v>
      </c>
      <c r="H444" s="6" t="s">
        <v>11</v>
      </c>
      <c r="I444" s="6" t="s">
        <v>16</v>
      </c>
      <c r="J444" s="13" t="str">
        <f t="shared" si="25"/>
        <v>R1013</v>
      </c>
      <c r="K444" s="6" t="s">
        <v>13</v>
      </c>
      <c r="L444" s="23" t="str">
        <f t="shared" si="26"/>
        <v>10-Nov-1983</v>
      </c>
      <c r="M444" s="25">
        <f t="shared" si="27"/>
        <v>39</v>
      </c>
    </row>
    <row r="445" spans="1:13" x14ac:dyDescent="0.3">
      <c r="A445" s="6" t="s">
        <v>474</v>
      </c>
      <c r="B445" s="6">
        <v>1993</v>
      </c>
      <c r="C445" s="13">
        <f t="shared" si="24"/>
        <v>1993</v>
      </c>
      <c r="D445" s="6" t="s">
        <v>30</v>
      </c>
      <c r="E445" s="6">
        <v>26</v>
      </c>
      <c r="F445" s="6">
        <v>1</v>
      </c>
      <c r="G445" s="27">
        <v>4040.56</v>
      </c>
      <c r="H445" s="6" t="s">
        <v>12</v>
      </c>
      <c r="I445" s="6" t="s">
        <v>12</v>
      </c>
      <c r="J445" s="13" t="str">
        <f t="shared" si="25"/>
        <v>R1015</v>
      </c>
      <c r="K445" s="6" t="s">
        <v>164</v>
      </c>
      <c r="L445" s="23" t="str">
        <f t="shared" si="26"/>
        <v>26-Dec-1993</v>
      </c>
      <c r="M445" s="25">
        <f t="shared" si="27"/>
        <v>29</v>
      </c>
    </row>
    <row r="446" spans="1:13" x14ac:dyDescent="0.3">
      <c r="A446" s="6" t="s">
        <v>475</v>
      </c>
      <c r="B446" s="6">
        <v>1988</v>
      </c>
      <c r="C446" s="13">
        <f t="shared" si="24"/>
        <v>1988</v>
      </c>
      <c r="D446" s="6" t="s">
        <v>15</v>
      </c>
      <c r="E446" s="6">
        <v>30</v>
      </c>
      <c r="F446" s="6">
        <v>3</v>
      </c>
      <c r="G446" s="27">
        <v>4047.94</v>
      </c>
      <c r="H446" s="6" t="s">
        <v>11</v>
      </c>
      <c r="I446" s="6" t="s">
        <v>16</v>
      </c>
      <c r="J446" s="13" t="str">
        <f t="shared" si="25"/>
        <v>R1013</v>
      </c>
      <c r="K446" s="6" t="s">
        <v>13</v>
      </c>
      <c r="L446" s="23" t="str">
        <f t="shared" si="26"/>
        <v>30-Nov-1988</v>
      </c>
      <c r="M446" s="25">
        <f t="shared" si="27"/>
        <v>34</v>
      </c>
    </row>
    <row r="447" spans="1:13" x14ac:dyDescent="0.3">
      <c r="A447" s="6" t="s">
        <v>476</v>
      </c>
      <c r="B447" s="6">
        <v>1993</v>
      </c>
      <c r="C447" s="13">
        <f t="shared" si="24"/>
        <v>1993</v>
      </c>
      <c r="D447" s="6" t="s">
        <v>35</v>
      </c>
      <c r="E447" s="6">
        <v>13</v>
      </c>
      <c r="F447" s="6">
        <v>2</v>
      </c>
      <c r="G447" s="27">
        <v>4058.12</v>
      </c>
      <c r="H447" s="6" t="s">
        <v>11</v>
      </c>
      <c r="I447" s="6" t="s">
        <v>16</v>
      </c>
      <c r="J447" s="13" t="str">
        <f t="shared" si="25"/>
        <v>R1013</v>
      </c>
      <c r="K447" s="6" t="s">
        <v>13</v>
      </c>
      <c r="L447" s="23" t="str">
        <f t="shared" si="26"/>
        <v>13-Aug-1993</v>
      </c>
      <c r="M447" s="25">
        <f t="shared" si="27"/>
        <v>29</v>
      </c>
    </row>
    <row r="448" spans="1:13" x14ac:dyDescent="0.3">
      <c r="A448" s="6" t="s">
        <v>477</v>
      </c>
      <c r="B448" s="6">
        <v>1995</v>
      </c>
      <c r="C448" s="13">
        <f t="shared" si="24"/>
        <v>1995</v>
      </c>
      <c r="D448" s="6" t="s">
        <v>20</v>
      </c>
      <c r="E448" s="6">
        <v>14</v>
      </c>
      <c r="F448" s="6">
        <v>2</v>
      </c>
      <c r="G448" s="27">
        <v>4058.71</v>
      </c>
      <c r="H448" s="6" t="s">
        <v>12</v>
      </c>
      <c r="I448" s="6" t="s">
        <v>12</v>
      </c>
      <c r="J448" s="13" t="str">
        <f t="shared" si="25"/>
        <v>R1012</v>
      </c>
      <c r="K448" s="6" t="s">
        <v>23</v>
      </c>
      <c r="L448" s="23" t="str">
        <f t="shared" si="26"/>
        <v>14-Sep-1995</v>
      </c>
      <c r="M448" s="25">
        <f t="shared" si="27"/>
        <v>27</v>
      </c>
    </row>
    <row r="449" spans="1:13" x14ac:dyDescent="0.3">
      <c r="A449" s="6" t="s">
        <v>478</v>
      </c>
      <c r="B449" s="6">
        <v>1983</v>
      </c>
      <c r="C449" s="13">
        <f t="shared" si="24"/>
        <v>1983</v>
      </c>
      <c r="D449" s="6" t="s">
        <v>20</v>
      </c>
      <c r="E449" s="6">
        <v>16</v>
      </c>
      <c r="F449" s="6">
        <v>3</v>
      </c>
      <c r="G449" s="27">
        <v>4070.42</v>
      </c>
      <c r="H449" s="6" t="s">
        <v>11</v>
      </c>
      <c r="I449" s="6" t="s">
        <v>16</v>
      </c>
      <c r="J449" s="13" t="str">
        <f t="shared" si="25"/>
        <v>R1013</v>
      </c>
      <c r="K449" s="6" t="s">
        <v>13</v>
      </c>
      <c r="L449" s="23" t="str">
        <f t="shared" si="26"/>
        <v>16-Sep-1983</v>
      </c>
      <c r="M449" s="25">
        <f t="shared" si="27"/>
        <v>39</v>
      </c>
    </row>
    <row r="450" spans="1:13" x14ac:dyDescent="0.3">
      <c r="A450" s="6" t="s">
        <v>479</v>
      </c>
      <c r="B450" s="6">
        <v>2002</v>
      </c>
      <c r="C450" s="13">
        <f t="shared" ref="C450:C513" si="28">IF(B450="?",ROUND(AVERAGE(B:B),0),B450)</f>
        <v>2002</v>
      </c>
      <c r="D450" s="6" t="s">
        <v>37</v>
      </c>
      <c r="E450" s="6">
        <v>18</v>
      </c>
      <c r="F450" s="6">
        <v>0</v>
      </c>
      <c r="G450" s="27">
        <v>4070.51</v>
      </c>
      <c r="H450" s="6" t="s">
        <v>11</v>
      </c>
      <c r="I450" s="6" t="s">
        <v>16</v>
      </c>
      <c r="J450" s="13" t="str">
        <f t="shared" si="25"/>
        <v>R1012</v>
      </c>
      <c r="K450" s="6" t="s">
        <v>23</v>
      </c>
      <c r="L450" s="23" t="str">
        <f t="shared" si="26"/>
        <v>18-Oct-2002</v>
      </c>
      <c r="M450" s="25">
        <f t="shared" si="27"/>
        <v>20</v>
      </c>
    </row>
    <row r="451" spans="1:13" x14ac:dyDescent="0.3">
      <c r="A451" s="6" t="s">
        <v>480</v>
      </c>
      <c r="B451" s="6">
        <v>1990</v>
      </c>
      <c r="C451" s="13">
        <f t="shared" si="28"/>
        <v>1990</v>
      </c>
      <c r="D451" s="6" t="s">
        <v>30</v>
      </c>
      <c r="E451" s="6">
        <v>1</v>
      </c>
      <c r="F451" s="6">
        <v>1</v>
      </c>
      <c r="G451" s="27">
        <v>4074.45</v>
      </c>
      <c r="H451" s="6" t="s">
        <v>12</v>
      </c>
      <c r="I451" s="6" t="s">
        <v>11</v>
      </c>
      <c r="J451" s="13" t="str">
        <f t="shared" ref="J451:J514" si="29">IF(K451="?","Unknown",K451)</f>
        <v>R1013</v>
      </c>
      <c r="K451" s="6" t="s">
        <v>13</v>
      </c>
      <c r="L451" s="23" t="str">
        <f t="shared" ref="L451:L514" si="30">CONCATENATE(E451,"-",D451,"-",C451)</f>
        <v>1-Dec-1990</v>
      </c>
      <c r="M451" s="25">
        <f t="shared" ref="M451:M514" si="31">DATEDIF(L451,DATE(2023,6,8),"Y")</f>
        <v>32</v>
      </c>
    </row>
    <row r="452" spans="1:13" x14ac:dyDescent="0.3">
      <c r="A452" s="6" t="s">
        <v>481</v>
      </c>
      <c r="B452" s="6">
        <v>1990</v>
      </c>
      <c r="C452" s="13">
        <f t="shared" si="28"/>
        <v>1990</v>
      </c>
      <c r="D452" s="6" t="s">
        <v>30</v>
      </c>
      <c r="E452" s="6">
        <v>14</v>
      </c>
      <c r="F452" s="6">
        <v>1</v>
      </c>
      <c r="G452" s="27">
        <v>4076.5</v>
      </c>
      <c r="H452" s="6" t="s">
        <v>11</v>
      </c>
      <c r="I452" s="6" t="s">
        <v>12</v>
      </c>
      <c r="J452" s="13" t="str">
        <f t="shared" si="29"/>
        <v>R1011</v>
      </c>
      <c r="K452" s="6" t="s">
        <v>42</v>
      </c>
      <c r="L452" s="23" t="str">
        <f t="shared" si="30"/>
        <v>14-Dec-1990</v>
      </c>
      <c r="M452" s="25">
        <f t="shared" si="31"/>
        <v>32</v>
      </c>
    </row>
    <row r="453" spans="1:13" x14ac:dyDescent="0.3">
      <c r="A453" s="6" t="s">
        <v>482</v>
      </c>
      <c r="B453" s="6">
        <v>1994</v>
      </c>
      <c r="C453" s="13">
        <f t="shared" si="28"/>
        <v>1994</v>
      </c>
      <c r="D453" s="6" t="s">
        <v>35</v>
      </c>
      <c r="E453" s="6">
        <v>21</v>
      </c>
      <c r="F453" s="6">
        <v>1</v>
      </c>
      <c r="G453" s="27">
        <v>4133.6400000000003</v>
      </c>
      <c r="H453" s="6" t="s">
        <v>11</v>
      </c>
      <c r="I453" s="6" t="s">
        <v>12</v>
      </c>
      <c r="J453" s="13" t="str">
        <f t="shared" si="29"/>
        <v>R1012</v>
      </c>
      <c r="K453" s="6" t="s">
        <v>23</v>
      </c>
      <c r="L453" s="23" t="str">
        <f t="shared" si="30"/>
        <v>21-Aug-1994</v>
      </c>
      <c r="M453" s="25">
        <f t="shared" si="31"/>
        <v>28</v>
      </c>
    </row>
    <row r="454" spans="1:13" x14ac:dyDescent="0.3">
      <c r="A454" s="6" t="s">
        <v>483</v>
      </c>
      <c r="B454" s="6">
        <v>1991</v>
      </c>
      <c r="C454" s="13">
        <f t="shared" si="28"/>
        <v>1991</v>
      </c>
      <c r="D454" s="6" t="s">
        <v>35</v>
      </c>
      <c r="E454" s="6">
        <v>6</v>
      </c>
      <c r="F454" s="6">
        <v>0</v>
      </c>
      <c r="G454" s="27">
        <v>4134.08</v>
      </c>
      <c r="H454" s="6" t="s">
        <v>11</v>
      </c>
      <c r="I454" s="6" t="s">
        <v>16</v>
      </c>
      <c r="J454" s="13" t="str">
        <f t="shared" si="29"/>
        <v>R1012</v>
      </c>
      <c r="K454" s="6" t="s">
        <v>23</v>
      </c>
      <c r="L454" s="23" t="str">
        <f t="shared" si="30"/>
        <v>6-Aug-1991</v>
      </c>
      <c r="M454" s="25">
        <f t="shared" si="31"/>
        <v>31</v>
      </c>
    </row>
    <row r="455" spans="1:13" x14ac:dyDescent="0.3">
      <c r="A455" s="6" t="s">
        <v>484</v>
      </c>
      <c r="B455" s="6">
        <v>1992</v>
      </c>
      <c r="C455" s="13">
        <f t="shared" si="28"/>
        <v>1992</v>
      </c>
      <c r="D455" s="6" t="s">
        <v>18</v>
      </c>
      <c r="E455" s="6">
        <v>18</v>
      </c>
      <c r="F455" s="6">
        <v>0</v>
      </c>
      <c r="G455" s="27">
        <v>4137.5200000000004</v>
      </c>
      <c r="H455" s="6" t="s">
        <v>11</v>
      </c>
      <c r="I455" s="6" t="s">
        <v>12</v>
      </c>
      <c r="J455" s="13" t="str">
        <f t="shared" si="29"/>
        <v>R1024</v>
      </c>
      <c r="K455" s="6" t="s">
        <v>247</v>
      </c>
      <c r="L455" s="23" t="str">
        <f t="shared" si="30"/>
        <v>18-Jun-1992</v>
      </c>
      <c r="M455" s="25">
        <f t="shared" si="31"/>
        <v>30</v>
      </c>
    </row>
    <row r="456" spans="1:13" x14ac:dyDescent="0.3">
      <c r="A456" s="6" t="s">
        <v>485</v>
      </c>
      <c r="B456" s="6">
        <v>1992</v>
      </c>
      <c r="C456" s="13">
        <f t="shared" si="28"/>
        <v>1992</v>
      </c>
      <c r="D456" s="6" t="s">
        <v>18</v>
      </c>
      <c r="E456" s="6">
        <v>28</v>
      </c>
      <c r="F456" s="6">
        <v>1</v>
      </c>
      <c r="G456" s="27">
        <v>4149.74</v>
      </c>
      <c r="H456" s="6" t="s">
        <v>11</v>
      </c>
      <c r="I456" s="6" t="s">
        <v>16</v>
      </c>
      <c r="J456" s="13" t="str">
        <f t="shared" si="29"/>
        <v>R1011</v>
      </c>
      <c r="K456" s="6" t="s">
        <v>42</v>
      </c>
      <c r="L456" s="23" t="str">
        <f t="shared" si="30"/>
        <v>28-Jun-1992</v>
      </c>
      <c r="M456" s="25">
        <f t="shared" si="31"/>
        <v>30</v>
      </c>
    </row>
    <row r="457" spans="1:13" x14ac:dyDescent="0.3">
      <c r="A457" s="6" t="s">
        <v>486</v>
      </c>
      <c r="B457" s="6">
        <v>1992</v>
      </c>
      <c r="C457" s="13">
        <f t="shared" si="28"/>
        <v>1992</v>
      </c>
      <c r="D457" s="6" t="s">
        <v>35</v>
      </c>
      <c r="E457" s="6">
        <v>4</v>
      </c>
      <c r="F457" s="6">
        <v>1</v>
      </c>
      <c r="G457" s="27">
        <v>4151.03</v>
      </c>
      <c r="H457" s="6" t="s">
        <v>11</v>
      </c>
      <c r="I457" s="6" t="s">
        <v>11</v>
      </c>
      <c r="J457" s="13" t="str">
        <f t="shared" si="29"/>
        <v>R1013</v>
      </c>
      <c r="K457" s="6" t="s">
        <v>13</v>
      </c>
      <c r="L457" s="23" t="str">
        <f t="shared" si="30"/>
        <v>4-Aug-1992</v>
      </c>
      <c r="M457" s="25">
        <f t="shared" si="31"/>
        <v>30</v>
      </c>
    </row>
    <row r="458" spans="1:13" x14ac:dyDescent="0.3">
      <c r="A458" s="6" t="s">
        <v>487</v>
      </c>
      <c r="B458" s="6">
        <v>1998</v>
      </c>
      <c r="C458" s="13">
        <f t="shared" si="28"/>
        <v>1998</v>
      </c>
      <c r="D458" s="6" t="s">
        <v>15</v>
      </c>
      <c r="E458" s="6">
        <v>26</v>
      </c>
      <c r="F458" s="6">
        <v>0</v>
      </c>
      <c r="G458" s="27">
        <v>4154.97</v>
      </c>
      <c r="H458" s="6" t="s">
        <v>11</v>
      </c>
      <c r="I458" s="6" t="s">
        <v>16</v>
      </c>
      <c r="J458" s="13" t="str">
        <f t="shared" si="29"/>
        <v>R1012</v>
      </c>
      <c r="K458" s="6" t="s">
        <v>23</v>
      </c>
      <c r="L458" s="23" t="str">
        <f t="shared" si="30"/>
        <v>26-Nov-1998</v>
      </c>
      <c r="M458" s="25">
        <f t="shared" si="31"/>
        <v>24</v>
      </c>
    </row>
    <row r="459" spans="1:13" x14ac:dyDescent="0.3">
      <c r="A459" s="6" t="s">
        <v>488</v>
      </c>
      <c r="B459" s="6">
        <v>1984</v>
      </c>
      <c r="C459" s="13">
        <f t="shared" si="28"/>
        <v>1984</v>
      </c>
      <c r="D459" s="6" t="s">
        <v>20</v>
      </c>
      <c r="E459" s="6">
        <v>16</v>
      </c>
      <c r="F459" s="6">
        <v>3</v>
      </c>
      <c r="G459" s="27">
        <v>4163.21</v>
      </c>
      <c r="H459" s="6" t="s">
        <v>11</v>
      </c>
      <c r="I459" s="6" t="s">
        <v>11</v>
      </c>
      <c r="J459" s="13" t="str">
        <f t="shared" si="29"/>
        <v>R1012</v>
      </c>
      <c r="K459" s="6" t="s">
        <v>23</v>
      </c>
      <c r="L459" s="23" t="str">
        <f t="shared" si="30"/>
        <v>16-Sep-1984</v>
      </c>
      <c r="M459" s="25">
        <f t="shared" si="31"/>
        <v>38</v>
      </c>
    </row>
    <row r="460" spans="1:13" x14ac:dyDescent="0.3">
      <c r="A460" s="6" t="s">
        <v>489</v>
      </c>
      <c r="B460" s="6">
        <v>1989</v>
      </c>
      <c r="C460" s="13">
        <f t="shared" si="28"/>
        <v>1989</v>
      </c>
      <c r="D460" s="6" t="s">
        <v>18</v>
      </c>
      <c r="E460" s="6">
        <v>25</v>
      </c>
      <c r="F460" s="6">
        <v>0</v>
      </c>
      <c r="G460" s="27">
        <v>4185.1000000000004</v>
      </c>
      <c r="H460" s="6" t="s">
        <v>11</v>
      </c>
      <c r="I460" s="6" t="s">
        <v>12</v>
      </c>
      <c r="J460" s="13" t="str">
        <f t="shared" si="29"/>
        <v>R1013</v>
      </c>
      <c r="K460" s="6" t="s">
        <v>13</v>
      </c>
      <c r="L460" s="23" t="str">
        <f t="shared" si="30"/>
        <v>25-Jun-1989</v>
      </c>
      <c r="M460" s="25">
        <f t="shared" si="31"/>
        <v>33</v>
      </c>
    </row>
    <row r="461" spans="1:13" x14ac:dyDescent="0.3">
      <c r="A461" s="6" t="s">
        <v>490</v>
      </c>
      <c r="B461" s="6">
        <v>1995</v>
      </c>
      <c r="C461" s="13">
        <f t="shared" si="28"/>
        <v>1995</v>
      </c>
      <c r="D461" s="6" t="s">
        <v>37</v>
      </c>
      <c r="E461" s="6">
        <v>3</v>
      </c>
      <c r="F461" s="6">
        <v>0</v>
      </c>
      <c r="G461" s="27">
        <v>4188.7299999999996</v>
      </c>
      <c r="H461" s="6" t="s">
        <v>11</v>
      </c>
      <c r="I461" s="6" t="s">
        <v>11</v>
      </c>
      <c r="J461" s="13" t="str">
        <f t="shared" si="29"/>
        <v>R1025</v>
      </c>
      <c r="K461" s="6" t="s">
        <v>200</v>
      </c>
      <c r="L461" s="23" t="str">
        <f t="shared" si="30"/>
        <v>3-Oct-1995</v>
      </c>
      <c r="M461" s="25">
        <f t="shared" si="31"/>
        <v>27</v>
      </c>
    </row>
    <row r="462" spans="1:13" x14ac:dyDescent="0.3">
      <c r="A462" s="6" t="s">
        <v>491</v>
      </c>
      <c r="B462" s="6">
        <v>1997</v>
      </c>
      <c r="C462" s="13">
        <f t="shared" si="28"/>
        <v>1997</v>
      </c>
      <c r="D462" s="6" t="s">
        <v>20</v>
      </c>
      <c r="E462" s="6">
        <v>6</v>
      </c>
      <c r="F462" s="6">
        <v>2</v>
      </c>
      <c r="G462" s="27">
        <v>4189.1099999999997</v>
      </c>
      <c r="H462" s="6" t="s">
        <v>11</v>
      </c>
      <c r="I462" s="6" t="s">
        <v>11</v>
      </c>
      <c r="J462" s="13" t="str">
        <f t="shared" si="29"/>
        <v>R1012</v>
      </c>
      <c r="K462" s="6" t="s">
        <v>23</v>
      </c>
      <c r="L462" s="23" t="str">
        <f t="shared" si="30"/>
        <v>6-Sep-1997</v>
      </c>
      <c r="M462" s="25">
        <f t="shared" si="31"/>
        <v>25</v>
      </c>
    </row>
    <row r="463" spans="1:13" x14ac:dyDescent="0.3">
      <c r="A463" s="6" t="s">
        <v>492</v>
      </c>
      <c r="B463" s="6">
        <v>1998</v>
      </c>
      <c r="C463" s="13">
        <f t="shared" si="28"/>
        <v>1998</v>
      </c>
      <c r="D463" s="6" t="s">
        <v>30</v>
      </c>
      <c r="E463" s="6">
        <v>14</v>
      </c>
      <c r="F463" s="6">
        <v>3</v>
      </c>
      <c r="G463" s="27">
        <v>4234.93</v>
      </c>
      <c r="H463" s="6" t="s">
        <v>11</v>
      </c>
      <c r="I463" s="6" t="s">
        <v>16</v>
      </c>
      <c r="J463" s="13" t="str">
        <f t="shared" si="29"/>
        <v>R1011</v>
      </c>
      <c r="K463" s="6" t="s">
        <v>42</v>
      </c>
      <c r="L463" s="23" t="str">
        <f t="shared" si="30"/>
        <v>14-Dec-1998</v>
      </c>
      <c r="M463" s="25">
        <f t="shared" si="31"/>
        <v>24</v>
      </c>
    </row>
    <row r="464" spans="1:13" x14ac:dyDescent="0.3">
      <c r="A464" s="6" t="s">
        <v>493</v>
      </c>
      <c r="B464" s="6">
        <v>1992</v>
      </c>
      <c r="C464" s="13">
        <f t="shared" si="28"/>
        <v>1992</v>
      </c>
      <c r="D464" s="6" t="s">
        <v>18</v>
      </c>
      <c r="E464" s="6">
        <v>27</v>
      </c>
      <c r="F464" s="6">
        <v>1</v>
      </c>
      <c r="G464" s="27">
        <v>4237.13</v>
      </c>
      <c r="H464" s="6" t="s">
        <v>12</v>
      </c>
      <c r="I464" s="6" t="s">
        <v>16</v>
      </c>
      <c r="J464" s="13" t="str">
        <f t="shared" si="29"/>
        <v>R1016</v>
      </c>
      <c r="K464" s="6" t="s">
        <v>168</v>
      </c>
      <c r="L464" s="23" t="str">
        <f t="shared" si="30"/>
        <v>27-Jun-1992</v>
      </c>
      <c r="M464" s="25">
        <f t="shared" si="31"/>
        <v>30</v>
      </c>
    </row>
    <row r="465" spans="1:13" x14ac:dyDescent="0.3">
      <c r="A465" s="6" t="s">
        <v>494</v>
      </c>
      <c r="B465" s="6">
        <v>1991</v>
      </c>
      <c r="C465" s="13">
        <f t="shared" si="28"/>
        <v>1991</v>
      </c>
      <c r="D465" s="6" t="s">
        <v>15</v>
      </c>
      <c r="E465" s="6">
        <v>3</v>
      </c>
      <c r="F465" s="6">
        <v>1</v>
      </c>
      <c r="G465" s="27">
        <v>4239.8900000000003</v>
      </c>
      <c r="H465" s="6" t="s">
        <v>11</v>
      </c>
      <c r="I465" s="6" t="s">
        <v>11</v>
      </c>
      <c r="J465" s="13" t="str">
        <f t="shared" si="29"/>
        <v>R1012</v>
      </c>
      <c r="K465" s="6" t="s">
        <v>23</v>
      </c>
      <c r="L465" s="23" t="str">
        <f t="shared" si="30"/>
        <v>3-Nov-1991</v>
      </c>
      <c r="M465" s="25">
        <f t="shared" si="31"/>
        <v>31</v>
      </c>
    </row>
    <row r="466" spans="1:13" x14ac:dyDescent="0.3">
      <c r="A466" s="6" t="s">
        <v>495</v>
      </c>
      <c r="B466" s="6">
        <v>1991</v>
      </c>
      <c r="C466" s="13">
        <f t="shared" si="28"/>
        <v>1991</v>
      </c>
      <c r="D466" s="6" t="s">
        <v>30</v>
      </c>
      <c r="E466" s="6">
        <v>1</v>
      </c>
      <c r="F466" s="6">
        <v>1</v>
      </c>
      <c r="G466" s="27">
        <v>4243.59</v>
      </c>
      <c r="H466" s="6" t="s">
        <v>12</v>
      </c>
      <c r="I466" s="6" t="s">
        <v>16</v>
      </c>
      <c r="J466" s="13" t="str">
        <f t="shared" si="29"/>
        <v>R1012</v>
      </c>
      <c r="K466" s="6" t="s">
        <v>23</v>
      </c>
      <c r="L466" s="23" t="str">
        <f t="shared" si="30"/>
        <v>1-Dec-1991</v>
      </c>
      <c r="M466" s="25">
        <f t="shared" si="31"/>
        <v>31</v>
      </c>
    </row>
    <row r="467" spans="1:13" x14ac:dyDescent="0.3">
      <c r="A467" s="6" t="s">
        <v>496</v>
      </c>
      <c r="B467" s="6">
        <v>1982</v>
      </c>
      <c r="C467" s="13">
        <f t="shared" si="28"/>
        <v>1982</v>
      </c>
      <c r="D467" s="6" t="s">
        <v>18</v>
      </c>
      <c r="E467" s="6">
        <v>16</v>
      </c>
      <c r="F467" s="6">
        <v>3</v>
      </c>
      <c r="G467" s="27">
        <v>4250.24</v>
      </c>
      <c r="H467" s="6" t="s">
        <v>11</v>
      </c>
      <c r="I467" s="6" t="s">
        <v>12</v>
      </c>
      <c r="J467" s="13" t="str">
        <f t="shared" si="29"/>
        <v>R1013</v>
      </c>
      <c r="K467" s="6" t="s">
        <v>13</v>
      </c>
      <c r="L467" s="23" t="str">
        <f t="shared" si="30"/>
        <v>16-Jun-1982</v>
      </c>
      <c r="M467" s="25">
        <f t="shared" si="31"/>
        <v>40</v>
      </c>
    </row>
    <row r="468" spans="1:13" x14ac:dyDescent="0.3">
      <c r="A468" s="6" t="s">
        <v>497</v>
      </c>
      <c r="B468" s="6">
        <v>1995</v>
      </c>
      <c r="C468" s="13">
        <f t="shared" si="28"/>
        <v>1995</v>
      </c>
      <c r="D468" s="6" t="s">
        <v>37</v>
      </c>
      <c r="E468" s="6">
        <v>14</v>
      </c>
      <c r="F468" s="6">
        <v>3</v>
      </c>
      <c r="G468" s="27">
        <v>4260.74</v>
      </c>
      <c r="H468" s="6" t="s">
        <v>12</v>
      </c>
      <c r="I468" s="6" t="s">
        <v>11</v>
      </c>
      <c r="J468" s="13" t="str">
        <f t="shared" si="29"/>
        <v>R1011</v>
      </c>
      <c r="K468" s="6" t="s">
        <v>42</v>
      </c>
      <c r="L468" s="23" t="str">
        <f t="shared" si="30"/>
        <v>14-Oct-1995</v>
      </c>
      <c r="M468" s="25">
        <f t="shared" si="31"/>
        <v>27</v>
      </c>
    </row>
    <row r="469" spans="1:13" x14ac:dyDescent="0.3">
      <c r="A469" s="6" t="s">
        <v>498</v>
      </c>
      <c r="B469" s="6">
        <v>1983</v>
      </c>
      <c r="C469" s="13">
        <f t="shared" si="28"/>
        <v>1983</v>
      </c>
      <c r="D469" s="6" t="s">
        <v>15</v>
      </c>
      <c r="E469" s="6">
        <v>20</v>
      </c>
      <c r="F469" s="6">
        <v>3</v>
      </c>
      <c r="G469" s="27">
        <v>4265.01</v>
      </c>
      <c r="H469" s="6" t="s">
        <v>11</v>
      </c>
      <c r="I469" s="6" t="s">
        <v>16</v>
      </c>
      <c r="J469" s="13" t="str">
        <f t="shared" si="29"/>
        <v>R1012</v>
      </c>
      <c r="K469" s="6" t="s">
        <v>23</v>
      </c>
      <c r="L469" s="23" t="str">
        <f t="shared" si="30"/>
        <v>20-Nov-1983</v>
      </c>
      <c r="M469" s="25">
        <f t="shared" si="31"/>
        <v>39</v>
      </c>
    </row>
    <row r="470" spans="1:13" x14ac:dyDescent="0.3">
      <c r="A470" s="6" t="s">
        <v>499</v>
      </c>
      <c r="B470" s="6">
        <v>1992</v>
      </c>
      <c r="C470" s="13">
        <f t="shared" si="28"/>
        <v>1992</v>
      </c>
      <c r="D470" s="6" t="s">
        <v>18</v>
      </c>
      <c r="E470" s="6">
        <v>18</v>
      </c>
      <c r="F470" s="6">
        <v>2</v>
      </c>
      <c r="G470" s="27">
        <v>4266.17</v>
      </c>
      <c r="H470" s="6" t="s">
        <v>12</v>
      </c>
      <c r="I470" s="6" t="s">
        <v>11</v>
      </c>
      <c r="J470" s="13" t="str">
        <f t="shared" si="29"/>
        <v>R1013</v>
      </c>
      <c r="K470" s="6" t="s">
        <v>13</v>
      </c>
      <c r="L470" s="23" t="str">
        <f t="shared" si="30"/>
        <v>18-Jun-1992</v>
      </c>
      <c r="M470" s="25">
        <f t="shared" si="31"/>
        <v>30</v>
      </c>
    </row>
    <row r="471" spans="1:13" x14ac:dyDescent="0.3">
      <c r="A471" s="6" t="s">
        <v>500</v>
      </c>
      <c r="B471" s="6">
        <v>2003</v>
      </c>
      <c r="C471" s="13">
        <f t="shared" si="28"/>
        <v>2003</v>
      </c>
      <c r="D471" s="6" t="s">
        <v>18</v>
      </c>
      <c r="E471" s="6">
        <v>8</v>
      </c>
      <c r="F471" s="6">
        <v>0</v>
      </c>
      <c r="G471" s="27">
        <v>4278.55</v>
      </c>
      <c r="H471" s="6" t="s">
        <v>11</v>
      </c>
      <c r="I471" s="6" t="s">
        <v>16</v>
      </c>
      <c r="J471" s="13" t="str">
        <f t="shared" si="29"/>
        <v>R1021</v>
      </c>
      <c r="K471" s="6" t="s">
        <v>300</v>
      </c>
      <c r="L471" s="23" t="str">
        <f t="shared" si="30"/>
        <v>8-Jun-2003</v>
      </c>
      <c r="M471" s="25">
        <f t="shared" si="31"/>
        <v>20</v>
      </c>
    </row>
    <row r="472" spans="1:13" x14ac:dyDescent="0.3">
      <c r="A472" s="6" t="s">
        <v>501</v>
      </c>
      <c r="B472" s="6">
        <v>2000</v>
      </c>
      <c r="C472" s="13">
        <f t="shared" si="28"/>
        <v>2000</v>
      </c>
      <c r="D472" s="6" t="s">
        <v>15</v>
      </c>
      <c r="E472" s="6">
        <v>25</v>
      </c>
      <c r="F472" s="6">
        <v>3</v>
      </c>
      <c r="G472" s="27">
        <v>4296.2700000000004</v>
      </c>
      <c r="H472" s="6" t="s">
        <v>11</v>
      </c>
      <c r="I472" s="6" t="s">
        <v>12</v>
      </c>
      <c r="J472" s="13" t="str">
        <f t="shared" si="29"/>
        <v>R1012</v>
      </c>
      <c r="K472" s="6" t="s">
        <v>23</v>
      </c>
      <c r="L472" s="23" t="str">
        <f t="shared" si="30"/>
        <v>25-Nov-2000</v>
      </c>
      <c r="M472" s="25">
        <f t="shared" si="31"/>
        <v>22</v>
      </c>
    </row>
    <row r="473" spans="1:13" x14ac:dyDescent="0.3">
      <c r="A473" s="6" t="s">
        <v>502</v>
      </c>
      <c r="B473" s="6">
        <v>1988</v>
      </c>
      <c r="C473" s="13">
        <f t="shared" si="28"/>
        <v>1988</v>
      </c>
      <c r="D473" s="6" t="s">
        <v>30</v>
      </c>
      <c r="E473" s="6">
        <v>19</v>
      </c>
      <c r="F473" s="6">
        <v>0</v>
      </c>
      <c r="G473" s="27">
        <v>4320.41</v>
      </c>
      <c r="H473" s="6" t="s">
        <v>11</v>
      </c>
      <c r="I473" s="6" t="s">
        <v>16</v>
      </c>
      <c r="J473" s="13" t="str">
        <f t="shared" si="29"/>
        <v>R1012</v>
      </c>
      <c r="K473" s="6" t="s">
        <v>23</v>
      </c>
      <c r="L473" s="23" t="str">
        <f t="shared" si="30"/>
        <v>19-Dec-1988</v>
      </c>
      <c r="M473" s="25">
        <f t="shared" si="31"/>
        <v>34</v>
      </c>
    </row>
    <row r="474" spans="1:13" x14ac:dyDescent="0.3">
      <c r="A474" s="6" t="s">
        <v>503</v>
      </c>
      <c r="B474" s="6">
        <v>1994</v>
      </c>
      <c r="C474" s="13">
        <f t="shared" si="28"/>
        <v>1994</v>
      </c>
      <c r="D474" s="6" t="s">
        <v>15</v>
      </c>
      <c r="E474" s="6">
        <v>2</v>
      </c>
      <c r="F474" s="6">
        <v>1</v>
      </c>
      <c r="G474" s="27">
        <v>4337.74</v>
      </c>
      <c r="H474" s="6" t="s">
        <v>11</v>
      </c>
      <c r="I474" s="6" t="s">
        <v>16</v>
      </c>
      <c r="J474" s="13" t="str">
        <f t="shared" si="29"/>
        <v>R1024</v>
      </c>
      <c r="K474" s="6" t="s">
        <v>247</v>
      </c>
      <c r="L474" s="23" t="str">
        <f t="shared" si="30"/>
        <v>2-Nov-1994</v>
      </c>
      <c r="M474" s="25">
        <f t="shared" si="31"/>
        <v>28</v>
      </c>
    </row>
    <row r="475" spans="1:13" x14ac:dyDescent="0.3">
      <c r="A475" s="6" t="s">
        <v>504</v>
      </c>
      <c r="B475" s="6">
        <v>1994</v>
      </c>
      <c r="C475" s="13">
        <f t="shared" si="28"/>
        <v>1994</v>
      </c>
      <c r="D475" s="6" t="s">
        <v>37</v>
      </c>
      <c r="E475" s="6">
        <v>26</v>
      </c>
      <c r="F475" s="6">
        <v>2</v>
      </c>
      <c r="G475" s="27">
        <v>4340.4399999999996</v>
      </c>
      <c r="H475" s="6" t="s">
        <v>11</v>
      </c>
      <c r="I475" s="6" t="s">
        <v>16</v>
      </c>
      <c r="J475" s="13" t="str">
        <f t="shared" si="29"/>
        <v>R1013</v>
      </c>
      <c r="K475" s="6" t="s">
        <v>13</v>
      </c>
      <c r="L475" s="23" t="str">
        <f t="shared" si="30"/>
        <v>26-Oct-1994</v>
      </c>
      <c r="M475" s="25">
        <f t="shared" si="31"/>
        <v>28</v>
      </c>
    </row>
    <row r="476" spans="1:13" x14ac:dyDescent="0.3">
      <c r="A476" s="6" t="s">
        <v>505</v>
      </c>
      <c r="B476" s="6">
        <v>1991</v>
      </c>
      <c r="C476" s="13">
        <f t="shared" si="28"/>
        <v>1991</v>
      </c>
      <c r="D476" s="6" t="s">
        <v>18</v>
      </c>
      <c r="E476" s="6">
        <v>1</v>
      </c>
      <c r="F476" s="6">
        <v>0</v>
      </c>
      <c r="G476" s="27">
        <v>4347.0200000000004</v>
      </c>
      <c r="H476" s="6" t="s">
        <v>11</v>
      </c>
      <c r="I476" s="6" t="s">
        <v>16</v>
      </c>
      <c r="J476" s="13" t="str">
        <f t="shared" si="29"/>
        <v>R1024</v>
      </c>
      <c r="K476" s="6" t="s">
        <v>247</v>
      </c>
      <c r="L476" s="23" t="str">
        <f t="shared" si="30"/>
        <v>1-Jun-1991</v>
      </c>
      <c r="M476" s="25">
        <f t="shared" si="31"/>
        <v>32</v>
      </c>
    </row>
    <row r="477" spans="1:13" x14ac:dyDescent="0.3">
      <c r="A477" s="6" t="s">
        <v>506</v>
      </c>
      <c r="B477" s="6">
        <v>1994</v>
      </c>
      <c r="C477" s="13">
        <f t="shared" si="28"/>
        <v>1994</v>
      </c>
      <c r="D477" s="6" t="s">
        <v>15</v>
      </c>
      <c r="E477" s="6">
        <v>1</v>
      </c>
      <c r="F477" s="6">
        <v>2</v>
      </c>
      <c r="G477" s="27">
        <v>4349.46</v>
      </c>
      <c r="H477" s="6" t="s">
        <v>11</v>
      </c>
      <c r="I477" s="6" t="s">
        <v>11</v>
      </c>
      <c r="J477" s="13" t="str">
        <f t="shared" si="29"/>
        <v>R1013</v>
      </c>
      <c r="K477" s="6" t="s">
        <v>13</v>
      </c>
      <c r="L477" s="23" t="str">
        <f t="shared" si="30"/>
        <v>1-Nov-1994</v>
      </c>
      <c r="M477" s="25">
        <f t="shared" si="31"/>
        <v>28</v>
      </c>
    </row>
    <row r="478" spans="1:13" x14ac:dyDescent="0.3">
      <c r="A478" s="6" t="s">
        <v>507</v>
      </c>
      <c r="B478" s="6">
        <v>1991</v>
      </c>
      <c r="C478" s="13">
        <f t="shared" si="28"/>
        <v>1991</v>
      </c>
      <c r="D478" s="6" t="s">
        <v>20</v>
      </c>
      <c r="E478" s="6">
        <v>13</v>
      </c>
      <c r="F478" s="6">
        <v>1</v>
      </c>
      <c r="G478" s="27">
        <v>4350.51</v>
      </c>
      <c r="H478" s="6" t="s">
        <v>11</v>
      </c>
      <c r="I478" s="6" t="s">
        <v>11</v>
      </c>
      <c r="J478" s="13" t="str">
        <f t="shared" si="29"/>
        <v>R1013</v>
      </c>
      <c r="K478" s="6" t="s">
        <v>13</v>
      </c>
      <c r="L478" s="23" t="str">
        <f t="shared" si="30"/>
        <v>13-Sep-1991</v>
      </c>
      <c r="M478" s="25">
        <f t="shared" si="31"/>
        <v>31</v>
      </c>
    </row>
    <row r="479" spans="1:13" x14ac:dyDescent="0.3">
      <c r="A479" s="6" t="s">
        <v>508</v>
      </c>
      <c r="B479" s="6">
        <v>1990</v>
      </c>
      <c r="C479" s="13">
        <f t="shared" si="28"/>
        <v>1990</v>
      </c>
      <c r="D479" s="6" t="s">
        <v>35</v>
      </c>
      <c r="E479" s="6">
        <v>28</v>
      </c>
      <c r="F479" s="6">
        <v>0</v>
      </c>
      <c r="G479" s="27">
        <v>4357.04</v>
      </c>
      <c r="H479" s="6" t="s">
        <v>11</v>
      </c>
      <c r="I479" s="6" t="s">
        <v>12</v>
      </c>
      <c r="J479" s="13" t="str">
        <f t="shared" si="29"/>
        <v>R1012</v>
      </c>
      <c r="K479" s="6" t="s">
        <v>23</v>
      </c>
      <c r="L479" s="23" t="str">
        <f t="shared" si="30"/>
        <v>28-Aug-1990</v>
      </c>
      <c r="M479" s="25">
        <f t="shared" si="31"/>
        <v>32</v>
      </c>
    </row>
    <row r="480" spans="1:13" x14ac:dyDescent="0.3">
      <c r="A480" s="6" t="s">
        <v>509</v>
      </c>
      <c r="B480" s="6">
        <v>1997</v>
      </c>
      <c r="C480" s="13">
        <f t="shared" si="28"/>
        <v>1997</v>
      </c>
      <c r="D480" s="6" t="s">
        <v>15</v>
      </c>
      <c r="E480" s="6">
        <v>29</v>
      </c>
      <c r="F480" s="6">
        <v>3</v>
      </c>
      <c r="G480" s="27">
        <v>4391.6499999999996</v>
      </c>
      <c r="H480" s="6" t="s">
        <v>11</v>
      </c>
      <c r="I480" s="6" t="s">
        <v>11</v>
      </c>
      <c r="J480" s="13" t="str">
        <f t="shared" si="29"/>
        <v>R1011</v>
      </c>
      <c r="K480" s="6" t="s">
        <v>42</v>
      </c>
      <c r="L480" s="23" t="str">
        <f t="shared" si="30"/>
        <v>29-Nov-1997</v>
      </c>
      <c r="M480" s="25">
        <f t="shared" si="31"/>
        <v>25</v>
      </c>
    </row>
    <row r="481" spans="1:13" x14ac:dyDescent="0.3">
      <c r="A481" s="6" t="s">
        <v>510</v>
      </c>
      <c r="B481" s="6">
        <v>1982</v>
      </c>
      <c r="C481" s="13">
        <f t="shared" si="28"/>
        <v>1982</v>
      </c>
      <c r="D481" s="6" t="s">
        <v>18</v>
      </c>
      <c r="E481" s="6">
        <v>29</v>
      </c>
      <c r="F481" s="6">
        <v>3</v>
      </c>
      <c r="G481" s="27">
        <v>4392.7</v>
      </c>
      <c r="H481" s="6" t="s">
        <v>11</v>
      </c>
      <c r="I481" s="6" t="s">
        <v>11</v>
      </c>
      <c r="J481" s="13" t="str">
        <f t="shared" si="29"/>
        <v>R1013</v>
      </c>
      <c r="K481" s="6" t="s">
        <v>13</v>
      </c>
      <c r="L481" s="23" t="str">
        <f t="shared" si="30"/>
        <v>29-Jun-1982</v>
      </c>
      <c r="M481" s="25">
        <f t="shared" si="31"/>
        <v>40</v>
      </c>
    </row>
    <row r="482" spans="1:13" x14ac:dyDescent="0.3">
      <c r="A482" s="6" t="s">
        <v>511</v>
      </c>
      <c r="B482" s="6">
        <v>1988</v>
      </c>
      <c r="C482" s="13">
        <f t="shared" si="28"/>
        <v>1988</v>
      </c>
      <c r="D482" s="6" t="s">
        <v>10</v>
      </c>
      <c r="E482" s="6">
        <v>18</v>
      </c>
      <c r="F482" s="6">
        <v>3</v>
      </c>
      <c r="G482" s="27">
        <v>4397.3100000000004</v>
      </c>
      <c r="H482" s="6" t="s">
        <v>11</v>
      </c>
      <c r="I482" s="6" t="s">
        <v>11</v>
      </c>
      <c r="J482" s="13" t="str">
        <f t="shared" si="29"/>
        <v>R1013</v>
      </c>
      <c r="K482" s="6" t="s">
        <v>13</v>
      </c>
      <c r="L482" s="23" t="str">
        <f t="shared" si="30"/>
        <v>18-Jul-1988</v>
      </c>
      <c r="M482" s="25">
        <f t="shared" si="31"/>
        <v>34</v>
      </c>
    </row>
    <row r="483" spans="1:13" x14ac:dyDescent="0.3">
      <c r="A483" s="6" t="s">
        <v>512</v>
      </c>
      <c r="B483" s="6">
        <v>1986</v>
      </c>
      <c r="C483" s="13">
        <f t="shared" si="28"/>
        <v>1986</v>
      </c>
      <c r="D483" s="6" t="s">
        <v>35</v>
      </c>
      <c r="E483" s="6">
        <v>11</v>
      </c>
      <c r="F483" s="6">
        <v>0</v>
      </c>
      <c r="G483" s="27">
        <v>4399.7299999999996</v>
      </c>
      <c r="H483" s="6" t="s">
        <v>12</v>
      </c>
      <c r="I483" s="6" t="s">
        <v>11</v>
      </c>
      <c r="J483" s="13" t="str">
        <f t="shared" si="29"/>
        <v>R1013</v>
      </c>
      <c r="K483" s="6" t="s">
        <v>13</v>
      </c>
      <c r="L483" s="23" t="str">
        <f t="shared" si="30"/>
        <v>11-Aug-1986</v>
      </c>
      <c r="M483" s="25">
        <f t="shared" si="31"/>
        <v>36</v>
      </c>
    </row>
    <row r="484" spans="1:13" x14ac:dyDescent="0.3">
      <c r="A484" s="6" t="s">
        <v>513</v>
      </c>
      <c r="B484" s="6">
        <v>1986</v>
      </c>
      <c r="C484" s="13">
        <f t="shared" si="28"/>
        <v>1986</v>
      </c>
      <c r="D484" s="6" t="s">
        <v>10</v>
      </c>
      <c r="E484" s="6">
        <v>13</v>
      </c>
      <c r="F484" s="6">
        <v>0</v>
      </c>
      <c r="G484" s="27">
        <v>4402.2299999999996</v>
      </c>
      <c r="H484" s="6" t="s">
        <v>11</v>
      </c>
      <c r="I484" s="6" t="s">
        <v>11</v>
      </c>
      <c r="J484" s="13" t="str">
        <f t="shared" si="29"/>
        <v>R1011</v>
      </c>
      <c r="K484" s="6" t="s">
        <v>42</v>
      </c>
      <c r="L484" s="23" t="str">
        <f t="shared" si="30"/>
        <v>13-Jul-1986</v>
      </c>
      <c r="M484" s="25">
        <f t="shared" si="31"/>
        <v>36</v>
      </c>
    </row>
    <row r="485" spans="1:13" x14ac:dyDescent="0.3">
      <c r="A485" s="6" t="s">
        <v>514</v>
      </c>
      <c r="B485" s="6">
        <v>1988</v>
      </c>
      <c r="C485" s="13">
        <f t="shared" si="28"/>
        <v>1988</v>
      </c>
      <c r="D485" s="6" t="s">
        <v>20</v>
      </c>
      <c r="E485" s="6">
        <v>16</v>
      </c>
      <c r="F485" s="6">
        <v>0</v>
      </c>
      <c r="G485" s="27">
        <v>4415.16</v>
      </c>
      <c r="H485" s="6" t="s">
        <v>11</v>
      </c>
      <c r="I485" s="6" t="s">
        <v>16</v>
      </c>
      <c r="J485" s="13" t="str">
        <f t="shared" si="29"/>
        <v>R1013</v>
      </c>
      <c r="K485" s="6" t="s">
        <v>13</v>
      </c>
      <c r="L485" s="23" t="str">
        <f t="shared" si="30"/>
        <v>16-Sep-1988</v>
      </c>
      <c r="M485" s="25">
        <f t="shared" si="31"/>
        <v>34</v>
      </c>
    </row>
    <row r="486" spans="1:13" x14ac:dyDescent="0.3">
      <c r="A486" s="6" t="s">
        <v>515</v>
      </c>
      <c r="B486" s="6">
        <v>1992</v>
      </c>
      <c r="C486" s="13">
        <f t="shared" si="28"/>
        <v>1992</v>
      </c>
      <c r="D486" s="6" t="s">
        <v>35</v>
      </c>
      <c r="E486" s="6">
        <v>15</v>
      </c>
      <c r="F486" s="6">
        <v>0</v>
      </c>
      <c r="G486" s="27">
        <v>4420.95</v>
      </c>
      <c r="H486" s="6" t="s">
        <v>11</v>
      </c>
      <c r="I486" s="6" t="s">
        <v>12</v>
      </c>
      <c r="J486" s="13" t="str">
        <f t="shared" si="29"/>
        <v>R1020</v>
      </c>
      <c r="K486" s="6" t="s">
        <v>516</v>
      </c>
      <c r="L486" s="23" t="str">
        <f t="shared" si="30"/>
        <v>15-Aug-1992</v>
      </c>
      <c r="M486" s="25">
        <f t="shared" si="31"/>
        <v>30</v>
      </c>
    </row>
    <row r="487" spans="1:13" x14ac:dyDescent="0.3">
      <c r="A487" s="6" t="s">
        <v>517</v>
      </c>
      <c r="B487" s="6">
        <v>1994</v>
      </c>
      <c r="C487" s="13">
        <f t="shared" si="28"/>
        <v>1994</v>
      </c>
      <c r="D487" s="6" t="s">
        <v>30</v>
      </c>
      <c r="E487" s="6">
        <v>29</v>
      </c>
      <c r="F487" s="6">
        <v>2</v>
      </c>
      <c r="G487" s="27">
        <v>4428.8900000000003</v>
      </c>
      <c r="H487" s="6" t="s">
        <v>12</v>
      </c>
      <c r="I487" s="6" t="s">
        <v>16</v>
      </c>
      <c r="J487" s="13" t="str">
        <f t="shared" si="29"/>
        <v>R1017</v>
      </c>
      <c r="K487" s="6" t="s">
        <v>356</v>
      </c>
      <c r="L487" s="23" t="str">
        <f t="shared" si="30"/>
        <v>29-Dec-1994</v>
      </c>
      <c r="M487" s="25">
        <f t="shared" si="31"/>
        <v>28</v>
      </c>
    </row>
    <row r="488" spans="1:13" x14ac:dyDescent="0.3">
      <c r="A488" s="6" t="s">
        <v>518</v>
      </c>
      <c r="B488" s="6">
        <v>1993</v>
      </c>
      <c r="C488" s="13">
        <f t="shared" si="28"/>
        <v>1993</v>
      </c>
      <c r="D488" s="6" t="s">
        <v>20</v>
      </c>
      <c r="E488" s="6">
        <v>4</v>
      </c>
      <c r="F488" s="6">
        <v>2</v>
      </c>
      <c r="G488" s="27">
        <v>4433.3900000000003</v>
      </c>
      <c r="H488" s="6" t="s">
        <v>11</v>
      </c>
      <c r="I488" s="6" t="s">
        <v>12</v>
      </c>
      <c r="J488" s="13" t="str">
        <f t="shared" si="29"/>
        <v>R1012</v>
      </c>
      <c r="K488" s="6" t="s">
        <v>23</v>
      </c>
      <c r="L488" s="23" t="str">
        <f t="shared" si="30"/>
        <v>4-Sep-1993</v>
      </c>
      <c r="M488" s="25">
        <f t="shared" si="31"/>
        <v>29</v>
      </c>
    </row>
    <row r="489" spans="1:13" x14ac:dyDescent="0.3">
      <c r="A489" s="6" t="s">
        <v>519</v>
      </c>
      <c r="B489" s="6">
        <v>1993</v>
      </c>
      <c r="C489" s="13">
        <f t="shared" si="28"/>
        <v>1993</v>
      </c>
      <c r="D489" s="6" t="s">
        <v>30</v>
      </c>
      <c r="E489" s="6">
        <v>23</v>
      </c>
      <c r="F489" s="6">
        <v>2</v>
      </c>
      <c r="G489" s="27">
        <v>4433.92</v>
      </c>
      <c r="H489" s="6" t="s">
        <v>11</v>
      </c>
      <c r="I489" s="6" t="s">
        <v>11</v>
      </c>
      <c r="J489" s="13" t="str">
        <f t="shared" si="29"/>
        <v>R1012</v>
      </c>
      <c r="K489" s="6" t="s">
        <v>23</v>
      </c>
      <c r="L489" s="23" t="str">
        <f t="shared" si="30"/>
        <v>23-Dec-1993</v>
      </c>
      <c r="M489" s="25">
        <f t="shared" si="31"/>
        <v>29</v>
      </c>
    </row>
    <row r="490" spans="1:13" x14ac:dyDescent="0.3">
      <c r="A490" s="6" t="s">
        <v>520</v>
      </c>
      <c r="B490" s="6">
        <v>1994</v>
      </c>
      <c r="C490" s="13">
        <f t="shared" si="28"/>
        <v>1994</v>
      </c>
      <c r="D490" s="6" t="s">
        <v>37</v>
      </c>
      <c r="E490" s="6">
        <v>8</v>
      </c>
      <c r="F490" s="6">
        <v>2</v>
      </c>
      <c r="G490" s="27">
        <v>4435.09</v>
      </c>
      <c r="H490" s="6" t="s">
        <v>12</v>
      </c>
      <c r="I490" s="6" t="s">
        <v>11</v>
      </c>
      <c r="J490" s="13" t="str">
        <f t="shared" si="29"/>
        <v>R1016</v>
      </c>
      <c r="K490" s="6" t="s">
        <v>168</v>
      </c>
      <c r="L490" s="23" t="str">
        <f t="shared" si="30"/>
        <v>8-Oct-1994</v>
      </c>
      <c r="M490" s="25">
        <f t="shared" si="31"/>
        <v>28</v>
      </c>
    </row>
    <row r="491" spans="1:13" x14ac:dyDescent="0.3">
      <c r="A491" s="6" t="s">
        <v>521</v>
      </c>
      <c r="B491" s="6">
        <v>1994</v>
      </c>
      <c r="C491" s="13">
        <f t="shared" si="28"/>
        <v>1994</v>
      </c>
      <c r="D491" s="6" t="s">
        <v>37</v>
      </c>
      <c r="E491" s="6">
        <v>24</v>
      </c>
      <c r="F491" s="6">
        <v>2</v>
      </c>
      <c r="G491" s="27">
        <v>4438.26</v>
      </c>
      <c r="H491" s="6" t="s">
        <v>11</v>
      </c>
      <c r="I491" s="6" t="s">
        <v>12</v>
      </c>
      <c r="J491" s="13" t="str">
        <f t="shared" si="29"/>
        <v>R1017</v>
      </c>
      <c r="K491" s="6" t="s">
        <v>356</v>
      </c>
      <c r="L491" s="23" t="str">
        <f t="shared" si="30"/>
        <v>24-Oct-1994</v>
      </c>
      <c r="M491" s="25">
        <f t="shared" si="31"/>
        <v>28</v>
      </c>
    </row>
    <row r="492" spans="1:13" x14ac:dyDescent="0.3">
      <c r="A492" s="6" t="s">
        <v>522</v>
      </c>
      <c r="B492" s="6">
        <v>1991</v>
      </c>
      <c r="C492" s="13">
        <f t="shared" si="28"/>
        <v>1991</v>
      </c>
      <c r="D492" s="6" t="s">
        <v>20</v>
      </c>
      <c r="E492" s="6">
        <v>3</v>
      </c>
      <c r="F492" s="6">
        <v>1</v>
      </c>
      <c r="G492" s="27">
        <v>4441.21</v>
      </c>
      <c r="H492" s="6" t="s">
        <v>16</v>
      </c>
      <c r="I492" s="6" t="s">
        <v>11</v>
      </c>
      <c r="J492" s="13" t="str">
        <f t="shared" si="29"/>
        <v>R1014</v>
      </c>
      <c r="K492" s="6" t="s">
        <v>276</v>
      </c>
      <c r="L492" s="23" t="str">
        <f t="shared" si="30"/>
        <v>3-Sep-1991</v>
      </c>
      <c r="M492" s="25">
        <f t="shared" si="31"/>
        <v>31</v>
      </c>
    </row>
    <row r="493" spans="1:13" x14ac:dyDescent="0.3">
      <c r="A493" s="6" t="s">
        <v>523</v>
      </c>
      <c r="B493" s="6">
        <v>1994</v>
      </c>
      <c r="C493" s="13">
        <f t="shared" si="28"/>
        <v>1994</v>
      </c>
      <c r="D493" s="6" t="s">
        <v>18</v>
      </c>
      <c r="E493" s="6">
        <v>28</v>
      </c>
      <c r="F493" s="6">
        <v>3</v>
      </c>
      <c r="G493" s="27">
        <v>4449.46</v>
      </c>
      <c r="H493" s="6" t="s">
        <v>16</v>
      </c>
      <c r="I493" s="6" t="s">
        <v>11</v>
      </c>
      <c r="J493" s="13" t="str">
        <f t="shared" si="29"/>
        <v>R1013</v>
      </c>
      <c r="K493" s="6" t="s">
        <v>13</v>
      </c>
      <c r="L493" s="23" t="str">
        <f t="shared" si="30"/>
        <v>28-Jun-1994</v>
      </c>
      <c r="M493" s="25">
        <f t="shared" si="31"/>
        <v>28</v>
      </c>
    </row>
    <row r="494" spans="1:13" x14ac:dyDescent="0.3">
      <c r="A494" s="6" t="s">
        <v>524</v>
      </c>
      <c r="B494" s="6">
        <v>1990</v>
      </c>
      <c r="C494" s="13">
        <f t="shared" si="28"/>
        <v>1990</v>
      </c>
      <c r="D494" s="6" t="s">
        <v>35</v>
      </c>
      <c r="E494" s="6">
        <v>8</v>
      </c>
      <c r="F494" s="6">
        <v>1</v>
      </c>
      <c r="G494" s="27">
        <v>4454.3999999999996</v>
      </c>
      <c r="H494" s="6" t="s">
        <v>11</v>
      </c>
      <c r="I494" s="6" t="s">
        <v>12</v>
      </c>
      <c r="J494" s="13" t="str">
        <f t="shared" si="29"/>
        <v>R1012</v>
      </c>
      <c r="K494" s="6" t="s">
        <v>23</v>
      </c>
      <c r="L494" s="23" t="str">
        <f t="shared" si="30"/>
        <v>8-Aug-1990</v>
      </c>
      <c r="M494" s="25">
        <f t="shared" si="31"/>
        <v>32</v>
      </c>
    </row>
    <row r="495" spans="1:13" x14ac:dyDescent="0.3">
      <c r="A495" s="6" t="s">
        <v>525</v>
      </c>
      <c r="B495" s="6">
        <v>1990</v>
      </c>
      <c r="C495" s="13">
        <f t="shared" si="28"/>
        <v>1990</v>
      </c>
      <c r="D495" s="6" t="s">
        <v>10</v>
      </c>
      <c r="E495" s="6">
        <v>15</v>
      </c>
      <c r="F495" s="6">
        <v>1</v>
      </c>
      <c r="G495" s="27">
        <v>4462.72</v>
      </c>
      <c r="H495" s="6" t="s">
        <v>11</v>
      </c>
      <c r="I495" s="6" t="s">
        <v>12</v>
      </c>
      <c r="J495" s="13" t="str">
        <f t="shared" si="29"/>
        <v>R1012</v>
      </c>
      <c r="K495" s="6" t="s">
        <v>23</v>
      </c>
      <c r="L495" s="23" t="str">
        <f t="shared" si="30"/>
        <v>15-Jul-1990</v>
      </c>
      <c r="M495" s="25">
        <f t="shared" si="31"/>
        <v>32</v>
      </c>
    </row>
    <row r="496" spans="1:13" x14ac:dyDescent="0.3">
      <c r="A496" s="6" t="s">
        <v>526</v>
      </c>
      <c r="B496" s="6">
        <v>1991</v>
      </c>
      <c r="C496" s="13">
        <f t="shared" si="28"/>
        <v>1991</v>
      </c>
      <c r="D496" s="6" t="s">
        <v>10</v>
      </c>
      <c r="E496" s="6">
        <v>4</v>
      </c>
      <c r="F496" s="6">
        <v>2</v>
      </c>
      <c r="G496" s="27">
        <v>4463.21</v>
      </c>
      <c r="H496" s="6" t="s">
        <v>12</v>
      </c>
      <c r="I496" s="6" t="s">
        <v>12</v>
      </c>
      <c r="J496" s="13" t="str">
        <f t="shared" si="29"/>
        <v>R1013</v>
      </c>
      <c r="K496" s="6" t="s">
        <v>13</v>
      </c>
      <c r="L496" s="23" t="str">
        <f t="shared" si="30"/>
        <v>4-Jul-1991</v>
      </c>
      <c r="M496" s="25">
        <f t="shared" si="31"/>
        <v>31</v>
      </c>
    </row>
    <row r="497" spans="1:13" x14ac:dyDescent="0.3">
      <c r="A497" s="6" t="s">
        <v>527</v>
      </c>
      <c r="B497" s="6">
        <v>1999</v>
      </c>
      <c r="C497" s="13">
        <f t="shared" si="28"/>
        <v>1999</v>
      </c>
      <c r="D497" s="6" t="s">
        <v>15</v>
      </c>
      <c r="E497" s="6">
        <v>20</v>
      </c>
      <c r="F497" s="6">
        <v>3</v>
      </c>
      <c r="G497" s="27">
        <v>4466.62</v>
      </c>
      <c r="H497" s="6" t="s">
        <v>11</v>
      </c>
      <c r="I497" s="6" t="s">
        <v>11</v>
      </c>
      <c r="J497" s="13" t="str">
        <f t="shared" si="29"/>
        <v>R1012</v>
      </c>
      <c r="K497" s="6" t="s">
        <v>23</v>
      </c>
      <c r="L497" s="23" t="str">
        <f t="shared" si="30"/>
        <v>20-Nov-1999</v>
      </c>
      <c r="M497" s="25">
        <f t="shared" si="31"/>
        <v>23</v>
      </c>
    </row>
    <row r="498" spans="1:13" x14ac:dyDescent="0.3">
      <c r="A498" s="6" t="s">
        <v>528</v>
      </c>
      <c r="B498" s="6">
        <v>2004</v>
      </c>
      <c r="C498" s="13">
        <f t="shared" si="28"/>
        <v>2004</v>
      </c>
      <c r="D498" s="6" t="s">
        <v>10</v>
      </c>
      <c r="E498" s="6">
        <v>18</v>
      </c>
      <c r="F498" s="6">
        <v>0</v>
      </c>
      <c r="G498" s="27">
        <v>4468.25</v>
      </c>
      <c r="H498" s="6" t="s">
        <v>11</v>
      </c>
      <c r="I498" s="6" t="s">
        <v>11</v>
      </c>
      <c r="J498" s="13" t="str">
        <f t="shared" si="29"/>
        <v>R1012</v>
      </c>
      <c r="K498" s="6" t="s">
        <v>23</v>
      </c>
      <c r="L498" s="23" t="str">
        <f t="shared" si="30"/>
        <v>18-Jul-2004</v>
      </c>
      <c r="M498" s="25">
        <f t="shared" si="31"/>
        <v>18</v>
      </c>
    </row>
    <row r="499" spans="1:13" x14ac:dyDescent="0.3">
      <c r="A499" s="6" t="s">
        <v>529</v>
      </c>
      <c r="B499" s="6">
        <v>1992</v>
      </c>
      <c r="C499" s="13">
        <f t="shared" si="28"/>
        <v>1992</v>
      </c>
      <c r="D499" s="6" t="s">
        <v>10</v>
      </c>
      <c r="E499" s="6">
        <v>12</v>
      </c>
      <c r="F499" s="6">
        <v>0</v>
      </c>
      <c r="G499" s="27">
        <v>4488.58</v>
      </c>
      <c r="H499" s="6" t="s">
        <v>11</v>
      </c>
      <c r="I499" s="6" t="s">
        <v>12</v>
      </c>
      <c r="J499" s="13" t="str">
        <f t="shared" si="29"/>
        <v>R1012</v>
      </c>
      <c r="K499" s="6" t="s">
        <v>23</v>
      </c>
      <c r="L499" s="23" t="str">
        <f t="shared" si="30"/>
        <v>12-Jul-1992</v>
      </c>
      <c r="M499" s="25">
        <f t="shared" si="31"/>
        <v>30</v>
      </c>
    </row>
    <row r="500" spans="1:13" x14ac:dyDescent="0.3">
      <c r="A500" s="6" t="s">
        <v>530</v>
      </c>
      <c r="B500" s="6">
        <v>1988</v>
      </c>
      <c r="C500" s="13">
        <f t="shared" si="28"/>
        <v>1988</v>
      </c>
      <c r="D500" s="6" t="s">
        <v>18</v>
      </c>
      <c r="E500" s="6">
        <v>26</v>
      </c>
      <c r="F500" s="6">
        <v>0</v>
      </c>
      <c r="G500" s="27">
        <v>4500.34</v>
      </c>
      <c r="H500" s="6" t="s">
        <v>11</v>
      </c>
      <c r="I500" s="6" t="s">
        <v>16</v>
      </c>
      <c r="J500" s="13" t="str">
        <f t="shared" si="29"/>
        <v>R1017</v>
      </c>
      <c r="K500" s="6" t="s">
        <v>356</v>
      </c>
      <c r="L500" s="23" t="str">
        <f t="shared" si="30"/>
        <v>26-Jun-1988</v>
      </c>
      <c r="M500" s="25">
        <f t="shared" si="31"/>
        <v>34</v>
      </c>
    </row>
    <row r="501" spans="1:13" x14ac:dyDescent="0.3">
      <c r="A501" s="6" t="s">
        <v>531</v>
      </c>
      <c r="B501" s="6">
        <v>1997</v>
      </c>
      <c r="C501" s="13">
        <f t="shared" si="28"/>
        <v>1997</v>
      </c>
      <c r="D501" s="6" t="s">
        <v>37</v>
      </c>
      <c r="E501" s="6">
        <v>13</v>
      </c>
      <c r="F501" s="6">
        <v>4</v>
      </c>
      <c r="G501" s="27">
        <v>4504.66</v>
      </c>
      <c r="H501" s="6" t="s">
        <v>16</v>
      </c>
      <c r="I501" s="6" t="s">
        <v>11</v>
      </c>
      <c r="J501" s="13" t="str">
        <f t="shared" si="29"/>
        <v>R1013</v>
      </c>
      <c r="K501" s="6" t="s">
        <v>13</v>
      </c>
      <c r="L501" s="23" t="str">
        <f t="shared" si="30"/>
        <v>13-Oct-1997</v>
      </c>
      <c r="M501" s="25">
        <f t="shared" si="31"/>
        <v>25</v>
      </c>
    </row>
    <row r="502" spans="1:13" x14ac:dyDescent="0.3">
      <c r="A502" s="6" t="s">
        <v>532</v>
      </c>
      <c r="B502" s="6">
        <v>1982</v>
      </c>
      <c r="C502" s="13">
        <f t="shared" si="28"/>
        <v>1982</v>
      </c>
      <c r="D502" s="6" t="s">
        <v>20</v>
      </c>
      <c r="E502" s="6">
        <v>27</v>
      </c>
      <c r="F502" s="6">
        <v>3</v>
      </c>
      <c r="G502" s="27">
        <v>4511.41</v>
      </c>
      <c r="H502" s="6" t="s">
        <v>11</v>
      </c>
      <c r="I502" s="6" t="s">
        <v>12</v>
      </c>
      <c r="J502" s="13" t="str">
        <f t="shared" si="29"/>
        <v>R1013</v>
      </c>
      <c r="K502" s="6" t="s">
        <v>13</v>
      </c>
      <c r="L502" s="23" t="str">
        <f t="shared" si="30"/>
        <v>27-Sep-1982</v>
      </c>
      <c r="M502" s="25">
        <f t="shared" si="31"/>
        <v>40</v>
      </c>
    </row>
    <row r="503" spans="1:13" x14ac:dyDescent="0.3">
      <c r="A503" s="6" t="s">
        <v>533</v>
      </c>
      <c r="B503" s="6">
        <v>1980</v>
      </c>
      <c r="C503" s="13">
        <f t="shared" si="28"/>
        <v>1980</v>
      </c>
      <c r="D503" s="6" t="s">
        <v>18</v>
      </c>
      <c r="E503" s="6">
        <v>16</v>
      </c>
      <c r="F503" s="6">
        <v>2</v>
      </c>
      <c r="G503" s="27">
        <v>4515.71</v>
      </c>
      <c r="H503" s="6" t="s">
        <v>11</v>
      </c>
      <c r="I503" s="6" t="s">
        <v>12</v>
      </c>
      <c r="J503" s="13" t="str">
        <f t="shared" si="29"/>
        <v>R1013</v>
      </c>
      <c r="K503" s="6" t="s">
        <v>13</v>
      </c>
      <c r="L503" s="23" t="str">
        <f t="shared" si="30"/>
        <v>16-Jun-1980</v>
      </c>
      <c r="M503" s="25">
        <f t="shared" si="31"/>
        <v>42</v>
      </c>
    </row>
    <row r="504" spans="1:13" x14ac:dyDescent="0.3">
      <c r="A504" s="6" t="s">
        <v>534</v>
      </c>
      <c r="B504" s="6">
        <v>2003</v>
      </c>
      <c r="C504" s="13">
        <f t="shared" si="28"/>
        <v>2003</v>
      </c>
      <c r="D504" s="6" t="s">
        <v>37</v>
      </c>
      <c r="E504" s="6">
        <v>2</v>
      </c>
      <c r="F504" s="6">
        <v>0</v>
      </c>
      <c r="G504" s="27">
        <v>4518.3999999999996</v>
      </c>
      <c r="H504" s="6" t="s">
        <v>11</v>
      </c>
      <c r="I504" s="6" t="s">
        <v>12</v>
      </c>
      <c r="J504" s="13" t="str">
        <f t="shared" si="29"/>
        <v>R1026</v>
      </c>
      <c r="K504" s="6" t="s">
        <v>535</v>
      </c>
      <c r="L504" s="23" t="str">
        <f t="shared" si="30"/>
        <v>2-Oct-2003</v>
      </c>
      <c r="M504" s="25">
        <f t="shared" si="31"/>
        <v>19</v>
      </c>
    </row>
    <row r="505" spans="1:13" x14ac:dyDescent="0.3">
      <c r="A505" s="6" t="s">
        <v>536</v>
      </c>
      <c r="B505" s="6">
        <v>1987</v>
      </c>
      <c r="C505" s="13">
        <f t="shared" si="28"/>
        <v>1987</v>
      </c>
      <c r="D505" s="6" t="s">
        <v>30</v>
      </c>
      <c r="E505" s="6">
        <v>5</v>
      </c>
      <c r="F505" s="6">
        <v>3</v>
      </c>
      <c r="G505" s="27">
        <v>4518.7700000000004</v>
      </c>
      <c r="H505" s="6" t="s">
        <v>11</v>
      </c>
      <c r="I505" s="6" t="s">
        <v>12</v>
      </c>
      <c r="J505" s="13" t="str">
        <f t="shared" si="29"/>
        <v>R1012</v>
      </c>
      <c r="K505" s="6" t="s">
        <v>23</v>
      </c>
      <c r="L505" s="23" t="str">
        <f t="shared" si="30"/>
        <v>5-Dec-1987</v>
      </c>
      <c r="M505" s="25">
        <f t="shared" si="31"/>
        <v>35</v>
      </c>
    </row>
    <row r="506" spans="1:13" x14ac:dyDescent="0.3">
      <c r="A506" s="6" t="s">
        <v>537</v>
      </c>
      <c r="B506" s="6">
        <v>1988</v>
      </c>
      <c r="C506" s="13">
        <f t="shared" si="28"/>
        <v>1988</v>
      </c>
      <c r="D506" s="6" t="s">
        <v>30</v>
      </c>
      <c r="E506" s="6">
        <v>21</v>
      </c>
      <c r="F506" s="6">
        <v>0</v>
      </c>
      <c r="G506" s="27">
        <v>4518.83</v>
      </c>
      <c r="H506" s="6" t="s">
        <v>11</v>
      </c>
      <c r="I506" s="6" t="s">
        <v>11</v>
      </c>
      <c r="J506" s="13" t="str">
        <f t="shared" si="29"/>
        <v>R1017</v>
      </c>
      <c r="K506" s="6" t="s">
        <v>356</v>
      </c>
      <c r="L506" s="23" t="str">
        <f t="shared" si="30"/>
        <v>21-Dec-1988</v>
      </c>
      <c r="M506" s="25">
        <f t="shared" si="31"/>
        <v>34</v>
      </c>
    </row>
    <row r="507" spans="1:13" x14ac:dyDescent="0.3">
      <c r="A507" s="6" t="s">
        <v>538</v>
      </c>
      <c r="B507" s="6">
        <v>1992</v>
      </c>
      <c r="C507" s="13">
        <f t="shared" si="28"/>
        <v>1992</v>
      </c>
      <c r="D507" s="6" t="s">
        <v>35</v>
      </c>
      <c r="E507" s="6">
        <v>13</v>
      </c>
      <c r="F507" s="6">
        <v>1</v>
      </c>
      <c r="G507" s="27">
        <v>4527.18</v>
      </c>
      <c r="H507" s="6" t="s">
        <v>11</v>
      </c>
      <c r="I507" s="6" t="s">
        <v>11</v>
      </c>
      <c r="J507" s="13" t="str">
        <f t="shared" si="29"/>
        <v>R1012</v>
      </c>
      <c r="K507" s="6" t="s">
        <v>23</v>
      </c>
      <c r="L507" s="23" t="str">
        <f t="shared" si="30"/>
        <v>13-Aug-1992</v>
      </c>
      <c r="M507" s="25">
        <f t="shared" si="31"/>
        <v>30</v>
      </c>
    </row>
    <row r="508" spans="1:13" x14ac:dyDescent="0.3">
      <c r="A508" s="6" t="s">
        <v>539</v>
      </c>
      <c r="B508" s="6">
        <v>1993</v>
      </c>
      <c r="C508" s="13">
        <f t="shared" si="28"/>
        <v>1993</v>
      </c>
      <c r="D508" s="6" t="s">
        <v>18</v>
      </c>
      <c r="E508" s="6">
        <v>29</v>
      </c>
      <c r="F508" s="6">
        <v>2</v>
      </c>
      <c r="G508" s="27">
        <v>4529.4799999999996</v>
      </c>
      <c r="H508" s="6" t="s">
        <v>11</v>
      </c>
      <c r="I508" s="6" t="s">
        <v>16</v>
      </c>
      <c r="J508" s="13" t="str">
        <f t="shared" si="29"/>
        <v>R1011</v>
      </c>
      <c r="K508" s="6" t="s">
        <v>42</v>
      </c>
      <c r="L508" s="23" t="str">
        <f t="shared" si="30"/>
        <v>29-Jun-1993</v>
      </c>
      <c r="M508" s="25">
        <f t="shared" si="31"/>
        <v>29</v>
      </c>
    </row>
    <row r="509" spans="1:13" x14ac:dyDescent="0.3">
      <c r="A509" s="6" t="s">
        <v>540</v>
      </c>
      <c r="B509" s="6">
        <v>1988</v>
      </c>
      <c r="C509" s="13">
        <f t="shared" si="28"/>
        <v>1988</v>
      </c>
      <c r="D509" s="6" t="s">
        <v>18</v>
      </c>
      <c r="E509" s="6">
        <v>13</v>
      </c>
      <c r="F509" s="6">
        <v>1</v>
      </c>
      <c r="G509" s="27">
        <v>4536.26</v>
      </c>
      <c r="H509" s="6" t="s">
        <v>11</v>
      </c>
      <c r="I509" s="6" t="s">
        <v>11</v>
      </c>
      <c r="J509" s="13" t="str">
        <f t="shared" si="29"/>
        <v>R1011</v>
      </c>
      <c r="K509" s="6" t="s">
        <v>42</v>
      </c>
      <c r="L509" s="23" t="str">
        <f t="shared" si="30"/>
        <v>13-Jun-1988</v>
      </c>
      <c r="M509" s="25">
        <f t="shared" si="31"/>
        <v>34</v>
      </c>
    </row>
    <row r="510" spans="1:13" x14ac:dyDescent="0.3">
      <c r="A510" s="6" t="s">
        <v>541</v>
      </c>
      <c r="B510" s="6">
        <v>1990</v>
      </c>
      <c r="C510" s="13">
        <f t="shared" si="28"/>
        <v>1990</v>
      </c>
      <c r="D510" s="6" t="s">
        <v>15</v>
      </c>
      <c r="E510" s="6">
        <v>17</v>
      </c>
      <c r="F510" s="6">
        <v>0</v>
      </c>
      <c r="G510" s="27">
        <v>4544.2299999999996</v>
      </c>
      <c r="H510" s="6" t="s">
        <v>11</v>
      </c>
      <c r="I510" s="6" t="s">
        <v>16</v>
      </c>
      <c r="J510" s="13" t="str">
        <f t="shared" si="29"/>
        <v>R1024</v>
      </c>
      <c r="K510" s="6" t="s">
        <v>247</v>
      </c>
      <c r="L510" s="23" t="str">
        <f t="shared" si="30"/>
        <v>17-Nov-1990</v>
      </c>
      <c r="M510" s="25">
        <f t="shared" si="31"/>
        <v>32</v>
      </c>
    </row>
    <row r="511" spans="1:13" x14ac:dyDescent="0.3">
      <c r="A511" s="6" t="s">
        <v>542</v>
      </c>
      <c r="B511" s="6">
        <v>2004</v>
      </c>
      <c r="C511" s="13">
        <f t="shared" si="28"/>
        <v>2004</v>
      </c>
      <c r="D511" s="6" t="s">
        <v>30</v>
      </c>
      <c r="E511" s="6">
        <v>22</v>
      </c>
      <c r="F511" s="6">
        <v>4</v>
      </c>
      <c r="G511" s="27">
        <v>4561.1899999999996</v>
      </c>
      <c r="H511" s="6" t="s">
        <v>11</v>
      </c>
      <c r="I511" s="6" t="s">
        <v>11</v>
      </c>
      <c r="J511" s="13" t="str">
        <f t="shared" si="29"/>
        <v>R1024</v>
      </c>
      <c r="K511" s="6" t="s">
        <v>247</v>
      </c>
      <c r="L511" s="23" t="str">
        <f t="shared" si="30"/>
        <v>22-Dec-2004</v>
      </c>
      <c r="M511" s="25">
        <f t="shared" si="31"/>
        <v>18</v>
      </c>
    </row>
    <row r="512" spans="1:13" x14ac:dyDescent="0.3">
      <c r="A512" s="6" t="s">
        <v>543</v>
      </c>
      <c r="B512" s="6">
        <v>1990</v>
      </c>
      <c r="C512" s="13">
        <f t="shared" si="28"/>
        <v>1990</v>
      </c>
      <c r="D512" s="6" t="s">
        <v>20</v>
      </c>
      <c r="E512" s="6">
        <v>20</v>
      </c>
      <c r="F512" s="6">
        <v>1</v>
      </c>
      <c r="G512" s="27">
        <v>4562.84</v>
      </c>
      <c r="H512" s="6" t="s">
        <v>11</v>
      </c>
      <c r="I512" s="6" t="s">
        <v>11</v>
      </c>
      <c r="J512" s="13" t="str">
        <f t="shared" si="29"/>
        <v>R1013</v>
      </c>
      <c r="K512" s="6" t="s">
        <v>13</v>
      </c>
      <c r="L512" s="23" t="str">
        <f t="shared" si="30"/>
        <v>20-Sep-1990</v>
      </c>
      <c r="M512" s="25">
        <f t="shared" si="31"/>
        <v>32</v>
      </c>
    </row>
    <row r="513" spans="1:13" x14ac:dyDescent="0.3">
      <c r="A513" s="6" t="s">
        <v>544</v>
      </c>
      <c r="B513" s="6">
        <v>1996</v>
      </c>
      <c r="C513" s="13">
        <f t="shared" si="28"/>
        <v>1996</v>
      </c>
      <c r="D513" s="6" t="s">
        <v>30</v>
      </c>
      <c r="E513" s="6">
        <v>25</v>
      </c>
      <c r="F513" s="6">
        <v>2</v>
      </c>
      <c r="G513" s="27">
        <v>4564.1899999999996</v>
      </c>
      <c r="H513" s="6" t="s">
        <v>11</v>
      </c>
      <c r="I513" s="6" t="s">
        <v>11</v>
      </c>
      <c r="J513" s="13" t="str">
        <f t="shared" si="29"/>
        <v>R1024</v>
      </c>
      <c r="K513" s="6" t="s">
        <v>247</v>
      </c>
      <c r="L513" s="23" t="str">
        <f t="shared" si="30"/>
        <v>25-Dec-1996</v>
      </c>
      <c r="M513" s="25">
        <f t="shared" si="31"/>
        <v>26</v>
      </c>
    </row>
    <row r="514" spans="1:13" x14ac:dyDescent="0.3">
      <c r="A514" s="6" t="s">
        <v>545</v>
      </c>
      <c r="B514" s="6">
        <v>1989</v>
      </c>
      <c r="C514" s="13">
        <f t="shared" ref="C514:C577" si="32">IF(B514="?",ROUND(AVERAGE(B:B),0),B514)</f>
        <v>1989</v>
      </c>
      <c r="D514" s="6" t="s">
        <v>20</v>
      </c>
      <c r="E514" s="6">
        <v>18</v>
      </c>
      <c r="F514" s="6">
        <v>0</v>
      </c>
      <c r="G514" s="27">
        <v>4571.41</v>
      </c>
      <c r="H514" s="6" t="s">
        <v>11</v>
      </c>
      <c r="I514" s="6" t="s">
        <v>11</v>
      </c>
      <c r="J514" s="13" t="str">
        <f t="shared" si="29"/>
        <v>R1012</v>
      </c>
      <c r="K514" s="6" t="s">
        <v>23</v>
      </c>
      <c r="L514" s="23" t="str">
        <f t="shared" si="30"/>
        <v>18-Sep-1989</v>
      </c>
      <c r="M514" s="25">
        <f t="shared" si="31"/>
        <v>33</v>
      </c>
    </row>
    <row r="515" spans="1:13" x14ac:dyDescent="0.3">
      <c r="A515" s="6" t="s">
        <v>546</v>
      </c>
      <c r="B515" s="6">
        <v>2000</v>
      </c>
      <c r="C515" s="13">
        <f t="shared" si="32"/>
        <v>2000</v>
      </c>
      <c r="D515" s="6" t="s">
        <v>10</v>
      </c>
      <c r="E515" s="6">
        <v>2</v>
      </c>
      <c r="F515" s="6">
        <v>0</v>
      </c>
      <c r="G515" s="27">
        <v>4608.03</v>
      </c>
      <c r="H515" s="6" t="s">
        <v>11</v>
      </c>
      <c r="I515" s="6" t="s">
        <v>12</v>
      </c>
      <c r="J515" s="13" t="str">
        <f t="shared" ref="J515:J578" si="33">IF(K515="?","Unknown",K515)</f>
        <v>R1011</v>
      </c>
      <c r="K515" s="6" t="s">
        <v>42</v>
      </c>
      <c r="L515" s="23" t="str">
        <f t="shared" ref="L515:L578" si="34">CONCATENATE(E515,"-",D515,"-",C515)</f>
        <v>2-Jul-2000</v>
      </c>
      <c r="M515" s="25">
        <f t="shared" ref="M515:M578" si="35">DATEDIF(L515,DATE(2023,6,8),"Y")</f>
        <v>22</v>
      </c>
    </row>
    <row r="516" spans="1:13" x14ac:dyDescent="0.3">
      <c r="A516" s="6" t="s">
        <v>547</v>
      </c>
      <c r="B516" s="6">
        <v>1998</v>
      </c>
      <c r="C516" s="13">
        <f t="shared" si="32"/>
        <v>1998</v>
      </c>
      <c r="D516" s="6" t="s">
        <v>18</v>
      </c>
      <c r="E516" s="6">
        <v>29</v>
      </c>
      <c r="F516" s="6">
        <v>3</v>
      </c>
      <c r="G516" s="27">
        <v>4618.08</v>
      </c>
      <c r="H516" s="6" t="s">
        <v>11</v>
      </c>
      <c r="I516" s="6" t="s">
        <v>16</v>
      </c>
      <c r="J516" s="13" t="str">
        <f t="shared" si="33"/>
        <v>R1012</v>
      </c>
      <c r="K516" s="6" t="s">
        <v>23</v>
      </c>
      <c r="L516" s="23" t="str">
        <f t="shared" si="34"/>
        <v>29-Jun-1998</v>
      </c>
      <c r="M516" s="25">
        <f t="shared" si="35"/>
        <v>24</v>
      </c>
    </row>
    <row r="517" spans="1:13" x14ac:dyDescent="0.3">
      <c r="A517" s="6" t="s">
        <v>548</v>
      </c>
      <c r="B517" s="6">
        <v>1985</v>
      </c>
      <c r="C517" s="13">
        <f t="shared" si="32"/>
        <v>1985</v>
      </c>
      <c r="D517" s="6" t="s">
        <v>18</v>
      </c>
      <c r="E517" s="6">
        <v>22</v>
      </c>
      <c r="F517" s="6">
        <v>0</v>
      </c>
      <c r="G517" s="27">
        <v>4646.76</v>
      </c>
      <c r="H517" s="6" t="s">
        <v>16</v>
      </c>
      <c r="I517" s="6" t="s">
        <v>16</v>
      </c>
      <c r="J517" s="13" t="str">
        <f t="shared" si="33"/>
        <v>R1011</v>
      </c>
      <c r="K517" s="6" t="s">
        <v>42</v>
      </c>
      <c r="L517" s="23" t="str">
        <f t="shared" si="34"/>
        <v>22-Jun-1985</v>
      </c>
      <c r="M517" s="25">
        <f t="shared" si="35"/>
        <v>37</v>
      </c>
    </row>
    <row r="518" spans="1:13" x14ac:dyDescent="0.3">
      <c r="A518" s="6" t="s">
        <v>549</v>
      </c>
      <c r="B518" s="6">
        <v>1996</v>
      </c>
      <c r="C518" s="13">
        <f t="shared" si="32"/>
        <v>1996</v>
      </c>
      <c r="D518" s="6" t="s">
        <v>37</v>
      </c>
      <c r="E518" s="6">
        <v>25</v>
      </c>
      <c r="F518" s="6">
        <v>3</v>
      </c>
      <c r="G518" s="27">
        <v>4661.29</v>
      </c>
      <c r="H518" s="6" t="s">
        <v>11</v>
      </c>
      <c r="I518" s="6" t="s">
        <v>16</v>
      </c>
      <c r="J518" s="13" t="str">
        <f t="shared" si="33"/>
        <v>R1017</v>
      </c>
      <c r="K518" s="6" t="s">
        <v>356</v>
      </c>
      <c r="L518" s="23" t="str">
        <f t="shared" si="34"/>
        <v>25-Oct-1996</v>
      </c>
      <c r="M518" s="25">
        <f t="shared" si="35"/>
        <v>26</v>
      </c>
    </row>
    <row r="519" spans="1:13" x14ac:dyDescent="0.3">
      <c r="A519" s="6" t="s">
        <v>550</v>
      </c>
      <c r="B519" s="6">
        <v>1990</v>
      </c>
      <c r="C519" s="13">
        <f t="shared" si="32"/>
        <v>1990</v>
      </c>
      <c r="D519" s="6" t="s">
        <v>35</v>
      </c>
      <c r="E519" s="6">
        <v>5</v>
      </c>
      <c r="F519" s="6">
        <v>1</v>
      </c>
      <c r="G519" s="27">
        <v>4667.6099999999997</v>
      </c>
      <c r="H519" s="6" t="s">
        <v>12</v>
      </c>
      <c r="I519" s="6" t="s">
        <v>12</v>
      </c>
      <c r="J519" s="13" t="str">
        <f t="shared" si="33"/>
        <v>R1016</v>
      </c>
      <c r="K519" s="6" t="s">
        <v>168</v>
      </c>
      <c r="L519" s="23" t="str">
        <f t="shared" si="34"/>
        <v>5-Aug-1990</v>
      </c>
      <c r="M519" s="25">
        <f t="shared" si="35"/>
        <v>32</v>
      </c>
    </row>
    <row r="520" spans="1:13" x14ac:dyDescent="0.3">
      <c r="A520" s="6" t="s">
        <v>551</v>
      </c>
      <c r="B520" s="6">
        <v>1990</v>
      </c>
      <c r="C520" s="13">
        <f t="shared" si="32"/>
        <v>1990</v>
      </c>
      <c r="D520" s="6" t="s">
        <v>20</v>
      </c>
      <c r="E520" s="6">
        <v>26</v>
      </c>
      <c r="F520" s="6">
        <v>2</v>
      </c>
      <c r="G520" s="27">
        <v>4670.6400000000003</v>
      </c>
      <c r="H520" s="6" t="s">
        <v>11</v>
      </c>
      <c r="I520" s="6" t="s">
        <v>11</v>
      </c>
      <c r="J520" s="13" t="str">
        <f t="shared" si="33"/>
        <v>R1011</v>
      </c>
      <c r="K520" s="6" t="s">
        <v>42</v>
      </c>
      <c r="L520" s="23" t="str">
        <f t="shared" si="34"/>
        <v>26-Sep-1990</v>
      </c>
      <c r="M520" s="25">
        <f t="shared" si="35"/>
        <v>32</v>
      </c>
    </row>
    <row r="521" spans="1:13" x14ac:dyDescent="0.3">
      <c r="A521" s="6" t="s">
        <v>552</v>
      </c>
      <c r="B521" s="6">
        <v>1990</v>
      </c>
      <c r="C521" s="13">
        <f t="shared" si="32"/>
        <v>1990</v>
      </c>
      <c r="D521" s="6" t="s">
        <v>10</v>
      </c>
      <c r="E521" s="6">
        <v>13</v>
      </c>
      <c r="F521" s="6">
        <v>2</v>
      </c>
      <c r="G521" s="27">
        <v>4673.3900000000003</v>
      </c>
      <c r="H521" s="6" t="s">
        <v>11</v>
      </c>
      <c r="I521" s="6" t="s">
        <v>16</v>
      </c>
      <c r="J521" s="13" t="str">
        <f t="shared" si="33"/>
        <v>R1013</v>
      </c>
      <c r="K521" s="6" t="s">
        <v>13</v>
      </c>
      <c r="L521" s="23" t="str">
        <f t="shared" si="34"/>
        <v>13-Jul-1990</v>
      </c>
      <c r="M521" s="25">
        <f t="shared" si="35"/>
        <v>32</v>
      </c>
    </row>
    <row r="522" spans="1:13" x14ac:dyDescent="0.3">
      <c r="A522" s="6" t="s">
        <v>553</v>
      </c>
      <c r="B522" s="6">
        <v>1979</v>
      </c>
      <c r="C522" s="13">
        <f t="shared" si="32"/>
        <v>1979</v>
      </c>
      <c r="D522" s="6" t="s">
        <v>37</v>
      </c>
      <c r="E522" s="6">
        <v>18</v>
      </c>
      <c r="F522" s="6">
        <v>2</v>
      </c>
      <c r="G522" s="27">
        <v>4674.2</v>
      </c>
      <c r="H522" s="6" t="s">
        <v>11</v>
      </c>
      <c r="I522" s="6" t="s">
        <v>16</v>
      </c>
      <c r="J522" s="13" t="str">
        <f t="shared" si="33"/>
        <v>R1013</v>
      </c>
      <c r="K522" s="6" t="s">
        <v>13</v>
      </c>
      <c r="L522" s="23" t="str">
        <f t="shared" si="34"/>
        <v>18-Oct-1979</v>
      </c>
      <c r="M522" s="25">
        <f t="shared" si="35"/>
        <v>43</v>
      </c>
    </row>
    <row r="523" spans="1:13" x14ac:dyDescent="0.3">
      <c r="A523" s="6" t="s">
        <v>554</v>
      </c>
      <c r="B523" s="6">
        <v>2003</v>
      </c>
      <c r="C523" s="13">
        <f t="shared" si="32"/>
        <v>2003</v>
      </c>
      <c r="D523" s="6" t="s">
        <v>37</v>
      </c>
      <c r="E523" s="6">
        <v>4</v>
      </c>
      <c r="F523" s="6">
        <v>0</v>
      </c>
      <c r="G523" s="27">
        <v>4678.8</v>
      </c>
      <c r="H523" s="6" t="s">
        <v>11</v>
      </c>
      <c r="I523" s="6" t="s">
        <v>16</v>
      </c>
      <c r="J523" s="13" t="str">
        <f t="shared" si="33"/>
        <v>R1021</v>
      </c>
      <c r="K523" s="6" t="s">
        <v>300</v>
      </c>
      <c r="L523" s="23" t="str">
        <f t="shared" si="34"/>
        <v>4-Oct-2003</v>
      </c>
      <c r="M523" s="25">
        <f t="shared" si="35"/>
        <v>19</v>
      </c>
    </row>
    <row r="524" spans="1:13" x14ac:dyDescent="0.3">
      <c r="A524" s="6" t="s">
        <v>555</v>
      </c>
      <c r="B524" s="6">
        <v>1990</v>
      </c>
      <c r="C524" s="13">
        <f t="shared" si="32"/>
        <v>1990</v>
      </c>
      <c r="D524" s="6" t="s">
        <v>20</v>
      </c>
      <c r="E524" s="6">
        <v>4</v>
      </c>
      <c r="F524" s="6">
        <v>2</v>
      </c>
      <c r="G524" s="27">
        <v>4686.3900000000003</v>
      </c>
      <c r="H524" s="6" t="s">
        <v>12</v>
      </c>
      <c r="I524" s="6" t="s">
        <v>12</v>
      </c>
      <c r="J524" s="13" t="str">
        <f t="shared" si="33"/>
        <v>R1013</v>
      </c>
      <c r="K524" s="6" t="s">
        <v>13</v>
      </c>
      <c r="L524" s="23" t="str">
        <f t="shared" si="34"/>
        <v>4-Sep-1990</v>
      </c>
      <c r="M524" s="25">
        <f t="shared" si="35"/>
        <v>32</v>
      </c>
    </row>
    <row r="525" spans="1:13" x14ac:dyDescent="0.3">
      <c r="A525" s="6" t="s">
        <v>556</v>
      </c>
      <c r="B525" s="6">
        <v>2003</v>
      </c>
      <c r="C525" s="13">
        <f t="shared" si="32"/>
        <v>2003</v>
      </c>
      <c r="D525" s="6" t="s">
        <v>18</v>
      </c>
      <c r="E525" s="6">
        <v>22</v>
      </c>
      <c r="F525" s="6">
        <v>5</v>
      </c>
      <c r="G525" s="27">
        <v>4687.8</v>
      </c>
      <c r="H525" s="6" t="s">
        <v>11</v>
      </c>
      <c r="I525" s="6" t="s">
        <v>12</v>
      </c>
      <c r="J525" s="13" t="str">
        <f t="shared" si="33"/>
        <v>R1011</v>
      </c>
      <c r="K525" s="6" t="s">
        <v>42</v>
      </c>
      <c r="L525" s="23" t="str">
        <f t="shared" si="34"/>
        <v>22-Jun-2003</v>
      </c>
      <c r="M525" s="25">
        <f t="shared" si="35"/>
        <v>19</v>
      </c>
    </row>
    <row r="526" spans="1:13" x14ac:dyDescent="0.3">
      <c r="A526" s="6" t="s">
        <v>557</v>
      </c>
      <c r="B526" s="6">
        <v>1977</v>
      </c>
      <c r="C526" s="13">
        <f t="shared" si="32"/>
        <v>1977</v>
      </c>
      <c r="D526" s="6" t="s">
        <v>30</v>
      </c>
      <c r="E526" s="6">
        <v>4</v>
      </c>
      <c r="F526" s="6">
        <v>2</v>
      </c>
      <c r="G526" s="27">
        <v>4699.47</v>
      </c>
      <c r="H526" s="6" t="s">
        <v>11</v>
      </c>
      <c r="I526" s="6" t="s">
        <v>12</v>
      </c>
      <c r="J526" s="13" t="str">
        <f t="shared" si="33"/>
        <v>R1013</v>
      </c>
      <c r="K526" s="6" t="s">
        <v>13</v>
      </c>
      <c r="L526" s="23" t="str">
        <f t="shared" si="34"/>
        <v>4-Dec-1977</v>
      </c>
      <c r="M526" s="25">
        <f t="shared" si="35"/>
        <v>45</v>
      </c>
    </row>
    <row r="527" spans="1:13" x14ac:dyDescent="0.3">
      <c r="A527" s="6" t="s">
        <v>558</v>
      </c>
      <c r="B527" s="6">
        <v>1981</v>
      </c>
      <c r="C527" s="13">
        <f t="shared" si="32"/>
        <v>1981</v>
      </c>
      <c r="D527" s="6" t="s">
        <v>35</v>
      </c>
      <c r="E527" s="6">
        <v>12</v>
      </c>
      <c r="F527" s="6">
        <v>1</v>
      </c>
      <c r="G527" s="27">
        <v>4712.12</v>
      </c>
      <c r="H527" s="6" t="s">
        <v>11</v>
      </c>
      <c r="I527" s="6" t="s">
        <v>12</v>
      </c>
      <c r="J527" s="13" t="str">
        <f t="shared" si="33"/>
        <v>R1011</v>
      </c>
      <c r="K527" s="6" t="s">
        <v>42</v>
      </c>
      <c r="L527" s="23" t="str">
        <f t="shared" si="34"/>
        <v>12-Aug-1981</v>
      </c>
      <c r="M527" s="25">
        <f t="shared" si="35"/>
        <v>41</v>
      </c>
    </row>
    <row r="528" spans="1:13" x14ac:dyDescent="0.3">
      <c r="A528" s="6" t="s">
        <v>559</v>
      </c>
      <c r="B528" s="6">
        <v>1992</v>
      </c>
      <c r="C528" s="13">
        <f t="shared" si="32"/>
        <v>1992</v>
      </c>
      <c r="D528" s="6" t="s">
        <v>37</v>
      </c>
      <c r="E528" s="6">
        <v>9</v>
      </c>
      <c r="F528" s="6">
        <v>1</v>
      </c>
      <c r="G528" s="27">
        <v>4718.2</v>
      </c>
      <c r="H528" s="6" t="s">
        <v>11</v>
      </c>
      <c r="I528" s="6" t="s">
        <v>12</v>
      </c>
      <c r="J528" s="13" t="str">
        <f t="shared" si="33"/>
        <v>R1024</v>
      </c>
      <c r="K528" s="6" t="s">
        <v>247</v>
      </c>
      <c r="L528" s="23" t="str">
        <f t="shared" si="34"/>
        <v>9-Oct-1992</v>
      </c>
      <c r="M528" s="25">
        <f t="shared" si="35"/>
        <v>30</v>
      </c>
    </row>
    <row r="529" spans="1:13" x14ac:dyDescent="0.3">
      <c r="A529" s="6" t="s">
        <v>560</v>
      </c>
      <c r="B529" s="6">
        <v>1992</v>
      </c>
      <c r="C529" s="13">
        <f t="shared" si="32"/>
        <v>1992</v>
      </c>
      <c r="D529" s="6" t="s">
        <v>20</v>
      </c>
      <c r="E529" s="6">
        <v>28</v>
      </c>
      <c r="F529" s="6">
        <v>1</v>
      </c>
      <c r="G529" s="27">
        <v>4719.5200000000004</v>
      </c>
      <c r="H529" s="6" t="s">
        <v>11</v>
      </c>
      <c r="I529" s="6" t="s">
        <v>11</v>
      </c>
      <c r="J529" s="13" t="str">
        <f t="shared" si="33"/>
        <v>R1024</v>
      </c>
      <c r="K529" s="6" t="s">
        <v>247</v>
      </c>
      <c r="L529" s="23" t="str">
        <f t="shared" si="34"/>
        <v>28-Sep-1992</v>
      </c>
      <c r="M529" s="25">
        <f t="shared" si="35"/>
        <v>30</v>
      </c>
    </row>
    <row r="530" spans="1:13" x14ac:dyDescent="0.3">
      <c r="A530" s="6" t="s">
        <v>561</v>
      </c>
      <c r="B530" s="6">
        <v>1994</v>
      </c>
      <c r="C530" s="13">
        <f t="shared" si="32"/>
        <v>1994</v>
      </c>
      <c r="D530" s="6" t="s">
        <v>35</v>
      </c>
      <c r="E530" s="6">
        <v>12</v>
      </c>
      <c r="F530" s="6">
        <v>2</v>
      </c>
      <c r="G530" s="27">
        <v>4719.74</v>
      </c>
      <c r="H530" s="6" t="s">
        <v>11</v>
      </c>
      <c r="I530" s="6" t="s">
        <v>16</v>
      </c>
      <c r="J530" s="13" t="str">
        <f t="shared" si="33"/>
        <v>R1012</v>
      </c>
      <c r="K530" s="6" t="s">
        <v>23</v>
      </c>
      <c r="L530" s="23" t="str">
        <f t="shared" si="34"/>
        <v>12-Aug-1994</v>
      </c>
      <c r="M530" s="25">
        <f t="shared" si="35"/>
        <v>28</v>
      </c>
    </row>
    <row r="531" spans="1:13" x14ac:dyDescent="0.3">
      <c r="A531" s="6" t="s">
        <v>562</v>
      </c>
      <c r="B531" s="6">
        <v>1980</v>
      </c>
      <c r="C531" s="13">
        <f t="shared" si="32"/>
        <v>1980</v>
      </c>
      <c r="D531" s="6" t="s">
        <v>10</v>
      </c>
      <c r="E531" s="6">
        <v>2</v>
      </c>
      <c r="F531" s="6">
        <v>2</v>
      </c>
      <c r="G531" s="27">
        <v>4728.71</v>
      </c>
      <c r="H531" s="6" t="s">
        <v>11</v>
      </c>
      <c r="I531" s="6" t="s">
        <v>12</v>
      </c>
      <c r="J531" s="13" t="str">
        <f t="shared" si="33"/>
        <v>R1012</v>
      </c>
      <c r="K531" s="6" t="s">
        <v>23</v>
      </c>
      <c r="L531" s="23" t="str">
        <f t="shared" si="34"/>
        <v>2-Jul-1980</v>
      </c>
      <c r="M531" s="25">
        <f t="shared" si="35"/>
        <v>42</v>
      </c>
    </row>
    <row r="532" spans="1:13" x14ac:dyDescent="0.3">
      <c r="A532" s="6" t="s">
        <v>563</v>
      </c>
      <c r="B532" s="6">
        <v>1986</v>
      </c>
      <c r="C532" s="13">
        <f t="shared" si="32"/>
        <v>1986</v>
      </c>
      <c r="D532" s="6" t="s">
        <v>20</v>
      </c>
      <c r="E532" s="6">
        <v>5</v>
      </c>
      <c r="F532" s="6">
        <v>3</v>
      </c>
      <c r="G532" s="27">
        <v>4734.6400000000003</v>
      </c>
      <c r="H532" s="6" t="s">
        <v>11</v>
      </c>
      <c r="I532" s="6" t="s">
        <v>16</v>
      </c>
      <c r="J532" s="13" t="str">
        <f t="shared" si="33"/>
        <v>R1013</v>
      </c>
      <c r="K532" s="6" t="s">
        <v>13</v>
      </c>
      <c r="L532" s="23" t="str">
        <f t="shared" si="34"/>
        <v>5-Sep-1986</v>
      </c>
      <c r="M532" s="25">
        <f t="shared" si="35"/>
        <v>36</v>
      </c>
    </row>
    <row r="533" spans="1:13" x14ac:dyDescent="0.3">
      <c r="A533" s="6" t="s">
        <v>564</v>
      </c>
      <c r="B533" s="6">
        <v>1991</v>
      </c>
      <c r="C533" s="13">
        <f t="shared" si="32"/>
        <v>1991</v>
      </c>
      <c r="D533" s="6" t="s">
        <v>37</v>
      </c>
      <c r="E533" s="6">
        <v>12</v>
      </c>
      <c r="F533" s="6">
        <v>1</v>
      </c>
      <c r="G533" s="27">
        <v>4738.2700000000004</v>
      </c>
      <c r="H533" s="6" t="s">
        <v>11</v>
      </c>
      <c r="I533" s="6" t="s">
        <v>12</v>
      </c>
      <c r="J533" s="13" t="str">
        <f t="shared" si="33"/>
        <v>R1012</v>
      </c>
      <c r="K533" s="6" t="s">
        <v>23</v>
      </c>
      <c r="L533" s="23" t="str">
        <f t="shared" si="34"/>
        <v>12-Oct-1991</v>
      </c>
      <c r="M533" s="25">
        <f t="shared" si="35"/>
        <v>31</v>
      </c>
    </row>
    <row r="534" spans="1:13" x14ac:dyDescent="0.3">
      <c r="A534" s="6" t="s">
        <v>565</v>
      </c>
      <c r="B534" s="6">
        <v>2004</v>
      </c>
      <c r="C534" s="13">
        <f t="shared" si="32"/>
        <v>2004</v>
      </c>
      <c r="D534" s="6" t="s">
        <v>15</v>
      </c>
      <c r="E534" s="6">
        <v>24</v>
      </c>
      <c r="F534" s="6">
        <v>0</v>
      </c>
      <c r="G534" s="27">
        <v>4740.78</v>
      </c>
      <c r="H534" s="6" t="s">
        <v>11</v>
      </c>
      <c r="I534" s="6" t="s">
        <v>12</v>
      </c>
      <c r="J534" s="13" t="str">
        <f t="shared" si="33"/>
        <v>R1021</v>
      </c>
      <c r="K534" s="6" t="s">
        <v>300</v>
      </c>
      <c r="L534" s="23" t="str">
        <f t="shared" si="34"/>
        <v>24-Nov-2004</v>
      </c>
      <c r="M534" s="25">
        <f t="shared" si="35"/>
        <v>18</v>
      </c>
    </row>
    <row r="535" spans="1:13" x14ac:dyDescent="0.3">
      <c r="A535" s="6" t="s">
        <v>566</v>
      </c>
      <c r="B535" s="6">
        <v>1987</v>
      </c>
      <c r="C535" s="13">
        <f t="shared" si="32"/>
        <v>1987</v>
      </c>
      <c r="D535" s="6" t="s">
        <v>18</v>
      </c>
      <c r="E535" s="6">
        <v>5</v>
      </c>
      <c r="F535" s="6">
        <v>1</v>
      </c>
      <c r="G535" s="27">
        <v>4746.34</v>
      </c>
      <c r="H535" s="6" t="s">
        <v>11</v>
      </c>
      <c r="I535" s="6" t="s">
        <v>11</v>
      </c>
      <c r="J535" s="13" t="str">
        <f t="shared" si="33"/>
        <v>R1011</v>
      </c>
      <c r="K535" s="6" t="s">
        <v>42</v>
      </c>
      <c r="L535" s="23" t="str">
        <f t="shared" si="34"/>
        <v>5-Jun-1987</v>
      </c>
      <c r="M535" s="25">
        <f t="shared" si="35"/>
        <v>36</v>
      </c>
    </row>
    <row r="536" spans="1:13" x14ac:dyDescent="0.3">
      <c r="A536" s="6" t="s">
        <v>567</v>
      </c>
      <c r="B536" s="6">
        <v>1987</v>
      </c>
      <c r="C536" s="13">
        <f t="shared" si="32"/>
        <v>1987</v>
      </c>
      <c r="D536" s="6" t="s">
        <v>20</v>
      </c>
      <c r="E536" s="6">
        <v>2</v>
      </c>
      <c r="F536" s="6">
        <v>1</v>
      </c>
      <c r="G536" s="27">
        <v>4747.05</v>
      </c>
      <c r="H536" s="6" t="s">
        <v>11</v>
      </c>
      <c r="I536" s="6" t="s">
        <v>11</v>
      </c>
      <c r="J536" s="13" t="str">
        <f t="shared" si="33"/>
        <v>R1013</v>
      </c>
      <c r="K536" s="6" t="s">
        <v>13</v>
      </c>
      <c r="L536" s="23" t="str">
        <f t="shared" si="34"/>
        <v>2-Sep-1987</v>
      </c>
      <c r="M536" s="25">
        <f t="shared" si="35"/>
        <v>35</v>
      </c>
    </row>
    <row r="537" spans="1:13" x14ac:dyDescent="0.3">
      <c r="A537" s="6" t="s">
        <v>568</v>
      </c>
      <c r="B537" s="6">
        <v>1987</v>
      </c>
      <c r="C537" s="13">
        <f t="shared" si="32"/>
        <v>1987</v>
      </c>
      <c r="D537" s="6" t="s">
        <v>15</v>
      </c>
      <c r="E537" s="6">
        <v>22</v>
      </c>
      <c r="F537" s="6">
        <v>1</v>
      </c>
      <c r="G537" s="27">
        <v>4751.07</v>
      </c>
      <c r="H537" s="6" t="s">
        <v>12</v>
      </c>
      <c r="I537" s="6" t="s">
        <v>16</v>
      </c>
      <c r="J537" s="13" t="str">
        <f t="shared" si="33"/>
        <v>R1011</v>
      </c>
      <c r="K537" s="6" t="s">
        <v>42</v>
      </c>
      <c r="L537" s="23" t="str">
        <f t="shared" si="34"/>
        <v>22-Nov-1987</v>
      </c>
      <c r="M537" s="25">
        <f t="shared" si="35"/>
        <v>35</v>
      </c>
    </row>
    <row r="538" spans="1:13" x14ac:dyDescent="0.3">
      <c r="A538" s="6" t="s">
        <v>569</v>
      </c>
      <c r="B538" s="6">
        <v>1992</v>
      </c>
      <c r="C538" s="13">
        <f t="shared" si="32"/>
        <v>1992</v>
      </c>
      <c r="D538" s="6" t="s">
        <v>35</v>
      </c>
      <c r="E538" s="6">
        <v>16</v>
      </c>
      <c r="F538" s="6">
        <v>2</v>
      </c>
      <c r="G538" s="27">
        <v>4753.6400000000003</v>
      </c>
      <c r="H538" s="6" t="s">
        <v>11</v>
      </c>
      <c r="I538" s="6" t="s">
        <v>12</v>
      </c>
      <c r="J538" s="13" t="str">
        <f t="shared" si="33"/>
        <v>R1013</v>
      </c>
      <c r="K538" s="6" t="s">
        <v>13</v>
      </c>
      <c r="L538" s="23" t="str">
        <f t="shared" si="34"/>
        <v>16-Aug-1992</v>
      </c>
      <c r="M538" s="25">
        <f t="shared" si="35"/>
        <v>30</v>
      </c>
    </row>
    <row r="539" spans="1:13" x14ac:dyDescent="0.3">
      <c r="A539" s="6" t="s">
        <v>570</v>
      </c>
      <c r="B539" s="6">
        <v>1987</v>
      </c>
      <c r="C539" s="13">
        <f t="shared" si="32"/>
        <v>1987</v>
      </c>
      <c r="D539" s="6" t="s">
        <v>20</v>
      </c>
      <c r="E539" s="6">
        <v>27</v>
      </c>
      <c r="F539" s="6">
        <v>1</v>
      </c>
      <c r="G539" s="27">
        <v>4762.33</v>
      </c>
      <c r="H539" s="6" t="s">
        <v>12</v>
      </c>
      <c r="I539" s="6" t="s">
        <v>12</v>
      </c>
      <c r="J539" s="13" t="str">
        <f t="shared" si="33"/>
        <v>R1011</v>
      </c>
      <c r="K539" s="6" t="s">
        <v>42</v>
      </c>
      <c r="L539" s="23" t="str">
        <f t="shared" si="34"/>
        <v>27-Sep-1987</v>
      </c>
      <c r="M539" s="25">
        <f t="shared" si="35"/>
        <v>35</v>
      </c>
    </row>
    <row r="540" spans="1:13" x14ac:dyDescent="0.3">
      <c r="A540" s="6" t="s">
        <v>571</v>
      </c>
      <c r="B540" s="6">
        <v>1989</v>
      </c>
      <c r="C540" s="13">
        <f t="shared" si="32"/>
        <v>1989</v>
      </c>
      <c r="D540" s="6" t="s">
        <v>35</v>
      </c>
      <c r="E540" s="6">
        <v>1</v>
      </c>
      <c r="F540" s="6">
        <v>1</v>
      </c>
      <c r="G540" s="27">
        <v>4766.0200000000004</v>
      </c>
      <c r="H540" s="6" t="s">
        <v>11</v>
      </c>
      <c r="I540" s="6" t="s">
        <v>12</v>
      </c>
      <c r="J540" s="13" t="str">
        <f t="shared" si="33"/>
        <v>R1011</v>
      </c>
      <c r="K540" s="6" t="s">
        <v>42</v>
      </c>
      <c r="L540" s="23" t="str">
        <f t="shared" si="34"/>
        <v>1-Aug-1989</v>
      </c>
      <c r="M540" s="25">
        <f t="shared" si="35"/>
        <v>33</v>
      </c>
    </row>
    <row r="541" spans="1:13" x14ac:dyDescent="0.3">
      <c r="A541" s="6" t="s">
        <v>572</v>
      </c>
      <c r="B541" s="6">
        <v>1989</v>
      </c>
      <c r="C541" s="13">
        <f t="shared" si="32"/>
        <v>1989</v>
      </c>
      <c r="D541" s="6" t="s">
        <v>30</v>
      </c>
      <c r="E541" s="6">
        <v>9</v>
      </c>
      <c r="F541" s="6">
        <v>1</v>
      </c>
      <c r="G541" s="27">
        <v>4779.6000000000004</v>
      </c>
      <c r="H541" s="6" t="s">
        <v>11</v>
      </c>
      <c r="I541" s="6" t="s">
        <v>12</v>
      </c>
      <c r="J541" s="13" t="str">
        <f t="shared" si="33"/>
        <v>R1013</v>
      </c>
      <c r="K541" s="6" t="s">
        <v>13</v>
      </c>
      <c r="L541" s="23" t="str">
        <f t="shared" si="34"/>
        <v>9-Dec-1989</v>
      </c>
      <c r="M541" s="25">
        <f t="shared" si="35"/>
        <v>33</v>
      </c>
    </row>
    <row r="542" spans="1:13" x14ac:dyDescent="0.3">
      <c r="A542" s="6" t="s">
        <v>573</v>
      </c>
      <c r="B542" s="6">
        <v>1987</v>
      </c>
      <c r="C542" s="13">
        <f t="shared" si="32"/>
        <v>1987</v>
      </c>
      <c r="D542" s="6" t="s">
        <v>18</v>
      </c>
      <c r="E542" s="6">
        <v>22</v>
      </c>
      <c r="F542" s="6">
        <v>3</v>
      </c>
      <c r="G542" s="27">
        <v>4787.42</v>
      </c>
      <c r="H542" s="6" t="s">
        <v>11</v>
      </c>
      <c r="I542" s="6" t="s">
        <v>12</v>
      </c>
      <c r="J542" s="13" t="str">
        <f t="shared" si="33"/>
        <v>R1013</v>
      </c>
      <c r="K542" s="6" t="s">
        <v>13</v>
      </c>
      <c r="L542" s="23" t="str">
        <f t="shared" si="34"/>
        <v>22-Jun-1987</v>
      </c>
      <c r="M542" s="25">
        <f t="shared" si="35"/>
        <v>35</v>
      </c>
    </row>
    <row r="543" spans="1:13" x14ac:dyDescent="0.3">
      <c r="A543" s="6" t="s">
        <v>574</v>
      </c>
      <c r="B543" s="6">
        <v>1989</v>
      </c>
      <c r="C543" s="13">
        <f t="shared" si="32"/>
        <v>1989</v>
      </c>
      <c r="D543" s="6" t="s">
        <v>30</v>
      </c>
      <c r="E543" s="6">
        <v>16</v>
      </c>
      <c r="F543" s="6">
        <v>1</v>
      </c>
      <c r="G543" s="27">
        <v>4795.66</v>
      </c>
      <c r="H543" s="6" t="s">
        <v>11</v>
      </c>
      <c r="I543" s="6" t="s">
        <v>16</v>
      </c>
      <c r="J543" s="13" t="str">
        <f t="shared" si="33"/>
        <v>R1013</v>
      </c>
      <c r="K543" s="6" t="s">
        <v>13</v>
      </c>
      <c r="L543" s="23" t="str">
        <f t="shared" si="34"/>
        <v>16-Dec-1989</v>
      </c>
      <c r="M543" s="25">
        <f t="shared" si="35"/>
        <v>33</v>
      </c>
    </row>
    <row r="544" spans="1:13" x14ac:dyDescent="0.3">
      <c r="A544" s="6" t="s">
        <v>575</v>
      </c>
      <c r="B544" s="6">
        <v>1978</v>
      </c>
      <c r="C544" s="13">
        <f t="shared" si="32"/>
        <v>1978</v>
      </c>
      <c r="D544" s="6" t="s">
        <v>37</v>
      </c>
      <c r="E544" s="6">
        <v>3</v>
      </c>
      <c r="F544" s="6">
        <v>2</v>
      </c>
      <c r="G544" s="27">
        <v>4812.34</v>
      </c>
      <c r="H544" s="6" t="s">
        <v>11</v>
      </c>
      <c r="I544" s="6" t="s">
        <v>12</v>
      </c>
      <c r="J544" s="13" t="str">
        <f t="shared" si="33"/>
        <v>R1013</v>
      </c>
      <c r="K544" s="6" t="s">
        <v>13</v>
      </c>
      <c r="L544" s="23" t="str">
        <f t="shared" si="34"/>
        <v>3-Oct-1978</v>
      </c>
      <c r="M544" s="25">
        <f t="shared" si="35"/>
        <v>44</v>
      </c>
    </row>
    <row r="545" spans="1:13" x14ac:dyDescent="0.3">
      <c r="A545" s="6" t="s">
        <v>576</v>
      </c>
      <c r="B545" s="6">
        <v>1981</v>
      </c>
      <c r="C545" s="13">
        <f t="shared" si="32"/>
        <v>1981</v>
      </c>
      <c r="D545" s="6" t="s">
        <v>10</v>
      </c>
      <c r="E545" s="6">
        <v>3</v>
      </c>
      <c r="F545" s="6">
        <v>1</v>
      </c>
      <c r="G545" s="27">
        <v>4827.1000000000004</v>
      </c>
      <c r="H545" s="6" t="s">
        <v>11</v>
      </c>
      <c r="I545" s="6" t="s">
        <v>16</v>
      </c>
      <c r="J545" s="13" t="str">
        <f t="shared" si="33"/>
        <v>R1013</v>
      </c>
      <c r="K545" s="6" t="s">
        <v>13</v>
      </c>
      <c r="L545" s="23" t="str">
        <f t="shared" si="34"/>
        <v>3-Jul-1981</v>
      </c>
      <c r="M545" s="25">
        <f t="shared" si="35"/>
        <v>41</v>
      </c>
    </row>
    <row r="546" spans="1:13" x14ac:dyDescent="0.3">
      <c r="A546" s="6" t="s">
        <v>577</v>
      </c>
      <c r="B546" s="6">
        <v>1995</v>
      </c>
      <c r="C546" s="13">
        <f t="shared" si="32"/>
        <v>1995</v>
      </c>
      <c r="D546" s="6" t="s">
        <v>30</v>
      </c>
      <c r="E546" s="6">
        <v>1</v>
      </c>
      <c r="F546" s="6">
        <v>3</v>
      </c>
      <c r="G546" s="27">
        <v>4827.8999999999996</v>
      </c>
      <c r="H546" s="6" t="s">
        <v>16</v>
      </c>
      <c r="I546" s="6" t="s">
        <v>11</v>
      </c>
      <c r="J546" s="13" t="str">
        <f t="shared" si="33"/>
        <v>Unknown</v>
      </c>
      <c r="K546" s="6" t="s">
        <v>31</v>
      </c>
      <c r="L546" s="23" t="str">
        <f t="shared" si="34"/>
        <v>1-Dec-1995</v>
      </c>
      <c r="M546" s="25">
        <f t="shared" si="35"/>
        <v>27</v>
      </c>
    </row>
    <row r="547" spans="1:13" x14ac:dyDescent="0.3">
      <c r="A547" s="6" t="s">
        <v>578</v>
      </c>
      <c r="B547" s="6">
        <v>2002</v>
      </c>
      <c r="C547" s="13">
        <f t="shared" si="32"/>
        <v>2002</v>
      </c>
      <c r="D547" s="6" t="s">
        <v>18</v>
      </c>
      <c r="E547" s="6">
        <v>27</v>
      </c>
      <c r="F547" s="6">
        <v>5</v>
      </c>
      <c r="G547" s="27">
        <v>4830.63</v>
      </c>
      <c r="H547" s="6" t="s">
        <v>11</v>
      </c>
      <c r="I547" s="6" t="s">
        <v>16</v>
      </c>
      <c r="J547" s="13" t="str">
        <f t="shared" si="33"/>
        <v>R1011</v>
      </c>
      <c r="K547" s="6" t="s">
        <v>42</v>
      </c>
      <c r="L547" s="23" t="str">
        <f t="shared" si="34"/>
        <v>27-Jun-2002</v>
      </c>
      <c r="M547" s="25">
        <f t="shared" si="35"/>
        <v>20</v>
      </c>
    </row>
    <row r="548" spans="1:13" x14ac:dyDescent="0.3">
      <c r="A548" s="6" t="s">
        <v>579</v>
      </c>
      <c r="B548" s="6">
        <v>2000</v>
      </c>
      <c r="C548" s="13">
        <f t="shared" si="32"/>
        <v>2000</v>
      </c>
      <c r="D548" s="6" t="s">
        <v>30</v>
      </c>
      <c r="E548" s="6">
        <v>11</v>
      </c>
      <c r="F548" s="6">
        <v>0</v>
      </c>
      <c r="G548" s="27">
        <v>4835.43</v>
      </c>
      <c r="H548" s="6" t="s">
        <v>11</v>
      </c>
      <c r="I548" s="6" t="s">
        <v>11</v>
      </c>
      <c r="J548" s="13" t="str">
        <f t="shared" si="33"/>
        <v>R1021</v>
      </c>
      <c r="K548" s="6" t="s">
        <v>300</v>
      </c>
      <c r="L548" s="23" t="str">
        <f t="shared" si="34"/>
        <v>11-Dec-2000</v>
      </c>
      <c r="M548" s="25">
        <f t="shared" si="35"/>
        <v>22</v>
      </c>
    </row>
    <row r="549" spans="1:13" x14ac:dyDescent="0.3">
      <c r="A549" s="6" t="s">
        <v>580</v>
      </c>
      <c r="B549" s="6">
        <v>1992</v>
      </c>
      <c r="C549" s="13">
        <f t="shared" si="32"/>
        <v>1992</v>
      </c>
      <c r="D549" s="6" t="s">
        <v>20</v>
      </c>
      <c r="E549" s="6">
        <v>10</v>
      </c>
      <c r="F549" s="6">
        <v>3</v>
      </c>
      <c r="G549" s="27">
        <v>4837.58</v>
      </c>
      <c r="H549" s="6" t="s">
        <v>12</v>
      </c>
      <c r="I549" s="6" t="s">
        <v>11</v>
      </c>
      <c r="J549" s="13" t="str">
        <f t="shared" si="33"/>
        <v>R1013</v>
      </c>
      <c r="K549" s="6" t="s">
        <v>13</v>
      </c>
      <c r="L549" s="23" t="str">
        <f t="shared" si="34"/>
        <v>10-Sep-1992</v>
      </c>
      <c r="M549" s="25">
        <f t="shared" si="35"/>
        <v>30</v>
      </c>
    </row>
    <row r="550" spans="1:13" x14ac:dyDescent="0.3">
      <c r="A550" s="6" t="s">
        <v>581</v>
      </c>
      <c r="B550" s="6">
        <v>1984</v>
      </c>
      <c r="C550" s="13">
        <f t="shared" si="32"/>
        <v>1984</v>
      </c>
      <c r="D550" s="6" t="s">
        <v>37</v>
      </c>
      <c r="E550" s="6">
        <v>15</v>
      </c>
      <c r="F550" s="6">
        <v>3</v>
      </c>
      <c r="G550" s="27">
        <v>4839.18</v>
      </c>
      <c r="H550" s="6" t="s">
        <v>11</v>
      </c>
      <c r="I550" s="6" t="s">
        <v>16</v>
      </c>
      <c r="J550" s="13" t="str">
        <f t="shared" si="33"/>
        <v>R1012</v>
      </c>
      <c r="K550" s="6" t="s">
        <v>23</v>
      </c>
      <c r="L550" s="23" t="str">
        <f t="shared" si="34"/>
        <v>15-Oct-1984</v>
      </c>
      <c r="M550" s="25">
        <f t="shared" si="35"/>
        <v>38</v>
      </c>
    </row>
    <row r="551" spans="1:13" x14ac:dyDescent="0.3">
      <c r="A551" s="6" t="s">
        <v>582</v>
      </c>
      <c r="B551" s="6">
        <v>1995</v>
      </c>
      <c r="C551" s="13">
        <f t="shared" si="32"/>
        <v>1995</v>
      </c>
      <c r="D551" s="6" t="s">
        <v>20</v>
      </c>
      <c r="E551" s="6">
        <v>29</v>
      </c>
      <c r="F551" s="6">
        <v>0</v>
      </c>
      <c r="G551" s="27">
        <v>4840.95</v>
      </c>
      <c r="H551" s="6" t="s">
        <v>11</v>
      </c>
      <c r="I551" s="6" t="s">
        <v>16</v>
      </c>
      <c r="J551" s="13" t="str">
        <f t="shared" si="33"/>
        <v>R1021</v>
      </c>
      <c r="K551" s="6" t="s">
        <v>300</v>
      </c>
      <c r="L551" s="23" t="str">
        <f t="shared" si="34"/>
        <v>29-Sep-1995</v>
      </c>
      <c r="M551" s="25">
        <f t="shared" si="35"/>
        <v>27</v>
      </c>
    </row>
    <row r="552" spans="1:13" x14ac:dyDescent="0.3">
      <c r="A552" s="6" t="s">
        <v>583</v>
      </c>
      <c r="B552" s="6">
        <v>1979</v>
      </c>
      <c r="C552" s="13">
        <f t="shared" si="32"/>
        <v>1979</v>
      </c>
      <c r="D552" s="6" t="s">
        <v>30</v>
      </c>
      <c r="E552" s="6">
        <v>13</v>
      </c>
      <c r="F552" s="6">
        <v>2</v>
      </c>
      <c r="G552" s="27">
        <v>4843.79</v>
      </c>
      <c r="H552" s="6" t="s">
        <v>11</v>
      </c>
      <c r="I552" s="6" t="s">
        <v>12</v>
      </c>
      <c r="J552" s="13" t="str">
        <f t="shared" si="33"/>
        <v>R1013</v>
      </c>
      <c r="K552" s="6" t="s">
        <v>13</v>
      </c>
      <c r="L552" s="23" t="str">
        <f t="shared" si="34"/>
        <v>13-Dec-1979</v>
      </c>
      <c r="M552" s="25">
        <f t="shared" si="35"/>
        <v>43</v>
      </c>
    </row>
    <row r="553" spans="1:13" x14ac:dyDescent="0.3">
      <c r="A553" s="6" t="s">
        <v>584</v>
      </c>
      <c r="B553" s="6">
        <v>1974</v>
      </c>
      <c r="C553" s="13">
        <f t="shared" si="32"/>
        <v>1974</v>
      </c>
      <c r="D553" s="6" t="s">
        <v>20</v>
      </c>
      <c r="E553" s="6">
        <v>11</v>
      </c>
      <c r="F553" s="6">
        <v>0</v>
      </c>
      <c r="G553" s="27">
        <v>4844.67</v>
      </c>
      <c r="H553" s="6" t="s">
        <v>11</v>
      </c>
      <c r="I553" s="6" t="s">
        <v>11</v>
      </c>
      <c r="J553" s="13" t="str">
        <f t="shared" si="33"/>
        <v>R1013</v>
      </c>
      <c r="K553" s="6" t="s">
        <v>13</v>
      </c>
      <c r="L553" s="23" t="str">
        <f t="shared" si="34"/>
        <v>11-Sep-1974</v>
      </c>
      <c r="M553" s="25">
        <f t="shared" si="35"/>
        <v>48</v>
      </c>
    </row>
    <row r="554" spans="1:13" x14ac:dyDescent="0.3">
      <c r="A554" s="6" t="s">
        <v>585</v>
      </c>
      <c r="B554" s="6">
        <v>2001</v>
      </c>
      <c r="C554" s="13">
        <f t="shared" si="32"/>
        <v>2001</v>
      </c>
      <c r="D554" s="6" t="s">
        <v>18</v>
      </c>
      <c r="E554" s="6">
        <v>7</v>
      </c>
      <c r="F554" s="6">
        <v>0</v>
      </c>
      <c r="G554" s="27">
        <v>4846.53</v>
      </c>
      <c r="H554" s="6" t="s">
        <v>11</v>
      </c>
      <c r="I554" s="6" t="s">
        <v>12</v>
      </c>
      <c r="J554" s="13" t="str">
        <f t="shared" si="33"/>
        <v>R1021</v>
      </c>
      <c r="K554" s="6" t="s">
        <v>300</v>
      </c>
      <c r="L554" s="23" t="str">
        <f t="shared" si="34"/>
        <v>7-Jun-2001</v>
      </c>
      <c r="M554" s="25">
        <f t="shared" si="35"/>
        <v>22</v>
      </c>
    </row>
    <row r="555" spans="1:13" x14ac:dyDescent="0.3">
      <c r="A555" s="6" t="s">
        <v>586</v>
      </c>
      <c r="B555" s="6">
        <v>1995</v>
      </c>
      <c r="C555" s="13">
        <f t="shared" si="32"/>
        <v>1995</v>
      </c>
      <c r="D555" s="6" t="s">
        <v>30</v>
      </c>
      <c r="E555" s="6">
        <v>27</v>
      </c>
      <c r="F555" s="6">
        <v>3</v>
      </c>
      <c r="G555" s="27">
        <v>4846.92</v>
      </c>
      <c r="H555" s="6" t="s">
        <v>11</v>
      </c>
      <c r="I555" s="6" t="s">
        <v>12</v>
      </c>
      <c r="J555" s="13" t="str">
        <f t="shared" si="33"/>
        <v>R1017</v>
      </c>
      <c r="K555" s="6" t="s">
        <v>356</v>
      </c>
      <c r="L555" s="23" t="str">
        <f t="shared" si="34"/>
        <v>27-Dec-1995</v>
      </c>
      <c r="M555" s="25">
        <f t="shared" si="35"/>
        <v>27</v>
      </c>
    </row>
    <row r="556" spans="1:13" x14ac:dyDescent="0.3">
      <c r="A556" s="6" t="s">
        <v>587</v>
      </c>
      <c r="B556" s="6">
        <v>1989</v>
      </c>
      <c r="C556" s="13">
        <f t="shared" si="32"/>
        <v>1989</v>
      </c>
      <c r="D556" s="6" t="s">
        <v>20</v>
      </c>
      <c r="E556" s="6">
        <v>1</v>
      </c>
      <c r="F556" s="6">
        <v>3</v>
      </c>
      <c r="G556" s="27">
        <v>4859.8900000000003</v>
      </c>
      <c r="H556" s="6" t="s">
        <v>11</v>
      </c>
      <c r="I556" s="6" t="s">
        <v>12</v>
      </c>
      <c r="J556" s="13" t="str">
        <f t="shared" si="33"/>
        <v>R1011</v>
      </c>
      <c r="K556" s="6" t="s">
        <v>42</v>
      </c>
      <c r="L556" s="23" t="str">
        <f t="shared" si="34"/>
        <v>1-Sep-1989</v>
      </c>
      <c r="M556" s="25">
        <f t="shared" si="35"/>
        <v>33</v>
      </c>
    </row>
    <row r="557" spans="1:13" x14ac:dyDescent="0.3">
      <c r="A557" s="6" t="s">
        <v>588</v>
      </c>
      <c r="B557" s="6">
        <v>1997</v>
      </c>
      <c r="C557" s="13">
        <f t="shared" si="32"/>
        <v>1997</v>
      </c>
      <c r="D557" s="6" t="s">
        <v>20</v>
      </c>
      <c r="E557" s="6">
        <v>29</v>
      </c>
      <c r="F557" s="6">
        <v>4</v>
      </c>
      <c r="G557" s="27">
        <v>4877.9799999999996</v>
      </c>
      <c r="H557" s="6" t="s">
        <v>11</v>
      </c>
      <c r="I557" s="6" t="s">
        <v>12</v>
      </c>
      <c r="J557" s="13" t="str">
        <f t="shared" si="33"/>
        <v>R1012</v>
      </c>
      <c r="K557" s="6" t="s">
        <v>23</v>
      </c>
      <c r="L557" s="23" t="str">
        <f t="shared" si="34"/>
        <v>29-Sep-1997</v>
      </c>
      <c r="M557" s="25">
        <f t="shared" si="35"/>
        <v>25</v>
      </c>
    </row>
    <row r="558" spans="1:13" x14ac:dyDescent="0.3">
      <c r="A558" s="6" t="s">
        <v>589</v>
      </c>
      <c r="B558" s="6">
        <v>1986</v>
      </c>
      <c r="C558" s="13">
        <f t="shared" si="32"/>
        <v>1986</v>
      </c>
      <c r="D558" s="6" t="s">
        <v>30</v>
      </c>
      <c r="E558" s="6">
        <v>23</v>
      </c>
      <c r="F558" s="6">
        <v>0</v>
      </c>
      <c r="G558" s="27">
        <v>4883.87</v>
      </c>
      <c r="H558" s="6" t="s">
        <v>11</v>
      </c>
      <c r="I558" s="6" t="s">
        <v>16</v>
      </c>
      <c r="J558" s="13" t="str">
        <f t="shared" si="33"/>
        <v>R1011</v>
      </c>
      <c r="K558" s="6" t="s">
        <v>42</v>
      </c>
      <c r="L558" s="23" t="str">
        <f t="shared" si="34"/>
        <v>23-Dec-1986</v>
      </c>
      <c r="M558" s="25">
        <f t="shared" si="35"/>
        <v>36</v>
      </c>
    </row>
    <row r="559" spans="1:13" x14ac:dyDescent="0.3">
      <c r="A559" s="6" t="s">
        <v>590</v>
      </c>
      <c r="B559" s="6">
        <v>1986</v>
      </c>
      <c r="C559" s="13">
        <f t="shared" si="32"/>
        <v>1986</v>
      </c>
      <c r="D559" s="6" t="s">
        <v>37</v>
      </c>
      <c r="E559" s="6">
        <v>27</v>
      </c>
      <c r="F559" s="6">
        <v>0</v>
      </c>
      <c r="G559" s="27">
        <v>4889.04</v>
      </c>
      <c r="H559" s="6" t="s">
        <v>11</v>
      </c>
      <c r="I559" s="6" t="s">
        <v>16</v>
      </c>
      <c r="J559" s="13" t="str">
        <f t="shared" si="33"/>
        <v>R1013</v>
      </c>
      <c r="K559" s="6" t="s">
        <v>13</v>
      </c>
      <c r="L559" s="23" t="str">
        <f t="shared" si="34"/>
        <v>27-Oct-1986</v>
      </c>
      <c r="M559" s="25">
        <f t="shared" si="35"/>
        <v>36</v>
      </c>
    </row>
    <row r="560" spans="1:13" x14ac:dyDescent="0.3">
      <c r="A560" s="6" t="s">
        <v>591</v>
      </c>
      <c r="B560" s="6">
        <v>1989</v>
      </c>
      <c r="C560" s="13">
        <f t="shared" si="32"/>
        <v>1989</v>
      </c>
      <c r="D560" s="6" t="s">
        <v>10</v>
      </c>
      <c r="E560" s="6">
        <v>10</v>
      </c>
      <c r="F560" s="6">
        <v>2</v>
      </c>
      <c r="G560" s="27">
        <v>4890</v>
      </c>
      <c r="H560" s="6" t="s">
        <v>12</v>
      </c>
      <c r="I560" s="6" t="s">
        <v>11</v>
      </c>
      <c r="J560" s="13" t="str">
        <f t="shared" si="33"/>
        <v>R1013</v>
      </c>
      <c r="K560" s="6" t="s">
        <v>13</v>
      </c>
      <c r="L560" s="23" t="str">
        <f t="shared" si="34"/>
        <v>10-Jul-1989</v>
      </c>
      <c r="M560" s="25">
        <f t="shared" si="35"/>
        <v>33</v>
      </c>
    </row>
    <row r="561" spans="1:13" x14ac:dyDescent="0.3">
      <c r="A561" s="6" t="s">
        <v>592</v>
      </c>
      <c r="B561" s="6">
        <v>1990</v>
      </c>
      <c r="C561" s="13">
        <f t="shared" si="32"/>
        <v>1990</v>
      </c>
      <c r="D561" s="6" t="s">
        <v>15</v>
      </c>
      <c r="E561" s="6">
        <v>28</v>
      </c>
      <c r="F561" s="6">
        <v>3</v>
      </c>
      <c r="G561" s="27">
        <v>4894.3900000000003</v>
      </c>
      <c r="H561" s="6" t="s">
        <v>11</v>
      </c>
      <c r="I561" s="6" t="s">
        <v>12</v>
      </c>
      <c r="J561" s="13" t="str">
        <f t="shared" si="33"/>
        <v>R1013</v>
      </c>
      <c r="K561" s="6" t="s">
        <v>13</v>
      </c>
      <c r="L561" s="23" t="str">
        <f t="shared" si="34"/>
        <v>28-Nov-1990</v>
      </c>
      <c r="M561" s="25">
        <f t="shared" si="35"/>
        <v>32</v>
      </c>
    </row>
    <row r="562" spans="1:13" x14ac:dyDescent="0.3">
      <c r="A562" s="6" t="s">
        <v>593</v>
      </c>
      <c r="B562" s="6">
        <v>1988</v>
      </c>
      <c r="C562" s="13">
        <f t="shared" si="32"/>
        <v>1988</v>
      </c>
      <c r="D562" s="6" t="s">
        <v>20</v>
      </c>
      <c r="E562" s="6">
        <v>23</v>
      </c>
      <c r="F562" s="6">
        <v>1</v>
      </c>
      <c r="G562" s="27">
        <v>4894.75</v>
      </c>
      <c r="H562" s="6" t="s">
        <v>12</v>
      </c>
      <c r="I562" s="6" t="s">
        <v>12</v>
      </c>
      <c r="J562" s="13" t="str">
        <f t="shared" si="33"/>
        <v>R1012</v>
      </c>
      <c r="K562" s="6" t="s">
        <v>23</v>
      </c>
      <c r="L562" s="23" t="str">
        <f t="shared" si="34"/>
        <v>23-Sep-1988</v>
      </c>
      <c r="M562" s="25">
        <f t="shared" si="35"/>
        <v>34</v>
      </c>
    </row>
    <row r="563" spans="1:13" x14ac:dyDescent="0.3">
      <c r="A563" s="6" t="s">
        <v>594</v>
      </c>
      <c r="B563" s="6">
        <v>1993</v>
      </c>
      <c r="C563" s="13">
        <f t="shared" si="32"/>
        <v>1993</v>
      </c>
      <c r="D563" s="6" t="s">
        <v>10</v>
      </c>
      <c r="E563" s="6">
        <v>10</v>
      </c>
      <c r="F563" s="6">
        <v>2</v>
      </c>
      <c r="G563" s="27">
        <v>4906.41</v>
      </c>
      <c r="H563" s="6" t="s">
        <v>11</v>
      </c>
      <c r="I563" s="6" t="s">
        <v>16</v>
      </c>
      <c r="J563" s="13" t="str">
        <f t="shared" si="33"/>
        <v>R1012</v>
      </c>
      <c r="K563" s="6" t="s">
        <v>23</v>
      </c>
      <c r="L563" s="23" t="str">
        <f t="shared" si="34"/>
        <v>10-Jul-1993</v>
      </c>
      <c r="M563" s="25">
        <f t="shared" si="35"/>
        <v>29</v>
      </c>
    </row>
    <row r="564" spans="1:13" x14ac:dyDescent="0.3">
      <c r="A564" s="6" t="s">
        <v>595</v>
      </c>
      <c r="B564" s="6">
        <v>1981</v>
      </c>
      <c r="C564" s="13">
        <f t="shared" si="32"/>
        <v>1981</v>
      </c>
      <c r="D564" s="6" t="s">
        <v>37</v>
      </c>
      <c r="E564" s="6">
        <v>18</v>
      </c>
      <c r="F564" s="6">
        <v>1</v>
      </c>
      <c r="G564" s="27">
        <v>4911.8900000000003</v>
      </c>
      <c r="H564" s="6" t="s">
        <v>11</v>
      </c>
      <c r="I564" s="6" t="s">
        <v>12</v>
      </c>
      <c r="J564" s="13" t="str">
        <f t="shared" si="33"/>
        <v>R1013</v>
      </c>
      <c r="K564" s="6" t="s">
        <v>13</v>
      </c>
      <c r="L564" s="23" t="str">
        <f t="shared" si="34"/>
        <v>18-Oct-1981</v>
      </c>
      <c r="M564" s="25">
        <f t="shared" si="35"/>
        <v>41</v>
      </c>
    </row>
    <row r="565" spans="1:13" x14ac:dyDescent="0.3">
      <c r="A565" s="6" t="s">
        <v>596</v>
      </c>
      <c r="B565" s="6">
        <v>2002</v>
      </c>
      <c r="C565" s="13">
        <f t="shared" si="32"/>
        <v>2002</v>
      </c>
      <c r="D565" s="6" t="s">
        <v>35</v>
      </c>
      <c r="E565" s="6">
        <v>21</v>
      </c>
      <c r="F565" s="6">
        <v>5</v>
      </c>
      <c r="G565" s="27">
        <v>4915.0600000000004</v>
      </c>
      <c r="H565" s="6" t="s">
        <v>11</v>
      </c>
      <c r="I565" s="6" t="s">
        <v>16</v>
      </c>
      <c r="J565" s="13" t="str">
        <f t="shared" si="33"/>
        <v>R1017</v>
      </c>
      <c r="K565" s="6" t="s">
        <v>356</v>
      </c>
      <c r="L565" s="23" t="str">
        <f t="shared" si="34"/>
        <v>21-Aug-2002</v>
      </c>
      <c r="M565" s="25">
        <f t="shared" si="35"/>
        <v>20</v>
      </c>
    </row>
    <row r="566" spans="1:13" x14ac:dyDescent="0.3">
      <c r="A566" s="6" t="s">
        <v>597</v>
      </c>
      <c r="B566" s="6">
        <v>1993</v>
      </c>
      <c r="C566" s="13">
        <f t="shared" si="32"/>
        <v>1993</v>
      </c>
      <c r="D566" s="6" t="s">
        <v>35</v>
      </c>
      <c r="E566" s="6">
        <v>10</v>
      </c>
      <c r="F566" s="6">
        <v>2</v>
      </c>
      <c r="G566" s="27">
        <v>4922.92</v>
      </c>
      <c r="H566" s="6" t="s">
        <v>11</v>
      </c>
      <c r="I566" s="6" t="s">
        <v>11</v>
      </c>
      <c r="J566" s="13" t="str">
        <f t="shared" si="33"/>
        <v>R1012</v>
      </c>
      <c r="K566" s="6" t="s">
        <v>23</v>
      </c>
      <c r="L566" s="23" t="str">
        <f t="shared" si="34"/>
        <v>10-Aug-1993</v>
      </c>
      <c r="M566" s="25">
        <f t="shared" si="35"/>
        <v>29</v>
      </c>
    </row>
    <row r="567" spans="1:13" x14ac:dyDescent="0.3">
      <c r="A567" s="6" t="s">
        <v>598</v>
      </c>
      <c r="B567" s="6">
        <v>1991</v>
      </c>
      <c r="C567" s="13">
        <f t="shared" si="32"/>
        <v>1991</v>
      </c>
      <c r="D567" s="6" t="s">
        <v>35</v>
      </c>
      <c r="E567" s="6">
        <v>23</v>
      </c>
      <c r="F567" s="6">
        <v>2</v>
      </c>
      <c r="G567" s="27">
        <v>4931.6499999999996</v>
      </c>
      <c r="H567" s="6" t="s">
        <v>11</v>
      </c>
      <c r="I567" s="6" t="s">
        <v>12</v>
      </c>
      <c r="J567" s="13" t="str">
        <f t="shared" si="33"/>
        <v>R1011</v>
      </c>
      <c r="K567" s="6" t="s">
        <v>42</v>
      </c>
      <c r="L567" s="23" t="str">
        <f t="shared" si="34"/>
        <v>23-Aug-1991</v>
      </c>
      <c r="M567" s="25">
        <f t="shared" si="35"/>
        <v>31</v>
      </c>
    </row>
    <row r="568" spans="1:13" x14ac:dyDescent="0.3">
      <c r="A568" s="6" t="s">
        <v>599</v>
      </c>
      <c r="B568" s="6">
        <v>1991</v>
      </c>
      <c r="C568" s="13">
        <f t="shared" si="32"/>
        <v>1991</v>
      </c>
      <c r="D568" s="6" t="s">
        <v>15</v>
      </c>
      <c r="E568" s="6">
        <v>27</v>
      </c>
      <c r="F568" s="6">
        <v>2</v>
      </c>
      <c r="G568" s="27">
        <v>4934.71</v>
      </c>
      <c r="H568" s="6" t="s">
        <v>11</v>
      </c>
      <c r="I568" s="6" t="s">
        <v>12</v>
      </c>
      <c r="J568" s="13" t="str">
        <f t="shared" si="33"/>
        <v>R1011</v>
      </c>
      <c r="K568" s="6" t="s">
        <v>42</v>
      </c>
      <c r="L568" s="23" t="str">
        <f t="shared" si="34"/>
        <v>27-Nov-1991</v>
      </c>
      <c r="M568" s="25">
        <f t="shared" si="35"/>
        <v>31</v>
      </c>
    </row>
    <row r="569" spans="1:13" x14ac:dyDescent="0.3">
      <c r="A569" s="6" t="s">
        <v>600</v>
      </c>
      <c r="B569" s="6">
        <v>1974</v>
      </c>
      <c r="C569" s="13">
        <f t="shared" si="32"/>
        <v>1974</v>
      </c>
      <c r="D569" s="6" t="s">
        <v>18</v>
      </c>
      <c r="E569" s="6">
        <v>26</v>
      </c>
      <c r="F569" s="6">
        <v>0</v>
      </c>
      <c r="G569" s="27">
        <v>4942.0600000000004</v>
      </c>
      <c r="H569" s="6" t="s">
        <v>11</v>
      </c>
      <c r="I569" s="6" t="s">
        <v>11</v>
      </c>
      <c r="J569" s="13" t="str">
        <f t="shared" si="33"/>
        <v>R1013</v>
      </c>
      <c r="K569" s="6" t="s">
        <v>13</v>
      </c>
      <c r="L569" s="23" t="str">
        <f t="shared" si="34"/>
        <v>26-Jun-1974</v>
      </c>
      <c r="M569" s="25">
        <f t="shared" si="35"/>
        <v>48</v>
      </c>
    </row>
    <row r="570" spans="1:13" x14ac:dyDescent="0.3">
      <c r="A570" s="6" t="s">
        <v>601</v>
      </c>
      <c r="B570" s="6">
        <v>1991</v>
      </c>
      <c r="C570" s="13">
        <f t="shared" si="32"/>
        <v>1991</v>
      </c>
      <c r="D570" s="6" t="s">
        <v>35</v>
      </c>
      <c r="E570" s="6">
        <v>30</v>
      </c>
      <c r="F570" s="6">
        <v>2</v>
      </c>
      <c r="G570" s="27">
        <v>4949.76</v>
      </c>
      <c r="H570" s="6" t="s">
        <v>11</v>
      </c>
      <c r="I570" s="6" t="s">
        <v>16</v>
      </c>
      <c r="J570" s="13" t="str">
        <f t="shared" si="33"/>
        <v>R1013</v>
      </c>
      <c r="K570" s="6" t="s">
        <v>13</v>
      </c>
      <c r="L570" s="23" t="str">
        <f t="shared" si="34"/>
        <v>30-Aug-1991</v>
      </c>
      <c r="M570" s="25">
        <f t="shared" si="35"/>
        <v>31</v>
      </c>
    </row>
    <row r="571" spans="1:13" x14ac:dyDescent="0.3">
      <c r="A571" s="6" t="s">
        <v>602</v>
      </c>
      <c r="B571" s="6">
        <v>1973</v>
      </c>
      <c r="C571" s="13">
        <f t="shared" si="32"/>
        <v>1973</v>
      </c>
      <c r="D571" s="6" t="s">
        <v>15</v>
      </c>
      <c r="E571" s="6">
        <v>7</v>
      </c>
      <c r="F571" s="6">
        <v>0</v>
      </c>
      <c r="G571" s="27">
        <v>4985.22</v>
      </c>
      <c r="H571" s="6" t="s">
        <v>11</v>
      </c>
      <c r="I571" s="6" t="s">
        <v>12</v>
      </c>
      <c r="J571" s="13" t="str">
        <f t="shared" si="33"/>
        <v>R1013</v>
      </c>
      <c r="K571" s="6" t="s">
        <v>13</v>
      </c>
      <c r="L571" s="23" t="str">
        <f t="shared" si="34"/>
        <v>7-Nov-1973</v>
      </c>
      <c r="M571" s="25">
        <f t="shared" si="35"/>
        <v>49</v>
      </c>
    </row>
    <row r="572" spans="1:13" x14ac:dyDescent="0.3">
      <c r="A572" s="6" t="s">
        <v>603</v>
      </c>
      <c r="B572" s="6">
        <v>1988</v>
      </c>
      <c r="C572" s="13">
        <f t="shared" si="32"/>
        <v>1988</v>
      </c>
      <c r="D572" s="6" t="s">
        <v>18</v>
      </c>
      <c r="E572" s="6">
        <v>24</v>
      </c>
      <c r="F572" s="6">
        <v>0</v>
      </c>
      <c r="G572" s="27">
        <v>4992.38</v>
      </c>
      <c r="H572" s="6" t="s">
        <v>11</v>
      </c>
      <c r="I572" s="6" t="s">
        <v>12</v>
      </c>
      <c r="J572" s="13" t="str">
        <f t="shared" si="33"/>
        <v>R1024</v>
      </c>
      <c r="K572" s="6" t="s">
        <v>247</v>
      </c>
      <c r="L572" s="23" t="str">
        <f t="shared" si="34"/>
        <v>24-Jun-1988</v>
      </c>
      <c r="M572" s="25">
        <f t="shared" si="35"/>
        <v>34</v>
      </c>
    </row>
    <row r="573" spans="1:13" x14ac:dyDescent="0.3">
      <c r="A573" s="6" t="s">
        <v>604</v>
      </c>
      <c r="B573" s="6">
        <v>2001</v>
      </c>
      <c r="C573" s="13">
        <f t="shared" si="32"/>
        <v>2001</v>
      </c>
      <c r="D573" s="6" t="s">
        <v>37</v>
      </c>
      <c r="E573" s="6">
        <v>5</v>
      </c>
      <c r="F573" s="6">
        <v>0</v>
      </c>
      <c r="G573" s="27">
        <v>4999.04</v>
      </c>
      <c r="H573" s="6" t="s">
        <v>11</v>
      </c>
      <c r="I573" s="6" t="s">
        <v>11</v>
      </c>
      <c r="J573" s="13" t="str">
        <f t="shared" si="33"/>
        <v>R1011</v>
      </c>
      <c r="K573" s="6" t="s">
        <v>42</v>
      </c>
      <c r="L573" s="23" t="str">
        <f t="shared" si="34"/>
        <v>5-Oct-2001</v>
      </c>
      <c r="M573" s="25">
        <f t="shared" si="35"/>
        <v>21</v>
      </c>
    </row>
    <row r="574" spans="1:13" x14ac:dyDescent="0.3">
      <c r="A574" s="6" t="s">
        <v>605</v>
      </c>
      <c r="B574" s="6">
        <v>1988</v>
      </c>
      <c r="C574" s="13">
        <f t="shared" si="32"/>
        <v>1988</v>
      </c>
      <c r="D574" s="6" t="s">
        <v>20</v>
      </c>
      <c r="E574" s="6">
        <v>4</v>
      </c>
      <c r="F574" s="6">
        <v>1</v>
      </c>
      <c r="G574" s="27">
        <v>5002.78</v>
      </c>
      <c r="H574" s="6" t="s">
        <v>11</v>
      </c>
      <c r="I574" s="6" t="s">
        <v>11</v>
      </c>
      <c r="J574" s="13" t="str">
        <f t="shared" si="33"/>
        <v>R1013</v>
      </c>
      <c r="K574" s="6" t="s">
        <v>13</v>
      </c>
      <c r="L574" s="23" t="str">
        <f t="shared" si="34"/>
        <v>4-Sep-1988</v>
      </c>
      <c r="M574" s="25">
        <f t="shared" si="35"/>
        <v>34</v>
      </c>
    </row>
    <row r="575" spans="1:13" x14ac:dyDescent="0.3">
      <c r="A575" s="6" t="s">
        <v>606</v>
      </c>
      <c r="B575" s="6">
        <v>1977</v>
      </c>
      <c r="C575" s="13">
        <f t="shared" si="32"/>
        <v>1977</v>
      </c>
      <c r="D575" s="6" t="s">
        <v>18</v>
      </c>
      <c r="E575" s="6">
        <v>9</v>
      </c>
      <c r="F575" s="6">
        <v>2</v>
      </c>
      <c r="G575" s="27">
        <v>5003.7700000000004</v>
      </c>
      <c r="H575" s="6" t="s">
        <v>11</v>
      </c>
      <c r="I575" s="6" t="s">
        <v>12</v>
      </c>
      <c r="J575" s="13" t="str">
        <f t="shared" si="33"/>
        <v>R1013</v>
      </c>
      <c r="K575" s="6" t="s">
        <v>13</v>
      </c>
      <c r="L575" s="23" t="str">
        <f t="shared" si="34"/>
        <v>9-Jun-1977</v>
      </c>
      <c r="M575" s="25">
        <f t="shared" si="35"/>
        <v>45</v>
      </c>
    </row>
    <row r="576" spans="1:13" x14ac:dyDescent="0.3">
      <c r="A576" s="6" t="s">
        <v>607</v>
      </c>
      <c r="B576" s="6">
        <v>1988</v>
      </c>
      <c r="C576" s="13">
        <f t="shared" si="32"/>
        <v>1988</v>
      </c>
      <c r="D576" s="6" t="s">
        <v>10</v>
      </c>
      <c r="E576" s="6">
        <v>8</v>
      </c>
      <c r="F576" s="6">
        <v>1</v>
      </c>
      <c r="G576" s="27">
        <v>5003.8500000000004</v>
      </c>
      <c r="H576" s="6" t="s">
        <v>11</v>
      </c>
      <c r="I576" s="6" t="s">
        <v>12</v>
      </c>
      <c r="J576" s="13" t="str">
        <f t="shared" si="33"/>
        <v>R1011</v>
      </c>
      <c r="K576" s="6" t="s">
        <v>42</v>
      </c>
      <c r="L576" s="23" t="str">
        <f t="shared" si="34"/>
        <v>8-Jul-1988</v>
      </c>
      <c r="M576" s="25">
        <f t="shared" si="35"/>
        <v>34</v>
      </c>
    </row>
    <row r="577" spans="1:13" x14ac:dyDescent="0.3">
      <c r="A577" s="6" t="s">
        <v>608</v>
      </c>
      <c r="B577" s="6">
        <v>1988</v>
      </c>
      <c r="C577" s="13">
        <f t="shared" si="32"/>
        <v>1988</v>
      </c>
      <c r="D577" s="6" t="s">
        <v>15</v>
      </c>
      <c r="E577" s="6">
        <v>9</v>
      </c>
      <c r="F577" s="6">
        <v>1</v>
      </c>
      <c r="G577" s="27">
        <v>5012.47</v>
      </c>
      <c r="H577" s="6" t="s">
        <v>11</v>
      </c>
      <c r="I577" s="6" t="s">
        <v>12</v>
      </c>
      <c r="J577" s="13" t="str">
        <f t="shared" si="33"/>
        <v>R1011</v>
      </c>
      <c r="K577" s="6" t="s">
        <v>42</v>
      </c>
      <c r="L577" s="23" t="str">
        <f t="shared" si="34"/>
        <v>9-Nov-1988</v>
      </c>
      <c r="M577" s="25">
        <f t="shared" si="35"/>
        <v>34</v>
      </c>
    </row>
    <row r="578" spans="1:13" x14ac:dyDescent="0.3">
      <c r="A578" s="6" t="s">
        <v>609</v>
      </c>
      <c r="B578" s="6">
        <v>1985</v>
      </c>
      <c r="C578" s="13">
        <f t="shared" ref="C578:C641" si="36">IF(B578="?",ROUND(AVERAGE(B:B),0),B578)</f>
        <v>1985</v>
      </c>
      <c r="D578" s="6" t="s">
        <v>30</v>
      </c>
      <c r="E578" s="6">
        <v>28</v>
      </c>
      <c r="F578" s="6">
        <v>0</v>
      </c>
      <c r="G578" s="27">
        <v>5028.1499999999996</v>
      </c>
      <c r="H578" s="6" t="s">
        <v>16</v>
      </c>
      <c r="I578" s="6" t="s">
        <v>11</v>
      </c>
      <c r="J578" s="13" t="str">
        <f t="shared" si="33"/>
        <v>R1012</v>
      </c>
      <c r="K578" s="6" t="s">
        <v>23</v>
      </c>
      <c r="L578" s="23" t="str">
        <f t="shared" si="34"/>
        <v>28-Dec-1985</v>
      </c>
      <c r="M578" s="25">
        <f t="shared" si="35"/>
        <v>37</v>
      </c>
    </row>
    <row r="579" spans="1:13" x14ac:dyDescent="0.3">
      <c r="A579" s="6" t="s">
        <v>610</v>
      </c>
      <c r="B579" s="6">
        <v>1991</v>
      </c>
      <c r="C579" s="13">
        <f t="shared" si="36"/>
        <v>1991</v>
      </c>
      <c r="D579" s="6" t="s">
        <v>20</v>
      </c>
      <c r="E579" s="6">
        <v>10</v>
      </c>
      <c r="F579" s="6">
        <v>2</v>
      </c>
      <c r="G579" s="27">
        <v>5031.2700000000004</v>
      </c>
      <c r="H579" s="6" t="s">
        <v>12</v>
      </c>
      <c r="I579" s="6" t="s">
        <v>16</v>
      </c>
      <c r="J579" s="13" t="str">
        <f t="shared" ref="J579:J642" si="37">IF(K579="?","Unknown",K579)</f>
        <v>R1016</v>
      </c>
      <c r="K579" s="6" t="s">
        <v>168</v>
      </c>
      <c r="L579" s="23" t="str">
        <f t="shared" ref="L579:L642" si="38">CONCATENATE(E579,"-",D579,"-",C579)</f>
        <v>10-Sep-1991</v>
      </c>
      <c r="M579" s="25">
        <f t="shared" ref="M579:M642" si="39">DATEDIF(L579,DATE(2023,6,8),"Y")</f>
        <v>31</v>
      </c>
    </row>
    <row r="580" spans="1:13" x14ac:dyDescent="0.3">
      <c r="A580" s="6" t="s">
        <v>611</v>
      </c>
      <c r="B580" s="6">
        <v>1986</v>
      </c>
      <c r="C580" s="13">
        <f t="shared" si="36"/>
        <v>1986</v>
      </c>
      <c r="D580" s="6" t="s">
        <v>18</v>
      </c>
      <c r="E580" s="6">
        <v>29</v>
      </c>
      <c r="F580" s="6">
        <v>3</v>
      </c>
      <c r="G580" s="27">
        <v>5034.1000000000004</v>
      </c>
      <c r="H580" s="6" t="s">
        <v>11</v>
      </c>
      <c r="I580" s="6" t="s">
        <v>11</v>
      </c>
      <c r="J580" s="13" t="str">
        <f t="shared" si="37"/>
        <v>R1013</v>
      </c>
      <c r="K580" s="6" t="s">
        <v>13</v>
      </c>
      <c r="L580" s="23" t="str">
        <f t="shared" si="38"/>
        <v>29-Jun-1986</v>
      </c>
      <c r="M580" s="25">
        <f t="shared" si="39"/>
        <v>36</v>
      </c>
    </row>
    <row r="581" spans="1:13" x14ac:dyDescent="0.3">
      <c r="A581" s="6" t="s">
        <v>612</v>
      </c>
      <c r="B581" s="6">
        <v>1997</v>
      </c>
      <c r="C581" s="13">
        <f t="shared" si="36"/>
        <v>1997</v>
      </c>
      <c r="D581" s="6" t="s">
        <v>30</v>
      </c>
      <c r="E581" s="6">
        <v>4</v>
      </c>
      <c r="F581" s="6">
        <v>0</v>
      </c>
      <c r="G581" s="27">
        <v>5038.57</v>
      </c>
      <c r="H581" s="6" t="s">
        <v>11</v>
      </c>
      <c r="I581" s="6" t="s">
        <v>11</v>
      </c>
      <c r="J581" s="13" t="str">
        <f t="shared" si="37"/>
        <v>R1025</v>
      </c>
      <c r="K581" s="6" t="s">
        <v>200</v>
      </c>
      <c r="L581" s="23" t="str">
        <f t="shared" si="38"/>
        <v>4-Dec-1997</v>
      </c>
      <c r="M581" s="25">
        <f t="shared" si="39"/>
        <v>25</v>
      </c>
    </row>
    <row r="582" spans="1:13" x14ac:dyDescent="0.3">
      <c r="A582" s="6" t="s">
        <v>613</v>
      </c>
      <c r="B582" s="6">
        <v>2001</v>
      </c>
      <c r="C582" s="13">
        <f t="shared" si="36"/>
        <v>2001</v>
      </c>
      <c r="D582" s="6" t="s">
        <v>37</v>
      </c>
      <c r="E582" s="6">
        <v>16</v>
      </c>
      <c r="F582" s="6">
        <v>0</v>
      </c>
      <c r="G582" s="27">
        <v>5043.13</v>
      </c>
      <c r="H582" s="6" t="s">
        <v>11</v>
      </c>
      <c r="I582" s="6" t="s">
        <v>12</v>
      </c>
      <c r="J582" s="13" t="str">
        <f t="shared" si="37"/>
        <v>R1011</v>
      </c>
      <c r="K582" s="6" t="s">
        <v>42</v>
      </c>
      <c r="L582" s="23" t="str">
        <f t="shared" si="38"/>
        <v>16-Oct-2001</v>
      </c>
      <c r="M582" s="25">
        <f t="shared" si="39"/>
        <v>21</v>
      </c>
    </row>
    <row r="583" spans="1:13" x14ac:dyDescent="0.3">
      <c r="A583" s="6" t="s">
        <v>614</v>
      </c>
      <c r="B583" s="6">
        <v>1997</v>
      </c>
      <c r="C583" s="13">
        <f t="shared" si="36"/>
        <v>1997</v>
      </c>
      <c r="D583" s="6" t="s">
        <v>10</v>
      </c>
      <c r="E583" s="6">
        <v>29</v>
      </c>
      <c r="F583" s="6">
        <v>0</v>
      </c>
      <c r="G583" s="27">
        <v>5045.1499999999996</v>
      </c>
      <c r="H583" s="6" t="s">
        <v>11</v>
      </c>
      <c r="I583" s="6" t="s">
        <v>11</v>
      </c>
      <c r="J583" s="13" t="str">
        <f t="shared" si="37"/>
        <v>R1012</v>
      </c>
      <c r="K583" s="6" t="s">
        <v>23</v>
      </c>
      <c r="L583" s="23" t="str">
        <f t="shared" si="38"/>
        <v>29-Jul-1997</v>
      </c>
      <c r="M583" s="25">
        <f t="shared" si="39"/>
        <v>25</v>
      </c>
    </row>
    <row r="584" spans="1:13" x14ac:dyDescent="0.3">
      <c r="A584" s="6" t="s">
        <v>615</v>
      </c>
      <c r="B584" s="6">
        <v>1980</v>
      </c>
      <c r="C584" s="13">
        <f t="shared" si="36"/>
        <v>1980</v>
      </c>
      <c r="D584" s="6" t="s">
        <v>20</v>
      </c>
      <c r="E584" s="6">
        <v>7</v>
      </c>
      <c r="F584" s="6">
        <v>2</v>
      </c>
      <c r="G584" s="27">
        <v>5054.05</v>
      </c>
      <c r="H584" s="6" t="s">
        <v>11</v>
      </c>
      <c r="I584" s="6" t="s">
        <v>11</v>
      </c>
      <c r="J584" s="13" t="str">
        <f t="shared" si="37"/>
        <v>R1013</v>
      </c>
      <c r="K584" s="6" t="s">
        <v>13</v>
      </c>
      <c r="L584" s="23" t="str">
        <f t="shared" si="38"/>
        <v>7-Sep-1980</v>
      </c>
      <c r="M584" s="25">
        <f t="shared" si="39"/>
        <v>42</v>
      </c>
    </row>
    <row r="585" spans="1:13" x14ac:dyDescent="0.3">
      <c r="A585" s="6" t="s">
        <v>616</v>
      </c>
      <c r="B585" s="6">
        <v>1993</v>
      </c>
      <c r="C585" s="13">
        <f t="shared" si="36"/>
        <v>1993</v>
      </c>
      <c r="D585" s="6" t="s">
        <v>18</v>
      </c>
      <c r="E585" s="6">
        <v>11</v>
      </c>
      <c r="F585" s="6">
        <v>0</v>
      </c>
      <c r="G585" s="27">
        <v>5059.5600000000004</v>
      </c>
      <c r="H585" s="6" t="s">
        <v>11</v>
      </c>
      <c r="I585" s="6" t="s">
        <v>16</v>
      </c>
      <c r="J585" s="13" t="str">
        <f t="shared" si="37"/>
        <v>R1021</v>
      </c>
      <c r="K585" s="6" t="s">
        <v>300</v>
      </c>
      <c r="L585" s="23" t="str">
        <f t="shared" si="38"/>
        <v>11-Jun-1993</v>
      </c>
      <c r="M585" s="25">
        <f t="shared" si="39"/>
        <v>29</v>
      </c>
    </row>
    <row r="586" spans="1:13" x14ac:dyDescent="0.3">
      <c r="A586" s="6" t="s">
        <v>617</v>
      </c>
      <c r="B586" s="6">
        <v>1978</v>
      </c>
      <c r="C586" s="13">
        <f t="shared" si="36"/>
        <v>1978</v>
      </c>
      <c r="D586" s="6" t="s">
        <v>15</v>
      </c>
      <c r="E586" s="6">
        <v>22</v>
      </c>
      <c r="F586" s="6">
        <v>2</v>
      </c>
      <c r="G586" s="27">
        <v>5077.1899999999996</v>
      </c>
      <c r="H586" s="6" t="s">
        <v>11</v>
      </c>
      <c r="I586" s="6" t="s">
        <v>12</v>
      </c>
      <c r="J586" s="13" t="str">
        <f t="shared" si="37"/>
        <v>R1012</v>
      </c>
      <c r="K586" s="6" t="s">
        <v>23</v>
      </c>
      <c r="L586" s="23" t="str">
        <f t="shared" si="38"/>
        <v>22-Nov-1978</v>
      </c>
      <c r="M586" s="25">
        <f t="shared" si="39"/>
        <v>44</v>
      </c>
    </row>
    <row r="587" spans="1:13" x14ac:dyDescent="0.3">
      <c r="A587" s="6" t="s">
        <v>618</v>
      </c>
      <c r="B587" s="6">
        <v>1997</v>
      </c>
      <c r="C587" s="13">
        <f t="shared" si="36"/>
        <v>1997</v>
      </c>
      <c r="D587" s="6" t="s">
        <v>10</v>
      </c>
      <c r="E587" s="6">
        <v>14</v>
      </c>
      <c r="F587" s="6">
        <v>5</v>
      </c>
      <c r="G587" s="27">
        <v>5080.1000000000004</v>
      </c>
      <c r="H587" s="6" t="s">
        <v>12</v>
      </c>
      <c r="I587" s="6" t="s">
        <v>11</v>
      </c>
      <c r="J587" s="13" t="str">
        <f t="shared" si="37"/>
        <v>R1011</v>
      </c>
      <c r="K587" s="6" t="s">
        <v>42</v>
      </c>
      <c r="L587" s="23" t="str">
        <f t="shared" si="38"/>
        <v>14-Jul-1997</v>
      </c>
      <c r="M587" s="25">
        <f t="shared" si="39"/>
        <v>25</v>
      </c>
    </row>
    <row r="588" spans="1:13" x14ac:dyDescent="0.3">
      <c r="A588" s="6" t="s">
        <v>619</v>
      </c>
      <c r="B588" s="6">
        <v>1999</v>
      </c>
      <c r="C588" s="13">
        <f t="shared" si="36"/>
        <v>1999</v>
      </c>
      <c r="D588" s="6" t="s">
        <v>18</v>
      </c>
      <c r="E588" s="6">
        <v>19</v>
      </c>
      <c r="F588" s="6">
        <v>0</v>
      </c>
      <c r="G588" s="27">
        <v>5087.92</v>
      </c>
      <c r="H588" s="6" t="s">
        <v>11</v>
      </c>
      <c r="I588" s="6" t="s">
        <v>11</v>
      </c>
      <c r="J588" s="13" t="str">
        <f t="shared" si="37"/>
        <v>R1026</v>
      </c>
      <c r="K588" s="6" t="s">
        <v>535</v>
      </c>
      <c r="L588" s="23" t="str">
        <f t="shared" si="38"/>
        <v>19-Jun-1999</v>
      </c>
      <c r="M588" s="25">
        <f t="shared" si="39"/>
        <v>23</v>
      </c>
    </row>
    <row r="589" spans="1:13" x14ac:dyDescent="0.3">
      <c r="A589" s="6" t="s">
        <v>620</v>
      </c>
      <c r="B589" s="6">
        <v>1987</v>
      </c>
      <c r="C589" s="13">
        <f t="shared" si="36"/>
        <v>1987</v>
      </c>
      <c r="D589" s="6" t="s">
        <v>15</v>
      </c>
      <c r="E589" s="6">
        <v>18</v>
      </c>
      <c r="F589" s="6">
        <v>1</v>
      </c>
      <c r="G589" s="27">
        <v>5116.5</v>
      </c>
      <c r="H589" s="6" t="s">
        <v>11</v>
      </c>
      <c r="I589" s="6" t="s">
        <v>11</v>
      </c>
      <c r="J589" s="13" t="str">
        <f t="shared" si="37"/>
        <v>R1012</v>
      </c>
      <c r="K589" s="6" t="s">
        <v>23</v>
      </c>
      <c r="L589" s="23" t="str">
        <f t="shared" si="38"/>
        <v>18-Nov-1987</v>
      </c>
      <c r="M589" s="25">
        <f t="shared" si="39"/>
        <v>35</v>
      </c>
    </row>
    <row r="590" spans="1:13" x14ac:dyDescent="0.3">
      <c r="A590" s="6" t="s">
        <v>621</v>
      </c>
      <c r="B590" s="6">
        <v>1988</v>
      </c>
      <c r="C590" s="13">
        <f t="shared" si="36"/>
        <v>1988</v>
      </c>
      <c r="D590" s="6" t="s">
        <v>15</v>
      </c>
      <c r="E590" s="6">
        <v>1</v>
      </c>
      <c r="F590" s="6">
        <v>2</v>
      </c>
      <c r="G590" s="27">
        <v>5124.1899999999996</v>
      </c>
      <c r="H590" s="6" t="s">
        <v>11</v>
      </c>
      <c r="I590" s="6" t="s">
        <v>12</v>
      </c>
      <c r="J590" s="13" t="str">
        <f t="shared" si="37"/>
        <v>R1013</v>
      </c>
      <c r="K590" s="6" t="s">
        <v>13</v>
      </c>
      <c r="L590" s="23" t="str">
        <f t="shared" si="38"/>
        <v>1-Nov-1988</v>
      </c>
      <c r="M590" s="25">
        <f t="shared" si="39"/>
        <v>34</v>
      </c>
    </row>
    <row r="591" spans="1:13" x14ac:dyDescent="0.3">
      <c r="A591" s="6" t="s">
        <v>622</v>
      </c>
      <c r="B591" s="6">
        <v>1987</v>
      </c>
      <c r="C591" s="13">
        <f t="shared" si="36"/>
        <v>1987</v>
      </c>
      <c r="D591" s="6" t="s">
        <v>20</v>
      </c>
      <c r="E591" s="6">
        <v>13</v>
      </c>
      <c r="F591" s="6">
        <v>1</v>
      </c>
      <c r="G591" s="27">
        <v>5125.22</v>
      </c>
      <c r="H591" s="6" t="s">
        <v>16</v>
      </c>
      <c r="I591" s="6" t="s">
        <v>11</v>
      </c>
      <c r="J591" s="13" t="str">
        <f t="shared" si="37"/>
        <v>R1012</v>
      </c>
      <c r="K591" s="6" t="s">
        <v>23</v>
      </c>
      <c r="L591" s="23" t="str">
        <f t="shared" si="38"/>
        <v>13-Sep-1987</v>
      </c>
      <c r="M591" s="25">
        <f t="shared" si="39"/>
        <v>35</v>
      </c>
    </row>
    <row r="592" spans="1:13" x14ac:dyDescent="0.3">
      <c r="A592" s="6" t="s">
        <v>623</v>
      </c>
      <c r="B592" s="6">
        <v>1988</v>
      </c>
      <c r="C592" s="13">
        <f t="shared" si="36"/>
        <v>1988</v>
      </c>
      <c r="D592" s="6" t="s">
        <v>20</v>
      </c>
      <c r="E592" s="6">
        <v>15</v>
      </c>
      <c r="F592" s="6">
        <v>3</v>
      </c>
      <c r="G592" s="27">
        <v>5136.75</v>
      </c>
      <c r="H592" s="6" t="s">
        <v>11</v>
      </c>
      <c r="I592" s="6" t="s">
        <v>16</v>
      </c>
      <c r="J592" s="13" t="str">
        <f t="shared" si="37"/>
        <v>R1013</v>
      </c>
      <c r="K592" s="6" t="s">
        <v>13</v>
      </c>
      <c r="L592" s="23" t="str">
        <f t="shared" si="38"/>
        <v>15-Sep-1988</v>
      </c>
      <c r="M592" s="25">
        <f t="shared" si="39"/>
        <v>34</v>
      </c>
    </row>
    <row r="593" spans="1:13" x14ac:dyDescent="0.3">
      <c r="A593" s="6" t="s">
        <v>624</v>
      </c>
      <c r="B593" s="6">
        <v>1993</v>
      </c>
      <c r="C593" s="13">
        <f t="shared" si="36"/>
        <v>1993</v>
      </c>
      <c r="D593" s="6" t="s">
        <v>30</v>
      </c>
      <c r="E593" s="6">
        <v>10</v>
      </c>
      <c r="F593" s="6">
        <v>3</v>
      </c>
      <c r="G593" s="27">
        <v>5138.26</v>
      </c>
      <c r="H593" s="6" t="s">
        <v>11</v>
      </c>
      <c r="I593" s="6" t="s">
        <v>11</v>
      </c>
      <c r="J593" s="13" t="str">
        <f t="shared" si="37"/>
        <v>R1013</v>
      </c>
      <c r="K593" s="6" t="s">
        <v>13</v>
      </c>
      <c r="L593" s="23" t="str">
        <f t="shared" si="38"/>
        <v>10-Dec-1993</v>
      </c>
      <c r="M593" s="25">
        <f t="shared" si="39"/>
        <v>29</v>
      </c>
    </row>
    <row r="594" spans="1:13" x14ac:dyDescent="0.3">
      <c r="A594" s="6" t="s">
        <v>625</v>
      </c>
      <c r="B594" s="6">
        <v>1984</v>
      </c>
      <c r="C594" s="13">
        <f t="shared" si="36"/>
        <v>1984</v>
      </c>
      <c r="D594" s="6" t="s">
        <v>35</v>
      </c>
      <c r="E594" s="6">
        <v>22</v>
      </c>
      <c r="F594" s="6">
        <v>3</v>
      </c>
      <c r="G594" s="27">
        <v>5144.18</v>
      </c>
      <c r="H594" s="6" t="s">
        <v>11</v>
      </c>
      <c r="I594" s="6" t="s">
        <v>16</v>
      </c>
      <c r="J594" s="13" t="str">
        <f t="shared" si="37"/>
        <v>R1013</v>
      </c>
      <c r="K594" s="6" t="s">
        <v>13</v>
      </c>
      <c r="L594" s="23" t="str">
        <f t="shared" si="38"/>
        <v>22-Aug-1984</v>
      </c>
      <c r="M594" s="25">
        <f t="shared" si="39"/>
        <v>38</v>
      </c>
    </row>
    <row r="595" spans="1:13" x14ac:dyDescent="0.3">
      <c r="A595" s="6" t="s">
        <v>626</v>
      </c>
      <c r="B595" s="6">
        <v>1990</v>
      </c>
      <c r="C595" s="13">
        <f t="shared" si="36"/>
        <v>1990</v>
      </c>
      <c r="D595" s="6" t="s">
        <v>35</v>
      </c>
      <c r="E595" s="6">
        <v>22</v>
      </c>
      <c r="F595" s="6">
        <v>1</v>
      </c>
      <c r="G595" s="27">
        <v>5148.55</v>
      </c>
      <c r="H595" s="6" t="s">
        <v>11</v>
      </c>
      <c r="I595" s="6" t="s">
        <v>11</v>
      </c>
      <c r="J595" s="13" t="str">
        <f t="shared" si="37"/>
        <v>R1024</v>
      </c>
      <c r="K595" s="6" t="s">
        <v>247</v>
      </c>
      <c r="L595" s="23" t="str">
        <f t="shared" si="38"/>
        <v>22-Aug-1990</v>
      </c>
      <c r="M595" s="25">
        <f t="shared" si="39"/>
        <v>32</v>
      </c>
    </row>
    <row r="596" spans="1:13" x14ac:dyDescent="0.3">
      <c r="A596" s="6" t="s">
        <v>627</v>
      </c>
      <c r="B596" s="6">
        <v>1990</v>
      </c>
      <c r="C596" s="13">
        <f t="shared" si="36"/>
        <v>1990</v>
      </c>
      <c r="D596" s="6" t="s">
        <v>37</v>
      </c>
      <c r="E596" s="6">
        <v>9</v>
      </c>
      <c r="F596" s="6">
        <v>2</v>
      </c>
      <c r="G596" s="27">
        <v>5152.13</v>
      </c>
      <c r="H596" s="6" t="s">
        <v>11</v>
      </c>
      <c r="I596" s="6" t="s">
        <v>11</v>
      </c>
      <c r="J596" s="13" t="str">
        <f t="shared" si="37"/>
        <v>R1011</v>
      </c>
      <c r="K596" s="6" t="s">
        <v>42</v>
      </c>
      <c r="L596" s="23" t="str">
        <f t="shared" si="38"/>
        <v>9-Oct-1990</v>
      </c>
      <c r="M596" s="25">
        <f t="shared" si="39"/>
        <v>32</v>
      </c>
    </row>
    <row r="597" spans="1:13" x14ac:dyDescent="0.3">
      <c r="A597" s="6" t="s">
        <v>628</v>
      </c>
      <c r="B597" s="6">
        <v>1991</v>
      </c>
      <c r="C597" s="13">
        <f t="shared" si="36"/>
        <v>1991</v>
      </c>
      <c r="D597" s="6" t="s">
        <v>35</v>
      </c>
      <c r="E597" s="6">
        <v>29</v>
      </c>
      <c r="F597" s="6">
        <v>3</v>
      </c>
      <c r="G597" s="27">
        <v>5166.96</v>
      </c>
      <c r="H597" s="6" t="s">
        <v>11</v>
      </c>
      <c r="I597" s="6" t="s">
        <v>11</v>
      </c>
      <c r="J597" s="13" t="str">
        <f t="shared" si="37"/>
        <v>R1012</v>
      </c>
      <c r="K597" s="6" t="s">
        <v>23</v>
      </c>
      <c r="L597" s="23" t="str">
        <f t="shared" si="38"/>
        <v>29-Aug-1991</v>
      </c>
      <c r="M597" s="25">
        <f t="shared" si="39"/>
        <v>31</v>
      </c>
    </row>
    <row r="598" spans="1:13" x14ac:dyDescent="0.3">
      <c r="A598" s="6" t="s">
        <v>629</v>
      </c>
      <c r="B598" s="6">
        <v>1984</v>
      </c>
      <c r="C598" s="13">
        <f t="shared" si="36"/>
        <v>1984</v>
      </c>
      <c r="D598" s="6" t="s">
        <v>37</v>
      </c>
      <c r="E598" s="6">
        <v>16</v>
      </c>
      <c r="F598" s="6">
        <v>3</v>
      </c>
      <c r="G598" s="27">
        <v>5177.12</v>
      </c>
      <c r="H598" s="6" t="s">
        <v>11</v>
      </c>
      <c r="I598" s="6" t="s">
        <v>16</v>
      </c>
      <c r="J598" s="13" t="str">
        <f t="shared" si="37"/>
        <v>R1013</v>
      </c>
      <c r="K598" s="6" t="s">
        <v>13</v>
      </c>
      <c r="L598" s="23" t="str">
        <f t="shared" si="38"/>
        <v>16-Oct-1984</v>
      </c>
      <c r="M598" s="25">
        <f t="shared" si="39"/>
        <v>38</v>
      </c>
    </row>
    <row r="599" spans="1:13" x14ac:dyDescent="0.3">
      <c r="A599" s="6" t="s">
        <v>630</v>
      </c>
      <c r="B599" s="6">
        <v>1979</v>
      </c>
      <c r="C599" s="13">
        <f t="shared" si="36"/>
        <v>1979</v>
      </c>
      <c r="D599" s="6" t="s">
        <v>20</v>
      </c>
      <c r="E599" s="6">
        <v>12</v>
      </c>
      <c r="F599" s="6">
        <v>2</v>
      </c>
      <c r="G599" s="27">
        <v>5195.58</v>
      </c>
      <c r="H599" s="6" t="s">
        <v>11</v>
      </c>
      <c r="I599" s="6" t="s">
        <v>11</v>
      </c>
      <c r="J599" s="13" t="str">
        <f t="shared" si="37"/>
        <v>R1013</v>
      </c>
      <c r="K599" s="6" t="s">
        <v>13</v>
      </c>
      <c r="L599" s="23" t="str">
        <f t="shared" si="38"/>
        <v>12-Sep-1979</v>
      </c>
      <c r="M599" s="25">
        <f t="shared" si="39"/>
        <v>43</v>
      </c>
    </row>
    <row r="600" spans="1:13" x14ac:dyDescent="0.3">
      <c r="A600" s="6" t="s">
        <v>631</v>
      </c>
      <c r="B600" s="6">
        <v>2004</v>
      </c>
      <c r="C600" s="13">
        <f t="shared" si="36"/>
        <v>2004</v>
      </c>
      <c r="D600" s="6" t="s">
        <v>18</v>
      </c>
      <c r="E600" s="6">
        <v>6</v>
      </c>
      <c r="F600" s="6">
        <v>0</v>
      </c>
      <c r="G600" s="27">
        <v>5198.6899999999996</v>
      </c>
      <c r="H600" s="6" t="s">
        <v>11</v>
      </c>
      <c r="I600" s="6" t="s">
        <v>11</v>
      </c>
      <c r="J600" s="13" t="str">
        <f t="shared" si="37"/>
        <v>R1022</v>
      </c>
      <c r="K600" s="6" t="s">
        <v>632</v>
      </c>
      <c r="L600" s="23" t="str">
        <f t="shared" si="38"/>
        <v>6-Jun-2004</v>
      </c>
      <c r="M600" s="25">
        <f t="shared" si="39"/>
        <v>19</v>
      </c>
    </row>
    <row r="601" spans="1:13" x14ac:dyDescent="0.3">
      <c r="A601" s="6" t="s">
        <v>633</v>
      </c>
      <c r="B601" s="6">
        <v>1983</v>
      </c>
      <c r="C601" s="13">
        <f t="shared" si="36"/>
        <v>1983</v>
      </c>
      <c r="D601" s="6" t="s">
        <v>37</v>
      </c>
      <c r="E601" s="6">
        <v>24</v>
      </c>
      <c r="F601" s="6">
        <v>3</v>
      </c>
      <c r="G601" s="27">
        <v>5207.97</v>
      </c>
      <c r="H601" s="6" t="s">
        <v>11</v>
      </c>
      <c r="I601" s="6" t="s">
        <v>11</v>
      </c>
      <c r="J601" s="13" t="str">
        <f t="shared" si="37"/>
        <v>R1012</v>
      </c>
      <c r="K601" s="6" t="s">
        <v>23</v>
      </c>
      <c r="L601" s="23" t="str">
        <f t="shared" si="38"/>
        <v>24-Oct-1983</v>
      </c>
      <c r="M601" s="25">
        <f t="shared" si="39"/>
        <v>39</v>
      </c>
    </row>
    <row r="602" spans="1:13" x14ac:dyDescent="0.3">
      <c r="A602" s="6" t="s">
        <v>634</v>
      </c>
      <c r="B602" s="6">
        <v>1993</v>
      </c>
      <c r="C602" s="13">
        <f t="shared" si="36"/>
        <v>1993</v>
      </c>
      <c r="D602" s="6" t="s">
        <v>18</v>
      </c>
      <c r="E602" s="6">
        <v>17</v>
      </c>
      <c r="F602" s="6">
        <v>3</v>
      </c>
      <c r="G602" s="27">
        <v>5209.58</v>
      </c>
      <c r="H602" s="6" t="s">
        <v>12</v>
      </c>
      <c r="I602" s="6" t="s">
        <v>12</v>
      </c>
      <c r="J602" s="13" t="str">
        <f t="shared" si="37"/>
        <v>R1017</v>
      </c>
      <c r="K602" s="6" t="s">
        <v>356</v>
      </c>
      <c r="L602" s="23" t="str">
        <f t="shared" si="38"/>
        <v>17-Jun-1993</v>
      </c>
      <c r="M602" s="25">
        <f t="shared" si="39"/>
        <v>29</v>
      </c>
    </row>
    <row r="603" spans="1:13" x14ac:dyDescent="0.3">
      <c r="A603" s="6" t="s">
        <v>635</v>
      </c>
      <c r="B603" s="6">
        <v>1999</v>
      </c>
      <c r="C603" s="13">
        <f t="shared" si="36"/>
        <v>1999</v>
      </c>
      <c r="D603" s="6" t="s">
        <v>30</v>
      </c>
      <c r="E603" s="6">
        <v>1</v>
      </c>
      <c r="F603" s="6">
        <v>0</v>
      </c>
      <c r="G603" s="27">
        <v>5213.22</v>
      </c>
      <c r="H603" s="6" t="s">
        <v>11</v>
      </c>
      <c r="I603" s="6" t="s">
        <v>16</v>
      </c>
      <c r="J603" s="13" t="str">
        <f t="shared" si="37"/>
        <v>R1012</v>
      </c>
      <c r="K603" s="6" t="s">
        <v>23</v>
      </c>
      <c r="L603" s="23" t="str">
        <f t="shared" si="38"/>
        <v>1-Dec-1999</v>
      </c>
      <c r="M603" s="25">
        <f t="shared" si="39"/>
        <v>23</v>
      </c>
    </row>
    <row r="604" spans="1:13" x14ac:dyDescent="0.3">
      <c r="A604" s="6" t="s">
        <v>636</v>
      </c>
      <c r="B604" s="6">
        <v>1995</v>
      </c>
      <c r="C604" s="13">
        <f t="shared" si="36"/>
        <v>1995</v>
      </c>
      <c r="D604" s="6" t="s">
        <v>18</v>
      </c>
      <c r="E604" s="6">
        <v>6</v>
      </c>
      <c r="F604" s="6">
        <v>0</v>
      </c>
      <c r="G604" s="27">
        <v>5216.4799999999996</v>
      </c>
      <c r="H604" s="6" t="s">
        <v>11</v>
      </c>
      <c r="I604" s="6" t="s">
        <v>11</v>
      </c>
      <c r="J604" s="13" t="str">
        <f t="shared" si="37"/>
        <v>R1025</v>
      </c>
      <c r="K604" s="6" t="s">
        <v>200</v>
      </c>
      <c r="L604" s="23" t="str">
        <f t="shared" si="38"/>
        <v>6-Jun-1995</v>
      </c>
      <c r="M604" s="25">
        <f t="shared" si="39"/>
        <v>28</v>
      </c>
    </row>
    <row r="605" spans="1:13" x14ac:dyDescent="0.3">
      <c r="A605" s="6" t="s">
        <v>637</v>
      </c>
      <c r="B605" s="6">
        <v>1987</v>
      </c>
      <c r="C605" s="13">
        <f t="shared" si="36"/>
        <v>1987</v>
      </c>
      <c r="D605" s="6" t="s">
        <v>18</v>
      </c>
      <c r="E605" s="6">
        <v>29</v>
      </c>
      <c r="F605" s="6">
        <v>0</v>
      </c>
      <c r="G605" s="27">
        <v>5227.99</v>
      </c>
      <c r="H605" s="6" t="s">
        <v>11</v>
      </c>
      <c r="I605" s="6" t="s">
        <v>16</v>
      </c>
      <c r="J605" s="13" t="str">
        <f t="shared" si="37"/>
        <v>R1024</v>
      </c>
      <c r="K605" s="6" t="s">
        <v>247</v>
      </c>
      <c r="L605" s="23" t="str">
        <f t="shared" si="38"/>
        <v>29-Jun-1987</v>
      </c>
      <c r="M605" s="25">
        <f t="shared" si="39"/>
        <v>35</v>
      </c>
    </row>
    <row r="606" spans="1:13" x14ac:dyDescent="0.3">
      <c r="A606" s="6" t="s">
        <v>638</v>
      </c>
      <c r="B606" s="6">
        <v>1987</v>
      </c>
      <c r="C606" s="13">
        <f t="shared" si="36"/>
        <v>1987</v>
      </c>
      <c r="D606" s="6" t="s">
        <v>30</v>
      </c>
      <c r="E606" s="6">
        <v>26</v>
      </c>
      <c r="F606" s="6">
        <v>1</v>
      </c>
      <c r="G606" s="27">
        <v>5240.7700000000004</v>
      </c>
      <c r="H606" s="6" t="s">
        <v>11</v>
      </c>
      <c r="I606" s="6" t="s">
        <v>11</v>
      </c>
      <c r="J606" s="13" t="str">
        <f t="shared" si="37"/>
        <v>R1011</v>
      </c>
      <c r="K606" s="6" t="s">
        <v>42</v>
      </c>
      <c r="L606" s="23" t="str">
        <f t="shared" si="38"/>
        <v>26-Dec-1987</v>
      </c>
      <c r="M606" s="25">
        <f t="shared" si="39"/>
        <v>35</v>
      </c>
    </row>
    <row r="607" spans="1:13" x14ac:dyDescent="0.3">
      <c r="A607" s="6" t="s">
        <v>639</v>
      </c>
      <c r="B607" s="6">
        <v>1987</v>
      </c>
      <c r="C607" s="13">
        <f t="shared" si="36"/>
        <v>1987</v>
      </c>
      <c r="D607" s="6" t="s">
        <v>10</v>
      </c>
      <c r="E607" s="6">
        <v>5</v>
      </c>
      <c r="F607" s="6">
        <v>1</v>
      </c>
      <c r="G607" s="27">
        <v>5245.23</v>
      </c>
      <c r="H607" s="6" t="s">
        <v>11</v>
      </c>
      <c r="I607" s="6" t="s">
        <v>11</v>
      </c>
      <c r="J607" s="13" t="str">
        <f t="shared" si="37"/>
        <v>R1013</v>
      </c>
      <c r="K607" s="6" t="s">
        <v>13</v>
      </c>
      <c r="L607" s="23" t="str">
        <f t="shared" si="38"/>
        <v>5-Jul-1987</v>
      </c>
      <c r="M607" s="25">
        <f t="shared" si="39"/>
        <v>35</v>
      </c>
    </row>
    <row r="608" spans="1:13" x14ac:dyDescent="0.3">
      <c r="A608" s="6" t="s">
        <v>640</v>
      </c>
      <c r="B608" s="6">
        <v>1987</v>
      </c>
      <c r="C608" s="13">
        <f t="shared" si="36"/>
        <v>1987</v>
      </c>
      <c r="D608" s="6" t="s">
        <v>20</v>
      </c>
      <c r="E608" s="6">
        <v>9</v>
      </c>
      <c r="F608" s="6">
        <v>1</v>
      </c>
      <c r="G608" s="27">
        <v>5246.05</v>
      </c>
      <c r="H608" s="6" t="s">
        <v>11</v>
      </c>
      <c r="I608" s="6" t="s">
        <v>12</v>
      </c>
      <c r="J608" s="13" t="str">
        <f t="shared" si="37"/>
        <v>R1011</v>
      </c>
      <c r="K608" s="6" t="s">
        <v>42</v>
      </c>
      <c r="L608" s="23" t="str">
        <f t="shared" si="38"/>
        <v>9-Sep-1987</v>
      </c>
      <c r="M608" s="25">
        <f t="shared" si="39"/>
        <v>35</v>
      </c>
    </row>
    <row r="609" spans="1:13" x14ac:dyDescent="0.3">
      <c r="A609" s="6" t="s">
        <v>641</v>
      </c>
      <c r="B609" s="6">
        <v>1990</v>
      </c>
      <c r="C609" s="13">
        <f t="shared" si="36"/>
        <v>1990</v>
      </c>
      <c r="D609" s="6" t="s">
        <v>10</v>
      </c>
      <c r="E609" s="6">
        <v>6</v>
      </c>
      <c r="F609" s="6">
        <v>3</v>
      </c>
      <c r="G609" s="27">
        <v>5253.52</v>
      </c>
      <c r="H609" s="6" t="s">
        <v>12</v>
      </c>
      <c r="I609" s="6" t="s">
        <v>12</v>
      </c>
      <c r="J609" s="13" t="str">
        <f t="shared" si="37"/>
        <v>R1011</v>
      </c>
      <c r="K609" s="6" t="s">
        <v>42</v>
      </c>
      <c r="L609" s="23" t="str">
        <f t="shared" si="38"/>
        <v>6-Jul-1990</v>
      </c>
      <c r="M609" s="25">
        <f t="shared" si="39"/>
        <v>32</v>
      </c>
    </row>
    <row r="610" spans="1:13" x14ac:dyDescent="0.3">
      <c r="A610" s="6" t="s">
        <v>642</v>
      </c>
      <c r="B610" s="6">
        <v>1989</v>
      </c>
      <c r="C610" s="13">
        <f t="shared" si="36"/>
        <v>1989</v>
      </c>
      <c r="D610" s="6" t="s">
        <v>15</v>
      </c>
      <c r="E610" s="6">
        <v>25</v>
      </c>
      <c r="F610" s="6">
        <v>2</v>
      </c>
      <c r="G610" s="27">
        <v>5257.51</v>
      </c>
      <c r="H610" s="6" t="s">
        <v>11</v>
      </c>
      <c r="I610" s="6" t="s">
        <v>11</v>
      </c>
      <c r="J610" s="13" t="str">
        <f t="shared" si="37"/>
        <v>R1012</v>
      </c>
      <c r="K610" s="6" t="s">
        <v>23</v>
      </c>
      <c r="L610" s="23" t="str">
        <f t="shared" si="38"/>
        <v>25-Nov-1989</v>
      </c>
      <c r="M610" s="25">
        <f t="shared" si="39"/>
        <v>33</v>
      </c>
    </row>
    <row r="611" spans="1:13" x14ac:dyDescent="0.3">
      <c r="A611" s="6" t="s">
        <v>643</v>
      </c>
      <c r="B611" s="6">
        <v>1989</v>
      </c>
      <c r="C611" s="13">
        <f t="shared" si="36"/>
        <v>1989</v>
      </c>
      <c r="D611" s="6" t="s">
        <v>10</v>
      </c>
      <c r="E611" s="6">
        <v>19</v>
      </c>
      <c r="F611" s="6">
        <v>2</v>
      </c>
      <c r="G611" s="27">
        <v>5261.47</v>
      </c>
      <c r="H611" s="6" t="s">
        <v>11</v>
      </c>
      <c r="I611" s="6" t="s">
        <v>11</v>
      </c>
      <c r="J611" s="13" t="str">
        <f t="shared" si="37"/>
        <v>R1012</v>
      </c>
      <c r="K611" s="6" t="s">
        <v>23</v>
      </c>
      <c r="L611" s="23" t="str">
        <f t="shared" si="38"/>
        <v>19-Jul-1989</v>
      </c>
      <c r="M611" s="25">
        <f t="shared" si="39"/>
        <v>33</v>
      </c>
    </row>
    <row r="612" spans="1:13" x14ac:dyDescent="0.3">
      <c r="A612" s="6" t="s">
        <v>644</v>
      </c>
      <c r="B612" s="6">
        <v>1986</v>
      </c>
      <c r="C612" s="13">
        <f t="shared" si="36"/>
        <v>1986</v>
      </c>
      <c r="D612" s="6" t="s">
        <v>37</v>
      </c>
      <c r="E612" s="6">
        <v>25</v>
      </c>
      <c r="F612" s="6">
        <v>0</v>
      </c>
      <c r="G612" s="27">
        <v>5266.37</v>
      </c>
      <c r="H612" s="6" t="s">
        <v>11</v>
      </c>
      <c r="I612" s="6" t="s">
        <v>11</v>
      </c>
      <c r="J612" s="13" t="str">
        <f t="shared" si="37"/>
        <v>R1012</v>
      </c>
      <c r="K612" s="6" t="s">
        <v>23</v>
      </c>
      <c r="L612" s="23" t="str">
        <f t="shared" si="38"/>
        <v>25-Oct-1986</v>
      </c>
      <c r="M612" s="25">
        <f t="shared" si="39"/>
        <v>36</v>
      </c>
    </row>
    <row r="613" spans="1:13" x14ac:dyDescent="0.3">
      <c r="A613" s="6" t="s">
        <v>645</v>
      </c>
      <c r="B613" s="6">
        <v>1986</v>
      </c>
      <c r="C613" s="13">
        <f t="shared" si="36"/>
        <v>1986</v>
      </c>
      <c r="D613" s="6" t="s">
        <v>20</v>
      </c>
      <c r="E613" s="6">
        <v>20</v>
      </c>
      <c r="F613" s="6">
        <v>0</v>
      </c>
      <c r="G613" s="27">
        <v>5267.82</v>
      </c>
      <c r="H613" s="6" t="s">
        <v>11</v>
      </c>
      <c r="I613" s="6" t="s">
        <v>11</v>
      </c>
      <c r="J613" s="13" t="str">
        <f t="shared" si="37"/>
        <v>R1012</v>
      </c>
      <c r="K613" s="6" t="s">
        <v>23</v>
      </c>
      <c r="L613" s="23" t="str">
        <f t="shared" si="38"/>
        <v>20-Sep-1986</v>
      </c>
      <c r="M613" s="25">
        <f t="shared" si="39"/>
        <v>36</v>
      </c>
    </row>
    <row r="614" spans="1:13" x14ac:dyDescent="0.3">
      <c r="A614" s="6" t="s">
        <v>646</v>
      </c>
      <c r="B614" s="6">
        <v>1986</v>
      </c>
      <c r="C614" s="13">
        <f t="shared" si="36"/>
        <v>1986</v>
      </c>
      <c r="D614" s="6" t="s">
        <v>37</v>
      </c>
      <c r="E614" s="6">
        <v>20</v>
      </c>
      <c r="F614" s="6">
        <v>0</v>
      </c>
      <c r="G614" s="27">
        <v>5272.18</v>
      </c>
      <c r="H614" s="6" t="s">
        <v>11</v>
      </c>
      <c r="I614" s="6" t="s">
        <v>12</v>
      </c>
      <c r="J614" s="13" t="str">
        <f t="shared" si="37"/>
        <v>R1012</v>
      </c>
      <c r="K614" s="6" t="s">
        <v>23</v>
      </c>
      <c r="L614" s="23" t="str">
        <f t="shared" si="38"/>
        <v>20-Oct-1986</v>
      </c>
      <c r="M614" s="25">
        <f t="shared" si="39"/>
        <v>36</v>
      </c>
    </row>
    <row r="615" spans="1:13" x14ac:dyDescent="0.3">
      <c r="A615" s="6" t="s">
        <v>647</v>
      </c>
      <c r="B615" s="6">
        <v>1987</v>
      </c>
      <c r="C615" s="13">
        <f t="shared" si="36"/>
        <v>1987</v>
      </c>
      <c r="D615" s="6" t="s">
        <v>20</v>
      </c>
      <c r="E615" s="6">
        <v>1</v>
      </c>
      <c r="F615" s="6">
        <v>3</v>
      </c>
      <c r="G615" s="27">
        <v>5275.86</v>
      </c>
      <c r="H615" s="6" t="s">
        <v>11</v>
      </c>
      <c r="I615" s="6" t="s">
        <v>11</v>
      </c>
      <c r="J615" s="13" t="str">
        <f t="shared" si="37"/>
        <v>R1013</v>
      </c>
      <c r="K615" s="6" t="s">
        <v>13</v>
      </c>
      <c r="L615" s="23" t="str">
        <f t="shared" si="38"/>
        <v>1-Sep-1987</v>
      </c>
      <c r="M615" s="25">
        <f t="shared" si="39"/>
        <v>35</v>
      </c>
    </row>
    <row r="616" spans="1:13" x14ac:dyDescent="0.3">
      <c r="A616" s="6" t="s">
        <v>648</v>
      </c>
      <c r="B616" s="6">
        <v>1974</v>
      </c>
      <c r="C616" s="13">
        <f t="shared" si="36"/>
        <v>1974</v>
      </c>
      <c r="D616" s="6" t="s">
        <v>15</v>
      </c>
      <c r="E616" s="6">
        <v>12</v>
      </c>
      <c r="F616" s="6">
        <v>0</v>
      </c>
      <c r="G616" s="27">
        <v>5291.71</v>
      </c>
      <c r="H616" s="6" t="s">
        <v>11</v>
      </c>
      <c r="I616" s="6" t="s">
        <v>11</v>
      </c>
      <c r="J616" s="13" t="str">
        <f t="shared" si="37"/>
        <v>R1012</v>
      </c>
      <c r="K616" s="6" t="s">
        <v>23</v>
      </c>
      <c r="L616" s="23" t="str">
        <f t="shared" si="38"/>
        <v>12-Nov-1974</v>
      </c>
      <c r="M616" s="25">
        <f t="shared" si="39"/>
        <v>48</v>
      </c>
    </row>
    <row r="617" spans="1:13" x14ac:dyDescent="0.3">
      <c r="A617" s="6" t="s">
        <v>649</v>
      </c>
      <c r="B617" s="6">
        <v>2004</v>
      </c>
      <c r="C617" s="13">
        <f t="shared" si="36"/>
        <v>2004</v>
      </c>
      <c r="D617" s="6" t="s">
        <v>35</v>
      </c>
      <c r="E617" s="6">
        <v>22</v>
      </c>
      <c r="F617" s="6">
        <v>0</v>
      </c>
      <c r="G617" s="27">
        <v>5293.67</v>
      </c>
      <c r="H617" s="6" t="s">
        <v>11</v>
      </c>
      <c r="I617" s="6" t="s">
        <v>11</v>
      </c>
      <c r="J617" s="13" t="str">
        <f t="shared" si="37"/>
        <v>R1022</v>
      </c>
      <c r="K617" s="6" t="s">
        <v>632</v>
      </c>
      <c r="L617" s="23" t="str">
        <f t="shared" si="38"/>
        <v>22-Aug-2004</v>
      </c>
      <c r="M617" s="25">
        <f t="shared" si="39"/>
        <v>18</v>
      </c>
    </row>
    <row r="618" spans="1:13" x14ac:dyDescent="0.3">
      <c r="A618" s="6" t="s">
        <v>650</v>
      </c>
      <c r="B618" s="6">
        <v>2000</v>
      </c>
      <c r="C618" s="13">
        <f t="shared" si="36"/>
        <v>2000</v>
      </c>
      <c r="D618" s="6" t="s">
        <v>20</v>
      </c>
      <c r="E618" s="6">
        <v>9</v>
      </c>
      <c r="F618" s="6">
        <v>0</v>
      </c>
      <c r="G618" s="27">
        <v>5306.7</v>
      </c>
      <c r="H618" s="6" t="s">
        <v>11</v>
      </c>
      <c r="I618" s="6" t="s">
        <v>12</v>
      </c>
      <c r="J618" s="13" t="str">
        <f t="shared" si="37"/>
        <v>R1012</v>
      </c>
      <c r="K618" s="6" t="s">
        <v>23</v>
      </c>
      <c r="L618" s="23" t="str">
        <f t="shared" si="38"/>
        <v>9-Sep-2000</v>
      </c>
      <c r="M618" s="25">
        <f t="shared" si="39"/>
        <v>22</v>
      </c>
    </row>
    <row r="619" spans="1:13" x14ac:dyDescent="0.3">
      <c r="A619" s="6" t="s">
        <v>651</v>
      </c>
      <c r="B619" s="6">
        <v>1994</v>
      </c>
      <c r="C619" s="13">
        <f t="shared" si="36"/>
        <v>1994</v>
      </c>
      <c r="D619" s="6" t="s">
        <v>15</v>
      </c>
      <c r="E619" s="6">
        <v>13</v>
      </c>
      <c r="F619" s="6">
        <v>3</v>
      </c>
      <c r="G619" s="27">
        <v>5312.17</v>
      </c>
      <c r="H619" s="6" t="s">
        <v>11</v>
      </c>
      <c r="I619" s="6" t="s">
        <v>11</v>
      </c>
      <c r="J619" s="13" t="str">
        <f t="shared" si="37"/>
        <v>R1012</v>
      </c>
      <c r="K619" s="6" t="s">
        <v>23</v>
      </c>
      <c r="L619" s="23" t="str">
        <f t="shared" si="38"/>
        <v>13-Nov-1994</v>
      </c>
      <c r="M619" s="25">
        <f t="shared" si="39"/>
        <v>28</v>
      </c>
    </row>
    <row r="620" spans="1:13" x14ac:dyDescent="0.3">
      <c r="A620" s="6" t="s">
        <v>652</v>
      </c>
      <c r="B620" s="6">
        <v>1974</v>
      </c>
      <c r="C620" s="13">
        <f t="shared" si="36"/>
        <v>1974</v>
      </c>
      <c r="D620" s="6" t="s">
        <v>20</v>
      </c>
      <c r="E620" s="6">
        <v>2</v>
      </c>
      <c r="F620" s="6">
        <v>0</v>
      </c>
      <c r="G620" s="27">
        <v>5322.24</v>
      </c>
      <c r="H620" s="6" t="s">
        <v>11</v>
      </c>
      <c r="I620" s="6" t="s">
        <v>16</v>
      </c>
      <c r="J620" s="13" t="str">
        <f t="shared" si="37"/>
        <v>R1012</v>
      </c>
      <c r="K620" s="6" t="s">
        <v>23</v>
      </c>
      <c r="L620" s="23" t="str">
        <f t="shared" si="38"/>
        <v>2-Sep-1974</v>
      </c>
      <c r="M620" s="25">
        <f t="shared" si="39"/>
        <v>48</v>
      </c>
    </row>
    <row r="621" spans="1:13" x14ac:dyDescent="0.3">
      <c r="A621" s="6" t="s">
        <v>653</v>
      </c>
      <c r="B621" s="6">
        <v>1992</v>
      </c>
      <c r="C621" s="13">
        <f t="shared" si="36"/>
        <v>1992</v>
      </c>
      <c r="D621" s="6" t="s">
        <v>18</v>
      </c>
      <c r="E621" s="6">
        <v>18</v>
      </c>
      <c r="F621" s="6">
        <v>3</v>
      </c>
      <c r="G621" s="27">
        <v>5325.65</v>
      </c>
      <c r="H621" s="6" t="s">
        <v>11</v>
      </c>
      <c r="I621" s="6" t="s">
        <v>16</v>
      </c>
      <c r="J621" s="13" t="str">
        <f t="shared" si="37"/>
        <v>R1011</v>
      </c>
      <c r="K621" s="6" t="s">
        <v>42</v>
      </c>
      <c r="L621" s="23" t="str">
        <f t="shared" si="38"/>
        <v>18-Jun-1992</v>
      </c>
      <c r="M621" s="25">
        <f t="shared" si="39"/>
        <v>30</v>
      </c>
    </row>
    <row r="622" spans="1:13" x14ac:dyDescent="0.3">
      <c r="A622" s="6" t="s">
        <v>654</v>
      </c>
      <c r="B622" s="6">
        <v>1991</v>
      </c>
      <c r="C622" s="13">
        <f t="shared" si="36"/>
        <v>1991</v>
      </c>
      <c r="D622" s="6" t="s">
        <v>35</v>
      </c>
      <c r="E622" s="6">
        <v>28</v>
      </c>
      <c r="F622" s="6">
        <v>2</v>
      </c>
      <c r="G622" s="27">
        <v>5327.4</v>
      </c>
      <c r="H622" s="6" t="s">
        <v>11</v>
      </c>
      <c r="I622" s="6" t="s">
        <v>16</v>
      </c>
      <c r="J622" s="13" t="str">
        <f t="shared" si="37"/>
        <v>R1012</v>
      </c>
      <c r="K622" s="6" t="s">
        <v>23</v>
      </c>
      <c r="L622" s="23" t="str">
        <f t="shared" si="38"/>
        <v>28-Aug-1991</v>
      </c>
      <c r="M622" s="25">
        <f t="shared" si="39"/>
        <v>31</v>
      </c>
    </row>
    <row r="623" spans="1:13" x14ac:dyDescent="0.3">
      <c r="A623" s="6" t="s">
        <v>655</v>
      </c>
      <c r="B623" s="6">
        <v>1972</v>
      </c>
      <c r="C623" s="13">
        <f t="shared" si="36"/>
        <v>1972</v>
      </c>
      <c r="D623" s="6" t="s">
        <v>30</v>
      </c>
      <c r="E623" s="6">
        <v>15</v>
      </c>
      <c r="F623" s="6">
        <v>0</v>
      </c>
      <c r="G623" s="27">
        <v>5344.81</v>
      </c>
      <c r="H623" s="6" t="s">
        <v>11</v>
      </c>
      <c r="I623" s="6" t="s">
        <v>12</v>
      </c>
      <c r="J623" s="13" t="str">
        <f t="shared" si="37"/>
        <v>R1013</v>
      </c>
      <c r="K623" s="6" t="s">
        <v>13</v>
      </c>
      <c r="L623" s="23" t="str">
        <f t="shared" si="38"/>
        <v>15-Dec-1972</v>
      </c>
      <c r="M623" s="25">
        <f t="shared" si="39"/>
        <v>50</v>
      </c>
    </row>
    <row r="624" spans="1:13" x14ac:dyDescent="0.3">
      <c r="A624" s="6" t="s">
        <v>656</v>
      </c>
      <c r="B624" s="6">
        <v>1989</v>
      </c>
      <c r="C624" s="13">
        <f t="shared" si="36"/>
        <v>1989</v>
      </c>
      <c r="D624" s="6" t="s">
        <v>15</v>
      </c>
      <c r="E624" s="6">
        <v>7</v>
      </c>
      <c r="F624" s="6">
        <v>1</v>
      </c>
      <c r="G624" s="27">
        <v>5354.07</v>
      </c>
      <c r="H624" s="6" t="s">
        <v>11</v>
      </c>
      <c r="I624" s="6" t="s">
        <v>12</v>
      </c>
      <c r="J624" s="13" t="str">
        <f t="shared" si="37"/>
        <v>R1024</v>
      </c>
      <c r="K624" s="6" t="s">
        <v>247</v>
      </c>
      <c r="L624" s="23" t="str">
        <f t="shared" si="38"/>
        <v>7-Nov-1989</v>
      </c>
      <c r="M624" s="25">
        <f t="shared" si="39"/>
        <v>33</v>
      </c>
    </row>
    <row r="625" spans="1:13" x14ac:dyDescent="0.3">
      <c r="A625" s="6" t="s">
        <v>657</v>
      </c>
      <c r="B625" s="6">
        <v>1994</v>
      </c>
      <c r="C625" s="13">
        <f t="shared" si="36"/>
        <v>1994</v>
      </c>
      <c r="D625" s="6" t="s">
        <v>30</v>
      </c>
      <c r="E625" s="6">
        <v>7</v>
      </c>
      <c r="F625" s="6">
        <v>0</v>
      </c>
      <c r="G625" s="27">
        <v>5364.66</v>
      </c>
      <c r="H625" s="6" t="s">
        <v>11</v>
      </c>
      <c r="I625" s="6" t="s">
        <v>16</v>
      </c>
      <c r="J625" s="13" t="str">
        <f t="shared" si="37"/>
        <v>R1011</v>
      </c>
      <c r="K625" s="6" t="s">
        <v>42</v>
      </c>
      <c r="L625" s="23" t="str">
        <f t="shared" si="38"/>
        <v>7-Dec-1994</v>
      </c>
      <c r="M625" s="25">
        <f t="shared" si="39"/>
        <v>28</v>
      </c>
    </row>
    <row r="626" spans="1:13" x14ac:dyDescent="0.3">
      <c r="A626" s="6" t="s">
        <v>658</v>
      </c>
      <c r="B626" s="6">
        <v>1986</v>
      </c>
      <c r="C626" s="13">
        <f t="shared" si="36"/>
        <v>1986</v>
      </c>
      <c r="D626" s="6" t="s">
        <v>18</v>
      </c>
      <c r="E626" s="6">
        <v>1</v>
      </c>
      <c r="F626" s="6">
        <v>1</v>
      </c>
      <c r="G626" s="27">
        <v>5373.36</v>
      </c>
      <c r="H626" s="6" t="s">
        <v>11</v>
      </c>
      <c r="I626" s="6" t="s">
        <v>11</v>
      </c>
      <c r="J626" s="13" t="str">
        <f t="shared" si="37"/>
        <v>R1012</v>
      </c>
      <c r="K626" s="6" t="s">
        <v>23</v>
      </c>
      <c r="L626" s="23" t="str">
        <f t="shared" si="38"/>
        <v>1-Jun-1986</v>
      </c>
      <c r="M626" s="25">
        <f t="shared" si="39"/>
        <v>37</v>
      </c>
    </row>
    <row r="627" spans="1:13" x14ac:dyDescent="0.3">
      <c r="A627" s="6" t="s">
        <v>659</v>
      </c>
      <c r="B627" s="6">
        <v>1989</v>
      </c>
      <c r="C627" s="13">
        <f t="shared" si="36"/>
        <v>1989</v>
      </c>
      <c r="D627" s="6" t="s">
        <v>15</v>
      </c>
      <c r="E627" s="6">
        <v>18</v>
      </c>
      <c r="F627" s="6">
        <v>2</v>
      </c>
      <c r="G627" s="27">
        <v>5375.04</v>
      </c>
      <c r="H627" s="6" t="s">
        <v>11</v>
      </c>
      <c r="I627" s="6" t="s">
        <v>16</v>
      </c>
      <c r="J627" s="13" t="str">
        <f t="shared" si="37"/>
        <v>R1011</v>
      </c>
      <c r="K627" s="6" t="s">
        <v>42</v>
      </c>
      <c r="L627" s="23" t="str">
        <f t="shared" si="38"/>
        <v>18-Nov-1989</v>
      </c>
      <c r="M627" s="25">
        <f t="shared" si="39"/>
        <v>33</v>
      </c>
    </row>
    <row r="628" spans="1:13" x14ac:dyDescent="0.3">
      <c r="A628" s="6" t="s">
        <v>660</v>
      </c>
      <c r="B628" s="6">
        <v>1986</v>
      </c>
      <c r="C628" s="13">
        <f t="shared" si="36"/>
        <v>1986</v>
      </c>
      <c r="D628" s="6" t="s">
        <v>10</v>
      </c>
      <c r="E628" s="6">
        <v>22</v>
      </c>
      <c r="F628" s="6">
        <v>1</v>
      </c>
      <c r="G628" s="27">
        <v>5377.46</v>
      </c>
      <c r="H628" s="6" t="s">
        <v>11</v>
      </c>
      <c r="I628" s="6" t="s">
        <v>12</v>
      </c>
      <c r="J628" s="13" t="str">
        <f t="shared" si="37"/>
        <v>R1012</v>
      </c>
      <c r="K628" s="6" t="s">
        <v>23</v>
      </c>
      <c r="L628" s="23" t="str">
        <f t="shared" si="38"/>
        <v>22-Jul-1986</v>
      </c>
      <c r="M628" s="25">
        <f t="shared" si="39"/>
        <v>36</v>
      </c>
    </row>
    <row r="629" spans="1:13" x14ac:dyDescent="0.3">
      <c r="A629" s="6" t="s">
        <v>661</v>
      </c>
      <c r="B629" s="6">
        <v>1984</v>
      </c>
      <c r="C629" s="13">
        <f t="shared" si="36"/>
        <v>1984</v>
      </c>
      <c r="D629" s="6" t="s">
        <v>18</v>
      </c>
      <c r="E629" s="6">
        <v>1</v>
      </c>
      <c r="F629" s="6">
        <v>0</v>
      </c>
      <c r="G629" s="27">
        <v>5383.54</v>
      </c>
      <c r="H629" s="6" t="s">
        <v>11</v>
      </c>
      <c r="I629" s="6" t="s">
        <v>12</v>
      </c>
      <c r="J629" s="13" t="str">
        <f t="shared" si="37"/>
        <v>R1011</v>
      </c>
      <c r="K629" s="6" t="s">
        <v>42</v>
      </c>
      <c r="L629" s="23" t="str">
        <f t="shared" si="38"/>
        <v>1-Jun-1984</v>
      </c>
      <c r="M629" s="25">
        <f t="shared" si="39"/>
        <v>39</v>
      </c>
    </row>
    <row r="630" spans="1:13" x14ac:dyDescent="0.3">
      <c r="A630" s="6" t="s">
        <v>662</v>
      </c>
      <c r="B630" s="6">
        <v>1988</v>
      </c>
      <c r="C630" s="13">
        <f t="shared" si="36"/>
        <v>1988</v>
      </c>
      <c r="D630" s="6" t="s">
        <v>35</v>
      </c>
      <c r="E630" s="6">
        <v>8</v>
      </c>
      <c r="F630" s="6">
        <v>1</v>
      </c>
      <c r="G630" s="27">
        <v>5385.34</v>
      </c>
      <c r="H630" s="6" t="s">
        <v>11</v>
      </c>
      <c r="I630" s="6" t="s">
        <v>12</v>
      </c>
      <c r="J630" s="13" t="str">
        <f t="shared" si="37"/>
        <v>R1012</v>
      </c>
      <c r="K630" s="6" t="s">
        <v>23</v>
      </c>
      <c r="L630" s="23" t="str">
        <f t="shared" si="38"/>
        <v>8-Aug-1988</v>
      </c>
      <c r="M630" s="25">
        <f t="shared" si="39"/>
        <v>34</v>
      </c>
    </row>
    <row r="631" spans="1:13" x14ac:dyDescent="0.3">
      <c r="A631" s="6" t="s">
        <v>663</v>
      </c>
      <c r="B631" s="6">
        <v>1989</v>
      </c>
      <c r="C631" s="13">
        <f t="shared" si="36"/>
        <v>1989</v>
      </c>
      <c r="D631" s="6" t="s">
        <v>15</v>
      </c>
      <c r="E631" s="6">
        <v>6</v>
      </c>
      <c r="F631" s="6">
        <v>3</v>
      </c>
      <c r="G631" s="27">
        <v>5396.44</v>
      </c>
      <c r="H631" s="6" t="s">
        <v>11</v>
      </c>
      <c r="I631" s="6" t="s">
        <v>12</v>
      </c>
      <c r="J631" s="13" t="str">
        <f t="shared" si="37"/>
        <v>R1013</v>
      </c>
      <c r="K631" s="6" t="s">
        <v>13</v>
      </c>
      <c r="L631" s="23" t="str">
        <f t="shared" si="38"/>
        <v>6-Nov-1989</v>
      </c>
      <c r="M631" s="25">
        <f t="shared" si="39"/>
        <v>33</v>
      </c>
    </row>
    <row r="632" spans="1:13" x14ac:dyDescent="0.3">
      <c r="A632" s="6" t="s">
        <v>664</v>
      </c>
      <c r="B632" s="6">
        <v>1984</v>
      </c>
      <c r="C632" s="13">
        <f t="shared" si="36"/>
        <v>1984</v>
      </c>
      <c r="D632" s="6" t="s">
        <v>20</v>
      </c>
      <c r="E632" s="6">
        <v>3</v>
      </c>
      <c r="F632" s="6">
        <v>0</v>
      </c>
      <c r="G632" s="27">
        <v>5397.62</v>
      </c>
      <c r="H632" s="6" t="s">
        <v>11</v>
      </c>
      <c r="I632" s="6" t="s">
        <v>11</v>
      </c>
      <c r="J632" s="13" t="str">
        <f t="shared" si="37"/>
        <v>R1013</v>
      </c>
      <c r="K632" s="6" t="s">
        <v>13</v>
      </c>
      <c r="L632" s="23" t="str">
        <f t="shared" si="38"/>
        <v>3-Sep-1984</v>
      </c>
      <c r="M632" s="25">
        <f t="shared" si="39"/>
        <v>38</v>
      </c>
    </row>
    <row r="633" spans="1:13" x14ac:dyDescent="0.3">
      <c r="A633" s="6" t="s">
        <v>665</v>
      </c>
      <c r="B633" s="6">
        <v>1984</v>
      </c>
      <c r="C633" s="13">
        <f t="shared" si="36"/>
        <v>1984</v>
      </c>
      <c r="D633" s="6" t="s">
        <v>35</v>
      </c>
      <c r="E633" s="6">
        <v>1</v>
      </c>
      <c r="F633" s="6">
        <v>0</v>
      </c>
      <c r="G633" s="27">
        <v>5400.98</v>
      </c>
      <c r="H633" s="6" t="s">
        <v>11</v>
      </c>
      <c r="I633" s="6" t="s">
        <v>11</v>
      </c>
      <c r="J633" s="13" t="str">
        <f t="shared" si="37"/>
        <v>R1013</v>
      </c>
      <c r="K633" s="6" t="s">
        <v>13</v>
      </c>
      <c r="L633" s="23" t="str">
        <f t="shared" si="38"/>
        <v>1-Aug-1984</v>
      </c>
      <c r="M633" s="25">
        <f t="shared" si="39"/>
        <v>38</v>
      </c>
    </row>
    <row r="634" spans="1:13" x14ac:dyDescent="0.3">
      <c r="A634" s="6" t="s">
        <v>666</v>
      </c>
      <c r="B634" s="6">
        <v>1985</v>
      </c>
      <c r="C634" s="13">
        <f t="shared" si="36"/>
        <v>1985</v>
      </c>
      <c r="D634" s="6" t="s">
        <v>30</v>
      </c>
      <c r="E634" s="6">
        <v>23</v>
      </c>
      <c r="F634" s="6">
        <v>3</v>
      </c>
      <c r="G634" s="27">
        <v>5402.89</v>
      </c>
      <c r="H634" s="6" t="s">
        <v>11</v>
      </c>
      <c r="I634" s="6" t="s">
        <v>16</v>
      </c>
      <c r="J634" s="13" t="str">
        <f t="shared" si="37"/>
        <v>R1013</v>
      </c>
      <c r="K634" s="6" t="s">
        <v>13</v>
      </c>
      <c r="L634" s="23" t="str">
        <f t="shared" si="38"/>
        <v>23-Dec-1985</v>
      </c>
      <c r="M634" s="25">
        <f t="shared" si="39"/>
        <v>37</v>
      </c>
    </row>
    <row r="635" spans="1:13" x14ac:dyDescent="0.3">
      <c r="A635" s="6" t="s">
        <v>667</v>
      </c>
      <c r="B635" s="6">
        <v>1975</v>
      </c>
      <c r="C635" s="13">
        <f t="shared" si="36"/>
        <v>1975</v>
      </c>
      <c r="D635" s="6" t="s">
        <v>20</v>
      </c>
      <c r="E635" s="6">
        <v>27</v>
      </c>
      <c r="F635" s="6">
        <v>1</v>
      </c>
      <c r="G635" s="27">
        <v>5411.99</v>
      </c>
      <c r="H635" s="6" t="s">
        <v>11</v>
      </c>
      <c r="I635" s="6" t="s">
        <v>12</v>
      </c>
      <c r="J635" s="13" t="str">
        <f t="shared" si="37"/>
        <v>R1012</v>
      </c>
      <c r="K635" s="6" t="s">
        <v>23</v>
      </c>
      <c r="L635" s="23" t="str">
        <f t="shared" si="38"/>
        <v>27-Sep-1975</v>
      </c>
      <c r="M635" s="25">
        <f t="shared" si="39"/>
        <v>47</v>
      </c>
    </row>
    <row r="636" spans="1:13" x14ac:dyDescent="0.3">
      <c r="A636" s="6" t="s">
        <v>668</v>
      </c>
      <c r="B636" s="6">
        <v>1982</v>
      </c>
      <c r="C636" s="13">
        <f t="shared" si="36"/>
        <v>1982</v>
      </c>
      <c r="D636" s="6" t="s">
        <v>20</v>
      </c>
      <c r="E636" s="6">
        <v>27</v>
      </c>
      <c r="F636" s="6">
        <v>0</v>
      </c>
      <c r="G636" s="27">
        <v>5415.66</v>
      </c>
      <c r="H636" s="6" t="s">
        <v>11</v>
      </c>
      <c r="I636" s="6" t="s">
        <v>12</v>
      </c>
      <c r="J636" s="13" t="str">
        <f t="shared" si="37"/>
        <v>R1013</v>
      </c>
      <c r="K636" s="6" t="s">
        <v>13</v>
      </c>
      <c r="L636" s="23" t="str">
        <f t="shared" si="38"/>
        <v>27-Sep-1982</v>
      </c>
      <c r="M636" s="25">
        <f t="shared" si="39"/>
        <v>40</v>
      </c>
    </row>
    <row r="637" spans="1:13" x14ac:dyDescent="0.3">
      <c r="A637" s="6" t="s">
        <v>669</v>
      </c>
      <c r="B637" s="6">
        <v>1991</v>
      </c>
      <c r="C637" s="13">
        <f t="shared" si="36"/>
        <v>1991</v>
      </c>
      <c r="D637" s="6" t="s">
        <v>10</v>
      </c>
      <c r="E637" s="6">
        <v>6</v>
      </c>
      <c r="F637" s="6">
        <v>3</v>
      </c>
      <c r="G637" s="27">
        <v>5425.02</v>
      </c>
      <c r="H637" s="6" t="s">
        <v>11</v>
      </c>
      <c r="I637" s="6" t="s">
        <v>16</v>
      </c>
      <c r="J637" s="13" t="str">
        <f t="shared" si="37"/>
        <v>R1012</v>
      </c>
      <c r="K637" s="6" t="s">
        <v>23</v>
      </c>
      <c r="L637" s="23" t="str">
        <f t="shared" si="38"/>
        <v>6-Jul-1991</v>
      </c>
      <c r="M637" s="25">
        <f t="shared" si="39"/>
        <v>31</v>
      </c>
    </row>
    <row r="638" spans="1:13" x14ac:dyDescent="0.3">
      <c r="A638" s="6" t="s">
        <v>670</v>
      </c>
      <c r="B638" s="6">
        <v>1992</v>
      </c>
      <c r="C638" s="13">
        <f t="shared" si="36"/>
        <v>1992</v>
      </c>
      <c r="D638" s="6" t="s">
        <v>20</v>
      </c>
      <c r="E638" s="6">
        <v>17</v>
      </c>
      <c r="F638" s="6">
        <v>3</v>
      </c>
      <c r="G638" s="27">
        <v>5428.73</v>
      </c>
      <c r="H638" s="6" t="s">
        <v>12</v>
      </c>
      <c r="I638" s="6" t="s">
        <v>16</v>
      </c>
      <c r="J638" s="13" t="str">
        <f t="shared" si="37"/>
        <v>R1017</v>
      </c>
      <c r="K638" s="6" t="s">
        <v>356</v>
      </c>
      <c r="L638" s="23" t="str">
        <f t="shared" si="38"/>
        <v>17-Sep-1992</v>
      </c>
      <c r="M638" s="25">
        <f t="shared" si="39"/>
        <v>30</v>
      </c>
    </row>
    <row r="639" spans="1:13" x14ac:dyDescent="0.3">
      <c r="A639" s="6" t="s">
        <v>671</v>
      </c>
      <c r="B639" s="6">
        <v>1978</v>
      </c>
      <c r="C639" s="13">
        <f t="shared" si="36"/>
        <v>1978</v>
      </c>
      <c r="D639" s="6" t="s">
        <v>18</v>
      </c>
      <c r="E639" s="6">
        <v>8</v>
      </c>
      <c r="F639" s="6">
        <v>2</v>
      </c>
      <c r="G639" s="27">
        <v>5428.98</v>
      </c>
      <c r="H639" s="6" t="s">
        <v>11</v>
      </c>
      <c r="I639" s="6" t="s">
        <v>11</v>
      </c>
      <c r="J639" s="13" t="str">
        <f t="shared" si="37"/>
        <v>R1012</v>
      </c>
      <c r="K639" s="6" t="s">
        <v>23</v>
      </c>
      <c r="L639" s="23" t="str">
        <f t="shared" si="38"/>
        <v>8-Jun-1978</v>
      </c>
      <c r="M639" s="25">
        <f t="shared" si="39"/>
        <v>45</v>
      </c>
    </row>
    <row r="640" spans="1:13" x14ac:dyDescent="0.3">
      <c r="A640" s="6" t="s">
        <v>672</v>
      </c>
      <c r="B640" s="6">
        <v>1982</v>
      </c>
      <c r="C640" s="13">
        <f t="shared" si="36"/>
        <v>1982</v>
      </c>
      <c r="D640" s="6" t="s">
        <v>35</v>
      </c>
      <c r="E640" s="6">
        <v>25</v>
      </c>
      <c r="F640" s="6">
        <v>0</v>
      </c>
      <c r="G640" s="27">
        <v>5438.75</v>
      </c>
      <c r="H640" s="6" t="s">
        <v>12</v>
      </c>
      <c r="I640" s="6" t="s">
        <v>11</v>
      </c>
      <c r="J640" s="13" t="str">
        <f t="shared" si="37"/>
        <v>R1013</v>
      </c>
      <c r="K640" s="6" t="s">
        <v>13</v>
      </c>
      <c r="L640" s="23" t="str">
        <f t="shared" si="38"/>
        <v>25-Aug-1982</v>
      </c>
      <c r="M640" s="25">
        <f t="shared" si="39"/>
        <v>40</v>
      </c>
    </row>
    <row r="641" spans="1:13" x14ac:dyDescent="0.3">
      <c r="A641" s="6" t="s">
        <v>673</v>
      </c>
      <c r="B641" s="6">
        <v>1986</v>
      </c>
      <c r="C641" s="13">
        <f t="shared" si="36"/>
        <v>1986</v>
      </c>
      <c r="D641" s="6" t="s">
        <v>30</v>
      </c>
      <c r="E641" s="6">
        <v>25</v>
      </c>
      <c r="F641" s="6">
        <v>0</v>
      </c>
      <c r="G641" s="27">
        <v>5458.05</v>
      </c>
      <c r="H641" s="6" t="s">
        <v>11</v>
      </c>
      <c r="I641" s="6" t="s">
        <v>11</v>
      </c>
      <c r="J641" s="13" t="str">
        <f t="shared" si="37"/>
        <v>R1024</v>
      </c>
      <c r="K641" s="6" t="s">
        <v>247</v>
      </c>
      <c r="L641" s="23" t="str">
        <f t="shared" si="38"/>
        <v>25-Dec-1986</v>
      </c>
      <c r="M641" s="25">
        <f t="shared" si="39"/>
        <v>36</v>
      </c>
    </row>
    <row r="642" spans="1:13" x14ac:dyDescent="0.3">
      <c r="A642" s="6" t="s">
        <v>674</v>
      </c>
      <c r="B642" s="6">
        <v>1973</v>
      </c>
      <c r="C642" s="13">
        <f t="shared" ref="C642:C705" si="40">IF(B642="?",ROUND(AVERAGE(B:B),0),B642)</f>
        <v>1973</v>
      </c>
      <c r="D642" s="6" t="s">
        <v>37</v>
      </c>
      <c r="E642" s="6">
        <v>24</v>
      </c>
      <c r="F642" s="6">
        <v>0</v>
      </c>
      <c r="G642" s="27">
        <v>5466.88</v>
      </c>
      <c r="H642" s="6" t="s">
        <v>11</v>
      </c>
      <c r="I642" s="6" t="s">
        <v>11</v>
      </c>
      <c r="J642" s="13" t="str">
        <f t="shared" si="37"/>
        <v>R1013</v>
      </c>
      <c r="K642" s="6" t="s">
        <v>13</v>
      </c>
      <c r="L642" s="23" t="str">
        <f t="shared" si="38"/>
        <v>24-Oct-1973</v>
      </c>
      <c r="M642" s="25">
        <f t="shared" si="39"/>
        <v>49</v>
      </c>
    </row>
    <row r="643" spans="1:13" x14ac:dyDescent="0.3">
      <c r="A643" s="6" t="s">
        <v>675</v>
      </c>
      <c r="B643" s="6">
        <v>1986</v>
      </c>
      <c r="C643" s="13">
        <f t="shared" si="40"/>
        <v>1986</v>
      </c>
      <c r="D643" s="6" t="s">
        <v>30</v>
      </c>
      <c r="E643" s="6">
        <v>2</v>
      </c>
      <c r="F643" s="6">
        <v>0</v>
      </c>
      <c r="G643" s="27">
        <v>5469.01</v>
      </c>
      <c r="H643" s="6" t="s">
        <v>11</v>
      </c>
      <c r="I643" s="6" t="s">
        <v>11</v>
      </c>
      <c r="J643" s="13" t="str">
        <f t="shared" ref="J643:J706" si="41">IF(K643="?","Unknown",K643)</f>
        <v>R1024</v>
      </c>
      <c r="K643" s="6" t="s">
        <v>247</v>
      </c>
      <c r="L643" s="23" t="str">
        <f t="shared" ref="L643:L706" si="42">CONCATENATE(E643,"-",D643,"-",C643)</f>
        <v>2-Dec-1986</v>
      </c>
      <c r="M643" s="25">
        <f t="shared" ref="M643:M706" si="43">DATEDIF(L643,DATE(2023,6,8),"Y")</f>
        <v>36</v>
      </c>
    </row>
    <row r="644" spans="1:13" x14ac:dyDescent="0.3">
      <c r="A644" s="6" t="s">
        <v>676</v>
      </c>
      <c r="B644" s="6">
        <v>1986</v>
      </c>
      <c r="C644" s="13">
        <f t="shared" si="40"/>
        <v>1986</v>
      </c>
      <c r="D644" s="6" t="s">
        <v>10</v>
      </c>
      <c r="E644" s="6">
        <v>12</v>
      </c>
      <c r="F644" s="6">
        <v>1</v>
      </c>
      <c r="G644" s="27">
        <v>5472.45</v>
      </c>
      <c r="H644" s="6" t="s">
        <v>11</v>
      </c>
      <c r="I644" s="6" t="s">
        <v>12</v>
      </c>
      <c r="J644" s="13" t="str">
        <f t="shared" si="41"/>
        <v>R1011</v>
      </c>
      <c r="K644" s="6" t="s">
        <v>42</v>
      </c>
      <c r="L644" s="23" t="str">
        <f t="shared" si="42"/>
        <v>12-Jul-1986</v>
      </c>
      <c r="M644" s="25">
        <f t="shared" si="43"/>
        <v>36</v>
      </c>
    </row>
    <row r="645" spans="1:13" x14ac:dyDescent="0.3">
      <c r="A645" s="6" t="s">
        <v>677</v>
      </c>
      <c r="B645" s="6">
        <v>1986</v>
      </c>
      <c r="C645" s="13">
        <f t="shared" si="40"/>
        <v>1986</v>
      </c>
      <c r="D645" s="6" t="s">
        <v>20</v>
      </c>
      <c r="E645" s="6">
        <v>30</v>
      </c>
      <c r="F645" s="6">
        <v>1</v>
      </c>
      <c r="G645" s="27">
        <v>5478.04</v>
      </c>
      <c r="H645" s="6" t="s">
        <v>11</v>
      </c>
      <c r="I645" s="6" t="s">
        <v>12</v>
      </c>
      <c r="J645" s="13" t="str">
        <f t="shared" si="41"/>
        <v>R1013</v>
      </c>
      <c r="K645" s="6" t="s">
        <v>13</v>
      </c>
      <c r="L645" s="23" t="str">
        <f t="shared" si="42"/>
        <v>30-Sep-1986</v>
      </c>
      <c r="M645" s="25">
        <f t="shared" si="43"/>
        <v>36</v>
      </c>
    </row>
    <row r="646" spans="1:13" x14ac:dyDescent="0.3">
      <c r="A646" s="6" t="s">
        <v>678</v>
      </c>
      <c r="B646" s="6">
        <v>1984</v>
      </c>
      <c r="C646" s="13">
        <f t="shared" si="40"/>
        <v>1984</v>
      </c>
      <c r="D646" s="6" t="s">
        <v>35</v>
      </c>
      <c r="E646" s="6">
        <v>26</v>
      </c>
      <c r="F646" s="6">
        <v>1</v>
      </c>
      <c r="G646" s="27">
        <v>5484.47</v>
      </c>
      <c r="H646" s="6" t="s">
        <v>11</v>
      </c>
      <c r="I646" s="6" t="s">
        <v>11</v>
      </c>
      <c r="J646" s="13" t="str">
        <f t="shared" si="41"/>
        <v>R1013</v>
      </c>
      <c r="K646" s="6" t="s">
        <v>13</v>
      </c>
      <c r="L646" s="23" t="str">
        <f t="shared" si="42"/>
        <v>26-Aug-1984</v>
      </c>
      <c r="M646" s="25">
        <f t="shared" si="43"/>
        <v>38</v>
      </c>
    </row>
    <row r="647" spans="1:13" x14ac:dyDescent="0.3">
      <c r="A647" s="6" t="s">
        <v>679</v>
      </c>
      <c r="B647" s="6">
        <v>1984</v>
      </c>
      <c r="C647" s="13">
        <f t="shared" si="40"/>
        <v>1984</v>
      </c>
      <c r="D647" s="6" t="s">
        <v>35</v>
      </c>
      <c r="E647" s="6">
        <v>17</v>
      </c>
      <c r="F647" s="6">
        <v>1</v>
      </c>
      <c r="G647" s="27">
        <v>5488.26</v>
      </c>
      <c r="H647" s="6" t="s">
        <v>11</v>
      </c>
      <c r="I647" s="6" t="s">
        <v>12</v>
      </c>
      <c r="J647" s="13" t="str">
        <f t="shared" si="41"/>
        <v>R1011</v>
      </c>
      <c r="K647" s="6" t="s">
        <v>42</v>
      </c>
      <c r="L647" s="23" t="str">
        <f t="shared" si="42"/>
        <v>17-Aug-1984</v>
      </c>
      <c r="M647" s="25">
        <f t="shared" si="43"/>
        <v>38</v>
      </c>
    </row>
    <row r="648" spans="1:13" x14ac:dyDescent="0.3">
      <c r="A648" s="6" t="s">
        <v>680</v>
      </c>
      <c r="B648" s="6">
        <v>1988</v>
      </c>
      <c r="C648" s="13">
        <f t="shared" si="40"/>
        <v>1988</v>
      </c>
      <c r="D648" s="6" t="s">
        <v>10</v>
      </c>
      <c r="E648" s="6">
        <v>29</v>
      </c>
      <c r="F648" s="6">
        <v>3</v>
      </c>
      <c r="G648" s="27">
        <v>5503.36</v>
      </c>
      <c r="H648" s="6" t="s">
        <v>11</v>
      </c>
      <c r="I648" s="6" t="s">
        <v>11</v>
      </c>
      <c r="J648" s="13" t="str">
        <f t="shared" si="41"/>
        <v>R1012</v>
      </c>
      <c r="K648" s="6" t="s">
        <v>23</v>
      </c>
      <c r="L648" s="23" t="str">
        <f t="shared" si="42"/>
        <v>29-Jul-1988</v>
      </c>
      <c r="M648" s="25">
        <f t="shared" si="43"/>
        <v>34</v>
      </c>
    </row>
    <row r="649" spans="1:13" x14ac:dyDescent="0.3">
      <c r="A649" s="6" t="s">
        <v>681</v>
      </c>
      <c r="B649" s="6">
        <v>1981</v>
      </c>
      <c r="C649" s="13">
        <f t="shared" si="40"/>
        <v>1981</v>
      </c>
      <c r="D649" s="6" t="s">
        <v>15</v>
      </c>
      <c r="E649" s="6">
        <v>7</v>
      </c>
      <c r="F649" s="6">
        <v>1</v>
      </c>
      <c r="G649" s="27">
        <v>5539.4</v>
      </c>
      <c r="H649" s="6" t="s">
        <v>11</v>
      </c>
      <c r="I649" s="6" t="s">
        <v>11</v>
      </c>
      <c r="J649" s="13" t="str">
        <f t="shared" si="41"/>
        <v>R1013</v>
      </c>
      <c r="K649" s="6" t="s">
        <v>13</v>
      </c>
      <c r="L649" s="23" t="str">
        <f t="shared" si="42"/>
        <v>7-Nov-1981</v>
      </c>
      <c r="M649" s="25">
        <f t="shared" si="43"/>
        <v>41</v>
      </c>
    </row>
    <row r="650" spans="1:13" x14ac:dyDescent="0.3">
      <c r="A650" s="6" t="s">
        <v>682</v>
      </c>
      <c r="B650" s="6">
        <v>1980</v>
      </c>
      <c r="C650" s="13">
        <f t="shared" si="40"/>
        <v>1980</v>
      </c>
      <c r="D650" s="6" t="s">
        <v>30</v>
      </c>
      <c r="E650" s="6">
        <v>7</v>
      </c>
      <c r="F650" s="6">
        <v>2</v>
      </c>
      <c r="G650" s="27">
        <v>5540.35</v>
      </c>
      <c r="H650" s="6" t="s">
        <v>11</v>
      </c>
      <c r="I650" s="6" t="s">
        <v>11</v>
      </c>
      <c r="J650" s="13" t="str">
        <f t="shared" si="41"/>
        <v>R1012</v>
      </c>
      <c r="K650" s="6" t="s">
        <v>23</v>
      </c>
      <c r="L650" s="23" t="str">
        <f t="shared" si="42"/>
        <v>7-Dec-1980</v>
      </c>
      <c r="M650" s="25">
        <f t="shared" si="43"/>
        <v>42</v>
      </c>
    </row>
    <row r="651" spans="1:13" x14ac:dyDescent="0.3">
      <c r="A651" s="6" t="s">
        <v>683</v>
      </c>
      <c r="B651" s="6">
        <v>1999</v>
      </c>
      <c r="C651" s="13">
        <f t="shared" si="40"/>
        <v>1999</v>
      </c>
      <c r="D651" s="6" t="s">
        <v>20</v>
      </c>
      <c r="E651" s="6">
        <v>22</v>
      </c>
      <c r="F651" s="6">
        <v>0</v>
      </c>
      <c r="G651" s="27">
        <v>5552.61</v>
      </c>
      <c r="H651" s="6" t="s">
        <v>11</v>
      </c>
      <c r="I651" s="6" t="s">
        <v>12</v>
      </c>
      <c r="J651" s="13" t="str">
        <f t="shared" si="41"/>
        <v>R1026</v>
      </c>
      <c r="K651" s="6" t="s">
        <v>535</v>
      </c>
      <c r="L651" s="23" t="str">
        <f t="shared" si="42"/>
        <v>22-Sep-1999</v>
      </c>
      <c r="M651" s="25">
        <f t="shared" si="43"/>
        <v>23</v>
      </c>
    </row>
    <row r="652" spans="1:13" x14ac:dyDescent="0.3">
      <c r="A652" s="6" t="s">
        <v>684</v>
      </c>
      <c r="B652" s="6">
        <v>1974</v>
      </c>
      <c r="C652" s="13">
        <f t="shared" si="40"/>
        <v>1974</v>
      </c>
      <c r="D652" s="6" t="s">
        <v>20</v>
      </c>
      <c r="E652" s="6">
        <v>18</v>
      </c>
      <c r="F652" s="6">
        <v>0</v>
      </c>
      <c r="G652" s="27">
        <v>5576.35</v>
      </c>
      <c r="H652" s="6" t="s">
        <v>11</v>
      </c>
      <c r="I652" s="6" t="s">
        <v>12</v>
      </c>
      <c r="J652" s="13" t="str">
        <f t="shared" si="41"/>
        <v>R1013</v>
      </c>
      <c r="K652" s="6" t="s">
        <v>13</v>
      </c>
      <c r="L652" s="23" t="str">
        <f t="shared" si="42"/>
        <v>18-Sep-1974</v>
      </c>
      <c r="M652" s="25">
        <f t="shared" si="43"/>
        <v>48</v>
      </c>
    </row>
    <row r="653" spans="1:13" x14ac:dyDescent="0.3">
      <c r="A653" s="6" t="s">
        <v>685</v>
      </c>
      <c r="B653" s="6">
        <v>1985</v>
      </c>
      <c r="C653" s="13">
        <f t="shared" si="40"/>
        <v>1985</v>
      </c>
      <c r="D653" s="6" t="s">
        <v>20</v>
      </c>
      <c r="E653" s="6">
        <v>5</v>
      </c>
      <c r="F653" s="6">
        <v>3</v>
      </c>
      <c r="G653" s="27">
        <v>5582.95</v>
      </c>
      <c r="H653" s="6" t="s">
        <v>11</v>
      </c>
      <c r="I653" s="6" t="s">
        <v>16</v>
      </c>
      <c r="J653" s="13" t="str">
        <f t="shared" si="41"/>
        <v>R1012</v>
      </c>
      <c r="K653" s="6" t="s">
        <v>23</v>
      </c>
      <c r="L653" s="23" t="str">
        <f t="shared" si="42"/>
        <v>5-Sep-1985</v>
      </c>
      <c r="M653" s="25">
        <f t="shared" si="43"/>
        <v>37</v>
      </c>
    </row>
    <row r="654" spans="1:13" x14ac:dyDescent="0.3">
      <c r="A654" s="6" t="s">
        <v>686</v>
      </c>
      <c r="B654" s="6">
        <v>1986</v>
      </c>
      <c r="C654" s="13">
        <f t="shared" si="40"/>
        <v>1986</v>
      </c>
      <c r="D654" s="6" t="s">
        <v>15</v>
      </c>
      <c r="E654" s="6">
        <v>21</v>
      </c>
      <c r="F654" s="6">
        <v>2</v>
      </c>
      <c r="G654" s="27">
        <v>5584.31</v>
      </c>
      <c r="H654" s="6" t="s">
        <v>12</v>
      </c>
      <c r="I654" s="6" t="s">
        <v>16</v>
      </c>
      <c r="J654" s="13" t="str">
        <f t="shared" si="41"/>
        <v>R1013</v>
      </c>
      <c r="K654" s="6" t="s">
        <v>13</v>
      </c>
      <c r="L654" s="23" t="str">
        <f t="shared" si="42"/>
        <v>21-Nov-1986</v>
      </c>
      <c r="M654" s="25">
        <f t="shared" si="43"/>
        <v>36</v>
      </c>
    </row>
    <row r="655" spans="1:13" x14ac:dyDescent="0.3">
      <c r="A655" s="6" t="s">
        <v>687</v>
      </c>
      <c r="B655" s="6">
        <v>1983</v>
      </c>
      <c r="C655" s="13">
        <f t="shared" si="40"/>
        <v>1983</v>
      </c>
      <c r="D655" s="6" t="s">
        <v>37</v>
      </c>
      <c r="E655" s="6">
        <v>3</v>
      </c>
      <c r="F655" s="6">
        <v>3</v>
      </c>
      <c r="G655" s="27">
        <v>5587.59</v>
      </c>
      <c r="H655" s="6" t="s">
        <v>11</v>
      </c>
      <c r="I655" s="6" t="s">
        <v>16</v>
      </c>
      <c r="J655" s="13" t="str">
        <f t="shared" si="41"/>
        <v>R1013</v>
      </c>
      <c r="K655" s="6" t="s">
        <v>13</v>
      </c>
      <c r="L655" s="23" t="str">
        <f t="shared" si="42"/>
        <v>3-Oct-1983</v>
      </c>
      <c r="M655" s="25">
        <f t="shared" si="43"/>
        <v>39</v>
      </c>
    </row>
    <row r="656" spans="1:13" x14ac:dyDescent="0.3">
      <c r="A656" s="6" t="s">
        <v>688</v>
      </c>
      <c r="B656" s="6">
        <v>1988</v>
      </c>
      <c r="C656" s="13">
        <f t="shared" si="40"/>
        <v>1988</v>
      </c>
      <c r="D656" s="6" t="s">
        <v>15</v>
      </c>
      <c r="E656" s="6">
        <v>18</v>
      </c>
      <c r="F656" s="6">
        <v>1</v>
      </c>
      <c r="G656" s="27">
        <v>5594.85</v>
      </c>
      <c r="H656" s="6" t="s">
        <v>11</v>
      </c>
      <c r="I656" s="6" t="s">
        <v>12</v>
      </c>
      <c r="J656" s="13" t="str">
        <f t="shared" si="41"/>
        <v>R1024</v>
      </c>
      <c r="K656" s="6" t="s">
        <v>247</v>
      </c>
      <c r="L656" s="23" t="str">
        <f t="shared" si="42"/>
        <v>18-Nov-1988</v>
      </c>
      <c r="M656" s="25">
        <f t="shared" si="43"/>
        <v>34</v>
      </c>
    </row>
    <row r="657" spans="1:13" x14ac:dyDescent="0.3">
      <c r="A657" s="6" t="s">
        <v>689</v>
      </c>
      <c r="B657" s="6">
        <v>1978</v>
      </c>
      <c r="C657" s="13">
        <f t="shared" si="40"/>
        <v>1978</v>
      </c>
      <c r="D657" s="6" t="s">
        <v>20</v>
      </c>
      <c r="E657" s="6">
        <v>11</v>
      </c>
      <c r="F657" s="6">
        <v>2</v>
      </c>
      <c r="G657" s="27">
        <v>5612.83</v>
      </c>
      <c r="H657" s="6" t="s">
        <v>11</v>
      </c>
      <c r="I657" s="6" t="s">
        <v>12</v>
      </c>
      <c r="J657" s="13" t="str">
        <f t="shared" si="41"/>
        <v>R1013</v>
      </c>
      <c r="K657" s="6" t="s">
        <v>13</v>
      </c>
      <c r="L657" s="23" t="str">
        <f t="shared" si="42"/>
        <v>11-Sep-1978</v>
      </c>
      <c r="M657" s="25">
        <f t="shared" si="43"/>
        <v>44</v>
      </c>
    </row>
    <row r="658" spans="1:13" x14ac:dyDescent="0.3">
      <c r="A658" s="6" t="s">
        <v>690</v>
      </c>
      <c r="B658" s="6">
        <v>1994</v>
      </c>
      <c r="C658" s="13">
        <f t="shared" si="40"/>
        <v>1994</v>
      </c>
      <c r="D658" s="6" t="s">
        <v>15</v>
      </c>
      <c r="E658" s="6">
        <v>15</v>
      </c>
      <c r="F658" s="6">
        <v>5</v>
      </c>
      <c r="G658" s="27">
        <v>5615.37</v>
      </c>
      <c r="H658" s="6" t="s">
        <v>11</v>
      </c>
      <c r="I658" s="6" t="s">
        <v>12</v>
      </c>
      <c r="J658" s="13" t="str">
        <f t="shared" si="41"/>
        <v>R1011</v>
      </c>
      <c r="K658" s="6" t="s">
        <v>42</v>
      </c>
      <c r="L658" s="23" t="str">
        <f t="shared" si="42"/>
        <v>15-Nov-1994</v>
      </c>
      <c r="M658" s="25">
        <f t="shared" si="43"/>
        <v>28</v>
      </c>
    </row>
    <row r="659" spans="1:13" x14ac:dyDescent="0.3">
      <c r="A659" s="6" t="s">
        <v>691</v>
      </c>
      <c r="B659" s="6">
        <v>1987</v>
      </c>
      <c r="C659" s="13">
        <f t="shared" si="40"/>
        <v>1987</v>
      </c>
      <c r="D659" s="6" t="s">
        <v>30</v>
      </c>
      <c r="E659" s="6">
        <v>9</v>
      </c>
      <c r="F659" s="6">
        <v>1</v>
      </c>
      <c r="G659" s="27">
        <v>5630.46</v>
      </c>
      <c r="H659" s="6" t="s">
        <v>11</v>
      </c>
      <c r="I659" s="6" t="s">
        <v>12</v>
      </c>
      <c r="J659" s="13" t="str">
        <f t="shared" si="41"/>
        <v>R1012</v>
      </c>
      <c r="K659" s="6" t="s">
        <v>23</v>
      </c>
      <c r="L659" s="23" t="str">
        <f t="shared" si="42"/>
        <v>9-Dec-1987</v>
      </c>
      <c r="M659" s="25">
        <f t="shared" si="43"/>
        <v>35</v>
      </c>
    </row>
    <row r="660" spans="1:13" x14ac:dyDescent="0.3">
      <c r="A660" s="6" t="s">
        <v>692</v>
      </c>
      <c r="B660" s="6">
        <v>1983</v>
      </c>
      <c r="C660" s="13">
        <f t="shared" si="40"/>
        <v>1983</v>
      </c>
      <c r="D660" s="6" t="s">
        <v>18</v>
      </c>
      <c r="E660" s="6">
        <v>8</v>
      </c>
      <c r="F660" s="6">
        <v>0</v>
      </c>
      <c r="G660" s="27">
        <v>5649.72</v>
      </c>
      <c r="H660" s="6" t="s">
        <v>11</v>
      </c>
      <c r="I660" s="6" t="s">
        <v>12</v>
      </c>
      <c r="J660" s="13" t="str">
        <f t="shared" si="41"/>
        <v>R1011</v>
      </c>
      <c r="K660" s="6" t="s">
        <v>42</v>
      </c>
      <c r="L660" s="23" t="str">
        <f t="shared" si="42"/>
        <v>8-Jun-1983</v>
      </c>
      <c r="M660" s="25">
        <f t="shared" si="43"/>
        <v>40</v>
      </c>
    </row>
    <row r="661" spans="1:13" x14ac:dyDescent="0.3">
      <c r="A661" s="6" t="s">
        <v>693</v>
      </c>
      <c r="B661" s="6">
        <v>1978</v>
      </c>
      <c r="C661" s="13">
        <f t="shared" si="40"/>
        <v>1978</v>
      </c>
      <c r="D661" s="6" t="s">
        <v>20</v>
      </c>
      <c r="E661" s="6">
        <v>27</v>
      </c>
      <c r="F661" s="6">
        <v>2</v>
      </c>
      <c r="G661" s="27">
        <v>5650.14</v>
      </c>
      <c r="H661" s="6" t="s">
        <v>11</v>
      </c>
      <c r="I661" s="6" t="s">
        <v>16</v>
      </c>
      <c r="J661" s="13" t="str">
        <f t="shared" si="41"/>
        <v>R1013</v>
      </c>
      <c r="K661" s="6" t="s">
        <v>13</v>
      </c>
      <c r="L661" s="23" t="str">
        <f t="shared" si="42"/>
        <v>27-Sep-1978</v>
      </c>
      <c r="M661" s="25">
        <f t="shared" si="43"/>
        <v>44</v>
      </c>
    </row>
    <row r="662" spans="1:13" x14ac:dyDescent="0.3">
      <c r="A662" s="6" t="s">
        <v>694</v>
      </c>
      <c r="B662" s="6">
        <v>1983</v>
      </c>
      <c r="C662" s="13">
        <f t="shared" si="40"/>
        <v>1983</v>
      </c>
      <c r="D662" s="6" t="s">
        <v>20</v>
      </c>
      <c r="E662" s="6">
        <v>3</v>
      </c>
      <c r="F662" s="6">
        <v>0</v>
      </c>
      <c r="G662" s="27">
        <v>5662.23</v>
      </c>
      <c r="H662" s="6" t="s">
        <v>11</v>
      </c>
      <c r="I662" s="6" t="s">
        <v>16</v>
      </c>
      <c r="J662" s="13" t="str">
        <f t="shared" si="41"/>
        <v>R1013</v>
      </c>
      <c r="K662" s="6" t="s">
        <v>13</v>
      </c>
      <c r="L662" s="23" t="str">
        <f t="shared" si="42"/>
        <v>3-Sep-1983</v>
      </c>
      <c r="M662" s="25">
        <f t="shared" si="43"/>
        <v>39</v>
      </c>
    </row>
    <row r="663" spans="1:13" x14ac:dyDescent="0.3">
      <c r="A663" s="6" t="s">
        <v>695</v>
      </c>
      <c r="B663" s="6">
        <v>1984</v>
      </c>
      <c r="C663" s="13">
        <f t="shared" si="40"/>
        <v>1984</v>
      </c>
      <c r="D663" s="6" t="s">
        <v>35</v>
      </c>
      <c r="E663" s="6">
        <v>12</v>
      </c>
      <c r="F663" s="6">
        <v>3</v>
      </c>
      <c r="G663" s="27">
        <v>5679.13</v>
      </c>
      <c r="H663" s="6" t="s">
        <v>11</v>
      </c>
      <c r="I663" s="6" t="s">
        <v>11</v>
      </c>
      <c r="J663" s="13" t="str">
        <f t="shared" si="41"/>
        <v>R1013</v>
      </c>
      <c r="K663" s="6" t="s">
        <v>13</v>
      </c>
      <c r="L663" s="23" t="str">
        <f t="shared" si="42"/>
        <v>12-Aug-1984</v>
      </c>
      <c r="M663" s="25">
        <f t="shared" si="43"/>
        <v>38</v>
      </c>
    </row>
    <row r="664" spans="1:13" x14ac:dyDescent="0.3">
      <c r="A664" s="6" t="s">
        <v>696</v>
      </c>
      <c r="B664" s="6">
        <v>1972</v>
      </c>
      <c r="C664" s="13">
        <f t="shared" si="40"/>
        <v>1972</v>
      </c>
      <c r="D664" s="6" t="s">
        <v>37</v>
      </c>
      <c r="E664" s="6">
        <v>28</v>
      </c>
      <c r="F664" s="6">
        <v>0</v>
      </c>
      <c r="G664" s="27">
        <v>5690.79</v>
      </c>
      <c r="H664" s="6" t="s">
        <v>11</v>
      </c>
      <c r="I664" s="6" t="s">
        <v>16</v>
      </c>
      <c r="J664" s="13" t="str">
        <f t="shared" si="41"/>
        <v>R1013</v>
      </c>
      <c r="K664" s="6" t="s">
        <v>13</v>
      </c>
      <c r="L664" s="23" t="str">
        <f t="shared" si="42"/>
        <v>28-Oct-1972</v>
      </c>
      <c r="M664" s="25">
        <f t="shared" si="43"/>
        <v>50</v>
      </c>
    </row>
    <row r="665" spans="1:13" x14ac:dyDescent="0.3">
      <c r="A665" s="6" t="s">
        <v>697</v>
      </c>
      <c r="B665" s="6">
        <v>1992</v>
      </c>
      <c r="C665" s="13">
        <f t="shared" si="40"/>
        <v>1992</v>
      </c>
      <c r="D665" s="6" t="s">
        <v>15</v>
      </c>
      <c r="E665" s="6">
        <v>3</v>
      </c>
      <c r="F665" s="6">
        <v>3</v>
      </c>
      <c r="G665" s="27">
        <v>5693.43</v>
      </c>
      <c r="H665" s="6" t="s">
        <v>11</v>
      </c>
      <c r="I665" s="6" t="s">
        <v>12</v>
      </c>
      <c r="J665" s="13" t="str">
        <f t="shared" si="41"/>
        <v>R1012</v>
      </c>
      <c r="K665" s="6" t="s">
        <v>23</v>
      </c>
      <c r="L665" s="23" t="str">
        <f t="shared" si="42"/>
        <v>3-Nov-1992</v>
      </c>
      <c r="M665" s="25">
        <f t="shared" si="43"/>
        <v>30</v>
      </c>
    </row>
    <row r="666" spans="1:13" x14ac:dyDescent="0.3">
      <c r="A666" s="6" t="s">
        <v>698</v>
      </c>
      <c r="B666" s="6">
        <v>1974</v>
      </c>
      <c r="C666" s="13">
        <f t="shared" si="40"/>
        <v>1974</v>
      </c>
      <c r="D666" s="6" t="s">
        <v>10</v>
      </c>
      <c r="E666" s="6">
        <v>6</v>
      </c>
      <c r="F666" s="6">
        <v>0</v>
      </c>
      <c r="G666" s="27">
        <v>5698.74</v>
      </c>
      <c r="H666" s="6" t="s">
        <v>11</v>
      </c>
      <c r="I666" s="6" t="s">
        <v>11</v>
      </c>
      <c r="J666" s="13" t="str">
        <f t="shared" si="41"/>
        <v>R1012</v>
      </c>
      <c r="K666" s="6" t="s">
        <v>23</v>
      </c>
      <c r="L666" s="23" t="str">
        <f t="shared" si="42"/>
        <v>6-Jul-1974</v>
      </c>
      <c r="M666" s="25">
        <f t="shared" si="43"/>
        <v>48</v>
      </c>
    </row>
    <row r="667" spans="1:13" x14ac:dyDescent="0.3">
      <c r="A667" s="6" t="s">
        <v>699</v>
      </c>
      <c r="B667" s="6">
        <v>1981</v>
      </c>
      <c r="C667" s="13">
        <f t="shared" si="40"/>
        <v>1981</v>
      </c>
      <c r="D667" s="6" t="s">
        <v>18</v>
      </c>
      <c r="E667" s="6">
        <v>15</v>
      </c>
      <c r="F667" s="6">
        <v>0</v>
      </c>
      <c r="G667" s="27">
        <v>5699.84</v>
      </c>
      <c r="H667" s="6" t="s">
        <v>11</v>
      </c>
      <c r="I667" s="6" t="s">
        <v>12</v>
      </c>
      <c r="J667" s="13" t="str">
        <f t="shared" si="41"/>
        <v>R1013</v>
      </c>
      <c r="K667" s="6" t="s">
        <v>13</v>
      </c>
      <c r="L667" s="23" t="str">
        <f t="shared" si="42"/>
        <v>15-Jun-1981</v>
      </c>
      <c r="M667" s="25">
        <f t="shared" si="43"/>
        <v>41</v>
      </c>
    </row>
    <row r="668" spans="1:13" x14ac:dyDescent="0.3">
      <c r="A668" s="6" t="s">
        <v>700</v>
      </c>
      <c r="B668" s="6">
        <v>1993</v>
      </c>
      <c r="C668" s="13">
        <f t="shared" si="40"/>
        <v>1993</v>
      </c>
      <c r="D668" s="6" t="s">
        <v>15</v>
      </c>
      <c r="E668" s="6">
        <v>3</v>
      </c>
      <c r="F668" s="6">
        <v>4</v>
      </c>
      <c r="G668" s="27">
        <v>5708.87</v>
      </c>
      <c r="H668" s="6" t="s">
        <v>11</v>
      </c>
      <c r="I668" s="6" t="s">
        <v>16</v>
      </c>
      <c r="J668" s="13" t="str">
        <f t="shared" si="41"/>
        <v>R1011</v>
      </c>
      <c r="K668" s="6" t="s">
        <v>42</v>
      </c>
      <c r="L668" s="23" t="str">
        <f t="shared" si="42"/>
        <v>3-Nov-1993</v>
      </c>
      <c r="M668" s="25">
        <f t="shared" si="43"/>
        <v>29</v>
      </c>
    </row>
    <row r="669" spans="1:13" x14ac:dyDescent="0.3">
      <c r="A669" s="6" t="s">
        <v>701</v>
      </c>
      <c r="B669" s="6">
        <v>1981</v>
      </c>
      <c r="C669" s="13">
        <f t="shared" si="40"/>
        <v>1981</v>
      </c>
      <c r="D669" s="6" t="s">
        <v>35</v>
      </c>
      <c r="E669" s="6">
        <v>30</v>
      </c>
      <c r="F669" s="6">
        <v>0</v>
      </c>
      <c r="G669" s="27">
        <v>5709.16</v>
      </c>
      <c r="H669" s="6" t="s">
        <v>12</v>
      </c>
      <c r="I669" s="6" t="s">
        <v>12</v>
      </c>
      <c r="J669" s="13" t="str">
        <f t="shared" si="41"/>
        <v>R1013</v>
      </c>
      <c r="K669" s="6" t="s">
        <v>13</v>
      </c>
      <c r="L669" s="23" t="str">
        <f t="shared" si="42"/>
        <v>30-Aug-1981</v>
      </c>
      <c r="M669" s="25">
        <f t="shared" si="43"/>
        <v>41</v>
      </c>
    </row>
    <row r="670" spans="1:13" x14ac:dyDescent="0.3">
      <c r="A670" s="6" t="s">
        <v>702</v>
      </c>
      <c r="B670" s="6">
        <v>1971</v>
      </c>
      <c r="C670" s="13">
        <f t="shared" si="40"/>
        <v>1971</v>
      </c>
      <c r="D670" s="6" t="s">
        <v>30</v>
      </c>
      <c r="E670" s="6">
        <v>18</v>
      </c>
      <c r="F670" s="6">
        <v>0</v>
      </c>
      <c r="G670" s="27">
        <v>5720.38</v>
      </c>
      <c r="H670" s="6" t="s">
        <v>11</v>
      </c>
      <c r="I670" s="6" t="s">
        <v>16</v>
      </c>
      <c r="J670" s="13" t="str">
        <f t="shared" si="41"/>
        <v>R1013</v>
      </c>
      <c r="K670" s="6" t="s">
        <v>13</v>
      </c>
      <c r="L670" s="23" t="str">
        <f t="shared" si="42"/>
        <v>18-Dec-1971</v>
      </c>
      <c r="M670" s="25">
        <f t="shared" si="43"/>
        <v>51</v>
      </c>
    </row>
    <row r="671" spans="1:13" x14ac:dyDescent="0.3">
      <c r="A671" s="6" t="s">
        <v>703</v>
      </c>
      <c r="B671" s="6">
        <v>1987</v>
      </c>
      <c r="C671" s="13">
        <f t="shared" si="40"/>
        <v>1987</v>
      </c>
      <c r="D671" s="6" t="s">
        <v>37</v>
      </c>
      <c r="E671" s="6">
        <v>19</v>
      </c>
      <c r="F671" s="6">
        <v>2</v>
      </c>
      <c r="G671" s="27">
        <v>5729.01</v>
      </c>
      <c r="H671" s="6" t="s">
        <v>16</v>
      </c>
      <c r="I671" s="6" t="s">
        <v>11</v>
      </c>
      <c r="J671" s="13" t="str">
        <f t="shared" si="41"/>
        <v>R1012</v>
      </c>
      <c r="K671" s="6" t="s">
        <v>23</v>
      </c>
      <c r="L671" s="23" t="str">
        <f t="shared" si="42"/>
        <v>19-Oct-1987</v>
      </c>
      <c r="M671" s="25">
        <f t="shared" si="43"/>
        <v>35</v>
      </c>
    </row>
    <row r="672" spans="1:13" x14ac:dyDescent="0.3">
      <c r="A672" s="6" t="s">
        <v>704</v>
      </c>
      <c r="B672" s="6">
        <v>1972</v>
      </c>
      <c r="C672" s="13">
        <f t="shared" si="40"/>
        <v>1972</v>
      </c>
      <c r="D672" s="6" t="s">
        <v>35</v>
      </c>
      <c r="E672" s="6">
        <v>21</v>
      </c>
      <c r="F672" s="6">
        <v>0</v>
      </c>
      <c r="G672" s="27">
        <v>5741.67</v>
      </c>
      <c r="H672" s="6" t="s">
        <v>11</v>
      </c>
      <c r="I672" s="6" t="s">
        <v>12</v>
      </c>
      <c r="J672" s="13" t="str">
        <f t="shared" si="41"/>
        <v>R1013</v>
      </c>
      <c r="K672" s="6" t="s">
        <v>13</v>
      </c>
      <c r="L672" s="23" t="str">
        <f t="shared" si="42"/>
        <v>21-Aug-1972</v>
      </c>
      <c r="M672" s="25">
        <f t="shared" si="43"/>
        <v>50</v>
      </c>
    </row>
    <row r="673" spans="1:13" x14ac:dyDescent="0.3">
      <c r="A673" s="6" t="s">
        <v>705</v>
      </c>
      <c r="B673" s="6">
        <v>1993</v>
      </c>
      <c r="C673" s="13">
        <f t="shared" si="40"/>
        <v>1993</v>
      </c>
      <c r="D673" s="6" t="s">
        <v>18</v>
      </c>
      <c r="E673" s="6">
        <v>10</v>
      </c>
      <c r="F673" s="6">
        <v>0</v>
      </c>
      <c r="G673" s="27">
        <v>5748.13</v>
      </c>
      <c r="H673" s="6" t="s">
        <v>11</v>
      </c>
      <c r="I673" s="6" t="s">
        <v>16</v>
      </c>
      <c r="J673" s="13" t="str">
        <f t="shared" si="41"/>
        <v>R1021</v>
      </c>
      <c r="K673" s="6" t="s">
        <v>300</v>
      </c>
      <c r="L673" s="23" t="str">
        <f t="shared" si="42"/>
        <v>10-Jun-1993</v>
      </c>
      <c r="M673" s="25">
        <f t="shared" si="43"/>
        <v>29</v>
      </c>
    </row>
    <row r="674" spans="1:13" x14ac:dyDescent="0.3">
      <c r="A674" s="6" t="s">
        <v>706</v>
      </c>
      <c r="B674" s="6">
        <v>1983</v>
      </c>
      <c r="C674" s="13">
        <f t="shared" si="40"/>
        <v>1983</v>
      </c>
      <c r="D674" s="6" t="s">
        <v>35</v>
      </c>
      <c r="E674" s="6">
        <v>30</v>
      </c>
      <c r="F674" s="6">
        <v>0</v>
      </c>
      <c r="G674" s="27">
        <v>5757.41</v>
      </c>
      <c r="H674" s="6" t="s">
        <v>11</v>
      </c>
      <c r="I674" s="6" t="s">
        <v>12</v>
      </c>
      <c r="J674" s="13" t="str">
        <f t="shared" si="41"/>
        <v>R1019</v>
      </c>
      <c r="K674" s="6" t="s">
        <v>166</v>
      </c>
      <c r="L674" s="23" t="str">
        <f t="shared" si="42"/>
        <v>30-Aug-1983</v>
      </c>
      <c r="M674" s="25">
        <f t="shared" si="43"/>
        <v>39</v>
      </c>
    </row>
    <row r="675" spans="1:13" x14ac:dyDescent="0.3">
      <c r="A675" s="6" t="s">
        <v>707</v>
      </c>
      <c r="B675" s="6">
        <v>2004</v>
      </c>
      <c r="C675" s="13">
        <f t="shared" si="40"/>
        <v>2004</v>
      </c>
      <c r="D675" s="6" t="s">
        <v>15</v>
      </c>
      <c r="E675" s="6">
        <v>1</v>
      </c>
      <c r="F675" s="6">
        <v>0</v>
      </c>
      <c r="G675" s="27">
        <v>5778.71</v>
      </c>
      <c r="H675" s="6" t="s">
        <v>11</v>
      </c>
      <c r="I675" s="6" t="s">
        <v>12</v>
      </c>
      <c r="J675" s="13" t="str">
        <f t="shared" si="41"/>
        <v>R1022</v>
      </c>
      <c r="K675" s="6" t="s">
        <v>632</v>
      </c>
      <c r="L675" s="23" t="str">
        <f t="shared" si="42"/>
        <v>1-Nov-2004</v>
      </c>
      <c r="M675" s="25">
        <f t="shared" si="43"/>
        <v>18</v>
      </c>
    </row>
    <row r="676" spans="1:13" x14ac:dyDescent="0.3">
      <c r="A676" s="6" t="s">
        <v>708</v>
      </c>
      <c r="B676" s="6">
        <v>1980</v>
      </c>
      <c r="C676" s="13">
        <f t="shared" si="40"/>
        <v>1980</v>
      </c>
      <c r="D676" s="6" t="s">
        <v>20</v>
      </c>
      <c r="E676" s="6">
        <v>18</v>
      </c>
      <c r="F676" s="6">
        <v>2</v>
      </c>
      <c r="G676" s="27">
        <v>5807.06</v>
      </c>
      <c r="H676" s="6" t="s">
        <v>11</v>
      </c>
      <c r="I676" s="6" t="s">
        <v>12</v>
      </c>
      <c r="J676" s="13" t="str">
        <f t="shared" si="41"/>
        <v>R1013</v>
      </c>
      <c r="K676" s="6" t="s">
        <v>13</v>
      </c>
      <c r="L676" s="23" t="str">
        <f t="shared" si="42"/>
        <v>18-Sep-1980</v>
      </c>
      <c r="M676" s="25">
        <f t="shared" si="43"/>
        <v>42</v>
      </c>
    </row>
    <row r="677" spans="1:13" x14ac:dyDescent="0.3">
      <c r="A677" s="6" t="s">
        <v>709</v>
      </c>
      <c r="B677" s="6">
        <v>1972</v>
      </c>
      <c r="C677" s="13">
        <f t="shared" si="40"/>
        <v>1972</v>
      </c>
      <c r="D677" s="6" t="s">
        <v>15</v>
      </c>
      <c r="E677" s="6">
        <v>2</v>
      </c>
      <c r="F677" s="6">
        <v>0</v>
      </c>
      <c r="G677" s="27">
        <v>5812.9</v>
      </c>
      <c r="H677" s="6" t="s">
        <v>11</v>
      </c>
      <c r="I677" s="6" t="s">
        <v>11</v>
      </c>
      <c r="J677" s="13" t="str">
        <f t="shared" si="41"/>
        <v>R1013</v>
      </c>
      <c r="K677" s="6" t="s">
        <v>13</v>
      </c>
      <c r="L677" s="23" t="str">
        <f t="shared" si="42"/>
        <v>2-Nov-1972</v>
      </c>
      <c r="M677" s="25">
        <f t="shared" si="43"/>
        <v>50</v>
      </c>
    </row>
    <row r="678" spans="1:13" x14ac:dyDescent="0.3">
      <c r="A678" s="6" t="s">
        <v>710</v>
      </c>
      <c r="B678" s="6">
        <v>2002</v>
      </c>
      <c r="C678" s="13">
        <f t="shared" si="40"/>
        <v>2002</v>
      </c>
      <c r="D678" s="6" t="s">
        <v>10</v>
      </c>
      <c r="E678" s="6">
        <v>22</v>
      </c>
      <c r="F678" s="6">
        <v>0</v>
      </c>
      <c r="G678" s="27">
        <v>5816.58</v>
      </c>
      <c r="H678" s="6" t="s">
        <v>11</v>
      </c>
      <c r="I678" s="6" t="s">
        <v>11</v>
      </c>
      <c r="J678" s="13" t="str">
        <f t="shared" si="41"/>
        <v>R1026</v>
      </c>
      <c r="K678" s="6" t="s">
        <v>535</v>
      </c>
      <c r="L678" s="23" t="str">
        <f t="shared" si="42"/>
        <v>22-Jul-2002</v>
      </c>
      <c r="M678" s="25">
        <f t="shared" si="43"/>
        <v>20</v>
      </c>
    </row>
    <row r="679" spans="1:13" x14ac:dyDescent="0.3">
      <c r="A679" s="6" t="s">
        <v>711</v>
      </c>
      <c r="B679" s="6">
        <v>1971</v>
      </c>
      <c r="C679" s="13">
        <f t="shared" si="40"/>
        <v>1971</v>
      </c>
      <c r="D679" s="6" t="s">
        <v>20</v>
      </c>
      <c r="E679" s="6">
        <v>27</v>
      </c>
      <c r="F679" s="6">
        <v>0</v>
      </c>
      <c r="G679" s="27">
        <v>5832.6</v>
      </c>
      <c r="H679" s="6" t="s">
        <v>11</v>
      </c>
      <c r="I679" s="6" t="s">
        <v>12</v>
      </c>
      <c r="J679" s="13" t="str">
        <f t="shared" si="41"/>
        <v>R1012</v>
      </c>
      <c r="K679" s="6" t="s">
        <v>23</v>
      </c>
      <c r="L679" s="23" t="str">
        <f t="shared" si="42"/>
        <v>27-Sep-1971</v>
      </c>
      <c r="M679" s="25">
        <f t="shared" si="43"/>
        <v>51</v>
      </c>
    </row>
    <row r="680" spans="1:13" x14ac:dyDescent="0.3">
      <c r="A680" s="6" t="s">
        <v>712</v>
      </c>
      <c r="B680" s="6">
        <v>1987</v>
      </c>
      <c r="C680" s="13">
        <f t="shared" si="40"/>
        <v>1987</v>
      </c>
      <c r="D680" s="6" t="s">
        <v>10</v>
      </c>
      <c r="E680" s="6">
        <v>27</v>
      </c>
      <c r="F680" s="6">
        <v>2</v>
      </c>
      <c r="G680" s="27">
        <v>5836.52</v>
      </c>
      <c r="H680" s="6" t="s">
        <v>11</v>
      </c>
      <c r="I680" s="6" t="s">
        <v>12</v>
      </c>
      <c r="J680" s="13" t="str">
        <f t="shared" si="41"/>
        <v>R1013</v>
      </c>
      <c r="K680" s="6" t="s">
        <v>13</v>
      </c>
      <c r="L680" s="23" t="str">
        <f t="shared" si="42"/>
        <v>27-Jul-1987</v>
      </c>
      <c r="M680" s="25">
        <f t="shared" si="43"/>
        <v>35</v>
      </c>
    </row>
    <row r="681" spans="1:13" x14ac:dyDescent="0.3">
      <c r="A681" s="6" t="s">
        <v>713</v>
      </c>
      <c r="B681" s="6">
        <v>1995</v>
      </c>
      <c r="C681" s="13">
        <f t="shared" si="40"/>
        <v>1995</v>
      </c>
      <c r="D681" s="6" t="s">
        <v>35</v>
      </c>
      <c r="E681" s="6">
        <v>20</v>
      </c>
      <c r="F681" s="6">
        <v>0</v>
      </c>
      <c r="G681" s="27">
        <v>5843.99</v>
      </c>
      <c r="H681" s="6" t="s">
        <v>11</v>
      </c>
      <c r="I681" s="6" t="s">
        <v>11</v>
      </c>
      <c r="J681" s="13" t="str">
        <f t="shared" si="41"/>
        <v>R1025</v>
      </c>
      <c r="K681" s="6" t="s">
        <v>200</v>
      </c>
      <c r="L681" s="23" t="str">
        <f t="shared" si="42"/>
        <v>20-Aug-1995</v>
      </c>
      <c r="M681" s="25">
        <f t="shared" si="43"/>
        <v>27</v>
      </c>
    </row>
    <row r="682" spans="1:13" x14ac:dyDescent="0.3">
      <c r="A682" s="6" t="s">
        <v>714</v>
      </c>
      <c r="B682" s="6">
        <v>1987</v>
      </c>
      <c r="C682" s="13">
        <f t="shared" si="40"/>
        <v>1987</v>
      </c>
      <c r="D682" s="6" t="s">
        <v>20</v>
      </c>
      <c r="E682" s="6">
        <v>30</v>
      </c>
      <c r="F682" s="6">
        <v>2</v>
      </c>
      <c r="G682" s="27">
        <v>5846.92</v>
      </c>
      <c r="H682" s="6" t="s">
        <v>11</v>
      </c>
      <c r="I682" s="6" t="s">
        <v>11</v>
      </c>
      <c r="J682" s="13" t="str">
        <f t="shared" si="41"/>
        <v>R1013</v>
      </c>
      <c r="K682" s="6" t="s">
        <v>13</v>
      </c>
      <c r="L682" s="23" t="str">
        <f t="shared" si="42"/>
        <v>30-Sep-1987</v>
      </c>
      <c r="M682" s="25">
        <f t="shared" si="43"/>
        <v>35</v>
      </c>
    </row>
    <row r="683" spans="1:13" x14ac:dyDescent="0.3">
      <c r="A683" s="6" t="s">
        <v>715</v>
      </c>
      <c r="B683" s="6">
        <v>1985</v>
      </c>
      <c r="C683" s="13">
        <f t="shared" si="40"/>
        <v>1985</v>
      </c>
      <c r="D683" s="6" t="s">
        <v>18</v>
      </c>
      <c r="E683" s="6">
        <v>18</v>
      </c>
      <c r="F683" s="6">
        <v>3</v>
      </c>
      <c r="G683" s="27">
        <v>5847.24</v>
      </c>
      <c r="H683" s="6" t="s">
        <v>11</v>
      </c>
      <c r="I683" s="6" t="s">
        <v>16</v>
      </c>
      <c r="J683" s="13" t="str">
        <f t="shared" si="41"/>
        <v>R1013</v>
      </c>
      <c r="K683" s="6" t="s">
        <v>13</v>
      </c>
      <c r="L683" s="23" t="str">
        <f t="shared" si="42"/>
        <v>18-Jun-1985</v>
      </c>
      <c r="M683" s="25">
        <f t="shared" si="43"/>
        <v>37</v>
      </c>
    </row>
    <row r="684" spans="1:13" x14ac:dyDescent="0.3">
      <c r="A684" s="6" t="s">
        <v>716</v>
      </c>
      <c r="B684" s="6">
        <v>1984</v>
      </c>
      <c r="C684" s="13">
        <f t="shared" si="40"/>
        <v>1984</v>
      </c>
      <c r="D684" s="6" t="s">
        <v>15</v>
      </c>
      <c r="E684" s="6">
        <v>22</v>
      </c>
      <c r="F684" s="6">
        <v>1</v>
      </c>
      <c r="G684" s="27">
        <v>5855.9</v>
      </c>
      <c r="H684" s="6" t="s">
        <v>11</v>
      </c>
      <c r="I684" s="6" t="s">
        <v>12</v>
      </c>
      <c r="J684" s="13" t="str">
        <f t="shared" si="41"/>
        <v>R1012</v>
      </c>
      <c r="K684" s="6" t="s">
        <v>23</v>
      </c>
      <c r="L684" s="23" t="str">
        <f t="shared" si="42"/>
        <v>22-Nov-1984</v>
      </c>
      <c r="M684" s="25">
        <f t="shared" si="43"/>
        <v>38</v>
      </c>
    </row>
    <row r="685" spans="1:13" x14ac:dyDescent="0.3">
      <c r="A685" s="6" t="s">
        <v>717</v>
      </c>
      <c r="B685" s="6">
        <v>1993</v>
      </c>
      <c r="C685" s="13">
        <f t="shared" si="40"/>
        <v>1993</v>
      </c>
      <c r="D685" s="6" t="s">
        <v>37</v>
      </c>
      <c r="E685" s="6">
        <v>19</v>
      </c>
      <c r="F685" s="6">
        <v>0</v>
      </c>
      <c r="G685" s="27">
        <v>5877.02</v>
      </c>
      <c r="H685" s="6" t="s">
        <v>11</v>
      </c>
      <c r="I685" s="6" t="s">
        <v>11</v>
      </c>
      <c r="J685" s="13" t="str">
        <f t="shared" si="41"/>
        <v>R1021</v>
      </c>
      <c r="K685" s="6" t="s">
        <v>300</v>
      </c>
      <c r="L685" s="23" t="str">
        <f t="shared" si="42"/>
        <v>19-Oct-1993</v>
      </c>
      <c r="M685" s="25">
        <f t="shared" si="43"/>
        <v>29</v>
      </c>
    </row>
    <row r="686" spans="1:13" x14ac:dyDescent="0.3">
      <c r="A686" s="6" t="s">
        <v>718</v>
      </c>
      <c r="B686" s="6">
        <v>1982</v>
      </c>
      <c r="C686" s="13">
        <f t="shared" si="40"/>
        <v>1982</v>
      </c>
      <c r="D686" s="6" t="s">
        <v>10</v>
      </c>
      <c r="E686" s="6">
        <v>8</v>
      </c>
      <c r="F686" s="6">
        <v>0</v>
      </c>
      <c r="G686" s="27">
        <v>5910.94</v>
      </c>
      <c r="H686" s="6" t="s">
        <v>11</v>
      </c>
      <c r="I686" s="6" t="s">
        <v>16</v>
      </c>
      <c r="J686" s="13" t="str">
        <f t="shared" si="41"/>
        <v>R1011</v>
      </c>
      <c r="K686" s="6" t="s">
        <v>42</v>
      </c>
      <c r="L686" s="23" t="str">
        <f t="shared" si="42"/>
        <v>8-Jul-1982</v>
      </c>
      <c r="M686" s="25">
        <f t="shared" si="43"/>
        <v>40</v>
      </c>
    </row>
    <row r="687" spans="1:13" x14ac:dyDescent="0.3">
      <c r="A687" s="6" t="s">
        <v>719</v>
      </c>
      <c r="B687" s="6">
        <v>1982</v>
      </c>
      <c r="C687" s="13">
        <f t="shared" si="40"/>
        <v>1982</v>
      </c>
      <c r="D687" s="6" t="s">
        <v>30</v>
      </c>
      <c r="E687" s="6">
        <v>21</v>
      </c>
      <c r="F687" s="6">
        <v>0</v>
      </c>
      <c r="G687" s="27">
        <v>5920.1</v>
      </c>
      <c r="H687" s="6" t="s">
        <v>11</v>
      </c>
      <c r="I687" s="6" t="s">
        <v>16</v>
      </c>
      <c r="J687" s="13" t="str">
        <f t="shared" si="41"/>
        <v>R1013</v>
      </c>
      <c r="K687" s="6" t="s">
        <v>13</v>
      </c>
      <c r="L687" s="23" t="str">
        <f t="shared" si="42"/>
        <v>21-Dec-1982</v>
      </c>
      <c r="M687" s="25">
        <f t="shared" si="43"/>
        <v>40</v>
      </c>
    </row>
    <row r="688" spans="1:13" x14ac:dyDescent="0.3">
      <c r="A688" s="6" t="s">
        <v>720</v>
      </c>
      <c r="B688" s="6">
        <v>1987</v>
      </c>
      <c r="C688" s="13">
        <f t="shared" si="40"/>
        <v>1987</v>
      </c>
      <c r="D688" s="6" t="s">
        <v>10</v>
      </c>
      <c r="E688" s="6">
        <v>29</v>
      </c>
      <c r="F688" s="6">
        <v>3</v>
      </c>
      <c r="G688" s="27">
        <v>5926.85</v>
      </c>
      <c r="H688" s="6" t="s">
        <v>12</v>
      </c>
      <c r="I688" s="6" t="s">
        <v>12</v>
      </c>
      <c r="J688" s="13" t="str">
        <f t="shared" si="41"/>
        <v>R1011</v>
      </c>
      <c r="K688" s="6" t="s">
        <v>42</v>
      </c>
      <c r="L688" s="23" t="str">
        <f t="shared" si="42"/>
        <v>29-Jul-1987</v>
      </c>
      <c r="M688" s="25">
        <f t="shared" si="43"/>
        <v>35</v>
      </c>
    </row>
    <row r="689" spans="1:13" x14ac:dyDescent="0.3">
      <c r="A689" s="6" t="s">
        <v>721</v>
      </c>
      <c r="B689" s="6">
        <v>1993</v>
      </c>
      <c r="C689" s="13">
        <f t="shared" si="40"/>
        <v>1993</v>
      </c>
      <c r="D689" s="6" t="s">
        <v>35</v>
      </c>
      <c r="E689" s="6">
        <v>13</v>
      </c>
      <c r="F689" s="6">
        <v>0</v>
      </c>
      <c r="G689" s="27">
        <v>5926.93</v>
      </c>
      <c r="H689" s="6" t="s">
        <v>11</v>
      </c>
      <c r="I689" s="6" t="s">
        <v>11</v>
      </c>
      <c r="J689" s="13" t="str">
        <f t="shared" si="41"/>
        <v>R1025</v>
      </c>
      <c r="K689" s="6" t="s">
        <v>200</v>
      </c>
      <c r="L689" s="23" t="str">
        <f t="shared" si="42"/>
        <v>13-Aug-1993</v>
      </c>
      <c r="M689" s="25">
        <f t="shared" si="43"/>
        <v>29</v>
      </c>
    </row>
    <row r="690" spans="1:13" x14ac:dyDescent="0.3">
      <c r="A690" s="6" t="s">
        <v>722</v>
      </c>
      <c r="B690" s="6">
        <v>1994</v>
      </c>
      <c r="C690" s="13">
        <f t="shared" si="40"/>
        <v>1994</v>
      </c>
      <c r="D690" s="6" t="s">
        <v>10</v>
      </c>
      <c r="E690" s="6">
        <v>30</v>
      </c>
      <c r="F690" s="6">
        <v>0</v>
      </c>
      <c r="G690" s="27">
        <v>5927.65</v>
      </c>
      <c r="H690" s="6" t="s">
        <v>11</v>
      </c>
      <c r="I690" s="6" t="s">
        <v>16</v>
      </c>
      <c r="J690" s="13" t="str">
        <f t="shared" si="41"/>
        <v>R1012</v>
      </c>
      <c r="K690" s="6" t="s">
        <v>23</v>
      </c>
      <c r="L690" s="23" t="str">
        <f t="shared" si="42"/>
        <v>30-Jul-1994</v>
      </c>
      <c r="M690" s="25">
        <f t="shared" si="43"/>
        <v>28</v>
      </c>
    </row>
    <row r="691" spans="1:13" x14ac:dyDescent="0.3">
      <c r="A691" s="6" t="s">
        <v>723</v>
      </c>
      <c r="B691" s="6">
        <v>1987</v>
      </c>
      <c r="C691" s="13">
        <f t="shared" si="40"/>
        <v>1987</v>
      </c>
      <c r="D691" s="6" t="s">
        <v>10</v>
      </c>
      <c r="E691" s="6">
        <v>14</v>
      </c>
      <c r="F691" s="6">
        <v>3</v>
      </c>
      <c r="G691" s="27">
        <v>5934.38</v>
      </c>
      <c r="H691" s="6" t="s">
        <v>12</v>
      </c>
      <c r="I691" s="6" t="s">
        <v>11</v>
      </c>
      <c r="J691" s="13" t="str">
        <f t="shared" si="41"/>
        <v>R1013</v>
      </c>
      <c r="K691" s="6" t="s">
        <v>13</v>
      </c>
      <c r="L691" s="23" t="str">
        <f t="shared" si="42"/>
        <v>14-Jul-1987</v>
      </c>
      <c r="M691" s="25">
        <f t="shared" si="43"/>
        <v>35</v>
      </c>
    </row>
    <row r="692" spans="1:13" x14ac:dyDescent="0.3">
      <c r="A692" s="6" t="s">
        <v>724</v>
      </c>
      <c r="B692" s="6">
        <v>2003</v>
      </c>
      <c r="C692" s="13">
        <f t="shared" si="40"/>
        <v>2003</v>
      </c>
      <c r="D692" s="6" t="s">
        <v>35</v>
      </c>
      <c r="E692" s="6">
        <v>13</v>
      </c>
      <c r="F692" s="6">
        <v>0</v>
      </c>
      <c r="G692" s="27">
        <v>5957.35</v>
      </c>
      <c r="H692" s="6" t="s">
        <v>11</v>
      </c>
      <c r="I692" s="6" t="s">
        <v>11</v>
      </c>
      <c r="J692" s="13" t="str">
        <f t="shared" si="41"/>
        <v>R1012</v>
      </c>
      <c r="K692" s="6" t="s">
        <v>23</v>
      </c>
      <c r="L692" s="23" t="str">
        <f t="shared" si="42"/>
        <v>13-Aug-2003</v>
      </c>
      <c r="M692" s="25">
        <f t="shared" si="43"/>
        <v>19</v>
      </c>
    </row>
    <row r="693" spans="1:13" x14ac:dyDescent="0.3">
      <c r="A693" s="6" t="s">
        <v>725</v>
      </c>
      <c r="B693" s="6">
        <v>2004</v>
      </c>
      <c r="C693" s="13">
        <f t="shared" si="40"/>
        <v>2004</v>
      </c>
      <c r="D693" s="6" t="s">
        <v>10</v>
      </c>
      <c r="E693" s="6">
        <v>15</v>
      </c>
      <c r="F693" s="6">
        <v>0</v>
      </c>
      <c r="G693" s="27">
        <v>5960.91</v>
      </c>
      <c r="H693" s="6" t="s">
        <v>11</v>
      </c>
      <c r="I693" s="6" t="s">
        <v>16</v>
      </c>
      <c r="J693" s="13" t="str">
        <f t="shared" si="41"/>
        <v>R1026</v>
      </c>
      <c r="K693" s="6" t="s">
        <v>535</v>
      </c>
      <c r="L693" s="23" t="str">
        <f t="shared" si="42"/>
        <v>15-Jul-2004</v>
      </c>
      <c r="M693" s="25">
        <f t="shared" si="43"/>
        <v>18</v>
      </c>
    </row>
    <row r="694" spans="1:13" x14ac:dyDescent="0.3">
      <c r="A694" s="6" t="s">
        <v>726</v>
      </c>
      <c r="B694" s="6">
        <v>1980</v>
      </c>
      <c r="C694" s="13">
        <f t="shared" si="40"/>
        <v>1980</v>
      </c>
      <c r="D694" s="6" t="s">
        <v>35</v>
      </c>
      <c r="E694" s="6">
        <v>5</v>
      </c>
      <c r="F694" s="6">
        <v>0</v>
      </c>
      <c r="G694" s="27">
        <v>5966.89</v>
      </c>
      <c r="H694" s="6" t="s">
        <v>11</v>
      </c>
      <c r="I694" s="6" t="s">
        <v>12</v>
      </c>
      <c r="J694" s="13" t="str">
        <f t="shared" si="41"/>
        <v>R1013</v>
      </c>
      <c r="K694" s="6" t="s">
        <v>13</v>
      </c>
      <c r="L694" s="23" t="str">
        <f t="shared" si="42"/>
        <v>5-Aug-1980</v>
      </c>
      <c r="M694" s="25">
        <f t="shared" si="43"/>
        <v>42</v>
      </c>
    </row>
    <row r="695" spans="1:13" x14ac:dyDescent="0.3">
      <c r="A695" s="6" t="s">
        <v>727</v>
      </c>
      <c r="B695" s="6">
        <v>1980</v>
      </c>
      <c r="C695" s="13">
        <f t="shared" si="40"/>
        <v>1980</v>
      </c>
      <c r="D695" s="6" t="s">
        <v>10</v>
      </c>
      <c r="E695" s="6">
        <v>21</v>
      </c>
      <c r="F695" s="6">
        <v>0</v>
      </c>
      <c r="G695" s="27">
        <v>5969.72</v>
      </c>
      <c r="H695" s="6" t="s">
        <v>12</v>
      </c>
      <c r="I695" s="6" t="s">
        <v>12</v>
      </c>
      <c r="J695" s="13" t="str">
        <f t="shared" si="41"/>
        <v>R1011</v>
      </c>
      <c r="K695" s="6" t="s">
        <v>42</v>
      </c>
      <c r="L695" s="23" t="str">
        <f t="shared" si="42"/>
        <v>21-Jul-1980</v>
      </c>
      <c r="M695" s="25">
        <f t="shared" si="43"/>
        <v>42</v>
      </c>
    </row>
    <row r="696" spans="1:13" x14ac:dyDescent="0.3">
      <c r="A696" s="6" t="s">
        <v>728</v>
      </c>
      <c r="B696" s="6">
        <v>1989</v>
      </c>
      <c r="C696" s="13">
        <f t="shared" si="40"/>
        <v>1989</v>
      </c>
      <c r="D696" s="6" t="s">
        <v>10</v>
      </c>
      <c r="E696" s="6">
        <v>22</v>
      </c>
      <c r="F696" s="6">
        <v>3</v>
      </c>
      <c r="G696" s="27">
        <v>5972.38</v>
      </c>
      <c r="H696" s="6" t="s">
        <v>11</v>
      </c>
      <c r="I696" s="6" t="s">
        <v>11</v>
      </c>
      <c r="J696" s="13" t="str">
        <f t="shared" si="41"/>
        <v>R1011</v>
      </c>
      <c r="K696" s="6" t="s">
        <v>42</v>
      </c>
      <c r="L696" s="23" t="str">
        <f t="shared" si="42"/>
        <v>22-Jul-1989</v>
      </c>
      <c r="M696" s="25">
        <f t="shared" si="43"/>
        <v>33</v>
      </c>
    </row>
    <row r="697" spans="1:13" x14ac:dyDescent="0.3">
      <c r="A697" s="6" t="s">
        <v>729</v>
      </c>
      <c r="B697" s="6">
        <v>1984</v>
      </c>
      <c r="C697" s="13">
        <f t="shared" si="40"/>
        <v>1984</v>
      </c>
      <c r="D697" s="6" t="s">
        <v>20</v>
      </c>
      <c r="E697" s="6">
        <v>19</v>
      </c>
      <c r="F697" s="6">
        <v>1</v>
      </c>
      <c r="G697" s="27">
        <v>5974.38</v>
      </c>
      <c r="H697" s="6" t="s">
        <v>11</v>
      </c>
      <c r="I697" s="6" t="s">
        <v>12</v>
      </c>
      <c r="J697" s="13" t="str">
        <f t="shared" si="41"/>
        <v>R1013</v>
      </c>
      <c r="K697" s="6" t="s">
        <v>13</v>
      </c>
      <c r="L697" s="23" t="str">
        <f t="shared" si="42"/>
        <v>19-Sep-1984</v>
      </c>
      <c r="M697" s="25">
        <f t="shared" si="43"/>
        <v>38</v>
      </c>
    </row>
    <row r="698" spans="1:13" x14ac:dyDescent="0.3">
      <c r="A698" s="6" t="s">
        <v>730</v>
      </c>
      <c r="B698" s="6">
        <v>1984</v>
      </c>
      <c r="C698" s="13">
        <f t="shared" si="40"/>
        <v>1984</v>
      </c>
      <c r="D698" s="6" t="s">
        <v>15</v>
      </c>
      <c r="E698" s="6">
        <v>11</v>
      </c>
      <c r="F698" s="6">
        <v>1</v>
      </c>
      <c r="G698" s="27">
        <v>5976.83</v>
      </c>
      <c r="H698" s="6" t="s">
        <v>11</v>
      </c>
      <c r="I698" s="6" t="s">
        <v>11</v>
      </c>
      <c r="J698" s="13" t="str">
        <f t="shared" si="41"/>
        <v>R1013</v>
      </c>
      <c r="K698" s="6" t="s">
        <v>13</v>
      </c>
      <c r="L698" s="23" t="str">
        <f t="shared" si="42"/>
        <v>11-Nov-1984</v>
      </c>
      <c r="M698" s="25">
        <f t="shared" si="43"/>
        <v>38</v>
      </c>
    </row>
    <row r="699" spans="1:13" x14ac:dyDescent="0.3">
      <c r="A699" s="6" t="s">
        <v>731</v>
      </c>
      <c r="B699" s="6">
        <v>1970</v>
      </c>
      <c r="C699" s="13">
        <f t="shared" si="40"/>
        <v>1970</v>
      </c>
      <c r="D699" s="6" t="s">
        <v>18</v>
      </c>
      <c r="E699" s="6">
        <v>25</v>
      </c>
      <c r="F699" s="6">
        <v>0</v>
      </c>
      <c r="G699" s="27">
        <v>5979.66</v>
      </c>
      <c r="H699" s="6" t="s">
        <v>11</v>
      </c>
      <c r="I699" s="6" t="s">
        <v>12</v>
      </c>
      <c r="J699" s="13" t="str">
        <f t="shared" si="41"/>
        <v>R1013</v>
      </c>
      <c r="K699" s="6" t="s">
        <v>13</v>
      </c>
      <c r="L699" s="23" t="str">
        <f t="shared" si="42"/>
        <v>25-Jun-1970</v>
      </c>
      <c r="M699" s="25">
        <f t="shared" si="43"/>
        <v>52</v>
      </c>
    </row>
    <row r="700" spans="1:13" x14ac:dyDescent="0.3">
      <c r="A700" s="6" t="s">
        <v>732</v>
      </c>
      <c r="B700" s="6">
        <v>1980</v>
      </c>
      <c r="C700" s="13">
        <f t="shared" si="40"/>
        <v>1980</v>
      </c>
      <c r="D700" s="6" t="s">
        <v>37</v>
      </c>
      <c r="E700" s="6">
        <v>10</v>
      </c>
      <c r="F700" s="6">
        <v>0</v>
      </c>
      <c r="G700" s="27">
        <v>5979.73</v>
      </c>
      <c r="H700" s="6" t="s">
        <v>11</v>
      </c>
      <c r="I700" s="6" t="s">
        <v>11</v>
      </c>
      <c r="J700" s="13" t="str">
        <f t="shared" si="41"/>
        <v>R1011</v>
      </c>
      <c r="K700" s="6" t="s">
        <v>42</v>
      </c>
      <c r="L700" s="23" t="str">
        <f t="shared" si="42"/>
        <v>10-Oct-1980</v>
      </c>
      <c r="M700" s="25">
        <f t="shared" si="43"/>
        <v>42</v>
      </c>
    </row>
    <row r="701" spans="1:13" x14ac:dyDescent="0.3">
      <c r="A701" s="6" t="s">
        <v>733</v>
      </c>
      <c r="B701" s="6">
        <v>1974</v>
      </c>
      <c r="C701" s="13">
        <f t="shared" si="40"/>
        <v>1974</v>
      </c>
      <c r="D701" s="6" t="s">
        <v>37</v>
      </c>
      <c r="E701" s="6">
        <v>11</v>
      </c>
      <c r="F701" s="6">
        <v>0</v>
      </c>
      <c r="G701" s="27">
        <v>5979.99</v>
      </c>
      <c r="H701" s="6" t="s">
        <v>11</v>
      </c>
      <c r="I701" s="6" t="s">
        <v>12</v>
      </c>
      <c r="J701" s="13" t="str">
        <f t="shared" si="41"/>
        <v>R1013</v>
      </c>
      <c r="K701" s="6" t="s">
        <v>13</v>
      </c>
      <c r="L701" s="23" t="str">
        <f t="shared" si="42"/>
        <v>11-Oct-1974</v>
      </c>
      <c r="M701" s="25">
        <f t="shared" si="43"/>
        <v>48</v>
      </c>
    </row>
    <row r="702" spans="1:13" x14ac:dyDescent="0.3">
      <c r="A702" s="6" t="s">
        <v>734</v>
      </c>
      <c r="B702" s="6">
        <v>1988</v>
      </c>
      <c r="C702" s="13">
        <f t="shared" si="40"/>
        <v>1988</v>
      </c>
      <c r="D702" s="6" t="s">
        <v>18</v>
      </c>
      <c r="E702" s="6">
        <v>10</v>
      </c>
      <c r="F702" s="6">
        <v>2</v>
      </c>
      <c r="G702" s="27">
        <v>5989.52</v>
      </c>
      <c r="H702" s="6" t="s">
        <v>11</v>
      </c>
      <c r="I702" s="6" t="s">
        <v>16</v>
      </c>
      <c r="J702" s="13" t="str">
        <f t="shared" si="41"/>
        <v>R1012</v>
      </c>
      <c r="K702" s="6" t="s">
        <v>23</v>
      </c>
      <c r="L702" s="23" t="str">
        <f t="shared" si="42"/>
        <v>10-Jun-1988</v>
      </c>
      <c r="M702" s="25">
        <f t="shared" si="43"/>
        <v>34</v>
      </c>
    </row>
    <row r="703" spans="1:13" x14ac:dyDescent="0.3">
      <c r="A703" s="6" t="s">
        <v>735</v>
      </c>
      <c r="B703" s="6">
        <v>1974</v>
      </c>
      <c r="C703" s="13">
        <f t="shared" si="40"/>
        <v>1974</v>
      </c>
      <c r="D703" s="6" t="s">
        <v>35</v>
      </c>
      <c r="E703" s="6">
        <v>17</v>
      </c>
      <c r="F703" s="6">
        <v>0</v>
      </c>
      <c r="G703" s="27">
        <v>5990.17</v>
      </c>
      <c r="H703" s="6" t="s">
        <v>11</v>
      </c>
      <c r="I703" s="6" t="s">
        <v>11</v>
      </c>
      <c r="J703" s="13" t="str">
        <f t="shared" si="41"/>
        <v>R1013</v>
      </c>
      <c r="K703" s="6" t="s">
        <v>13</v>
      </c>
      <c r="L703" s="23" t="str">
        <f t="shared" si="42"/>
        <v>17-Aug-1974</v>
      </c>
      <c r="M703" s="25">
        <f t="shared" si="43"/>
        <v>48</v>
      </c>
    </row>
    <row r="704" spans="1:13" x14ac:dyDescent="0.3">
      <c r="A704" s="6" t="s">
        <v>736</v>
      </c>
      <c r="B704" s="6">
        <v>1980</v>
      </c>
      <c r="C704" s="13">
        <f t="shared" si="40"/>
        <v>1980</v>
      </c>
      <c r="D704" s="6" t="s">
        <v>35</v>
      </c>
      <c r="E704" s="6">
        <v>8</v>
      </c>
      <c r="F704" s="6">
        <v>2</v>
      </c>
      <c r="G704" s="27">
        <v>5993.62</v>
      </c>
      <c r="H704" s="6" t="s">
        <v>11</v>
      </c>
      <c r="I704" s="6" t="s">
        <v>12</v>
      </c>
      <c r="J704" s="13" t="str">
        <f t="shared" si="41"/>
        <v>R1013</v>
      </c>
      <c r="K704" s="6" t="s">
        <v>13</v>
      </c>
      <c r="L704" s="23" t="str">
        <f t="shared" si="42"/>
        <v>8-Aug-1980</v>
      </c>
      <c r="M704" s="25">
        <f t="shared" si="43"/>
        <v>42</v>
      </c>
    </row>
    <row r="705" spans="1:13" x14ac:dyDescent="0.3">
      <c r="A705" s="6" t="s">
        <v>737</v>
      </c>
      <c r="B705" s="6">
        <v>1989</v>
      </c>
      <c r="C705" s="13">
        <f t="shared" si="40"/>
        <v>1989</v>
      </c>
      <c r="D705" s="6" t="s">
        <v>35</v>
      </c>
      <c r="E705" s="6">
        <v>16</v>
      </c>
      <c r="F705" s="6">
        <v>4</v>
      </c>
      <c r="G705" s="27">
        <v>6059.17</v>
      </c>
      <c r="H705" s="6" t="s">
        <v>11</v>
      </c>
      <c r="I705" s="6" t="s">
        <v>16</v>
      </c>
      <c r="J705" s="13" t="str">
        <f t="shared" si="41"/>
        <v>R1011</v>
      </c>
      <c r="K705" s="6" t="s">
        <v>42</v>
      </c>
      <c r="L705" s="23" t="str">
        <f t="shared" si="42"/>
        <v>16-Aug-1989</v>
      </c>
      <c r="M705" s="25">
        <f t="shared" si="43"/>
        <v>33</v>
      </c>
    </row>
    <row r="706" spans="1:13" x14ac:dyDescent="0.3">
      <c r="A706" s="6" t="s">
        <v>738</v>
      </c>
      <c r="B706" s="6">
        <v>1996</v>
      </c>
      <c r="C706" s="13">
        <f t="shared" ref="C706:C769" si="44">IF(B706="?",ROUND(AVERAGE(B:B),0),B706)</f>
        <v>1996</v>
      </c>
      <c r="D706" s="6" t="s">
        <v>10</v>
      </c>
      <c r="E706" s="6">
        <v>28</v>
      </c>
      <c r="F706" s="6">
        <v>0</v>
      </c>
      <c r="G706" s="27">
        <v>6061.8</v>
      </c>
      <c r="H706" s="6" t="s">
        <v>11</v>
      </c>
      <c r="I706" s="6" t="s">
        <v>12</v>
      </c>
      <c r="J706" s="13" t="str">
        <f t="shared" si="41"/>
        <v>R1012</v>
      </c>
      <c r="K706" s="6" t="s">
        <v>23</v>
      </c>
      <c r="L706" s="23" t="str">
        <f t="shared" si="42"/>
        <v>28-Jul-1996</v>
      </c>
      <c r="M706" s="25">
        <f t="shared" si="43"/>
        <v>26</v>
      </c>
    </row>
    <row r="707" spans="1:13" x14ac:dyDescent="0.3">
      <c r="A707" s="6" t="s">
        <v>739</v>
      </c>
      <c r="B707" s="6">
        <v>1994</v>
      </c>
      <c r="C707" s="13">
        <f t="shared" si="44"/>
        <v>1994</v>
      </c>
      <c r="D707" s="6" t="s">
        <v>15</v>
      </c>
      <c r="E707" s="6">
        <v>8</v>
      </c>
      <c r="F707" s="6">
        <v>0</v>
      </c>
      <c r="G707" s="27">
        <v>6064.37</v>
      </c>
      <c r="H707" s="6" t="s">
        <v>11</v>
      </c>
      <c r="I707" s="6" t="s">
        <v>11</v>
      </c>
      <c r="J707" s="13" t="str">
        <f t="shared" ref="J707:J770" si="45">IF(K707="?","Unknown",K707)</f>
        <v>R1011</v>
      </c>
      <c r="K707" s="6" t="s">
        <v>42</v>
      </c>
      <c r="L707" s="23" t="str">
        <f t="shared" ref="L707:L770" si="46">CONCATENATE(E707,"-",D707,"-",C707)</f>
        <v>8-Nov-1994</v>
      </c>
      <c r="M707" s="25">
        <f t="shared" ref="M707:M770" si="47">DATEDIF(L707,DATE(2023,6,8),"Y")</f>
        <v>28</v>
      </c>
    </row>
    <row r="708" spans="1:13" x14ac:dyDescent="0.3">
      <c r="A708" s="6" t="s">
        <v>740</v>
      </c>
      <c r="B708" s="6">
        <v>1984</v>
      </c>
      <c r="C708" s="13">
        <f t="shared" si="44"/>
        <v>1984</v>
      </c>
      <c r="D708" s="6" t="s">
        <v>20</v>
      </c>
      <c r="E708" s="6">
        <v>21</v>
      </c>
      <c r="F708" s="6">
        <v>1</v>
      </c>
      <c r="G708" s="27">
        <v>6067.13</v>
      </c>
      <c r="H708" s="6" t="s">
        <v>12</v>
      </c>
      <c r="I708" s="6" t="s">
        <v>16</v>
      </c>
      <c r="J708" s="13" t="str">
        <f t="shared" si="45"/>
        <v>R1016</v>
      </c>
      <c r="K708" s="6" t="s">
        <v>168</v>
      </c>
      <c r="L708" s="23" t="str">
        <f t="shared" si="46"/>
        <v>21-Sep-1984</v>
      </c>
      <c r="M708" s="25">
        <f t="shared" si="47"/>
        <v>38</v>
      </c>
    </row>
    <row r="709" spans="1:13" x14ac:dyDescent="0.3">
      <c r="A709" s="6" t="s">
        <v>741</v>
      </c>
      <c r="B709" s="6">
        <v>1979</v>
      </c>
      <c r="C709" s="13">
        <f t="shared" si="44"/>
        <v>1979</v>
      </c>
      <c r="D709" s="6" t="s">
        <v>35</v>
      </c>
      <c r="E709" s="6">
        <v>8</v>
      </c>
      <c r="F709" s="6">
        <v>2</v>
      </c>
      <c r="G709" s="27">
        <v>6074.37</v>
      </c>
      <c r="H709" s="6" t="s">
        <v>11</v>
      </c>
      <c r="I709" s="6" t="s">
        <v>11</v>
      </c>
      <c r="J709" s="13" t="str">
        <f t="shared" si="45"/>
        <v>R1012</v>
      </c>
      <c r="K709" s="6" t="s">
        <v>23</v>
      </c>
      <c r="L709" s="23" t="str">
        <f t="shared" si="46"/>
        <v>8-Aug-1979</v>
      </c>
      <c r="M709" s="25">
        <f t="shared" si="47"/>
        <v>43</v>
      </c>
    </row>
    <row r="710" spans="1:13" x14ac:dyDescent="0.3">
      <c r="A710" s="6" t="s">
        <v>742</v>
      </c>
      <c r="B710" s="6">
        <v>1984</v>
      </c>
      <c r="C710" s="13">
        <f t="shared" si="44"/>
        <v>1984</v>
      </c>
      <c r="D710" s="6" t="s">
        <v>37</v>
      </c>
      <c r="E710" s="6">
        <v>14</v>
      </c>
      <c r="F710" s="6">
        <v>1</v>
      </c>
      <c r="G710" s="27">
        <v>6079.67</v>
      </c>
      <c r="H710" s="6" t="s">
        <v>16</v>
      </c>
      <c r="I710" s="6" t="s">
        <v>16</v>
      </c>
      <c r="J710" s="13" t="str">
        <f t="shared" si="45"/>
        <v>R1014</v>
      </c>
      <c r="K710" s="6" t="s">
        <v>276</v>
      </c>
      <c r="L710" s="23" t="str">
        <f t="shared" si="46"/>
        <v>14-Oct-1984</v>
      </c>
      <c r="M710" s="25">
        <f t="shared" si="47"/>
        <v>38</v>
      </c>
    </row>
    <row r="711" spans="1:13" x14ac:dyDescent="0.3">
      <c r="A711" s="6" t="s">
        <v>743</v>
      </c>
      <c r="B711" s="6">
        <v>1984</v>
      </c>
      <c r="C711" s="13">
        <f t="shared" si="44"/>
        <v>1984</v>
      </c>
      <c r="D711" s="6" t="s">
        <v>10</v>
      </c>
      <c r="E711" s="6">
        <v>25</v>
      </c>
      <c r="F711" s="6">
        <v>2</v>
      </c>
      <c r="G711" s="27">
        <v>6082.41</v>
      </c>
      <c r="H711" s="6" t="s">
        <v>16</v>
      </c>
      <c r="I711" s="6" t="s">
        <v>11</v>
      </c>
      <c r="J711" s="13" t="str">
        <f t="shared" si="45"/>
        <v>R1011</v>
      </c>
      <c r="K711" s="6" t="s">
        <v>42</v>
      </c>
      <c r="L711" s="23" t="str">
        <f t="shared" si="46"/>
        <v>25-Jul-1984</v>
      </c>
      <c r="M711" s="25">
        <f t="shared" si="47"/>
        <v>38</v>
      </c>
    </row>
    <row r="712" spans="1:13" x14ac:dyDescent="0.3">
      <c r="A712" s="6" t="s">
        <v>744</v>
      </c>
      <c r="B712" s="6">
        <v>1970</v>
      </c>
      <c r="C712" s="13">
        <f t="shared" si="44"/>
        <v>1970</v>
      </c>
      <c r="D712" s="6" t="s">
        <v>18</v>
      </c>
      <c r="E712" s="6">
        <v>9</v>
      </c>
      <c r="F712" s="6">
        <v>0</v>
      </c>
      <c r="G712" s="27">
        <v>6098.38</v>
      </c>
      <c r="H712" s="6" t="s">
        <v>11</v>
      </c>
      <c r="I712" s="6" t="s">
        <v>11</v>
      </c>
      <c r="J712" s="13" t="str">
        <f t="shared" si="45"/>
        <v>R1013</v>
      </c>
      <c r="K712" s="6" t="s">
        <v>13</v>
      </c>
      <c r="L712" s="23" t="str">
        <f t="shared" si="46"/>
        <v>9-Jun-1970</v>
      </c>
      <c r="M712" s="25">
        <f t="shared" si="47"/>
        <v>52</v>
      </c>
    </row>
    <row r="713" spans="1:13" x14ac:dyDescent="0.3">
      <c r="A713" s="6" t="s">
        <v>745</v>
      </c>
      <c r="B713" s="6">
        <v>1995</v>
      </c>
      <c r="C713" s="13">
        <f t="shared" si="44"/>
        <v>1995</v>
      </c>
      <c r="D713" s="6" t="s">
        <v>20</v>
      </c>
      <c r="E713" s="6">
        <v>9</v>
      </c>
      <c r="F713" s="6">
        <v>0</v>
      </c>
      <c r="G713" s="27">
        <v>6111.95</v>
      </c>
      <c r="H713" s="6" t="s">
        <v>11</v>
      </c>
      <c r="I713" s="6" t="s">
        <v>12</v>
      </c>
      <c r="J713" s="13" t="str">
        <f t="shared" si="45"/>
        <v>R1026</v>
      </c>
      <c r="K713" s="6" t="s">
        <v>535</v>
      </c>
      <c r="L713" s="23" t="str">
        <f t="shared" si="46"/>
        <v>9-Sep-1995</v>
      </c>
      <c r="M713" s="25">
        <f t="shared" si="47"/>
        <v>27</v>
      </c>
    </row>
    <row r="714" spans="1:13" x14ac:dyDescent="0.3">
      <c r="A714" s="6" t="s">
        <v>746</v>
      </c>
      <c r="B714" s="6">
        <v>1985</v>
      </c>
      <c r="C714" s="13">
        <f t="shared" si="44"/>
        <v>1985</v>
      </c>
      <c r="D714" s="6" t="s">
        <v>10</v>
      </c>
      <c r="E714" s="6">
        <v>21</v>
      </c>
      <c r="F714" s="6">
        <v>1</v>
      </c>
      <c r="G714" s="27">
        <v>6112.35</v>
      </c>
      <c r="H714" s="6" t="s">
        <v>11</v>
      </c>
      <c r="I714" s="6" t="s">
        <v>16</v>
      </c>
      <c r="J714" s="13" t="str">
        <f t="shared" si="45"/>
        <v>R1012</v>
      </c>
      <c r="K714" s="6" t="s">
        <v>23</v>
      </c>
      <c r="L714" s="23" t="str">
        <f t="shared" si="46"/>
        <v>21-Jul-1985</v>
      </c>
      <c r="M714" s="25">
        <f t="shared" si="47"/>
        <v>37</v>
      </c>
    </row>
    <row r="715" spans="1:13" x14ac:dyDescent="0.3">
      <c r="A715" s="6" t="s">
        <v>747</v>
      </c>
      <c r="B715" s="6">
        <v>1991</v>
      </c>
      <c r="C715" s="13">
        <f t="shared" si="44"/>
        <v>1991</v>
      </c>
      <c r="D715" s="6" t="s">
        <v>10</v>
      </c>
      <c r="E715" s="6">
        <v>25</v>
      </c>
      <c r="F715" s="6">
        <v>3</v>
      </c>
      <c r="G715" s="27">
        <v>6113.23</v>
      </c>
      <c r="H715" s="6" t="s">
        <v>11</v>
      </c>
      <c r="I715" s="6" t="s">
        <v>11</v>
      </c>
      <c r="J715" s="13" t="str">
        <f t="shared" si="45"/>
        <v>R1024</v>
      </c>
      <c r="K715" s="6" t="s">
        <v>247</v>
      </c>
      <c r="L715" s="23" t="str">
        <f t="shared" si="46"/>
        <v>25-Jul-1991</v>
      </c>
      <c r="M715" s="25">
        <f t="shared" si="47"/>
        <v>31</v>
      </c>
    </row>
    <row r="716" spans="1:13" x14ac:dyDescent="0.3">
      <c r="A716" s="6" t="s">
        <v>748</v>
      </c>
      <c r="B716" s="6">
        <v>1983</v>
      </c>
      <c r="C716" s="13">
        <f t="shared" si="44"/>
        <v>1983</v>
      </c>
      <c r="D716" s="6" t="s">
        <v>35</v>
      </c>
      <c r="E716" s="6">
        <v>11</v>
      </c>
      <c r="F716" s="6">
        <v>1</v>
      </c>
      <c r="G716" s="27">
        <v>6117.49</v>
      </c>
      <c r="H716" s="6" t="s">
        <v>11</v>
      </c>
      <c r="I716" s="6" t="s">
        <v>12</v>
      </c>
      <c r="J716" s="13" t="str">
        <f t="shared" si="45"/>
        <v>R1012</v>
      </c>
      <c r="K716" s="6" t="s">
        <v>23</v>
      </c>
      <c r="L716" s="23" t="str">
        <f t="shared" si="46"/>
        <v>11-Aug-1983</v>
      </c>
      <c r="M716" s="25">
        <f t="shared" si="47"/>
        <v>39</v>
      </c>
    </row>
    <row r="717" spans="1:13" x14ac:dyDescent="0.3">
      <c r="A717" s="6" t="s">
        <v>749</v>
      </c>
      <c r="B717" s="6">
        <v>1983</v>
      </c>
      <c r="C717" s="13">
        <f t="shared" si="44"/>
        <v>1983</v>
      </c>
      <c r="D717" s="6" t="s">
        <v>15</v>
      </c>
      <c r="E717" s="6">
        <v>16</v>
      </c>
      <c r="F717" s="6">
        <v>1</v>
      </c>
      <c r="G717" s="27">
        <v>6123.57</v>
      </c>
      <c r="H717" s="6" t="s">
        <v>12</v>
      </c>
      <c r="I717" s="6" t="s">
        <v>11</v>
      </c>
      <c r="J717" s="13" t="str">
        <f t="shared" si="45"/>
        <v>R1012</v>
      </c>
      <c r="K717" s="6" t="s">
        <v>23</v>
      </c>
      <c r="L717" s="23" t="str">
        <f t="shared" si="46"/>
        <v>16-Nov-1983</v>
      </c>
      <c r="M717" s="25">
        <f t="shared" si="47"/>
        <v>39</v>
      </c>
    </row>
    <row r="718" spans="1:13" x14ac:dyDescent="0.3">
      <c r="A718" s="6" t="s">
        <v>750</v>
      </c>
      <c r="B718" s="6">
        <v>1990</v>
      </c>
      <c r="C718" s="13">
        <f t="shared" si="44"/>
        <v>1990</v>
      </c>
      <c r="D718" s="6" t="s">
        <v>35</v>
      </c>
      <c r="E718" s="6">
        <v>18</v>
      </c>
      <c r="F718" s="6">
        <v>3</v>
      </c>
      <c r="G718" s="27">
        <v>6128.8</v>
      </c>
      <c r="H718" s="6" t="s">
        <v>11</v>
      </c>
      <c r="I718" s="6" t="s">
        <v>12</v>
      </c>
      <c r="J718" s="13" t="str">
        <f t="shared" si="45"/>
        <v>R1012</v>
      </c>
      <c r="K718" s="6" t="s">
        <v>23</v>
      </c>
      <c r="L718" s="23" t="str">
        <f t="shared" si="46"/>
        <v>18-Aug-1990</v>
      </c>
      <c r="M718" s="25">
        <f t="shared" si="47"/>
        <v>32</v>
      </c>
    </row>
    <row r="719" spans="1:13" x14ac:dyDescent="0.3">
      <c r="A719" s="6" t="s">
        <v>751</v>
      </c>
      <c r="B719" s="6">
        <v>1969</v>
      </c>
      <c r="C719" s="13">
        <f t="shared" si="44"/>
        <v>1969</v>
      </c>
      <c r="D719" s="6" t="s">
        <v>15</v>
      </c>
      <c r="E719" s="6">
        <v>9</v>
      </c>
      <c r="F719" s="6">
        <v>0</v>
      </c>
      <c r="G719" s="27">
        <v>6138.5</v>
      </c>
      <c r="H719" s="6" t="s">
        <v>11</v>
      </c>
      <c r="I719" s="6" t="s">
        <v>11</v>
      </c>
      <c r="J719" s="13" t="str">
        <f t="shared" si="45"/>
        <v>R1011</v>
      </c>
      <c r="K719" s="6" t="s">
        <v>42</v>
      </c>
      <c r="L719" s="23" t="str">
        <f t="shared" si="46"/>
        <v>9-Nov-1969</v>
      </c>
      <c r="M719" s="25">
        <f t="shared" si="47"/>
        <v>53</v>
      </c>
    </row>
    <row r="720" spans="1:13" x14ac:dyDescent="0.3">
      <c r="A720" s="6" t="s">
        <v>752</v>
      </c>
      <c r="B720" s="6">
        <v>1978</v>
      </c>
      <c r="C720" s="13">
        <f t="shared" si="44"/>
        <v>1978</v>
      </c>
      <c r="D720" s="6" t="s">
        <v>20</v>
      </c>
      <c r="E720" s="6">
        <v>5</v>
      </c>
      <c r="F720" s="6">
        <v>2</v>
      </c>
      <c r="G720" s="27">
        <v>6138.58</v>
      </c>
      <c r="H720" s="6" t="s">
        <v>11</v>
      </c>
      <c r="I720" s="6" t="s">
        <v>16</v>
      </c>
      <c r="J720" s="13" t="str">
        <f t="shared" si="45"/>
        <v>R1013</v>
      </c>
      <c r="K720" s="6" t="s">
        <v>13</v>
      </c>
      <c r="L720" s="23" t="str">
        <f t="shared" si="46"/>
        <v>5-Sep-1978</v>
      </c>
      <c r="M720" s="25">
        <f t="shared" si="47"/>
        <v>44</v>
      </c>
    </row>
    <row r="721" spans="1:13" x14ac:dyDescent="0.3">
      <c r="A721" s="6" t="s">
        <v>753</v>
      </c>
      <c r="B721" s="6">
        <v>1976</v>
      </c>
      <c r="C721" s="13">
        <f t="shared" si="44"/>
        <v>1976</v>
      </c>
      <c r="D721" s="6" t="s">
        <v>30</v>
      </c>
      <c r="E721" s="6">
        <v>12</v>
      </c>
      <c r="F721" s="6">
        <v>2</v>
      </c>
      <c r="G721" s="27">
        <v>6139.14</v>
      </c>
      <c r="H721" s="6" t="s">
        <v>11</v>
      </c>
      <c r="I721" s="6" t="s">
        <v>12</v>
      </c>
      <c r="J721" s="13" t="str">
        <f t="shared" si="45"/>
        <v>R1013</v>
      </c>
      <c r="K721" s="6" t="s">
        <v>13</v>
      </c>
      <c r="L721" s="23" t="str">
        <f t="shared" si="46"/>
        <v>12-Dec-1976</v>
      </c>
      <c r="M721" s="25">
        <f t="shared" si="47"/>
        <v>46</v>
      </c>
    </row>
    <row r="722" spans="1:13" x14ac:dyDescent="0.3">
      <c r="A722" s="6" t="s">
        <v>754</v>
      </c>
      <c r="B722" s="6">
        <v>1970</v>
      </c>
      <c r="C722" s="13">
        <f t="shared" si="44"/>
        <v>1970</v>
      </c>
      <c r="D722" s="6" t="s">
        <v>37</v>
      </c>
      <c r="E722" s="6">
        <v>14</v>
      </c>
      <c r="F722" s="6">
        <v>0</v>
      </c>
      <c r="G722" s="27">
        <v>6147.12</v>
      </c>
      <c r="H722" s="6" t="s">
        <v>11</v>
      </c>
      <c r="I722" s="6" t="s">
        <v>12</v>
      </c>
      <c r="J722" s="13" t="str">
        <f t="shared" si="45"/>
        <v>R1012</v>
      </c>
      <c r="K722" s="6" t="s">
        <v>23</v>
      </c>
      <c r="L722" s="23" t="str">
        <f t="shared" si="46"/>
        <v>14-Oct-1970</v>
      </c>
      <c r="M722" s="25">
        <f t="shared" si="47"/>
        <v>52</v>
      </c>
    </row>
    <row r="723" spans="1:13" x14ac:dyDescent="0.3">
      <c r="A723" s="6" t="s">
        <v>755</v>
      </c>
      <c r="B723" s="6">
        <v>1973</v>
      </c>
      <c r="C723" s="13">
        <f t="shared" si="44"/>
        <v>1973</v>
      </c>
      <c r="D723" s="6" t="s">
        <v>15</v>
      </c>
      <c r="E723" s="6">
        <v>6</v>
      </c>
      <c r="F723" s="6">
        <v>0</v>
      </c>
      <c r="G723" s="27">
        <v>6152.05</v>
      </c>
      <c r="H723" s="6" t="s">
        <v>11</v>
      </c>
      <c r="I723" s="6" t="s">
        <v>12</v>
      </c>
      <c r="J723" s="13" t="str">
        <f t="shared" si="45"/>
        <v>R1013</v>
      </c>
      <c r="K723" s="6" t="s">
        <v>13</v>
      </c>
      <c r="L723" s="23" t="str">
        <f t="shared" si="46"/>
        <v>6-Nov-1973</v>
      </c>
      <c r="M723" s="25">
        <f t="shared" si="47"/>
        <v>49</v>
      </c>
    </row>
    <row r="724" spans="1:13" x14ac:dyDescent="0.3">
      <c r="A724" s="6" t="s">
        <v>756</v>
      </c>
      <c r="B724" s="6">
        <v>1985</v>
      </c>
      <c r="C724" s="13">
        <f t="shared" si="44"/>
        <v>1985</v>
      </c>
      <c r="D724" s="6" t="s">
        <v>37</v>
      </c>
      <c r="E724" s="6">
        <v>15</v>
      </c>
      <c r="F724" s="6">
        <v>3</v>
      </c>
      <c r="G724" s="27">
        <v>6159.57</v>
      </c>
      <c r="H724" s="6" t="s">
        <v>11</v>
      </c>
      <c r="I724" s="6" t="s">
        <v>16</v>
      </c>
      <c r="J724" s="13" t="str">
        <f t="shared" si="45"/>
        <v>R1012</v>
      </c>
      <c r="K724" s="6" t="s">
        <v>23</v>
      </c>
      <c r="L724" s="23" t="str">
        <f t="shared" si="46"/>
        <v>15-Oct-1985</v>
      </c>
      <c r="M724" s="25">
        <f t="shared" si="47"/>
        <v>37</v>
      </c>
    </row>
    <row r="725" spans="1:13" x14ac:dyDescent="0.3">
      <c r="A725" s="6" t="s">
        <v>757</v>
      </c>
      <c r="B725" s="6">
        <v>1984</v>
      </c>
      <c r="C725" s="13">
        <f t="shared" si="44"/>
        <v>1984</v>
      </c>
      <c r="D725" s="6" t="s">
        <v>37</v>
      </c>
      <c r="E725" s="6">
        <v>6</v>
      </c>
      <c r="F725" s="6">
        <v>3</v>
      </c>
      <c r="G725" s="27">
        <v>6170.96</v>
      </c>
      <c r="H725" s="6" t="s">
        <v>11</v>
      </c>
      <c r="I725" s="6" t="s">
        <v>16</v>
      </c>
      <c r="J725" s="13" t="str">
        <f t="shared" si="45"/>
        <v>R1013</v>
      </c>
      <c r="K725" s="6" t="s">
        <v>13</v>
      </c>
      <c r="L725" s="23" t="str">
        <f t="shared" si="46"/>
        <v>6-Oct-1984</v>
      </c>
      <c r="M725" s="25">
        <f t="shared" si="47"/>
        <v>38</v>
      </c>
    </row>
    <row r="726" spans="1:13" x14ac:dyDescent="0.3">
      <c r="A726" s="6" t="s">
        <v>758</v>
      </c>
      <c r="B726" s="6">
        <v>1985</v>
      </c>
      <c r="C726" s="13">
        <f t="shared" si="44"/>
        <v>1985</v>
      </c>
      <c r="D726" s="6" t="s">
        <v>35</v>
      </c>
      <c r="E726" s="6">
        <v>9</v>
      </c>
      <c r="F726" s="6">
        <v>3</v>
      </c>
      <c r="G726" s="27">
        <v>6183.32</v>
      </c>
      <c r="H726" s="6" t="s">
        <v>11</v>
      </c>
      <c r="I726" s="6" t="s">
        <v>11</v>
      </c>
      <c r="J726" s="13" t="str">
        <f t="shared" si="45"/>
        <v>R1012</v>
      </c>
      <c r="K726" s="6" t="s">
        <v>23</v>
      </c>
      <c r="L726" s="23" t="str">
        <f t="shared" si="46"/>
        <v>9-Aug-1985</v>
      </c>
      <c r="M726" s="25">
        <f t="shared" si="47"/>
        <v>37</v>
      </c>
    </row>
    <row r="727" spans="1:13" x14ac:dyDescent="0.3">
      <c r="A727" s="6" t="s">
        <v>759</v>
      </c>
      <c r="B727" s="6">
        <v>1970</v>
      </c>
      <c r="C727" s="13">
        <f t="shared" si="44"/>
        <v>1970</v>
      </c>
      <c r="D727" s="6" t="s">
        <v>37</v>
      </c>
      <c r="E727" s="6">
        <v>5</v>
      </c>
      <c r="F727" s="6">
        <v>0</v>
      </c>
      <c r="G727" s="27">
        <v>6183.46</v>
      </c>
      <c r="H727" s="6" t="s">
        <v>11</v>
      </c>
      <c r="I727" s="6" t="s">
        <v>11</v>
      </c>
      <c r="J727" s="13" t="str">
        <f t="shared" si="45"/>
        <v>R1012</v>
      </c>
      <c r="K727" s="6" t="s">
        <v>23</v>
      </c>
      <c r="L727" s="23" t="str">
        <f t="shared" si="46"/>
        <v>5-Oct-1970</v>
      </c>
      <c r="M727" s="25">
        <f t="shared" si="47"/>
        <v>52</v>
      </c>
    </row>
    <row r="728" spans="1:13" x14ac:dyDescent="0.3">
      <c r="A728" s="6" t="s">
        <v>760</v>
      </c>
      <c r="B728" s="6">
        <v>1988</v>
      </c>
      <c r="C728" s="13">
        <f t="shared" si="44"/>
        <v>1988</v>
      </c>
      <c r="D728" s="6" t="s">
        <v>15</v>
      </c>
      <c r="E728" s="6">
        <v>1</v>
      </c>
      <c r="F728" s="6">
        <v>3</v>
      </c>
      <c r="G728" s="27">
        <v>6184.3</v>
      </c>
      <c r="H728" s="6" t="s">
        <v>11</v>
      </c>
      <c r="I728" s="6" t="s">
        <v>12</v>
      </c>
      <c r="J728" s="13" t="str">
        <f t="shared" si="45"/>
        <v>R1013</v>
      </c>
      <c r="K728" s="6" t="s">
        <v>13</v>
      </c>
      <c r="L728" s="23" t="str">
        <f t="shared" si="46"/>
        <v>1-Nov-1988</v>
      </c>
      <c r="M728" s="25">
        <f t="shared" si="47"/>
        <v>34</v>
      </c>
    </row>
    <row r="729" spans="1:13" x14ac:dyDescent="0.3">
      <c r="A729" s="6" t="s">
        <v>761</v>
      </c>
      <c r="B729" s="6">
        <v>1981</v>
      </c>
      <c r="C729" s="13">
        <f t="shared" si="44"/>
        <v>1981</v>
      </c>
      <c r="D729" s="6" t="s">
        <v>15</v>
      </c>
      <c r="E729" s="6">
        <v>22</v>
      </c>
      <c r="F729" s="6">
        <v>0</v>
      </c>
      <c r="G729" s="27">
        <v>6185.32</v>
      </c>
      <c r="H729" s="6" t="s">
        <v>11</v>
      </c>
      <c r="I729" s="6" t="s">
        <v>16</v>
      </c>
      <c r="J729" s="13" t="str">
        <f t="shared" si="45"/>
        <v>R1013</v>
      </c>
      <c r="K729" s="6" t="s">
        <v>13</v>
      </c>
      <c r="L729" s="23" t="str">
        <f t="shared" si="46"/>
        <v>22-Nov-1981</v>
      </c>
      <c r="M729" s="25">
        <f t="shared" si="47"/>
        <v>41</v>
      </c>
    </row>
    <row r="730" spans="1:13" x14ac:dyDescent="0.3">
      <c r="A730" s="6" t="s">
        <v>762</v>
      </c>
      <c r="B730" s="6">
        <v>1981</v>
      </c>
      <c r="C730" s="13">
        <f t="shared" si="44"/>
        <v>1981</v>
      </c>
      <c r="D730" s="6" t="s">
        <v>37</v>
      </c>
      <c r="E730" s="6">
        <v>1</v>
      </c>
      <c r="F730" s="6">
        <v>0</v>
      </c>
      <c r="G730" s="27">
        <v>6186.13</v>
      </c>
      <c r="H730" s="6" t="s">
        <v>11</v>
      </c>
      <c r="I730" s="6" t="s">
        <v>12</v>
      </c>
      <c r="J730" s="13" t="str">
        <f t="shared" si="45"/>
        <v>R1011</v>
      </c>
      <c r="K730" s="6" t="s">
        <v>42</v>
      </c>
      <c r="L730" s="23" t="str">
        <f t="shared" si="46"/>
        <v>1-Oct-1981</v>
      </c>
      <c r="M730" s="25">
        <f t="shared" si="47"/>
        <v>41</v>
      </c>
    </row>
    <row r="731" spans="1:13" x14ac:dyDescent="0.3">
      <c r="A731" s="6" t="s">
        <v>763</v>
      </c>
      <c r="B731" s="6">
        <v>1988</v>
      </c>
      <c r="C731" s="13">
        <f t="shared" si="44"/>
        <v>1988</v>
      </c>
      <c r="D731" s="6" t="s">
        <v>37</v>
      </c>
      <c r="E731" s="6">
        <v>23</v>
      </c>
      <c r="F731" s="6">
        <v>3</v>
      </c>
      <c r="G731" s="27">
        <v>6196.45</v>
      </c>
      <c r="H731" s="6" t="s">
        <v>11</v>
      </c>
      <c r="I731" s="6" t="s">
        <v>16</v>
      </c>
      <c r="J731" s="13" t="str">
        <f t="shared" si="45"/>
        <v>R1011</v>
      </c>
      <c r="K731" s="6" t="s">
        <v>42</v>
      </c>
      <c r="L731" s="23" t="str">
        <f t="shared" si="46"/>
        <v>23-Oct-1988</v>
      </c>
      <c r="M731" s="25">
        <f t="shared" si="47"/>
        <v>34</v>
      </c>
    </row>
    <row r="732" spans="1:13" x14ac:dyDescent="0.3">
      <c r="A732" s="6" t="s">
        <v>764</v>
      </c>
      <c r="B732" s="6">
        <v>1985</v>
      </c>
      <c r="C732" s="13">
        <f t="shared" si="44"/>
        <v>1985</v>
      </c>
      <c r="D732" s="6" t="s">
        <v>10</v>
      </c>
      <c r="E732" s="6">
        <v>22</v>
      </c>
      <c r="F732" s="6">
        <v>2</v>
      </c>
      <c r="G732" s="27">
        <v>6198.75</v>
      </c>
      <c r="H732" s="6" t="s">
        <v>11</v>
      </c>
      <c r="I732" s="6" t="s">
        <v>16</v>
      </c>
      <c r="J732" s="13" t="str">
        <f t="shared" si="45"/>
        <v>R1012</v>
      </c>
      <c r="K732" s="6" t="s">
        <v>23</v>
      </c>
      <c r="L732" s="23" t="str">
        <f t="shared" si="46"/>
        <v>22-Jul-1985</v>
      </c>
      <c r="M732" s="25">
        <f t="shared" si="47"/>
        <v>37</v>
      </c>
    </row>
    <row r="733" spans="1:13" x14ac:dyDescent="0.3">
      <c r="A733" s="6" t="s">
        <v>31</v>
      </c>
      <c r="B733" s="6">
        <v>1985</v>
      </c>
      <c r="C733" s="13">
        <f t="shared" si="44"/>
        <v>1985</v>
      </c>
      <c r="D733" s="6" t="s">
        <v>30</v>
      </c>
      <c r="E733" s="6">
        <v>20</v>
      </c>
      <c r="F733" s="6">
        <v>2</v>
      </c>
      <c r="G733" s="27">
        <v>6203.9</v>
      </c>
      <c r="H733" s="6" t="s">
        <v>16</v>
      </c>
      <c r="I733" s="6" t="s">
        <v>11</v>
      </c>
      <c r="J733" s="13" t="str">
        <f t="shared" si="45"/>
        <v>R1012</v>
      </c>
      <c r="K733" s="6" t="s">
        <v>23</v>
      </c>
      <c r="L733" s="23" t="str">
        <f t="shared" si="46"/>
        <v>20-Dec-1985</v>
      </c>
      <c r="M733" s="25">
        <f t="shared" si="47"/>
        <v>37</v>
      </c>
    </row>
    <row r="734" spans="1:13" x14ac:dyDescent="0.3">
      <c r="A734" s="6" t="s">
        <v>765</v>
      </c>
      <c r="B734" s="6">
        <v>1985</v>
      </c>
      <c r="C734" s="13">
        <f t="shared" si="44"/>
        <v>1985</v>
      </c>
      <c r="D734" s="6" t="s">
        <v>20</v>
      </c>
      <c r="E734" s="6">
        <v>22</v>
      </c>
      <c r="F734" s="6">
        <v>2</v>
      </c>
      <c r="G734" s="27">
        <v>6203.9</v>
      </c>
      <c r="H734" s="6" t="s">
        <v>11</v>
      </c>
      <c r="I734" s="6" t="s">
        <v>11</v>
      </c>
      <c r="J734" s="13" t="str">
        <f t="shared" si="45"/>
        <v>R1012</v>
      </c>
      <c r="K734" s="6" t="s">
        <v>23</v>
      </c>
      <c r="L734" s="23" t="str">
        <f t="shared" si="46"/>
        <v>22-Sep-1985</v>
      </c>
      <c r="M734" s="25">
        <f t="shared" si="47"/>
        <v>37</v>
      </c>
    </row>
    <row r="735" spans="1:13" x14ac:dyDescent="0.3">
      <c r="A735" s="6" t="s">
        <v>766</v>
      </c>
      <c r="B735" s="6">
        <v>1999</v>
      </c>
      <c r="C735" s="13">
        <f t="shared" si="44"/>
        <v>1999</v>
      </c>
      <c r="D735" s="6" t="s">
        <v>20</v>
      </c>
      <c r="E735" s="6">
        <v>10</v>
      </c>
      <c r="F735" s="6">
        <v>0</v>
      </c>
      <c r="G735" s="27">
        <v>6207.26</v>
      </c>
      <c r="H735" s="6" t="s">
        <v>11</v>
      </c>
      <c r="I735" s="6" t="s">
        <v>11</v>
      </c>
      <c r="J735" s="13" t="str">
        <f t="shared" si="45"/>
        <v>R1026</v>
      </c>
      <c r="K735" s="6" t="s">
        <v>535</v>
      </c>
      <c r="L735" s="23" t="str">
        <f t="shared" si="46"/>
        <v>10-Sep-1999</v>
      </c>
      <c r="M735" s="25">
        <f t="shared" si="47"/>
        <v>23</v>
      </c>
    </row>
    <row r="736" spans="1:13" x14ac:dyDescent="0.3">
      <c r="A736" s="6" t="s">
        <v>767</v>
      </c>
      <c r="B736" s="6">
        <v>1992</v>
      </c>
      <c r="C736" s="13">
        <f t="shared" si="44"/>
        <v>1992</v>
      </c>
      <c r="D736" s="6" t="s">
        <v>35</v>
      </c>
      <c r="E736" s="6">
        <v>12</v>
      </c>
      <c r="F736" s="6">
        <v>0</v>
      </c>
      <c r="G736" s="27">
        <v>6208.5</v>
      </c>
      <c r="H736" s="6" t="s">
        <v>11</v>
      </c>
      <c r="I736" s="6" t="s">
        <v>16</v>
      </c>
      <c r="J736" s="13" t="str">
        <f t="shared" si="45"/>
        <v>R1021</v>
      </c>
      <c r="K736" s="6" t="s">
        <v>300</v>
      </c>
      <c r="L736" s="23" t="str">
        <f t="shared" si="46"/>
        <v>12-Aug-1992</v>
      </c>
      <c r="M736" s="25">
        <f t="shared" si="47"/>
        <v>30</v>
      </c>
    </row>
    <row r="737" spans="1:13" x14ac:dyDescent="0.3">
      <c r="A737" s="6" t="s">
        <v>768</v>
      </c>
      <c r="B737" s="6">
        <v>1972</v>
      </c>
      <c r="C737" s="13">
        <f t="shared" si="44"/>
        <v>1972</v>
      </c>
      <c r="D737" s="6" t="s">
        <v>18</v>
      </c>
      <c r="E737" s="6">
        <v>29</v>
      </c>
      <c r="F737" s="6">
        <v>0</v>
      </c>
      <c r="G737" s="27">
        <v>6219.93</v>
      </c>
      <c r="H737" s="6" t="s">
        <v>11</v>
      </c>
      <c r="I737" s="6" t="s">
        <v>11</v>
      </c>
      <c r="J737" s="13" t="str">
        <f t="shared" si="45"/>
        <v>R1013</v>
      </c>
      <c r="K737" s="6" t="s">
        <v>13</v>
      </c>
      <c r="L737" s="23" t="str">
        <f t="shared" si="46"/>
        <v>29-Jun-1972</v>
      </c>
      <c r="M737" s="25">
        <f t="shared" si="47"/>
        <v>50</v>
      </c>
    </row>
    <row r="738" spans="1:13" x14ac:dyDescent="0.3">
      <c r="A738" s="6" t="s">
        <v>769</v>
      </c>
      <c r="B738" s="6">
        <v>1978</v>
      </c>
      <c r="C738" s="13">
        <f t="shared" si="44"/>
        <v>1978</v>
      </c>
      <c r="D738" s="6" t="s">
        <v>20</v>
      </c>
      <c r="E738" s="6">
        <v>19</v>
      </c>
      <c r="F738" s="6">
        <v>2</v>
      </c>
      <c r="G738" s="27">
        <v>6236.95</v>
      </c>
      <c r="H738" s="6" t="s">
        <v>11</v>
      </c>
      <c r="I738" s="6" t="s">
        <v>11</v>
      </c>
      <c r="J738" s="13" t="str">
        <f t="shared" si="45"/>
        <v>R1013</v>
      </c>
      <c r="K738" s="6" t="s">
        <v>13</v>
      </c>
      <c r="L738" s="23" t="str">
        <f t="shared" si="46"/>
        <v>19-Sep-1978</v>
      </c>
      <c r="M738" s="25">
        <f t="shared" si="47"/>
        <v>44</v>
      </c>
    </row>
    <row r="739" spans="1:13" x14ac:dyDescent="0.3">
      <c r="A739" s="6" t="s">
        <v>770</v>
      </c>
      <c r="B739" s="6">
        <v>1983</v>
      </c>
      <c r="C739" s="13">
        <f t="shared" si="44"/>
        <v>1983</v>
      </c>
      <c r="D739" s="6" t="s">
        <v>35</v>
      </c>
      <c r="E739" s="6">
        <v>11</v>
      </c>
      <c r="F739" s="6">
        <v>1</v>
      </c>
      <c r="G739" s="27">
        <v>6238.3</v>
      </c>
      <c r="H739" s="6" t="s">
        <v>11</v>
      </c>
      <c r="I739" s="6" t="s">
        <v>16</v>
      </c>
      <c r="J739" s="13" t="str">
        <f t="shared" si="45"/>
        <v>R1011</v>
      </c>
      <c r="K739" s="6" t="s">
        <v>42</v>
      </c>
      <c r="L739" s="23" t="str">
        <f t="shared" si="46"/>
        <v>11-Aug-1983</v>
      </c>
      <c r="M739" s="25">
        <f t="shared" si="47"/>
        <v>39</v>
      </c>
    </row>
    <row r="740" spans="1:13" x14ac:dyDescent="0.3">
      <c r="A740" s="6" t="s">
        <v>771</v>
      </c>
      <c r="B740" s="6">
        <v>1979</v>
      </c>
      <c r="C740" s="13">
        <f t="shared" si="44"/>
        <v>1979</v>
      </c>
      <c r="D740" s="6" t="s">
        <v>37</v>
      </c>
      <c r="E740" s="6">
        <v>10</v>
      </c>
      <c r="F740" s="6">
        <v>0</v>
      </c>
      <c r="G740" s="27">
        <v>6250.44</v>
      </c>
      <c r="H740" s="6" t="s">
        <v>11</v>
      </c>
      <c r="I740" s="6" t="s">
        <v>16</v>
      </c>
      <c r="J740" s="13" t="str">
        <f t="shared" si="45"/>
        <v>R1011</v>
      </c>
      <c r="K740" s="6" t="s">
        <v>42</v>
      </c>
      <c r="L740" s="23" t="str">
        <f t="shared" si="46"/>
        <v>10-Oct-1979</v>
      </c>
      <c r="M740" s="25">
        <f t="shared" si="47"/>
        <v>43</v>
      </c>
    </row>
    <row r="741" spans="1:13" x14ac:dyDescent="0.3">
      <c r="A741" s="6" t="s">
        <v>772</v>
      </c>
      <c r="B741" s="6">
        <v>1972</v>
      </c>
      <c r="C741" s="13">
        <f t="shared" si="44"/>
        <v>1972</v>
      </c>
      <c r="D741" s="6" t="s">
        <v>15</v>
      </c>
      <c r="E741" s="6">
        <v>11</v>
      </c>
      <c r="F741" s="6">
        <v>0</v>
      </c>
      <c r="G741" s="27">
        <v>6253.85</v>
      </c>
      <c r="H741" s="6" t="s">
        <v>11</v>
      </c>
      <c r="I741" s="6" t="s">
        <v>11</v>
      </c>
      <c r="J741" s="13" t="str">
        <f t="shared" si="45"/>
        <v>R1013</v>
      </c>
      <c r="K741" s="6" t="s">
        <v>13</v>
      </c>
      <c r="L741" s="23" t="str">
        <f t="shared" si="46"/>
        <v>11-Nov-1972</v>
      </c>
      <c r="M741" s="25">
        <f t="shared" si="47"/>
        <v>50</v>
      </c>
    </row>
    <row r="742" spans="1:13" x14ac:dyDescent="0.3">
      <c r="A742" s="6" t="s">
        <v>773</v>
      </c>
      <c r="B742" s="6">
        <v>1972</v>
      </c>
      <c r="C742" s="13">
        <f t="shared" si="44"/>
        <v>1972</v>
      </c>
      <c r="D742" s="6" t="s">
        <v>20</v>
      </c>
      <c r="E742" s="6">
        <v>8</v>
      </c>
      <c r="F742" s="6">
        <v>0</v>
      </c>
      <c r="G742" s="27">
        <v>6254.13</v>
      </c>
      <c r="H742" s="6" t="s">
        <v>11</v>
      </c>
      <c r="I742" s="6" t="s">
        <v>11</v>
      </c>
      <c r="J742" s="13" t="str">
        <f t="shared" si="45"/>
        <v>R1012</v>
      </c>
      <c r="K742" s="6" t="s">
        <v>23</v>
      </c>
      <c r="L742" s="23" t="str">
        <f t="shared" si="46"/>
        <v>8-Sep-1972</v>
      </c>
      <c r="M742" s="25">
        <f t="shared" si="47"/>
        <v>50</v>
      </c>
    </row>
    <row r="743" spans="1:13" x14ac:dyDescent="0.3">
      <c r="A743" s="6" t="s">
        <v>774</v>
      </c>
      <c r="B743" s="6">
        <v>1970</v>
      </c>
      <c r="C743" s="13">
        <f t="shared" si="44"/>
        <v>1970</v>
      </c>
      <c r="D743" s="6" t="s">
        <v>37</v>
      </c>
      <c r="E743" s="6">
        <v>11</v>
      </c>
      <c r="F743" s="6">
        <v>0</v>
      </c>
      <c r="G743" s="27">
        <v>6255.38</v>
      </c>
      <c r="H743" s="6" t="s">
        <v>11</v>
      </c>
      <c r="I743" s="6" t="s">
        <v>11</v>
      </c>
      <c r="J743" s="13" t="str">
        <f t="shared" si="45"/>
        <v>R1013</v>
      </c>
      <c r="K743" s="6" t="s">
        <v>13</v>
      </c>
      <c r="L743" s="23" t="str">
        <f t="shared" si="46"/>
        <v>11-Oct-1970</v>
      </c>
      <c r="M743" s="25">
        <f t="shared" si="47"/>
        <v>52</v>
      </c>
    </row>
    <row r="744" spans="1:13" x14ac:dyDescent="0.3">
      <c r="A744" s="6" t="s">
        <v>775</v>
      </c>
      <c r="B744" s="6">
        <v>1995</v>
      </c>
      <c r="C744" s="13">
        <f t="shared" si="44"/>
        <v>1995</v>
      </c>
      <c r="D744" s="6" t="s">
        <v>37</v>
      </c>
      <c r="E744" s="6">
        <v>17</v>
      </c>
      <c r="F744" s="6">
        <v>0</v>
      </c>
      <c r="G744" s="27">
        <v>6261.2</v>
      </c>
      <c r="H744" s="6" t="s">
        <v>11</v>
      </c>
      <c r="I744" s="6" t="s">
        <v>16</v>
      </c>
      <c r="J744" s="13" t="str">
        <f t="shared" si="45"/>
        <v>R1026</v>
      </c>
      <c r="K744" s="6" t="s">
        <v>535</v>
      </c>
      <c r="L744" s="23" t="str">
        <f t="shared" si="46"/>
        <v>17-Oct-1995</v>
      </c>
      <c r="M744" s="25">
        <f t="shared" si="47"/>
        <v>27</v>
      </c>
    </row>
    <row r="745" spans="1:13" x14ac:dyDescent="0.3">
      <c r="A745" s="6" t="s">
        <v>776</v>
      </c>
      <c r="B745" s="6">
        <v>1984</v>
      </c>
      <c r="C745" s="13">
        <f t="shared" si="44"/>
        <v>1984</v>
      </c>
      <c r="D745" s="6" t="s">
        <v>20</v>
      </c>
      <c r="E745" s="6">
        <v>25</v>
      </c>
      <c r="F745" s="6">
        <v>3</v>
      </c>
      <c r="G745" s="27">
        <v>6269.33</v>
      </c>
      <c r="H745" s="6" t="s">
        <v>11</v>
      </c>
      <c r="I745" s="6" t="s">
        <v>16</v>
      </c>
      <c r="J745" s="13" t="str">
        <f t="shared" si="45"/>
        <v>R1013</v>
      </c>
      <c r="K745" s="6" t="s">
        <v>13</v>
      </c>
      <c r="L745" s="23" t="str">
        <f t="shared" si="46"/>
        <v>25-Sep-1984</v>
      </c>
      <c r="M745" s="25">
        <f t="shared" si="47"/>
        <v>38</v>
      </c>
    </row>
    <row r="746" spans="1:13" x14ac:dyDescent="0.3">
      <c r="A746" s="6" t="s">
        <v>777</v>
      </c>
      <c r="B746" s="6">
        <v>1981</v>
      </c>
      <c r="C746" s="13">
        <f t="shared" si="44"/>
        <v>1981</v>
      </c>
      <c r="D746" s="6" t="s">
        <v>18</v>
      </c>
      <c r="E746" s="6">
        <v>30</v>
      </c>
      <c r="F746" s="6">
        <v>1</v>
      </c>
      <c r="G746" s="27">
        <v>6272.48</v>
      </c>
      <c r="H746" s="6" t="s">
        <v>16</v>
      </c>
      <c r="I746" s="6" t="s">
        <v>12</v>
      </c>
      <c r="J746" s="13" t="str">
        <f t="shared" si="45"/>
        <v>R1013</v>
      </c>
      <c r="K746" s="6" t="s">
        <v>13</v>
      </c>
      <c r="L746" s="23" t="str">
        <f t="shared" si="46"/>
        <v>30-Jun-1981</v>
      </c>
      <c r="M746" s="25">
        <f t="shared" si="47"/>
        <v>41</v>
      </c>
    </row>
    <row r="747" spans="1:13" x14ac:dyDescent="0.3">
      <c r="A747" s="6" t="s">
        <v>778</v>
      </c>
      <c r="B747" s="6">
        <v>1993</v>
      </c>
      <c r="C747" s="13">
        <f t="shared" si="44"/>
        <v>1993</v>
      </c>
      <c r="D747" s="6" t="s">
        <v>37</v>
      </c>
      <c r="E747" s="6">
        <v>16</v>
      </c>
      <c r="F747" s="6">
        <v>0</v>
      </c>
      <c r="G747" s="27">
        <v>6276.3</v>
      </c>
      <c r="H747" s="6" t="s">
        <v>11</v>
      </c>
      <c r="I747" s="6" t="s">
        <v>16</v>
      </c>
      <c r="J747" s="13" t="str">
        <f t="shared" si="45"/>
        <v>R1025</v>
      </c>
      <c r="K747" s="6" t="s">
        <v>200</v>
      </c>
      <c r="L747" s="23" t="str">
        <f t="shared" si="46"/>
        <v>16-Oct-1993</v>
      </c>
      <c r="M747" s="25">
        <f t="shared" si="47"/>
        <v>29</v>
      </c>
    </row>
    <row r="748" spans="1:13" x14ac:dyDescent="0.3">
      <c r="A748" s="6" t="s">
        <v>779</v>
      </c>
      <c r="B748" s="6">
        <v>1981</v>
      </c>
      <c r="C748" s="13">
        <f t="shared" si="44"/>
        <v>1981</v>
      </c>
      <c r="D748" s="6" t="s">
        <v>15</v>
      </c>
      <c r="E748" s="6">
        <v>24</v>
      </c>
      <c r="F748" s="6">
        <v>1</v>
      </c>
      <c r="G748" s="27">
        <v>6282.24</v>
      </c>
      <c r="H748" s="6" t="s">
        <v>11</v>
      </c>
      <c r="I748" s="6" t="s">
        <v>16</v>
      </c>
      <c r="J748" s="13" t="str">
        <f t="shared" si="45"/>
        <v>R1011</v>
      </c>
      <c r="K748" s="6" t="s">
        <v>42</v>
      </c>
      <c r="L748" s="23" t="str">
        <f t="shared" si="46"/>
        <v>24-Nov-1981</v>
      </c>
      <c r="M748" s="25">
        <f t="shared" si="47"/>
        <v>41</v>
      </c>
    </row>
    <row r="749" spans="1:13" x14ac:dyDescent="0.3">
      <c r="A749" s="6" t="s">
        <v>780</v>
      </c>
      <c r="B749" s="6">
        <v>1981</v>
      </c>
      <c r="C749" s="13">
        <f t="shared" si="44"/>
        <v>1981</v>
      </c>
      <c r="D749" s="6" t="s">
        <v>35</v>
      </c>
      <c r="E749" s="6">
        <v>26</v>
      </c>
      <c r="F749" s="6">
        <v>1</v>
      </c>
      <c r="G749" s="27">
        <v>6289.75</v>
      </c>
      <c r="H749" s="6" t="s">
        <v>11</v>
      </c>
      <c r="I749" s="6" t="s">
        <v>12</v>
      </c>
      <c r="J749" s="13" t="str">
        <f t="shared" si="45"/>
        <v>R1013</v>
      </c>
      <c r="K749" s="6" t="s">
        <v>13</v>
      </c>
      <c r="L749" s="23" t="str">
        <f t="shared" si="46"/>
        <v>26-Aug-1981</v>
      </c>
      <c r="M749" s="25">
        <f t="shared" si="47"/>
        <v>41</v>
      </c>
    </row>
    <row r="750" spans="1:13" x14ac:dyDescent="0.3">
      <c r="A750" s="6" t="s">
        <v>781</v>
      </c>
      <c r="B750" s="6">
        <v>1996</v>
      </c>
      <c r="C750" s="13">
        <f t="shared" si="44"/>
        <v>1996</v>
      </c>
      <c r="D750" s="6" t="s">
        <v>10</v>
      </c>
      <c r="E750" s="6">
        <v>4</v>
      </c>
      <c r="F750" s="6">
        <v>0</v>
      </c>
      <c r="G750" s="27">
        <v>6293.63</v>
      </c>
      <c r="H750" s="6" t="s">
        <v>11</v>
      </c>
      <c r="I750" s="6" t="s">
        <v>12</v>
      </c>
      <c r="J750" s="13" t="str">
        <f t="shared" si="45"/>
        <v>R1021</v>
      </c>
      <c r="K750" s="6" t="s">
        <v>300</v>
      </c>
      <c r="L750" s="23" t="str">
        <f t="shared" si="46"/>
        <v>4-Jul-1996</v>
      </c>
      <c r="M750" s="25">
        <f t="shared" si="47"/>
        <v>26</v>
      </c>
    </row>
    <row r="751" spans="1:13" x14ac:dyDescent="0.3">
      <c r="A751" s="6" t="s">
        <v>782</v>
      </c>
      <c r="B751" s="6">
        <v>1974</v>
      </c>
      <c r="C751" s="13">
        <f t="shared" si="44"/>
        <v>1974</v>
      </c>
      <c r="D751" s="6" t="s">
        <v>20</v>
      </c>
      <c r="E751" s="6">
        <v>17</v>
      </c>
      <c r="F751" s="6">
        <v>0</v>
      </c>
      <c r="G751" s="27">
        <v>6302.23</v>
      </c>
      <c r="H751" s="6" t="s">
        <v>11</v>
      </c>
      <c r="I751" s="6" t="s">
        <v>16</v>
      </c>
      <c r="J751" s="13" t="str">
        <f t="shared" si="45"/>
        <v>R1013</v>
      </c>
      <c r="K751" s="6" t="s">
        <v>13</v>
      </c>
      <c r="L751" s="23" t="str">
        <f t="shared" si="46"/>
        <v>17-Sep-1974</v>
      </c>
      <c r="M751" s="25">
        <f t="shared" si="47"/>
        <v>48</v>
      </c>
    </row>
    <row r="752" spans="1:13" x14ac:dyDescent="0.3">
      <c r="A752" s="6" t="s">
        <v>783</v>
      </c>
      <c r="B752" s="6">
        <v>1969</v>
      </c>
      <c r="C752" s="13">
        <f t="shared" si="44"/>
        <v>1969</v>
      </c>
      <c r="D752" s="6" t="s">
        <v>20</v>
      </c>
      <c r="E752" s="6">
        <v>4</v>
      </c>
      <c r="F752" s="6">
        <v>0</v>
      </c>
      <c r="G752" s="27">
        <v>6305.61</v>
      </c>
      <c r="H752" s="6" t="s">
        <v>11</v>
      </c>
      <c r="I752" s="6" t="s">
        <v>11</v>
      </c>
      <c r="J752" s="13" t="str">
        <f t="shared" si="45"/>
        <v>R1012</v>
      </c>
      <c r="K752" s="6" t="s">
        <v>23</v>
      </c>
      <c r="L752" s="23" t="str">
        <f t="shared" si="46"/>
        <v>4-Sep-1969</v>
      </c>
      <c r="M752" s="25">
        <f t="shared" si="47"/>
        <v>53</v>
      </c>
    </row>
    <row r="753" spans="1:13" x14ac:dyDescent="0.3">
      <c r="A753" s="6" t="s">
        <v>784</v>
      </c>
      <c r="B753" s="6">
        <v>2004</v>
      </c>
      <c r="C753" s="13">
        <f t="shared" si="44"/>
        <v>2004</v>
      </c>
      <c r="D753" s="6" t="s">
        <v>10</v>
      </c>
      <c r="E753" s="6">
        <v>27</v>
      </c>
      <c r="F753" s="6">
        <v>0</v>
      </c>
      <c r="G753" s="27">
        <v>6311.11</v>
      </c>
      <c r="H753" s="6" t="s">
        <v>11</v>
      </c>
      <c r="I753" s="6" t="s">
        <v>11</v>
      </c>
      <c r="J753" s="13" t="str">
        <f t="shared" si="45"/>
        <v>R1011</v>
      </c>
      <c r="K753" s="6" t="s">
        <v>42</v>
      </c>
      <c r="L753" s="23" t="str">
        <f t="shared" si="46"/>
        <v>27-Jul-2004</v>
      </c>
      <c r="M753" s="25">
        <f t="shared" si="47"/>
        <v>18</v>
      </c>
    </row>
    <row r="754" spans="1:13" x14ac:dyDescent="0.3">
      <c r="A754" s="6" t="s">
        <v>785</v>
      </c>
      <c r="B754" s="6">
        <v>1985</v>
      </c>
      <c r="C754" s="13">
        <f t="shared" si="44"/>
        <v>1985</v>
      </c>
      <c r="D754" s="6" t="s">
        <v>15</v>
      </c>
      <c r="E754" s="6">
        <v>19</v>
      </c>
      <c r="F754" s="6">
        <v>2</v>
      </c>
      <c r="G754" s="27">
        <v>6311.95</v>
      </c>
      <c r="H754" s="6" t="s">
        <v>11</v>
      </c>
      <c r="I754" s="6" t="s">
        <v>16</v>
      </c>
      <c r="J754" s="13" t="str">
        <f t="shared" si="45"/>
        <v>R1011</v>
      </c>
      <c r="K754" s="6" t="s">
        <v>42</v>
      </c>
      <c r="L754" s="23" t="str">
        <f t="shared" si="46"/>
        <v>19-Nov-1985</v>
      </c>
      <c r="M754" s="25">
        <f t="shared" si="47"/>
        <v>37</v>
      </c>
    </row>
    <row r="755" spans="1:13" x14ac:dyDescent="0.3">
      <c r="A755" s="6" t="s">
        <v>786</v>
      </c>
      <c r="B755" s="6">
        <v>1985</v>
      </c>
      <c r="C755" s="13">
        <f t="shared" si="44"/>
        <v>1985</v>
      </c>
      <c r="D755" s="6" t="s">
        <v>30</v>
      </c>
      <c r="E755" s="6">
        <v>15</v>
      </c>
      <c r="F755" s="6">
        <v>2</v>
      </c>
      <c r="G755" s="27">
        <v>6313.76</v>
      </c>
      <c r="H755" s="6" t="s">
        <v>11</v>
      </c>
      <c r="I755" s="6" t="s">
        <v>16</v>
      </c>
      <c r="J755" s="13" t="str">
        <f t="shared" si="45"/>
        <v>R1013</v>
      </c>
      <c r="K755" s="6" t="s">
        <v>13</v>
      </c>
      <c r="L755" s="23" t="str">
        <f t="shared" si="46"/>
        <v>15-Dec-1985</v>
      </c>
      <c r="M755" s="25">
        <f t="shared" si="47"/>
        <v>37</v>
      </c>
    </row>
    <row r="756" spans="1:13" x14ac:dyDescent="0.3">
      <c r="A756" s="6" t="s">
        <v>787</v>
      </c>
      <c r="B756" s="6">
        <v>1990</v>
      </c>
      <c r="C756" s="13">
        <f t="shared" si="44"/>
        <v>1990</v>
      </c>
      <c r="D756" s="6" t="s">
        <v>35</v>
      </c>
      <c r="E756" s="6">
        <v>13</v>
      </c>
      <c r="F756" s="6">
        <v>3</v>
      </c>
      <c r="G756" s="27">
        <v>6334.34</v>
      </c>
      <c r="H756" s="6" t="s">
        <v>11</v>
      </c>
      <c r="I756" s="6" t="s">
        <v>11</v>
      </c>
      <c r="J756" s="13" t="str">
        <f t="shared" si="45"/>
        <v>R1024</v>
      </c>
      <c r="K756" s="6" t="s">
        <v>247</v>
      </c>
      <c r="L756" s="23" t="str">
        <f t="shared" si="46"/>
        <v>13-Aug-1990</v>
      </c>
      <c r="M756" s="25">
        <f t="shared" si="47"/>
        <v>32</v>
      </c>
    </row>
    <row r="757" spans="1:13" x14ac:dyDescent="0.3">
      <c r="A757" s="6" t="s">
        <v>788</v>
      </c>
      <c r="B757" s="6">
        <v>1986</v>
      </c>
      <c r="C757" s="13">
        <f t="shared" si="44"/>
        <v>1986</v>
      </c>
      <c r="D757" s="6" t="s">
        <v>20</v>
      </c>
      <c r="E757" s="6">
        <v>25</v>
      </c>
      <c r="F757" s="6">
        <v>3</v>
      </c>
      <c r="G757" s="27">
        <v>6335.64</v>
      </c>
      <c r="H757" s="6" t="s">
        <v>11</v>
      </c>
      <c r="I757" s="6" t="s">
        <v>11</v>
      </c>
      <c r="J757" s="13" t="str">
        <f t="shared" si="45"/>
        <v>R1013</v>
      </c>
      <c r="K757" s="6" t="s">
        <v>13</v>
      </c>
      <c r="L757" s="23" t="str">
        <f t="shared" si="46"/>
        <v>25-Sep-1986</v>
      </c>
      <c r="M757" s="25">
        <f t="shared" si="47"/>
        <v>36</v>
      </c>
    </row>
    <row r="758" spans="1:13" x14ac:dyDescent="0.3">
      <c r="A758" s="6" t="s">
        <v>789</v>
      </c>
      <c r="B758" s="6">
        <v>1983</v>
      </c>
      <c r="C758" s="13">
        <f t="shared" si="44"/>
        <v>1983</v>
      </c>
      <c r="D758" s="6" t="s">
        <v>37</v>
      </c>
      <c r="E758" s="6">
        <v>21</v>
      </c>
      <c r="F758" s="6">
        <v>2</v>
      </c>
      <c r="G758" s="27">
        <v>6338.08</v>
      </c>
      <c r="H758" s="6" t="s">
        <v>11</v>
      </c>
      <c r="I758" s="6" t="s">
        <v>16</v>
      </c>
      <c r="J758" s="13" t="str">
        <f t="shared" si="45"/>
        <v>R1013</v>
      </c>
      <c r="K758" s="6" t="s">
        <v>13</v>
      </c>
      <c r="L758" s="23" t="str">
        <f t="shared" si="46"/>
        <v>21-Oct-1983</v>
      </c>
      <c r="M758" s="25">
        <f t="shared" si="47"/>
        <v>39</v>
      </c>
    </row>
    <row r="759" spans="1:13" x14ac:dyDescent="0.3">
      <c r="A759" s="6" t="s">
        <v>790</v>
      </c>
      <c r="B759" s="6">
        <v>1983</v>
      </c>
      <c r="C759" s="13">
        <f t="shared" si="44"/>
        <v>1983</v>
      </c>
      <c r="D759" s="6" t="s">
        <v>35</v>
      </c>
      <c r="E759" s="6">
        <v>19</v>
      </c>
      <c r="F759" s="6">
        <v>2</v>
      </c>
      <c r="G759" s="27">
        <v>6356.27</v>
      </c>
      <c r="H759" s="6" t="s">
        <v>12</v>
      </c>
      <c r="I759" s="6" t="s">
        <v>11</v>
      </c>
      <c r="J759" s="13" t="str">
        <f t="shared" si="45"/>
        <v>R1013</v>
      </c>
      <c r="K759" s="6" t="s">
        <v>13</v>
      </c>
      <c r="L759" s="23" t="str">
        <f t="shared" si="46"/>
        <v>19-Aug-1983</v>
      </c>
      <c r="M759" s="25">
        <f t="shared" si="47"/>
        <v>39</v>
      </c>
    </row>
    <row r="760" spans="1:13" x14ac:dyDescent="0.3">
      <c r="A760" s="6" t="s">
        <v>791</v>
      </c>
      <c r="B760" s="6">
        <v>1980</v>
      </c>
      <c r="C760" s="13">
        <f t="shared" si="44"/>
        <v>1980</v>
      </c>
      <c r="D760" s="6" t="s">
        <v>37</v>
      </c>
      <c r="E760" s="6">
        <v>30</v>
      </c>
      <c r="F760" s="6">
        <v>0</v>
      </c>
      <c r="G760" s="27">
        <v>6358.78</v>
      </c>
      <c r="H760" s="6" t="s">
        <v>11</v>
      </c>
      <c r="I760" s="6" t="s">
        <v>16</v>
      </c>
      <c r="J760" s="13" t="str">
        <f t="shared" si="45"/>
        <v>R1012</v>
      </c>
      <c r="K760" s="6" t="s">
        <v>23</v>
      </c>
      <c r="L760" s="23" t="str">
        <f t="shared" si="46"/>
        <v>30-Oct-1980</v>
      </c>
      <c r="M760" s="25">
        <f t="shared" si="47"/>
        <v>42</v>
      </c>
    </row>
    <row r="761" spans="1:13" x14ac:dyDescent="0.3">
      <c r="A761" s="6" t="s">
        <v>792</v>
      </c>
      <c r="B761" s="6">
        <v>1989</v>
      </c>
      <c r="C761" s="13">
        <f t="shared" si="44"/>
        <v>1989</v>
      </c>
      <c r="D761" s="6" t="s">
        <v>18</v>
      </c>
      <c r="E761" s="6">
        <v>24</v>
      </c>
      <c r="F761" s="6">
        <v>3</v>
      </c>
      <c r="G761" s="27">
        <v>6360.99</v>
      </c>
      <c r="H761" s="6" t="s">
        <v>11</v>
      </c>
      <c r="I761" s="6" t="s">
        <v>11</v>
      </c>
      <c r="J761" s="13" t="str">
        <f t="shared" si="45"/>
        <v>R1012</v>
      </c>
      <c r="K761" s="6" t="s">
        <v>23</v>
      </c>
      <c r="L761" s="23" t="str">
        <f t="shared" si="46"/>
        <v>24-Jun-1989</v>
      </c>
      <c r="M761" s="25">
        <f t="shared" si="47"/>
        <v>33</v>
      </c>
    </row>
    <row r="762" spans="1:13" x14ac:dyDescent="0.3">
      <c r="A762" s="6" t="s">
        <v>793</v>
      </c>
      <c r="B762" s="6">
        <v>1996</v>
      </c>
      <c r="C762" s="13">
        <f t="shared" si="44"/>
        <v>1996</v>
      </c>
      <c r="D762" s="6" t="s">
        <v>10</v>
      </c>
      <c r="E762" s="6">
        <v>7</v>
      </c>
      <c r="F762" s="6">
        <v>0</v>
      </c>
      <c r="G762" s="27">
        <v>6361.47</v>
      </c>
      <c r="H762" s="6" t="s">
        <v>11</v>
      </c>
      <c r="I762" s="6" t="s">
        <v>12</v>
      </c>
      <c r="J762" s="13" t="str">
        <f t="shared" si="45"/>
        <v>R1021</v>
      </c>
      <c r="K762" s="6" t="s">
        <v>300</v>
      </c>
      <c r="L762" s="23" t="str">
        <f t="shared" si="46"/>
        <v>7-Jul-1996</v>
      </c>
      <c r="M762" s="25">
        <f t="shared" si="47"/>
        <v>26</v>
      </c>
    </row>
    <row r="763" spans="1:13" x14ac:dyDescent="0.3">
      <c r="A763" s="6" t="s">
        <v>794</v>
      </c>
      <c r="B763" s="6">
        <v>1970</v>
      </c>
      <c r="C763" s="13">
        <f t="shared" si="44"/>
        <v>1970</v>
      </c>
      <c r="D763" s="6" t="s">
        <v>15</v>
      </c>
      <c r="E763" s="6">
        <v>9</v>
      </c>
      <c r="F763" s="6">
        <v>0</v>
      </c>
      <c r="G763" s="27">
        <v>6367.31</v>
      </c>
      <c r="H763" s="6" t="s">
        <v>11</v>
      </c>
      <c r="I763" s="6" t="s">
        <v>16</v>
      </c>
      <c r="J763" s="13" t="str">
        <f t="shared" si="45"/>
        <v>R1013</v>
      </c>
      <c r="K763" s="6" t="s">
        <v>13</v>
      </c>
      <c r="L763" s="23" t="str">
        <f t="shared" si="46"/>
        <v>9-Nov-1970</v>
      </c>
      <c r="M763" s="25">
        <f t="shared" si="47"/>
        <v>52</v>
      </c>
    </row>
    <row r="764" spans="1:13" x14ac:dyDescent="0.3">
      <c r="A764" s="6" t="s">
        <v>795</v>
      </c>
      <c r="B764" s="6">
        <v>1984</v>
      </c>
      <c r="C764" s="13">
        <f t="shared" si="44"/>
        <v>1984</v>
      </c>
      <c r="D764" s="6" t="s">
        <v>35</v>
      </c>
      <c r="E764" s="6">
        <v>13</v>
      </c>
      <c r="F764" s="6">
        <v>1</v>
      </c>
      <c r="G764" s="27">
        <v>6373.56</v>
      </c>
      <c r="H764" s="6" t="s">
        <v>11</v>
      </c>
      <c r="I764" s="6" t="s">
        <v>16</v>
      </c>
      <c r="J764" s="13" t="str">
        <f t="shared" si="45"/>
        <v>R1012</v>
      </c>
      <c r="K764" s="6" t="s">
        <v>23</v>
      </c>
      <c r="L764" s="23" t="str">
        <f t="shared" si="46"/>
        <v>13-Aug-1984</v>
      </c>
      <c r="M764" s="25">
        <f t="shared" si="47"/>
        <v>38</v>
      </c>
    </row>
    <row r="765" spans="1:13" x14ac:dyDescent="0.3">
      <c r="A765" s="6" t="s">
        <v>796</v>
      </c>
      <c r="B765" s="6">
        <v>1976</v>
      </c>
      <c r="C765" s="13">
        <f t="shared" si="44"/>
        <v>1976</v>
      </c>
      <c r="D765" s="6" t="s">
        <v>15</v>
      </c>
      <c r="E765" s="6">
        <v>18</v>
      </c>
      <c r="F765" s="6">
        <v>2</v>
      </c>
      <c r="G765" s="27">
        <v>6374.16</v>
      </c>
      <c r="H765" s="6" t="s">
        <v>11</v>
      </c>
      <c r="I765" s="6" t="s">
        <v>11</v>
      </c>
      <c r="J765" s="13" t="str">
        <f t="shared" si="45"/>
        <v>R1013</v>
      </c>
      <c r="K765" s="6" t="s">
        <v>13</v>
      </c>
      <c r="L765" s="23" t="str">
        <f t="shared" si="46"/>
        <v>18-Nov-1976</v>
      </c>
      <c r="M765" s="25">
        <f t="shared" si="47"/>
        <v>46</v>
      </c>
    </row>
    <row r="766" spans="1:13" x14ac:dyDescent="0.3">
      <c r="A766" s="6" t="s">
        <v>797</v>
      </c>
      <c r="B766" s="6">
        <v>1982</v>
      </c>
      <c r="C766" s="13">
        <f t="shared" si="44"/>
        <v>1982</v>
      </c>
      <c r="D766" s="6" t="s">
        <v>35</v>
      </c>
      <c r="E766" s="6">
        <v>6</v>
      </c>
      <c r="F766" s="6">
        <v>1</v>
      </c>
      <c r="G766" s="27">
        <v>6389.38</v>
      </c>
      <c r="H766" s="6" t="s">
        <v>16</v>
      </c>
      <c r="I766" s="6" t="s">
        <v>11</v>
      </c>
      <c r="J766" s="13" t="str">
        <f t="shared" si="45"/>
        <v>R1012</v>
      </c>
      <c r="K766" s="6" t="s">
        <v>23</v>
      </c>
      <c r="L766" s="23" t="str">
        <f t="shared" si="46"/>
        <v>6-Aug-1982</v>
      </c>
      <c r="M766" s="25">
        <f t="shared" si="47"/>
        <v>40</v>
      </c>
    </row>
    <row r="767" spans="1:13" x14ac:dyDescent="0.3">
      <c r="A767" s="6" t="s">
        <v>798</v>
      </c>
      <c r="B767" s="6">
        <v>1997</v>
      </c>
      <c r="C767" s="13">
        <f t="shared" si="44"/>
        <v>1997</v>
      </c>
      <c r="D767" s="6" t="s">
        <v>35</v>
      </c>
      <c r="E767" s="6">
        <v>16</v>
      </c>
      <c r="F767" s="6">
        <v>0</v>
      </c>
      <c r="G767" s="27">
        <v>6389.53</v>
      </c>
      <c r="H767" s="6" t="s">
        <v>11</v>
      </c>
      <c r="I767" s="6" t="s">
        <v>11</v>
      </c>
      <c r="J767" s="13" t="str">
        <f t="shared" si="45"/>
        <v>R1021</v>
      </c>
      <c r="K767" s="6" t="s">
        <v>300</v>
      </c>
      <c r="L767" s="23" t="str">
        <f t="shared" si="46"/>
        <v>16-Aug-1997</v>
      </c>
      <c r="M767" s="25">
        <f t="shared" si="47"/>
        <v>25</v>
      </c>
    </row>
    <row r="768" spans="1:13" x14ac:dyDescent="0.3">
      <c r="A768" s="6" t="s">
        <v>799</v>
      </c>
      <c r="B768" s="6">
        <v>1982</v>
      </c>
      <c r="C768" s="13">
        <f t="shared" si="44"/>
        <v>1982</v>
      </c>
      <c r="D768" s="6" t="s">
        <v>37</v>
      </c>
      <c r="E768" s="6">
        <v>28</v>
      </c>
      <c r="F768" s="6">
        <v>1</v>
      </c>
      <c r="G768" s="27">
        <v>6393.6</v>
      </c>
      <c r="H768" s="6" t="s">
        <v>11</v>
      </c>
      <c r="I768" s="6" t="s">
        <v>16</v>
      </c>
      <c r="J768" s="13" t="str">
        <f t="shared" si="45"/>
        <v>R1012</v>
      </c>
      <c r="K768" s="6" t="s">
        <v>23</v>
      </c>
      <c r="L768" s="23" t="str">
        <f t="shared" si="46"/>
        <v>28-Oct-1982</v>
      </c>
      <c r="M768" s="25">
        <f t="shared" si="47"/>
        <v>40</v>
      </c>
    </row>
    <row r="769" spans="1:13" x14ac:dyDescent="0.3">
      <c r="A769" s="6" t="s">
        <v>800</v>
      </c>
      <c r="B769" s="6">
        <v>1987</v>
      </c>
      <c r="C769" s="13">
        <f t="shared" si="44"/>
        <v>1987</v>
      </c>
      <c r="D769" s="6" t="s">
        <v>20</v>
      </c>
      <c r="E769" s="6">
        <v>9</v>
      </c>
      <c r="F769" s="6">
        <v>2</v>
      </c>
      <c r="G769" s="27">
        <v>6402.29</v>
      </c>
      <c r="H769" s="6" t="s">
        <v>11</v>
      </c>
      <c r="I769" s="6" t="s">
        <v>12</v>
      </c>
      <c r="J769" s="13" t="str">
        <f t="shared" si="45"/>
        <v>R1024</v>
      </c>
      <c r="K769" s="6" t="s">
        <v>247</v>
      </c>
      <c r="L769" s="23" t="str">
        <f t="shared" si="46"/>
        <v>9-Sep-1987</v>
      </c>
      <c r="M769" s="25">
        <f t="shared" si="47"/>
        <v>35</v>
      </c>
    </row>
    <row r="770" spans="1:13" x14ac:dyDescent="0.3">
      <c r="A770" s="6" t="s">
        <v>801</v>
      </c>
      <c r="B770" s="6">
        <v>1985</v>
      </c>
      <c r="C770" s="13">
        <f t="shared" ref="C770:C833" si="48">IF(B770="?",ROUND(AVERAGE(B:B),0),B770)</f>
        <v>1985</v>
      </c>
      <c r="D770" s="6" t="s">
        <v>30</v>
      </c>
      <c r="E770" s="6">
        <v>10</v>
      </c>
      <c r="F770" s="6">
        <v>2</v>
      </c>
      <c r="G770" s="27">
        <v>6406.41</v>
      </c>
      <c r="H770" s="6" t="s">
        <v>16</v>
      </c>
      <c r="I770" s="6" t="s">
        <v>12</v>
      </c>
      <c r="J770" s="13" t="str">
        <f t="shared" si="45"/>
        <v>R1014</v>
      </c>
      <c r="K770" s="6" t="s">
        <v>276</v>
      </c>
      <c r="L770" s="23" t="str">
        <f t="shared" si="46"/>
        <v>10-Dec-1985</v>
      </c>
      <c r="M770" s="25">
        <f t="shared" si="47"/>
        <v>37</v>
      </c>
    </row>
    <row r="771" spans="1:13" x14ac:dyDescent="0.3">
      <c r="A771" s="6" t="s">
        <v>802</v>
      </c>
      <c r="B771" s="6">
        <v>1970</v>
      </c>
      <c r="C771" s="13">
        <f t="shared" si="48"/>
        <v>1970</v>
      </c>
      <c r="D771" s="6" t="s">
        <v>35</v>
      </c>
      <c r="E771" s="6">
        <v>20</v>
      </c>
      <c r="F771" s="6">
        <v>0</v>
      </c>
      <c r="G771" s="27">
        <v>6407.05</v>
      </c>
      <c r="H771" s="6" t="s">
        <v>11</v>
      </c>
      <c r="I771" s="6" t="s">
        <v>16</v>
      </c>
      <c r="J771" s="13" t="str">
        <f t="shared" ref="J771:J834" si="49">IF(K771="?","Unknown",K771)</f>
        <v>R1013</v>
      </c>
      <c r="K771" s="6" t="s">
        <v>13</v>
      </c>
      <c r="L771" s="23" t="str">
        <f t="shared" ref="L771:L834" si="50">CONCATENATE(E771,"-",D771,"-",C771)</f>
        <v>20-Aug-1970</v>
      </c>
      <c r="M771" s="25">
        <f t="shared" ref="M771:M834" si="51">DATEDIF(L771,DATE(2023,6,8),"Y")</f>
        <v>52</v>
      </c>
    </row>
    <row r="772" spans="1:13" x14ac:dyDescent="0.3">
      <c r="A772" s="6" t="s">
        <v>803</v>
      </c>
      <c r="B772" s="6">
        <v>1971</v>
      </c>
      <c r="C772" s="13">
        <f t="shared" si="48"/>
        <v>1971</v>
      </c>
      <c r="D772" s="6" t="s">
        <v>35</v>
      </c>
      <c r="E772" s="6">
        <v>22</v>
      </c>
      <c r="F772" s="6">
        <v>0</v>
      </c>
      <c r="G772" s="27">
        <v>6412.34</v>
      </c>
      <c r="H772" s="6" t="s">
        <v>11</v>
      </c>
      <c r="I772" s="6" t="s">
        <v>12</v>
      </c>
      <c r="J772" s="13" t="str">
        <f t="shared" si="49"/>
        <v>R1013</v>
      </c>
      <c r="K772" s="6" t="s">
        <v>13</v>
      </c>
      <c r="L772" s="23" t="str">
        <f t="shared" si="50"/>
        <v>22-Aug-1971</v>
      </c>
      <c r="M772" s="25">
        <f t="shared" si="51"/>
        <v>51</v>
      </c>
    </row>
    <row r="773" spans="1:13" x14ac:dyDescent="0.3">
      <c r="A773" s="6" t="s">
        <v>804</v>
      </c>
      <c r="B773" s="6">
        <v>1987</v>
      </c>
      <c r="C773" s="13">
        <f t="shared" si="48"/>
        <v>1987</v>
      </c>
      <c r="D773" s="6" t="s">
        <v>20</v>
      </c>
      <c r="E773" s="6">
        <v>4</v>
      </c>
      <c r="F773" s="6">
        <v>3</v>
      </c>
      <c r="G773" s="27">
        <v>6414.18</v>
      </c>
      <c r="H773" s="6" t="s">
        <v>11</v>
      </c>
      <c r="I773" s="6" t="s">
        <v>11</v>
      </c>
      <c r="J773" s="13" t="str">
        <f t="shared" si="49"/>
        <v>R1011</v>
      </c>
      <c r="K773" s="6" t="s">
        <v>42</v>
      </c>
      <c r="L773" s="23" t="str">
        <f t="shared" si="50"/>
        <v>4-Sep-1987</v>
      </c>
      <c r="M773" s="25">
        <f t="shared" si="51"/>
        <v>35</v>
      </c>
    </row>
    <row r="774" spans="1:13" x14ac:dyDescent="0.3">
      <c r="A774" s="6" t="s">
        <v>805</v>
      </c>
      <c r="B774" s="6">
        <v>1976</v>
      </c>
      <c r="C774" s="13">
        <f t="shared" si="48"/>
        <v>1976</v>
      </c>
      <c r="D774" s="6" t="s">
        <v>30</v>
      </c>
      <c r="E774" s="6">
        <v>30</v>
      </c>
      <c r="F774" s="6">
        <v>2</v>
      </c>
      <c r="G774" s="27">
        <v>6417.28</v>
      </c>
      <c r="H774" s="6" t="s">
        <v>11</v>
      </c>
      <c r="I774" s="6" t="s">
        <v>12</v>
      </c>
      <c r="J774" s="13" t="str">
        <f t="shared" si="49"/>
        <v>R1013</v>
      </c>
      <c r="K774" s="6" t="s">
        <v>13</v>
      </c>
      <c r="L774" s="23" t="str">
        <f t="shared" si="50"/>
        <v>30-Dec-1976</v>
      </c>
      <c r="M774" s="25">
        <f t="shared" si="51"/>
        <v>46</v>
      </c>
    </row>
    <row r="775" spans="1:13" x14ac:dyDescent="0.3">
      <c r="A775" s="6" t="s">
        <v>806</v>
      </c>
      <c r="B775" s="6">
        <v>1975</v>
      </c>
      <c r="C775" s="13">
        <f t="shared" si="48"/>
        <v>1975</v>
      </c>
      <c r="D775" s="6" t="s">
        <v>35</v>
      </c>
      <c r="E775" s="6">
        <v>5</v>
      </c>
      <c r="F775" s="6">
        <v>1</v>
      </c>
      <c r="G775" s="27">
        <v>6423.48</v>
      </c>
      <c r="H775" s="6" t="s">
        <v>11</v>
      </c>
      <c r="I775" s="6" t="s">
        <v>12</v>
      </c>
      <c r="J775" s="13" t="str">
        <f t="shared" si="49"/>
        <v>R1013</v>
      </c>
      <c r="K775" s="6" t="s">
        <v>13</v>
      </c>
      <c r="L775" s="23" t="str">
        <f t="shared" si="50"/>
        <v>5-Aug-1975</v>
      </c>
      <c r="M775" s="25">
        <f t="shared" si="51"/>
        <v>47</v>
      </c>
    </row>
    <row r="776" spans="1:13" x14ac:dyDescent="0.3">
      <c r="A776" s="6" t="s">
        <v>807</v>
      </c>
      <c r="B776" s="6">
        <v>1985</v>
      </c>
      <c r="C776" s="13">
        <f t="shared" si="48"/>
        <v>1985</v>
      </c>
      <c r="D776" s="6" t="s">
        <v>10</v>
      </c>
      <c r="E776" s="6">
        <v>22</v>
      </c>
      <c r="F776" s="6">
        <v>3</v>
      </c>
      <c r="G776" s="27">
        <v>6435.62</v>
      </c>
      <c r="H776" s="6" t="s">
        <v>12</v>
      </c>
      <c r="I776" s="6" t="s">
        <v>11</v>
      </c>
      <c r="J776" s="13" t="str">
        <f t="shared" si="49"/>
        <v>R1013</v>
      </c>
      <c r="K776" s="6" t="s">
        <v>13</v>
      </c>
      <c r="L776" s="23" t="str">
        <f t="shared" si="50"/>
        <v>22-Jul-1985</v>
      </c>
      <c r="M776" s="25">
        <f t="shared" si="51"/>
        <v>37</v>
      </c>
    </row>
    <row r="777" spans="1:13" x14ac:dyDescent="0.3">
      <c r="A777" s="6" t="s">
        <v>808</v>
      </c>
      <c r="B777" s="6">
        <v>1984</v>
      </c>
      <c r="C777" s="13">
        <f t="shared" si="48"/>
        <v>1984</v>
      </c>
      <c r="D777" s="6" t="s">
        <v>35</v>
      </c>
      <c r="E777" s="6">
        <v>26</v>
      </c>
      <c r="F777" s="6">
        <v>2</v>
      </c>
      <c r="G777" s="27">
        <v>6455.86</v>
      </c>
      <c r="H777" s="6" t="s">
        <v>12</v>
      </c>
      <c r="I777" s="6" t="s">
        <v>12</v>
      </c>
      <c r="J777" s="13" t="str">
        <f t="shared" si="49"/>
        <v>R1012</v>
      </c>
      <c r="K777" s="6" t="s">
        <v>23</v>
      </c>
      <c r="L777" s="23" t="str">
        <f t="shared" si="50"/>
        <v>26-Aug-1984</v>
      </c>
      <c r="M777" s="25">
        <f t="shared" si="51"/>
        <v>38</v>
      </c>
    </row>
    <row r="778" spans="1:13" x14ac:dyDescent="0.3">
      <c r="A778" s="6" t="s">
        <v>809</v>
      </c>
      <c r="B778" s="6">
        <v>1984</v>
      </c>
      <c r="C778" s="13">
        <f t="shared" si="48"/>
        <v>1984</v>
      </c>
      <c r="D778" s="6" t="s">
        <v>15</v>
      </c>
      <c r="E778" s="6">
        <v>1</v>
      </c>
      <c r="F778" s="6">
        <v>2</v>
      </c>
      <c r="G778" s="27">
        <v>6457.84</v>
      </c>
      <c r="H778" s="6" t="s">
        <v>11</v>
      </c>
      <c r="I778" s="6" t="s">
        <v>12</v>
      </c>
      <c r="J778" s="13" t="str">
        <f t="shared" si="49"/>
        <v>R1012</v>
      </c>
      <c r="K778" s="6" t="s">
        <v>23</v>
      </c>
      <c r="L778" s="23" t="str">
        <f t="shared" si="50"/>
        <v>1-Nov-1984</v>
      </c>
      <c r="M778" s="25">
        <f t="shared" si="51"/>
        <v>38</v>
      </c>
    </row>
    <row r="779" spans="1:13" x14ac:dyDescent="0.3">
      <c r="A779" s="6" t="s">
        <v>810</v>
      </c>
      <c r="B779" s="6">
        <v>1981</v>
      </c>
      <c r="C779" s="13">
        <f t="shared" si="48"/>
        <v>1981</v>
      </c>
      <c r="D779" s="6" t="s">
        <v>10</v>
      </c>
      <c r="E779" s="6">
        <v>27</v>
      </c>
      <c r="F779" s="6">
        <v>1</v>
      </c>
      <c r="G779" s="27">
        <v>6473.15</v>
      </c>
      <c r="H779" s="6" t="s">
        <v>11</v>
      </c>
      <c r="I779" s="6" t="s">
        <v>11</v>
      </c>
      <c r="J779" s="13" t="str">
        <f t="shared" si="49"/>
        <v>R1013</v>
      </c>
      <c r="K779" s="6" t="s">
        <v>13</v>
      </c>
      <c r="L779" s="23" t="str">
        <f t="shared" si="50"/>
        <v>27-Jul-1981</v>
      </c>
      <c r="M779" s="25">
        <f t="shared" si="51"/>
        <v>41</v>
      </c>
    </row>
    <row r="780" spans="1:13" x14ac:dyDescent="0.3">
      <c r="A780" s="6" t="s">
        <v>811</v>
      </c>
      <c r="B780" s="6">
        <v>1980</v>
      </c>
      <c r="C780" s="13">
        <f t="shared" si="48"/>
        <v>1980</v>
      </c>
      <c r="D780" s="6" t="s">
        <v>18</v>
      </c>
      <c r="E780" s="6">
        <v>8</v>
      </c>
      <c r="F780" s="6">
        <v>0</v>
      </c>
      <c r="G780" s="27">
        <v>6474.01</v>
      </c>
      <c r="H780" s="6" t="s">
        <v>11</v>
      </c>
      <c r="I780" s="6" t="s">
        <v>12</v>
      </c>
      <c r="J780" s="13" t="str">
        <f t="shared" si="49"/>
        <v>R1011</v>
      </c>
      <c r="K780" s="6" t="s">
        <v>42</v>
      </c>
      <c r="L780" s="23" t="str">
        <f t="shared" si="50"/>
        <v>8-Jun-1980</v>
      </c>
      <c r="M780" s="25">
        <f t="shared" si="51"/>
        <v>43</v>
      </c>
    </row>
    <row r="781" spans="1:13" x14ac:dyDescent="0.3">
      <c r="A781" s="6" t="s">
        <v>812</v>
      </c>
      <c r="B781" s="6">
        <v>1970</v>
      </c>
      <c r="C781" s="13">
        <f t="shared" si="48"/>
        <v>1970</v>
      </c>
      <c r="D781" s="6" t="s">
        <v>30</v>
      </c>
      <c r="E781" s="6">
        <v>1</v>
      </c>
      <c r="F781" s="6">
        <v>0</v>
      </c>
      <c r="G781" s="27">
        <v>6481.67</v>
      </c>
      <c r="H781" s="6" t="s">
        <v>11</v>
      </c>
      <c r="I781" s="6" t="s">
        <v>11</v>
      </c>
      <c r="J781" s="13" t="str">
        <f t="shared" si="49"/>
        <v>R1013</v>
      </c>
      <c r="K781" s="6" t="s">
        <v>13</v>
      </c>
      <c r="L781" s="23" t="str">
        <f t="shared" si="50"/>
        <v>1-Dec-1970</v>
      </c>
      <c r="M781" s="25">
        <f t="shared" si="51"/>
        <v>52</v>
      </c>
    </row>
    <row r="782" spans="1:13" x14ac:dyDescent="0.3">
      <c r="A782" s="6" t="s">
        <v>813</v>
      </c>
      <c r="B782" s="6">
        <v>1982</v>
      </c>
      <c r="C782" s="13">
        <f t="shared" si="48"/>
        <v>1982</v>
      </c>
      <c r="D782" s="6" t="s">
        <v>37</v>
      </c>
      <c r="E782" s="6">
        <v>9</v>
      </c>
      <c r="F782" s="6">
        <v>1</v>
      </c>
      <c r="G782" s="27">
        <v>6496.89</v>
      </c>
      <c r="H782" s="6" t="s">
        <v>11</v>
      </c>
      <c r="I782" s="6" t="s">
        <v>12</v>
      </c>
      <c r="J782" s="13" t="str">
        <f t="shared" si="49"/>
        <v>R1011</v>
      </c>
      <c r="K782" s="6" t="s">
        <v>42</v>
      </c>
      <c r="L782" s="23" t="str">
        <f t="shared" si="50"/>
        <v>9-Oct-1982</v>
      </c>
      <c r="M782" s="25">
        <f t="shared" si="51"/>
        <v>40</v>
      </c>
    </row>
    <row r="783" spans="1:13" x14ac:dyDescent="0.3">
      <c r="A783" s="6" t="s">
        <v>814</v>
      </c>
      <c r="B783" s="6">
        <v>1982</v>
      </c>
      <c r="C783" s="13">
        <f t="shared" si="48"/>
        <v>1982</v>
      </c>
      <c r="D783" s="6" t="s">
        <v>35</v>
      </c>
      <c r="E783" s="6">
        <v>28</v>
      </c>
      <c r="F783" s="6">
        <v>1</v>
      </c>
      <c r="G783" s="27">
        <v>6500.24</v>
      </c>
      <c r="H783" s="6" t="s">
        <v>11</v>
      </c>
      <c r="I783" s="6" t="s">
        <v>11</v>
      </c>
      <c r="J783" s="13" t="str">
        <f t="shared" si="49"/>
        <v>R1013</v>
      </c>
      <c r="K783" s="6" t="s">
        <v>13</v>
      </c>
      <c r="L783" s="23" t="str">
        <f t="shared" si="50"/>
        <v>28-Aug-1982</v>
      </c>
      <c r="M783" s="25">
        <f t="shared" si="51"/>
        <v>40</v>
      </c>
    </row>
    <row r="784" spans="1:13" x14ac:dyDescent="0.3">
      <c r="A784" s="6" t="s">
        <v>815</v>
      </c>
      <c r="B784" s="6">
        <v>1994</v>
      </c>
      <c r="C784" s="13">
        <f t="shared" si="48"/>
        <v>1994</v>
      </c>
      <c r="D784" s="6" t="s">
        <v>10</v>
      </c>
      <c r="E784" s="6">
        <v>7</v>
      </c>
      <c r="F784" s="6">
        <v>0</v>
      </c>
      <c r="G784" s="27">
        <v>6512.24</v>
      </c>
      <c r="H784" s="6" t="s">
        <v>11</v>
      </c>
      <c r="I784" s="6" t="s">
        <v>16</v>
      </c>
      <c r="J784" s="13" t="str">
        <f t="shared" si="49"/>
        <v>R1021</v>
      </c>
      <c r="K784" s="6" t="s">
        <v>300</v>
      </c>
      <c r="L784" s="23" t="str">
        <f t="shared" si="50"/>
        <v>7-Jul-1994</v>
      </c>
      <c r="M784" s="25">
        <f t="shared" si="51"/>
        <v>28</v>
      </c>
    </row>
    <row r="785" spans="1:13" x14ac:dyDescent="0.3">
      <c r="A785" s="6" t="s">
        <v>816</v>
      </c>
      <c r="B785" s="6">
        <v>1976</v>
      </c>
      <c r="C785" s="13">
        <f t="shared" si="48"/>
        <v>1976</v>
      </c>
      <c r="D785" s="6" t="s">
        <v>37</v>
      </c>
      <c r="E785" s="6">
        <v>23</v>
      </c>
      <c r="F785" s="6">
        <v>2</v>
      </c>
      <c r="G785" s="27">
        <v>6529.21</v>
      </c>
      <c r="H785" s="6" t="s">
        <v>11</v>
      </c>
      <c r="I785" s="6" t="s">
        <v>16</v>
      </c>
      <c r="J785" s="13" t="str">
        <f t="shared" si="49"/>
        <v>R1013</v>
      </c>
      <c r="K785" s="6" t="s">
        <v>13</v>
      </c>
      <c r="L785" s="23" t="str">
        <f t="shared" si="50"/>
        <v>23-Oct-1976</v>
      </c>
      <c r="M785" s="25">
        <f t="shared" si="51"/>
        <v>46</v>
      </c>
    </row>
    <row r="786" spans="1:13" x14ac:dyDescent="0.3">
      <c r="A786" s="6" t="s">
        <v>817</v>
      </c>
      <c r="B786" s="6">
        <v>1982</v>
      </c>
      <c r="C786" s="13">
        <f t="shared" si="48"/>
        <v>1982</v>
      </c>
      <c r="D786" s="6" t="s">
        <v>35</v>
      </c>
      <c r="E786" s="6">
        <v>12</v>
      </c>
      <c r="F786" s="6">
        <v>3</v>
      </c>
      <c r="G786" s="27">
        <v>6532.04</v>
      </c>
      <c r="H786" s="6" t="s">
        <v>11</v>
      </c>
      <c r="I786" s="6" t="s">
        <v>16</v>
      </c>
      <c r="J786" s="13" t="str">
        <f t="shared" si="49"/>
        <v>R1013</v>
      </c>
      <c r="K786" s="6" t="s">
        <v>13</v>
      </c>
      <c r="L786" s="23" t="str">
        <f t="shared" si="50"/>
        <v>12-Aug-1982</v>
      </c>
      <c r="M786" s="25">
        <f t="shared" si="51"/>
        <v>40</v>
      </c>
    </row>
    <row r="787" spans="1:13" x14ac:dyDescent="0.3">
      <c r="A787" s="6" t="s">
        <v>818</v>
      </c>
      <c r="B787" s="6">
        <v>1982</v>
      </c>
      <c r="C787" s="13">
        <f t="shared" si="48"/>
        <v>1982</v>
      </c>
      <c r="D787" s="6" t="s">
        <v>37</v>
      </c>
      <c r="E787" s="6">
        <v>2</v>
      </c>
      <c r="F787" s="6">
        <v>3</v>
      </c>
      <c r="G787" s="27">
        <v>6536.68</v>
      </c>
      <c r="H787" s="6" t="s">
        <v>11</v>
      </c>
      <c r="I787" s="6" t="s">
        <v>11</v>
      </c>
      <c r="J787" s="13" t="str">
        <f t="shared" si="49"/>
        <v>R1012</v>
      </c>
      <c r="K787" s="6" t="s">
        <v>23</v>
      </c>
      <c r="L787" s="23" t="str">
        <f t="shared" si="50"/>
        <v>2-Oct-1982</v>
      </c>
      <c r="M787" s="25">
        <f t="shared" si="51"/>
        <v>40</v>
      </c>
    </row>
    <row r="788" spans="1:13" x14ac:dyDescent="0.3">
      <c r="A788" s="6" t="s">
        <v>819</v>
      </c>
      <c r="B788" s="6">
        <v>1969</v>
      </c>
      <c r="C788" s="13">
        <f t="shared" si="48"/>
        <v>1969</v>
      </c>
      <c r="D788" s="6" t="s">
        <v>30</v>
      </c>
      <c r="E788" s="6">
        <v>3</v>
      </c>
      <c r="F788" s="6">
        <v>0</v>
      </c>
      <c r="G788" s="27">
        <v>6546.16</v>
      </c>
      <c r="H788" s="6" t="s">
        <v>11</v>
      </c>
      <c r="I788" s="6" t="s">
        <v>12</v>
      </c>
      <c r="J788" s="13" t="str">
        <f t="shared" si="49"/>
        <v>R1013</v>
      </c>
      <c r="K788" s="6" t="s">
        <v>13</v>
      </c>
      <c r="L788" s="23" t="str">
        <f t="shared" si="50"/>
        <v>3-Dec-1969</v>
      </c>
      <c r="M788" s="25">
        <f t="shared" si="51"/>
        <v>53</v>
      </c>
    </row>
    <row r="789" spans="1:13" x14ac:dyDescent="0.3">
      <c r="A789" s="6" t="s">
        <v>820</v>
      </c>
      <c r="B789" s="6">
        <v>1986</v>
      </c>
      <c r="C789" s="13">
        <f t="shared" si="48"/>
        <v>1986</v>
      </c>
      <c r="D789" s="6" t="s">
        <v>30</v>
      </c>
      <c r="E789" s="6">
        <v>18</v>
      </c>
      <c r="F789" s="6">
        <v>3</v>
      </c>
      <c r="G789" s="27">
        <v>6548.2</v>
      </c>
      <c r="H789" s="6" t="s">
        <v>11</v>
      </c>
      <c r="I789" s="6" t="s">
        <v>12</v>
      </c>
      <c r="J789" s="13" t="str">
        <f t="shared" si="49"/>
        <v>R1012</v>
      </c>
      <c r="K789" s="6" t="s">
        <v>23</v>
      </c>
      <c r="L789" s="23" t="str">
        <f t="shared" si="50"/>
        <v>18-Dec-1986</v>
      </c>
      <c r="M789" s="25">
        <f t="shared" si="51"/>
        <v>36</v>
      </c>
    </row>
    <row r="790" spans="1:13" x14ac:dyDescent="0.3">
      <c r="A790" s="6" t="s">
        <v>821</v>
      </c>
      <c r="B790" s="6">
        <v>1989</v>
      </c>
      <c r="C790" s="13">
        <f t="shared" si="48"/>
        <v>1989</v>
      </c>
      <c r="D790" s="6" t="s">
        <v>35</v>
      </c>
      <c r="E790" s="6">
        <v>6</v>
      </c>
      <c r="F790" s="6">
        <v>3</v>
      </c>
      <c r="G790" s="27">
        <v>6551.75</v>
      </c>
      <c r="H790" s="6" t="s">
        <v>11</v>
      </c>
      <c r="I790" s="6" t="s">
        <v>11</v>
      </c>
      <c r="J790" s="13" t="str">
        <f t="shared" si="49"/>
        <v>R1024</v>
      </c>
      <c r="K790" s="6" t="s">
        <v>247</v>
      </c>
      <c r="L790" s="23" t="str">
        <f t="shared" si="50"/>
        <v>6-Aug-1989</v>
      </c>
      <c r="M790" s="25">
        <f t="shared" si="51"/>
        <v>33</v>
      </c>
    </row>
    <row r="791" spans="1:13" x14ac:dyDescent="0.3">
      <c r="A791" s="6" t="s">
        <v>822</v>
      </c>
      <c r="B791" s="6">
        <v>1968</v>
      </c>
      <c r="C791" s="13">
        <f t="shared" si="48"/>
        <v>1968</v>
      </c>
      <c r="D791" s="6" t="s">
        <v>30</v>
      </c>
      <c r="E791" s="6">
        <v>11</v>
      </c>
      <c r="F791" s="6">
        <v>0</v>
      </c>
      <c r="G791" s="27">
        <v>6552.01</v>
      </c>
      <c r="H791" s="6" t="s">
        <v>12</v>
      </c>
      <c r="I791" s="6" t="s">
        <v>11</v>
      </c>
      <c r="J791" s="13" t="str">
        <f t="shared" si="49"/>
        <v>R1013</v>
      </c>
      <c r="K791" s="6" t="s">
        <v>13</v>
      </c>
      <c r="L791" s="23" t="str">
        <f t="shared" si="50"/>
        <v>11-Dec-1968</v>
      </c>
      <c r="M791" s="25">
        <f t="shared" si="51"/>
        <v>54</v>
      </c>
    </row>
    <row r="792" spans="1:13" x14ac:dyDescent="0.3">
      <c r="A792" s="6" t="s">
        <v>823</v>
      </c>
      <c r="B792" s="6">
        <v>1984</v>
      </c>
      <c r="C792" s="13">
        <f t="shared" si="48"/>
        <v>1984</v>
      </c>
      <c r="D792" s="6" t="s">
        <v>20</v>
      </c>
      <c r="E792" s="6">
        <v>20</v>
      </c>
      <c r="F792" s="6">
        <v>1</v>
      </c>
      <c r="G792" s="27">
        <v>6555.07</v>
      </c>
      <c r="H792" s="6" t="s">
        <v>11</v>
      </c>
      <c r="I792" s="6" t="s">
        <v>11</v>
      </c>
      <c r="J792" s="13" t="str">
        <f t="shared" si="49"/>
        <v>R1024</v>
      </c>
      <c r="K792" s="6" t="s">
        <v>247</v>
      </c>
      <c r="L792" s="23" t="str">
        <f t="shared" si="50"/>
        <v>20-Sep-1984</v>
      </c>
      <c r="M792" s="25">
        <f t="shared" si="51"/>
        <v>38</v>
      </c>
    </row>
    <row r="793" spans="1:13" x14ac:dyDescent="0.3">
      <c r="A793" s="6" t="s">
        <v>824</v>
      </c>
      <c r="B793" s="6">
        <v>1981</v>
      </c>
      <c r="C793" s="13">
        <f t="shared" si="48"/>
        <v>1981</v>
      </c>
      <c r="D793" s="6" t="s">
        <v>10</v>
      </c>
      <c r="E793" s="6">
        <v>20</v>
      </c>
      <c r="F793" s="6">
        <v>0</v>
      </c>
      <c r="G793" s="27">
        <v>6571.02</v>
      </c>
      <c r="H793" s="6" t="s">
        <v>11</v>
      </c>
      <c r="I793" s="6" t="s">
        <v>16</v>
      </c>
      <c r="J793" s="13" t="str">
        <f t="shared" si="49"/>
        <v>R1012</v>
      </c>
      <c r="K793" s="6" t="s">
        <v>23</v>
      </c>
      <c r="L793" s="23" t="str">
        <f t="shared" si="50"/>
        <v>20-Jul-1981</v>
      </c>
      <c r="M793" s="25">
        <f t="shared" si="51"/>
        <v>41</v>
      </c>
    </row>
    <row r="794" spans="1:13" x14ac:dyDescent="0.3">
      <c r="A794" s="6" t="s">
        <v>825</v>
      </c>
      <c r="B794" s="6">
        <v>1984</v>
      </c>
      <c r="C794" s="13">
        <f t="shared" si="48"/>
        <v>1984</v>
      </c>
      <c r="D794" s="6" t="s">
        <v>37</v>
      </c>
      <c r="E794" s="6">
        <v>5</v>
      </c>
      <c r="F794" s="6">
        <v>2</v>
      </c>
      <c r="G794" s="27">
        <v>6571.54</v>
      </c>
      <c r="H794" s="6" t="s">
        <v>11</v>
      </c>
      <c r="I794" s="6" t="s">
        <v>12</v>
      </c>
      <c r="J794" s="13" t="str">
        <f t="shared" si="49"/>
        <v>R1011</v>
      </c>
      <c r="K794" s="6" t="s">
        <v>42</v>
      </c>
      <c r="L794" s="23" t="str">
        <f t="shared" si="50"/>
        <v>5-Oct-1984</v>
      </c>
      <c r="M794" s="25">
        <f t="shared" si="51"/>
        <v>38</v>
      </c>
    </row>
    <row r="795" spans="1:13" x14ac:dyDescent="0.3">
      <c r="A795" s="6" t="s">
        <v>826</v>
      </c>
      <c r="B795" s="6">
        <v>1982</v>
      </c>
      <c r="C795" s="13">
        <f t="shared" si="48"/>
        <v>1982</v>
      </c>
      <c r="D795" s="6" t="s">
        <v>15</v>
      </c>
      <c r="E795" s="6">
        <v>22</v>
      </c>
      <c r="F795" s="6">
        <v>2</v>
      </c>
      <c r="G795" s="27">
        <v>6593.51</v>
      </c>
      <c r="H795" s="6" t="s">
        <v>11</v>
      </c>
      <c r="I795" s="6" t="s">
        <v>16</v>
      </c>
      <c r="J795" s="13" t="str">
        <f t="shared" si="49"/>
        <v>R1013</v>
      </c>
      <c r="K795" s="6" t="s">
        <v>13</v>
      </c>
      <c r="L795" s="23" t="str">
        <f t="shared" si="50"/>
        <v>22-Nov-1982</v>
      </c>
      <c r="M795" s="25">
        <f t="shared" si="51"/>
        <v>40</v>
      </c>
    </row>
    <row r="796" spans="1:13" x14ac:dyDescent="0.3">
      <c r="A796" s="6" t="s">
        <v>827</v>
      </c>
      <c r="B796" s="6">
        <v>1982</v>
      </c>
      <c r="C796" s="13">
        <f t="shared" si="48"/>
        <v>1982</v>
      </c>
      <c r="D796" s="6" t="s">
        <v>30</v>
      </c>
      <c r="E796" s="6">
        <v>29</v>
      </c>
      <c r="F796" s="6">
        <v>1</v>
      </c>
      <c r="G796" s="27">
        <v>6600.21</v>
      </c>
      <c r="H796" s="6" t="s">
        <v>12</v>
      </c>
      <c r="I796" s="6" t="s">
        <v>11</v>
      </c>
      <c r="J796" s="13" t="str">
        <f t="shared" si="49"/>
        <v>R1016</v>
      </c>
      <c r="K796" s="6" t="s">
        <v>168</v>
      </c>
      <c r="L796" s="23" t="str">
        <f t="shared" si="50"/>
        <v>29-Dec-1982</v>
      </c>
      <c r="M796" s="25">
        <f t="shared" si="51"/>
        <v>40</v>
      </c>
    </row>
    <row r="797" spans="1:13" x14ac:dyDescent="0.3">
      <c r="A797" s="6" t="s">
        <v>828</v>
      </c>
      <c r="B797" s="6">
        <v>1982</v>
      </c>
      <c r="C797" s="13">
        <f t="shared" si="48"/>
        <v>1982</v>
      </c>
      <c r="D797" s="6" t="s">
        <v>15</v>
      </c>
      <c r="E797" s="6">
        <v>7</v>
      </c>
      <c r="F797" s="6">
        <v>2</v>
      </c>
      <c r="G797" s="27">
        <v>6600.36</v>
      </c>
      <c r="H797" s="6" t="s">
        <v>11</v>
      </c>
      <c r="I797" s="6" t="s">
        <v>12</v>
      </c>
      <c r="J797" s="13" t="str">
        <f t="shared" si="49"/>
        <v>R1011</v>
      </c>
      <c r="K797" s="6" t="s">
        <v>42</v>
      </c>
      <c r="L797" s="23" t="str">
        <f t="shared" si="50"/>
        <v>7-Nov-1982</v>
      </c>
      <c r="M797" s="25">
        <f t="shared" si="51"/>
        <v>40</v>
      </c>
    </row>
    <row r="798" spans="1:13" x14ac:dyDescent="0.3">
      <c r="A798" s="6" t="s">
        <v>829</v>
      </c>
      <c r="B798" s="6">
        <v>1982</v>
      </c>
      <c r="C798" s="13">
        <f t="shared" si="48"/>
        <v>1982</v>
      </c>
      <c r="D798" s="6" t="s">
        <v>35</v>
      </c>
      <c r="E798" s="6">
        <v>28</v>
      </c>
      <c r="F798" s="6">
        <v>1</v>
      </c>
      <c r="G798" s="27">
        <v>6610.11</v>
      </c>
      <c r="H798" s="6" t="s">
        <v>12</v>
      </c>
      <c r="I798" s="6" t="s">
        <v>11</v>
      </c>
      <c r="J798" s="13" t="str">
        <f t="shared" si="49"/>
        <v>R1015</v>
      </c>
      <c r="K798" s="6" t="s">
        <v>164</v>
      </c>
      <c r="L798" s="23" t="str">
        <f t="shared" si="50"/>
        <v>28-Aug-1982</v>
      </c>
      <c r="M798" s="25">
        <f t="shared" si="51"/>
        <v>40</v>
      </c>
    </row>
    <row r="799" spans="1:13" x14ac:dyDescent="0.3">
      <c r="A799" s="6" t="s">
        <v>830</v>
      </c>
      <c r="B799" s="6">
        <v>1973</v>
      </c>
      <c r="C799" s="13">
        <f t="shared" si="48"/>
        <v>1973</v>
      </c>
      <c r="D799" s="6" t="s">
        <v>35</v>
      </c>
      <c r="E799" s="6">
        <v>29</v>
      </c>
      <c r="F799" s="6">
        <v>0</v>
      </c>
      <c r="G799" s="27">
        <v>6630.31</v>
      </c>
      <c r="H799" s="6" t="s">
        <v>11</v>
      </c>
      <c r="I799" s="6" t="s">
        <v>16</v>
      </c>
      <c r="J799" s="13" t="str">
        <f t="shared" si="49"/>
        <v>R1013</v>
      </c>
      <c r="K799" s="6" t="s">
        <v>13</v>
      </c>
      <c r="L799" s="23" t="str">
        <f t="shared" si="50"/>
        <v>29-Aug-1973</v>
      </c>
      <c r="M799" s="25">
        <f t="shared" si="51"/>
        <v>49</v>
      </c>
    </row>
    <row r="800" spans="1:13" x14ac:dyDescent="0.3">
      <c r="A800" s="6" t="s">
        <v>831</v>
      </c>
      <c r="B800" s="6">
        <v>2003</v>
      </c>
      <c r="C800" s="13">
        <f t="shared" si="48"/>
        <v>2003</v>
      </c>
      <c r="D800" s="6" t="s">
        <v>20</v>
      </c>
      <c r="E800" s="6">
        <v>4</v>
      </c>
      <c r="F800" s="6">
        <v>0</v>
      </c>
      <c r="G800" s="27">
        <v>6638.16</v>
      </c>
      <c r="H800" s="6" t="s">
        <v>11</v>
      </c>
      <c r="I800" s="6" t="s">
        <v>16</v>
      </c>
      <c r="J800" s="13" t="str">
        <f t="shared" si="49"/>
        <v>R1012</v>
      </c>
      <c r="K800" s="6" t="s">
        <v>23</v>
      </c>
      <c r="L800" s="23" t="str">
        <f t="shared" si="50"/>
        <v>4-Sep-2003</v>
      </c>
      <c r="M800" s="25">
        <f t="shared" si="51"/>
        <v>19</v>
      </c>
    </row>
    <row r="801" spans="1:13" x14ac:dyDescent="0.3">
      <c r="A801" s="6" t="s">
        <v>832</v>
      </c>
      <c r="B801" s="6">
        <v>1990</v>
      </c>
      <c r="C801" s="13">
        <f t="shared" si="48"/>
        <v>1990</v>
      </c>
      <c r="D801" s="6" t="s">
        <v>18</v>
      </c>
      <c r="E801" s="6">
        <v>6</v>
      </c>
      <c r="F801" s="6">
        <v>3</v>
      </c>
      <c r="G801" s="27">
        <v>6639.3</v>
      </c>
      <c r="H801" s="6" t="s">
        <v>11</v>
      </c>
      <c r="I801" s="6" t="s">
        <v>11</v>
      </c>
      <c r="J801" s="13" t="str">
        <f t="shared" si="49"/>
        <v>R1021</v>
      </c>
      <c r="K801" s="6" t="s">
        <v>300</v>
      </c>
      <c r="L801" s="23" t="str">
        <f t="shared" si="50"/>
        <v>6-Jun-1990</v>
      </c>
      <c r="M801" s="25">
        <f t="shared" si="51"/>
        <v>33</v>
      </c>
    </row>
    <row r="802" spans="1:13" x14ac:dyDescent="0.3">
      <c r="A802" s="6" t="s">
        <v>833</v>
      </c>
      <c r="B802" s="6">
        <v>1984</v>
      </c>
      <c r="C802" s="13">
        <f t="shared" si="48"/>
        <v>1984</v>
      </c>
      <c r="D802" s="6" t="s">
        <v>30</v>
      </c>
      <c r="E802" s="6">
        <v>8</v>
      </c>
      <c r="F802" s="6">
        <v>2</v>
      </c>
      <c r="G802" s="27">
        <v>6640.54</v>
      </c>
      <c r="H802" s="6" t="s">
        <v>11</v>
      </c>
      <c r="I802" s="6" t="s">
        <v>12</v>
      </c>
      <c r="J802" s="13" t="str">
        <f t="shared" si="49"/>
        <v>R1019</v>
      </c>
      <c r="K802" s="6" t="s">
        <v>166</v>
      </c>
      <c r="L802" s="23" t="str">
        <f t="shared" si="50"/>
        <v>8-Dec-1984</v>
      </c>
      <c r="M802" s="25">
        <f t="shared" si="51"/>
        <v>38</v>
      </c>
    </row>
    <row r="803" spans="1:13" x14ac:dyDescent="0.3">
      <c r="A803" s="6" t="s">
        <v>834</v>
      </c>
      <c r="B803" s="6">
        <v>1970</v>
      </c>
      <c r="C803" s="13">
        <f t="shared" si="48"/>
        <v>1970</v>
      </c>
      <c r="D803" s="6" t="s">
        <v>15</v>
      </c>
      <c r="E803" s="6">
        <v>8</v>
      </c>
      <c r="F803" s="6">
        <v>0</v>
      </c>
      <c r="G803" s="27">
        <v>6651.26</v>
      </c>
      <c r="H803" s="6" t="s">
        <v>11</v>
      </c>
      <c r="I803" s="6" t="s">
        <v>12</v>
      </c>
      <c r="J803" s="13" t="str">
        <f t="shared" si="49"/>
        <v>R1013</v>
      </c>
      <c r="K803" s="6" t="s">
        <v>13</v>
      </c>
      <c r="L803" s="23" t="str">
        <f t="shared" si="50"/>
        <v>8-Nov-1970</v>
      </c>
      <c r="M803" s="25">
        <f t="shared" si="51"/>
        <v>52</v>
      </c>
    </row>
    <row r="804" spans="1:13" x14ac:dyDescent="0.3">
      <c r="A804" s="6" t="s">
        <v>835</v>
      </c>
      <c r="B804" s="6">
        <v>1984</v>
      </c>
      <c r="C804" s="13">
        <f t="shared" si="48"/>
        <v>1984</v>
      </c>
      <c r="D804" s="6" t="s">
        <v>10</v>
      </c>
      <c r="E804" s="6">
        <v>1</v>
      </c>
      <c r="F804" s="6">
        <v>3</v>
      </c>
      <c r="G804" s="27">
        <v>6652.53</v>
      </c>
      <c r="H804" s="6" t="s">
        <v>12</v>
      </c>
      <c r="I804" s="6" t="s">
        <v>11</v>
      </c>
      <c r="J804" s="13" t="str">
        <f t="shared" si="49"/>
        <v>R1013</v>
      </c>
      <c r="K804" s="6" t="s">
        <v>13</v>
      </c>
      <c r="L804" s="23" t="str">
        <f t="shared" si="50"/>
        <v>1-Jul-1984</v>
      </c>
      <c r="M804" s="25">
        <f t="shared" si="51"/>
        <v>38</v>
      </c>
    </row>
    <row r="805" spans="1:13" x14ac:dyDescent="0.3">
      <c r="A805" s="6" t="s">
        <v>836</v>
      </c>
      <c r="B805" s="6">
        <v>1989</v>
      </c>
      <c r="C805" s="13">
        <f t="shared" si="48"/>
        <v>1989</v>
      </c>
      <c r="D805" s="6" t="s">
        <v>15</v>
      </c>
      <c r="E805" s="6">
        <v>19</v>
      </c>
      <c r="F805" s="6">
        <v>5</v>
      </c>
      <c r="G805" s="27">
        <v>6653.79</v>
      </c>
      <c r="H805" s="6" t="s">
        <v>11</v>
      </c>
      <c r="I805" s="6" t="s">
        <v>16</v>
      </c>
      <c r="J805" s="13" t="str">
        <f t="shared" si="49"/>
        <v>R1013</v>
      </c>
      <c r="K805" s="6" t="s">
        <v>13</v>
      </c>
      <c r="L805" s="23" t="str">
        <f t="shared" si="50"/>
        <v>19-Nov-1989</v>
      </c>
      <c r="M805" s="25">
        <f t="shared" si="51"/>
        <v>33</v>
      </c>
    </row>
    <row r="806" spans="1:13" x14ac:dyDescent="0.3">
      <c r="A806" s="6" t="s">
        <v>837</v>
      </c>
      <c r="B806" s="6">
        <v>1982</v>
      </c>
      <c r="C806" s="13">
        <f t="shared" si="48"/>
        <v>1982</v>
      </c>
      <c r="D806" s="6" t="s">
        <v>20</v>
      </c>
      <c r="E806" s="6">
        <v>27</v>
      </c>
      <c r="F806" s="6">
        <v>3</v>
      </c>
      <c r="G806" s="27">
        <v>6664.32</v>
      </c>
      <c r="H806" s="6" t="s">
        <v>11</v>
      </c>
      <c r="I806" s="6" t="s">
        <v>11</v>
      </c>
      <c r="J806" s="13" t="str">
        <f t="shared" si="49"/>
        <v>R1013</v>
      </c>
      <c r="K806" s="6" t="s">
        <v>13</v>
      </c>
      <c r="L806" s="23" t="str">
        <f t="shared" si="50"/>
        <v>27-Sep-1982</v>
      </c>
      <c r="M806" s="25">
        <f t="shared" si="51"/>
        <v>40</v>
      </c>
    </row>
    <row r="807" spans="1:13" x14ac:dyDescent="0.3">
      <c r="A807" s="6" t="s">
        <v>838</v>
      </c>
      <c r="B807" s="6">
        <v>1981</v>
      </c>
      <c r="C807" s="13">
        <f t="shared" si="48"/>
        <v>1981</v>
      </c>
      <c r="D807" s="6" t="s">
        <v>20</v>
      </c>
      <c r="E807" s="6">
        <v>17</v>
      </c>
      <c r="F807" s="6">
        <v>1</v>
      </c>
      <c r="G807" s="27">
        <v>6664.69</v>
      </c>
      <c r="H807" s="6" t="s">
        <v>12</v>
      </c>
      <c r="I807" s="6" t="s">
        <v>16</v>
      </c>
      <c r="J807" s="13" t="str">
        <f t="shared" si="49"/>
        <v>R1012</v>
      </c>
      <c r="K807" s="6" t="s">
        <v>23</v>
      </c>
      <c r="L807" s="23" t="str">
        <f t="shared" si="50"/>
        <v>17-Sep-1981</v>
      </c>
      <c r="M807" s="25">
        <f t="shared" si="51"/>
        <v>41</v>
      </c>
    </row>
    <row r="808" spans="1:13" x14ac:dyDescent="0.3">
      <c r="A808" s="6" t="s">
        <v>839</v>
      </c>
      <c r="B808" s="6">
        <v>1989</v>
      </c>
      <c r="C808" s="13">
        <f t="shared" si="48"/>
        <v>1989</v>
      </c>
      <c r="D808" s="6" t="s">
        <v>37</v>
      </c>
      <c r="E808" s="6">
        <v>20</v>
      </c>
      <c r="F808" s="6">
        <v>5</v>
      </c>
      <c r="G808" s="27">
        <v>6666.24</v>
      </c>
      <c r="H808" s="6" t="s">
        <v>12</v>
      </c>
      <c r="I808" s="6" t="s">
        <v>16</v>
      </c>
      <c r="J808" s="13" t="str">
        <f t="shared" si="49"/>
        <v>R1011</v>
      </c>
      <c r="K808" s="6" t="s">
        <v>42</v>
      </c>
      <c r="L808" s="23" t="str">
        <f t="shared" si="50"/>
        <v>20-Oct-1989</v>
      </c>
      <c r="M808" s="25">
        <f t="shared" si="51"/>
        <v>33</v>
      </c>
    </row>
    <row r="809" spans="1:13" x14ac:dyDescent="0.3">
      <c r="A809" s="6" t="s">
        <v>840</v>
      </c>
      <c r="B809" s="6">
        <v>1985</v>
      </c>
      <c r="C809" s="13">
        <f t="shared" si="48"/>
        <v>1985</v>
      </c>
      <c r="D809" s="6" t="s">
        <v>10</v>
      </c>
      <c r="E809" s="6">
        <v>9</v>
      </c>
      <c r="F809" s="6">
        <v>2</v>
      </c>
      <c r="G809" s="27">
        <v>6686.43</v>
      </c>
      <c r="H809" s="6" t="s">
        <v>11</v>
      </c>
      <c r="I809" s="6" t="s">
        <v>12</v>
      </c>
      <c r="J809" s="13" t="str">
        <f t="shared" si="49"/>
        <v>R1012</v>
      </c>
      <c r="K809" s="6" t="s">
        <v>23</v>
      </c>
      <c r="L809" s="23" t="str">
        <f t="shared" si="50"/>
        <v>9-Jul-1985</v>
      </c>
      <c r="M809" s="25">
        <f t="shared" si="51"/>
        <v>37</v>
      </c>
    </row>
    <row r="810" spans="1:13" x14ac:dyDescent="0.3">
      <c r="A810" s="6" t="s">
        <v>841</v>
      </c>
      <c r="B810" s="6">
        <v>1968</v>
      </c>
      <c r="C810" s="13">
        <f t="shared" si="48"/>
        <v>1968</v>
      </c>
      <c r="D810" s="6" t="s">
        <v>10</v>
      </c>
      <c r="E810" s="6">
        <v>13</v>
      </c>
      <c r="F810" s="6">
        <v>0</v>
      </c>
      <c r="G810" s="27">
        <v>6700.56</v>
      </c>
      <c r="H810" s="6" t="s">
        <v>12</v>
      </c>
      <c r="I810" s="6" t="s">
        <v>16</v>
      </c>
      <c r="J810" s="13" t="str">
        <f t="shared" si="49"/>
        <v>R1012</v>
      </c>
      <c r="K810" s="6" t="s">
        <v>23</v>
      </c>
      <c r="L810" s="23" t="str">
        <f t="shared" si="50"/>
        <v>13-Jul-1968</v>
      </c>
      <c r="M810" s="25">
        <f t="shared" si="51"/>
        <v>54</v>
      </c>
    </row>
    <row r="811" spans="1:13" x14ac:dyDescent="0.3">
      <c r="A811" s="6" t="s">
        <v>842</v>
      </c>
      <c r="B811" s="6">
        <v>1971</v>
      </c>
      <c r="C811" s="13">
        <f t="shared" si="48"/>
        <v>1971</v>
      </c>
      <c r="D811" s="6" t="s">
        <v>30</v>
      </c>
      <c r="E811" s="6">
        <v>12</v>
      </c>
      <c r="F811" s="6">
        <v>0</v>
      </c>
      <c r="G811" s="27">
        <v>6706.47</v>
      </c>
      <c r="H811" s="6" t="s">
        <v>11</v>
      </c>
      <c r="I811" s="6" t="s">
        <v>16</v>
      </c>
      <c r="J811" s="13" t="str">
        <f t="shared" si="49"/>
        <v>R1013</v>
      </c>
      <c r="K811" s="6" t="s">
        <v>13</v>
      </c>
      <c r="L811" s="23" t="str">
        <f t="shared" si="50"/>
        <v>12-Dec-1971</v>
      </c>
      <c r="M811" s="25">
        <f t="shared" si="51"/>
        <v>51</v>
      </c>
    </row>
    <row r="812" spans="1:13" x14ac:dyDescent="0.3">
      <c r="A812" s="6" t="s">
        <v>843</v>
      </c>
      <c r="B812" s="6">
        <v>1983</v>
      </c>
      <c r="C812" s="13">
        <f t="shared" si="48"/>
        <v>1983</v>
      </c>
      <c r="D812" s="6" t="s">
        <v>18</v>
      </c>
      <c r="E812" s="6">
        <v>12</v>
      </c>
      <c r="F812" s="6">
        <v>2</v>
      </c>
      <c r="G812" s="27">
        <v>6710.19</v>
      </c>
      <c r="H812" s="6" t="s">
        <v>12</v>
      </c>
      <c r="I812" s="6" t="s">
        <v>12</v>
      </c>
      <c r="J812" s="13" t="str">
        <f t="shared" si="49"/>
        <v>R1012</v>
      </c>
      <c r="K812" s="6" t="s">
        <v>23</v>
      </c>
      <c r="L812" s="23" t="str">
        <f t="shared" si="50"/>
        <v>12-Jun-1983</v>
      </c>
      <c r="M812" s="25">
        <f t="shared" si="51"/>
        <v>39</v>
      </c>
    </row>
    <row r="813" spans="1:13" x14ac:dyDescent="0.3">
      <c r="A813" s="6" t="s">
        <v>844</v>
      </c>
      <c r="B813" s="6">
        <v>1994</v>
      </c>
      <c r="C813" s="13">
        <f t="shared" si="48"/>
        <v>1994</v>
      </c>
      <c r="D813" s="6" t="s">
        <v>18</v>
      </c>
      <c r="E813" s="6">
        <v>13</v>
      </c>
      <c r="F813" s="6">
        <v>0</v>
      </c>
      <c r="G813" s="27">
        <v>6721.37</v>
      </c>
      <c r="H813" s="6" t="s">
        <v>11</v>
      </c>
      <c r="I813" s="6" t="s">
        <v>16</v>
      </c>
      <c r="J813" s="13" t="str">
        <f t="shared" si="49"/>
        <v>R1012</v>
      </c>
      <c r="K813" s="6" t="s">
        <v>23</v>
      </c>
      <c r="L813" s="23" t="str">
        <f t="shared" si="50"/>
        <v>13-Jun-1994</v>
      </c>
      <c r="M813" s="25">
        <f t="shared" si="51"/>
        <v>28</v>
      </c>
    </row>
    <row r="814" spans="1:13" x14ac:dyDescent="0.3">
      <c r="A814" s="6" t="s">
        <v>845</v>
      </c>
      <c r="B814" s="6">
        <v>1978</v>
      </c>
      <c r="C814" s="13">
        <f t="shared" si="48"/>
        <v>1978</v>
      </c>
      <c r="D814" s="6" t="s">
        <v>37</v>
      </c>
      <c r="E814" s="6">
        <v>21</v>
      </c>
      <c r="F814" s="6">
        <v>2</v>
      </c>
      <c r="G814" s="27">
        <v>6737.98</v>
      </c>
      <c r="H814" s="6" t="s">
        <v>11</v>
      </c>
      <c r="I814" s="6" t="s">
        <v>12</v>
      </c>
      <c r="J814" s="13" t="str">
        <f t="shared" si="49"/>
        <v>R1013</v>
      </c>
      <c r="K814" s="6" t="s">
        <v>13</v>
      </c>
      <c r="L814" s="23" t="str">
        <f t="shared" si="50"/>
        <v>21-Oct-1978</v>
      </c>
      <c r="M814" s="25">
        <f t="shared" si="51"/>
        <v>44</v>
      </c>
    </row>
    <row r="815" spans="1:13" x14ac:dyDescent="0.3">
      <c r="A815" s="6" t="s">
        <v>846</v>
      </c>
      <c r="B815" s="6">
        <v>1968</v>
      </c>
      <c r="C815" s="13">
        <f t="shared" si="48"/>
        <v>1968</v>
      </c>
      <c r="D815" s="6" t="s">
        <v>10</v>
      </c>
      <c r="E815" s="6">
        <v>18</v>
      </c>
      <c r="F815" s="6">
        <v>0</v>
      </c>
      <c r="G815" s="27">
        <v>6738.84</v>
      </c>
      <c r="H815" s="6" t="s">
        <v>12</v>
      </c>
      <c r="I815" s="6" t="s">
        <v>16</v>
      </c>
      <c r="J815" s="13" t="str">
        <f t="shared" si="49"/>
        <v>R1012</v>
      </c>
      <c r="K815" s="6" t="s">
        <v>23</v>
      </c>
      <c r="L815" s="23" t="str">
        <f t="shared" si="50"/>
        <v>18-Jul-1968</v>
      </c>
      <c r="M815" s="25">
        <f t="shared" si="51"/>
        <v>54</v>
      </c>
    </row>
    <row r="816" spans="1:13" x14ac:dyDescent="0.3">
      <c r="A816" s="6" t="s">
        <v>847</v>
      </c>
      <c r="B816" s="6">
        <v>1986</v>
      </c>
      <c r="C816" s="13">
        <f t="shared" si="48"/>
        <v>1986</v>
      </c>
      <c r="D816" s="6" t="s">
        <v>35</v>
      </c>
      <c r="E816" s="6">
        <v>7</v>
      </c>
      <c r="F816" s="6">
        <v>3</v>
      </c>
      <c r="G816" s="27">
        <v>6746.74</v>
      </c>
      <c r="H816" s="6" t="s">
        <v>12</v>
      </c>
      <c r="I816" s="6" t="s">
        <v>11</v>
      </c>
      <c r="J816" s="13" t="str">
        <f t="shared" si="49"/>
        <v>R1016</v>
      </c>
      <c r="K816" s="6" t="s">
        <v>168</v>
      </c>
      <c r="L816" s="23" t="str">
        <f t="shared" si="50"/>
        <v>7-Aug-1986</v>
      </c>
      <c r="M816" s="25">
        <f t="shared" si="51"/>
        <v>36</v>
      </c>
    </row>
    <row r="817" spans="1:13" x14ac:dyDescent="0.3">
      <c r="A817" s="6" t="s">
        <v>848</v>
      </c>
      <c r="B817" s="6">
        <v>1986</v>
      </c>
      <c r="C817" s="13">
        <f t="shared" si="48"/>
        <v>1986</v>
      </c>
      <c r="D817" s="6" t="s">
        <v>18</v>
      </c>
      <c r="E817" s="6">
        <v>5</v>
      </c>
      <c r="F817" s="6">
        <v>3</v>
      </c>
      <c r="G817" s="27">
        <v>6748.59</v>
      </c>
      <c r="H817" s="6" t="s">
        <v>12</v>
      </c>
      <c r="I817" s="6" t="s">
        <v>16</v>
      </c>
      <c r="J817" s="13" t="str">
        <f t="shared" si="49"/>
        <v>R1016</v>
      </c>
      <c r="K817" s="6" t="s">
        <v>168</v>
      </c>
      <c r="L817" s="23" t="str">
        <f t="shared" si="50"/>
        <v>5-Jun-1986</v>
      </c>
      <c r="M817" s="25">
        <f t="shared" si="51"/>
        <v>37</v>
      </c>
    </row>
    <row r="818" spans="1:13" x14ac:dyDescent="0.3">
      <c r="A818" s="6" t="s">
        <v>849</v>
      </c>
      <c r="B818" s="6">
        <v>1970</v>
      </c>
      <c r="C818" s="13">
        <f t="shared" si="48"/>
        <v>1970</v>
      </c>
      <c r="D818" s="6" t="s">
        <v>18</v>
      </c>
      <c r="E818" s="6">
        <v>17</v>
      </c>
      <c r="F818" s="6">
        <v>0</v>
      </c>
      <c r="G818" s="27">
        <v>6749.63</v>
      </c>
      <c r="H818" s="6" t="s">
        <v>11</v>
      </c>
      <c r="I818" s="6" t="s">
        <v>16</v>
      </c>
      <c r="J818" s="13" t="str">
        <f t="shared" si="49"/>
        <v>R1013</v>
      </c>
      <c r="K818" s="6" t="s">
        <v>13</v>
      </c>
      <c r="L818" s="23" t="str">
        <f t="shared" si="50"/>
        <v>17-Jun-1970</v>
      </c>
      <c r="M818" s="25">
        <f t="shared" si="51"/>
        <v>52</v>
      </c>
    </row>
    <row r="819" spans="1:13" x14ac:dyDescent="0.3">
      <c r="A819" s="6" t="s">
        <v>850</v>
      </c>
      <c r="B819" s="6">
        <v>1966</v>
      </c>
      <c r="C819" s="13">
        <f t="shared" si="48"/>
        <v>1966</v>
      </c>
      <c r="D819" s="6" t="s">
        <v>30</v>
      </c>
      <c r="E819" s="6">
        <v>9</v>
      </c>
      <c r="F819" s="6">
        <v>0</v>
      </c>
      <c r="G819" s="27">
        <v>6750.27</v>
      </c>
      <c r="H819" s="6" t="s">
        <v>12</v>
      </c>
      <c r="I819" s="6" t="s">
        <v>11</v>
      </c>
      <c r="J819" s="13" t="str">
        <f t="shared" si="49"/>
        <v>R1013</v>
      </c>
      <c r="K819" s="6" t="s">
        <v>13</v>
      </c>
      <c r="L819" s="23" t="str">
        <f t="shared" si="50"/>
        <v>9-Dec-1966</v>
      </c>
      <c r="M819" s="25">
        <f t="shared" si="51"/>
        <v>56</v>
      </c>
    </row>
    <row r="820" spans="1:13" x14ac:dyDescent="0.3">
      <c r="A820" s="6" t="s">
        <v>851</v>
      </c>
      <c r="B820" s="6">
        <v>1988</v>
      </c>
      <c r="C820" s="13">
        <f t="shared" si="48"/>
        <v>1988</v>
      </c>
      <c r="D820" s="6" t="s">
        <v>37</v>
      </c>
      <c r="E820" s="6">
        <v>10</v>
      </c>
      <c r="F820" s="6">
        <v>3</v>
      </c>
      <c r="G820" s="27">
        <v>6753.04</v>
      </c>
      <c r="H820" s="6" t="s">
        <v>11</v>
      </c>
      <c r="I820" s="6" t="s">
        <v>11</v>
      </c>
      <c r="J820" s="13" t="str">
        <f t="shared" si="49"/>
        <v>R1024</v>
      </c>
      <c r="K820" s="6" t="s">
        <v>247</v>
      </c>
      <c r="L820" s="23" t="str">
        <f t="shared" si="50"/>
        <v>10-Oct-1988</v>
      </c>
      <c r="M820" s="25">
        <f t="shared" si="51"/>
        <v>34</v>
      </c>
    </row>
    <row r="821" spans="1:13" x14ac:dyDescent="0.3">
      <c r="A821" s="6" t="s">
        <v>852</v>
      </c>
      <c r="B821" s="6">
        <v>1981</v>
      </c>
      <c r="C821" s="13">
        <f t="shared" si="48"/>
        <v>1981</v>
      </c>
      <c r="D821" s="6" t="s">
        <v>20</v>
      </c>
      <c r="E821" s="6">
        <v>21</v>
      </c>
      <c r="F821" s="6">
        <v>1</v>
      </c>
      <c r="G821" s="27">
        <v>6770.19</v>
      </c>
      <c r="H821" s="6" t="s">
        <v>11</v>
      </c>
      <c r="I821" s="6" t="s">
        <v>12</v>
      </c>
      <c r="J821" s="13" t="str">
        <f t="shared" si="49"/>
        <v>R1013</v>
      </c>
      <c r="K821" s="6" t="s">
        <v>13</v>
      </c>
      <c r="L821" s="23" t="str">
        <f t="shared" si="50"/>
        <v>21-Sep-1981</v>
      </c>
      <c r="M821" s="25">
        <f t="shared" si="51"/>
        <v>41</v>
      </c>
    </row>
    <row r="822" spans="1:13" x14ac:dyDescent="0.3">
      <c r="A822" s="6" t="s">
        <v>853</v>
      </c>
      <c r="B822" s="6">
        <v>1981</v>
      </c>
      <c r="C822" s="13">
        <f t="shared" si="48"/>
        <v>1981</v>
      </c>
      <c r="D822" s="6" t="s">
        <v>20</v>
      </c>
      <c r="E822" s="6">
        <v>3</v>
      </c>
      <c r="F822" s="6">
        <v>1</v>
      </c>
      <c r="G822" s="27">
        <v>6775.96</v>
      </c>
      <c r="H822" s="6" t="s">
        <v>11</v>
      </c>
      <c r="I822" s="6" t="s">
        <v>12</v>
      </c>
      <c r="J822" s="13" t="str">
        <f t="shared" si="49"/>
        <v>R1011</v>
      </c>
      <c r="K822" s="6" t="s">
        <v>42</v>
      </c>
      <c r="L822" s="23" t="str">
        <f t="shared" si="50"/>
        <v>3-Sep-1981</v>
      </c>
      <c r="M822" s="25">
        <f t="shared" si="51"/>
        <v>41</v>
      </c>
    </row>
    <row r="823" spans="1:13" x14ac:dyDescent="0.3">
      <c r="A823" s="6" t="s">
        <v>854</v>
      </c>
      <c r="B823" s="6">
        <v>1981</v>
      </c>
      <c r="C823" s="13">
        <f t="shared" si="48"/>
        <v>1981</v>
      </c>
      <c r="D823" s="6" t="s">
        <v>37</v>
      </c>
      <c r="E823" s="6">
        <v>8</v>
      </c>
      <c r="F823" s="6">
        <v>1</v>
      </c>
      <c r="G823" s="27">
        <v>6781.35</v>
      </c>
      <c r="H823" s="6" t="s">
        <v>11</v>
      </c>
      <c r="I823" s="6" t="s">
        <v>16</v>
      </c>
      <c r="J823" s="13" t="str">
        <f t="shared" si="49"/>
        <v>R1013</v>
      </c>
      <c r="K823" s="6" t="s">
        <v>13</v>
      </c>
      <c r="L823" s="23" t="str">
        <f t="shared" si="50"/>
        <v>8-Oct-1981</v>
      </c>
      <c r="M823" s="25">
        <f t="shared" si="51"/>
        <v>41</v>
      </c>
    </row>
    <row r="824" spans="1:13" x14ac:dyDescent="0.3">
      <c r="A824" s="6" t="s">
        <v>855</v>
      </c>
      <c r="B824" s="6">
        <v>1980</v>
      </c>
      <c r="C824" s="13">
        <f t="shared" si="48"/>
        <v>1980</v>
      </c>
      <c r="D824" s="6" t="s">
        <v>15</v>
      </c>
      <c r="E824" s="6">
        <v>23</v>
      </c>
      <c r="F824" s="6">
        <v>2</v>
      </c>
      <c r="G824" s="27">
        <v>6781.52</v>
      </c>
      <c r="H824" s="6" t="s">
        <v>11</v>
      </c>
      <c r="I824" s="6" t="s">
        <v>11</v>
      </c>
      <c r="J824" s="13" t="str">
        <f t="shared" si="49"/>
        <v>R1013</v>
      </c>
      <c r="K824" s="6" t="s">
        <v>13</v>
      </c>
      <c r="L824" s="23" t="str">
        <f t="shared" si="50"/>
        <v>23-Nov-1980</v>
      </c>
      <c r="M824" s="25">
        <f t="shared" si="51"/>
        <v>42</v>
      </c>
    </row>
    <row r="825" spans="1:13" x14ac:dyDescent="0.3">
      <c r="A825" s="6" t="s">
        <v>856</v>
      </c>
      <c r="B825" s="6">
        <v>1985</v>
      </c>
      <c r="C825" s="13">
        <f t="shared" si="48"/>
        <v>1985</v>
      </c>
      <c r="D825" s="6" t="s">
        <v>30</v>
      </c>
      <c r="E825" s="6">
        <v>24</v>
      </c>
      <c r="F825" s="6">
        <v>3</v>
      </c>
      <c r="G825" s="27">
        <v>6796.86</v>
      </c>
      <c r="H825" s="6" t="s">
        <v>12</v>
      </c>
      <c r="I825" s="6" t="s">
        <v>12</v>
      </c>
      <c r="J825" s="13" t="str">
        <f t="shared" si="49"/>
        <v>R1012</v>
      </c>
      <c r="K825" s="6" t="s">
        <v>23</v>
      </c>
      <c r="L825" s="23" t="str">
        <f t="shared" si="50"/>
        <v>24-Dec-1985</v>
      </c>
      <c r="M825" s="25">
        <f t="shared" si="51"/>
        <v>37</v>
      </c>
    </row>
    <row r="826" spans="1:13" x14ac:dyDescent="0.3">
      <c r="A826" s="6" t="s">
        <v>857</v>
      </c>
      <c r="B826" s="6">
        <v>1991</v>
      </c>
      <c r="C826" s="13">
        <f t="shared" si="48"/>
        <v>1991</v>
      </c>
      <c r="D826" s="6" t="s">
        <v>18</v>
      </c>
      <c r="E826" s="6">
        <v>29</v>
      </c>
      <c r="F826" s="6">
        <v>5</v>
      </c>
      <c r="G826" s="27">
        <v>6799.46</v>
      </c>
      <c r="H826" s="6" t="s">
        <v>16</v>
      </c>
      <c r="I826" s="6" t="s">
        <v>11</v>
      </c>
      <c r="J826" s="13" t="str">
        <f t="shared" si="49"/>
        <v>R1014</v>
      </c>
      <c r="K826" s="6" t="s">
        <v>276</v>
      </c>
      <c r="L826" s="23" t="str">
        <f t="shared" si="50"/>
        <v>29-Jun-1991</v>
      </c>
      <c r="M826" s="25">
        <f t="shared" si="51"/>
        <v>31</v>
      </c>
    </row>
    <row r="827" spans="1:13" x14ac:dyDescent="0.3">
      <c r="A827" s="6" t="s">
        <v>858</v>
      </c>
      <c r="B827" s="6">
        <v>1975</v>
      </c>
      <c r="C827" s="13">
        <f t="shared" si="48"/>
        <v>1975</v>
      </c>
      <c r="D827" s="6" t="s">
        <v>35</v>
      </c>
      <c r="E827" s="6">
        <v>17</v>
      </c>
      <c r="F827" s="6">
        <v>1</v>
      </c>
      <c r="G827" s="27">
        <v>6809.46</v>
      </c>
      <c r="H827" s="6" t="s">
        <v>11</v>
      </c>
      <c r="I827" s="6" t="s">
        <v>16</v>
      </c>
      <c r="J827" s="13" t="str">
        <f t="shared" si="49"/>
        <v>R1012</v>
      </c>
      <c r="K827" s="6" t="s">
        <v>23</v>
      </c>
      <c r="L827" s="23" t="str">
        <f t="shared" si="50"/>
        <v>17-Aug-1975</v>
      </c>
      <c r="M827" s="25">
        <f t="shared" si="51"/>
        <v>47</v>
      </c>
    </row>
    <row r="828" spans="1:13" x14ac:dyDescent="0.3">
      <c r="A828" s="6" t="s">
        <v>859</v>
      </c>
      <c r="B828" s="6">
        <v>1994</v>
      </c>
      <c r="C828" s="13">
        <f t="shared" si="48"/>
        <v>1994</v>
      </c>
      <c r="D828" s="6" t="s">
        <v>10</v>
      </c>
      <c r="E828" s="6">
        <v>8</v>
      </c>
      <c r="F828" s="6">
        <v>0</v>
      </c>
      <c r="G828" s="27">
        <v>6827.69</v>
      </c>
      <c r="H828" s="6" t="s">
        <v>11</v>
      </c>
      <c r="I828" s="6" t="s">
        <v>11</v>
      </c>
      <c r="J828" s="13" t="str">
        <f t="shared" si="49"/>
        <v>R1021</v>
      </c>
      <c r="K828" s="6" t="s">
        <v>300</v>
      </c>
      <c r="L828" s="23" t="str">
        <f t="shared" si="50"/>
        <v>8-Jul-1994</v>
      </c>
      <c r="M828" s="25">
        <f t="shared" si="51"/>
        <v>28</v>
      </c>
    </row>
    <row r="829" spans="1:13" x14ac:dyDescent="0.3">
      <c r="A829" s="6" t="s">
        <v>860</v>
      </c>
      <c r="B829" s="6">
        <v>1979</v>
      </c>
      <c r="C829" s="13">
        <f t="shared" si="48"/>
        <v>1979</v>
      </c>
      <c r="D829" s="6" t="s">
        <v>10</v>
      </c>
      <c r="E829" s="6">
        <v>15</v>
      </c>
      <c r="F829" s="6">
        <v>0</v>
      </c>
      <c r="G829" s="27">
        <v>6837.37</v>
      </c>
      <c r="H829" s="6" t="s">
        <v>12</v>
      </c>
      <c r="I829" s="6" t="s">
        <v>16</v>
      </c>
      <c r="J829" s="13" t="str">
        <f t="shared" si="49"/>
        <v>R1016</v>
      </c>
      <c r="K829" s="6" t="s">
        <v>168</v>
      </c>
      <c r="L829" s="23" t="str">
        <f t="shared" si="50"/>
        <v>15-Jul-1979</v>
      </c>
      <c r="M829" s="25">
        <f t="shared" si="51"/>
        <v>43</v>
      </c>
    </row>
    <row r="830" spans="1:13" x14ac:dyDescent="0.3">
      <c r="A830" s="6" t="s">
        <v>861</v>
      </c>
      <c r="B830" s="6">
        <v>2000</v>
      </c>
      <c r="C830" s="13">
        <f t="shared" si="48"/>
        <v>2000</v>
      </c>
      <c r="D830" s="6" t="s">
        <v>15</v>
      </c>
      <c r="E830" s="6">
        <v>30</v>
      </c>
      <c r="F830" s="6">
        <v>0</v>
      </c>
      <c r="G830" s="27">
        <v>6842.28</v>
      </c>
      <c r="H830" s="6" t="s">
        <v>11</v>
      </c>
      <c r="I830" s="6" t="s">
        <v>16</v>
      </c>
      <c r="J830" s="13" t="str">
        <f t="shared" si="49"/>
        <v>R1012</v>
      </c>
      <c r="K830" s="6" t="s">
        <v>23</v>
      </c>
      <c r="L830" s="23" t="str">
        <f t="shared" si="50"/>
        <v>30-Nov-2000</v>
      </c>
      <c r="M830" s="25">
        <f t="shared" si="51"/>
        <v>22</v>
      </c>
    </row>
    <row r="831" spans="1:13" x14ac:dyDescent="0.3">
      <c r="A831" s="6" t="s">
        <v>862</v>
      </c>
      <c r="B831" s="6">
        <v>1977</v>
      </c>
      <c r="C831" s="13">
        <f t="shared" si="48"/>
        <v>1977</v>
      </c>
      <c r="D831" s="6" t="s">
        <v>18</v>
      </c>
      <c r="E831" s="6">
        <v>15</v>
      </c>
      <c r="F831" s="6">
        <v>2</v>
      </c>
      <c r="G831" s="27">
        <v>6843.17</v>
      </c>
      <c r="H831" s="6" t="s">
        <v>11</v>
      </c>
      <c r="I831" s="6" t="s">
        <v>16</v>
      </c>
      <c r="J831" s="13" t="str">
        <f t="shared" si="49"/>
        <v>R1013</v>
      </c>
      <c r="K831" s="6" t="s">
        <v>13</v>
      </c>
      <c r="L831" s="23" t="str">
        <f t="shared" si="50"/>
        <v>15-Jun-1977</v>
      </c>
      <c r="M831" s="25">
        <f t="shared" si="51"/>
        <v>45</v>
      </c>
    </row>
    <row r="832" spans="1:13" x14ac:dyDescent="0.3">
      <c r="A832" s="6" t="s">
        <v>863</v>
      </c>
      <c r="B832" s="6">
        <v>1979</v>
      </c>
      <c r="C832" s="13">
        <f t="shared" si="48"/>
        <v>1979</v>
      </c>
      <c r="D832" s="6" t="s">
        <v>15</v>
      </c>
      <c r="E832" s="6">
        <v>4</v>
      </c>
      <c r="F832" s="6">
        <v>1</v>
      </c>
      <c r="G832" s="27">
        <v>6849.03</v>
      </c>
      <c r="H832" s="6" t="s">
        <v>11</v>
      </c>
      <c r="I832" s="6" t="s">
        <v>11</v>
      </c>
      <c r="J832" s="13" t="str">
        <f t="shared" si="49"/>
        <v>R1011</v>
      </c>
      <c r="K832" s="6" t="s">
        <v>42</v>
      </c>
      <c r="L832" s="23" t="str">
        <f t="shared" si="50"/>
        <v>4-Nov-1979</v>
      </c>
      <c r="M832" s="25">
        <f t="shared" si="51"/>
        <v>43</v>
      </c>
    </row>
    <row r="833" spans="1:13" x14ac:dyDescent="0.3">
      <c r="A833" s="6" t="s">
        <v>864</v>
      </c>
      <c r="B833" s="6">
        <v>1981</v>
      </c>
      <c r="C833" s="13">
        <f t="shared" si="48"/>
        <v>1981</v>
      </c>
      <c r="D833" s="6" t="s">
        <v>18</v>
      </c>
      <c r="E833" s="6">
        <v>19</v>
      </c>
      <c r="F833" s="6">
        <v>1</v>
      </c>
      <c r="G833" s="27">
        <v>6858.48</v>
      </c>
      <c r="H833" s="6" t="s">
        <v>11</v>
      </c>
      <c r="I833" s="6" t="s">
        <v>11</v>
      </c>
      <c r="J833" s="13" t="str">
        <f t="shared" si="49"/>
        <v>R1019</v>
      </c>
      <c r="K833" s="6" t="s">
        <v>166</v>
      </c>
      <c r="L833" s="23" t="str">
        <f t="shared" si="50"/>
        <v>19-Jun-1981</v>
      </c>
      <c r="M833" s="25">
        <f t="shared" si="51"/>
        <v>41</v>
      </c>
    </row>
    <row r="834" spans="1:13" x14ac:dyDescent="0.3">
      <c r="A834" s="6" t="s">
        <v>865</v>
      </c>
      <c r="B834" s="6">
        <v>1978</v>
      </c>
      <c r="C834" s="13">
        <f t="shared" ref="C834:C897" si="52">IF(B834="?",ROUND(AVERAGE(B:B),0),B834)</f>
        <v>1978</v>
      </c>
      <c r="D834" s="6" t="s">
        <v>35</v>
      </c>
      <c r="E834" s="6">
        <v>5</v>
      </c>
      <c r="F834" s="6">
        <v>2</v>
      </c>
      <c r="G834" s="27">
        <v>6863.49</v>
      </c>
      <c r="H834" s="6" t="s">
        <v>11</v>
      </c>
      <c r="I834" s="6" t="s">
        <v>16</v>
      </c>
      <c r="J834" s="13" t="str">
        <f t="shared" si="49"/>
        <v>R1013</v>
      </c>
      <c r="K834" s="6" t="s">
        <v>13</v>
      </c>
      <c r="L834" s="23" t="str">
        <f t="shared" si="50"/>
        <v>5-Aug-1978</v>
      </c>
      <c r="M834" s="25">
        <f t="shared" si="51"/>
        <v>44</v>
      </c>
    </row>
    <row r="835" spans="1:13" x14ac:dyDescent="0.3">
      <c r="A835" s="6" t="s">
        <v>866</v>
      </c>
      <c r="B835" s="6">
        <v>1969</v>
      </c>
      <c r="C835" s="13">
        <f t="shared" si="52"/>
        <v>1969</v>
      </c>
      <c r="D835" s="6" t="s">
        <v>37</v>
      </c>
      <c r="E835" s="6">
        <v>23</v>
      </c>
      <c r="F835" s="6">
        <v>0</v>
      </c>
      <c r="G835" s="27">
        <v>6868.39</v>
      </c>
      <c r="H835" s="6" t="s">
        <v>11</v>
      </c>
      <c r="I835" s="6" t="s">
        <v>11</v>
      </c>
      <c r="J835" s="13" t="str">
        <f t="shared" ref="J835:J898" si="53">IF(K835="?","Unknown",K835)</f>
        <v>R1013</v>
      </c>
      <c r="K835" s="6" t="s">
        <v>13</v>
      </c>
      <c r="L835" s="23" t="str">
        <f t="shared" ref="L835:L898" si="54">CONCATENATE(E835,"-",D835,"-",C835)</f>
        <v>23-Oct-1969</v>
      </c>
      <c r="M835" s="25">
        <f t="shared" ref="M835:M898" si="55">DATEDIF(L835,DATE(2023,6,8),"Y")</f>
        <v>53</v>
      </c>
    </row>
    <row r="836" spans="1:13" x14ac:dyDescent="0.3">
      <c r="A836" s="6" t="s">
        <v>867</v>
      </c>
      <c r="B836" s="6">
        <v>1981</v>
      </c>
      <c r="C836" s="13">
        <f t="shared" si="52"/>
        <v>1981</v>
      </c>
      <c r="D836" s="6" t="s">
        <v>18</v>
      </c>
      <c r="E836" s="6">
        <v>23</v>
      </c>
      <c r="F836" s="6">
        <v>2</v>
      </c>
      <c r="G836" s="27">
        <v>6875.96</v>
      </c>
      <c r="H836" s="6" t="s">
        <v>11</v>
      </c>
      <c r="I836" s="6" t="s">
        <v>11</v>
      </c>
      <c r="J836" s="13" t="str">
        <f t="shared" si="53"/>
        <v>R1011</v>
      </c>
      <c r="K836" s="6" t="s">
        <v>42</v>
      </c>
      <c r="L836" s="23" t="str">
        <f t="shared" si="54"/>
        <v>23-Jun-1981</v>
      </c>
      <c r="M836" s="25">
        <f t="shared" si="55"/>
        <v>41</v>
      </c>
    </row>
    <row r="837" spans="1:13" x14ac:dyDescent="0.3">
      <c r="A837" s="6" t="s">
        <v>868</v>
      </c>
      <c r="B837" s="6">
        <v>2004</v>
      </c>
      <c r="C837" s="13">
        <f t="shared" si="52"/>
        <v>2004</v>
      </c>
      <c r="D837" s="6" t="s">
        <v>30</v>
      </c>
      <c r="E837" s="6">
        <v>24</v>
      </c>
      <c r="F837" s="6">
        <v>0</v>
      </c>
      <c r="G837" s="27">
        <v>6876.53</v>
      </c>
      <c r="H837" s="6" t="s">
        <v>11</v>
      </c>
      <c r="I837" s="6" t="s">
        <v>16</v>
      </c>
      <c r="J837" s="13" t="str">
        <f t="shared" si="53"/>
        <v>R1012</v>
      </c>
      <c r="K837" s="6" t="s">
        <v>23</v>
      </c>
      <c r="L837" s="23" t="str">
        <f t="shared" si="54"/>
        <v>24-Dec-2004</v>
      </c>
      <c r="M837" s="25">
        <f t="shared" si="55"/>
        <v>18</v>
      </c>
    </row>
    <row r="838" spans="1:13" x14ac:dyDescent="0.3">
      <c r="A838" s="6" t="s">
        <v>869</v>
      </c>
      <c r="B838" s="6">
        <v>1985</v>
      </c>
      <c r="C838" s="13">
        <f t="shared" si="52"/>
        <v>1985</v>
      </c>
      <c r="D838" s="6" t="s">
        <v>20</v>
      </c>
      <c r="E838" s="6">
        <v>10</v>
      </c>
      <c r="F838" s="6">
        <v>2</v>
      </c>
      <c r="G838" s="27">
        <v>6877.98</v>
      </c>
      <c r="H838" s="6" t="s">
        <v>11</v>
      </c>
      <c r="I838" s="6" t="s">
        <v>16</v>
      </c>
      <c r="J838" s="13" t="str">
        <f t="shared" si="53"/>
        <v>R1024</v>
      </c>
      <c r="K838" s="6" t="s">
        <v>247</v>
      </c>
      <c r="L838" s="23" t="str">
        <f t="shared" si="54"/>
        <v>10-Sep-1985</v>
      </c>
      <c r="M838" s="25">
        <f t="shared" si="55"/>
        <v>37</v>
      </c>
    </row>
    <row r="839" spans="1:13" x14ac:dyDescent="0.3">
      <c r="A839" s="6" t="s">
        <v>870</v>
      </c>
      <c r="B839" s="6">
        <v>1989</v>
      </c>
      <c r="C839" s="13">
        <f t="shared" si="52"/>
        <v>1989</v>
      </c>
      <c r="D839" s="6" t="s">
        <v>30</v>
      </c>
      <c r="E839" s="6">
        <v>21</v>
      </c>
      <c r="F839" s="6">
        <v>3</v>
      </c>
      <c r="G839" s="27">
        <v>6895.19</v>
      </c>
      <c r="H839" s="6" t="s">
        <v>11</v>
      </c>
      <c r="I839" s="6" t="s">
        <v>12</v>
      </c>
      <c r="J839" s="13" t="str">
        <f t="shared" si="53"/>
        <v>R1024</v>
      </c>
      <c r="K839" s="6" t="s">
        <v>247</v>
      </c>
      <c r="L839" s="23" t="str">
        <f t="shared" si="54"/>
        <v>21-Dec-1989</v>
      </c>
      <c r="M839" s="25">
        <f t="shared" si="55"/>
        <v>33</v>
      </c>
    </row>
    <row r="840" spans="1:13" x14ac:dyDescent="0.3">
      <c r="A840" s="6" t="s">
        <v>871</v>
      </c>
      <c r="B840" s="6">
        <v>1984</v>
      </c>
      <c r="C840" s="13">
        <f t="shared" si="52"/>
        <v>1984</v>
      </c>
      <c r="D840" s="6" t="s">
        <v>20</v>
      </c>
      <c r="E840" s="6">
        <v>5</v>
      </c>
      <c r="F840" s="6">
        <v>2</v>
      </c>
      <c r="G840" s="27">
        <v>6933.24</v>
      </c>
      <c r="H840" s="6" t="s">
        <v>11</v>
      </c>
      <c r="I840" s="6" t="s">
        <v>12</v>
      </c>
      <c r="J840" s="13" t="str">
        <f t="shared" si="53"/>
        <v>R1012</v>
      </c>
      <c r="K840" s="6" t="s">
        <v>23</v>
      </c>
      <c r="L840" s="23" t="str">
        <f t="shared" si="54"/>
        <v>5-Sep-1984</v>
      </c>
      <c r="M840" s="25">
        <f t="shared" si="55"/>
        <v>38</v>
      </c>
    </row>
    <row r="841" spans="1:13" x14ac:dyDescent="0.3">
      <c r="A841" s="6" t="s">
        <v>872</v>
      </c>
      <c r="B841" s="6">
        <v>1978</v>
      </c>
      <c r="C841" s="13">
        <f t="shared" si="52"/>
        <v>1978</v>
      </c>
      <c r="D841" s="6" t="s">
        <v>15</v>
      </c>
      <c r="E841" s="6">
        <v>29</v>
      </c>
      <c r="F841" s="6">
        <v>2</v>
      </c>
      <c r="G841" s="27">
        <v>6938.11</v>
      </c>
      <c r="H841" s="6" t="s">
        <v>11</v>
      </c>
      <c r="I841" s="6" t="s">
        <v>11</v>
      </c>
      <c r="J841" s="13" t="str">
        <f t="shared" si="53"/>
        <v>R1013</v>
      </c>
      <c r="K841" s="6" t="s">
        <v>13</v>
      </c>
      <c r="L841" s="23" t="str">
        <f t="shared" si="54"/>
        <v>29-Nov-1978</v>
      </c>
      <c r="M841" s="25">
        <f t="shared" si="55"/>
        <v>44</v>
      </c>
    </row>
    <row r="842" spans="1:13" x14ac:dyDescent="0.3">
      <c r="A842" s="6" t="s">
        <v>873</v>
      </c>
      <c r="B842" s="6">
        <v>1980</v>
      </c>
      <c r="C842" s="13">
        <f t="shared" si="52"/>
        <v>1980</v>
      </c>
      <c r="D842" s="6" t="s">
        <v>35</v>
      </c>
      <c r="E842" s="6">
        <v>30</v>
      </c>
      <c r="F842" s="6">
        <v>1</v>
      </c>
      <c r="G842" s="27">
        <v>6940.91</v>
      </c>
      <c r="H842" s="6" t="s">
        <v>11</v>
      </c>
      <c r="I842" s="6" t="s">
        <v>11</v>
      </c>
      <c r="J842" s="13" t="str">
        <f t="shared" si="53"/>
        <v>R1012</v>
      </c>
      <c r="K842" s="6" t="s">
        <v>23</v>
      </c>
      <c r="L842" s="23" t="str">
        <f t="shared" si="54"/>
        <v>30-Aug-1980</v>
      </c>
      <c r="M842" s="25">
        <f t="shared" si="55"/>
        <v>42</v>
      </c>
    </row>
    <row r="843" spans="1:13" x14ac:dyDescent="0.3">
      <c r="A843" s="6" t="s">
        <v>874</v>
      </c>
      <c r="B843" s="6">
        <v>1980</v>
      </c>
      <c r="C843" s="13">
        <f t="shared" si="52"/>
        <v>1980</v>
      </c>
      <c r="D843" s="6" t="s">
        <v>37</v>
      </c>
      <c r="E843" s="6">
        <v>5</v>
      </c>
      <c r="F843" s="6">
        <v>2</v>
      </c>
      <c r="G843" s="27">
        <v>6940.94</v>
      </c>
      <c r="H843" s="6" t="s">
        <v>11</v>
      </c>
      <c r="I843" s="6" t="s">
        <v>12</v>
      </c>
      <c r="J843" s="13" t="str">
        <f t="shared" si="53"/>
        <v>R1013</v>
      </c>
      <c r="K843" s="6" t="s">
        <v>13</v>
      </c>
      <c r="L843" s="23" t="str">
        <f t="shared" si="54"/>
        <v>5-Oct-1980</v>
      </c>
      <c r="M843" s="25">
        <f t="shared" si="55"/>
        <v>42</v>
      </c>
    </row>
    <row r="844" spans="1:13" x14ac:dyDescent="0.3">
      <c r="A844" s="6" t="s">
        <v>875</v>
      </c>
      <c r="B844" s="6">
        <v>1978</v>
      </c>
      <c r="C844" s="13">
        <f t="shared" si="52"/>
        <v>1978</v>
      </c>
      <c r="D844" s="6" t="s">
        <v>30</v>
      </c>
      <c r="E844" s="6">
        <v>15</v>
      </c>
      <c r="F844" s="6">
        <v>0</v>
      </c>
      <c r="G844" s="27">
        <v>6948.7</v>
      </c>
      <c r="H844" s="6" t="s">
        <v>16</v>
      </c>
      <c r="I844" s="6" t="s">
        <v>11</v>
      </c>
      <c r="J844" s="13" t="str">
        <f t="shared" si="53"/>
        <v>R1012</v>
      </c>
      <c r="K844" s="6" t="s">
        <v>23</v>
      </c>
      <c r="L844" s="23" t="str">
        <f t="shared" si="54"/>
        <v>15-Dec-1978</v>
      </c>
      <c r="M844" s="25">
        <f t="shared" si="55"/>
        <v>44</v>
      </c>
    </row>
    <row r="845" spans="1:13" x14ac:dyDescent="0.3">
      <c r="A845" s="6" t="s">
        <v>876</v>
      </c>
      <c r="B845" s="6">
        <v>1980</v>
      </c>
      <c r="C845" s="13">
        <f t="shared" si="52"/>
        <v>1980</v>
      </c>
      <c r="D845" s="6" t="s">
        <v>35</v>
      </c>
      <c r="E845" s="6">
        <v>18</v>
      </c>
      <c r="F845" s="6">
        <v>2</v>
      </c>
      <c r="G845" s="27">
        <v>6951.12</v>
      </c>
      <c r="H845" s="6" t="s">
        <v>11</v>
      </c>
      <c r="I845" s="6" t="s">
        <v>11</v>
      </c>
      <c r="J845" s="13" t="str">
        <f t="shared" si="53"/>
        <v>R1013</v>
      </c>
      <c r="K845" s="6" t="s">
        <v>13</v>
      </c>
      <c r="L845" s="23" t="str">
        <f t="shared" si="54"/>
        <v>18-Aug-1980</v>
      </c>
      <c r="M845" s="25">
        <f t="shared" si="55"/>
        <v>42</v>
      </c>
    </row>
    <row r="846" spans="1:13" x14ac:dyDescent="0.3">
      <c r="A846" s="6" t="s">
        <v>877</v>
      </c>
      <c r="B846" s="6">
        <v>1975</v>
      </c>
      <c r="C846" s="13">
        <f t="shared" si="52"/>
        <v>1975</v>
      </c>
      <c r="D846" s="6" t="s">
        <v>18</v>
      </c>
      <c r="E846" s="6">
        <v>3</v>
      </c>
      <c r="F846" s="6">
        <v>1</v>
      </c>
      <c r="G846" s="27">
        <v>6965.21</v>
      </c>
      <c r="H846" s="6" t="s">
        <v>11</v>
      </c>
      <c r="I846" s="6" t="s">
        <v>12</v>
      </c>
      <c r="J846" s="13" t="str">
        <f t="shared" si="53"/>
        <v>R1013</v>
      </c>
      <c r="K846" s="6" t="s">
        <v>13</v>
      </c>
      <c r="L846" s="23" t="str">
        <f t="shared" si="54"/>
        <v>3-Jun-1975</v>
      </c>
      <c r="M846" s="25">
        <f t="shared" si="55"/>
        <v>48</v>
      </c>
    </row>
    <row r="847" spans="1:13" x14ac:dyDescent="0.3">
      <c r="A847" s="6" t="s">
        <v>878</v>
      </c>
      <c r="B847" s="6">
        <v>1985</v>
      </c>
      <c r="C847" s="13">
        <f t="shared" si="52"/>
        <v>1985</v>
      </c>
      <c r="D847" s="6" t="s">
        <v>30</v>
      </c>
      <c r="E847" s="6">
        <v>10</v>
      </c>
      <c r="F847" s="6">
        <v>3</v>
      </c>
      <c r="G847" s="27">
        <v>6985.51</v>
      </c>
      <c r="H847" s="6" t="s">
        <v>11</v>
      </c>
      <c r="I847" s="6" t="s">
        <v>11</v>
      </c>
      <c r="J847" s="13" t="str">
        <f t="shared" si="53"/>
        <v>R1019</v>
      </c>
      <c r="K847" s="6" t="s">
        <v>166</v>
      </c>
      <c r="L847" s="23" t="str">
        <f t="shared" si="54"/>
        <v>10-Dec-1985</v>
      </c>
      <c r="M847" s="25">
        <f t="shared" si="55"/>
        <v>37</v>
      </c>
    </row>
    <row r="848" spans="1:13" x14ac:dyDescent="0.3">
      <c r="A848" s="6" t="s">
        <v>879</v>
      </c>
      <c r="B848" s="6">
        <v>1982</v>
      </c>
      <c r="C848" s="13">
        <f t="shared" si="52"/>
        <v>1982</v>
      </c>
      <c r="D848" s="6" t="s">
        <v>37</v>
      </c>
      <c r="E848" s="6">
        <v>18</v>
      </c>
      <c r="F848" s="6">
        <v>2</v>
      </c>
      <c r="G848" s="27">
        <v>6986.7</v>
      </c>
      <c r="H848" s="6" t="s">
        <v>12</v>
      </c>
      <c r="I848" s="6" t="s">
        <v>16</v>
      </c>
      <c r="J848" s="13" t="str">
        <f t="shared" si="53"/>
        <v>R1012</v>
      </c>
      <c r="K848" s="6" t="s">
        <v>23</v>
      </c>
      <c r="L848" s="23" t="str">
        <f t="shared" si="54"/>
        <v>18-Oct-1982</v>
      </c>
      <c r="M848" s="25">
        <f t="shared" si="55"/>
        <v>40</v>
      </c>
    </row>
    <row r="849" spans="1:13" x14ac:dyDescent="0.3">
      <c r="A849" s="6" t="s">
        <v>880</v>
      </c>
      <c r="B849" s="6">
        <v>1982</v>
      </c>
      <c r="C849" s="13">
        <f t="shared" si="52"/>
        <v>1982</v>
      </c>
      <c r="D849" s="6" t="s">
        <v>20</v>
      </c>
      <c r="E849" s="6">
        <v>1</v>
      </c>
      <c r="F849" s="6">
        <v>3</v>
      </c>
      <c r="G849" s="27">
        <v>6989.95</v>
      </c>
      <c r="H849" s="6" t="s">
        <v>11</v>
      </c>
      <c r="I849" s="6" t="s">
        <v>16</v>
      </c>
      <c r="J849" s="13" t="str">
        <f t="shared" si="53"/>
        <v>R1013</v>
      </c>
      <c r="K849" s="6" t="s">
        <v>13</v>
      </c>
      <c r="L849" s="23" t="str">
        <f t="shared" si="54"/>
        <v>1-Sep-1982</v>
      </c>
      <c r="M849" s="25">
        <f t="shared" si="55"/>
        <v>40</v>
      </c>
    </row>
    <row r="850" spans="1:13" x14ac:dyDescent="0.3">
      <c r="A850" s="6" t="s">
        <v>881</v>
      </c>
      <c r="B850" s="6">
        <v>1969</v>
      </c>
      <c r="C850" s="13">
        <f t="shared" si="52"/>
        <v>1969</v>
      </c>
      <c r="D850" s="6" t="s">
        <v>10</v>
      </c>
      <c r="E850" s="6">
        <v>6</v>
      </c>
      <c r="F850" s="6">
        <v>0</v>
      </c>
      <c r="G850" s="27">
        <v>7003.1</v>
      </c>
      <c r="H850" s="6" t="s">
        <v>11</v>
      </c>
      <c r="I850" s="6" t="s">
        <v>12</v>
      </c>
      <c r="J850" s="13" t="str">
        <f t="shared" si="53"/>
        <v>R1013</v>
      </c>
      <c r="K850" s="6" t="s">
        <v>13</v>
      </c>
      <c r="L850" s="23" t="str">
        <f t="shared" si="54"/>
        <v>6-Jul-1969</v>
      </c>
      <c r="M850" s="25">
        <f t="shared" si="55"/>
        <v>53</v>
      </c>
    </row>
    <row r="851" spans="1:13" x14ac:dyDescent="0.3">
      <c r="A851" s="6" t="s">
        <v>882</v>
      </c>
      <c r="B851" s="6">
        <v>1978</v>
      </c>
      <c r="C851" s="13">
        <f t="shared" si="52"/>
        <v>1978</v>
      </c>
      <c r="D851" s="6" t="s">
        <v>18</v>
      </c>
      <c r="E851" s="6">
        <v>2</v>
      </c>
      <c r="F851" s="6">
        <v>2</v>
      </c>
      <c r="G851" s="27">
        <v>7033.08</v>
      </c>
      <c r="H851" s="6" t="s">
        <v>11</v>
      </c>
      <c r="I851" s="6" t="s">
        <v>11</v>
      </c>
      <c r="J851" s="13" t="str">
        <f t="shared" si="53"/>
        <v>R1013</v>
      </c>
      <c r="K851" s="6" t="s">
        <v>13</v>
      </c>
      <c r="L851" s="23" t="str">
        <f t="shared" si="54"/>
        <v>2-Jun-1978</v>
      </c>
      <c r="M851" s="25">
        <f t="shared" si="55"/>
        <v>45</v>
      </c>
    </row>
    <row r="852" spans="1:13" x14ac:dyDescent="0.3">
      <c r="A852" s="6" t="s">
        <v>883</v>
      </c>
      <c r="B852" s="6">
        <v>1995</v>
      </c>
      <c r="C852" s="13">
        <f t="shared" si="52"/>
        <v>1995</v>
      </c>
      <c r="D852" s="6" t="s">
        <v>37</v>
      </c>
      <c r="E852" s="6">
        <v>29</v>
      </c>
      <c r="F852" s="6">
        <v>0</v>
      </c>
      <c r="G852" s="27">
        <v>7042.11</v>
      </c>
      <c r="H852" s="6" t="s">
        <v>11</v>
      </c>
      <c r="I852" s="6" t="s">
        <v>12</v>
      </c>
      <c r="J852" s="13" t="str">
        <f t="shared" si="53"/>
        <v>R1012</v>
      </c>
      <c r="K852" s="6" t="s">
        <v>23</v>
      </c>
      <c r="L852" s="23" t="str">
        <f t="shared" si="54"/>
        <v>29-Oct-1995</v>
      </c>
      <c r="M852" s="25">
        <f t="shared" si="55"/>
        <v>27</v>
      </c>
    </row>
    <row r="853" spans="1:13" x14ac:dyDescent="0.3">
      <c r="A853" s="6" t="s">
        <v>884</v>
      </c>
      <c r="B853" s="6">
        <v>1980</v>
      </c>
      <c r="C853" s="13">
        <f t="shared" si="52"/>
        <v>1980</v>
      </c>
      <c r="D853" s="6" t="s">
        <v>10</v>
      </c>
      <c r="E853" s="6">
        <v>26</v>
      </c>
      <c r="F853" s="6">
        <v>1</v>
      </c>
      <c r="G853" s="27">
        <v>7045.5</v>
      </c>
      <c r="H853" s="6" t="s">
        <v>11</v>
      </c>
      <c r="I853" s="6" t="s">
        <v>16</v>
      </c>
      <c r="J853" s="13" t="str">
        <f t="shared" si="53"/>
        <v>R1011</v>
      </c>
      <c r="K853" s="6" t="s">
        <v>42</v>
      </c>
      <c r="L853" s="23" t="str">
        <f t="shared" si="54"/>
        <v>26-Jul-1980</v>
      </c>
      <c r="M853" s="25">
        <f t="shared" si="55"/>
        <v>42</v>
      </c>
    </row>
    <row r="854" spans="1:13" x14ac:dyDescent="0.3">
      <c r="A854" s="6" t="s">
        <v>885</v>
      </c>
      <c r="B854" s="6">
        <v>1980</v>
      </c>
      <c r="C854" s="13">
        <f t="shared" si="52"/>
        <v>1980</v>
      </c>
      <c r="D854" s="6" t="s">
        <v>37</v>
      </c>
      <c r="E854" s="6">
        <v>22</v>
      </c>
      <c r="F854" s="6">
        <v>1</v>
      </c>
      <c r="G854" s="27">
        <v>7046.72</v>
      </c>
      <c r="H854" s="6" t="s">
        <v>11</v>
      </c>
      <c r="I854" s="6" t="s">
        <v>12</v>
      </c>
      <c r="J854" s="13" t="str">
        <f t="shared" si="53"/>
        <v>R1013</v>
      </c>
      <c r="K854" s="6" t="s">
        <v>13</v>
      </c>
      <c r="L854" s="23" t="str">
        <f t="shared" si="54"/>
        <v>22-Oct-1980</v>
      </c>
      <c r="M854" s="25">
        <f t="shared" si="55"/>
        <v>42</v>
      </c>
    </row>
    <row r="855" spans="1:13" x14ac:dyDescent="0.3">
      <c r="A855" s="6" t="s">
        <v>886</v>
      </c>
      <c r="B855" s="6">
        <v>1980</v>
      </c>
      <c r="C855" s="13">
        <f t="shared" si="52"/>
        <v>1980</v>
      </c>
      <c r="D855" s="6" t="s">
        <v>10</v>
      </c>
      <c r="E855" s="6">
        <v>21</v>
      </c>
      <c r="F855" s="6">
        <v>0</v>
      </c>
      <c r="G855" s="27">
        <v>7050.02</v>
      </c>
      <c r="H855" s="6" t="s">
        <v>11</v>
      </c>
      <c r="I855" s="6" t="s">
        <v>16</v>
      </c>
      <c r="J855" s="13" t="str">
        <f t="shared" si="53"/>
        <v>R1024</v>
      </c>
      <c r="K855" s="6" t="s">
        <v>247</v>
      </c>
      <c r="L855" s="23" t="str">
        <f t="shared" si="54"/>
        <v>21-Jul-1980</v>
      </c>
      <c r="M855" s="25">
        <f t="shared" si="55"/>
        <v>42</v>
      </c>
    </row>
    <row r="856" spans="1:13" x14ac:dyDescent="0.3">
      <c r="A856" s="6" t="s">
        <v>887</v>
      </c>
      <c r="B856" s="6">
        <v>1980</v>
      </c>
      <c r="C856" s="13">
        <f t="shared" si="52"/>
        <v>1980</v>
      </c>
      <c r="D856" s="6" t="s">
        <v>18</v>
      </c>
      <c r="E856" s="6">
        <v>28</v>
      </c>
      <c r="F856" s="6">
        <v>1</v>
      </c>
      <c r="G856" s="27">
        <v>7050.64</v>
      </c>
      <c r="H856" s="6" t="s">
        <v>11</v>
      </c>
      <c r="I856" s="6" t="s">
        <v>12</v>
      </c>
      <c r="J856" s="13" t="str">
        <f t="shared" si="53"/>
        <v>R1011</v>
      </c>
      <c r="K856" s="6" t="s">
        <v>42</v>
      </c>
      <c r="L856" s="23" t="str">
        <f t="shared" si="54"/>
        <v>28-Jun-1980</v>
      </c>
      <c r="M856" s="25">
        <f t="shared" si="55"/>
        <v>42</v>
      </c>
    </row>
    <row r="857" spans="1:13" x14ac:dyDescent="0.3">
      <c r="A857" s="6" t="s">
        <v>888</v>
      </c>
      <c r="B857" s="6">
        <v>1978</v>
      </c>
      <c r="C857" s="13">
        <f t="shared" si="52"/>
        <v>1978</v>
      </c>
      <c r="D857" s="6" t="s">
        <v>18</v>
      </c>
      <c r="E857" s="6">
        <v>24</v>
      </c>
      <c r="F857" s="6">
        <v>2</v>
      </c>
      <c r="G857" s="27">
        <v>7054.41</v>
      </c>
      <c r="H857" s="6" t="s">
        <v>11</v>
      </c>
      <c r="I857" s="6" t="s">
        <v>11</v>
      </c>
      <c r="J857" s="13" t="str">
        <f t="shared" si="53"/>
        <v>R1013</v>
      </c>
      <c r="K857" s="6" t="s">
        <v>13</v>
      </c>
      <c r="L857" s="23" t="str">
        <f t="shared" si="54"/>
        <v>24-Jun-1978</v>
      </c>
      <c r="M857" s="25">
        <f t="shared" si="55"/>
        <v>44</v>
      </c>
    </row>
    <row r="858" spans="1:13" x14ac:dyDescent="0.3">
      <c r="A858" s="6" t="s">
        <v>889</v>
      </c>
      <c r="B858" s="6">
        <v>1982</v>
      </c>
      <c r="C858" s="13">
        <f t="shared" si="52"/>
        <v>1982</v>
      </c>
      <c r="D858" s="6" t="s">
        <v>37</v>
      </c>
      <c r="E858" s="6">
        <v>6</v>
      </c>
      <c r="F858" s="6">
        <v>1</v>
      </c>
      <c r="G858" s="27">
        <v>7077.19</v>
      </c>
      <c r="H858" s="6" t="s">
        <v>11</v>
      </c>
      <c r="I858" s="6" t="s">
        <v>12</v>
      </c>
      <c r="J858" s="13" t="str">
        <f t="shared" si="53"/>
        <v>R1024</v>
      </c>
      <c r="K858" s="6" t="s">
        <v>247</v>
      </c>
      <c r="L858" s="23" t="str">
        <f t="shared" si="54"/>
        <v>6-Oct-1982</v>
      </c>
      <c r="M858" s="25">
        <f t="shared" si="55"/>
        <v>40</v>
      </c>
    </row>
    <row r="859" spans="1:13" x14ac:dyDescent="0.3">
      <c r="A859" s="6" t="s">
        <v>890</v>
      </c>
      <c r="B859" s="6">
        <v>1992</v>
      </c>
      <c r="C859" s="13">
        <f t="shared" si="52"/>
        <v>1992</v>
      </c>
      <c r="D859" s="6" t="s">
        <v>18</v>
      </c>
      <c r="E859" s="6">
        <v>18</v>
      </c>
      <c r="F859" s="6">
        <v>0</v>
      </c>
      <c r="G859" s="27">
        <v>7096.98</v>
      </c>
      <c r="H859" s="6" t="s">
        <v>11</v>
      </c>
      <c r="I859" s="6" t="s">
        <v>11</v>
      </c>
      <c r="J859" s="13" t="str">
        <f t="shared" si="53"/>
        <v>R1012</v>
      </c>
      <c r="K859" s="6" t="s">
        <v>23</v>
      </c>
      <c r="L859" s="23" t="str">
        <f t="shared" si="54"/>
        <v>18-Jun-1992</v>
      </c>
      <c r="M859" s="25">
        <f t="shared" si="55"/>
        <v>30</v>
      </c>
    </row>
    <row r="860" spans="1:13" x14ac:dyDescent="0.3">
      <c r="A860" s="6" t="s">
        <v>891</v>
      </c>
      <c r="B860" s="6">
        <v>1987</v>
      </c>
      <c r="C860" s="13">
        <f t="shared" si="52"/>
        <v>1987</v>
      </c>
      <c r="D860" s="6" t="s">
        <v>35</v>
      </c>
      <c r="E860" s="6">
        <v>11</v>
      </c>
      <c r="F860" s="6">
        <v>3</v>
      </c>
      <c r="G860" s="27">
        <v>7106.81</v>
      </c>
      <c r="H860" s="6" t="s">
        <v>11</v>
      </c>
      <c r="I860" s="6" t="s">
        <v>16</v>
      </c>
      <c r="J860" s="13" t="str">
        <f t="shared" si="53"/>
        <v>R1012</v>
      </c>
      <c r="K860" s="6" t="s">
        <v>23</v>
      </c>
      <c r="L860" s="23" t="str">
        <f t="shared" si="54"/>
        <v>11-Aug-1987</v>
      </c>
      <c r="M860" s="25">
        <f t="shared" si="55"/>
        <v>35</v>
      </c>
    </row>
    <row r="861" spans="1:13" x14ac:dyDescent="0.3">
      <c r="A861" s="6" t="s">
        <v>892</v>
      </c>
      <c r="B861" s="6">
        <v>1968</v>
      </c>
      <c r="C861" s="13">
        <f t="shared" si="52"/>
        <v>1968</v>
      </c>
      <c r="D861" s="6" t="s">
        <v>18</v>
      </c>
      <c r="E861" s="6">
        <v>29</v>
      </c>
      <c r="F861" s="6">
        <v>0</v>
      </c>
      <c r="G861" s="27">
        <v>7125.25</v>
      </c>
      <c r="H861" s="6" t="s">
        <v>12</v>
      </c>
      <c r="I861" s="6" t="s">
        <v>11</v>
      </c>
      <c r="J861" s="13" t="str">
        <f t="shared" si="53"/>
        <v>R1013</v>
      </c>
      <c r="K861" s="6" t="s">
        <v>13</v>
      </c>
      <c r="L861" s="23" t="str">
        <f t="shared" si="54"/>
        <v>29-Jun-1968</v>
      </c>
      <c r="M861" s="25">
        <f t="shared" si="55"/>
        <v>54</v>
      </c>
    </row>
    <row r="862" spans="1:13" x14ac:dyDescent="0.3">
      <c r="A862" s="6" t="s">
        <v>893</v>
      </c>
      <c r="B862" s="6">
        <v>1993</v>
      </c>
      <c r="C862" s="13">
        <f t="shared" si="52"/>
        <v>1993</v>
      </c>
      <c r="D862" s="6" t="s">
        <v>35</v>
      </c>
      <c r="E862" s="6">
        <v>1</v>
      </c>
      <c r="F862" s="6">
        <v>0</v>
      </c>
      <c r="G862" s="27">
        <v>7128.64</v>
      </c>
      <c r="H862" s="6" t="s">
        <v>11</v>
      </c>
      <c r="I862" s="6" t="s">
        <v>11</v>
      </c>
      <c r="J862" s="13" t="str">
        <f t="shared" si="53"/>
        <v>R1021</v>
      </c>
      <c r="K862" s="6" t="s">
        <v>300</v>
      </c>
      <c r="L862" s="23" t="str">
        <f t="shared" si="54"/>
        <v>1-Aug-1993</v>
      </c>
      <c r="M862" s="25">
        <f t="shared" si="55"/>
        <v>29</v>
      </c>
    </row>
    <row r="863" spans="1:13" x14ac:dyDescent="0.3">
      <c r="A863" s="6" t="s">
        <v>894</v>
      </c>
      <c r="B863" s="6">
        <v>1984</v>
      </c>
      <c r="C863" s="13">
        <f t="shared" si="52"/>
        <v>1984</v>
      </c>
      <c r="D863" s="6" t="s">
        <v>10</v>
      </c>
      <c r="E863" s="6">
        <v>7</v>
      </c>
      <c r="F863" s="6">
        <v>2</v>
      </c>
      <c r="G863" s="27">
        <v>7133.9</v>
      </c>
      <c r="H863" s="6" t="s">
        <v>11</v>
      </c>
      <c r="I863" s="6" t="s">
        <v>16</v>
      </c>
      <c r="J863" s="13" t="str">
        <f t="shared" si="53"/>
        <v>R1024</v>
      </c>
      <c r="K863" s="6" t="s">
        <v>247</v>
      </c>
      <c r="L863" s="23" t="str">
        <f t="shared" si="54"/>
        <v>7-Jul-1984</v>
      </c>
      <c r="M863" s="25">
        <f t="shared" si="55"/>
        <v>38</v>
      </c>
    </row>
    <row r="864" spans="1:13" x14ac:dyDescent="0.3">
      <c r="A864" s="6" t="s">
        <v>895</v>
      </c>
      <c r="B864" s="6">
        <v>1999</v>
      </c>
      <c r="C864" s="13">
        <f t="shared" si="52"/>
        <v>1999</v>
      </c>
      <c r="D864" s="6" t="s">
        <v>35</v>
      </c>
      <c r="E864" s="6">
        <v>8</v>
      </c>
      <c r="F864" s="6">
        <v>0</v>
      </c>
      <c r="G864" s="27">
        <v>7144.4</v>
      </c>
      <c r="H864" s="6" t="s">
        <v>11</v>
      </c>
      <c r="I864" s="6" t="s">
        <v>16</v>
      </c>
      <c r="J864" s="13" t="str">
        <f t="shared" si="53"/>
        <v>R1022</v>
      </c>
      <c r="K864" s="6" t="s">
        <v>632</v>
      </c>
      <c r="L864" s="23" t="str">
        <f t="shared" si="54"/>
        <v>8-Aug-1999</v>
      </c>
      <c r="M864" s="25">
        <f t="shared" si="55"/>
        <v>23</v>
      </c>
    </row>
    <row r="865" spans="1:13" x14ac:dyDescent="0.3">
      <c r="A865" s="6" t="s">
        <v>896</v>
      </c>
      <c r="B865" s="6">
        <v>1984</v>
      </c>
      <c r="C865" s="13">
        <f t="shared" si="52"/>
        <v>1984</v>
      </c>
      <c r="D865" s="6" t="s">
        <v>15</v>
      </c>
      <c r="E865" s="6">
        <v>21</v>
      </c>
      <c r="F865" s="6">
        <v>2</v>
      </c>
      <c r="G865" s="27">
        <v>7144.86</v>
      </c>
      <c r="H865" s="6" t="s">
        <v>11</v>
      </c>
      <c r="I865" s="6" t="s">
        <v>11</v>
      </c>
      <c r="J865" s="13" t="str">
        <f t="shared" si="53"/>
        <v>R1024</v>
      </c>
      <c r="K865" s="6" t="s">
        <v>247</v>
      </c>
      <c r="L865" s="23" t="str">
        <f t="shared" si="54"/>
        <v>21-Nov-1984</v>
      </c>
      <c r="M865" s="25">
        <f t="shared" si="55"/>
        <v>38</v>
      </c>
    </row>
    <row r="866" spans="1:13" x14ac:dyDescent="0.3">
      <c r="A866" s="6" t="s">
        <v>897</v>
      </c>
      <c r="B866" s="6">
        <v>1976</v>
      </c>
      <c r="C866" s="13">
        <f t="shared" si="52"/>
        <v>1976</v>
      </c>
      <c r="D866" s="6" t="s">
        <v>18</v>
      </c>
      <c r="E866" s="6">
        <v>24</v>
      </c>
      <c r="F866" s="6">
        <v>0</v>
      </c>
      <c r="G866" s="27">
        <v>7147.11</v>
      </c>
      <c r="H866" s="6" t="s">
        <v>12</v>
      </c>
      <c r="I866" s="6" t="s">
        <v>11</v>
      </c>
      <c r="J866" s="13" t="str">
        <f t="shared" si="53"/>
        <v>R1011</v>
      </c>
      <c r="K866" s="6" t="s">
        <v>42</v>
      </c>
      <c r="L866" s="23" t="str">
        <f t="shared" si="54"/>
        <v>24-Jun-1976</v>
      </c>
      <c r="M866" s="25">
        <f t="shared" si="55"/>
        <v>46</v>
      </c>
    </row>
    <row r="867" spans="1:13" x14ac:dyDescent="0.3">
      <c r="A867" s="6" t="s">
        <v>898</v>
      </c>
      <c r="B867" s="6">
        <v>1978</v>
      </c>
      <c r="C867" s="13">
        <f t="shared" si="52"/>
        <v>1978</v>
      </c>
      <c r="D867" s="6" t="s">
        <v>10</v>
      </c>
      <c r="E867" s="6">
        <v>30</v>
      </c>
      <c r="F867" s="6">
        <v>1</v>
      </c>
      <c r="G867" s="27">
        <v>7147.47</v>
      </c>
      <c r="H867" s="6" t="s">
        <v>11</v>
      </c>
      <c r="I867" s="6" t="s">
        <v>12</v>
      </c>
      <c r="J867" s="13" t="str">
        <f t="shared" si="53"/>
        <v>R1013</v>
      </c>
      <c r="K867" s="6" t="s">
        <v>13</v>
      </c>
      <c r="L867" s="23" t="str">
        <f t="shared" si="54"/>
        <v>30-Jul-1978</v>
      </c>
      <c r="M867" s="25">
        <f t="shared" si="55"/>
        <v>44</v>
      </c>
    </row>
    <row r="868" spans="1:13" x14ac:dyDescent="0.3">
      <c r="A868" s="6" t="s">
        <v>899</v>
      </c>
      <c r="B868" s="6">
        <v>1984</v>
      </c>
      <c r="C868" s="13">
        <f t="shared" si="52"/>
        <v>1984</v>
      </c>
      <c r="D868" s="6" t="s">
        <v>18</v>
      </c>
      <c r="E868" s="6">
        <v>29</v>
      </c>
      <c r="F868" s="6">
        <v>3</v>
      </c>
      <c r="G868" s="27">
        <v>7151.09</v>
      </c>
      <c r="H868" s="6" t="s">
        <v>11</v>
      </c>
      <c r="I868" s="6" t="s">
        <v>11</v>
      </c>
      <c r="J868" s="13" t="str">
        <f t="shared" si="53"/>
        <v>R1011</v>
      </c>
      <c r="K868" s="6" t="s">
        <v>42</v>
      </c>
      <c r="L868" s="23" t="str">
        <f t="shared" si="54"/>
        <v>29-Jun-1984</v>
      </c>
      <c r="M868" s="25">
        <f t="shared" si="55"/>
        <v>38</v>
      </c>
    </row>
    <row r="869" spans="1:13" x14ac:dyDescent="0.3">
      <c r="A869" s="6" t="s">
        <v>900</v>
      </c>
      <c r="B869" s="6">
        <v>1978</v>
      </c>
      <c r="C869" s="13">
        <f t="shared" si="52"/>
        <v>1978</v>
      </c>
      <c r="D869" s="6" t="s">
        <v>20</v>
      </c>
      <c r="E869" s="6">
        <v>6</v>
      </c>
      <c r="F869" s="6">
        <v>1</v>
      </c>
      <c r="G869" s="27">
        <v>7152.67</v>
      </c>
      <c r="H869" s="6" t="s">
        <v>12</v>
      </c>
      <c r="I869" s="6" t="s">
        <v>11</v>
      </c>
      <c r="J869" s="13" t="str">
        <f t="shared" si="53"/>
        <v>R1013</v>
      </c>
      <c r="K869" s="6" t="s">
        <v>13</v>
      </c>
      <c r="L869" s="23" t="str">
        <f t="shared" si="54"/>
        <v>6-Sep-1978</v>
      </c>
      <c r="M869" s="25">
        <f t="shared" si="55"/>
        <v>44</v>
      </c>
    </row>
    <row r="870" spans="1:13" x14ac:dyDescent="0.3">
      <c r="A870" s="6" t="s">
        <v>901</v>
      </c>
      <c r="B870" s="6">
        <v>1981</v>
      </c>
      <c r="C870" s="13">
        <f t="shared" si="52"/>
        <v>1981</v>
      </c>
      <c r="D870" s="6" t="s">
        <v>10</v>
      </c>
      <c r="E870" s="6">
        <v>17</v>
      </c>
      <c r="F870" s="6">
        <v>1</v>
      </c>
      <c r="G870" s="27">
        <v>7153.55</v>
      </c>
      <c r="H870" s="6" t="s">
        <v>11</v>
      </c>
      <c r="I870" s="6" t="s">
        <v>16</v>
      </c>
      <c r="J870" s="13" t="str">
        <f t="shared" si="53"/>
        <v>R1012</v>
      </c>
      <c r="K870" s="6" t="s">
        <v>23</v>
      </c>
      <c r="L870" s="23" t="str">
        <f t="shared" si="54"/>
        <v>17-Jul-1981</v>
      </c>
      <c r="M870" s="25">
        <f t="shared" si="55"/>
        <v>41</v>
      </c>
    </row>
    <row r="871" spans="1:13" x14ac:dyDescent="0.3">
      <c r="A871" s="6" t="s">
        <v>902</v>
      </c>
      <c r="B871" s="6">
        <v>1980</v>
      </c>
      <c r="C871" s="13">
        <f t="shared" si="52"/>
        <v>1980</v>
      </c>
      <c r="D871" s="6" t="s">
        <v>18</v>
      </c>
      <c r="E871" s="6">
        <v>22</v>
      </c>
      <c r="F871" s="6">
        <v>2</v>
      </c>
      <c r="G871" s="27">
        <v>7160.09</v>
      </c>
      <c r="H871" s="6" t="s">
        <v>11</v>
      </c>
      <c r="I871" s="6" t="s">
        <v>11</v>
      </c>
      <c r="J871" s="13" t="str">
        <f t="shared" si="53"/>
        <v>R1011</v>
      </c>
      <c r="K871" s="6" t="s">
        <v>42</v>
      </c>
      <c r="L871" s="23" t="str">
        <f t="shared" si="54"/>
        <v>22-Jun-1980</v>
      </c>
      <c r="M871" s="25">
        <f t="shared" si="55"/>
        <v>42</v>
      </c>
    </row>
    <row r="872" spans="1:13" x14ac:dyDescent="0.3">
      <c r="A872" s="6" t="s">
        <v>903</v>
      </c>
      <c r="B872" s="6">
        <v>1980</v>
      </c>
      <c r="C872" s="13">
        <f t="shared" si="52"/>
        <v>1980</v>
      </c>
      <c r="D872" s="6" t="s">
        <v>37</v>
      </c>
      <c r="E872" s="6">
        <v>7</v>
      </c>
      <c r="F872" s="6">
        <v>2</v>
      </c>
      <c r="G872" s="27">
        <v>7160.33</v>
      </c>
      <c r="H872" s="6" t="s">
        <v>11</v>
      </c>
      <c r="I872" s="6" t="s">
        <v>16</v>
      </c>
      <c r="J872" s="13" t="str">
        <f t="shared" si="53"/>
        <v>R1013</v>
      </c>
      <c r="K872" s="6" t="s">
        <v>13</v>
      </c>
      <c r="L872" s="23" t="str">
        <f t="shared" si="54"/>
        <v>7-Oct-1980</v>
      </c>
      <c r="M872" s="25">
        <f t="shared" si="55"/>
        <v>42</v>
      </c>
    </row>
    <row r="873" spans="1:13" x14ac:dyDescent="0.3">
      <c r="A873" s="6" t="s">
        <v>904</v>
      </c>
      <c r="B873" s="6">
        <v>1980</v>
      </c>
      <c r="C873" s="13">
        <f t="shared" si="52"/>
        <v>1980</v>
      </c>
      <c r="D873" s="6" t="s">
        <v>20</v>
      </c>
      <c r="E873" s="6">
        <v>30</v>
      </c>
      <c r="F873" s="6">
        <v>2</v>
      </c>
      <c r="G873" s="27">
        <v>7162.01</v>
      </c>
      <c r="H873" s="6" t="s">
        <v>11</v>
      </c>
      <c r="I873" s="6" t="s">
        <v>12</v>
      </c>
      <c r="J873" s="13" t="str">
        <f t="shared" si="53"/>
        <v>R1013</v>
      </c>
      <c r="K873" s="6" t="s">
        <v>13</v>
      </c>
      <c r="L873" s="23" t="str">
        <f t="shared" si="54"/>
        <v>30-Sep-1980</v>
      </c>
      <c r="M873" s="25">
        <f t="shared" si="55"/>
        <v>42</v>
      </c>
    </row>
    <row r="874" spans="1:13" x14ac:dyDescent="0.3">
      <c r="A874" s="6" t="s">
        <v>905</v>
      </c>
      <c r="B874" s="6">
        <v>1982</v>
      </c>
      <c r="C874" s="13">
        <f t="shared" si="52"/>
        <v>1982</v>
      </c>
      <c r="D874" s="6" t="s">
        <v>35</v>
      </c>
      <c r="E874" s="6">
        <v>16</v>
      </c>
      <c r="F874" s="6">
        <v>2</v>
      </c>
      <c r="G874" s="27">
        <v>7173.36</v>
      </c>
      <c r="H874" s="6" t="s">
        <v>12</v>
      </c>
      <c r="I874" s="6" t="s">
        <v>11</v>
      </c>
      <c r="J874" s="13" t="str">
        <f t="shared" si="53"/>
        <v>R1016</v>
      </c>
      <c r="K874" s="6" t="s">
        <v>168</v>
      </c>
      <c r="L874" s="23" t="str">
        <f t="shared" si="54"/>
        <v>16-Aug-1982</v>
      </c>
      <c r="M874" s="25">
        <f t="shared" si="55"/>
        <v>40</v>
      </c>
    </row>
    <row r="875" spans="1:13" x14ac:dyDescent="0.3">
      <c r="A875" s="6" t="s">
        <v>906</v>
      </c>
      <c r="B875" s="6">
        <v>1975</v>
      </c>
      <c r="C875" s="13">
        <f t="shared" si="52"/>
        <v>1975</v>
      </c>
      <c r="D875" s="6" t="s">
        <v>10</v>
      </c>
      <c r="E875" s="6">
        <v>19</v>
      </c>
      <c r="F875" s="6">
        <v>1</v>
      </c>
      <c r="G875" s="27">
        <v>7175.51</v>
      </c>
      <c r="H875" s="6" t="s">
        <v>11</v>
      </c>
      <c r="I875" s="6" t="s">
        <v>12</v>
      </c>
      <c r="J875" s="13" t="str">
        <f t="shared" si="53"/>
        <v>R1013</v>
      </c>
      <c r="K875" s="6" t="s">
        <v>13</v>
      </c>
      <c r="L875" s="23" t="str">
        <f t="shared" si="54"/>
        <v>19-Jul-1975</v>
      </c>
      <c r="M875" s="25">
        <f t="shared" si="55"/>
        <v>47</v>
      </c>
    </row>
    <row r="876" spans="1:13" x14ac:dyDescent="0.3">
      <c r="A876" s="6" t="s">
        <v>907</v>
      </c>
      <c r="B876" s="6">
        <v>1968</v>
      </c>
      <c r="C876" s="13">
        <f t="shared" si="52"/>
        <v>1968</v>
      </c>
      <c r="D876" s="6" t="s">
        <v>35</v>
      </c>
      <c r="E876" s="6">
        <v>26</v>
      </c>
      <c r="F876" s="6">
        <v>0</v>
      </c>
      <c r="G876" s="27">
        <v>7179.52</v>
      </c>
      <c r="H876" s="6" t="s">
        <v>12</v>
      </c>
      <c r="I876" s="6" t="s">
        <v>12</v>
      </c>
      <c r="J876" s="13" t="str">
        <f t="shared" si="53"/>
        <v>R1013</v>
      </c>
      <c r="K876" s="6" t="s">
        <v>13</v>
      </c>
      <c r="L876" s="23" t="str">
        <f t="shared" si="54"/>
        <v>26-Aug-1968</v>
      </c>
      <c r="M876" s="25">
        <f t="shared" si="55"/>
        <v>54</v>
      </c>
    </row>
    <row r="877" spans="1:13" x14ac:dyDescent="0.3">
      <c r="A877" s="6" t="s">
        <v>908</v>
      </c>
      <c r="B877" s="6">
        <v>1982</v>
      </c>
      <c r="C877" s="13">
        <f t="shared" si="52"/>
        <v>1982</v>
      </c>
      <c r="D877" s="6" t="s">
        <v>20</v>
      </c>
      <c r="E877" s="6">
        <v>14</v>
      </c>
      <c r="F877" s="6">
        <v>3</v>
      </c>
      <c r="G877" s="27">
        <v>7196.87</v>
      </c>
      <c r="H877" s="6" t="s">
        <v>12</v>
      </c>
      <c r="I877" s="6" t="s">
        <v>11</v>
      </c>
      <c r="J877" s="13" t="str">
        <f t="shared" si="53"/>
        <v>R1011</v>
      </c>
      <c r="K877" s="6" t="s">
        <v>42</v>
      </c>
      <c r="L877" s="23" t="str">
        <f t="shared" si="54"/>
        <v>14-Sep-1982</v>
      </c>
      <c r="M877" s="25">
        <f t="shared" si="55"/>
        <v>40</v>
      </c>
    </row>
    <row r="878" spans="1:13" x14ac:dyDescent="0.3">
      <c r="A878" s="6" t="s">
        <v>909</v>
      </c>
      <c r="B878" s="6">
        <v>1983</v>
      </c>
      <c r="C878" s="13">
        <f t="shared" si="52"/>
        <v>1983</v>
      </c>
      <c r="D878" s="6" t="s">
        <v>35</v>
      </c>
      <c r="E878" s="6">
        <v>11</v>
      </c>
      <c r="F878" s="6">
        <v>2</v>
      </c>
      <c r="G878" s="27">
        <v>7201.7</v>
      </c>
      <c r="H878" s="6" t="s">
        <v>11</v>
      </c>
      <c r="I878" s="6" t="s">
        <v>12</v>
      </c>
      <c r="J878" s="13" t="str">
        <f t="shared" si="53"/>
        <v>R1012</v>
      </c>
      <c r="K878" s="6" t="s">
        <v>23</v>
      </c>
      <c r="L878" s="23" t="str">
        <f t="shared" si="54"/>
        <v>11-Aug-1983</v>
      </c>
      <c r="M878" s="25">
        <f t="shared" si="55"/>
        <v>39</v>
      </c>
    </row>
    <row r="879" spans="1:13" x14ac:dyDescent="0.3">
      <c r="A879" s="6" t="s">
        <v>910</v>
      </c>
      <c r="B879" s="6">
        <v>1983</v>
      </c>
      <c r="C879" s="13">
        <f t="shared" si="52"/>
        <v>1983</v>
      </c>
      <c r="D879" s="6" t="s">
        <v>15</v>
      </c>
      <c r="E879" s="6">
        <v>21</v>
      </c>
      <c r="F879" s="6">
        <v>2</v>
      </c>
      <c r="G879" s="27">
        <v>7209.49</v>
      </c>
      <c r="H879" s="6" t="s">
        <v>11</v>
      </c>
      <c r="I879" s="6" t="s">
        <v>12</v>
      </c>
      <c r="J879" s="13" t="str">
        <f t="shared" si="53"/>
        <v>R1012</v>
      </c>
      <c r="K879" s="6" t="s">
        <v>23</v>
      </c>
      <c r="L879" s="23" t="str">
        <f t="shared" si="54"/>
        <v>21-Nov-1983</v>
      </c>
      <c r="M879" s="25">
        <f t="shared" si="55"/>
        <v>39</v>
      </c>
    </row>
    <row r="880" spans="1:13" x14ac:dyDescent="0.3">
      <c r="A880" s="6" t="s">
        <v>911</v>
      </c>
      <c r="B880" s="6">
        <v>1991</v>
      </c>
      <c r="C880" s="13">
        <f t="shared" si="52"/>
        <v>1991</v>
      </c>
      <c r="D880" s="6" t="s">
        <v>18</v>
      </c>
      <c r="E880" s="6">
        <v>28</v>
      </c>
      <c r="F880" s="6">
        <v>3</v>
      </c>
      <c r="G880" s="27">
        <v>7220.25</v>
      </c>
      <c r="H880" s="6" t="s">
        <v>11</v>
      </c>
      <c r="I880" s="6" t="s">
        <v>11</v>
      </c>
      <c r="J880" s="13" t="str">
        <f t="shared" si="53"/>
        <v>R1021</v>
      </c>
      <c r="K880" s="6" t="s">
        <v>300</v>
      </c>
      <c r="L880" s="23" t="str">
        <f t="shared" si="54"/>
        <v>28-Jun-1991</v>
      </c>
      <c r="M880" s="25">
        <f t="shared" si="55"/>
        <v>31</v>
      </c>
    </row>
    <row r="881" spans="1:13" x14ac:dyDescent="0.3">
      <c r="A881" s="6" t="s">
        <v>912</v>
      </c>
      <c r="B881" s="6">
        <v>1977</v>
      </c>
      <c r="C881" s="13">
        <f t="shared" si="52"/>
        <v>1977</v>
      </c>
      <c r="D881" s="6" t="s">
        <v>20</v>
      </c>
      <c r="E881" s="6">
        <v>15</v>
      </c>
      <c r="F881" s="6">
        <v>0</v>
      </c>
      <c r="G881" s="27">
        <v>7222.79</v>
      </c>
      <c r="H881" s="6" t="s">
        <v>12</v>
      </c>
      <c r="I881" s="6" t="s">
        <v>12</v>
      </c>
      <c r="J881" s="13" t="str">
        <f t="shared" si="53"/>
        <v>R1012</v>
      </c>
      <c r="K881" s="6" t="s">
        <v>23</v>
      </c>
      <c r="L881" s="23" t="str">
        <f t="shared" si="54"/>
        <v>15-Sep-1977</v>
      </c>
      <c r="M881" s="25">
        <f t="shared" si="55"/>
        <v>45</v>
      </c>
    </row>
    <row r="882" spans="1:13" x14ac:dyDescent="0.3">
      <c r="A882" s="6" t="s">
        <v>913</v>
      </c>
      <c r="B882" s="6">
        <v>1986</v>
      </c>
      <c r="C882" s="13">
        <f t="shared" si="52"/>
        <v>1986</v>
      </c>
      <c r="D882" s="6" t="s">
        <v>10</v>
      </c>
      <c r="E882" s="6">
        <v>13</v>
      </c>
      <c r="F882" s="6">
        <v>3</v>
      </c>
      <c r="G882" s="27">
        <v>7228.22</v>
      </c>
      <c r="H882" s="6" t="s">
        <v>11</v>
      </c>
      <c r="I882" s="6" t="s">
        <v>16</v>
      </c>
      <c r="J882" s="13" t="str">
        <f t="shared" si="53"/>
        <v>R1024</v>
      </c>
      <c r="K882" s="6" t="s">
        <v>247</v>
      </c>
      <c r="L882" s="23" t="str">
        <f t="shared" si="54"/>
        <v>13-Jul-1986</v>
      </c>
      <c r="M882" s="25">
        <f t="shared" si="55"/>
        <v>36</v>
      </c>
    </row>
    <row r="883" spans="1:13" x14ac:dyDescent="0.3">
      <c r="A883" s="6" t="s">
        <v>914</v>
      </c>
      <c r="B883" s="6">
        <v>1986</v>
      </c>
      <c r="C883" s="13">
        <f t="shared" si="52"/>
        <v>1986</v>
      </c>
      <c r="D883" s="6" t="s">
        <v>20</v>
      </c>
      <c r="E883" s="6">
        <v>2</v>
      </c>
      <c r="F883" s="6">
        <v>4</v>
      </c>
      <c r="G883" s="27">
        <v>7243.81</v>
      </c>
      <c r="H883" s="6" t="s">
        <v>11</v>
      </c>
      <c r="I883" s="6" t="s">
        <v>12</v>
      </c>
      <c r="J883" s="13" t="str">
        <f t="shared" si="53"/>
        <v>R1013</v>
      </c>
      <c r="K883" s="6" t="s">
        <v>13</v>
      </c>
      <c r="L883" s="23" t="str">
        <f t="shared" si="54"/>
        <v>2-Sep-1986</v>
      </c>
      <c r="M883" s="25">
        <f t="shared" si="55"/>
        <v>36</v>
      </c>
    </row>
    <row r="884" spans="1:13" x14ac:dyDescent="0.3">
      <c r="A884" s="6" t="s">
        <v>915</v>
      </c>
      <c r="B884" s="6">
        <v>1982</v>
      </c>
      <c r="C884" s="13">
        <f t="shared" si="52"/>
        <v>1982</v>
      </c>
      <c r="D884" s="6" t="s">
        <v>10</v>
      </c>
      <c r="E884" s="6">
        <v>24</v>
      </c>
      <c r="F884" s="6">
        <v>3</v>
      </c>
      <c r="G884" s="27">
        <v>7248.71</v>
      </c>
      <c r="H884" s="6" t="s">
        <v>11</v>
      </c>
      <c r="I884" s="6" t="s">
        <v>16</v>
      </c>
      <c r="J884" s="13" t="str">
        <f t="shared" si="53"/>
        <v>R1013</v>
      </c>
      <c r="K884" s="6" t="s">
        <v>13</v>
      </c>
      <c r="L884" s="23" t="str">
        <f t="shared" si="54"/>
        <v>24-Jul-1982</v>
      </c>
      <c r="M884" s="25">
        <f t="shared" si="55"/>
        <v>40</v>
      </c>
    </row>
    <row r="885" spans="1:13" x14ac:dyDescent="0.3">
      <c r="A885" s="6" t="s">
        <v>916</v>
      </c>
      <c r="B885" s="6">
        <v>1981</v>
      </c>
      <c r="C885" s="13">
        <f t="shared" si="52"/>
        <v>1981</v>
      </c>
      <c r="D885" s="6" t="s">
        <v>35</v>
      </c>
      <c r="E885" s="6">
        <v>14</v>
      </c>
      <c r="F885" s="6">
        <v>2</v>
      </c>
      <c r="G885" s="27">
        <v>7256.72</v>
      </c>
      <c r="H885" s="6" t="s">
        <v>12</v>
      </c>
      <c r="I885" s="6" t="s">
        <v>11</v>
      </c>
      <c r="J885" s="13" t="str">
        <f t="shared" si="53"/>
        <v>R1012</v>
      </c>
      <c r="K885" s="6" t="s">
        <v>23</v>
      </c>
      <c r="L885" s="23" t="str">
        <f t="shared" si="54"/>
        <v>14-Aug-1981</v>
      </c>
      <c r="M885" s="25">
        <f t="shared" si="55"/>
        <v>41</v>
      </c>
    </row>
    <row r="886" spans="1:13" x14ac:dyDescent="0.3">
      <c r="A886" s="6" t="s">
        <v>917</v>
      </c>
      <c r="B886" s="6">
        <v>1981</v>
      </c>
      <c r="C886" s="13">
        <f t="shared" si="52"/>
        <v>1981</v>
      </c>
      <c r="D886" s="6" t="s">
        <v>18</v>
      </c>
      <c r="E886" s="6">
        <v>13</v>
      </c>
      <c r="F886" s="6">
        <v>2</v>
      </c>
      <c r="G886" s="27">
        <v>7261.74</v>
      </c>
      <c r="H886" s="6" t="s">
        <v>12</v>
      </c>
      <c r="I886" s="6" t="s">
        <v>12</v>
      </c>
      <c r="J886" s="13" t="str">
        <f t="shared" si="53"/>
        <v>R1012</v>
      </c>
      <c r="K886" s="6" t="s">
        <v>23</v>
      </c>
      <c r="L886" s="23" t="str">
        <f t="shared" si="54"/>
        <v>13-Jun-1981</v>
      </c>
      <c r="M886" s="25">
        <f t="shared" si="55"/>
        <v>41</v>
      </c>
    </row>
    <row r="887" spans="1:13" x14ac:dyDescent="0.3">
      <c r="A887" s="6" t="s">
        <v>918</v>
      </c>
      <c r="B887" s="6">
        <v>1973</v>
      </c>
      <c r="C887" s="13">
        <f t="shared" si="52"/>
        <v>1973</v>
      </c>
      <c r="D887" s="6" t="s">
        <v>37</v>
      </c>
      <c r="E887" s="6">
        <v>25</v>
      </c>
      <c r="F887" s="6">
        <v>0</v>
      </c>
      <c r="G887" s="27">
        <v>7265.58</v>
      </c>
      <c r="H887" s="6" t="s">
        <v>11</v>
      </c>
      <c r="I887" s="6" t="s">
        <v>11</v>
      </c>
      <c r="J887" s="13" t="str">
        <f t="shared" si="53"/>
        <v>R1013</v>
      </c>
      <c r="K887" s="6" t="s">
        <v>13</v>
      </c>
      <c r="L887" s="23" t="str">
        <f t="shared" si="54"/>
        <v>25-Oct-1973</v>
      </c>
      <c r="M887" s="25">
        <f t="shared" si="55"/>
        <v>49</v>
      </c>
    </row>
    <row r="888" spans="1:13" x14ac:dyDescent="0.3">
      <c r="A888" s="6" t="s">
        <v>919</v>
      </c>
      <c r="B888" s="6">
        <v>1981</v>
      </c>
      <c r="C888" s="13">
        <f t="shared" si="52"/>
        <v>1981</v>
      </c>
      <c r="D888" s="6" t="s">
        <v>35</v>
      </c>
      <c r="E888" s="6">
        <v>4</v>
      </c>
      <c r="F888" s="6">
        <v>2</v>
      </c>
      <c r="G888" s="27">
        <v>7265.7</v>
      </c>
      <c r="H888" s="6" t="s">
        <v>12</v>
      </c>
      <c r="I888" s="6" t="s">
        <v>12</v>
      </c>
      <c r="J888" s="13" t="str">
        <f t="shared" si="53"/>
        <v>R1012</v>
      </c>
      <c r="K888" s="6" t="s">
        <v>23</v>
      </c>
      <c r="L888" s="23" t="str">
        <f t="shared" si="54"/>
        <v>4-Aug-1981</v>
      </c>
      <c r="M888" s="25">
        <f t="shared" si="55"/>
        <v>41</v>
      </c>
    </row>
    <row r="889" spans="1:13" x14ac:dyDescent="0.3">
      <c r="A889" s="6" t="s">
        <v>920</v>
      </c>
      <c r="B889" s="6">
        <v>1976</v>
      </c>
      <c r="C889" s="13">
        <f t="shared" si="52"/>
        <v>1976</v>
      </c>
      <c r="D889" s="6" t="s">
        <v>30</v>
      </c>
      <c r="E889" s="6">
        <v>18</v>
      </c>
      <c r="F889" s="6">
        <v>2</v>
      </c>
      <c r="G889" s="27">
        <v>7273.02</v>
      </c>
      <c r="H889" s="6" t="s">
        <v>11</v>
      </c>
      <c r="I889" s="6" t="s">
        <v>16</v>
      </c>
      <c r="J889" s="13" t="str">
        <f t="shared" si="53"/>
        <v>R1013</v>
      </c>
      <c r="K889" s="6" t="s">
        <v>13</v>
      </c>
      <c r="L889" s="23" t="str">
        <f t="shared" si="54"/>
        <v>18-Dec-1976</v>
      </c>
      <c r="M889" s="25">
        <f t="shared" si="55"/>
        <v>46</v>
      </c>
    </row>
    <row r="890" spans="1:13" x14ac:dyDescent="0.3">
      <c r="A890" s="6" t="s">
        <v>921</v>
      </c>
      <c r="B890" s="6">
        <v>1985</v>
      </c>
      <c r="C890" s="13">
        <f t="shared" si="52"/>
        <v>1985</v>
      </c>
      <c r="D890" s="6" t="s">
        <v>15</v>
      </c>
      <c r="E890" s="6">
        <v>2</v>
      </c>
      <c r="F890" s="6">
        <v>3</v>
      </c>
      <c r="G890" s="27">
        <v>7281.51</v>
      </c>
      <c r="H890" s="6" t="s">
        <v>11</v>
      </c>
      <c r="I890" s="6" t="s">
        <v>16</v>
      </c>
      <c r="J890" s="13" t="str">
        <f t="shared" si="53"/>
        <v>R1012</v>
      </c>
      <c r="K890" s="6" t="s">
        <v>23</v>
      </c>
      <c r="L890" s="23" t="str">
        <f t="shared" si="54"/>
        <v>2-Nov-1985</v>
      </c>
      <c r="M890" s="25">
        <f t="shared" si="55"/>
        <v>37</v>
      </c>
    </row>
    <row r="891" spans="1:13" x14ac:dyDescent="0.3">
      <c r="A891" s="6" t="s">
        <v>922</v>
      </c>
      <c r="B891" s="6">
        <v>1966</v>
      </c>
      <c r="C891" s="13">
        <f t="shared" si="52"/>
        <v>1966</v>
      </c>
      <c r="D891" s="6" t="s">
        <v>30</v>
      </c>
      <c r="E891" s="6">
        <v>26</v>
      </c>
      <c r="F891" s="6">
        <v>0</v>
      </c>
      <c r="G891" s="27">
        <v>7302.46</v>
      </c>
      <c r="H891" s="6" t="s">
        <v>12</v>
      </c>
      <c r="I891" s="6" t="s">
        <v>16</v>
      </c>
      <c r="J891" s="13" t="str">
        <f t="shared" si="53"/>
        <v>R1012</v>
      </c>
      <c r="K891" s="6" t="s">
        <v>23</v>
      </c>
      <c r="L891" s="23" t="str">
        <f t="shared" si="54"/>
        <v>26-Dec-1966</v>
      </c>
      <c r="M891" s="25">
        <f t="shared" si="55"/>
        <v>56</v>
      </c>
    </row>
    <row r="892" spans="1:13" x14ac:dyDescent="0.3">
      <c r="A892" s="6" t="s">
        <v>923</v>
      </c>
      <c r="B892" s="6">
        <v>1965</v>
      </c>
      <c r="C892" s="13">
        <f t="shared" si="52"/>
        <v>1965</v>
      </c>
      <c r="D892" s="6" t="s">
        <v>18</v>
      </c>
      <c r="E892" s="6">
        <v>6</v>
      </c>
      <c r="F892" s="6">
        <v>0</v>
      </c>
      <c r="G892" s="27">
        <v>7304.65</v>
      </c>
      <c r="H892" s="6" t="s">
        <v>12</v>
      </c>
      <c r="I892" s="6" t="s">
        <v>12</v>
      </c>
      <c r="J892" s="13" t="str">
        <f t="shared" si="53"/>
        <v>R1013</v>
      </c>
      <c r="K892" s="6" t="s">
        <v>13</v>
      </c>
      <c r="L892" s="23" t="str">
        <f t="shared" si="54"/>
        <v>6-Jun-1965</v>
      </c>
      <c r="M892" s="25">
        <f t="shared" si="55"/>
        <v>58</v>
      </c>
    </row>
    <row r="893" spans="1:13" x14ac:dyDescent="0.3">
      <c r="A893" s="6" t="s">
        <v>924</v>
      </c>
      <c r="B893" s="6">
        <v>1965</v>
      </c>
      <c r="C893" s="13">
        <f t="shared" si="52"/>
        <v>1965</v>
      </c>
      <c r="D893" s="6" t="s">
        <v>18</v>
      </c>
      <c r="E893" s="6">
        <v>25</v>
      </c>
      <c r="F893" s="6">
        <v>0</v>
      </c>
      <c r="G893" s="27">
        <v>7318.21</v>
      </c>
      <c r="H893" s="6" t="s">
        <v>12</v>
      </c>
      <c r="I893" s="6" t="s">
        <v>16</v>
      </c>
      <c r="J893" s="13" t="str">
        <f t="shared" si="53"/>
        <v>R1013</v>
      </c>
      <c r="K893" s="6" t="s">
        <v>13</v>
      </c>
      <c r="L893" s="23" t="str">
        <f t="shared" si="54"/>
        <v>25-Jun-1965</v>
      </c>
      <c r="M893" s="25">
        <f t="shared" si="55"/>
        <v>57</v>
      </c>
    </row>
    <row r="894" spans="1:13" x14ac:dyDescent="0.3">
      <c r="A894" s="6" t="s">
        <v>925</v>
      </c>
      <c r="B894" s="6">
        <v>1972</v>
      </c>
      <c r="C894" s="13">
        <f t="shared" si="52"/>
        <v>1972</v>
      </c>
      <c r="D894" s="6" t="s">
        <v>35</v>
      </c>
      <c r="E894" s="6">
        <v>11</v>
      </c>
      <c r="F894" s="6">
        <v>0</v>
      </c>
      <c r="G894" s="27">
        <v>7318.22</v>
      </c>
      <c r="H894" s="6" t="s">
        <v>11</v>
      </c>
      <c r="I894" s="6" t="s">
        <v>12</v>
      </c>
      <c r="J894" s="13" t="str">
        <f t="shared" si="53"/>
        <v>R1012</v>
      </c>
      <c r="K894" s="6" t="s">
        <v>23</v>
      </c>
      <c r="L894" s="23" t="str">
        <f t="shared" si="54"/>
        <v>11-Aug-1972</v>
      </c>
      <c r="M894" s="25">
        <f t="shared" si="55"/>
        <v>50</v>
      </c>
    </row>
    <row r="895" spans="1:13" x14ac:dyDescent="0.3">
      <c r="A895" s="6" t="s">
        <v>926</v>
      </c>
      <c r="B895" s="6">
        <v>1965</v>
      </c>
      <c r="C895" s="13">
        <f t="shared" si="52"/>
        <v>1965</v>
      </c>
      <c r="D895" s="6" t="s">
        <v>10</v>
      </c>
      <c r="E895" s="6">
        <v>11</v>
      </c>
      <c r="F895" s="6">
        <v>0</v>
      </c>
      <c r="G895" s="27">
        <v>7322.86</v>
      </c>
      <c r="H895" s="6" t="s">
        <v>12</v>
      </c>
      <c r="I895" s="6" t="s">
        <v>12</v>
      </c>
      <c r="J895" s="13" t="str">
        <f t="shared" si="53"/>
        <v>R1012</v>
      </c>
      <c r="K895" s="6" t="s">
        <v>23</v>
      </c>
      <c r="L895" s="23" t="str">
        <f t="shared" si="54"/>
        <v>11-Jul-1965</v>
      </c>
      <c r="M895" s="25">
        <f t="shared" si="55"/>
        <v>57</v>
      </c>
    </row>
    <row r="896" spans="1:13" x14ac:dyDescent="0.3">
      <c r="A896" s="6" t="s">
        <v>927</v>
      </c>
      <c r="B896" s="6">
        <v>2004</v>
      </c>
      <c r="C896" s="13">
        <f t="shared" si="52"/>
        <v>2004</v>
      </c>
      <c r="D896" s="6" t="s">
        <v>15</v>
      </c>
      <c r="E896" s="6">
        <v>15</v>
      </c>
      <c r="F896" s="6">
        <v>0</v>
      </c>
      <c r="G896" s="27">
        <v>7323.73</v>
      </c>
      <c r="H896" s="6" t="s">
        <v>11</v>
      </c>
      <c r="I896" s="6" t="s">
        <v>11</v>
      </c>
      <c r="J896" s="13" t="str">
        <f t="shared" si="53"/>
        <v>R1024</v>
      </c>
      <c r="K896" s="6" t="s">
        <v>247</v>
      </c>
      <c r="L896" s="23" t="str">
        <f t="shared" si="54"/>
        <v>15-Nov-2004</v>
      </c>
      <c r="M896" s="25">
        <f t="shared" si="55"/>
        <v>18</v>
      </c>
    </row>
    <row r="897" spans="1:13" x14ac:dyDescent="0.3">
      <c r="A897" s="6" t="s">
        <v>928</v>
      </c>
      <c r="B897" s="6">
        <v>1979</v>
      </c>
      <c r="C897" s="13">
        <f t="shared" si="52"/>
        <v>1979</v>
      </c>
      <c r="D897" s="6" t="s">
        <v>18</v>
      </c>
      <c r="E897" s="6">
        <v>19</v>
      </c>
      <c r="F897" s="6">
        <v>0</v>
      </c>
      <c r="G897" s="27">
        <v>7325.05</v>
      </c>
      <c r="H897" s="6" t="s">
        <v>11</v>
      </c>
      <c r="I897" s="6" t="s">
        <v>12</v>
      </c>
      <c r="J897" s="13" t="str">
        <f t="shared" si="53"/>
        <v>R1024</v>
      </c>
      <c r="K897" s="6" t="s">
        <v>247</v>
      </c>
      <c r="L897" s="23" t="str">
        <f t="shared" si="54"/>
        <v>19-Jun-1979</v>
      </c>
      <c r="M897" s="25">
        <f t="shared" si="55"/>
        <v>43</v>
      </c>
    </row>
    <row r="898" spans="1:13" x14ac:dyDescent="0.3">
      <c r="A898" s="6" t="s">
        <v>929</v>
      </c>
      <c r="B898" s="6">
        <v>1984</v>
      </c>
      <c r="C898" s="13">
        <f t="shared" ref="C898:C961" si="56">IF(B898="?",ROUND(AVERAGE(B:B),0),B898)</f>
        <v>1984</v>
      </c>
      <c r="D898" s="6" t="s">
        <v>10</v>
      </c>
      <c r="E898" s="6">
        <v>25</v>
      </c>
      <c r="F898" s="6">
        <v>3</v>
      </c>
      <c r="G898" s="27">
        <v>7325.47</v>
      </c>
      <c r="H898" s="6" t="s">
        <v>11</v>
      </c>
      <c r="I898" s="6" t="s">
        <v>16</v>
      </c>
      <c r="J898" s="13" t="str">
        <f t="shared" si="53"/>
        <v>R1012</v>
      </c>
      <c r="K898" s="6" t="s">
        <v>23</v>
      </c>
      <c r="L898" s="23" t="str">
        <f t="shared" si="54"/>
        <v>25-Jul-1984</v>
      </c>
      <c r="M898" s="25">
        <f t="shared" si="55"/>
        <v>38</v>
      </c>
    </row>
    <row r="899" spans="1:13" x14ac:dyDescent="0.3">
      <c r="A899" s="6" t="s">
        <v>930</v>
      </c>
      <c r="B899" s="6">
        <v>1979</v>
      </c>
      <c r="C899" s="13">
        <f t="shared" si="56"/>
        <v>1979</v>
      </c>
      <c r="D899" s="6" t="s">
        <v>20</v>
      </c>
      <c r="E899" s="6">
        <v>19</v>
      </c>
      <c r="F899" s="6">
        <v>1</v>
      </c>
      <c r="G899" s="27">
        <v>7337.75</v>
      </c>
      <c r="H899" s="6" t="s">
        <v>11</v>
      </c>
      <c r="I899" s="6" t="s">
        <v>12</v>
      </c>
      <c r="J899" s="13" t="str">
        <f t="shared" ref="J899:J962" si="57">IF(K899="?","Unknown",K899)</f>
        <v>R1011</v>
      </c>
      <c r="K899" s="6" t="s">
        <v>42</v>
      </c>
      <c r="L899" s="23" t="str">
        <f t="shared" ref="L899:L962" si="58">CONCATENATE(E899,"-",D899,"-",C899)</f>
        <v>19-Sep-1979</v>
      </c>
      <c r="M899" s="25">
        <f t="shared" ref="M899:M962" si="59">DATEDIF(L899,DATE(2023,6,8),"Y")</f>
        <v>43</v>
      </c>
    </row>
    <row r="900" spans="1:13" x14ac:dyDescent="0.3">
      <c r="A900" s="6" t="s">
        <v>931</v>
      </c>
      <c r="B900" s="6">
        <v>1986</v>
      </c>
      <c r="C900" s="13">
        <f t="shared" si="56"/>
        <v>1986</v>
      </c>
      <c r="D900" s="6" t="s">
        <v>18</v>
      </c>
      <c r="E900" s="6">
        <v>15</v>
      </c>
      <c r="F900" s="6">
        <v>3</v>
      </c>
      <c r="G900" s="27">
        <v>7339.93</v>
      </c>
      <c r="H900" s="6" t="s">
        <v>11</v>
      </c>
      <c r="I900" s="6" t="s">
        <v>11</v>
      </c>
      <c r="J900" s="13" t="str">
        <f t="shared" si="57"/>
        <v>R1012</v>
      </c>
      <c r="K900" s="6" t="s">
        <v>23</v>
      </c>
      <c r="L900" s="23" t="str">
        <f t="shared" si="58"/>
        <v>15-Jun-1986</v>
      </c>
      <c r="M900" s="25">
        <f t="shared" si="59"/>
        <v>36</v>
      </c>
    </row>
    <row r="901" spans="1:13" x14ac:dyDescent="0.3">
      <c r="A901" s="6" t="s">
        <v>932</v>
      </c>
      <c r="B901" s="6">
        <v>1977</v>
      </c>
      <c r="C901" s="13">
        <f t="shared" si="56"/>
        <v>1977</v>
      </c>
      <c r="D901" s="6" t="s">
        <v>30</v>
      </c>
      <c r="E901" s="6">
        <v>18</v>
      </c>
      <c r="F901" s="6">
        <v>0</v>
      </c>
      <c r="G901" s="27">
        <v>7345.08</v>
      </c>
      <c r="H901" s="6" t="s">
        <v>11</v>
      </c>
      <c r="I901" s="6" t="s">
        <v>16</v>
      </c>
      <c r="J901" s="13" t="str">
        <f t="shared" si="57"/>
        <v>R1011</v>
      </c>
      <c r="K901" s="6" t="s">
        <v>42</v>
      </c>
      <c r="L901" s="23" t="str">
        <f t="shared" si="58"/>
        <v>18-Dec-1977</v>
      </c>
      <c r="M901" s="25">
        <f t="shared" si="59"/>
        <v>45</v>
      </c>
    </row>
    <row r="902" spans="1:13" x14ac:dyDescent="0.3">
      <c r="A902" s="6" t="s">
        <v>933</v>
      </c>
      <c r="B902" s="6">
        <v>1979</v>
      </c>
      <c r="C902" s="13">
        <f t="shared" si="56"/>
        <v>1979</v>
      </c>
      <c r="D902" s="6" t="s">
        <v>18</v>
      </c>
      <c r="E902" s="6">
        <v>26</v>
      </c>
      <c r="F902" s="6">
        <v>1</v>
      </c>
      <c r="G902" s="27">
        <v>7345.73</v>
      </c>
      <c r="H902" s="6" t="s">
        <v>11</v>
      </c>
      <c r="I902" s="6" t="s">
        <v>16</v>
      </c>
      <c r="J902" s="13" t="str">
        <f t="shared" si="57"/>
        <v>R1013</v>
      </c>
      <c r="K902" s="6" t="s">
        <v>13</v>
      </c>
      <c r="L902" s="23" t="str">
        <f t="shared" si="58"/>
        <v>26-Jun-1979</v>
      </c>
      <c r="M902" s="25">
        <f t="shared" si="59"/>
        <v>43</v>
      </c>
    </row>
    <row r="903" spans="1:13" x14ac:dyDescent="0.3">
      <c r="A903" s="6" t="s">
        <v>934</v>
      </c>
      <c r="B903" s="6">
        <v>1977</v>
      </c>
      <c r="C903" s="13">
        <f t="shared" si="56"/>
        <v>1977</v>
      </c>
      <c r="D903" s="6" t="s">
        <v>30</v>
      </c>
      <c r="E903" s="6">
        <v>1</v>
      </c>
      <c r="F903" s="6">
        <v>0</v>
      </c>
      <c r="G903" s="27">
        <v>7348.14</v>
      </c>
      <c r="H903" s="6" t="s">
        <v>11</v>
      </c>
      <c r="I903" s="6" t="s">
        <v>16</v>
      </c>
      <c r="J903" s="13" t="str">
        <f t="shared" si="57"/>
        <v>R1011</v>
      </c>
      <c r="K903" s="6" t="s">
        <v>42</v>
      </c>
      <c r="L903" s="23" t="str">
        <f t="shared" si="58"/>
        <v>1-Dec-1977</v>
      </c>
      <c r="M903" s="25">
        <f t="shared" si="59"/>
        <v>45</v>
      </c>
    </row>
    <row r="904" spans="1:13" x14ac:dyDescent="0.3">
      <c r="A904" s="6" t="s">
        <v>935</v>
      </c>
      <c r="B904" s="6">
        <v>1993</v>
      </c>
      <c r="C904" s="13">
        <f t="shared" si="56"/>
        <v>1993</v>
      </c>
      <c r="D904" s="6" t="s">
        <v>37</v>
      </c>
      <c r="E904" s="6">
        <v>5</v>
      </c>
      <c r="F904" s="6">
        <v>0</v>
      </c>
      <c r="G904" s="27">
        <v>7349.12</v>
      </c>
      <c r="H904" s="6" t="s">
        <v>11</v>
      </c>
      <c r="I904" s="6" t="s">
        <v>11</v>
      </c>
      <c r="J904" s="13" t="str">
        <f t="shared" si="57"/>
        <v>R1021</v>
      </c>
      <c r="K904" s="6" t="s">
        <v>300</v>
      </c>
      <c r="L904" s="23" t="str">
        <f t="shared" si="58"/>
        <v>5-Oct-1993</v>
      </c>
      <c r="M904" s="25">
        <f t="shared" si="59"/>
        <v>29</v>
      </c>
    </row>
    <row r="905" spans="1:13" x14ac:dyDescent="0.3">
      <c r="A905" s="6" t="s">
        <v>936</v>
      </c>
      <c r="B905" s="6">
        <v>1983</v>
      </c>
      <c r="C905" s="13">
        <f t="shared" si="56"/>
        <v>1983</v>
      </c>
      <c r="D905" s="6" t="s">
        <v>18</v>
      </c>
      <c r="E905" s="6">
        <v>21</v>
      </c>
      <c r="F905" s="6">
        <v>3</v>
      </c>
      <c r="G905" s="27">
        <v>7357.49</v>
      </c>
      <c r="H905" s="6" t="s">
        <v>11</v>
      </c>
      <c r="I905" s="6" t="s">
        <v>11</v>
      </c>
      <c r="J905" s="13" t="str">
        <f t="shared" si="57"/>
        <v>R1012</v>
      </c>
      <c r="K905" s="6" t="s">
        <v>23</v>
      </c>
      <c r="L905" s="23" t="str">
        <f t="shared" si="58"/>
        <v>21-Jun-1983</v>
      </c>
      <c r="M905" s="25">
        <f t="shared" si="59"/>
        <v>39</v>
      </c>
    </row>
    <row r="906" spans="1:13" x14ac:dyDescent="0.3">
      <c r="A906" s="6" t="s">
        <v>937</v>
      </c>
      <c r="B906" s="6">
        <v>1981</v>
      </c>
      <c r="C906" s="13">
        <f t="shared" si="56"/>
        <v>1981</v>
      </c>
      <c r="D906" s="6" t="s">
        <v>10</v>
      </c>
      <c r="E906" s="6">
        <v>16</v>
      </c>
      <c r="F906" s="6">
        <v>1</v>
      </c>
      <c r="G906" s="27">
        <v>7358.18</v>
      </c>
      <c r="H906" s="6" t="s">
        <v>11</v>
      </c>
      <c r="I906" s="6" t="s">
        <v>12</v>
      </c>
      <c r="J906" s="13" t="str">
        <f t="shared" si="57"/>
        <v>R1024</v>
      </c>
      <c r="K906" s="6" t="s">
        <v>247</v>
      </c>
      <c r="L906" s="23" t="str">
        <f t="shared" si="58"/>
        <v>16-Jul-1981</v>
      </c>
      <c r="M906" s="25">
        <f t="shared" si="59"/>
        <v>41</v>
      </c>
    </row>
    <row r="907" spans="1:13" x14ac:dyDescent="0.3">
      <c r="A907" s="6" t="s">
        <v>938</v>
      </c>
      <c r="B907" s="6">
        <v>1965</v>
      </c>
      <c r="C907" s="13">
        <f t="shared" si="56"/>
        <v>1965</v>
      </c>
      <c r="D907" s="6" t="s">
        <v>30</v>
      </c>
      <c r="E907" s="6">
        <v>9</v>
      </c>
      <c r="F907" s="6">
        <v>0</v>
      </c>
      <c r="G907" s="27">
        <v>7362.31</v>
      </c>
      <c r="H907" s="6" t="s">
        <v>12</v>
      </c>
      <c r="I907" s="6" t="s">
        <v>12</v>
      </c>
      <c r="J907" s="13" t="str">
        <f t="shared" si="57"/>
        <v>R1013</v>
      </c>
      <c r="K907" s="6" t="s">
        <v>13</v>
      </c>
      <c r="L907" s="23" t="str">
        <f t="shared" si="58"/>
        <v>9-Dec-1965</v>
      </c>
      <c r="M907" s="25">
        <f t="shared" si="59"/>
        <v>57</v>
      </c>
    </row>
    <row r="908" spans="1:13" x14ac:dyDescent="0.3">
      <c r="A908" s="6" t="s">
        <v>939</v>
      </c>
      <c r="B908" s="6">
        <v>1981</v>
      </c>
      <c r="C908" s="13">
        <f t="shared" si="56"/>
        <v>1981</v>
      </c>
      <c r="D908" s="6" t="s">
        <v>15</v>
      </c>
      <c r="E908" s="6">
        <v>24</v>
      </c>
      <c r="F908" s="6">
        <v>2</v>
      </c>
      <c r="G908" s="27">
        <v>7371.77</v>
      </c>
      <c r="H908" s="6" t="s">
        <v>11</v>
      </c>
      <c r="I908" s="6" t="s">
        <v>16</v>
      </c>
      <c r="J908" s="13" t="str">
        <f t="shared" si="57"/>
        <v>R1011</v>
      </c>
      <c r="K908" s="6" t="s">
        <v>42</v>
      </c>
      <c r="L908" s="23" t="str">
        <f t="shared" si="58"/>
        <v>24-Nov-1981</v>
      </c>
      <c r="M908" s="25">
        <f t="shared" si="59"/>
        <v>41</v>
      </c>
    </row>
    <row r="909" spans="1:13" x14ac:dyDescent="0.3">
      <c r="A909" s="6" t="s">
        <v>940</v>
      </c>
      <c r="B909" s="6">
        <v>1993</v>
      </c>
      <c r="C909" s="13">
        <f t="shared" si="56"/>
        <v>1993</v>
      </c>
      <c r="D909" s="6" t="s">
        <v>10</v>
      </c>
      <c r="E909" s="6">
        <v>22</v>
      </c>
      <c r="F909" s="6">
        <v>0</v>
      </c>
      <c r="G909" s="27">
        <v>7388.85</v>
      </c>
      <c r="H909" s="6" t="s">
        <v>11</v>
      </c>
      <c r="I909" s="6" t="s">
        <v>11</v>
      </c>
      <c r="J909" s="13" t="str">
        <f t="shared" si="57"/>
        <v>R1026</v>
      </c>
      <c r="K909" s="6" t="s">
        <v>535</v>
      </c>
      <c r="L909" s="23" t="str">
        <f t="shared" si="58"/>
        <v>22-Jul-1993</v>
      </c>
      <c r="M909" s="25">
        <f t="shared" si="59"/>
        <v>29</v>
      </c>
    </row>
    <row r="910" spans="1:13" x14ac:dyDescent="0.3">
      <c r="A910" s="6" t="s">
        <v>941</v>
      </c>
      <c r="B910" s="6">
        <v>1965</v>
      </c>
      <c r="C910" s="13">
        <f t="shared" si="56"/>
        <v>1965</v>
      </c>
      <c r="D910" s="6" t="s">
        <v>30</v>
      </c>
      <c r="E910" s="6">
        <v>5</v>
      </c>
      <c r="F910" s="6">
        <v>0</v>
      </c>
      <c r="G910" s="27">
        <v>7403.98</v>
      </c>
      <c r="H910" s="6" t="s">
        <v>12</v>
      </c>
      <c r="I910" s="6" t="s">
        <v>11</v>
      </c>
      <c r="J910" s="13" t="str">
        <f t="shared" si="57"/>
        <v>R1013</v>
      </c>
      <c r="K910" s="6" t="s">
        <v>13</v>
      </c>
      <c r="L910" s="23" t="str">
        <f t="shared" si="58"/>
        <v>5-Dec-1965</v>
      </c>
      <c r="M910" s="25">
        <f t="shared" si="59"/>
        <v>57</v>
      </c>
    </row>
    <row r="911" spans="1:13" x14ac:dyDescent="0.3">
      <c r="A911" s="6" t="s">
        <v>942</v>
      </c>
      <c r="B911" s="6">
        <v>1983</v>
      </c>
      <c r="C911" s="13">
        <f t="shared" si="56"/>
        <v>1983</v>
      </c>
      <c r="D911" s="6" t="s">
        <v>20</v>
      </c>
      <c r="E911" s="6">
        <v>19</v>
      </c>
      <c r="F911" s="6">
        <v>3</v>
      </c>
      <c r="G911" s="27">
        <v>7418.52</v>
      </c>
      <c r="H911" s="6" t="s">
        <v>11</v>
      </c>
      <c r="I911" s="6" t="s">
        <v>11</v>
      </c>
      <c r="J911" s="13" t="str">
        <f t="shared" si="57"/>
        <v>R1011</v>
      </c>
      <c r="K911" s="6" t="s">
        <v>42</v>
      </c>
      <c r="L911" s="23" t="str">
        <f t="shared" si="58"/>
        <v>19-Sep-1983</v>
      </c>
      <c r="M911" s="25">
        <f t="shared" si="59"/>
        <v>39</v>
      </c>
    </row>
    <row r="912" spans="1:13" x14ac:dyDescent="0.3">
      <c r="A912" s="6" t="s">
        <v>943</v>
      </c>
      <c r="B912" s="6">
        <v>1978</v>
      </c>
      <c r="C912" s="13">
        <f t="shared" si="56"/>
        <v>1978</v>
      </c>
      <c r="D912" s="6" t="s">
        <v>15</v>
      </c>
      <c r="E912" s="6">
        <v>12</v>
      </c>
      <c r="F912" s="6">
        <v>0</v>
      </c>
      <c r="G912" s="27">
        <v>7419.48</v>
      </c>
      <c r="H912" s="6" t="s">
        <v>11</v>
      </c>
      <c r="I912" s="6" t="s">
        <v>11</v>
      </c>
      <c r="J912" s="13" t="str">
        <f t="shared" si="57"/>
        <v>R1012</v>
      </c>
      <c r="K912" s="6" t="s">
        <v>23</v>
      </c>
      <c r="L912" s="23" t="str">
        <f t="shared" si="58"/>
        <v>12-Nov-1978</v>
      </c>
      <c r="M912" s="25">
        <f t="shared" si="59"/>
        <v>44</v>
      </c>
    </row>
    <row r="913" spans="1:13" x14ac:dyDescent="0.3">
      <c r="A913" s="6" t="s">
        <v>944</v>
      </c>
      <c r="B913" s="6">
        <v>1978</v>
      </c>
      <c r="C913" s="13">
        <f t="shared" si="56"/>
        <v>1978</v>
      </c>
      <c r="D913" s="6" t="s">
        <v>30</v>
      </c>
      <c r="E913" s="6">
        <v>2</v>
      </c>
      <c r="F913" s="6">
        <v>0</v>
      </c>
      <c r="G913" s="27">
        <v>7421.19</v>
      </c>
      <c r="H913" s="6" t="s">
        <v>11</v>
      </c>
      <c r="I913" s="6" t="s">
        <v>12</v>
      </c>
      <c r="J913" s="13" t="str">
        <f t="shared" si="57"/>
        <v>R1012</v>
      </c>
      <c r="K913" s="6" t="s">
        <v>23</v>
      </c>
      <c r="L913" s="23" t="str">
        <f t="shared" si="58"/>
        <v>2-Dec-1978</v>
      </c>
      <c r="M913" s="25">
        <f t="shared" si="59"/>
        <v>44</v>
      </c>
    </row>
    <row r="914" spans="1:13" x14ac:dyDescent="0.3">
      <c r="A914" s="6" t="s">
        <v>945</v>
      </c>
      <c r="B914" s="6">
        <v>1977</v>
      </c>
      <c r="C914" s="13">
        <f t="shared" si="56"/>
        <v>1977</v>
      </c>
      <c r="D914" s="6" t="s">
        <v>35</v>
      </c>
      <c r="E914" s="6">
        <v>25</v>
      </c>
      <c r="F914" s="6">
        <v>1</v>
      </c>
      <c r="G914" s="27">
        <v>7441.05</v>
      </c>
      <c r="H914" s="6" t="s">
        <v>12</v>
      </c>
      <c r="I914" s="6" t="s">
        <v>11</v>
      </c>
      <c r="J914" s="13" t="str">
        <f t="shared" si="57"/>
        <v>R1011</v>
      </c>
      <c r="K914" s="6" t="s">
        <v>42</v>
      </c>
      <c r="L914" s="23" t="str">
        <f t="shared" si="58"/>
        <v>25-Aug-1977</v>
      </c>
      <c r="M914" s="25">
        <f t="shared" si="59"/>
        <v>45</v>
      </c>
    </row>
    <row r="915" spans="1:13" x14ac:dyDescent="0.3">
      <c r="A915" s="6" t="s">
        <v>946</v>
      </c>
      <c r="B915" s="6">
        <v>1979</v>
      </c>
      <c r="C915" s="13">
        <f t="shared" si="56"/>
        <v>1979</v>
      </c>
      <c r="D915" s="6" t="s">
        <v>20</v>
      </c>
      <c r="E915" s="6">
        <v>1</v>
      </c>
      <c r="F915" s="6">
        <v>2</v>
      </c>
      <c r="G915" s="27">
        <v>7441.5</v>
      </c>
      <c r="H915" s="6" t="s">
        <v>12</v>
      </c>
      <c r="I915" s="6" t="s">
        <v>11</v>
      </c>
      <c r="J915" s="13" t="str">
        <f t="shared" si="57"/>
        <v>R1011</v>
      </c>
      <c r="K915" s="6" t="s">
        <v>42</v>
      </c>
      <c r="L915" s="23" t="str">
        <f t="shared" si="58"/>
        <v>1-Sep-1979</v>
      </c>
      <c r="M915" s="25">
        <f t="shared" si="59"/>
        <v>43</v>
      </c>
    </row>
    <row r="916" spans="1:13" x14ac:dyDescent="0.3">
      <c r="A916" s="6" t="s">
        <v>947</v>
      </c>
      <c r="B916" s="6">
        <v>1980</v>
      </c>
      <c r="C916" s="13">
        <f t="shared" si="56"/>
        <v>1980</v>
      </c>
      <c r="D916" s="6" t="s">
        <v>10</v>
      </c>
      <c r="E916" s="6">
        <v>7</v>
      </c>
      <c r="F916" s="6">
        <v>1</v>
      </c>
      <c r="G916" s="27">
        <v>7443.64</v>
      </c>
      <c r="H916" s="6" t="s">
        <v>11</v>
      </c>
      <c r="I916" s="6" t="s">
        <v>12</v>
      </c>
      <c r="J916" s="13" t="str">
        <f t="shared" si="57"/>
        <v>R1012</v>
      </c>
      <c r="K916" s="6" t="s">
        <v>23</v>
      </c>
      <c r="L916" s="23" t="str">
        <f t="shared" si="58"/>
        <v>7-Jul-1980</v>
      </c>
      <c r="M916" s="25">
        <f t="shared" si="59"/>
        <v>42</v>
      </c>
    </row>
    <row r="917" spans="1:13" x14ac:dyDescent="0.3">
      <c r="A917" s="6" t="s">
        <v>948</v>
      </c>
      <c r="B917" s="6">
        <v>1977</v>
      </c>
      <c r="C917" s="13">
        <f t="shared" si="56"/>
        <v>1977</v>
      </c>
      <c r="D917" s="6" t="s">
        <v>20</v>
      </c>
      <c r="E917" s="6">
        <v>25</v>
      </c>
      <c r="F917" s="6">
        <v>1</v>
      </c>
      <c r="G917" s="27">
        <v>7445.92</v>
      </c>
      <c r="H917" s="6" t="s">
        <v>12</v>
      </c>
      <c r="I917" s="6" t="s">
        <v>16</v>
      </c>
      <c r="J917" s="13" t="str">
        <f t="shared" si="57"/>
        <v>R1011</v>
      </c>
      <c r="K917" s="6" t="s">
        <v>42</v>
      </c>
      <c r="L917" s="23" t="str">
        <f t="shared" si="58"/>
        <v>25-Sep-1977</v>
      </c>
      <c r="M917" s="25">
        <f t="shared" si="59"/>
        <v>45</v>
      </c>
    </row>
    <row r="918" spans="1:13" x14ac:dyDescent="0.3">
      <c r="A918" s="6" t="s">
        <v>949</v>
      </c>
      <c r="B918" s="6">
        <v>1977</v>
      </c>
      <c r="C918" s="13">
        <f t="shared" si="56"/>
        <v>1977</v>
      </c>
      <c r="D918" s="6" t="s">
        <v>20</v>
      </c>
      <c r="E918" s="6">
        <v>30</v>
      </c>
      <c r="F918" s="6">
        <v>0</v>
      </c>
      <c r="G918" s="27">
        <v>7448.4</v>
      </c>
      <c r="H918" s="6" t="s">
        <v>12</v>
      </c>
      <c r="I918" s="6" t="s">
        <v>12</v>
      </c>
      <c r="J918" s="13" t="str">
        <f t="shared" si="57"/>
        <v>R1017</v>
      </c>
      <c r="K918" s="6" t="s">
        <v>356</v>
      </c>
      <c r="L918" s="23" t="str">
        <f t="shared" si="58"/>
        <v>30-Sep-1977</v>
      </c>
      <c r="M918" s="25">
        <f t="shared" si="59"/>
        <v>45</v>
      </c>
    </row>
    <row r="919" spans="1:13" x14ac:dyDescent="0.3">
      <c r="A919" s="6" t="s">
        <v>950</v>
      </c>
      <c r="B919" s="6">
        <v>2001</v>
      </c>
      <c r="C919" s="13">
        <f t="shared" si="56"/>
        <v>2001</v>
      </c>
      <c r="D919" s="6" t="s">
        <v>18</v>
      </c>
      <c r="E919" s="6">
        <v>1</v>
      </c>
      <c r="F919" s="6">
        <v>0</v>
      </c>
      <c r="G919" s="27">
        <v>7450.36</v>
      </c>
      <c r="H919" s="6" t="s">
        <v>11</v>
      </c>
      <c r="I919" s="6" t="s">
        <v>11</v>
      </c>
      <c r="J919" s="13" t="str">
        <f t="shared" si="57"/>
        <v>R1012</v>
      </c>
      <c r="K919" s="6" t="s">
        <v>23</v>
      </c>
      <c r="L919" s="23" t="str">
        <f t="shared" si="58"/>
        <v>1-Jun-2001</v>
      </c>
      <c r="M919" s="25">
        <f t="shared" si="59"/>
        <v>22</v>
      </c>
    </row>
    <row r="920" spans="1:13" x14ac:dyDescent="0.3">
      <c r="A920" s="6" t="s">
        <v>951</v>
      </c>
      <c r="B920" s="6">
        <v>1967</v>
      </c>
      <c r="C920" s="13">
        <f t="shared" si="56"/>
        <v>1967</v>
      </c>
      <c r="D920" s="6" t="s">
        <v>35</v>
      </c>
      <c r="E920" s="6">
        <v>4</v>
      </c>
      <c r="F920" s="6">
        <v>0</v>
      </c>
      <c r="G920" s="27">
        <v>7463.51</v>
      </c>
      <c r="H920" s="6" t="s">
        <v>12</v>
      </c>
      <c r="I920" s="6" t="s">
        <v>12</v>
      </c>
      <c r="J920" s="13" t="str">
        <f t="shared" si="57"/>
        <v>R1013</v>
      </c>
      <c r="K920" s="6" t="s">
        <v>13</v>
      </c>
      <c r="L920" s="23" t="str">
        <f t="shared" si="58"/>
        <v>4-Aug-1967</v>
      </c>
      <c r="M920" s="25">
        <f t="shared" si="59"/>
        <v>55</v>
      </c>
    </row>
    <row r="921" spans="1:13" x14ac:dyDescent="0.3">
      <c r="A921" s="6" t="s">
        <v>952</v>
      </c>
      <c r="B921" s="6">
        <v>1996</v>
      </c>
      <c r="C921" s="13">
        <f t="shared" si="56"/>
        <v>1996</v>
      </c>
      <c r="D921" s="6" t="s">
        <v>18</v>
      </c>
      <c r="E921" s="6">
        <v>14</v>
      </c>
      <c r="F921" s="6">
        <v>0</v>
      </c>
      <c r="G921" s="27">
        <v>7487.38</v>
      </c>
      <c r="H921" s="6" t="s">
        <v>11</v>
      </c>
      <c r="I921" s="6" t="s">
        <v>12</v>
      </c>
      <c r="J921" s="13" t="str">
        <f t="shared" si="57"/>
        <v>R1012</v>
      </c>
      <c r="K921" s="6" t="s">
        <v>23</v>
      </c>
      <c r="L921" s="23" t="str">
        <f t="shared" si="58"/>
        <v>14-Jun-1996</v>
      </c>
      <c r="M921" s="25">
        <f t="shared" si="59"/>
        <v>26</v>
      </c>
    </row>
    <row r="922" spans="1:13" x14ac:dyDescent="0.3">
      <c r="A922" s="6" t="s">
        <v>953</v>
      </c>
      <c r="B922" s="6">
        <v>1988</v>
      </c>
      <c r="C922" s="13">
        <f t="shared" si="56"/>
        <v>1988</v>
      </c>
      <c r="D922" s="6" t="s">
        <v>30</v>
      </c>
      <c r="E922" s="6">
        <v>15</v>
      </c>
      <c r="F922" s="6">
        <v>3</v>
      </c>
      <c r="G922" s="27">
        <v>7494.63</v>
      </c>
      <c r="H922" s="6" t="s">
        <v>11</v>
      </c>
      <c r="I922" s="6" t="s">
        <v>12</v>
      </c>
      <c r="J922" s="13" t="str">
        <f t="shared" si="57"/>
        <v>R1025</v>
      </c>
      <c r="K922" s="6" t="s">
        <v>200</v>
      </c>
      <c r="L922" s="23" t="str">
        <f t="shared" si="58"/>
        <v>15-Dec-1988</v>
      </c>
      <c r="M922" s="25">
        <f t="shared" si="59"/>
        <v>34</v>
      </c>
    </row>
    <row r="923" spans="1:13" x14ac:dyDescent="0.3">
      <c r="A923" s="6" t="s">
        <v>954</v>
      </c>
      <c r="B923" s="6">
        <v>1997</v>
      </c>
      <c r="C923" s="13">
        <f t="shared" si="56"/>
        <v>1997</v>
      </c>
      <c r="D923" s="6" t="s">
        <v>37</v>
      </c>
      <c r="E923" s="6">
        <v>28</v>
      </c>
      <c r="F923" s="6">
        <v>0</v>
      </c>
      <c r="G923" s="27">
        <v>7504.3</v>
      </c>
      <c r="H923" s="6" t="s">
        <v>11</v>
      </c>
      <c r="I923" s="6" t="s">
        <v>16</v>
      </c>
      <c r="J923" s="13" t="str">
        <f t="shared" si="57"/>
        <v>R1012</v>
      </c>
      <c r="K923" s="6" t="s">
        <v>23</v>
      </c>
      <c r="L923" s="23" t="str">
        <f t="shared" si="58"/>
        <v>28-Oct-1997</v>
      </c>
      <c r="M923" s="25">
        <f t="shared" si="59"/>
        <v>25</v>
      </c>
    </row>
    <row r="924" spans="1:13" x14ac:dyDescent="0.3">
      <c r="A924" s="6" t="s">
        <v>955</v>
      </c>
      <c r="B924" s="6">
        <v>1983</v>
      </c>
      <c r="C924" s="13">
        <f t="shared" si="56"/>
        <v>1983</v>
      </c>
      <c r="D924" s="6" t="s">
        <v>10</v>
      </c>
      <c r="E924" s="6">
        <v>10</v>
      </c>
      <c r="F924" s="6">
        <v>4</v>
      </c>
      <c r="G924" s="27">
        <v>7512.27</v>
      </c>
      <c r="H924" s="6" t="s">
        <v>12</v>
      </c>
      <c r="I924" s="6" t="s">
        <v>11</v>
      </c>
      <c r="J924" s="13" t="str">
        <f t="shared" si="57"/>
        <v>R1011</v>
      </c>
      <c r="K924" s="6" t="s">
        <v>42</v>
      </c>
      <c r="L924" s="23" t="str">
        <f t="shared" si="58"/>
        <v>10-Jul-1983</v>
      </c>
      <c r="M924" s="25">
        <f t="shared" si="59"/>
        <v>39</v>
      </c>
    </row>
    <row r="925" spans="1:13" x14ac:dyDescent="0.3">
      <c r="A925" s="6" t="s">
        <v>956</v>
      </c>
      <c r="B925" s="6">
        <v>1978</v>
      </c>
      <c r="C925" s="13">
        <f t="shared" si="56"/>
        <v>1978</v>
      </c>
      <c r="D925" s="6" t="s">
        <v>37</v>
      </c>
      <c r="E925" s="6">
        <v>18</v>
      </c>
      <c r="F925" s="6">
        <v>1</v>
      </c>
      <c r="G925" s="27">
        <v>7518.03</v>
      </c>
      <c r="H925" s="6" t="s">
        <v>11</v>
      </c>
      <c r="I925" s="6" t="s">
        <v>12</v>
      </c>
      <c r="J925" s="13" t="str">
        <f t="shared" si="57"/>
        <v>R1012</v>
      </c>
      <c r="K925" s="6" t="s">
        <v>23</v>
      </c>
      <c r="L925" s="23" t="str">
        <f t="shared" si="58"/>
        <v>18-Oct-1978</v>
      </c>
      <c r="M925" s="25">
        <f t="shared" si="59"/>
        <v>44</v>
      </c>
    </row>
    <row r="926" spans="1:13" x14ac:dyDescent="0.3">
      <c r="A926" s="6" t="s">
        <v>957</v>
      </c>
      <c r="B926" s="6">
        <v>1976</v>
      </c>
      <c r="C926" s="13">
        <f t="shared" si="56"/>
        <v>1976</v>
      </c>
      <c r="D926" s="6" t="s">
        <v>37</v>
      </c>
      <c r="E926" s="6">
        <v>10</v>
      </c>
      <c r="F926" s="6">
        <v>0</v>
      </c>
      <c r="G926" s="27">
        <v>7526.71</v>
      </c>
      <c r="H926" s="6" t="s">
        <v>12</v>
      </c>
      <c r="I926" s="6" t="s">
        <v>16</v>
      </c>
      <c r="J926" s="13" t="str">
        <f t="shared" si="57"/>
        <v>R1012</v>
      </c>
      <c r="K926" s="6" t="s">
        <v>23</v>
      </c>
      <c r="L926" s="23" t="str">
        <f t="shared" si="58"/>
        <v>10-Oct-1976</v>
      </c>
      <c r="M926" s="25">
        <f t="shared" si="59"/>
        <v>46</v>
      </c>
    </row>
    <row r="927" spans="1:13" x14ac:dyDescent="0.3">
      <c r="A927" s="6" t="s">
        <v>958</v>
      </c>
      <c r="B927" s="6">
        <v>1978</v>
      </c>
      <c r="C927" s="13">
        <f t="shared" si="56"/>
        <v>1978</v>
      </c>
      <c r="D927" s="6" t="s">
        <v>30</v>
      </c>
      <c r="E927" s="6">
        <v>14</v>
      </c>
      <c r="F927" s="6">
        <v>2</v>
      </c>
      <c r="G927" s="27">
        <v>7531.7</v>
      </c>
      <c r="H927" s="6" t="s">
        <v>11</v>
      </c>
      <c r="I927" s="6" t="s">
        <v>16</v>
      </c>
      <c r="J927" s="13" t="str">
        <f t="shared" si="57"/>
        <v>R1013</v>
      </c>
      <c r="K927" s="6" t="s">
        <v>13</v>
      </c>
      <c r="L927" s="23" t="str">
        <f t="shared" si="58"/>
        <v>14-Dec-1978</v>
      </c>
      <c r="M927" s="25">
        <f t="shared" si="59"/>
        <v>44</v>
      </c>
    </row>
    <row r="928" spans="1:13" x14ac:dyDescent="0.3">
      <c r="A928" s="6" t="s">
        <v>959</v>
      </c>
      <c r="B928" s="6">
        <v>1984</v>
      </c>
      <c r="C928" s="13">
        <f t="shared" si="56"/>
        <v>1984</v>
      </c>
      <c r="D928" s="6" t="s">
        <v>35</v>
      </c>
      <c r="E928" s="6">
        <v>22</v>
      </c>
      <c r="F928" s="6">
        <v>3</v>
      </c>
      <c r="G928" s="27">
        <v>7537.16</v>
      </c>
      <c r="H928" s="6" t="s">
        <v>11</v>
      </c>
      <c r="I928" s="6" t="s">
        <v>11</v>
      </c>
      <c r="J928" s="13" t="str">
        <f t="shared" si="57"/>
        <v>R1012</v>
      </c>
      <c r="K928" s="6" t="s">
        <v>23</v>
      </c>
      <c r="L928" s="23" t="str">
        <f t="shared" si="58"/>
        <v>22-Aug-1984</v>
      </c>
      <c r="M928" s="25">
        <f t="shared" si="59"/>
        <v>38</v>
      </c>
    </row>
    <row r="929" spans="1:13" x14ac:dyDescent="0.3">
      <c r="A929" s="6" t="s">
        <v>960</v>
      </c>
      <c r="B929" s="6">
        <v>1988</v>
      </c>
      <c r="C929" s="13">
        <f t="shared" si="56"/>
        <v>1988</v>
      </c>
      <c r="D929" s="6" t="s">
        <v>30</v>
      </c>
      <c r="E929" s="6">
        <v>15</v>
      </c>
      <c r="F929" s="6">
        <v>3</v>
      </c>
      <c r="G929" s="27">
        <v>7538.52</v>
      </c>
      <c r="H929" s="6" t="s">
        <v>11</v>
      </c>
      <c r="I929" s="6" t="s">
        <v>11</v>
      </c>
      <c r="J929" s="13" t="str">
        <f t="shared" si="57"/>
        <v>R1012</v>
      </c>
      <c r="K929" s="6" t="s">
        <v>23</v>
      </c>
      <c r="L929" s="23" t="str">
        <f t="shared" si="58"/>
        <v>15-Dec-1988</v>
      </c>
      <c r="M929" s="25">
        <f t="shared" si="59"/>
        <v>34</v>
      </c>
    </row>
    <row r="930" spans="1:13" x14ac:dyDescent="0.3">
      <c r="A930" s="6" t="s">
        <v>961</v>
      </c>
      <c r="B930" s="6">
        <v>1994</v>
      </c>
      <c r="C930" s="13">
        <f t="shared" si="56"/>
        <v>1994</v>
      </c>
      <c r="D930" s="6" t="s">
        <v>35</v>
      </c>
      <c r="E930" s="6">
        <v>14</v>
      </c>
      <c r="F930" s="6">
        <v>0</v>
      </c>
      <c r="G930" s="27">
        <v>7567.13</v>
      </c>
      <c r="H930" s="6" t="s">
        <v>11</v>
      </c>
      <c r="I930" s="6" t="s">
        <v>11</v>
      </c>
      <c r="J930" s="13" t="str">
        <f t="shared" si="57"/>
        <v>R1021</v>
      </c>
      <c r="K930" s="6" t="s">
        <v>300</v>
      </c>
      <c r="L930" s="23" t="str">
        <f t="shared" si="58"/>
        <v>14-Aug-1994</v>
      </c>
      <c r="M930" s="25">
        <f t="shared" si="59"/>
        <v>28</v>
      </c>
    </row>
    <row r="931" spans="1:13" x14ac:dyDescent="0.3">
      <c r="A931" s="6" t="s">
        <v>962</v>
      </c>
      <c r="B931" s="6">
        <v>1967</v>
      </c>
      <c r="C931" s="13">
        <f t="shared" si="56"/>
        <v>1967</v>
      </c>
      <c r="D931" s="6" t="s">
        <v>10</v>
      </c>
      <c r="E931" s="6">
        <v>17</v>
      </c>
      <c r="F931" s="6">
        <v>0</v>
      </c>
      <c r="G931" s="27">
        <v>7585.62</v>
      </c>
      <c r="H931" s="6" t="s">
        <v>12</v>
      </c>
      <c r="I931" s="6" t="s">
        <v>11</v>
      </c>
      <c r="J931" s="13" t="str">
        <f t="shared" si="57"/>
        <v>R1013</v>
      </c>
      <c r="K931" s="6" t="s">
        <v>13</v>
      </c>
      <c r="L931" s="23" t="str">
        <f t="shared" si="58"/>
        <v>17-Jul-1967</v>
      </c>
      <c r="M931" s="25">
        <f t="shared" si="59"/>
        <v>55</v>
      </c>
    </row>
    <row r="932" spans="1:13" x14ac:dyDescent="0.3">
      <c r="A932" s="6" t="s">
        <v>963</v>
      </c>
      <c r="B932" s="6">
        <v>1997</v>
      </c>
      <c r="C932" s="13">
        <f t="shared" si="56"/>
        <v>1997</v>
      </c>
      <c r="D932" s="6" t="s">
        <v>20</v>
      </c>
      <c r="E932" s="6">
        <v>30</v>
      </c>
      <c r="F932" s="6">
        <v>0</v>
      </c>
      <c r="G932" s="27">
        <v>7607.03</v>
      </c>
      <c r="H932" s="6" t="s">
        <v>11</v>
      </c>
      <c r="I932" s="6" t="s">
        <v>11</v>
      </c>
      <c r="J932" s="13" t="str">
        <f t="shared" si="57"/>
        <v>R1012</v>
      </c>
      <c r="K932" s="6" t="s">
        <v>23</v>
      </c>
      <c r="L932" s="23" t="str">
        <f t="shared" si="58"/>
        <v>30-Sep-1997</v>
      </c>
      <c r="M932" s="25">
        <f t="shared" si="59"/>
        <v>25</v>
      </c>
    </row>
    <row r="933" spans="1:13" x14ac:dyDescent="0.3">
      <c r="A933" s="6" t="s">
        <v>964</v>
      </c>
      <c r="B933" s="6">
        <v>1968</v>
      </c>
      <c r="C933" s="13">
        <f t="shared" si="56"/>
        <v>1968</v>
      </c>
      <c r="D933" s="6" t="s">
        <v>10</v>
      </c>
      <c r="E933" s="6">
        <v>3</v>
      </c>
      <c r="F933" s="6">
        <v>0</v>
      </c>
      <c r="G933" s="27">
        <v>7609.6</v>
      </c>
      <c r="H933" s="6" t="s">
        <v>12</v>
      </c>
      <c r="I933" s="6" t="s">
        <v>11</v>
      </c>
      <c r="J933" s="13" t="str">
        <f t="shared" si="57"/>
        <v>R1012</v>
      </c>
      <c r="K933" s="6" t="s">
        <v>23</v>
      </c>
      <c r="L933" s="23" t="str">
        <f t="shared" si="58"/>
        <v>3-Jul-1968</v>
      </c>
      <c r="M933" s="25">
        <f t="shared" si="59"/>
        <v>54</v>
      </c>
    </row>
    <row r="934" spans="1:13" x14ac:dyDescent="0.3">
      <c r="A934" s="6" t="s">
        <v>965</v>
      </c>
      <c r="B934" s="6">
        <v>1996</v>
      </c>
      <c r="C934" s="13">
        <f t="shared" si="56"/>
        <v>1996</v>
      </c>
      <c r="D934" s="6" t="s">
        <v>20</v>
      </c>
      <c r="E934" s="6">
        <v>17</v>
      </c>
      <c r="F934" s="6">
        <v>0</v>
      </c>
      <c r="G934" s="27">
        <v>7623.13</v>
      </c>
      <c r="H934" s="6" t="s">
        <v>11</v>
      </c>
      <c r="I934" s="6" t="s">
        <v>12</v>
      </c>
      <c r="J934" s="13" t="str">
        <f t="shared" si="57"/>
        <v>R1011</v>
      </c>
      <c r="K934" s="6" t="s">
        <v>42</v>
      </c>
      <c r="L934" s="23" t="str">
        <f t="shared" si="58"/>
        <v>17-Sep-1996</v>
      </c>
      <c r="M934" s="25">
        <f t="shared" si="59"/>
        <v>26</v>
      </c>
    </row>
    <row r="935" spans="1:13" x14ac:dyDescent="0.3">
      <c r="A935" s="6" t="s">
        <v>966</v>
      </c>
      <c r="B935" s="6">
        <v>1978</v>
      </c>
      <c r="C935" s="13">
        <f t="shared" si="56"/>
        <v>1978</v>
      </c>
      <c r="D935" s="6" t="s">
        <v>15</v>
      </c>
      <c r="E935" s="6">
        <v>28</v>
      </c>
      <c r="F935" s="6">
        <v>1</v>
      </c>
      <c r="G935" s="27">
        <v>7623.52</v>
      </c>
      <c r="H935" s="6" t="s">
        <v>11</v>
      </c>
      <c r="I935" s="6" t="s">
        <v>16</v>
      </c>
      <c r="J935" s="13" t="str">
        <f t="shared" si="57"/>
        <v>R1011</v>
      </c>
      <c r="K935" s="6" t="s">
        <v>42</v>
      </c>
      <c r="L935" s="23" t="str">
        <f t="shared" si="58"/>
        <v>28-Nov-1978</v>
      </c>
      <c r="M935" s="25">
        <f t="shared" si="59"/>
        <v>44</v>
      </c>
    </row>
    <row r="936" spans="1:13" x14ac:dyDescent="0.3">
      <c r="A936" s="6" t="s">
        <v>967</v>
      </c>
      <c r="B936" s="6">
        <v>1978</v>
      </c>
      <c r="C936" s="13">
        <f t="shared" si="56"/>
        <v>1978</v>
      </c>
      <c r="D936" s="6" t="s">
        <v>15</v>
      </c>
      <c r="E936" s="6">
        <v>6</v>
      </c>
      <c r="F936" s="6">
        <v>1</v>
      </c>
      <c r="G936" s="27">
        <v>7624.63</v>
      </c>
      <c r="H936" s="6" t="s">
        <v>11</v>
      </c>
      <c r="I936" s="6" t="s">
        <v>16</v>
      </c>
      <c r="J936" s="13" t="str">
        <f t="shared" si="57"/>
        <v>R1011</v>
      </c>
      <c r="K936" s="6" t="s">
        <v>42</v>
      </c>
      <c r="L936" s="23" t="str">
        <f t="shared" si="58"/>
        <v>6-Nov-1978</v>
      </c>
      <c r="M936" s="25">
        <f t="shared" si="59"/>
        <v>44</v>
      </c>
    </row>
    <row r="937" spans="1:13" x14ac:dyDescent="0.3">
      <c r="A937" s="6" t="s">
        <v>968</v>
      </c>
      <c r="B937" s="6">
        <v>1978</v>
      </c>
      <c r="C937" s="13">
        <f t="shared" si="56"/>
        <v>1978</v>
      </c>
      <c r="D937" s="6" t="s">
        <v>15</v>
      </c>
      <c r="E937" s="6">
        <v>29</v>
      </c>
      <c r="F937" s="6">
        <v>1</v>
      </c>
      <c r="G937" s="27">
        <v>7626.99</v>
      </c>
      <c r="H937" s="6" t="s">
        <v>11</v>
      </c>
      <c r="I937" s="6" t="s">
        <v>11</v>
      </c>
      <c r="J937" s="13" t="str">
        <f t="shared" si="57"/>
        <v>R1011</v>
      </c>
      <c r="K937" s="6" t="s">
        <v>42</v>
      </c>
      <c r="L937" s="23" t="str">
        <f t="shared" si="58"/>
        <v>29-Nov-1978</v>
      </c>
      <c r="M937" s="25">
        <f t="shared" si="59"/>
        <v>44</v>
      </c>
    </row>
    <row r="938" spans="1:13" x14ac:dyDescent="0.3">
      <c r="A938" s="6" t="s">
        <v>969</v>
      </c>
      <c r="B938" s="6">
        <v>1978</v>
      </c>
      <c r="C938" s="13">
        <f t="shared" si="56"/>
        <v>1978</v>
      </c>
      <c r="D938" s="6" t="s">
        <v>35</v>
      </c>
      <c r="E938" s="6">
        <v>24</v>
      </c>
      <c r="F938" s="6">
        <v>1</v>
      </c>
      <c r="G938" s="27">
        <v>7633.72</v>
      </c>
      <c r="H938" s="6" t="s">
        <v>11</v>
      </c>
      <c r="I938" s="6" t="s">
        <v>16</v>
      </c>
      <c r="J938" s="13" t="str">
        <f t="shared" si="57"/>
        <v>R1013</v>
      </c>
      <c r="K938" s="6" t="s">
        <v>13</v>
      </c>
      <c r="L938" s="23" t="str">
        <f t="shared" si="58"/>
        <v>24-Aug-1978</v>
      </c>
      <c r="M938" s="25">
        <f t="shared" si="59"/>
        <v>44</v>
      </c>
    </row>
    <row r="939" spans="1:13" x14ac:dyDescent="0.3">
      <c r="A939" s="6" t="s">
        <v>970</v>
      </c>
      <c r="B939" s="6">
        <v>2001</v>
      </c>
      <c r="C939" s="13">
        <f t="shared" si="56"/>
        <v>2001</v>
      </c>
      <c r="D939" s="6" t="s">
        <v>30</v>
      </c>
      <c r="E939" s="6">
        <v>13</v>
      </c>
      <c r="F939" s="6">
        <v>0</v>
      </c>
      <c r="G939" s="27">
        <v>7636.92</v>
      </c>
      <c r="H939" s="6" t="s">
        <v>11</v>
      </c>
      <c r="I939" s="6" t="s">
        <v>12</v>
      </c>
      <c r="J939" s="13" t="str">
        <f t="shared" si="57"/>
        <v>R1012</v>
      </c>
      <c r="K939" s="6" t="s">
        <v>23</v>
      </c>
      <c r="L939" s="23" t="str">
        <f t="shared" si="58"/>
        <v>13-Dec-2001</v>
      </c>
      <c r="M939" s="25">
        <f t="shared" si="59"/>
        <v>21</v>
      </c>
    </row>
    <row r="940" spans="1:13" x14ac:dyDescent="0.3">
      <c r="A940" s="6" t="s">
        <v>971</v>
      </c>
      <c r="B940" s="6">
        <v>1980</v>
      </c>
      <c r="C940" s="13">
        <f t="shared" si="56"/>
        <v>1980</v>
      </c>
      <c r="D940" s="6" t="s">
        <v>18</v>
      </c>
      <c r="E940" s="6">
        <v>20</v>
      </c>
      <c r="F940" s="6">
        <v>1</v>
      </c>
      <c r="G940" s="27">
        <v>7639.42</v>
      </c>
      <c r="H940" s="6" t="s">
        <v>11</v>
      </c>
      <c r="I940" s="6" t="s">
        <v>11</v>
      </c>
      <c r="J940" s="13" t="str">
        <f t="shared" si="57"/>
        <v>R1024</v>
      </c>
      <c r="K940" s="6" t="s">
        <v>247</v>
      </c>
      <c r="L940" s="23" t="str">
        <f t="shared" si="58"/>
        <v>20-Jun-1980</v>
      </c>
      <c r="M940" s="25">
        <f t="shared" si="59"/>
        <v>42</v>
      </c>
    </row>
    <row r="941" spans="1:13" x14ac:dyDescent="0.3">
      <c r="A941" s="6" t="s">
        <v>972</v>
      </c>
      <c r="B941" s="6">
        <v>1980</v>
      </c>
      <c r="C941" s="13">
        <f t="shared" si="56"/>
        <v>1980</v>
      </c>
      <c r="D941" s="6" t="s">
        <v>10</v>
      </c>
      <c r="E941" s="6">
        <v>24</v>
      </c>
      <c r="F941" s="6">
        <v>2</v>
      </c>
      <c r="G941" s="27">
        <v>7640.31</v>
      </c>
      <c r="H941" s="6" t="s">
        <v>11</v>
      </c>
      <c r="I941" s="6" t="s">
        <v>16</v>
      </c>
      <c r="J941" s="13" t="str">
        <f t="shared" si="57"/>
        <v>R1013</v>
      </c>
      <c r="K941" s="6" t="s">
        <v>13</v>
      </c>
      <c r="L941" s="23" t="str">
        <f t="shared" si="58"/>
        <v>24-Jul-1980</v>
      </c>
      <c r="M941" s="25">
        <f t="shared" si="59"/>
        <v>42</v>
      </c>
    </row>
    <row r="942" spans="1:13" x14ac:dyDescent="0.3">
      <c r="A942" s="6" t="s">
        <v>973</v>
      </c>
      <c r="B942" s="6">
        <v>1999</v>
      </c>
      <c r="C942" s="13">
        <f t="shared" si="56"/>
        <v>1999</v>
      </c>
      <c r="D942" s="6" t="s">
        <v>18</v>
      </c>
      <c r="E942" s="6">
        <v>15</v>
      </c>
      <c r="F942" s="6">
        <v>0</v>
      </c>
      <c r="G942" s="27">
        <v>7642.05</v>
      </c>
      <c r="H942" s="6" t="s">
        <v>11</v>
      </c>
      <c r="I942" s="6" t="s">
        <v>11</v>
      </c>
      <c r="J942" s="13" t="str">
        <f t="shared" si="57"/>
        <v>R1026</v>
      </c>
      <c r="K942" s="6" t="s">
        <v>535</v>
      </c>
      <c r="L942" s="23" t="str">
        <f t="shared" si="58"/>
        <v>15-Jun-1999</v>
      </c>
      <c r="M942" s="25">
        <f t="shared" si="59"/>
        <v>23</v>
      </c>
    </row>
    <row r="943" spans="1:13" x14ac:dyDescent="0.3">
      <c r="A943" s="6" t="s">
        <v>974</v>
      </c>
      <c r="B943" s="6">
        <v>1980</v>
      </c>
      <c r="C943" s="13">
        <f t="shared" si="56"/>
        <v>1980</v>
      </c>
      <c r="D943" s="6" t="s">
        <v>37</v>
      </c>
      <c r="E943" s="6">
        <v>16</v>
      </c>
      <c r="F943" s="6">
        <v>1</v>
      </c>
      <c r="G943" s="27">
        <v>7650.77</v>
      </c>
      <c r="H943" s="6" t="s">
        <v>11</v>
      </c>
      <c r="I943" s="6" t="s">
        <v>11</v>
      </c>
      <c r="J943" s="13" t="str">
        <f t="shared" si="57"/>
        <v>R1024</v>
      </c>
      <c r="K943" s="6" t="s">
        <v>247</v>
      </c>
      <c r="L943" s="23" t="str">
        <f t="shared" si="58"/>
        <v>16-Oct-1980</v>
      </c>
      <c r="M943" s="25">
        <f t="shared" si="59"/>
        <v>42</v>
      </c>
    </row>
    <row r="944" spans="1:13" x14ac:dyDescent="0.3">
      <c r="A944" s="6" t="s">
        <v>975</v>
      </c>
      <c r="B944" s="6">
        <v>1993</v>
      </c>
      <c r="C944" s="13">
        <f t="shared" si="56"/>
        <v>1993</v>
      </c>
      <c r="D944" s="6" t="s">
        <v>35</v>
      </c>
      <c r="E944" s="6">
        <v>10</v>
      </c>
      <c r="F944" s="6">
        <v>0</v>
      </c>
      <c r="G944" s="27">
        <v>7650.8</v>
      </c>
      <c r="H944" s="6" t="s">
        <v>11</v>
      </c>
      <c r="I944" s="6" t="s">
        <v>11</v>
      </c>
      <c r="J944" s="13" t="str">
        <f t="shared" si="57"/>
        <v>R1012</v>
      </c>
      <c r="K944" s="6" t="s">
        <v>23</v>
      </c>
      <c r="L944" s="23" t="str">
        <f t="shared" si="58"/>
        <v>10-Aug-1993</v>
      </c>
      <c r="M944" s="25">
        <f t="shared" si="59"/>
        <v>29</v>
      </c>
    </row>
    <row r="945" spans="1:13" x14ac:dyDescent="0.3">
      <c r="A945" s="6" t="s">
        <v>976</v>
      </c>
      <c r="B945" s="6">
        <v>1998</v>
      </c>
      <c r="C945" s="13">
        <f t="shared" si="56"/>
        <v>1998</v>
      </c>
      <c r="D945" s="6" t="s">
        <v>20</v>
      </c>
      <c r="E945" s="6">
        <v>30</v>
      </c>
      <c r="F945" s="6">
        <v>0</v>
      </c>
      <c r="G945" s="27">
        <v>7652.26</v>
      </c>
      <c r="H945" s="6" t="s">
        <v>11</v>
      </c>
      <c r="I945" s="6" t="s">
        <v>12</v>
      </c>
      <c r="J945" s="13" t="str">
        <f t="shared" si="57"/>
        <v>R1023</v>
      </c>
      <c r="K945" s="6" t="s">
        <v>249</v>
      </c>
      <c r="L945" s="23" t="str">
        <f t="shared" si="58"/>
        <v>30-Sep-1998</v>
      </c>
      <c r="M945" s="25">
        <f t="shared" si="59"/>
        <v>24</v>
      </c>
    </row>
    <row r="946" spans="1:13" x14ac:dyDescent="0.3">
      <c r="A946" s="6" t="s">
        <v>977</v>
      </c>
      <c r="B946" s="6">
        <v>1965</v>
      </c>
      <c r="C946" s="13">
        <f t="shared" si="56"/>
        <v>1965</v>
      </c>
      <c r="D946" s="6" t="s">
        <v>30</v>
      </c>
      <c r="E946" s="6">
        <v>27</v>
      </c>
      <c r="F946" s="6">
        <v>0</v>
      </c>
      <c r="G946" s="27">
        <v>7657.69</v>
      </c>
      <c r="H946" s="6" t="s">
        <v>12</v>
      </c>
      <c r="I946" s="6" t="s">
        <v>12</v>
      </c>
      <c r="J946" s="13" t="str">
        <f t="shared" si="57"/>
        <v>R1012</v>
      </c>
      <c r="K946" s="6" t="s">
        <v>23</v>
      </c>
      <c r="L946" s="23" t="str">
        <f t="shared" si="58"/>
        <v>27-Dec-1965</v>
      </c>
      <c r="M946" s="25">
        <f t="shared" si="59"/>
        <v>57</v>
      </c>
    </row>
    <row r="947" spans="1:13" x14ac:dyDescent="0.3">
      <c r="A947" s="6" t="s">
        <v>978</v>
      </c>
      <c r="B947" s="6">
        <v>1976</v>
      </c>
      <c r="C947" s="13">
        <f t="shared" si="56"/>
        <v>1976</v>
      </c>
      <c r="D947" s="6" t="s">
        <v>37</v>
      </c>
      <c r="E947" s="6">
        <v>9</v>
      </c>
      <c r="F947" s="6">
        <v>2</v>
      </c>
      <c r="G947" s="27">
        <v>7662.47</v>
      </c>
      <c r="H947" s="6" t="s">
        <v>11</v>
      </c>
      <c r="I947" s="6" t="s">
        <v>16</v>
      </c>
      <c r="J947" s="13" t="str">
        <f t="shared" si="57"/>
        <v>R1011</v>
      </c>
      <c r="K947" s="6" t="s">
        <v>42</v>
      </c>
      <c r="L947" s="23" t="str">
        <f t="shared" si="58"/>
        <v>9-Oct-1976</v>
      </c>
      <c r="M947" s="25">
        <f t="shared" si="59"/>
        <v>46</v>
      </c>
    </row>
    <row r="948" spans="1:13" x14ac:dyDescent="0.3">
      <c r="A948" s="6" t="s">
        <v>979</v>
      </c>
      <c r="B948" s="6">
        <v>1996</v>
      </c>
      <c r="C948" s="13">
        <f t="shared" si="56"/>
        <v>1996</v>
      </c>
      <c r="D948" s="6" t="s">
        <v>15</v>
      </c>
      <c r="E948" s="6">
        <v>24</v>
      </c>
      <c r="F948" s="6">
        <v>0</v>
      </c>
      <c r="G948" s="27">
        <v>7670.75</v>
      </c>
      <c r="H948" s="6" t="s">
        <v>11</v>
      </c>
      <c r="I948" s="6" t="s">
        <v>11</v>
      </c>
      <c r="J948" s="13" t="str">
        <f t="shared" si="57"/>
        <v>R1022</v>
      </c>
      <c r="K948" s="6" t="s">
        <v>632</v>
      </c>
      <c r="L948" s="23" t="str">
        <f t="shared" si="58"/>
        <v>24-Nov-1996</v>
      </c>
      <c r="M948" s="25">
        <f t="shared" si="59"/>
        <v>26</v>
      </c>
    </row>
    <row r="949" spans="1:13" x14ac:dyDescent="0.3">
      <c r="A949" s="6" t="s">
        <v>980</v>
      </c>
      <c r="B949" s="6">
        <v>1995</v>
      </c>
      <c r="C949" s="13">
        <f t="shared" si="56"/>
        <v>1995</v>
      </c>
      <c r="D949" s="6" t="s">
        <v>20</v>
      </c>
      <c r="E949" s="6">
        <v>13</v>
      </c>
      <c r="F949" s="6">
        <v>0</v>
      </c>
      <c r="G949" s="27">
        <v>7676.4</v>
      </c>
      <c r="H949" s="6" t="s">
        <v>11</v>
      </c>
      <c r="I949" s="6" t="s">
        <v>16</v>
      </c>
      <c r="J949" s="13" t="str">
        <f t="shared" si="57"/>
        <v>R1012</v>
      </c>
      <c r="K949" s="6" t="s">
        <v>23</v>
      </c>
      <c r="L949" s="23" t="str">
        <f t="shared" si="58"/>
        <v>13-Sep-1995</v>
      </c>
      <c r="M949" s="25">
        <f t="shared" si="59"/>
        <v>27</v>
      </c>
    </row>
    <row r="950" spans="1:13" x14ac:dyDescent="0.3">
      <c r="A950" s="6" t="s">
        <v>981</v>
      </c>
      <c r="B950" s="6">
        <v>1971</v>
      </c>
      <c r="C950" s="13">
        <f t="shared" si="56"/>
        <v>1971</v>
      </c>
      <c r="D950" s="6" t="s">
        <v>37</v>
      </c>
      <c r="E950" s="6">
        <v>11</v>
      </c>
      <c r="F950" s="6">
        <v>0</v>
      </c>
      <c r="G950" s="27">
        <v>7680.92</v>
      </c>
      <c r="H950" s="6" t="s">
        <v>11</v>
      </c>
      <c r="I950" s="6" t="s">
        <v>16</v>
      </c>
      <c r="J950" s="13" t="str">
        <f t="shared" si="57"/>
        <v>R1013</v>
      </c>
      <c r="K950" s="6" t="s">
        <v>13</v>
      </c>
      <c r="L950" s="23" t="str">
        <f t="shared" si="58"/>
        <v>11-Oct-1971</v>
      </c>
      <c r="M950" s="25">
        <f t="shared" si="59"/>
        <v>51</v>
      </c>
    </row>
    <row r="951" spans="1:13" x14ac:dyDescent="0.3">
      <c r="A951" s="6" t="s">
        <v>982</v>
      </c>
      <c r="B951" s="6">
        <v>1981</v>
      </c>
      <c r="C951" s="13">
        <f t="shared" si="56"/>
        <v>1981</v>
      </c>
      <c r="D951" s="6" t="s">
        <v>30</v>
      </c>
      <c r="E951" s="6">
        <v>19</v>
      </c>
      <c r="F951" s="6">
        <v>1</v>
      </c>
      <c r="G951" s="27">
        <v>7681.17</v>
      </c>
      <c r="H951" s="6" t="s">
        <v>11</v>
      </c>
      <c r="I951" s="6" t="s">
        <v>11</v>
      </c>
      <c r="J951" s="13" t="str">
        <f t="shared" si="57"/>
        <v>R1020</v>
      </c>
      <c r="K951" s="6" t="s">
        <v>516</v>
      </c>
      <c r="L951" s="23" t="str">
        <f t="shared" si="58"/>
        <v>19-Dec-1981</v>
      </c>
      <c r="M951" s="25">
        <f t="shared" si="59"/>
        <v>41</v>
      </c>
    </row>
    <row r="952" spans="1:13" x14ac:dyDescent="0.3">
      <c r="A952" s="6" t="s">
        <v>983</v>
      </c>
      <c r="B952" s="6">
        <v>1982</v>
      </c>
      <c r="C952" s="13">
        <f t="shared" si="56"/>
        <v>1982</v>
      </c>
      <c r="D952" s="6" t="s">
        <v>30</v>
      </c>
      <c r="E952" s="6">
        <v>18</v>
      </c>
      <c r="F952" s="6">
        <v>3</v>
      </c>
      <c r="G952" s="27">
        <v>7682.67</v>
      </c>
      <c r="H952" s="6" t="s">
        <v>11</v>
      </c>
      <c r="I952" s="6" t="s">
        <v>16</v>
      </c>
      <c r="J952" s="13" t="str">
        <f t="shared" si="57"/>
        <v>R1013</v>
      </c>
      <c r="K952" s="6" t="s">
        <v>13</v>
      </c>
      <c r="L952" s="23" t="str">
        <f t="shared" si="58"/>
        <v>18-Dec-1982</v>
      </c>
      <c r="M952" s="25">
        <f t="shared" si="59"/>
        <v>40</v>
      </c>
    </row>
    <row r="953" spans="1:13" x14ac:dyDescent="0.3">
      <c r="A953" s="6" t="s">
        <v>984</v>
      </c>
      <c r="B953" s="6">
        <v>1987</v>
      </c>
      <c r="C953" s="13">
        <f t="shared" si="56"/>
        <v>1987</v>
      </c>
      <c r="D953" s="6" t="s">
        <v>10</v>
      </c>
      <c r="E953" s="6">
        <v>12</v>
      </c>
      <c r="F953" s="6">
        <v>3</v>
      </c>
      <c r="G953" s="27">
        <v>7684.62</v>
      </c>
      <c r="H953" s="6" t="s">
        <v>11</v>
      </c>
      <c r="I953" s="6" t="s">
        <v>12</v>
      </c>
      <c r="J953" s="13" t="str">
        <f t="shared" si="57"/>
        <v>R1021</v>
      </c>
      <c r="K953" s="6" t="s">
        <v>300</v>
      </c>
      <c r="L953" s="23" t="str">
        <f t="shared" si="58"/>
        <v>12-Jul-1987</v>
      </c>
      <c r="M953" s="25">
        <f t="shared" si="59"/>
        <v>35</v>
      </c>
    </row>
    <row r="954" spans="1:13" x14ac:dyDescent="0.3">
      <c r="A954" s="6" t="s">
        <v>985</v>
      </c>
      <c r="B954" s="6">
        <v>1978</v>
      </c>
      <c r="C954" s="13">
        <f t="shared" si="56"/>
        <v>1978</v>
      </c>
      <c r="D954" s="6" t="s">
        <v>30</v>
      </c>
      <c r="E954" s="6">
        <v>29</v>
      </c>
      <c r="F954" s="6">
        <v>2</v>
      </c>
      <c r="G954" s="27">
        <v>7726.85</v>
      </c>
      <c r="H954" s="6" t="s">
        <v>16</v>
      </c>
      <c r="I954" s="6" t="s">
        <v>11</v>
      </c>
      <c r="J954" s="13" t="str">
        <f t="shared" si="57"/>
        <v>R1011</v>
      </c>
      <c r="K954" s="6" t="s">
        <v>42</v>
      </c>
      <c r="L954" s="23" t="str">
        <f t="shared" si="58"/>
        <v>29-Dec-1978</v>
      </c>
      <c r="M954" s="25">
        <f t="shared" si="59"/>
        <v>44</v>
      </c>
    </row>
    <row r="955" spans="1:13" x14ac:dyDescent="0.3">
      <c r="A955" s="6" t="s">
        <v>986</v>
      </c>
      <c r="B955" s="6">
        <v>1979</v>
      </c>
      <c r="C955" s="13">
        <f t="shared" si="56"/>
        <v>1979</v>
      </c>
      <c r="D955" s="6" t="s">
        <v>18</v>
      </c>
      <c r="E955" s="6">
        <v>2</v>
      </c>
      <c r="F955" s="6">
        <v>1</v>
      </c>
      <c r="G955" s="27">
        <v>7727.25</v>
      </c>
      <c r="H955" s="6" t="s">
        <v>11</v>
      </c>
      <c r="I955" s="6" t="s">
        <v>12</v>
      </c>
      <c r="J955" s="13" t="str">
        <f t="shared" si="57"/>
        <v>R1012</v>
      </c>
      <c r="K955" s="6" t="s">
        <v>23</v>
      </c>
      <c r="L955" s="23" t="str">
        <f t="shared" si="58"/>
        <v>2-Jun-1979</v>
      </c>
      <c r="M955" s="25">
        <f t="shared" si="59"/>
        <v>44</v>
      </c>
    </row>
    <row r="956" spans="1:13" x14ac:dyDescent="0.3">
      <c r="A956" s="6" t="s">
        <v>987</v>
      </c>
      <c r="B956" s="6">
        <v>1980</v>
      </c>
      <c r="C956" s="13">
        <f t="shared" si="56"/>
        <v>1980</v>
      </c>
      <c r="D956" s="6" t="s">
        <v>20</v>
      </c>
      <c r="E956" s="6">
        <v>10</v>
      </c>
      <c r="F956" s="6">
        <v>2</v>
      </c>
      <c r="G956" s="27">
        <v>7729.65</v>
      </c>
      <c r="H956" s="6" t="s">
        <v>12</v>
      </c>
      <c r="I956" s="6" t="s">
        <v>16</v>
      </c>
      <c r="J956" s="13" t="str">
        <f t="shared" si="57"/>
        <v>R1016</v>
      </c>
      <c r="K956" s="6" t="s">
        <v>168</v>
      </c>
      <c r="L956" s="23" t="str">
        <f t="shared" si="58"/>
        <v>10-Sep-1980</v>
      </c>
      <c r="M956" s="25">
        <f t="shared" si="59"/>
        <v>42</v>
      </c>
    </row>
    <row r="957" spans="1:13" x14ac:dyDescent="0.3">
      <c r="A957" s="6" t="s">
        <v>988</v>
      </c>
      <c r="B957" s="6">
        <v>1978</v>
      </c>
      <c r="C957" s="13">
        <f t="shared" si="56"/>
        <v>1978</v>
      </c>
      <c r="D957" s="6" t="s">
        <v>30</v>
      </c>
      <c r="E957" s="6">
        <v>4</v>
      </c>
      <c r="F957" s="6">
        <v>2</v>
      </c>
      <c r="G957" s="27">
        <v>7731.43</v>
      </c>
      <c r="H957" s="6" t="s">
        <v>12</v>
      </c>
      <c r="I957" s="6" t="s">
        <v>11</v>
      </c>
      <c r="J957" s="13" t="str">
        <f t="shared" si="57"/>
        <v>R1013</v>
      </c>
      <c r="K957" s="6" t="s">
        <v>13</v>
      </c>
      <c r="L957" s="23" t="str">
        <f t="shared" si="58"/>
        <v>4-Dec-1978</v>
      </c>
      <c r="M957" s="25">
        <f t="shared" si="59"/>
        <v>44</v>
      </c>
    </row>
    <row r="958" spans="1:13" x14ac:dyDescent="0.3">
      <c r="A958" s="6" t="s">
        <v>989</v>
      </c>
      <c r="B958" s="6">
        <v>1977</v>
      </c>
      <c r="C958" s="13">
        <f t="shared" si="56"/>
        <v>1977</v>
      </c>
      <c r="D958" s="6" t="s">
        <v>35</v>
      </c>
      <c r="E958" s="6">
        <v>29</v>
      </c>
      <c r="F958" s="6">
        <v>0</v>
      </c>
      <c r="G958" s="27">
        <v>7731.86</v>
      </c>
      <c r="H958" s="6" t="s">
        <v>11</v>
      </c>
      <c r="I958" s="6" t="s">
        <v>12</v>
      </c>
      <c r="J958" s="13" t="str">
        <f t="shared" si="57"/>
        <v>R1012</v>
      </c>
      <c r="K958" s="6" t="s">
        <v>23</v>
      </c>
      <c r="L958" s="23" t="str">
        <f t="shared" si="58"/>
        <v>29-Aug-1977</v>
      </c>
      <c r="M958" s="25">
        <f t="shared" si="59"/>
        <v>45</v>
      </c>
    </row>
    <row r="959" spans="1:13" x14ac:dyDescent="0.3">
      <c r="A959" s="6" t="s">
        <v>990</v>
      </c>
      <c r="B959" s="6">
        <v>1965</v>
      </c>
      <c r="C959" s="13">
        <f t="shared" si="56"/>
        <v>1965</v>
      </c>
      <c r="D959" s="6" t="s">
        <v>10</v>
      </c>
      <c r="E959" s="6">
        <v>18</v>
      </c>
      <c r="F959" s="6">
        <v>0</v>
      </c>
      <c r="G959" s="27">
        <v>7736.39</v>
      </c>
      <c r="H959" s="6" t="s">
        <v>12</v>
      </c>
      <c r="I959" s="6" t="s">
        <v>11</v>
      </c>
      <c r="J959" s="13" t="str">
        <f t="shared" si="57"/>
        <v>R1013</v>
      </c>
      <c r="K959" s="6" t="s">
        <v>13</v>
      </c>
      <c r="L959" s="23" t="str">
        <f t="shared" si="58"/>
        <v>18-Jul-1965</v>
      </c>
      <c r="M959" s="25">
        <f t="shared" si="59"/>
        <v>57</v>
      </c>
    </row>
    <row r="960" spans="1:13" x14ac:dyDescent="0.3">
      <c r="A960" s="6" t="s">
        <v>991</v>
      </c>
      <c r="B960" s="6">
        <v>1978</v>
      </c>
      <c r="C960" s="13">
        <f t="shared" si="56"/>
        <v>1978</v>
      </c>
      <c r="D960" s="6" t="s">
        <v>20</v>
      </c>
      <c r="E960" s="6">
        <v>4</v>
      </c>
      <c r="F960" s="6">
        <v>2</v>
      </c>
      <c r="G960" s="27">
        <v>7740.34</v>
      </c>
      <c r="H960" s="6" t="s">
        <v>16</v>
      </c>
      <c r="I960" s="6" t="s">
        <v>16</v>
      </c>
      <c r="J960" s="13" t="str">
        <f t="shared" si="57"/>
        <v>R1011</v>
      </c>
      <c r="K960" s="6" t="s">
        <v>42</v>
      </c>
      <c r="L960" s="23" t="str">
        <f t="shared" si="58"/>
        <v>4-Sep-1978</v>
      </c>
      <c r="M960" s="25">
        <f t="shared" si="59"/>
        <v>44</v>
      </c>
    </row>
    <row r="961" spans="1:13" x14ac:dyDescent="0.3">
      <c r="A961" s="6" t="s">
        <v>992</v>
      </c>
      <c r="B961" s="6">
        <v>1976</v>
      </c>
      <c r="C961" s="13">
        <f t="shared" si="56"/>
        <v>1976</v>
      </c>
      <c r="D961" s="6" t="s">
        <v>30</v>
      </c>
      <c r="E961" s="6">
        <v>12</v>
      </c>
      <c r="F961" s="6">
        <v>1</v>
      </c>
      <c r="G961" s="27">
        <v>7742.11</v>
      </c>
      <c r="H961" s="6" t="s">
        <v>12</v>
      </c>
      <c r="I961" s="6" t="s">
        <v>11</v>
      </c>
      <c r="J961" s="13" t="str">
        <f t="shared" si="57"/>
        <v>R1013</v>
      </c>
      <c r="K961" s="6" t="s">
        <v>13</v>
      </c>
      <c r="L961" s="23" t="str">
        <f t="shared" si="58"/>
        <v>12-Dec-1976</v>
      </c>
      <c r="M961" s="25">
        <f t="shared" si="59"/>
        <v>46</v>
      </c>
    </row>
    <row r="962" spans="1:13" x14ac:dyDescent="0.3">
      <c r="A962" s="6" t="s">
        <v>993</v>
      </c>
      <c r="B962" s="6">
        <v>1981</v>
      </c>
      <c r="C962" s="13">
        <f t="shared" ref="C962:C1025" si="60">IF(B962="?",ROUND(AVERAGE(B:B),0),B962)</f>
        <v>1981</v>
      </c>
      <c r="D962" s="6" t="s">
        <v>18</v>
      </c>
      <c r="E962" s="6">
        <v>30</v>
      </c>
      <c r="F962" s="6">
        <v>2</v>
      </c>
      <c r="G962" s="27">
        <v>7749.16</v>
      </c>
      <c r="H962" s="6" t="s">
        <v>11</v>
      </c>
      <c r="I962" s="6" t="s">
        <v>16</v>
      </c>
      <c r="J962" s="13" t="str">
        <f t="shared" si="57"/>
        <v>R1012</v>
      </c>
      <c r="K962" s="6" t="s">
        <v>23</v>
      </c>
      <c r="L962" s="23" t="str">
        <f t="shared" si="58"/>
        <v>30-Jun-1981</v>
      </c>
      <c r="M962" s="25">
        <f t="shared" si="59"/>
        <v>41</v>
      </c>
    </row>
    <row r="963" spans="1:13" x14ac:dyDescent="0.3">
      <c r="A963" s="6" t="s">
        <v>994</v>
      </c>
      <c r="B963" s="6">
        <v>1997</v>
      </c>
      <c r="C963" s="13">
        <f t="shared" si="60"/>
        <v>1997</v>
      </c>
      <c r="D963" s="6" t="s">
        <v>30</v>
      </c>
      <c r="E963" s="6">
        <v>21</v>
      </c>
      <c r="F963" s="6">
        <v>0</v>
      </c>
      <c r="G963" s="27">
        <v>7763.06</v>
      </c>
      <c r="H963" s="6" t="s">
        <v>11</v>
      </c>
      <c r="I963" s="6" t="s">
        <v>16</v>
      </c>
      <c r="J963" s="13" t="str">
        <f t="shared" ref="J963:J1026" si="61">IF(K963="?","Unknown",K963)</f>
        <v>R1012</v>
      </c>
      <c r="K963" s="6" t="s">
        <v>23</v>
      </c>
      <c r="L963" s="23" t="str">
        <f t="shared" ref="L963:L1026" si="62">CONCATENATE(E963,"-",D963,"-",C963)</f>
        <v>21-Dec-1997</v>
      </c>
      <c r="M963" s="25">
        <f t="shared" ref="M963:M1026" si="63">DATEDIF(L963,DATE(2023,6,8),"Y")</f>
        <v>25</v>
      </c>
    </row>
    <row r="964" spans="1:13" x14ac:dyDescent="0.3">
      <c r="A964" s="6" t="s">
        <v>995</v>
      </c>
      <c r="B964" s="6">
        <v>1974</v>
      </c>
      <c r="C964" s="13">
        <f t="shared" si="60"/>
        <v>1974</v>
      </c>
      <c r="D964" s="6" t="s">
        <v>30</v>
      </c>
      <c r="E964" s="6">
        <v>6</v>
      </c>
      <c r="F964" s="6">
        <v>0</v>
      </c>
      <c r="G964" s="27">
        <v>7789.64</v>
      </c>
      <c r="H964" s="6" t="s">
        <v>16</v>
      </c>
      <c r="I964" s="6" t="s">
        <v>12</v>
      </c>
      <c r="J964" s="13" t="str">
        <f t="shared" si="61"/>
        <v>R1013</v>
      </c>
      <c r="K964" s="6" t="s">
        <v>13</v>
      </c>
      <c r="L964" s="23" t="str">
        <f t="shared" si="62"/>
        <v>6-Dec-1974</v>
      </c>
      <c r="M964" s="25">
        <f t="shared" si="63"/>
        <v>48</v>
      </c>
    </row>
    <row r="965" spans="1:13" x14ac:dyDescent="0.3">
      <c r="A965" s="6" t="s">
        <v>996</v>
      </c>
      <c r="B965" s="6">
        <v>1999</v>
      </c>
      <c r="C965" s="13">
        <f t="shared" si="60"/>
        <v>1999</v>
      </c>
      <c r="D965" s="6" t="s">
        <v>30</v>
      </c>
      <c r="E965" s="6">
        <v>25</v>
      </c>
      <c r="F965" s="6">
        <v>0</v>
      </c>
      <c r="G965" s="27">
        <v>7794.68</v>
      </c>
      <c r="H965" s="6" t="s">
        <v>11</v>
      </c>
      <c r="I965" s="6" t="s">
        <v>11</v>
      </c>
      <c r="J965" s="13" t="str">
        <f t="shared" si="61"/>
        <v>R1026</v>
      </c>
      <c r="K965" s="6" t="s">
        <v>535</v>
      </c>
      <c r="L965" s="23" t="str">
        <f t="shared" si="62"/>
        <v>25-Dec-1999</v>
      </c>
      <c r="M965" s="25">
        <f t="shared" si="63"/>
        <v>23</v>
      </c>
    </row>
    <row r="966" spans="1:13" x14ac:dyDescent="0.3">
      <c r="A966" s="6" t="s">
        <v>997</v>
      </c>
      <c r="B966" s="6">
        <v>1997</v>
      </c>
      <c r="C966" s="13">
        <f t="shared" si="60"/>
        <v>1997</v>
      </c>
      <c r="D966" s="6" t="s">
        <v>30</v>
      </c>
      <c r="E966" s="6">
        <v>2</v>
      </c>
      <c r="F966" s="6">
        <v>0</v>
      </c>
      <c r="G966" s="27">
        <v>7803.77</v>
      </c>
      <c r="H966" s="6" t="s">
        <v>11</v>
      </c>
      <c r="I966" s="6" t="s">
        <v>12</v>
      </c>
      <c r="J966" s="13" t="str">
        <f t="shared" si="61"/>
        <v>R1012</v>
      </c>
      <c r="K966" s="6" t="s">
        <v>23</v>
      </c>
      <c r="L966" s="23" t="str">
        <f t="shared" si="62"/>
        <v>2-Dec-1997</v>
      </c>
      <c r="M966" s="25">
        <f t="shared" si="63"/>
        <v>25</v>
      </c>
    </row>
    <row r="967" spans="1:13" x14ac:dyDescent="0.3">
      <c r="A967" s="6" t="s">
        <v>998</v>
      </c>
      <c r="B967" s="6">
        <v>1974</v>
      </c>
      <c r="C967" s="13">
        <f t="shared" si="60"/>
        <v>1974</v>
      </c>
      <c r="D967" s="6" t="s">
        <v>15</v>
      </c>
      <c r="E967" s="6">
        <v>9</v>
      </c>
      <c r="F967" s="6">
        <v>0</v>
      </c>
      <c r="G967" s="27">
        <v>7804.16</v>
      </c>
      <c r="H967" s="6" t="s">
        <v>11</v>
      </c>
      <c r="I967" s="6" t="s">
        <v>12</v>
      </c>
      <c r="J967" s="13" t="str">
        <f t="shared" si="61"/>
        <v>R1013</v>
      </c>
      <c r="K967" s="6" t="s">
        <v>13</v>
      </c>
      <c r="L967" s="23" t="str">
        <f t="shared" si="62"/>
        <v>9-Nov-1974</v>
      </c>
      <c r="M967" s="25">
        <f t="shared" si="63"/>
        <v>48</v>
      </c>
    </row>
    <row r="968" spans="1:13" x14ac:dyDescent="0.3">
      <c r="A968" s="6" t="s">
        <v>999</v>
      </c>
      <c r="B968" s="6">
        <v>1991</v>
      </c>
      <c r="C968" s="13">
        <f t="shared" si="60"/>
        <v>1991</v>
      </c>
      <c r="D968" s="6" t="s">
        <v>30</v>
      </c>
      <c r="E968" s="6">
        <v>21</v>
      </c>
      <c r="F968" s="6">
        <v>3</v>
      </c>
      <c r="G968" s="27">
        <v>7812.67</v>
      </c>
      <c r="H968" s="6" t="s">
        <v>11</v>
      </c>
      <c r="I968" s="6" t="s">
        <v>16</v>
      </c>
      <c r="J968" s="13" t="str">
        <f t="shared" si="61"/>
        <v>R1012</v>
      </c>
      <c r="K968" s="6" t="s">
        <v>23</v>
      </c>
      <c r="L968" s="23" t="str">
        <f t="shared" si="62"/>
        <v>21-Dec-1991</v>
      </c>
      <c r="M968" s="25">
        <f t="shared" si="63"/>
        <v>31</v>
      </c>
    </row>
    <row r="969" spans="1:13" x14ac:dyDescent="0.3">
      <c r="A969" s="6" t="s">
        <v>1000</v>
      </c>
      <c r="B969" s="6">
        <v>1989</v>
      </c>
      <c r="C969" s="13">
        <f t="shared" si="60"/>
        <v>1989</v>
      </c>
      <c r="D969" s="6" t="s">
        <v>37</v>
      </c>
      <c r="E969" s="6">
        <v>12</v>
      </c>
      <c r="F969" s="6">
        <v>3</v>
      </c>
      <c r="G969" s="27">
        <v>7824.37</v>
      </c>
      <c r="H969" s="6" t="s">
        <v>11</v>
      </c>
      <c r="I969" s="6" t="s">
        <v>11</v>
      </c>
      <c r="J969" s="13" t="str">
        <f t="shared" si="61"/>
        <v>R1012</v>
      </c>
      <c r="K969" s="6" t="s">
        <v>23</v>
      </c>
      <c r="L969" s="23" t="str">
        <f t="shared" si="62"/>
        <v>12-Oct-1989</v>
      </c>
      <c r="M969" s="25">
        <f t="shared" si="63"/>
        <v>33</v>
      </c>
    </row>
    <row r="970" spans="1:13" x14ac:dyDescent="0.3">
      <c r="A970" s="6" t="s">
        <v>1001</v>
      </c>
      <c r="B970" s="6">
        <v>2001</v>
      </c>
      <c r="C970" s="13">
        <f t="shared" si="60"/>
        <v>2001</v>
      </c>
      <c r="D970" s="6" t="s">
        <v>37</v>
      </c>
      <c r="E970" s="6">
        <v>5</v>
      </c>
      <c r="F970" s="6">
        <v>0</v>
      </c>
      <c r="G970" s="27">
        <v>7844.8</v>
      </c>
      <c r="H970" s="6" t="s">
        <v>11</v>
      </c>
      <c r="I970" s="6" t="s">
        <v>11</v>
      </c>
      <c r="J970" s="13" t="str">
        <f t="shared" si="61"/>
        <v>R1012</v>
      </c>
      <c r="K970" s="6" t="s">
        <v>23</v>
      </c>
      <c r="L970" s="23" t="str">
        <f t="shared" si="62"/>
        <v>5-Oct-2001</v>
      </c>
      <c r="M970" s="25">
        <f t="shared" si="63"/>
        <v>21</v>
      </c>
    </row>
    <row r="971" spans="1:13" x14ac:dyDescent="0.3">
      <c r="A971" s="6" t="s">
        <v>1002</v>
      </c>
      <c r="B971" s="6">
        <v>1994</v>
      </c>
      <c r="C971" s="13">
        <f t="shared" si="60"/>
        <v>1994</v>
      </c>
      <c r="D971" s="6" t="s">
        <v>15</v>
      </c>
      <c r="E971" s="6">
        <v>17</v>
      </c>
      <c r="F971" s="6">
        <v>0</v>
      </c>
      <c r="G971" s="27">
        <v>7851.85</v>
      </c>
      <c r="H971" s="6" t="s">
        <v>11</v>
      </c>
      <c r="I971" s="6" t="s">
        <v>12</v>
      </c>
      <c r="J971" s="13" t="str">
        <f t="shared" si="61"/>
        <v>R1012</v>
      </c>
      <c r="K971" s="6" t="s">
        <v>23</v>
      </c>
      <c r="L971" s="23" t="str">
        <f t="shared" si="62"/>
        <v>17-Nov-1994</v>
      </c>
      <c r="M971" s="25">
        <f t="shared" si="63"/>
        <v>28</v>
      </c>
    </row>
    <row r="972" spans="1:13" x14ac:dyDescent="0.3">
      <c r="A972" s="6" t="s">
        <v>1003</v>
      </c>
      <c r="B972" s="6">
        <v>1962</v>
      </c>
      <c r="C972" s="13">
        <f t="shared" si="60"/>
        <v>1962</v>
      </c>
      <c r="D972" s="6" t="s">
        <v>37</v>
      </c>
      <c r="E972" s="6">
        <v>10</v>
      </c>
      <c r="F972" s="6">
        <v>0</v>
      </c>
      <c r="G972" s="27">
        <v>7896.41</v>
      </c>
      <c r="H972" s="6" t="s">
        <v>12</v>
      </c>
      <c r="I972" s="6" t="s">
        <v>11</v>
      </c>
      <c r="J972" s="13" t="str">
        <f t="shared" si="61"/>
        <v>R1013</v>
      </c>
      <c r="K972" s="6" t="s">
        <v>13</v>
      </c>
      <c r="L972" s="23" t="str">
        <f t="shared" si="62"/>
        <v>10-Oct-1962</v>
      </c>
      <c r="M972" s="25">
        <f t="shared" si="63"/>
        <v>60</v>
      </c>
    </row>
    <row r="973" spans="1:13" x14ac:dyDescent="0.3">
      <c r="A973" s="6" t="s">
        <v>1004</v>
      </c>
      <c r="B973" s="6">
        <v>1977</v>
      </c>
      <c r="C973" s="13">
        <f t="shared" si="60"/>
        <v>1977</v>
      </c>
      <c r="D973" s="6" t="s">
        <v>10</v>
      </c>
      <c r="E973" s="6">
        <v>20</v>
      </c>
      <c r="F973" s="6">
        <v>0</v>
      </c>
      <c r="G973" s="27">
        <v>7935.29</v>
      </c>
      <c r="H973" s="6" t="s">
        <v>11</v>
      </c>
      <c r="I973" s="6" t="s">
        <v>16</v>
      </c>
      <c r="J973" s="13" t="str">
        <f t="shared" si="61"/>
        <v>R1024</v>
      </c>
      <c r="K973" s="6" t="s">
        <v>247</v>
      </c>
      <c r="L973" s="23" t="str">
        <f t="shared" si="62"/>
        <v>20-Jul-1977</v>
      </c>
      <c r="M973" s="25">
        <f t="shared" si="63"/>
        <v>45</v>
      </c>
    </row>
    <row r="974" spans="1:13" x14ac:dyDescent="0.3">
      <c r="A974" s="6" t="s">
        <v>1005</v>
      </c>
      <c r="B974" s="6">
        <v>1987</v>
      </c>
      <c r="C974" s="13">
        <f t="shared" si="60"/>
        <v>1987</v>
      </c>
      <c r="D974" s="6" t="s">
        <v>37</v>
      </c>
      <c r="E974" s="6">
        <v>29</v>
      </c>
      <c r="F974" s="6">
        <v>3</v>
      </c>
      <c r="G974" s="27">
        <v>7948.22</v>
      </c>
      <c r="H974" s="6" t="s">
        <v>11</v>
      </c>
      <c r="I974" s="6" t="s">
        <v>12</v>
      </c>
      <c r="J974" s="13" t="str">
        <f t="shared" si="61"/>
        <v>R1025</v>
      </c>
      <c r="K974" s="6" t="s">
        <v>200</v>
      </c>
      <c r="L974" s="23" t="str">
        <f t="shared" si="62"/>
        <v>29-Oct-1987</v>
      </c>
      <c r="M974" s="25">
        <f t="shared" si="63"/>
        <v>35</v>
      </c>
    </row>
    <row r="975" spans="1:13" x14ac:dyDescent="0.3">
      <c r="A975" s="6" t="s">
        <v>1006</v>
      </c>
      <c r="B975" s="6">
        <v>1966</v>
      </c>
      <c r="C975" s="13">
        <f t="shared" si="60"/>
        <v>1966</v>
      </c>
      <c r="D975" s="6" t="s">
        <v>10</v>
      </c>
      <c r="E975" s="6">
        <v>9</v>
      </c>
      <c r="F975" s="6">
        <v>0</v>
      </c>
      <c r="G975" s="27">
        <v>7953.72</v>
      </c>
      <c r="H975" s="6" t="s">
        <v>12</v>
      </c>
      <c r="I975" s="6" t="s">
        <v>12</v>
      </c>
      <c r="J975" s="13" t="str">
        <f t="shared" si="61"/>
        <v>R1012</v>
      </c>
      <c r="K975" s="6" t="s">
        <v>23</v>
      </c>
      <c r="L975" s="23" t="str">
        <f t="shared" si="62"/>
        <v>9-Jul-1966</v>
      </c>
      <c r="M975" s="25">
        <f t="shared" si="63"/>
        <v>56</v>
      </c>
    </row>
    <row r="976" spans="1:13" x14ac:dyDescent="0.3">
      <c r="A976" s="6" t="s">
        <v>1007</v>
      </c>
      <c r="B976" s="6">
        <v>1981</v>
      </c>
      <c r="C976" s="13">
        <f t="shared" si="60"/>
        <v>1981</v>
      </c>
      <c r="D976" s="6" t="s">
        <v>30</v>
      </c>
      <c r="E976" s="6">
        <v>28</v>
      </c>
      <c r="F976" s="6">
        <v>3</v>
      </c>
      <c r="G976" s="27">
        <v>7954.52</v>
      </c>
      <c r="H976" s="6" t="s">
        <v>11</v>
      </c>
      <c r="I976" s="6" t="s">
        <v>11</v>
      </c>
      <c r="J976" s="13" t="str">
        <f t="shared" si="61"/>
        <v>R1011</v>
      </c>
      <c r="K976" s="6" t="s">
        <v>42</v>
      </c>
      <c r="L976" s="23" t="str">
        <f t="shared" si="62"/>
        <v>28-Dec-1981</v>
      </c>
      <c r="M976" s="25">
        <f t="shared" si="63"/>
        <v>41</v>
      </c>
    </row>
    <row r="977" spans="1:13" x14ac:dyDescent="0.3">
      <c r="A977" s="6" t="s">
        <v>1008</v>
      </c>
      <c r="B977" s="6">
        <v>1970</v>
      </c>
      <c r="C977" s="13">
        <f t="shared" si="60"/>
        <v>1970</v>
      </c>
      <c r="D977" s="6" t="s">
        <v>18</v>
      </c>
      <c r="E977" s="6">
        <v>19</v>
      </c>
      <c r="F977" s="6">
        <v>0</v>
      </c>
      <c r="G977" s="27">
        <v>7958.13</v>
      </c>
      <c r="H977" s="6" t="s">
        <v>11</v>
      </c>
      <c r="I977" s="6" t="s">
        <v>11</v>
      </c>
      <c r="J977" s="13" t="str">
        <f t="shared" si="61"/>
        <v>R1013</v>
      </c>
      <c r="K977" s="6" t="s">
        <v>13</v>
      </c>
      <c r="L977" s="23" t="str">
        <f t="shared" si="62"/>
        <v>19-Jun-1970</v>
      </c>
      <c r="M977" s="25">
        <f t="shared" si="63"/>
        <v>52</v>
      </c>
    </row>
    <row r="978" spans="1:13" x14ac:dyDescent="0.3">
      <c r="A978" s="6" t="s">
        <v>1009</v>
      </c>
      <c r="B978" s="6">
        <v>1975</v>
      </c>
      <c r="C978" s="13">
        <f t="shared" si="60"/>
        <v>1975</v>
      </c>
      <c r="D978" s="6" t="s">
        <v>35</v>
      </c>
      <c r="E978" s="6">
        <v>10</v>
      </c>
      <c r="F978" s="6">
        <v>1</v>
      </c>
      <c r="G978" s="27">
        <v>7966.81</v>
      </c>
      <c r="H978" s="6" t="s">
        <v>11</v>
      </c>
      <c r="I978" s="6" t="s">
        <v>11</v>
      </c>
      <c r="J978" s="13" t="str">
        <f t="shared" si="61"/>
        <v>R1013</v>
      </c>
      <c r="K978" s="6" t="s">
        <v>13</v>
      </c>
      <c r="L978" s="23" t="str">
        <f t="shared" si="62"/>
        <v>10-Aug-1975</v>
      </c>
      <c r="M978" s="25">
        <f t="shared" si="63"/>
        <v>47</v>
      </c>
    </row>
    <row r="979" spans="1:13" x14ac:dyDescent="0.3">
      <c r="A979" s="6" t="s">
        <v>1010</v>
      </c>
      <c r="B979" s="6">
        <v>1972</v>
      </c>
      <c r="C979" s="13">
        <f t="shared" si="60"/>
        <v>1972</v>
      </c>
      <c r="D979" s="6" t="s">
        <v>15</v>
      </c>
      <c r="E979" s="6">
        <v>23</v>
      </c>
      <c r="F979" s="6">
        <v>0</v>
      </c>
      <c r="G979" s="27">
        <v>7980.34</v>
      </c>
      <c r="H979" s="6" t="s">
        <v>11</v>
      </c>
      <c r="I979" s="6" t="s">
        <v>11</v>
      </c>
      <c r="J979" s="13" t="str">
        <f t="shared" si="61"/>
        <v>R1013</v>
      </c>
      <c r="K979" s="6" t="s">
        <v>13</v>
      </c>
      <c r="L979" s="23" t="str">
        <f t="shared" si="62"/>
        <v>23-Nov-1972</v>
      </c>
      <c r="M979" s="25">
        <f t="shared" si="63"/>
        <v>50</v>
      </c>
    </row>
    <row r="980" spans="1:13" x14ac:dyDescent="0.3">
      <c r="A980" s="6" t="s">
        <v>1011</v>
      </c>
      <c r="B980" s="6">
        <v>1983</v>
      </c>
      <c r="C980" s="13">
        <f t="shared" si="60"/>
        <v>1983</v>
      </c>
      <c r="D980" s="6" t="s">
        <v>35</v>
      </c>
      <c r="E980" s="6">
        <v>28</v>
      </c>
      <c r="F980" s="6">
        <v>3</v>
      </c>
      <c r="G980" s="27">
        <v>7985.82</v>
      </c>
      <c r="H980" s="6" t="s">
        <v>11</v>
      </c>
      <c r="I980" s="6" t="s">
        <v>16</v>
      </c>
      <c r="J980" s="13" t="str">
        <f t="shared" si="61"/>
        <v>R1024</v>
      </c>
      <c r="K980" s="6" t="s">
        <v>247</v>
      </c>
      <c r="L980" s="23" t="str">
        <f t="shared" si="62"/>
        <v>28-Aug-1983</v>
      </c>
      <c r="M980" s="25">
        <f t="shared" si="63"/>
        <v>39</v>
      </c>
    </row>
    <row r="981" spans="1:13" x14ac:dyDescent="0.3">
      <c r="A981" s="6" t="s">
        <v>1012</v>
      </c>
      <c r="B981" s="6">
        <v>1983</v>
      </c>
      <c r="C981" s="13">
        <f t="shared" si="60"/>
        <v>1983</v>
      </c>
      <c r="D981" s="6" t="s">
        <v>35</v>
      </c>
      <c r="E981" s="6">
        <v>20</v>
      </c>
      <c r="F981" s="6">
        <v>3</v>
      </c>
      <c r="G981" s="27">
        <v>7986.48</v>
      </c>
      <c r="H981" s="6" t="s">
        <v>11</v>
      </c>
      <c r="I981" s="6" t="s">
        <v>12</v>
      </c>
      <c r="J981" s="13" t="str">
        <f t="shared" si="61"/>
        <v>R1024</v>
      </c>
      <c r="K981" s="6" t="s">
        <v>247</v>
      </c>
      <c r="L981" s="23" t="str">
        <f t="shared" si="62"/>
        <v>20-Aug-1983</v>
      </c>
      <c r="M981" s="25">
        <f t="shared" si="63"/>
        <v>39</v>
      </c>
    </row>
    <row r="982" spans="1:13" x14ac:dyDescent="0.3">
      <c r="A982" s="6" t="s">
        <v>1013</v>
      </c>
      <c r="B982" s="6">
        <v>1962</v>
      </c>
      <c r="C982" s="13">
        <f t="shared" si="60"/>
        <v>1962</v>
      </c>
      <c r="D982" s="6" t="s">
        <v>35</v>
      </c>
      <c r="E982" s="6">
        <v>22</v>
      </c>
      <c r="F982" s="6">
        <v>0</v>
      </c>
      <c r="G982" s="27">
        <v>8004.96</v>
      </c>
      <c r="H982" s="6" t="s">
        <v>12</v>
      </c>
      <c r="I982" s="6" t="s">
        <v>16</v>
      </c>
      <c r="J982" s="13" t="str">
        <f t="shared" si="61"/>
        <v>R1013</v>
      </c>
      <c r="K982" s="6" t="s">
        <v>13</v>
      </c>
      <c r="L982" s="23" t="str">
        <f t="shared" si="62"/>
        <v>22-Aug-1962</v>
      </c>
      <c r="M982" s="25">
        <f t="shared" si="63"/>
        <v>60</v>
      </c>
    </row>
    <row r="983" spans="1:13" x14ac:dyDescent="0.3">
      <c r="A983" s="6" t="s">
        <v>1014</v>
      </c>
      <c r="B983" s="6">
        <v>1995</v>
      </c>
      <c r="C983" s="13">
        <f t="shared" si="60"/>
        <v>1995</v>
      </c>
      <c r="D983" s="6" t="s">
        <v>20</v>
      </c>
      <c r="E983" s="6">
        <v>18</v>
      </c>
      <c r="F983" s="6">
        <v>0</v>
      </c>
      <c r="G983" s="27">
        <v>8014.62</v>
      </c>
      <c r="H983" s="6" t="s">
        <v>11</v>
      </c>
      <c r="I983" s="6" t="s">
        <v>12</v>
      </c>
      <c r="J983" s="13" t="str">
        <f t="shared" si="61"/>
        <v>R1012</v>
      </c>
      <c r="K983" s="6" t="s">
        <v>23</v>
      </c>
      <c r="L983" s="23" t="str">
        <f t="shared" si="62"/>
        <v>18-Sep-1995</v>
      </c>
      <c r="M983" s="25">
        <f t="shared" si="63"/>
        <v>27</v>
      </c>
    </row>
    <row r="984" spans="1:13" x14ac:dyDescent="0.3">
      <c r="A984" s="6" t="s">
        <v>1015</v>
      </c>
      <c r="B984" s="6">
        <v>1980</v>
      </c>
      <c r="C984" s="13">
        <f t="shared" si="60"/>
        <v>1980</v>
      </c>
      <c r="D984" s="6" t="s">
        <v>15</v>
      </c>
      <c r="E984" s="6">
        <v>8</v>
      </c>
      <c r="F984" s="6">
        <v>2</v>
      </c>
      <c r="G984" s="27">
        <v>8017.06</v>
      </c>
      <c r="H984" s="6" t="s">
        <v>11</v>
      </c>
      <c r="I984" s="6" t="s">
        <v>11</v>
      </c>
      <c r="J984" s="13" t="str">
        <f t="shared" si="61"/>
        <v>R1012</v>
      </c>
      <c r="K984" s="6" t="s">
        <v>23</v>
      </c>
      <c r="L984" s="23" t="str">
        <f t="shared" si="62"/>
        <v>8-Nov-1980</v>
      </c>
      <c r="M984" s="25">
        <f t="shared" si="63"/>
        <v>42</v>
      </c>
    </row>
    <row r="985" spans="1:13" x14ac:dyDescent="0.3">
      <c r="A985" s="6" t="s">
        <v>1016</v>
      </c>
      <c r="B985" s="6">
        <v>1989</v>
      </c>
      <c r="C985" s="13">
        <f t="shared" si="60"/>
        <v>1989</v>
      </c>
      <c r="D985" s="6" t="s">
        <v>15</v>
      </c>
      <c r="E985" s="6">
        <v>3</v>
      </c>
      <c r="F985" s="6">
        <v>3</v>
      </c>
      <c r="G985" s="27">
        <v>8021.11</v>
      </c>
      <c r="H985" s="6" t="s">
        <v>11</v>
      </c>
      <c r="I985" s="6" t="s">
        <v>16</v>
      </c>
      <c r="J985" s="13" t="str">
        <f t="shared" si="61"/>
        <v>R1012</v>
      </c>
      <c r="K985" s="6" t="s">
        <v>23</v>
      </c>
      <c r="L985" s="23" t="str">
        <f t="shared" si="62"/>
        <v>3-Nov-1989</v>
      </c>
      <c r="M985" s="25">
        <f t="shared" si="63"/>
        <v>33</v>
      </c>
    </row>
    <row r="986" spans="1:13" x14ac:dyDescent="0.3">
      <c r="A986" s="6" t="s">
        <v>1017</v>
      </c>
      <c r="B986" s="6">
        <v>1978</v>
      </c>
      <c r="C986" s="13">
        <f t="shared" si="60"/>
        <v>1978</v>
      </c>
      <c r="D986" s="6" t="s">
        <v>10</v>
      </c>
      <c r="E986" s="6">
        <v>17</v>
      </c>
      <c r="F986" s="6">
        <v>1</v>
      </c>
      <c r="G986" s="27">
        <v>8023.14</v>
      </c>
      <c r="H986" s="6" t="s">
        <v>11</v>
      </c>
      <c r="I986" s="6" t="s">
        <v>12</v>
      </c>
      <c r="J986" s="13" t="str">
        <f t="shared" si="61"/>
        <v>R1012</v>
      </c>
      <c r="K986" s="6" t="s">
        <v>23</v>
      </c>
      <c r="L986" s="23" t="str">
        <f t="shared" si="62"/>
        <v>17-Jul-1978</v>
      </c>
      <c r="M986" s="25">
        <f t="shared" si="63"/>
        <v>44</v>
      </c>
    </row>
    <row r="987" spans="1:13" x14ac:dyDescent="0.3">
      <c r="A987" s="6" t="s">
        <v>1018</v>
      </c>
      <c r="B987" s="6">
        <v>1976</v>
      </c>
      <c r="C987" s="13">
        <f t="shared" si="60"/>
        <v>1976</v>
      </c>
      <c r="D987" s="6" t="s">
        <v>30</v>
      </c>
      <c r="E987" s="6">
        <v>20</v>
      </c>
      <c r="F987" s="6">
        <v>0</v>
      </c>
      <c r="G987" s="27">
        <v>8026.67</v>
      </c>
      <c r="H987" s="6" t="s">
        <v>11</v>
      </c>
      <c r="I987" s="6" t="s">
        <v>11</v>
      </c>
      <c r="J987" s="13" t="str">
        <f t="shared" si="61"/>
        <v>R1012</v>
      </c>
      <c r="K987" s="6" t="s">
        <v>23</v>
      </c>
      <c r="L987" s="23" t="str">
        <f t="shared" si="62"/>
        <v>20-Dec-1976</v>
      </c>
      <c r="M987" s="25">
        <f t="shared" si="63"/>
        <v>46</v>
      </c>
    </row>
    <row r="988" spans="1:13" x14ac:dyDescent="0.3">
      <c r="A988" s="6" t="s">
        <v>1019</v>
      </c>
      <c r="B988" s="6">
        <v>1977</v>
      </c>
      <c r="C988" s="13">
        <f t="shared" si="60"/>
        <v>1977</v>
      </c>
      <c r="D988" s="6" t="s">
        <v>15</v>
      </c>
      <c r="E988" s="6">
        <v>6</v>
      </c>
      <c r="F988" s="6">
        <v>2</v>
      </c>
      <c r="G988" s="27">
        <v>8027.97</v>
      </c>
      <c r="H988" s="6" t="s">
        <v>12</v>
      </c>
      <c r="I988" s="6" t="s">
        <v>11</v>
      </c>
      <c r="J988" s="13" t="str">
        <f t="shared" si="61"/>
        <v>R1011</v>
      </c>
      <c r="K988" s="6" t="s">
        <v>42</v>
      </c>
      <c r="L988" s="23" t="str">
        <f t="shared" si="62"/>
        <v>6-Nov-1977</v>
      </c>
      <c r="M988" s="25">
        <f t="shared" si="63"/>
        <v>45</v>
      </c>
    </row>
    <row r="989" spans="1:13" x14ac:dyDescent="0.3">
      <c r="A989" s="6" t="s">
        <v>1020</v>
      </c>
      <c r="B989" s="6">
        <v>2003</v>
      </c>
      <c r="C989" s="13">
        <f t="shared" si="60"/>
        <v>2003</v>
      </c>
      <c r="D989" s="6" t="s">
        <v>30</v>
      </c>
      <c r="E989" s="6">
        <v>12</v>
      </c>
      <c r="F989" s="6">
        <v>0</v>
      </c>
      <c r="G989" s="27">
        <v>8035.64</v>
      </c>
      <c r="H989" s="6" t="s">
        <v>11</v>
      </c>
      <c r="I989" s="6" t="s">
        <v>11</v>
      </c>
      <c r="J989" s="13" t="str">
        <f t="shared" si="61"/>
        <v>R1012</v>
      </c>
      <c r="K989" s="6" t="s">
        <v>23</v>
      </c>
      <c r="L989" s="23" t="str">
        <f t="shared" si="62"/>
        <v>12-Dec-2003</v>
      </c>
      <c r="M989" s="25">
        <f t="shared" si="63"/>
        <v>19</v>
      </c>
    </row>
    <row r="990" spans="1:13" x14ac:dyDescent="0.3">
      <c r="A990" s="6" t="s">
        <v>1021</v>
      </c>
      <c r="B990" s="6">
        <v>1985</v>
      </c>
      <c r="C990" s="13">
        <f t="shared" si="60"/>
        <v>1985</v>
      </c>
      <c r="D990" s="6" t="s">
        <v>15</v>
      </c>
      <c r="E990" s="6">
        <v>28</v>
      </c>
      <c r="F990" s="6">
        <v>3</v>
      </c>
      <c r="G990" s="27">
        <v>8059.06</v>
      </c>
      <c r="H990" s="6" t="s">
        <v>11</v>
      </c>
      <c r="I990" s="6" t="s">
        <v>12</v>
      </c>
      <c r="J990" s="13" t="str">
        <f t="shared" si="61"/>
        <v>R1012</v>
      </c>
      <c r="K990" s="6" t="s">
        <v>23</v>
      </c>
      <c r="L990" s="23" t="str">
        <f t="shared" si="62"/>
        <v>28-Nov-1985</v>
      </c>
      <c r="M990" s="25">
        <f t="shared" si="63"/>
        <v>37</v>
      </c>
    </row>
    <row r="991" spans="1:13" x14ac:dyDescent="0.3">
      <c r="A991" s="6" t="s">
        <v>1022</v>
      </c>
      <c r="B991" s="6">
        <v>1982</v>
      </c>
      <c r="C991" s="13">
        <f t="shared" si="60"/>
        <v>1982</v>
      </c>
      <c r="D991" s="6" t="s">
        <v>30</v>
      </c>
      <c r="E991" s="6">
        <v>27</v>
      </c>
      <c r="F991" s="6">
        <v>3</v>
      </c>
      <c r="G991" s="27">
        <v>8059.68</v>
      </c>
      <c r="H991" s="6" t="s">
        <v>11</v>
      </c>
      <c r="I991" s="6" t="s">
        <v>12</v>
      </c>
      <c r="J991" s="13" t="str">
        <f t="shared" si="61"/>
        <v>R1012</v>
      </c>
      <c r="K991" s="6" t="s">
        <v>23</v>
      </c>
      <c r="L991" s="23" t="str">
        <f t="shared" si="62"/>
        <v>27-Dec-1982</v>
      </c>
      <c r="M991" s="25">
        <f t="shared" si="63"/>
        <v>40</v>
      </c>
    </row>
    <row r="992" spans="1:13" x14ac:dyDescent="0.3">
      <c r="A992" s="6" t="s">
        <v>1023</v>
      </c>
      <c r="B992" s="6">
        <v>1970</v>
      </c>
      <c r="C992" s="13">
        <f t="shared" si="60"/>
        <v>1970</v>
      </c>
      <c r="D992" s="6" t="s">
        <v>30</v>
      </c>
      <c r="E992" s="6">
        <v>12</v>
      </c>
      <c r="F992" s="6">
        <v>0</v>
      </c>
      <c r="G992" s="27">
        <v>8062.31</v>
      </c>
      <c r="H992" s="6" t="s">
        <v>11</v>
      </c>
      <c r="I992" s="6" t="s">
        <v>16</v>
      </c>
      <c r="J992" s="13" t="str">
        <f t="shared" si="61"/>
        <v>R1013</v>
      </c>
      <c r="K992" s="6" t="s">
        <v>13</v>
      </c>
      <c r="L992" s="23" t="str">
        <f t="shared" si="62"/>
        <v>12-Dec-1970</v>
      </c>
      <c r="M992" s="25">
        <f t="shared" si="63"/>
        <v>52</v>
      </c>
    </row>
    <row r="993" spans="1:13" x14ac:dyDescent="0.3">
      <c r="A993" s="6" t="s">
        <v>1024</v>
      </c>
      <c r="B993" s="6">
        <v>1975</v>
      </c>
      <c r="C993" s="13">
        <f t="shared" si="60"/>
        <v>1975</v>
      </c>
      <c r="D993" s="6" t="s">
        <v>18</v>
      </c>
      <c r="E993" s="6">
        <v>28</v>
      </c>
      <c r="F993" s="6">
        <v>1</v>
      </c>
      <c r="G993" s="27">
        <v>8062.76</v>
      </c>
      <c r="H993" s="6" t="s">
        <v>12</v>
      </c>
      <c r="I993" s="6" t="s">
        <v>12</v>
      </c>
      <c r="J993" s="13" t="str">
        <f t="shared" si="61"/>
        <v>R1011</v>
      </c>
      <c r="K993" s="6" t="s">
        <v>42</v>
      </c>
      <c r="L993" s="23" t="str">
        <f t="shared" si="62"/>
        <v>28-Jun-1975</v>
      </c>
      <c r="M993" s="25">
        <f t="shared" si="63"/>
        <v>47</v>
      </c>
    </row>
    <row r="994" spans="1:13" x14ac:dyDescent="0.3">
      <c r="A994" s="6" t="s">
        <v>1025</v>
      </c>
      <c r="B994" s="6">
        <v>1965</v>
      </c>
      <c r="C994" s="13">
        <f t="shared" si="60"/>
        <v>1965</v>
      </c>
      <c r="D994" s="6" t="s">
        <v>35</v>
      </c>
      <c r="E994" s="6">
        <v>11</v>
      </c>
      <c r="F994" s="6">
        <v>0</v>
      </c>
      <c r="G994" s="27">
        <v>8067.83</v>
      </c>
      <c r="H994" s="6" t="s">
        <v>12</v>
      </c>
      <c r="I994" s="6" t="s">
        <v>16</v>
      </c>
      <c r="J994" s="13" t="str">
        <f t="shared" si="61"/>
        <v>R1013</v>
      </c>
      <c r="K994" s="6" t="s">
        <v>13</v>
      </c>
      <c r="L994" s="23" t="str">
        <f t="shared" si="62"/>
        <v>11-Aug-1965</v>
      </c>
      <c r="M994" s="25">
        <f t="shared" si="63"/>
        <v>57</v>
      </c>
    </row>
    <row r="995" spans="1:13" x14ac:dyDescent="0.3">
      <c r="A995" s="6" t="s">
        <v>1026</v>
      </c>
      <c r="B995" s="6">
        <v>1975</v>
      </c>
      <c r="C995" s="13">
        <f t="shared" si="60"/>
        <v>1975</v>
      </c>
      <c r="D995" s="6" t="s">
        <v>30</v>
      </c>
      <c r="E995" s="6">
        <v>15</v>
      </c>
      <c r="F995" s="6">
        <v>1</v>
      </c>
      <c r="G995" s="27">
        <v>8068.19</v>
      </c>
      <c r="H995" s="6" t="s">
        <v>12</v>
      </c>
      <c r="I995" s="6" t="s">
        <v>11</v>
      </c>
      <c r="J995" s="13" t="str">
        <f t="shared" si="61"/>
        <v>R1011</v>
      </c>
      <c r="K995" s="6" t="s">
        <v>42</v>
      </c>
      <c r="L995" s="23" t="str">
        <f t="shared" si="62"/>
        <v>15-Dec-1975</v>
      </c>
      <c r="M995" s="25">
        <f t="shared" si="63"/>
        <v>47</v>
      </c>
    </row>
    <row r="996" spans="1:13" x14ac:dyDescent="0.3">
      <c r="A996" s="6" t="s">
        <v>1027</v>
      </c>
      <c r="B996" s="6">
        <v>1965</v>
      </c>
      <c r="C996" s="13">
        <f t="shared" si="60"/>
        <v>1965</v>
      </c>
      <c r="D996" s="6" t="s">
        <v>37</v>
      </c>
      <c r="E996" s="6">
        <v>21</v>
      </c>
      <c r="F996" s="6">
        <v>0</v>
      </c>
      <c r="G996" s="27">
        <v>8071.57</v>
      </c>
      <c r="H996" s="6" t="s">
        <v>12</v>
      </c>
      <c r="I996" s="6" t="s">
        <v>16</v>
      </c>
      <c r="J996" s="13" t="str">
        <f t="shared" si="61"/>
        <v>R1011</v>
      </c>
      <c r="K996" s="6" t="s">
        <v>42</v>
      </c>
      <c r="L996" s="23" t="str">
        <f t="shared" si="62"/>
        <v>21-Oct-1965</v>
      </c>
      <c r="M996" s="25">
        <f t="shared" si="63"/>
        <v>57</v>
      </c>
    </row>
    <row r="997" spans="1:13" x14ac:dyDescent="0.3">
      <c r="A997" s="6" t="s">
        <v>1028</v>
      </c>
      <c r="B997" s="6">
        <v>1993</v>
      </c>
      <c r="C997" s="13">
        <f t="shared" si="60"/>
        <v>1993</v>
      </c>
      <c r="D997" s="6" t="s">
        <v>15</v>
      </c>
      <c r="E997" s="6">
        <v>7</v>
      </c>
      <c r="F997" s="6">
        <v>0</v>
      </c>
      <c r="G997" s="27">
        <v>8077.41</v>
      </c>
      <c r="H997" s="6" t="s">
        <v>11</v>
      </c>
      <c r="I997" s="6" t="s">
        <v>16</v>
      </c>
      <c r="J997" s="13" t="str">
        <f t="shared" si="61"/>
        <v>R1026</v>
      </c>
      <c r="K997" s="6" t="s">
        <v>535</v>
      </c>
      <c r="L997" s="23" t="str">
        <f t="shared" si="62"/>
        <v>7-Nov-1993</v>
      </c>
      <c r="M997" s="25">
        <f t="shared" si="63"/>
        <v>29</v>
      </c>
    </row>
    <row r="998" spans="1:13" x14ac:dyDescent="0.3">
      <c r="A998" s="6" t="s">
        <v>1029</v>
      </c>
      <c r="B998" s="6">
        <v>2001</v>
      </c>
      <c r="C998" s="13">
        <f t="shared" si="60"/>
        <v>2001</v>
      </c>
      <c r="D998" s="6" t="s">
        <v>35</v>
      </c>
      <c r="E998" s="6">
        <v>28</v>
      </c>
      <c r="F998" s="6">
        <v>0</v>
      </c>
      <c r="G998" s="27">
        <v>8081.26</v>
      </c>
      <c r="H998" s="6" t="s">
        <v>11</v>
      </c>
      <c r="I998" s="6" t="s">
        <v>11</v>
      </c>
      <c r="J998" s="13" t="str">
        <f t="shared" si="61"/>
        <v>R1012</v>
      </c>
      <c r="K998" s="6" t="s">
        <v>23</v>
      </c>
      <c r="L998" s="23" t="str">
        <f t="shared" si="62"/>
        <v>28-Aug-2001</v>
      </c>
      <c r="M998" s="25">
        <f t="shared" si="63"/>
        <v>21</v>
      </c>
    </row>
    <row r="999" spans="1:13" x14ac:dyDescent="0.3">
      <c r="A999" s="6" t="s">
        <v>1030</v>
      </c>
      <c r="B999" s="6">
        <v>1994</v>
      </c>
      <c r="C999" s="13">
        <f t="shared" si="60"/>
        <v>1994</v>
      </c>
      <c r="D999" s="6" t="s">
        <v>37</v>
      </c>
      <c r="E999" s="6">
        <v>12</v>
      </c>
      <c r="F999" s="6">
        <v>0</v>
      </c>
      <c r="G999" s="27">
        <v>8081.74</v>
      </c>
      <c r="H999" s="6" t="s">
        <v>11</v>
      </c>
      <c r="I999" s="6" t="s">
        <v>11</v>
      </c>
      <c r="J999" s="13" t="str">
        <f t="shared" si="61"/>
        <v>R1026</v>
      </c>
      <c r="K999" s="6" t="s">
        <v>535</v>
      </c>
      <c r="L999" s="23" t="str">
        <f t="shared" si="62"/>
        <v>12-Oct-1994</v>
      </c>
      <c r="M999" s="25">
        <f t="shared" si="63"/>
        <v>28</v>
      </c>
    </row>
    <row r="1000" spans="1:13" x14ac:dyDescent="0.3">
      <c r="A1000" s="6" t="s">
        <v>1031</v>
      </c>
      <c r="B1000" s="6">
        <v>1975</v>
      </c>
      <c r="C1000" s="13">
        <f t="shared" si="60"/>
        <v>1975</v>
      </c>
      <c r="D1000" s="6" t="s">
        <v>30</v>
      </c>
      <c r="E1000" s="6">
        <v>21</v>
      </c>
      <c r="F1000" s="6">
        <v>1</v>
      </c>
      <c r="G1000" s="27">
        <v>8083.92</v>
      </c>
      <c r="H1000" s="6" t="s">
        <v>12</v>
      </c>
      <c r="I1000" s="6" t="s">
        <v>12</v>
      </c>
      <c r="J1000" s="13" t="str">
        <f t="shared" si="61"/>
        <v>R1013</v>
      </c>
      <c r="K1000" s="6" t="s">
        <v>13</v>
      </c>
      <c r="L1000" s="23" t="str">
        <f t="shared" si="62"/>
        <v>21-Dec-1975</v>
      </c>
      <c r="M1000" s="25">
        <f t="shared" si="63"/>
        <v>47</v>
      </c>
    </row>
    <row r="1001" spans="1:13" x14ac:dyDescent="0.3">
      <c r="A1001" s="6" t="s">
        <v>1032</v>
      </c>
      <c r="B1001" s="6">
        <v>1967</v>
      </c>
      <c r="C1001" s="13">
        <f t="shared" si="60"/>
        <v>1967</v>
      </c>
      <c r="D1001" s="6" t="s">
        <v>18</v>
      </c>
      <c r="E1001" s="6">
        <v>10</v>
      </c>
      <c r="F1001" s="6">
        <v>0</v>
      </c>
      <c r="G1001" s="27">
        <v>8091.3</v>
      </c>
      <c r="H1001" s="6" t="s">
        <v>12</v>
      </c>
      <c r="I1001" s="6" t="s">
        <v>16</v>
      </c>
      <c r="J1001" s="13" t="str">
        <f t="shared" si="61"/>
        <v>R1012</v>
      </c>
      <c r="K1001" s="6" t="s">
        <v>23</v>
      </c>
      <c r="L1001" s="23" t="str">
        <f t="shared" si="62"/>
        <v>10-Jun-1967</v>
      </c>
      <c r="M1001" s="25">
        <f t="shared" si="63"/>
        <v>55</v>
      </c>
    </row>
    <row r="1002" spans="1:13" x14ac:dyDescent="0.3">
      <c r="A1002" s="6" t="s">
        <v>1033</v>
      </c>
      <c r="B1002" s="6">
        <v>1973</v>
      </c>
      <c r="C1002" s="13">
        <f t="shared" si="60"/>
        <v>1973</v>
      </c>
      <c r="D1002" s="6" t="s">
        <v>37</v>
      </c>
      <c r="E1002" s="6">
        <v>11</v>
      </c>
      <c r="F1002" s="6">
        <v>0</v>
      </c>
      <c r="G1002" s="27">
        <v>8112.59</v>
      </c>
      <c r="H1002" s="6" t="s">
        <v>11</v>
      </c>
      <c r="I1002" s="6" t="s">
        <v>11</v>
      </c>
      <c r="J1002" s="13" t="str">
        <f t="shared" si="61"/>
        <v>R1013</v>
      </c>
      <c r="K1002" s="6" t="s">
        <v>13</v>
      </c>
      <c r="L1002" s="23" t="str">
        <f t="shared" si="62"/>
        <v>11-Oct-1973</v>
      </c>
      <c r="M1002" s="25">
        <f t="shared" si="63"/>
        <v>49</v>
      </c>
    </row>
    <row r="1003" spans="1:13" x14ac:dyDescent="0.3">
      <c r="A1003" s="6" t="s">
        <v>1034</v>
      </c>
      <c r="B1003" s="6">
        <v>1978</v>
      </c>
      <c r="C1003" s="13">
        <f t="shared" si="60"/>
        <v>1978</v>
      </c>
      <c r="D1003" s="6" t="s">
        <v>20</v>
      </c>
      <c r="E1003" s="6">
        <v>1</v>
      </c>
      <c r="F1003" s="6">
        <v>2</v>
      </c>
      <c r="G1003" s="27">
        <v>8116.27</v>
      </c>
      <c r="H1003" s="6" t="s">
        <v>12</v>
      </c>
      <c r="I1003" s="6" t="s">
        <v>16</v>
      </c>
      <c r="J1003" s="13" t="str">
        <f t="shared" si="61"/>
        <v>R1012</v>
      </c>
      <c r="K1003" s="6" t="s">
        <v>23</v>
      </c>
      <c r="L1003" s="23" t="str">
        <f t="shared" si="62"/>
        <v>1-Sep-1978</v>
      </c>
      <c r="M1003" s="25">
        <f t="shared" si="63"/>
        <v>44</v>
      </c>
    </row>
    <row r="1004" spans="1:13" x14ac:dyDescent="0.3">
      <c r="A1004" s="6" t="s">
        <v>1035</v>
      </c>
      <c r="B1004" s="6">
        <v>1973</v>
      </c>
      <c r="C1004" s="13">
        <f t="shared" si="60"/>
        <v>1973</v>
      </c>
      <c r="D1004" s="6" t="s">
        <v>30</v>
      </c>
      <c r="E1004" s="6">
        <v>16</v>
      </c>
      <c r="F1004" s="6">
        <v>0</v>
      </c>
      <c r="G1004" s="27">
        <v>8116.68</v>
      </c>
      <c r="H1004" s="6" t="s">
        <v>12</v>
      </c>
      <c r="I1004" s="6" t="s">
        <v>16</v>
      </c>
      <c r="J1004" s="13" t="str">
        <f t="shared" si="61"/>
        <v>R1011</v>
      </c>
      <c r="K1004" s="6" t="s">
        <v>42</v>
      </c>
      <c r="L1004" s="23" t="str">
        <f t="shared" si="62"/>
        <v>16-Dec-1973</v>
      </c>
      <c r="M1004" s="25">
        <f t="shared" si="63"/>
        <v>49</v>
      </c>
    </row>
    <row r="1005" spans="1:13" x14ac:dyDescent="0.3">
      <c r="A1005" s="6" t="s">
        <v>1036</v>
      </c>
      <c r="B1005" s="6">
        <v>1973</v>
      </c>
      <c r="C1005" s="13">
        <f t="shared" si="60"/>
        <v>1973</v>
      </c>
      <c r="D1005" s="6" t="s">
        <v>35</v>
      </c>
      <c r="E1005" s="6">
        <v>30</v>
      </c>
      <c r="F1005" s="6">
        <v>0</v>
      </c>
      <c r="G1005" s="27">
        <v>8124.41</v>
      </c>
      <c r="H1005" s="6" t="s">
        <v>12</v>
      </c>
      <c r="I1005" s="6" t="s">
        <v>16</v>
      </c>
      <c r="J1005" s="13" t="str">
        <f t="shared" si="61"/>
        <v>R1013</v>
      </c>
      <c r="K1005" s="6" t="s">
        <v>13</v>
      </c>
      <c r="L1005" s="23" t="str">
        <f t="shared" si="62"/>
        <v>30-Aug-1973</v>
      </c>
      <c r="M1005" s="25">
        <f t="shared" si="63"/>
        <v>49</v>
      </c>
    </row>
    <row r="1006" spans="1:13" x14ac:dyDescent="0.3">
      <c r="A1006" s="6" t="s">
        <v>1037</v>
      </c>
      <c r="B1006" s="6">
        <v>1973</v>
      </c>
      <c r="C1006" s="13">
        <f t="shared" si="60"/>
        <v>1973</v>
      </c>
      <c r="D1006" s="6" t="s">
        <v>20</v>
      </c>
      <c r="E1006" s="6">
        <v>3</v>
      </c>
      <c r="F1006" s="6">
        <v>0</v>
      </c>
      <c r="G1006" s="27">
        <v>8125.78</v>
      </c>
      <c r="H1006" s="6" t="s">
        <v>11</v>
      </c>
      <c r="I1006" s="6" t="s">
        <v>11</v>
      </c>
      <c r="J1006" s="13" t="str">
        <f t="shared" si="61"/>
        <v>R1013</v>
      </c>
      <c r="K1006" s="6" t="s">
        <v>13</v>
      </c>
      <c r="L1006" s="23" t="str">
        <f t="shared" si="62"/>
        <v>3-Sep-1973</v>
      </c>
      <c r="M1006" s="25">
        <f t="shared" si="63"/>
        <v>49</v>
      </c>
    </row>
    <row r="1007" spans="1:13" x14ac:dyDescent="0.3">
      <c r="A1007" s="6" t="s">
        <v>1038</v>
      </c>
      <c r="B1007" s="6">
        <v>1990</v>
      </c>
      <c r="C1007" s="13">
        <f t="shared" si="60"/>
        <v>1990</v>
      </c>
      <c r="D1007" s="6" t="s">
        <v>18</v>
      </c>
      <c r="E1007" s="6">
        <v>21</v>
      </c>
      <c r="F1007" s="6">
        <v>3</v>
      </c>
      <c r="G1007" s="27">
        <v>8157.92</v>
      </c>
      <c r="H1007" s="6" t="s">
        <v>11</v>
      </c>
      <c r="I1007" s="6" t="s">
        <v>12</v>
      </c>
      <c r="J1007" s="13" t="str">
        <f t="shared" si="61"/>
        <v>R1025</v>
      </c>
      <c r="K1007" s="6" t="s">
        <v>200</v>
      </c>
      <c r="L1007" s="23" t="str">
        <f t="shared" si="62"/>
        <v>21-Jun-1990</v>
      </c>
      <c r="M1007" s="25">
        <f t="shared" si="63"/>
        <v>32</v>
      </c>
    </row>
    <row r="1008" spans="1:13" x14ac:dyDescent="0.3">
      <c r="A1008" s="6" t="s">
        <v>1039</v>
      </c>
      <c r="B1008" s="6">
        <v>1982</v>
      </c>
      <c r="C1008" s="13">
        <f t="shared" si="60"/>
        <v>1982</v>
      </c>
      <c r="D1008" s="6" t="s">
        <v>18</v>
      </c>
      <c r="E1008" s="6">
        <v>28</v>
      </c>
      <c r="F1008" s="6">
        <v>4</v>
      </c>
      <c r="G1008" s="27">
        <v>8162.72</v>
      </c>
      <c r="H1008" s="6" t="s">
        <v>12</v>
      </c>
      <c r="I1008" s="6" t="s">
        <v>12</v>
      </c>
      <c r="J1008" s="13" t="str">
        <f t="shared" si="61"/>
        <v>R1012</v>
      </c>
      <c r="K1008" s="6" t="s">
        <v>23</v>
      </c>
      <c r="L1008" s="23" t="str">
        <f t="shared" si="62"/>
        <v>28-Jun-1982</v>
      </c>
      <c r="M1008" s="25">
        <f t="shared" si="63"/>
        <v>40</v>
      </c>
    </row>
    <row r="1009" spans="1:13" x14ac:dyDescent="0.3">
      <c r="A1009" s="6" t="s">
        <v>1040</v>
      </c>
      <c r="B1009" s="6">
        <v>1963</v>
      </c>
      <c r="C1009" s="13">
        <f t="shared" si="60"/>
        <v>1963</v>
      </c>
      <c r="D1009" s="6" t="s">
        <v>15</v>
      </c>
      <c r="E1009" s="6">
        <v>5</v>
      </c>
      <c r="F1009" s="6">
        <v>0</v>
      </c>
      <c r="G1009" s="27">
        <v>8177.9</v>
      </c>
      <c r="H1009" s="6" t="s">
        <v>12</v>
      </c>
      <c r="I1009" s="6" t="s">
        <v>16</v>
      </c>
      <c r="J1009" s="13" t="str">
        <f t="shared" si="61"/>
        <v>R1013</v>
      </c>
      <c r="K1009" s="6" t="s">
        <v>13</v>
      </c>
      <c r="L1009" s="23" t="str">
        <f t="shared" si="62"/>
        <v>5-Nov-1963</v>
      </c>
      <c r="M1009" s="25">
        <f t="shared" si="63"/>
        <v>59</v>
      </c>
    </row>
    <row r="1010" spans="1:13" x14ac:dyDescent="0.3">
      <c r="A1010" s="6" t="s">
        <v>1041</v>
      </c>
      <c r="B1010" s="6">
        <v>1983</v>
      </c>
      <c r="C1010" s="13">
        <f t="shared" si="60"/>
        <v>1983</v>
      </c>
      <c r="D1010" s="6" t="s">
        <v>18</v>
      </c>
      <c r="E1010" s="6">
        <v>8</v>
      </c>
      <c r="F1010" s="6">
        <v>3</v>
      </c>
      <c r="G1010" s="27">
        <v>8179.51</v>
      </c>
      <c r="H1010" s="6" t="s">
        <v>11</v>
      </c>
      <c r="I1010" s="6" t="s">
        <v>11</v>
      </c>
      <c r="J1010" s="13" t="str">
        <f t="shared" si="61"/>
        <v>R1020</v>
      </c>
      <c r="K1010" s="6" t="s">
        <v>516</v>
      </c>
      <c r="L1010" s="23" t="str">
        <f t="shared" si="62"/>
        <v>8-Jun-1983</v>
      </c>
      <c r="M1010" s="25">
        <f t="shared" si="63"/>
        <v>40</v>
      </c>
    </row>
    <row r="1011" spans="1:13" x14ac:dyDescent="0.3">
      <c r="A1011" s="6" t="s">
        <v>1042</v>
      </c>
      <c r="B1011" s="6">
        <v>1997</v>
      </c>
      <c r="C1011" s="13">
        <f t="shared" si="60"/>
        <v>1997</v>
      </c>
      <c r="D1011" s="6" t="s">
        <v>37</v>
      </c>
      <c r="E1011" s="6">
        <v>21</v>
      </c>
      <c r="F1011" s="6">
        <v>0</v>
      </c>
      <c r="G1011" s="27">
        <v>8182.89</v>
      </c>
      <c r="H1011" s="6" t="s">
        <v>11</v>
      </c>
      <c r="I1011" s="6" t="s">
        <v>16</v>
      </c>
      <c r="J1011" s="13" t="str">
        <f t="shared" si="61"/>
        <v>R1026</v>
      </c>
      <c r="K1011" s="6" t="s">
        <v>535</v>
      </c>
      <c r="L1011" s="23" t="str">
        <f t="shared" si="62"/>
        <v>21-Oct-1997</v>
      </c>
      <c r="M1011" s="25">
        <f t="shared" si="63"/>
        <v>25</v>
      </c>
    </row>
    <row r="1012" spans="1:13" x14ac:dyDescent="0.3">
      <c r="A1012" s="6" t="s">
        <v>1043</v>
      </c>
      <c r="B1012" s="6">
        <v>1962</v>
      </c>
      <c r="C1012" s="13">
        <f t="shared" si="60"/>
        <v>1962</v>
      </c>
      <c r="D1012" s="6" t="s">
        <v>15</v>
      </c>
      <c r="E1012" s="6">
        <v>23</v>
      </c>
      <c r="F1012" s="6">
        <v>0</v>
      </c>
      <c r="G1012" s="27">
        <v>8188.12</v>
      </c>
      <c r="H1012" s="6" t="s">
        <v>12</v>
      </c>
      <c r="I1012" s="6" t="s">
        <v>12</v>
      </c>
      <c r="J1012" s="13" t="str">
        <f t="shared" si="61"/>
        <v>R1013</v>
      </c>
      <c r="K1012" s="6" t="s">
        <v>13</v>
      </c>
      <c r="L1012" s="23" t="str">
        <f t="shared" si="62"/>
        <v>23-Nov-1962</v>
      </c>
      <c r="M1012" s="25">
        <f t="shared" si="63"/>
        <v>60</v>
      </c>
    </row>
    <row r="1013" spans="1:13" x14ac:dyDescent="0.3">
      <c r="A1013" s="6" t="s">
        <v>1044</v>
      </c>
      <c r="B1013" s="6">
        <v>1978</v>
      </c>
      <c r="C1013" s="13">
        <f t="shared" si="60"/>
        <v>1978</v>
      </c>
      <c r="D1013" s="6" t="s">
        <v>37</v>
      </c>
      <c r="E1013" s="6">
        <v>24</v>
      </c>
      <c r="F1013" s="6">
        <v>2</v>
      </c>
      <c r="G1013" s="27">
        <v>8211.1</v>
      </c>
      <c r="H1013" s="6" t="s">
        <v>11</v>
      </c>
      <c r="I1013" s="6" t="s">
        <v>12</v>
      </c>
      <c r="J1013" s="13" t="str">
        <f t="shared" si="61"/>
        <v>R1013</v>
      </c>
      <c r="K1013" s="6" t="s">
        <v>13</v>
      </c>
      <c r="L1013" s="23" t="str">
        <f t="shared" si="62"/>
        <v>24-Oct-1978</v>
      </c>
      <c r="M1013" s="25">
        <f t="shared" si="63"/>
        <v>44</v>
      </c>
    </row>
    <row r="1014" spans="1:13" x14ac:dyDescent="0.3">
      <c r="A1014" s="6" t="s">
        <v>1045</v>
      </c>
      <c r="B1014" s="6">
        <v>1978</v>
      </c>
      <c r="C1014" s="13">
        <f t="shared" si="60"/>
        <v>1978</v>
      </c>
      <c r="D1014" s="6" t="s">
        <v>18</v>
      </c>
      <c r="E1014" s="6">
        <v>30</v>
      </c>
      <c r="F1014" s="6">
        <v>2</v>
      </c>
      <c r="G1014" s="27">
        <v>8219.2000000000007</v>
      </c>
      <c r="H1014" s="6" t="s">
        <v>11</v>
      </c>
      <c r="I1014" s="6" t="s">
        <v>11</v>
      </c>
      <c r="J1014" s="13" t="str">
        <f t="shared" si="61"/>
        <v>R1013</v>
      </c>
      <c r="K1014" s="6" t="s">
        <v>13</v>
      </c>
      <c r="L1014" s="23" t="str">
        <f t="shared" si="62"/>
        <v>30-Jun-1978</v>
      </c>
      <c r="M1014" s="25">
        <f t="shared" si="63"/>
        <v>44</v>
      </c>
    </row>
    <row r="1015" spans="1:13" x14ac:dyDescent="0.3">
      <c r="A1015" s="6" t="s">
        <v>1046</v>
      </c>
      <c r="B1015" s="6">
        <v>1976</v>
      </c>
      <c r="C1015" s="13">
        <f t="shared" si="60"/>
        <v>1976</v>
      </c>
      <c r="D1015" s="6" t="s">
        <v>20</v>
      </c>
      <c r="E1015" s="6">
        <v>3</v>
      </c>
      <c r="F1015" s="6">
        <v>1</v>
      </c>
      <c r="G1015" s="27">
        <v>8232.64</v>
      </c>
      <c r="H1015" s="6" t="s">
        <v>11</v>
      </c>
      <c r="I1015" s="6" t="s">
        <v>12</v>
      </c>
      <c r="J1015" s="13" t="str">
        <f t="shared" si="61"/>
        <v>R1013</v>
      </c>
      <c r="K1015" s="6" t="s">
        <v>13</v>
      </c>
      <c r="L1015" s="23" t="str">
        <f t="shared" si="62"/>
        <v>3-Sep-1976</v>
      </c>
      <c r="M1015" s="25">
        <f t="shared" si="63"/>
        <v>46</v>
      </c>
    </row>
    <row r="1016" spans="1:13" x14ac:dyDescent="0.3">
      <c r="A1016" s="6" t="s">
        <v>1047</v>
      </c>
      <c r="B1016" s="6">
        <v>1976</v>
      </c>
      <c r="C1016" s="13">
        <f t="shared" si="60"/>
        <v>1976</v>
      </c>
      <c r="D1016" s="6" t="s">
        <v>18</v>
      </c>
      <c r="E1016" s="6">
        <v>30</v>
      </c>
      <c r="F1016" s="6">
        <v>1</v>
      </c>
      <c r="G1016" s="27">
        <v>8233.1</v>
      </c>
      <c r="H1016" s="6" t="s">
        <v>11</v>
      </c>
      <c r="I1016" s="6" t="s">
        <v>11</v>
      </c>
      <c r="J1016" s="13" t="str">
        <f t="shared" si="61"/>
        <v>R1013</v>
      </c>
      <c r="K1016" s="6" t="s">
        <v>13</v>
      </c>
      <c r="L1016" s="23" t="str">
        <f t="shared" si="62"/>
        <v>30-Jun-1976</v>
      </c>
      <c r="M1016" s="25">
        <f t="shared" si="63"/>
        <v>46</v>
      </c>
    </row>
    <row r="1017" spans="1:13" x14ac:dyDescent="0.3">
      <c r="A1017" s="6" t="s">
        <v>1048</v>
      </c>
      <c r="B1017" s="6">
        <v>1976</v>
      </c>
      <c r="C1017" s="13">
        <f t="shared" si="60"/>
        <v>1976</v>
      </c>
      <c r="D1017" s="6" t="s">
        <v>20</v>
      </c>
      <c r="E1017" s="6">
        <v>2</v>
      </c>
      <c r="F1017" s="6">
        <v>1</v>
      </c>
      <c r="G1017" s="27">
        <v>8240.59</v>
      </c>
      <c r="H1017" s="6" t="s">
        <v>11</v>
      </c>
      <c r="I1017" s="6" t="s">
        <v>11</v>
      </c>
      <c r="J1017" s="13" t="str">
        <f t="shared" si="61"/>
        <v>R1013</v>
      </c>
      <c r="K1017" s="6" t="s">
        <v>13</v>
      </c>
      <c r="L1017" s="23" t="str">
        <f t="shared" si="62"/>
        <v>2-Sep-1976</v>
      </c>
      <c r="M1017" s="25">
        <f t="shared" si="63"/>
        <v>46</v>
      </c>
    </row>
    <row r="1018" spans="1:13" x14ac:dyDescent="0.3">
      <c r="A1018" s="6" t="s">
        <v>1049</v>
      </c>
      <c r="B1018" s="6">
        <v>1982</v>
      </c>
      <c r="C1018" s="13">
        <f t="shared" si="60"/>
        <v>1982</v>
      </c>
      <c r="D1018" s="6" t="s">
        <v>20</v>
      </c>
      <c r="E1018" s="6">
        <v>27</v>
      </c>
      <c r="F1018" s="6">
        <v>3</v>
      </c>
      <c r="G1018" s="27">
        <v>8252.2800000000007</v>
      </c>
      <c r="H1018" s="6" t="s">
        <v>11</v>
      </c>
      <c r="I1018" s="6" t="s">
        <v>11</v>
      </c>
      <c r="J1018" s="13" t="str">
        <f t="shared" si="61"/>
        <v>R1024</v>
      </c>
      <c r="K1018" s="6" t="s">
        <v>247</v>
      </c>
      <c r="L1018" s="23" t="str">
        <f t="shared" si="62"/>
        <v>27-Sep-1982</v>
      </c>
      <c r="M1018" s="25">
        <f t="shared" si="63"/>
        <v>40</v>
      </c>
    </row>
    <row r="1019" spans="1:13" x14ac:dyDescent="0.3">
      <c r="A1019" s="6" t="s">
        <v>1050</v>
      </c>
      <c r="B1019" s="6">
        <v>1964</v>
      </c>
      <c r="C1019" s="13">
        <f t="shared" si="60"/>
        <v>1964</v>
      </c>
      <c r="D1019" s="6" t="s">
        <v>20</v>
      </c>
      <c r="E1019" s="6">
        <v>5</v>
      </c>
      <c r="F1019" s="6">
        <v>0</v>
      </c>
      <c r="G1019" s="27">
        <v>8268</v>
      </c>
      <c r="H1019" s="6" t="s">
        <v>12</v>
      </c>
      <c r="I1019" s="6" t="s">
        <v>12</v>
      </c>
      <c r="J1019" s="13" t="str">
        <f t="shared" si="61"/>
        <v>R1013</v>
      </c>
      <c r="K1019" s="6" t="s">
        <v>13</v>
      </c>
      <c r="L1019" s="23" t="str">
        <f t="shared" si="62"/>
        <v>5-Sep-1964</v>
      </c>
      <c r="M1019" s="25">
        <f t="shared" si="63"/>
        <v>58</v>
      </c>
    </row>
    <row r="1020" spans="1:13" x14ac:dyDescent="0.3">
      <c r="A1020" s="6" t="s">
        <v>1051</v>
      </c>
      <c r="B1020" s="6">
        <v>1974</v>
      </c>
      <c r="C1020" s="13">
        <f t="shared" si="60"/>
        <v>1974</v>
      </c>
      <c r="D1020" s="6" t="s">
        <v>35</v>
      </c>
      <c r="E1020" s="6">
        <v>5</v>
      </c>
      <c r="F1020" s="6">
        <v>0</v>
      </c>
      <c r="G1020" s="27">
        <v>8269.0400000000009</v>
      </c>
      <c r="H1020" s="6" t="s">
        <v>11</v>
      </c>
      <c r="I1020" s="6" t="s">
        <v>16</v>
      </c>
      <c r="J1020" s="13" t="str">
        <f t="shared" si="61"/>
        <v>R1011</v>
      </c>
      <c r="K1020" s="6" t="s">
        <v>42</v>
      </c>
      <c r="L1020" s="23" t="str">
        <f t="shared" si="62"/>
        <v>5-Aug-1974</v>
      </c>
      <c r="M1020" s="25">
        <f t="shared" si="63"/>
        <v>48</v>
      </c>
    </row>
    <row r="1021" spans="1:13" x14ac:dyDescent="0.3">
      <c r="A1021" s="6" t="s">
        <v>1052</v>
      </c>
      <c r="B1021" s="6">
        <v>2000</v>
      </c>
      <c r="C1021" s="13">
        <f t="shared" si="60"/>
        <v>2000</v>
      </c>
      <c r="D1021" s="6" t="s">
        <v>15</v>
      </c>
      <c r="E1021" s="6">
        <v>28</v>
      </c>
      <c r="F1021" s="6">
        <v>0</v>
      </c>
      <c r="G1021" s="27">
        <v>8271.4599999999991</v>
      </c>
      <c r="H1021" s="6" t="s">
        <v>11</v>
      </c>
      <c r="I1021" s="6" t="s">
        <v>16</v>
      </c>
      <c r="J1021" s="13" t="str">
        <f t="shared" si="61"/>
        <v>R1023</v>
      </c>
      <c r="K1021" s="6" t="s">
        <v>249</v>
      </c>
      <c r="L1021" s="23" t="str">
        <f t="shared" si="62"/>
        <v>28-Nov-2000</v>
      </c>
      <c r="M1021" s="25">
        <f t="shared" si="63"/>
        <v>22</v>
      </c>
    </row>
    <row r="1022" spans="1:13" x14ac:dyDescent="0.3">
      <c r="A1022" s="6" t="s">
        <v>1053</v>
      </c>
      <c r="B1022" s="6">
        <v>1974</v>
      </c>
      <c r="C1022" s="13">
        <f t="shared" si="60"/>
        <v>1974</v>
      </c>
      <c r="D1022" s="6" t="s">
        <v>20</v>
      </c>
      <c r="E1022" s="6">
        <v>26</v>
      </c>
      <c r="F1022" s="6">
        <v>0</v>
      </c>
      <c r="G1022" s="27">
        <v>8277.52</v>
      </c>
      <c r="H1022" s="6" t="s">
        <v>11</v>
      </c>
      <c r="I1022" s="6" t="s">
        <v>11</v>
      </c>
      <c r="J1022" s="13" t="str">
        <f t="shared" si="61"/>
        <v>R1011</v>
      </c>
      <c r="K1022" s="6" t="s">
        <v>42</v>
      </c>
      <c r="L1022" s="23" t="str">
        <f t="shared" si="62"/>
        <v>26-Sep-1974</v>
      </c>
      <c r="M1022" s="25">
        <f t="shared" si="63"/>
        <v>48</v>
      </c>
    </row>
    <row r="1023" spans="1:13" x14ac:dyDescent="0.3">
      <c r="A1023" s="6" t="s">
        <v>1054</v>
      </c>
      <c r="B1023" s="6">
        <v>1974</v>
      </c>
      <c r="C1023" s="13">
        <f t="shared" si="60"/>
        <v>1974</v>
      </c>
      <c r="D1023" s="6" t="s">
        <v>30</v>
      </c>
      <c r="E1023" s="6">
        <v>22</v>
      </c>
      <c r="F1023" s="6">
        <v>0</v>
      </c>
      <c r="G1023" s="27">
        <v>8280.6200000000008</v>
      </c>
      <c r="H1023" s="6" t="s">
        <v>11</v>
      </c>
      <c r="I1023" s="6" t="s">
        <v>11</v>
      </c>
      <c r="J1023" s="13" t="str">
        <f t="shared" si="61"/>
        <v>R1013</v>
      </c>
      <c r="K1023" s="6" t="s">
        <v>13</v>
      </c>
      <c r="L1023" s="23" t="str">
        <f t="shared" si="62"/>
        <v>22-Dec-1974</v>
      </c>
      <c r="M1023" s="25">
        <f t="shared" si="63"/>
        <v>48</v>
      </c>
    </row>
    <row r="1024" spans="1:13" x14ac:dyDescent="0.3">
      <c r="A1024" s="6" t="s">
        <v>1055</v>
      </c>
      <c r="B1024" s="6">
        <v>1974</v>
      </c>
      <c r="C1024" s="13">
        <f t="shared" si="60"/>
        <v>1974</v>
      </c>
      <c r="D1024" s="6" t="s">
        <v>18</v>
      </c>
      <c r="E1024" s="6">
        <v>6</v>
      </c>
      <c r="F1024" s="6">
        <v>0</v>
      </c>
      <c r="G1024" s="27">
        <v>8283.68</v>
      </c>
      <c r="H1024" s="6" t="s">
        <v>11</v>
      </c>
      <c r="I1024" s="6" t="s">
        <v>12</v>
      </c>
      <c r="J1024" s="13" t="str">
        <f t="shared" si="61"/>
        <v>R1013</v>
      </c>
      <c r="K1024" s="6" t="s">
        <v>13</v>
      </c>
      <c r="L1024" s="23" t="str">
        <f t="shared" si="62"/>
        <v>6-Jun-1974</v>
      </c>
      <c r="M1024" s="25">
        <f t="shared" si="63"/>
        <v>49</v>
      </c>
    </row>
    <row r="1025" spans="1:13" x14ac:dyDescent="0.3">
      <c r="A1025" s="6" t="s">
        <v>1056</v>
      </c>
      <c r="B1025" s="6">
        <v>1978</v>
      </c>
      <c r="C1025" s="13">
        <f t="shared" si="60"/>
        <v>1978</v>
      </c>
      <c r="D1025" s="6" t="s">
        <v>18</v>
      </c>
      <c r="E1025" s="6">
        <v>26</v>
      </c>
      <c r="F1025" s="6">
        <v>2</v>
      </c>
      <c r="G1025" s="27">
        <v>8302.5400000000009</v>
      </c>
      <c r="H1025" s="6" t="s">
        <v>12</v>
      </c>
      <c r="I1025" s="6" t="s">
        <v>12</v>
      </c>
      <c r="J1025" s="13" t="str">
        <f t="shared" si="61"/>
        <v>R1016</v>
      </c>
      <c r="K1025" s="6" t="s">
        <v>168</v>
      </c>
      <c r="L1025" s="23" t="str">
        <f t="shared" si="62"/>
        <v>26-Jun-1978</v>
      </c>
      <c r="M1025" s="25">
        <f t="shared" si="63"/>
        <v>44</v>
      </c>
    </row>
    <row r="1026" spans="1:13" x14ac:dyDescent="0.3">
      <c r="A1026" s="6" t="s">
        <v>1057</v>
      </c>
      <c r="B1026" s="6">
        <v>1979</v>
      </c>
      <c r="C1026" s="13">
        <f t="shared" ref="C1026:C1089" si="64">IF(B1026="?",ROUND(AVERAGE(B:B),0),B1026)</f>
        <v>1979</v>
      </c>
      <c r="D1026" s="6" t="s">
        <v>35</v>
      </c>
      <c r="E1026" s="6">
        <v>7</v>
      </c>
      <c r="F1026" s="6">
        <v>2</v>
      </c>
      <c r="G1026" s="27">
        <v>8310.84</v>
      </c>
      <c r="H1026" s="6" t="s">
        <v>11</v>
      </c>
      <c r="I1026" s="6" t="s">
        <v>11</v>
      </c>
      <c r="J1026" s="13" t="str">
        <f t="shared" si="61"/>
        <v>R1012</v>
      </c>
      <c r="K1026" s="6" t="s">
        <v>23</v>
      </c>
      <c r="L1026" s="23" t="str">
        <f t="shared" si="62"/>
        <v>7-Aug-1979</v>
      </c>
      <c r="M1026" s="25">
        <f t="shared" si="63"/>
        <v>43</v>
      </c>
    </row>
    <row r="1027" spans="1:13" x14ac:dyDescent="0.3">
      <c r="A1027" s="6" t="s">
        <v>1058</v>
      </c>
      <c r="B1027" s="6">
        <v>1993</v>
      </c>
      <c r="C1027" s="13">
        <f t="shared" si="64"/>
        <v>1993</v>
      </c>
      <c r="D1027" s="6" t="s">
        <v>18</v>
      </c>
      <c r="E1027" s="6">
        <v>22</v>
      </c>
      <c r="F1027" s="6">
        <v>0</v>
      </c>
      <c r="G1027" s="27">
        <v>8314.65</v>
      </c>
      <c r="H1027" s="6" t="s">
        <v>11</v>
      </c>
      <c r="I1027" s="6" t="s">
        <v>16</v>
      </c>
      <c r="J1027" s="13" t="str">
        <f t="shared" ref="J1027:J1090" si="65">IF(K1027="?","Unknown",K1027)</f>
        <v>R1012</v>
      </c>
      <c r="K1027" s="6" t="s">
        <v>23</v>
      </c>
      <c r="L1027" s="23" t="str">
        <f t="shared" ref="L1027:L1090" si="66">CONCATENATE(E1027,"-",D1027,"-",C1027)</f>
        <v>22-Jun-1993</v>
      </c>
      <c r="M1027" s="25">
        <f t="shared" ref="M1027:M1090" si="67">DATEDIF(L1027,DATE(2023,6,8),"Y")</f>
        <v>29</v>
      </c>
    </row>
    <row r="1028" spans="1:13" x14ac:dyDescent="0.3">
      <c r="A1028" s="6" t="s">
        <v>1059</v>
      </c>
      <c r="B1028" s="6">
        <v>1976</v>
      </c>
      <c r="C1028" s="13">
        <f t="shared" si="64"/>
        <v>1976</v>
      </c>
      <c r="D1028" s="6" t="s">
        <v>10</v>
      </c>
      <c r="E1028" s="6">
        <v>12</v>
      </c>
      <c r="F1028" s="6">
        <v>1</v>
      </c>
      <c r="G1028" s="27">
        <v>8334.4599999999991</v>
      </c>
      <c r="H1028" s="6" t="s">
        <v>12</v>
      </c>
      <c r="I1028" s="6" t="s">
        <v>11</v>
      </c>
      <c r="J1028" s="13" t="str">
        <f t="shared" si="65"/>
        <v>R1016</v>
      </c>
      <c r="K1028" s="6" t="s">
        <v>168</v>
      </c>
      <c r="L1028" s="23" t="str">
        <f t="shared" si="66"/>
        <v>12-Jul-1976</v>
      </c>
      <c r="M1028" s="25">
        <f t="shared" si="67"/>
        <v>46</v>
      </c>
    </row>
    <row r="1029" spans="1:13" x14ac:dyDescent="0.3">
      <c r="A1029" s="6" t="s">
        <v>1060</v>
      </c>
      <c r="B1029" s="6">
        <v>1976</v>
      </c>
      <c r="C1029" s="13">
        <f t="shared" si="64"/>
        <v>1976</v>
      </c>
      <c r="D1029" s="6" t="s">
        <v>10</v>
      </c>
      <c r="E1029" s="6">
        <v>20</v>
      </c>
      <c r="F1029" s="6">
        <v>1</v>
      </c>
      <c r="G1029" s="27">
        <v>8334.59</v>
      </c>
      <c r="H1029" s="6" t="s">
        <v>12</v>
      </c>
      <c r="I1029" s="6" t="s">
        <v>11</v>
      </c>
      <c r="J1029" s="13" t="str">
        <f t="shared" si="65"/>
        <v>R1016</v>
      </c>
      <c r="K1029" s="6" t="s">
        <v>168</v>
      </c>
      <c r="L1029" s="23" t="str">
        <f t="shared" si="66"/>
        <v>20-Jul-1976</v>
      </c>
      <c r="M1029" s="25">
        <f t="shared" si="67"/>
        <v>46</v>
      </c>
    </row>
    <row r="1030" spans="1:13" x14ac:dyDescent="0.3">
      <c r="A1030" s="6" t="s">
        <v>1061</v>
      </c>
      <c r="B1030" s="6">
        <v>1976</v>
      </c>
      <c r="C1030" s="13">
        <f t="shared" si="64"/>
        <v>1976</v>
      </c>
      <c r="D1030" s="6" t="s">
        <v>10</v>
      </c>
      <c r="E1030" s="6">
        <v>7</v>
      </c>
      <c r="F1030" s="6">
        <v>1</v>
      </c>
      <c r="G1030" s="27">
        <v>8342.91</v>
      </c>
      <c r="H1030" s="6" t="s">
        <v>12</v>
      </c>
      <c r="I1030" s="6" t="s">
        <v>16</v>
      </c>
      <c r="J1030" s="13" t="str">
        <f t="shared" si="65"/>
        <v>R1016</v>
      </c>
      <c r="K1030" s="6" t="s">
        <v>168</v>
      </c>
      <c r="L1030" s="23" t="str">
        <f t="shared" si="66"/>
        <v>7-Jul-1976</v>
      </c>
      <c r="M1030" s="25">
        <f t="shared" si="67"/>
        <v>46</v>
      </c>
    </row>
    <row r="1031" spans="1:13" x14ac:dyDescent="0.3">
      <c r="A1031" s="6" t="s">
        <v>1062</v>
      </c>
      <c r="B1031" s="6">
        <v>1976</v>
      </c>
      <c r="C1031" s="13">
        <f t="shared" si="64"/>
        <v>1976</v>
      </c>
      <c r="D1031" s="6" t="s">
        <v>18</v>
      </c>
      <c r="E1031" s="6">
        <v>12</v>
      </c>
      <c r="F1031" s="6">
        <v>2</v>
      </c>
      <c r="G1031" s="27">
        <v>8347.16</v>
      </c>
      <c r="H1031" s="6" t="s">
        <v>11</v>
      </c>
      <c r="I1031" s="6" t="s">
        <v>16</v>
      </c>
      <c r="J1031" s="13" t="str">
        <f t="shared" si="65"/>
        <v>R1013</v>
      </c>
      <c r="K1031" s="6" t="s">
        <v>13</v>
      </c>
      <c r="L1031" s="23" t="str">
        <f t="shared" si="66"/>
        <v>12-Jun-1976</v>
      </c>
      <c r="M1031" s="25">
        <f t="shared" si="67"/>
        <v>46</v>
      </c>
    </row>
    <row r="1032" spans="1:13" x14ac:dyDescent="0.3">
      <c r="A1032" s="6" t="s">
        <v>1063</v>
      </c>
      <c r="B1032" s="6">
        <v>1963</v>
      </c>
      <c r="C1032" s="13">
        <f t="shared" si="64"/>
        <v>1963</v>
      </c>
      <c r="D1032" s="6" t="s">
        <v>20</v>
      </c>
      <c r="E1032" s="6">
        <v>21</v>
      </c>
      <c r="F1032" s="6">
        <v>0</v>
      </c>
      <c r="G1032" s="27">
        <v>8355.5400000000009</v>
      </c>
      <c r="H1032" s="6" t="s">
        <v>12</v>
      </c>
      <c r="I1032" s="6" t="s">
        <v>12</v>
      </c>
      <c r="J1032" s="13" t="str">
        <f t="shared" si="65"/>
        <v>R1012</v>
      </c>
      <c r="K1032" s="6" t="s">
        <v>23</v>
      </c>
      <c r="L1032" s="23" t="str">
        <f t="shared" si="66"/>
        <v>21-Sep-1963</v>
      </c>
      <c r="M1032" s="25">
        <f t="shared" si="67"/>
        <v>59</v>
      </c>
    </row>
    <row r="1033" spans="1:13" x14ac:dyDescent="0.3">
      <c r="A1033" s="6" t="s">
        <v>1064</v>
      </c>
      <c r="B1033" s="6">
        <v>1971</v>
      </c>
      <c r="C1033" s="13">
        <f t="shared" si="64"/>
        <v>1971</v>
      </c>
      <c r="D1033" s="6" t="s">
        <v>20</v>
      </c>
      <c r="E1033" s="6">
        <v>4</v>
      </c>
      <c r="F1033" s="6">
        <v>0</v>
      </c>
      <c r="G1033" s="27">
        <v>8396.6200000000008</v>
      </c>
      <c r="H1033" s="6" t="s">
        <v>11</v>
      </c>
      <c r="I1033" s="6" t="s">
        <v>12</v>
      </c>
      <c r="J1033" s="13" t="str">
        <f t="shared" si="65"/>
        <v>R1013</v>
      </c>
      <c r="K1033" s="6" t="s">
        <v>13</v>
      </c>
      <c r="L1033" s="23" t="str">
        <f t="shared" si="66"/>
        <v>4-Sep-1971</v>
      </c>
      <c r="M1033" s="25">
        <f t="shared" si="67"/>
        <v>51</v>
      </c>
    </row>
    <row r="1034" spans="1:13" x14ac:dyDescent="0.3">
      <c r="A1034" s="6" t="s">
        <v>1065</v>
      </c>
      <c r="B1034" s="6">
        <v>1971</v>
      </c>
      <c r="C1034" s="13">
        <f t="shared" si="64"/>
        <v>1971</v>
      </c>
      <c r="D1034" s="6" t="s">
        <v>20</v>
      </c>
      <c r="E1034" s="6">
        <v>18</v>
      </c>
      <c r="F1034" s="6">
        <v>0</v>
      </c>
      <c r="G1034" s="27">
        <v>8400.01</v>
      </c>
      <c r="H1034" s="6" t="s">
        <v>11</v>
      </c>
      <c r="I1034" s="6" t="s">
        <v>12</v>
      </c>
      <c r="J1034" s="13" t="str">
        <f t="shared" si="65"/>
        <v>R1013</v>
      </c>
      <c r="K1034" s="6" t="s">
        <v>13</v>
      </c>
      <c r="L1034" s="23" t="str">
        <f t="shared" si="66"/>
        <v>18-Sep-1971</v>
      </c>
      <c r="M1034" s="25">
        <f t="shared" si="67"/>
        <v>51</v>
      </c>
    </row>
    <row r="1035" spans="1:13" x14ac:dyDescent="0.3">
      <c r="A1035" s="6" t="s">
        <v>1066</v>
      </c>
      <c r="B1035" s="6">
        <v>1979</v>
      </c>
      <c r="C1035" s="13">
        <f t="shared" si="64"/>
        <v>1979</v>
      </c>
      <c r="D1035" s="6" t="s">
        <v>18</v>
      </c>
      <c r="E1035" s="6">
        <v>11</v>
      </c>
      <c r="F1035" s="6">
        <v>3</v>
      </c>
      <c r="G1035" s="27">
        <v>8410.0499999999993</v>
      </c>
      <c r="H1035" s="6" t="s">
        <v>11</v>
      </c>
      <c r="I1035" s="6" t="s">
        <v>11</v>
      </c>
      <c r="J1035" s="13" t="str">
        <f t="shared" si="65"/>
        <v>R1012</v>
      </c>
      <c r="K1035" s="6" t="s">
        <v>23</v>
      </c>
      <c r="L1035" s="23" t="str">
        <f t="shared" si="66"/>
        <v>11-Jun-1979</v>
      </c>
      <c r="M1035" s="25">
        <f t="shared" si="67"/>
        <v>43</v>
      </c>
    </row>
    <row r="1036" spans="1:13" x14ac:dyDescent="0.3">
      <c r="A1036" s="6" t="s">
        <v>1067</v>
      </c>
      <c r="B1036" s="6">
        <v>1977</v>
      </c>
      <c r="C1036" s="13">
        <f t="shared" si="64"/>
        <v>1977</v>
      </c>
      <c r="D1036" s="6" t="s">
        <v>20</v>
      </c>
      <c r="E1036" s="6">
        <v>4</v>
      </c>
      <c r="F1036" s="6">
        <v>2</v>
      </c>
      <c r="G1036" s="27">
        <v>8413.4599999999991</v>
      </c>
      <c r="H1036" s="6" t="s">
        <v>12</v>
      </c>
      <c r="I1036" s="6" t="s">
        <v>16</v>
      </c>
      <c r="J1036" s="13" t="str">
        <f t="shared" si="65"/>
        <v>R1012</v>
      </c>
      <c r="K1036" s="6" t="s">
        <v>23</v>
      </c>
      <c r="L1036" s="23" t="str">
        <f t="shared" si="66"/>
        <v>4-Sep-1977</v>
      </c>
      <c r="M1036" s="25">
        <f t="shared" si="67"/>
        <v>45</v>
      </c>
    </row>
    <row r="1037" spans="1:13" x14ac:dyDescent="0.3">
      <c r="A1037" s="6" t="s">
        <v>1068</v>
      </c>
      <c r="B1037" s="6">
        <v>1975</v>
      </c>
      <c r="C1037" s="13">
        <f t="shared" si="64"/>
        <v>1975</v>
      </c>
      <c r="D1037" s="6" t="s">
        <v>20</v>
      </c>
      <c r="E1037" s="6">
        <v>28</v>
      </c>
      <c r="F1037" s="6">
        <v>1</v>
      </c>
      <c r="G1037" s="27">
        <v>8428.07</v>
      </c>
      <c r="H1037" s="6" t="s">
        <v>12</v>
      </c>
      <c r="I1037" s="6" t="s">
        <v>11</v>
      </c>
      <c r="J1037" s="13" t="str">
        <f t="shared" si="65"/>
        <v>R1012</v>
      </c>
      <c r="K1037" s="6" t="s">
        <v>23</v>
      </c>
      <c r="L1037" s="23" t="str">
        <f t="shared" si="66"/>
        <v>28-Sep-1975</v>
      </c>
      <c r="M1037" s="25">
        <f t="shared" si="67"/>
        <v>47</v>
      </c>
    </row>
    <row r="1038" spans="1:13" x14ac:dyDescent="0.3">
      <c r="A1038" s="6" t="s">
        <v>1069</v>
      </c>
      <c r="B1038" s="6">
        <v>1963</v>
      </c>
      <c r="C1038" s="13">
        <f t="shared" si="64"/>
        <v>1963</v>
      </c>
      <c r="D1038" s="6" t="s">
        <v>20</v>
      </c>
      <c r="E1038" s="6">
        <v>24</v>
      </c>
      <c r="F1038" s="6">
        <v>0</v>
      </c>
      <c r="G1038" s="27">
        <v>8440.0499999999993</v>
      </c>
      <c r="H1038" s="6" t="s">
        <v>12</v>
      </c>
      <c r="I1038" s="6" t="s">
        <v>11</v>
      </c>
      <c r="J1038" s="13" t="str">
        <f t="shared" si="65"/>
        <v>R1013</v>
      </c>
      <c r="K1038" s="6" t="s">
        <v>13</v>
      </c>
      <c r="L1038" s="23" t="str">
        <f t="shared" si="66"/>
        <v>24-Sep-1963</v>
      </c>
      <c r="M1038" s="25">
        <f t="shared" si="67"/>
        <v>59</v>
      </c>
    </row>
    <row r="1039" spans="1:13" x14ac:dyDescent="0.3">
      <c r="A1039" s="6" t="s">
        <v>1070</v>
      </c>
      <c r="B1039" s="6">
        <v>1972</v>
      </c>
      <c r="C1039" s="13">
        <f t="shared" si="64"/>
        <v>1972</v>
      </c>
      <c r="D1039" s="6" t="s">
        <v>20</v>
      </c>
      <c r="E1039" s="6">
        <v>9</v>
      </c>
      <c r="F1039" s="6">
        <v>0</v>
      </c>
      <c r="G1039" s="27">
        <v>8442.67</v>
      </c>
      <c r="H1039" s="6" t="s">
        <v>11</v>
      </c>
      <c r="I1039" s="6" t="s">
        <v>12</v>
      </c>
      <c r="J1039" s="13" t="str">
        <f t="shared" si="65"/>
        <v>R1013</v>
      </c>
      <c r="K1039" s="6" t="s">
        <v>13</v>
      </c>
      <c r="L1039" s="23" t="str">
        <f t="shared" si="66"/>
        <v>9-Sep-1972</v>
      </c>
      <c r="M1039" s="25">
        <f t="shared" si="67"/>
        <v>50</v>
      </c>
    </row>
    <row r="1040" spans="1:13" x14ac:dyDescent="0.3">
      <c r="A1040" s="6" t="s">
        <v>1071</v>
      </c>
      <c r="B1040" s="6">
        <v>1972</v>
      </c>
      <c r="C1040" s="13">
        <f t="shared" si="64"/>
        <v>1972</v>
      </c>
      <c r="D1040" s="6" t="s">
        <v>20</v>
      </c>
      <c r="E1040" s="6">
        <v>4</v>
      </c>
      <c r="F1040" s="6">
        <v>0</v>
      </c>
      <c r="G1040" s="27">
        <v>8444.4699999999993</v>
      </c>
      <c r="H1040" s="6" t="s">
        <v>12</v>
      </c>
      <c r="I1040" s="6" t="s">
        <v>16</v>
      </c>
      <c r="J1040" s="13" t="str">
        <f t="shared" si="65"/>
        <v>R1011</v>
      </c>
      <c r="K1040" s="6" t="s">
        <v>42</v>
      </c>
      <c r="L1040" s="23" t="str">
        <f t="shared" si="66"/>
        <v>4-Sep-1972</v>
      </c>
      <c r="M1040" s="25">
        <f t="shared" si="67"/>
        <v>50</v>
      </c>
    </row>
    <row r="1041" spans="1:13" x14ac:dyDescent="0.3">
      <c r="A1041" s="6" t="s">
        <v>1072</v>
      </c>
      <c r="B1041" s="6">
        <v>1966</v>
      </c>
      <c r="C1041" s="13">
        <f t="shared" si="64"/>
        <v>1966</v>
      </c>
      <c r="D1041" s="6" t="s">
        <v>18</v>
      </c>
      <c r="E1041" s="6">
        <v>12</v>
      </c>
      <c r="F1041" s="6">
        <v>0</v>
      </c>
      <c r="G1041" s="27">
        <v>8448.66</v>
      </c>
      <c r="H1041" s="6" t="s">
        <v>12</v>
      </c>
      <c r="I1041" s="6" t="s">
        <v>16</v>
      </c>
      <c r="J1041" s="13" t="str">
        <f t="shared" si="65"/>
        <v>R1013</v>
      </c>
      <c r="K1041" s="6" t="s">
        <v>13</v>
      </c>
      <c r="L1041" s="23" t="str">
        <f t="shared" si="66"/>
        <v>12-Jun-1966</v>
      </c>
      <c r="M1041" s="25">
        <f t="shared" si="67"/>
        <v>56</v>
      </c>
    </row>
    <row r="1042" spans="1:13" x14ac:dyDescent="0.3">
      <c r="A1042" s="6" t="s">
        <v>1073</v>
      </c>
      <c r="B1042" s="6">
        <v>1984</v>
      </c>
      <c r="C1042" s="13">
        <f t="shared" si="64"/>
        <v>1984</v>
      </c>
      <c r="D1042" s="6" t="s">
        <v>18</v>
      </c>
      <c r="E1042" s="6">
        <v>19</v>
      </c>
      <c r="F1042" s="6">
        <v>3</v>
      </c>
      <c r="G1042" s="27">
        <v>8450.82</v>
      </c>
      <c r="H1042" s="6" t="s">
        <v>11</v>
      </c>
      <c r="I1042" s="6" t="s">
        <v>11</v>
      </c>
      <c r="J1042" s="13" t="str">
        <f t="shared" si="65"/>
        <v>R1025</v>
      </c>
      <c r="K1042" s="6" t="s">
        <v>200</v>
      </c>
      <c r="L1042" s="23" t="str">
        <f t="shared" si="66"/>
        <v>19-Jun-1984</v>
      </c>
      <c r="M1042" s="25">
        <f t="shared" si="67"/>
        <v>38</v>
      </c>
    </row>
    <row r="1043" spans="1:13" x14ac:dyDescent="0.3">
      <c r="A1043" s="6" t="s">
        <v>1074</v>
      </c>
      <c r="B1043" s="6">
        <v>1972</v>
      </c>
      <c r="C1043" s="13">
        <f t="shared" si="64"/>
        <v>1972</v>
      </c>
      <c r="D1043" s="6" t="s">
        <v>30</v>
      </c>
      <c r="E1043" s="6">
        <v>26</v>
      </c>
      <c r="F1043" s="6">
        <v>0</v>
      </c>
      <c r="G1043" s="27">
        <v>8457.82</v>
      </c>
      <c r="H1043" s="6" t="s">
        <v>11</v>
      </c>
      <c r="I1043" s="6" t="s">
        <v>12</v>
      </c>
      <c r="J1043" s="13" t="str">
        <f t="shared" si="65"/>
        <v>R1011</v>
      </c>
      <c r="K1043" s="6" t="s">
        <v>42</v>
      </c>
      <c r="L1043" s="23" t="str">
        <f t="shared" si="66"/>
        <v>26-Dec-1972</v>
      </c>
      <c r="M1043" s="25">
        <f t="shared" si="67"/>
        <v>50</v>
      </c>
    </row>
    <row r="1044" spans="1:13" x14ac:dyDescent="0.3">
      <c r="A1044" s="6" t="s">
        <v>1075</v>
      </c>
      <c r="B1044" s="6">
        <v>1992</v>
      </c>
      <c r="C1044" s="13">
        <f t="shared" si="64"/>
        <v>1992</v>
      </c>
      <c r="D1044" s="6" t="s">
        <v>20</v>
      </c>
      <c r="E1044" s="6">
        <v>9</v>
      </c>
      <c r="F1044" s="6">
        <v>0</v>
      </c>
      <c r="G1044" s="27">
        <v>8466.35</v>
      </c>
      <c r="H1044" s="6" t="s">
        <v>11</v>
      </c>
      <c r="I1044" s="6" t="s">
        <v>11</v>
      </c>
      <c r="J1044" s="13" t="str">
        <f t="shared" si="65"/>
        <v>R1012</v>
      </c>
      <c r="K1044" s="6" t="s">
        <v>23</v>
      </c>
      <c r="L1044" s="23" t="str">
        <f t="shared" si="66"/>
        <v>9-Sep-1992</v>
      </c>
      <c r="M1044" s="25">
        <f t="shared" si="67"/>
        <v>30</v>
      </c>
    </row>
    <row r="1045" spans="1:13" x14ac:dyDescent="0.3">
      <c r="A1045" s="6" t="s">
        <v>1076</v>
      </c>
      <c r="B1045" s="6">
        <v>1993</v>
      </c>
      <c r="C1045" s="13">
        <f t="shared" si="64"/>
        <v>1993</v>
      </c>
      <c r="D1045" s="6" t="s">
        <v>15</v>
      </c>
      <c r="E1045" s="6">
        <v>10</v>
      </c>
      <c r="F1045" s="6">
        <v>0</v>
      </c>
      <c r="G1045" s="27">
        <v>8471.65</v>
      </c>
      <c r="H1045" s="6" t="s">
        <v>11</v>
      </c>
      <c r="I1045" s="6" t="s">
        <v>16</v>
      </c>
      <c r="J1045" s="13" t="str">
        <f t="shared" si="65"/>
        <v>R1012</v>
      </c>
      <c r="K1045" s="6" t="s">
        <v>23</v>
      </c>
      <c r="L1045" s="23" t="str">
        <f t="shared" si="66"/>
        <v>10-Nov-1993</v>
      </c>
      <c r="M1045" s="25">
        <f t="shared" si="67"/>
        <v>29</v>
      </c>
    </row>
    <row r="1046" spans="1:13" x14ac:dyDescent="0.3">
      <c r="A1046" s="6" t="s">
        <v>1077</v>
      </c>
      <c r="B1046" s="6">
        <v>1977</v>
      </c>
      <c r="C1046" s="13">
        <f t="shared" si="64"/>
        <v>1977</v>
      </c>
      <c r="D1046" s="6" t="s">
        <v>30</v>
      </c>
      <c r="E1046" s="6">
        <v>26</v>
      </c>
      <c r="F1046" s="6">
        <v>2</v>
      </c>
      <c r="G1046" s="27">
        <v>8515.76</v>
      </c>
      <c r="H1046" s="6" t="s">
        <v>11</v>
      </c>
      <c r="I1046" s="6" t="s">
        <v>11</v>
      </c>
      <c r="J1046" s="13" t="str">
        <f t="shared" si="65"/>
        <v>R1013</v>
      </c>
      <c r="K1046" s="6" t="s">
        <v>13</v>
      </c>
      <c r="L1046" s="23" t="str">
        <f t="shared" si="66"/>
        <v>26-Dec-1977</v>
      </c>
      <c r="M1046" s="25">
        <f t="shared" si="67"/>
        <v>45</v>
      </c>
    </row>
    <row r="1047" spans="1:13" x14ac:dyDescent="0.3">
      <c r="A1047" s="6" t="s">
        <v>1078</v>
      </c>
      <c r="B1047" s="6">
        <v>1977</v>
      </c>
      <c r="C1047" s="13">
        <f t="shared" si="64"/>
        <v>1977</v>
      </c>
      <c r="D1047" s="6" t="s">
        <v>18</v>
      </c>
      <c r="E1047" s="6">
        <v>21</v>
      </c>
      <c r="F1047" s="6">
        <v>2</v>
      </c>
      <c r="G1047" s="27">
        <v>8516.83</v>
      </c>
      <c r="H1047" s="6" t="s">
        <v>11</v>
      </c>
      <c r="I1047" s="6" t="s">
        <v>16</v>
      </c>
      <c r="J1047" s="13" t="str">
        <f t="shared" si="65"/>
        <v>R1013</v>
      </c>
      <c r="K1047" s="6" t="s">
        <v>13</v>
      </c>
      <c r="L1047" s="23" t="str">
        <f t="shared" si="66"/>
        <v>21-Jun-1977</v>
      </c>
      <c r="M1047" s="25">
        <f t="shared" si="67"/>
        <v>45</v>
      </c>
    </row>
    <row r="1048" spans="1:13" x14ac:dyDescent="0.3">
      <c r="A1048" s="6" t="s">
        <v>1079</v>
      </c>
      <c r="B1048" s="6">
        <v>1977</v>
      </c>
      <c r="C1048" s="13">
        <f t="shared" si="64"/>
        <v>1977</v>
      </c>
      <c r="D1048" s="6" t="s">
        <v>30</v>
      </c>
      <c r="E1048" s="6">
        <v>29</v>
      </c>
      <c r="F1048" s="6">
        <v>2</v>
      </c>
      <c r="G1048" s="27">
        <v>8520.0300000000007</v>
      </c>
      <c r="H1048" s="6" t="s">
        <v>11</v>
      </c>
      <c r="I1048" s="6" t="s">
        <v>12</v>
      </c>
      <c r="J1048" s="13" t="str">
        <f t="shared" si="65"/>
        <v>R1011</v>
      </c>
      <c r="K1048" s="6" t="s">
        <v>42</v>
      </c>
      <c r="L1048" s="23" t="str">
        <f t="shared" si="66"/>
        <v>29-Dec-1977</v>
      </c>
      <c r="M1048" s="25">
        <f t="shared" si="67"/>
        <v>45</v>
      </c>
    </row>
    <row r="1049" spans="1:13" x14ac:dyDescent="0.3">
      <c r="A1049" s="6" t="s">
        <v>1080</v>
      </c>
      <c r="B1049" s="6">
        <v>1979</v>
      </c>
      <c r="C1049" s="13">
        <f t="shared" si="64"/>
        <v>1979</v>
      </c>
      <c r="D1049" s="6" t="s">
        <v>35</v>
      </c>
      <c r="E1049" s="6">
        <v>13</v>
      </c>
      <c r="F1049" s="6">
        <v>3</v>
      </c>
      <c r="G1049" s="27">
        <v>8522</v>
      </c>
      <c r="H1049" s="6" t="s">
        <v>11</v>
      </c>
      <c r="I1049" s="6" t="s">
        <v>11</v>
      </c>
      <c r="J1049" s="13" t="str">
        <f t="shared" si="65"/>
        <v>R1011</v>
      </c>
      <c r="K1049" s="6" t="s">
        <v>42</v>
      </c>
      <c r="L1049" s="23" t="str">
        <f t="shared" si="66"/>
        <v>13-Aug-1979</v>
      </c>
      <c r="M1049" s="25">
        <f t="shared" si="67"/>
        <v>43</v>
      </c>
    </row>
    <row r="1050" spans="1:13" x14ac:dyDescent="0.3">
      <c r="A1050" s="6" t="s">
        <v>1081</v>
      </c>
      <c r="B1050" s="6">
        <v>1977</v>
      </c>
      <c r="C1050" s="13">
        <f t="shared" si="64"/>
        <v>1977</v>
      </c>
      <c r="D1050" s="6" t="s">
        <v>10</v>
      </c>
      <c r="E1050" s="6">
        <v>26</v>
      </c>
      <c r="F1050" s="6">
        <v>2</v>
      </c>
      <c r="G1050" s="27">
        <v>8527.5300000000007</v>
      </c>
      <c r="H1050" s="6" t="s">
        <v>11</v>
      </c>
      <c r="I1050" s="6" t="s">
        <v>11</v>
      </c>
      <c r="J1050" s="13" t="str">
        <f t="shared" si="65"/>
        <v>R1013</v>
      </c>
      <c r="K1050" s="6" t="s">
        <v>13</v>
      </c>
      <c r="L1050" s="23" t="str">
        <f t="shared" si="66"/>
        <v>26-Jul-1977</v>
      </c>
      <c r="M1050" s="25">
        <f t="shared" si="67"/>
        <v>45</v>
      </c>
    </row>
    <row r="1051" spans="1:13" x14ac:dyDescent="0.3">
      <c r="A1051" s="6" t="s">
        <v>1082</v>
      </c>
      <c r="B1051" s="6" t="s">
        <v>31</v>
      </c>
      <c r="C1051" s="13">
        <f t="shared" si="64"/>
        <v>1983</v>
      </c>
      <c r="D1051" s="6" t="s">
        <v>10</v>
      </c>
      <c r="E1051" s="6">
        <v>24</v>
      </c>
      <c r="F1051" s="6">
        <v>0</v>
      </c>
      <c r="G1051" s="27">
        <v>8534.67</v>
      </c>
      <c r="H1051" s="6" t="s">
        <v>11</v>
      </c>
      <c r="I1051" s="6" t="s">
        <v>12</v>
      </c>
      <c r="J1051" s="13" t="str">
        <f t="shared" si="65"/>
        <v>R1024</v>
      </c>
      <c r="K1051" s="6" t="s">
        <v>247</v>
      </c>
      <c r="L1051" s="23" t="str">
        <f t="shared" si="66"/>
        <v>24-Jul-1983</v>
      </c>
      <c r="M1051" s="25">
        <f t="shared" si="67"/>
        <v>39</v>
      </c>
    </row>
    <row r="1052" spans="1:13" x14ac:dyDescent="0.3">
      <c r="A1052" s="6" t="s">
        <v>1083</v>
      </c>
      <c r="B1052" s="6">
        <v>1981</v>
      </c>
      <c r="C1052" s="13">
        <f t="shared" si="64"/>
        <v>1981</v>
      </c>
      <c r="D1052" s="6" t="s">
        <v>30</v>
      </c>
      <c r="E1052" s="6">
        <v>27</v>
      </c>
      <c r="F1052" s="6">
        <v>3</v>
      </c>
      <c r="G1052" s="27">
        <v>8538.2900000000009</v>
      </c>
      <c r="H1052" s="6" t="s">
        <v>11</v>
      </c>
      <c r="I1052" s="6" t="s">
        <v>12</v>
      </c>
      <c r="J1052" s="13" t="str">
        <f t="shared" si="65"/>
        <v>R1024</v>
      </c>
      <c r="K1052" s="6" t="s">
        <v>247</v>
      </c>
      <c r="L1052" s="23" t="str">
        <f t="shared" si="66"/>
        <v>27-Dec-1981</v>
      </c>
      <c r="M1052" s="25">
        <f t="shared" si="67"/>
        <v>41</v>
      </c>
    </row>
    <row r="1053" spans="1:13" x14ac:dyDescent="0.3">
      <c r="A1053" s="6" t="s">
        <v>1084</v>
      </c>
      <c r="B1053" s="6">
        <v>1975</v>
      </c>
      <c r="C1053" s="13">
        <f t="shared" si="64"/>
        <v>1975</v>
      </c>
      <c r="D1053" s="6" t="s">
        <v>15</v>
      </c>
      <c r="E1053" s="6">
        <v>6</v>
      </c>
      <c r="F1053" s="6">
        <v>1</v>
      </c>
      <c r="G1053" s="27">
        <v>8539.67</v>
      </c>
      <c r="H1053" s="6" t="s">
        <v>11</v>
      </c>
      <c r="I1053" s="6" t="s">
        <v>12</v>
      </c>
      <c r="J1053" s="13" t="str">
        <f t="shared" si="65"/>
        <v>R1011</v>
      </c>
      <c r="K1053" s="6" t="s">
        <v>42</v>
      </c>
      <c r="L1053" s="23" t="str">
        <f t="shared" si="66"/>
        <v>6-Nov-1975</v>
      </c>
      <c r="M1053" s="25">
        <f t="shared" si="67"/>
        <v>47</v>
      </c>
    </row>
    <row r="1054" spans="1:13" x14ac:dyDescent="0.3">
      <c r="A1054" s="6" t="s">
        <v>1085</v>
      </c>
      <c r="B1054" s="6" t="s">
        <v>31</v>
      </c>
      <c r="C1054" s="13">
        <f t="shared" si="64"/>
        <v>1983</v>
      </c>
      <c r="D1054" s="6" t="s">
        <v>30</v>
      </c>
      <c r="E1054" s="6">
        <v>12</v>
      </c>
      <c r="F1054" s="6">
        <v>1</v>
      </c>
      <c r="G1054" s="27">
        <v>8547.69</v>
      </c>
      <c r="H1054" s="6" t="s">
        <v>11</v>
      </c>
      <c r="I1054" s="6" t="s">
        <v>16</v>
      </c>
      <c r="J1054" s="13" t="str">
        <f t="shared" si="65"/>
        <v>R1013</v>
      </c>
      <c r="K1054" s="6" t="s">
        <v>13</v>
      </c>
      <c r="L1054" s="23" t="str">
        <f t="shared" si="66"/>
        <v>12-Dec-1983</v>
      </c>
      <c r="M1054" s="25">
        <f t="shared" si="67"/>
        <v>39</v>
      </c>
    </row>
    <row r="1055" spans="1:13" x14ac:dyDescent="0.3">
      <c r="A1055" s="6" t="s">
        <v>1086</v>
      </c>
      <c r="B1055" s="6">
        <v>1975</v>
      </c>
      <c r="C1055" s="13">
        <f t="shared" si="64"/>
        <v>1975</v>
      </c>
      <c r="D1055" s="6" t="s">
        <v>35</v>
      </c>
      <c r="E1055" s="6">
        <v>6</v>
      </c>
      <c r="F1055" s="6">
        <v>1</v>
      </c>
      <c r="G1055" s="27">
        <v>8551.35</v>
      </c>
      <c r="H1055" s="6" t="s">
        <v>11</v>
      </c>
      <c r="I1055" s="6" t="s">
        <v>11</v>
      </c>
      <c r="J1055" s="13" t="str">
        <f t="shared" si="65"/>
        <v>R1011</v>
      </c>
      <c r="K1055" s="6" t="s">
        <v>42</v>
      </c>
      <c r="L1055" s="23" t="str">
        <f t="shared" si="66"/>
        <v>6-Aug-1975</v>
      </c>
      <c r="M1055" s="25">
        <f t="shared" si="67"/>
        <v>47</v>
      </c>
    </row>
    <row r="1056" spans="1:13" x14ac:dyDescent="0.3">
      <c r="A1056" s="6" t="s">
        <v>1087</v>
      </c>
      <c r="B1056" s="6">
        <v>1975</v>
      </c>
      <c r="C1056" s="13">
        <f t="shared" si="64"/>
        <v>1975</v>
      </c>
      <c r="D1056" s="6" t="s">
        <v>35</v>
      </c>
      <c r="E1056" s="6">
        <v>21</v>
      </c>
      <c r="F1056" s="6">
        <v>1</v>
      </c>
      <c r="G1056" s="27">
        <v>8556.91</v>
      </c>
      <c r="H1056" s="6" t="s">
        <v>11</v>
      </c>
      <c r="I1056" s="6" t="s">
        <v>16</v>
      </c>
      <c r="J1056" s="13" t="str">
        <f t="shared" si="65"/>
        <v>R1011</v>
      </c>
      <c r="K1056" s="6" t="s">
        <v>42</v>
      </c>
      <c r="L1056" s="23" t="str">
        <f t="shared" si="66"/>
        <v>21-Aug-1975</v>
      </c>
      <c r="M1056" s="25">
        <f t="shared" si="67"/>
        <v>47</v>
      </c>
    </row>
    <row r="1057" spans="1:13" x14ac:dyDescent="0.3">
      <c r="A1057" s="6" t="s">
        <v>1088</v>
      </c>
      <c r="B1057" s="6">
        <v>1988</v>
      </c>
      <c r="C1057" s="13">
        <f t="shared" si="64"/>
        <v>1988</v>
      </c>
      <c r="D1057" s="6" t="s">
        <v>20</v>
      </c>
      <c r="E1057" s="6">
        <v>21</v>
      </c>
      <c r="F1057" s="6">
        <v>3</v>
      </c>
      <c r="G1057" s="27">
        <v>8567.25</v>
      </c>
      <c r="H1057" s="6" t="s">
        <v>11</v>
      </c>
      <c r="I1057" s="6" t="s">
        <v>16</v>
      </c>
      <c r="J1057" s="13" t="str">
        <f t="shared" si="65"/>
        <v>R1012</v>
      </c>
      <c r="K1057" s="6" t="s">
        <v>23</v>
      </c>
      <c r="L1057" s="23" t="str">
        <f t="shared" si="66"/>
        <v>21-Sep-1988</v>
      </c>
      <c r="M1057" s="25">
        <f t="shared" si="67"/>
        <v>34</v>
      </c>
    </row>
    <row r="1058" spans="1:13" x14ac:dyDescent="0.3">
      <c r="A1058" s="6" t="s">
        <v>1089</v>
      </c>
      <c r="B1058" s="6">
        <v>1975</v>
      </c>
      <c r="C1058" s="13">
        <f t="shared" si="64"/>
        <v>1975</v>
      </c>
      <c r="D1058" s="6" t="s">
        <v>20</v>
      </c>
      <c r="E1058" s="6">
        <v>26</v>
      </c>
      <c r="F1058" s="6">
        <v>1</v>
      </c>
      <c r="G1058" s="27">
        <v>8569.86</v>
      </c>
      <c r="H1058" s="6" t="s">
        <v>11</v>
      </c>
      <c r="I1058" s="6" t="s">
        <v>12</v>
      </c>
      <c r="J1058" s="13" t="str">
        <f t="shared" si="65"/>
        <v>R1013</v>
      </c>
      <c r="K1058" s="6" t="s">
        <v>13</v>
      </c>
      <c r="L1058" s="23" t="str">
        <f t="shared" si="66"/>
        <v>26-Sep-1975</v>
      </c>
      <c r="M1058" s="25">
        <f t="shared" si="67"/>
        <v>47</v>
      </c>
    </row>
    <row r="1059" spans="1:13" x14ac:dyDescent="0.3">
      <c r="A1059" s="6" t="s">
        <v>1090</v>
      </c>
      <c r="B1059" s="6">
        <v>1982</v>
      </c>
      <c r="C1059" s="13">
        <f t="shared" si="64"/>
        <v>1982</v>
      </c>
      <c r="D1059" s="6" t="s">
        <v>30</v>
      </c>
      <c r="E1059" s="6">
        <v>6</v>
      </c>
      <c r="F1059" s="6">
        <v>3</v>
      </c>
      <c r="G1059" s="27">
        <v>8572.0400000000009</v>
      </c>
      <c r="H1059" s="6" t="s">
        <v>11</v>
      </c>
      <c r="I1059" s="6" t="s">
        <v>11</v>
      </c>
      <c r="J1059" s="13" t="str">
        <f t="shared" si="65"/>
        <v>R1021</v>
      </c>
      <c r="K1059" s="6" t="s">
        <v>300</v>
      </c>
      <c r="L1059" s="23" t="str">
        <f t="shared" si="66"/>
        <v>6-Dec-1982</v>
      </c>
      <c r="M1059" s="25">
        <f t="shared" si="67"/>
        <v>40</v>
      </c>
    </row>
    <row r="1060" spans="1:13" x14ac:dyDescent="0.3">
      <c r="A1060" s="6" t="s">
        <v>1091</v>
      </c>
      <c r="B1060" s="6">
        <v>1987</v>
      </c>
      <c r="C1060" s="13">
        <f t="shared" si="64"/>
        <v>1987</v>
      </c>
      <c r="D1060" s="6" t="s">
        <v>15</v>
      </c>
      <c r="E1060" s="6">
        <v>11</v>
      </c>
      <c r="F1060" s="6">
        <v>3</v>
      </c>
      <c r="G1060" s="27">
        <v>8573.2999999999993</v>
      </c>
      <c r="H1060" s="6" t="s">
        <v>11</v>
      </c>
      <c r="I1060" s="6" t="s">
        <v>11</v>
      </c>
      <c r="J1060" s="13" t="str">
        <f t="shared" si="65"/>
        <v>R1021</v>
      </c>
      <c r="K1060" s="6" t="s">
        <v>300</v>
      </c>
      <c r="L1060" s="23" t="str">
        <f t="shared" si="66"/>
        <v>11-Nov-1987</v>
      </c>
      <c r="M1060" s="25">
        <f t="shared" si="67"/>
        <v>35</v>
      </c>
    </row>
    <row r="1061" spans="1:13" x14ac:dyDescent="0.3">
      <c r="A1061" s="6" t="s">
        <v>1092</v>
      </c>
      <c r="B1061" s="6">
        <v>1983</v>
      </c>
      <c r="C1061" s="13">
        <f t="shared" si="64"/>
        <v>1983</v>
      </c>
      <c r="D1061" s="6" t="s">
        <v>30</v>
      </c>
      <c r="E1061" s="6">
        <v>30</v>
      </c>
      <c r="F1061" s="6">
        <v>5</v>
      </c>
      <c r="G1061" s="27">
        <v>8582.2999999999993</v>
      </c>
      <c r="H1061" s="6" t="s">
        <v>11</v>
      </c>
      <c r="I1061" s="6" t="s">
        <v>16</v>
      </c>
      <c r="J1061" s="13" t="str">
        <f t="shared" si="65"/>
        <v>R1013</v>
      </c>
      <c r="K1061" s="6" t="s">
        <v>13</v>
      </c>
      <c r="L1061" s="23" t="str">
        <f t="shared" si="66"/>
        <v>30-Dec-1983</v>
      </c>
      <c r="M1061" s="25">
        <f t="shared" si="67"/>
        <v>39</v>
      </c>
    </row>
    <row r="1062" spans="1:13" x14ac:dyDescent="0.3">
      <c r="A1062" s="6" t="s">
        <v>1093</v>
      </c>
      <c r="B1062" s="6">
        <v>1983</v>
      </c>
      <c r="C1062" s="13">
        <f t="shared" si="64"/>
        <v>1983</v>
      </c>
      <c r="D1062" s="6" t="s">
        <v>10</v>
      </c>
      <c r="E1062" s="6">
        <v>25</v>
      </c>
      <c r="F1062" s="6">
        <v>5</v>
      </c>
      <c r="G1062" s="27">
        <v>8596.83</v>
      </c>
      <c r="H1062" s="6" t="s">
        <v>11</v>
      </c>
      <c r="I1062" s="6" t="s">
        <v>12</v>
      </c>
      <c r="J1062" s="13" t="str">
        <f t="shared" si="65"/>
        <v>R1013</v>
      </c>
      <c r="K1062" s="6" t="s">
        <v>13</v>
      </c>
      <c r="L1062" s="23" t="str">
        <f t="shared" si="66"/>
        <v>25-Jul-1983</v>
      </c>
      <c r="M1062" s="25">
        <f t="shared" si="67"/>
        <v>39</v>
      </c>
    </row>
    <row r="1063" spans="1:13" x14ac:dyDescent="0.3">
      <c r="A1063" s="6" t="s">
        <v>1094</v>
      </c>
      <c r="B1063" s="6">
        <v>1973</v>
      </c>
      <c r="C1063" s="13">
        <f t="shared" si="64"/>
        <v>1973</v>
      </c>
      <c r="D1063" s="6" t="s">
        <v>10</v>
      </c>
      <c r="E1063" s="6">
        <v>11</v>
      </c>
      <c r="F1063" s="6">
        <v>0</v>
      </c>
      <c r="G1063" s="27">
        <v>8601.33</v>
      </c>
      <c r="H1063" s="6" t="s">
        <v>11</v>
      </c>
      <c r="I1063" s="6" t="s">
        <v>16</v>
      </c>
      <c r="J1063" s="13" t="str">
        <f t="shared" si="65"/>
        <v>R1013</v>
      </c>
      <c r="K1063" s="6" t="s">
        <v>13</v>
      </c>
      <c r="L1063" s="23" t="str">
        <f t="shared" si="66"/>
        <v>11-Jul-1973</v>
      </c>
      <c r="M1063" s="25">
        <f t="shared" si="67"/>
        <v>49</v>
      </c>
    </row>
    <row r="1064" spans="1:13" x14ac:dyDescent="0.3">
      <c r="A1064" s="6" t="s">
        <v>1095</v>
      </c>
      <c r="B1064" s="6">
        <v>1977</v>
      </c>
      <c r="C1064" s="13">
        <f t="shared" si="64"/>
        <v>1977</v>
      </c>
      <c r="D1064" s="6" t="s">
        <v>20</v>
      </c>
      <c r="E1064" s="6">
        <v>24</v>
      </c>
      <c r="F1064" s="6">
        <v>2</v>
      </c>
      <c r="G1064" s="27">
        <v>8603.82</v>
      </c>
      <c r="H1064" s="6" t="s">
        <v>11</v>
      </c>
      <c r="I1064" s="6" t="s">
        <v>16</v>
      </c>
      <c r="J1064" s="13" t="str">
        <f t="shared" si="65"/>
        <v>R1019</v>
      </c>
      <c r="K1064" s="6" t="s">
        <v>166</v>
      </c>
      <c r="L1064" s="23" t="str">
        <f t="shared" si="66"/>
        <v>24-Sep-1977</v>
      </c>
      <c r="M1064" s="25">
        <f t="shared" si="67"/>
        <v>45</v>
      </c>
    </row>
    <row r="1065" spans="1:13" x14ac:dyDescent="0.3">
      <c r="A1065" s="6" t="s">
        <v>1096</v>
      </c>
      <c r="B1065" s="6">
        <v>1977</v>
      </c>
      <c r="C1065" s="13">
        <f t="shared" si="64"/>
        <v>1977</v>
      </c>
      <c r="D1065" s="6" t="s">
        <v>15</v>
      </c>
      <c r="E1065" s="6">
        <v>12</v>
      </c>
      <c r="F1065" s="6">
        <v>2</v>
      </c>
      <c r="G1065" s="27">
        <v>8604.48</v>
      </c>
      <c r="H1065" s="6" t="s">
        <v>12</v>
      </c>
      <c r="I1065" s="6" t="s">
        <v>11</v>
      </c>
      <c r="J1065" s="13" t="str">
        <f t="shared" si="65"/>
        <v>R1016</v>
      </c>
      <c r="K1065" s="6" t="s">
        <v>168</v>
      </c>
      <c r="L1065" s="23" t="str">
        <f t="shared" si="66"/>
        <v>12-Nov-1977</v>
      </c>
      <c r="M1065" s="25">
        <f t="shared" si="67"/>
        <v>45</v>
      </c>
    </row>
    <row r="1066" spans="1:13" x14ac:dyDescent="0.3">
      <c r="A1066" s="6" t="s">
        <v>1097</v>
      </c>
      <c r="B1066" s="6">
        <v>1977</v>
      </c>
      <c r="C1066" s="13">
        <f t="shared" si="64"/>
        <v>1977</v>
      </c>
      <c r="D1066" s="6" t="s">
        <v>37</v>
      </c>
      <c r="E1066" s="6">
        <v>15</v>
      </c>
      <c r="F1066" s="6">
        <v>3</v>
      </c>
      <c r="G1066" s="27">
        <v>8605.36</v>
      </c>
      <c r="H1066" s="6" t="s">
        <v>11</v>
      </c>
      <c r="I1066" s="6" t="s">
        <v>11</v>
      </c>
      <c r="J1066" s="13" t="str">
        <f t="shared" si="65"/>
        <v>R1013</v>
      </c>
      <c r="K1066" s="6" t="s">
        <v>13</v>
      </c>
      <c r="L1066" s="23" t="str">
        <f t="shared" si="66"/>
        <v>15-Oct-1977</v>
      </c>
      <c r="M1066" s="25">
        <f t="shared" si="67"/>
        <v>45</v>
      </c>
    </row>
    <row r="1067" spans="1:13" x14ac:dyDescent="0.3">
      <c r="A1067" s="6" t="s">
        <v>1098</v>
      </c>
      <c r="B1067" s="6">
        <v>1979</v>
      </c>
      <c r="C1067" s="13">
        <f t="shared" si="64"/>
        <v>1979</v>
      </c>
      <c r="D1067" s="6" t="s">
        <v>10</v>
      </c>
      <c r="E1067" s="6">
        <v>17</v>
      </c>
      <c r="F1067" s="6">
        <v>3</v>
      </c>
      <c r="G1067" s="27">
        <v>8606.2199999999993</v>
      </c>
      <c r="H1067" s="6" t="s">
        <v>16</v>
      </c>
      <c r="I1067" s="6" t="s">
        <v>11</v>
      </c>
      <c r="J1067" s="13" t="str">
        <f t="shared" si="65"/>
        <v>R1014</v>
      </c>
      <c r="K1067" s="6" t="s">
        <v>276</v>
      </c>
      <c r="L1067" s="23" t="str">
        <f t="shared" si="66"/>
        <v>17-Jul-1979</v>
      </c>
      <c r="M1067" s="25">
        <f t="shared" si="67"/>
        <v>43</v>
      </c>
    </row>
    <row r="1068" spans="1:13" x14ac:dyDescent="0.3">
      <c r="A1068" s="6" t="s">
        <v>1099</v>
      </c>
      <c r="B1068" s="6">
        <v>1977</v>
      </c>
      <c r="C1068" s="13">
        <f t="shared" si="64"/>
        <v>1977</v>
      </c>
      <c r="D1068" s="6" t="s">
        <v>20</v>
      </c>
      <c r="E1068" s="6">
        <v>2</v>
      </c>
      <c r="F1068" s="6">
        <v>3</v>
      </c>
      <c r="G1068" s="27">
        <v>8615.2999999999993</v>
      </c>
      <c r="H1068" s="6" t="s">
        <v>11</v>
      </c>
      <c r="I1068" s="6" t="s">
        <v>12</v>
      </c>
      <c r="J1068" s="13" t="str">
        <f t="shared" si="65"/>
        <v>R1011</v>
      </c>
      <c r="K1068" s="6" t="s">
        <v>42</v>
      </c>
      <c r="L1068" s="23" t="str">
        <f t="shared" si="66"/>
        <v>2-Sep-1977</v>
      </c>
      <c r="M1068" s="25">
        <f t="shared" si="67"/>
        <v>45</v>
      </c>
    </row>
    <row r="1069" spans="1:13" x14ac:dyDescent="0.3">
      <c r="A1069" s="6" t="s">
        <v>1100</v>
      </c>
      <c r="B1069" s="6">
        <v>1975</v>
      </c>
      <c r="C1069" s="13">
        <f t="shared" si="64"/>
        <v>1975</v>
      </c>
      <c r="D1069" s="6" t="s">
        <v>35</v>
      </c>
      <c r="E1069" s="6">
        <v>3</v>
      </c>
      <c r="F1069" s="6">
        <v>1</v>
      </c>
      <c r="G1069" s="27">
        <v>8627.5400000000009</v>
      </c>
      <c r="H1069" s="6" t="s">
        <v>11</v>
      </c>
      <c r="I1069" s="6" t="s">
        <v>11</v>
      </c>
      <c r="J1069" s="13" t="str">
        <f t="shared" si="65"/>
        <v>R1017</v>
      </c>
      <c r="K1069" s="6" t="s">
        <v>356</v>
      </c>
      <c r="L1069" s="23" t="str">
        <f t="shared" si="66"/>
        <v>3-Aug-1975</v>
      </c>
      <c r="M1069" s="25">
        <f t="shared" si="67"/>
        <v>47</v>
      </c>
    </row>
    <row r="1070" spans="1:13" x14ac:dyDescent="0.3">
      <c r="A1070" s="6" t="s">
        <v>1101</v>
      </c>
      <c r="B1070" s="6">
        <v>1965</v>
      </c>
      <c r="C1070" s="13">
        <f t="shared" si="64"/>
        <v>1965</v>
      </c>
      <c r="D1070" s="6" t="s">
        <v>37</v>
      </c>
      <c r="E1070" s="6">
        <v>21</v>
      </c>
      <c r="F1070" s="6">
        <v>0</v>
      </c>
      <c r="G1070" s="27">
        <v>8665.09</v>
      </c>
      <c r="H1070" s="6" t="s">
        <v>12</v>
      </c>
      <c r="I1070" s="6" t="s">
        <v>11</v>
      </c>
      <c r="J1070" s="13" t="str">
        <f t="shared" si="65"/>
        <v>R1012</v>
      </c>
      <c r="K1070" s="6" t="s">
        <v>23</v>
      </c>
      <c r="L1070" s="23" t="str">
        <f t="shared" si="66"/>
        <v>21-Oct-1965</v>
      </c>
      <c r="M1070" s="25">
        <f t="shared" si="67"/>
        <v>57</v>
      </c>
    </row>
    <row r="1071" spans="1:13" x14ac:dyDescent="0.3">
      <c r="A1071" s="6" t="s">
        <v>1102</v>
      </c>
      <c r="B1071" s="6">
        <v>1969</v>
      </c>
      <c r="C1071" s="13">
        <f t="shared" si="64"/>
        <v>1969</v>
      </c>
      <c r="D1071" s="6" t="s">
        <v>35</v>
      </c>
      <c r="E1071" s="6">
        <v>10</v>
      </c>
      <c r="F1071" s="6">
        <v>0</v>
      </c>
      <c r="G1071" s="27">
        <v>8665.14</v>
      </c>
      <c r="H1071" s="6" t="s">
        <v>11</v>
      </c>
      <c r="I1071" s="6" t="s">
        <v>12</v>
      </c>
      <c r="J1071" s="13" t="str">
        <f t="shared" si="65"/>
        <v>R1013</v>
      </c>
      <c r="K1071" s="6" t="s">
        <v>13</v>
      </c>
      <c r="L1071" s="23" t="str">
        <f t="shared" si="66"/>
        <v>10-Aug-1969</v>
      </c>
      <c r="M1071" s="25">
        <f t="shared" si="67"/>
        <v>53</v>
      </c>
    </row>
    <row r="1072" spans="1:13" x14ac:dyDescent="0.3">
      <c r="A1072" s="6" t="s">
        <v>1103</v>
      </c>
      <c r="B1072" s="6">
        <v>1974</v>
      </c>
      <c r="C1072" s="13">
        <f t="shared" si="64"/>
        <v>1974</v>
      </c>
      <c r="D1072" s="6" t="s">
        <v>35</v>
      </c>
      <c r="E1072" s="6">
        <v>16</v>
      </c>
      <c r="F1072" s="6">
        <v>0</v>
      </c>
      <c r="G1072" s="27">
        <v>8671.19</v>
      </c>
      <c r="H1072" s="6" t="s">
        <v>11</v>
      </c>
      <c r="I1072" s="6" t="s">
        <v>16</v>
      </c>
      <c r="J1072" s="13" t="str">
        <f t="shared" si="65"/>
        <v>R1012</v>
      </c>
      <c r="K1072" s="6" t="s">
        <v>23</v>
      </c>
      <c r="L1072" s="23" t="str">
        <f t="shared" si="66"/>
        <v>16-Aug-1974</v>
      </c>
      <c r="M1072" s="25">
        <f t="shared" si="67"/>
        <v>48</v>
      </c>
    </row>
    <row r="1073" spans="1:13" x14ac:dyDescent="0.3">
      <c r="A1073" s="6" t="s">
        <v>1104</v>
      </c>
      <c r="B1073" s="6">
        <v>1973</v>
      </c>
      <c r="C1073" s="13">
        <f t="shared" si="64"/>
        <v>1973</v>
      </c>
      <c r="D1073" s="6" t="s">
        <v>37</v>
      </c>
      <c r="E1073" s="6">
        <v>11</v>
      </c>
      <c r="F1073" s="6">
        <v>0</v>
      </c>
      <c r="G1073" s="27">
        <v>8688.86</v>
      </c>
      <c r="H1073" s="6" t="s">
        <v>11</v>
      </c>
      <c r="I1073" s="6" t="s">
        <v>16</v>
      </c>
      <c r="J1073" s="13" t="str">
        <f t="shared" si="65"/>
        <v>R1017</v>
      </c>
      <c r="K1073" s="6" t="s">
        <v>356</v>
      </c>
      <c r="L1073" s="23" t="str">
        <f t="shared" si="66"/>
        <v>11-Oct-1973</v>
      </c>
      <c r="M1073" s="25">
        <f t="shared" si="67"/>
        <v>49</v>
      </c>
    </row>
    <row r="1074" spans="1:13" x14ac:dyDescent="0.3">
      <c r="A1074" s="6" t="s">
        <v>1105</v>
      </c>
      <c r="B1074" s="6">
        <v>1980</v>
      </c>
      <c r="C1074" s="13">
        <f t="shared" si="64"/>
        <v>1980</v>
      </c>
      <c r="D1074" s="6" t="s">
        <v>37</v>
      </c>
      <c r="E1074" s="6">
        <v>28</v>
      </c>
      <c r="F1074" s="6">
        <v>2</v>
      </c>
      <c r="G1074" s="27">
        <v>8701.84</v>
      </c>
      <c r="H1074" s="6" t="s">
        <v>11</v>
      </c>
      <c r="I1074" s="6" t="s">
        <v>12</v>
      </c>
      <c r="J1074" s="13" t="str">
        <f t="shared" si="65"/>
        <v>R1021</v>
      </c>
      <c r="K1074" s="6" t="s">
        <v>300</v>
      </c>
      <c r="L1074" s="23" t="str">
        <f t="shared" si="66"/>
        <v>28-Oct-1980</v>
      </c>
      <c r="M1074" s="25">
        <f t="shared" si="67"/>
        <v>42</v>
      </c>
    </row>
    <row r="1075" spans="1:13" x14ac:dyDescent="0.3">
      <c r="A1075" s="6" t="s">
        <v>1106</v>
      </c>
      <c r="B1075" s="6">
        <v>1973</v>
      </c>
      <c r="C1075" s="13">
        <f t="shared" si="64"/>
        <v>1973</v>
      </c>
      <c r="D1075" s="6" t="s">
        <v>18</v>
      </c>
      <c r="E1075" s="6">
        <v>25</v>
      </c>
      <c r="F1075" s="6">
        <v>1</v>
      </c>
      <c r="G1075" s="27">
        <v>8703.4599999999991</v>
      </c>
      <c r="H1075" s="6" t="s">
        <v>12</v>
      </c>
      <c r="I1075" s="6" t="s">
        <v>12</v>
      </c>
      <c r="J1075" s="13" t="str">
        <f t="shared" si="65"/>
        <v>R1011</v>
      </c>
      <c r="K1075" s="6" t="s">
        <v>42</v>
      </c>
      <c r="L1075" s="23" t="str">
        <f t="shared" si="66"/>
        <v>25-Jun-1973</v>
      </c>
      <c r="M1075" s="25">
        <f t="shared" si="67"/>
        <v>49</v>
      </c>
    </row>
    <row r="1076" spans="1:13" x14ac:dyDescent="0.3">
      <c r="A1076" s="6" t="s">
        <v>1107</v>
      </c>
      <c r="B1076" s="6">
        <v>1976</v>
      </c>
      <c r="C1076" s="13">
        <f t="shared" si="64"/>
        <v>1976</v>
      </c>
      <c r="D1076" s="6" t="s">
        <v>18</v>
      </c>
      <c r="E1076" s="6">
        <v>17</v>
      </c>
      <c r="F1076" s="6">
        <v>2</v>
      </c>
      <c r="G1076" s="27">
        <v>8733.23</v>
      </c>
      <c r="H1076" s="6" t="s">
        <v>11</v>
      </c>
      <c r="I1076" s="6" t="s">
        <v>12</v>
      </c>
      <c r="J1076" s="13" t="str">
        <f t="shared" si="65"/>
        <v>R1012</v>
      </c>
      <c r="K1076" s="6" t="s">
        <v>23</v>
      </c>
      <c r="L1076" s="23" t="str">
        <f t="shared" si="66"/>
        <v>17-Jun-1976</v>
      </c>
      <c r="M1076" s="25">
        <f t="shared" si="67"/>
        <v>46</v>
      </c>
    </row>
    <row r="1077" spans="1:13" x14ac:dyDescent="0.3">
      <c r="A1077" s="6" t="s">
        <v>1108</v>
      </c>
      <c r="B1077" s="6">
        <v>1999</v>
      </c>
      <c r="C1077" s="13">
        <f t="shared" si="64"/>
        <v>1999</v>
      </c>
      <c r="D1077" s="6" t="s">
        <v>35</v>
      </c>
      <c r="E1077" s="6">
        <v>23</v>
      </c>
      <c r="F1077" s="6">
        <v>0</v>
      </c>
      <c r="G1077" s="27">
        <v>8747.68</v>
      </c>
      <c r="H1077" s="6" t="s">
        <v>11</v>
      </c>
      <c r="I1077" s="6" t="s">
        <v>12</v>
      </c>
      <c r="J1077" s="13" t="str">
        <f t="shared" si="65"/>
        <v>R1011</v>
      </c>
      <c r="K1077" s="6" t="s">
        <v>42</v>
      </c>
      <c r="L1077" s="23" t="str">
        <f t="shared" si="66"/>
        <v>23-Aug-1999</v>
      </c>
      <c r="M1077" s="25">
        <f t="shared" si="67"/>
        <v>23</v>
      </c>
    </row>
    <row r="1078" spans="1:13" x14ac:dyDescent="0.3">
      <c r="A1078" s="6" t="s">
        <v>1109</v>
      </c>
      <c r="B1078" s="6">
        <v>1969</v>
      </c>
      <c r="C1078" s="13">
        <f t="shared" si="64"/>
        <v>1969</v>
      </c>
      <c r="D1078" s="6" t="s">
        <v>20</v>
      </c>
      <c r="E1078" s="6">
        <v>9</v>
      </c>
      <c r="F1078" s="6">
        <v>0</v>
      </c>
      <c r="G1078" s="27">
        <v>8760.1200000000008</v>
      </c>
      <c r="H1078" s="6" t="s">
        <v>11</v>
      </c>
      <c r="I1078" s="6" t="s">
        <v>16</v>
      </c>
      <c r="J1078" s="13" t="str">
        <f t="shared" si="65"/>
        <v>R1013</v>
      </c>
      <c r="K1078" s="6" t="s">
        <v>13</v>
      </c>
      <c r="L1078" s="23" t="str">
        <f t="shared" si="66"/>
        <v>9-Sep-1969</v>
      </c>
      <c r="M1078" s="25">
        <f t="shared" si="67"/>
        <v>53</v>
      </c>
    </row>
    <row r="1079" spans="1:13" x14ac:dyDescent="0.3">
      <c r="A1079" s="6" t="s">
        <v>1110</v>
      </c>
      <c r="B1079" s="6">
        <v>1974</v>
      </c>
      <c r="C1079" s="13">
        <f t="shared" si="64"/>
        <v>1974</v>
      </c>
      <c r="D1079" s="6" t="s">
        <v>20</v>
      </c>
      <c r="E1079" s="6">
        <v>6</v>
      </c>
      <c r="F1079" s="6">
        <v>1</v>
      </c>
      <c r="G1079" s="27">
        <v>8765.25</v>
      </c>
      <c r="H1079" s="6" t="s">
        <v>11</v>
      </c>
      <c r="I1079" s="6" t="s">
        <v>12</v>
      </c>
      <c r="J1079" s="13" t="str">
        <f t="shared" si="65"/>
        <v>R1012</v>
      </c>
      <c r="K1079" s="6" t="s">
        <v>23</v>
      </c>
      <c r="L1079" s="23" t="str">
        <f t="shared" si="66"/>
        <v>6-Sep-1974</v>
      </c>
      <c r="M1079" s="25">
        <f t="shared" si="67"/>
        <v>48</v>
      </c>
    </row>
    <row r="1080" spans="1:13" x14ac:dyDescent="0.3">
      <c r="A1080" s="6" t="s">
        <v>1111</v>
      </c>
      <c r="B1080" s="6">
        <v>1971</v>
      </c>
      <c r="C1080" s="13">
        <f t="shared" si="64"/>
        <v>1971</v>
      </c>
      <c r="D1080" s="6" t="s">
        <v>35</v>
      </c>
      <c r="E1080" s="6">
        <v>23</v>
      </c>
      <c r="F1080" s="6">
        <v>0</v>
      </c>
      <c r="G1080" s="27">
        <v>8782.4699999999993</v>
      </c>
      <c r="H1080" s="6" t="s">
        <v>11</v>
      </c>
      <c r="I1080" s="6" t="s">
        <v>12</v>
      </c>
      <c r="J1080" s="13" t="str">
        <f t="shared" si="65"/>
        <v>R1011</v>
      </c>
      <c r="K1080" s="6" t="s">
        <v>42</v>
      </c>
      <c r="L1080" s="23" t="str">
        <f t="shared" si="66"/>
        <v>23-Aug-1971</v>
      </c>
      <c r="M1080" s="25">
        <f t="shared" si="67"/>
        <v>51</v>
      </c>
    </row>
    <row r="1081" spans="1:13" x14ac:dyDescent="0.3">
      <c r="A1081" s="6" t="s">
        <v>1112</v>
      </c>
      <c r="B1081" s="6">
        <v>1971</v>
      </c>
      <c r="C1081" s="13">
        <f t="shared" si="64"/>
        <v>1971</v>
      </c>
      <c r="D1081" s="6" t="s">
        <v>18</v>
      </c>
      <c r="E1081" s="6">
        <v>18</v>
      </c>
      <c r="F1081" s="6">
        <v>0</v>
      </c>
      <c r="G1081" s="27">
        <v>8798.59</v>
      </c>
      <c r="H1081" s="6" t="s">
        <v>11</v>
      </c>
      <c r="I1081" s="6" t="s">
        <v>16</v>
      </c>
      <c r="J1081" s="13" t="str">
        <f t="shared" si="65"/>
        <v>R1011</v>
      </c>
      <c r="K1081" s="6" t="s">
        <v>42</v>
      </c>
      <c r="L1081" s="23" t="str">
        <f t="shared" si="66"/>
        <v>18-Jun-1971</v>
      </c>
      <c r="M1081" s="25">
        <f t="shared" si="67"/>
        <v>51</v>
      </c>
    </row>
    <row r="1082" spans="1:13" x14ac:dyDescent="0.3">
      <c r="A1082" s="6" t="s">
        <v>1113</v>
      </c>
      <c r="B1082" s="6">
        <v>1965</v>
      </c>
      <c r="C1082" s="13">
        <f t="shared" si="64"/>
        <v>1965</v>
      </c>
      <c r="D1082" s="6" t="s">
        <v>35</v>
      </c>
      <c r="E1082" s="6">
        <v>29</v>
      </c>
      <c r="F1082" s="6">
        <v>0</v>
      </c>
      <c r="G1082" s="27">
        <v>8800.49</v>
      </c>
      <c r="H1082" s="6" t="s">
        <v>12</v>
      </c>
      <c r="I1082" s="6" t="s">
        <v>11</v>
      </c>
      <c r="J1082" s="13" t="str">
        <f t="shared" si="65"/>
        <v>R1013</v>
      </c>
      <c r="K1082" s="6" t="s">
        <v>13</v>
      </c>
      <c r="L1082" s="23" t="str">
        <f t="shared" si="66"/>
        <v>29-Aug-1965</v>
      </c>
      <c r="M1082" s="25">
        <f t="shared" si="67"/>
        <v>57</v>
      </c>
    </row>
    <row r="1083" spans="1:13" x14ac:dyDescent="0.3">
      <c r="A1083" s="6" t="s">
        <v>1114</v>
      </c>
      <c r="B1083" s="6">
        <v>2001</v>
      </c>
      <c r="C1083" s="13">
        <f t="shared" si="64"/>
        <v>2001</v>
      </c>
      <c r="D1083" s="6" t="s">
        <v>15</v>
      </c>
      <c r="E1083" s="6">
        <v>7</v>
      </c>
      <c r="F1083" s="6">
        <v>0</v>
      </c>
      <c r="G1083" s="27">
        <v>8821.8799999999992</v>
      </c>
      <c r="H1083" s="6" t="s">
        <v>11</v>
      </c>
      <c r="I1083" s="6" t="s">
        <v>12</v>
      </c>
      <c r="J1083" s="13" t="str">
        <f t="shared" si="65"/>
        <v>R1023</v>
      </c>
      <c r="K1083" s="6" t="s">
        <v>249</v>
      </c>
      <c r="L1083" s="23" t="str">
        <f t="shared" si="66"/>
        <v>7-Nov-2001</v>
      </c>
      <c r="M1083" s="25">
        <f t="shared" si="67"/>
        <v>21</v>
      </c>
    </row>
    <row r="1084" spans="1:13" x14ac:dyDescent="0.3">
      <c r="A1084" s="6" t="s">
        <v>1115</v>
      </c>
      <c r="B1084" s="6">
        <v>1976</v>
      </c>
      <c r="C1084" s="13">
        <f t="shared" si="64"/>
        <v>1976</v>
      </c>
      <c r="D1084" s="6" t="s">
        <v>18</v>
      </c>
      <c r="E1084" s="6">
        <v>14</v>
      </c>
      <c r="F1084" s="6">
        <v>2</v>
      </c>
      <c r="G1084" s="27">
        <v>8823.2800000000007</v>
      </c>
      <c r="H1084" s="6" t="s">
        <v>11</v>
      </c>
      <c r="I1084" s="6" t="s">
        <v>16</v>
      </c>
      <c r="J1084" s="13" t="str">
        <f t="shared" si="65"/>
        <v>R1011</v>
      </c>
      <c r="K1084" s="6" t="s">
        <v>42</v>
      </c>
      <c r="L1084" s="23" t="str">
        <f t="shared" si="66"/>
        <v>14-Jun-1976</v>
      </c>
      <c r="M1084" s="25">
        <f t="shared" si="67"/>
        <v>46</v>
      </c>
    </row>
    <row r="1085" spans="1:13" x14ac:dyDescent="0.3">
      <c r="A1085" s="6" t="s">
        <v>1116</v>
      </c>
      <c r="B1085" s="6">
        <v>1976</v>
      </c>
      <c r="C1085" s="13">
        <f t="shared" si="64"/>
        <v>1976</v>
      </c>
      <c r="D1085" s="6" t="s">
        <v>37</v>
      </c>
      <c r="E1085" s="6">
        <v>19</v>
      </c>
      <c r="F1085" s="6">
        <v>1</v>
      </c>
      <c r="G1085" s="27">
        <v>8823.99</v>
      </c>
      <c r="H1085" s="6" t="s">
        <v>11</v>
      </c>
      <c r="I1085" s="6" t="s">
        <v>12</v>
      </c>
      <c r="J1085" s="13" t="str">
        <f t="shared" si="65"/>
        <v>R1024</v>
      </c>
      <c r="K1085" s="6" t="s">
        <v>247</v>
      </c>
      <c r="L1085" s="23" t="str">
        <f t="shared" si="66"/>
        <v>19-Oct-1976</v>
      </c>
      <c r="M1085" s="25">
        <f t="shared" si="67"/>
        <v>46</v>
      </c>
    </row>
    <row r="1086" spans="1:13" x14ac:dyDescent="0.3">
      <c r="A1086" s="6" t="s">
        <v>1117</v>
      </c>
      <c r="B1086" s="6">
        <v>1988</v>
      </c>
      <c r="C1086" s="13">
        <f t="shared" si="64"/>
        <v>1988</v>
      </c>
      <c r="D1086" s="6" t="s">
        <v>35</v>
      </c>
      <c r="E1086" s="6">
        <v>22</v>
      </c>
      <c r="F1086" s="6">
        <v>3</v>
      </c>
      <c r="G1086" s="27">
        <v>8824.27</v>
      </c>
      <c r="H1086" s="6" t="s">
        <v>11</v>
      </c>
      <c r="I1086" s="6" t="s">
        <v>16</v>
      </c>
      <c r="J1086" s="13" t="str">
        <f t="shared" si="65"/>
        <v>R1025</v>
      </c>
      <c r="K1086" s="6" t="s">
        <v>200</v>
      </c>
      <c r="L1086" s="23" t="str">
        <f t="shared" si="66"/>
        <v>22-Aug-1988</v>
      </c>
      <c r="M1086" s="25">
        <f t="shared" si="67"/>
        <v>34</v>
      </c>
    </row>
    <row r="1087" spans="1:13" x14ac:dyDescent="0.3">
      <c r="A1087" s="6" t="s">
        <v>1118</v>
      </c>
      <c r="B1087" s="6">
        <v>1976</v>
      </c>
      <c r="C1087" s="13">
        <f t="shared" si="64"/>
        <v>1976</v>
      </c>
      <c r="D1087" s="6" t="s">
        <v>10</v>
      </c>
      <c r="E1087" s="6">
        <v>14</v>
      </c>
      <c r="F1087" s="6">
        <v>2</v>
      </c>
      <c r="G1087" s="27">
        <v>8825.09</v>
      </c>
      <c r="H1087" s="6" t="s">
        <v>11</v>
      </c>
      <c r="I1087" s="6" t="s">
        <v>12</v>
      </c>
      <c r="J1087" s="13" t="str">
        <f t="shared" si="65"/>
        <v>R1011</v>
      </c>
      <c r="K1087" s="6" t="s">
        <v>42</v>
      </c>
      <c r="L1087" s="23" t="str">
        <f t="shared" si="66"/>
        <v>14-Jul-1976</v>
      </c>
      <c r="M1087" s="25">
        <f t="shared" si="67"/>
        <v>46</v>
      </c>
    </row>
    <row r="1088" spans="1:13" x14ac:dyDescent="0.3">
      <c r="A1088" s="6" t="s">
        <v>1119</v>
      </c>
      <c r="B1088" s="6">
        <v>1972</v>
      </c>
      <c r="C1088" s="13">
        <f t="shared" si="64"/>
        <v>1972</v>
      </c>
      <c r="D1088" s="6" t="s">
        <v>15</v>
      </c>
      <c r="E1088" s="6">
        <v>14</v>
      </c>
      <c r="F1088" s="6">
        <v>0</v>
      </c>
      <c r="G1088" s="27">
        <v>8827.2099999999991</v>
      </c>
      <c r="H1088" s="6" t="s">
        <v>12</v>
      </c>
      <c r="I1088" s="6" t="s">
        <v>16</v>
      </c>
      <c r="J1088" s="13" t="str">
        <f t="shared" si="65"/>
        <v>R1012</v>
      </c>
      <c r="K1088" s="6" t="s">
        <v>23</v>
      </c>
      <c r="L1088" s="23" t="str">
        <f t="shared" si="66"/>
        <v>14-Nov-1972</v>
      </c>
      <c r="M1088" s="25">
        <f t="shared" si="67"/>
        <v>50</v>
      </c>
    </row>
    <row r="1089" spans="1:13" x14ac:dyDescent="0.3">
      <c r="A1089" s="6" t="s">
        <v>1120</v>
      </c>
      <c r="B1089" s="6">
        <v>1972</v>
      </c>
      <c r="C1089" s="13">
        <f t="shared" si="64"/>
        <v>1972</v>
      </c>
      <c r="D1089" s="6" t="s">
        <v>15</v>
      </c>
      <c r="E1089" s="6">
        <v>22</v>
      </c>
      <c r="F1089" s="6">
        <v>0</v>
      </c>
      <c r="G1089" s="27">
        <v>8835.26</v>
      </c>
      <c r="H1089" s="6" t="s">
        <v>12</v>
      </c>
      <c r="I1089" s="6" t="s">
        <v>11</v>
      </c>
      <c r="J1089" s="13" t="str">
        <f t="shared" si="65"/>
        <v>R1012</v>
      </c>
      <c r="K1089" s="6" t="s">
        <v>23</v>
      </c>
      <c r="L1089" s="23" t="str">
        <f t="shared" si="66"/>
        <v>22-Nov-1972</v>
      </c>
      <c r="M1089" s="25">
        <f t="shared" si="67"/>
        <v>50</v>
      </c>
    </row>
    <row r="1090" spans="1:13" x14ac:dyDescent="0.3">
      <c r="A1090" s="6" t="s">
        <v>1121</v>
      </c>
      <c r="B1090" s="6">
        <v>1974</v>
      </c>
      <c r="C1090" s="13">
        <f t="shared" ref="C1090:C1153" si="68">IF(B1090="?",ROUND(AVERAGE(B:B),0),B1090)</f>
        <v>1974</v>
      </c>
      <c r="D1090" s="6" t="s">
        <v>18</v>
      </c>
      <c r="E1090" s="6">
        <v>18</v>
      </c>
      <c r="F1090" s="6">
        <v>1</v>
      </c>
      <c r="G1090" s="27">
        <v>8871.15</v>
      </c>
      <c r="H1090" s="6" t="s">
        <v>11</v>
      </c>
      <c r="I1090" s="6" t="s">
        <v>12</v>
      </c>
      <c r="J1090" s="13" t="str">
        <f t="shared" si="65"/>
        <v>R1013</v>
      </c>
      <c r="K1090" s="6" t="s">
        <v>13</v>
      </c>
      <c r="L1090" s="23" t="str">
        <f t="shared" si="66"/>
        <v>18-Jun-1974</v>
      </c>
      <c r="M1090" s="25">
        <f t="shared" si="67"/>
        <v>48</v>
      </c>
    </row>
    <row r="1091" spans="1:13" x14ac:dyDescent="0.3">
      <c r="A1091" s="6" t="s">
        <v>1122</v>
      </c>
      <c r="B1091" s="6">
        <v>1973</v>
      </c>
      <c r="C1091" s="13">
        <f t="shared" si="68"/>
        <v>1973</v>
      </c>
      <c r="D1091" s="6" t="s">
        <v>20</v>
      </c>
      <c r="E1091" s="6">
        <v>9</v>
      </c>
      <c r="F1091" s="6">
        <v>0</v>
      </c>
      <c r="G1091" s="27">
        <v>8890.59</v>
      </c>
      <c r="H1091" s="6" t="s">
        <v>11</v>
      </c>
      <c r="I1091" s="6" t="s">
        <v>12</v>
      </c>
      <c r="J1091" s="13" t="str">
        <f t="shared" ref="J1091:J1154" si="69">IF(K1091="?","Unknown",K1091)</f>
        <v>R1012</v>
      </c>
      <c r="K1091" s="6" t="s">
        <v>23</v>
      </c>
      <c r="L1091" s="23" t="str">
        <f t="shared" ref="L1091:L1154" si="70">CONCATENATE(E1091,"-",D1091,"-",C1091)</f>
        <v>9-Sep-1973</v>
      </c>
      <c r="M1091" s="25">
        <f t="shared" ref="M1091:M1154" si="71">DATEDIF(L1091,DATE(2023,6,8),"Y")</f>
        <v>49</v>
      </c>
    </row>
    <row r="1092" spans="1:13" x14ac:dyDescent="0.3">
      <c r="A1092" s="6" t="s">
        <v>1123</v>
      </c>
      <c r="B1092" s="6">
        <v>1978</v>
      </c>
      <c r="C1092" s="13">
        <f t="shared" si="68"/>
        <v>1978</v>
      </c>
      <c r="D1092" s="6" t="s">
        <v>30</v>
      </c>
      <c r="E1092" s="6">
        <v>16</v>
      </c>
      <c r="F1092" s="6">
        <v>3</v>
      </c>
      <c r="G1092" s="27">
        <v>8891.14</v>
      </c>
      <c r="H1092" s="6" t="s">
        <v>11</v>
      </c>
      <c r="I1092" s="6" t="s">
        <v>12</v>
      </c>
      <c r="J1092" s="13" t="str">
        <f t="shared" si="69"/>
        <v>R1017</v>
      </c>
      <c r="K1092" s="6" t="s">
        <v>356</v>
      </c>
      <c r="L1092" s="23" t="str">
        <f t="shared" si="70"/>
        <v>16-Dec-1978</v>
      </c>
      <c r="M1092" s="25">
        <f t="shared" si="71"/>
        <v>44</v>
      </c>
    </row>
    <row r="1093" spans="1:13" x14ac:dyDescent="0.3">
      <c r="A1093" s="6" t="s">
        <v>1124</v>
      </c>
      <c r="B1093" s="6">
        <v>1997</v>
      </c>
      <c r="C1093" s="13">
        <f t="shared" si="68"/>
        <v>1997</v>
      </c>
      <c r="D1093" s="6" t="s">
        <v>15</v>
      </c>
      <c r="E1093" s="6">
        <v>28</v>
      </c>
      <c r="F1093" s="6">
        <v>0</v>
      </c>
      <c r="G1093" s="27">
        <v>8906.14</v>
      </c>
      <c r="H1093" s="6" t="s">
        <v>11</v>
      </c>
      <c r="I1093" s="6" t="s">
        <v>11</v>
      </c>
      <c r="J1093" s="13" t="str">
        <f t="shared" si="69"/>
        <v>R1012</v>
      </c>
      <c r="K1093" s="6" t="s">
        <v>23</v>
      </c>
      <c r="L1093" s="23" t="str">
        <f t="shared" si="70"/>
        <v>28-Nov-1997</v>
      </c>
      <c r="M1093" s="25">
        <f t="shared" si="71"/>
        <v>25</v>
      </c>
    </row>
    <row r="1094" spans="1:13" x14ac:dyDescent="0.3">
      <c r="A1094" s="6" t="s">
        <v>1125</v>
      </c>
      <c r="B1094" s="6">
        <v>1967</v>
      </c>
      <c r="C1094" s="13">
        <f t="shared" si="68"/>
        <v>1967</v>
      </c>
      <c r="D1094" s="6" t="s">
        <v>20</v>
      </c>
      <c r="E1094" s="6">
        <v>6</v>
      </c>
      <c r="F1094" s="6">
        <v>0</v>
      </c>
      <c r="G1094" s="27">
        <v>8908.4699999999993</v>
      </c>
      <c r="H1094" s="6" t="s">
        <v>12</v>
      </c>
      <c r="I1094" s="6" t="s">
        <v>11</v>
      </c>
      <c r="J1094" s="13" t="str">
        <f t="shared" si="69"/>
        <v>R1013</v>
      </c>
      <c r="K1094" s="6" t="s">
        <v>13</v>
      </c>
      <c r="L1094" s="23" t="str">
        <f t="shared" si="70"/>
        <v>6-Sep-1967</v>
      </c>
      <c r="M1094" s="25">
        <f t="shared" si="71"/>
        <v>55</v>
      </c>
    </row>
    <row r="1095" spans="1:13" x14ac:dyDescent="0.3">
      <c r="A1095" s="6" t="s">
        <v>1126</v>
      </c>
      <c r="B1095" s="6">
        <v>1975</v>
      </c>
      <c r="C1095" s="13">
        <f t="shared" si="68"/>
        <v>1975</v>
      </c>
      <c r="D1095" s="6" t="s">
        <v>10</v>
      </c>
      <c r="E1095" s="6">
        <v>7</v>
      </c>
      <c r="F1095" s="6">
        <v>1</v>
      </c>
      <c r="G1095" s="27">
        <v>8930.93</v>
      </c>
      <c r="H1095" s="6" t="s">
        <v>11</v>
      </c>
      <c r="I1095" s="6" t="s">
        <v>11</v>
      </c>
      <c r="J1095" s="13" t="str">
        <f t="shared" si="69"/>
        <v>R1012</v>
      </c>
      <c r="K1095" s="6" t="s">
        <v>23</v>
      </c>
      <c r="L1095" s="23" t="str">
        <f t="shared" si="70"/>
        <v>7-Jul-1975</v>
      </c>
      <c r="M1095" s="25">
        <f t="shared" si="71"/>
        <v>47</v>
      </c>
    </row>
    <row r="1096" spans="1:13" x14ac:dyDescent="0.3">
      <c r="A1096" s="6" t="s">
        <v>1127</v>
      </c>
      <c r="B1096" s="6">
        <v>1972</v>
      </c>
      <c r="C1096" s="13">
        <f t="shared" si="68"/>
        <v>1972</v>
      </c>
      <c r="D1096" s="6" t="s">
        <v>18</v>
      </c>
      <c r="E1096" s="6">
        <v>6</v>
      </c>
      <c r="F1096" s="6">
        <v>0</v>
      </c>
      <c r="G1096" s="27">
        <v>8932.08</v>
      </c>
      <c r="H1096" s="6" t="s">
        <v>11</v>
      </c>
      <c r="I1096" s="6" t="s">
        <v>16</v>
      </c>
      <c r="J1096" s="13" t="str">
        <f t="shared" si="69"/>
        <v>R1011</v>
      </c>
      <c r="K1096" s="6" t="s">
        <v>42</v>
      </c>
      <c r="L1096" s="23" t="str">
        <f t="shared" si="70"/>
        <v>6-Jun-1972</v>
      </c>
      <c r="M1096" s="25">
        <f t="shared" si="71"/>
        <v>51</v>
      </c>
    </row>
    <row r="1097" spans="1:13" x14ac:dyDescent="0.3">
      <c r="A1097" s="6" t="s">
        <v>1128</v>
      </c>
      <c r="B1097" s="6">
        <v>1976</v>
      </c>
      <c r="C1097" s="13">
        <f t="shared" si="68"/>
        <v>1976</v>
      </c>
      <c r="D1097" s="6" t="s">
        <v>30</v>
      </c>
      <c r="E1097" s="6">
        <v>25</v>
      </c>
      <c r="F1097" s="6">
        <v>3</v>
      </c>
      <c r="G1097" s="27">
        <v>8944.1200000000008</v>
      </c>
      <c r="H1097" s="6" t="s">
        <v>12</v>
      </c>
      <c r="I1097" s="6" t="s">
        <v>11</v>
      </c>
      <c r="J1097" s="13" t="str">
        <f t="shared" si="69"/>
        <v>R1013</v>
      </c>
      <c r="K1097" s="6" t="s">
        <v>13</v>
      </c>
      <c r="L1097" s="23" t="str">
        <f t="shared" si="70"/>
        <v>25-Dec-1976</v>
      </c>
      <c r="M1097" s="25">
        <f t="shared" si="71"/>
        <v>46</v>
      </c>
    </row>
    <row r="1098" spans="1:13" x14ac:dyDescent="0.3">
      <c r="A1098" s="6" t="s">
        <v>1129</v>
      </c>
      <c r="B1098" s="6">
        <v>1992</v>
      </c>
      <c r="C1098" s="13">
        <f t="shared" si="68"/>
        <v>1992</v>
      </c>
      <c r="D1098" s="6" t="s">
        <v>20</v>
      </c>
      <c r="E1098" s="6">
        <v>27</v>
      </c>
      <c r="F1098" s="6">
        <v>0</v>
      </c>
      <c r="G1098" s="27">
        <v>8954.99</v>
      </c>
      <c r="H1098" s="6" t="s">
        <v>11</v>
      </c>
      <c r="I1098" s="6" t="s">
        <v>12</v>
      </c>
      <c r="J1098" s="13" t="str">
        <f t="shared" si="69"/>
        <v>R1026</v>
      </c>
      <c r="K1098" s="6" t="s">
        <v>535</v>
      </c>
      <c r="L1098" s="23" t="str">
        <f t="shared" si="70"/>
        <v>27-Sep-1992</v>
      </c>
      <c r="M1098" s="25">
        <f t="shared" si="71"/>
        <v>30</v>
      </c>
    </row>
    <row r="1099" spans="1:13" x14ac:dyDescent="0.3">
      <c r="A1099" s="6" t="s">
        <v>1130</v>
      </c>
      <c r="B1099" s="6">
        <v>1974</v>
      </c>
      <c r="C1099" s="13">
        <f t="shared" si="68"/>
        <v>1974</v>
      </c>
      <c r="D1099" s="6" t="s">
        <v>35</v>
      </c>
      <c r="E1099" s="6">
        <v>17</v>
      </c>
      <c r="F1099" s="6">
        <v>1</v>
      </c>
      <c r="G1099" s="27">
        <v>8964.06</v>
      </c>
      <c r="H1099" s="6" t="s">
        <v>12</v>
      </c>
      <c r="I1099" s="6" t="s">
        <v>11</v>
      </c>
      <c r="J1099" s="13" t="str">
        <f t="shared" si="69"/>
        <v>R1016</v>
      </c>
      <c r="K1099" s="6" t="s">
        <v>168</v>
      </c>
      <c r="L1099" s="23" t="str">
        <f t="shared" si="70"/>
        <v>17-Aug-1974</v>
      </c>
      <c r="M1099" s="25">
        <f t="shared" si="71"/>
        <v>48</v>
      </c>
    </row>
    <row r="1100" spans="1:13" x14ac:dyDescent="0.3">
      <c r="A1100" s="6" t="s">
        <v>1131</v>
      </c>
      <c r="B1100" s="6">
        <v>1983</v>
      </c>
      <c r="C1100" s="13">
        <f t="shared" si="68"/>
        <v>1983</v>
      </c>
      <c r="D1100" s="6" t="s">
        <v>10</v>
      </c>
      <c r="E1100" s="6">
        <v>15</v>
      </c>
      <c r="F1100" s="6">
        <v>5</v>
      </c>
      <c r="G1100" s="27">
        <v>8965.7999999999993</v>
      </c>
      <c r="H1100" s="6" t="s">
        <v>11</v>
      </c>
      <c r="I1100" s="6" t="s">
        <v>12</v>
      </c>
      <c r="J1100" s="13" t="str">
        <f t="shared" si="69"/>
        <v>R1012</v>
      </c>
      <c r="K1100" s="6" t="s">
        <v>23</v>
      </c>
      <c r="L1100" s="23" t="str">
        <f t="shared" si="70"/>
        <v>15-Jul-1983</v>
      </c>
      <c r="M1100" s="25">
        <f t="shared" si="71"/>
        <v>39</v>
      </c>
    </row>
    <row r="1101" spans="1:13" x14ac:dyDescent="0.3">
      <c r="A1101" s="6" t="s">
        <v>1132</v>
      </c>
      <c r="B1101" s="6">
        <v>1974</v>
      </c>
      <c r="C1101" s="13">
        <f t="shared" si="68"/>
        <v>1974</v>
      </c>
      <c r="D1101" s="6" t="s">
        <v>20</v>
      </c>
      <c r="E1101" s="6">
        <v>8</v>
      </c>
      <c r="F1101" s="6">
        <v>2</v>
      </c>
      <c r="G1101" s="27">
        <v>8968.33</v>
      </c>
      <c r="H1101" s="6" t="s">
        <v>12</v>
      </c>
      <c r="I1101" s="6" t="s">
        <v>11</v>
      </c>
      <c r="J1101" s="13" t="str">
        <f t="shared" si="69"/>
        <v>R1011</v>
      </c>
      <c r="K1101" s="6" t="s">
        <v>42</v>
      </c>
      <c r="L1101" s="23" t="str">
        <f t="shared" si="70"/>
        <v>8-Sep-1974</v>
      </c>
      <c r="M1101" s="25">
        <f t="shared" si="71"/>
        <v>48</v>
      </c>
    </row>
    <row r="1102" spans="1:13" x14ac:dyDescent="0.3">
      <c r="A1102" s="6" t="s">
        <v>1133</v>
      </c>
      <c r="B1102" s="6">
        <v>1974</v>
      </c>
      <c r="C1102" s="13">
        <f t="shared" si="68"/>
        <v>1974</v>
      </c>
      <c r="D1102" s="6" t="s">
        <v>10</v>
      </c>
      <c r="E1102" s="6">
        <v>21</v>
      </c>
      <c r="F1102" s="6">
        <v>2</v>
      </c>
      <c r="G1102" s="27">
        <v>8978.19</v>
      </c>
      <c r="H1102" s="6" t="s">
        <v>11</v>
      </c>
      <c r="I1102" s="6" t="s">
        <v>11</v>
      </c>
      <c r="J1102" s="13" t="str">
        <f t="shared" si="69"/>
        <v>R1013</v>
      </c>
      <c r="K1102" s="6" t="s">
        <v>13</v>
      </c>
      <c r="L1102" s="23" t="str">
        <f t="shared" si="70"/>
        <v>21-Jul-1974</v>
      </c>
      <c r="M1102" s="25">
        <f t="shared" si="71"/>
        <v>48</v>
      </c>
    </row>
    <row r="1103" spans="1:13" x14ac:dyDescent="0.3">
      <c r="A1103" s="6" t="s">
        <v>1134</v>
      </c>
      <c r="B1103" s="6">
        <v>1973</v>
      </c>
      <c r="C1103" s="13">
        <f t="shared" si="68"/>
        <v>1973</v>
      </c>
      <c r="D1103" s="6" t="s">
        <v>37</v>
      </c>
      <c r="E1103" s="6">
        <v>11</v>
      </c>
      <c r="F1103" s="6">
        <v>0</v>
      </c>
      <c r="G1103" s="27">
        <v>8988.16</v>
      </c>
      <c r="H1103" s="6" t="s">
        <v>11</v>
      </c>
      <c r="I1103" s="6" t="s">
        <v>16</v>
      </c>
      <c r="J1103" s="13" t="str">
        <f t="shared" si="69"/>
        <v>R1012</v>
      </c>
      <c r="K1103" s="6" t="s">
        <v>23</v>
      </c>
      <c r="L1103" s="23" t="str">
        <f t="shared" si="70"/>
        <v>11-Oct-1973</v>
      </c>
      <c r="M1103" s="25">
        <f t="shared" si="71"/>
        <v>49</v>
      </c>
    </row>
    <row r="1104" spans="1:13" x14ac:dyDescent="0.3">
      <c r="A1104" s="6" t="s">
        <v>1135</v>
      </c>
      <c r="B1104" s="6">
        <v>1979</v>
      </c>
      <c r="C1104" s="13">
        <f t="shared" si="68"/>
        <v>1979</v>
      </c>
      <c r="D1104" s="6" t="s">
        <v>30</v>
      </c>
      <c r="E1104" s="6">
        <v>16</v>
      </c>
      <c r="F1104" s="6">
        <v>2</v>
      </c>
      <c r="G1104" s="27">
        <v>8998.43</v>
      </c>
      <c r="H1104" s="6" t="s">
        <v>11</v>
      </c>
      <c r="I1104" s="6" t="s">
        <v>16</v>
      </c>
      <c r="J1104" s="13" t="str">
        <f t="shared" si="69"/>
        <v>R1025</v>
      </c>
      <c r="K1104" s="6" t="s">
        <v>200</v>
      </c>
      <c r="L1104" s="23" t="str">
        <f t="shared" si="70"/>
        <v>16-Dec-1979</v>
      </c>
      <c r="M1104" s="25">
        <f t="shared" si="71"/>
        <v>43</v>
      </c>
    </row>
    <row r="1105" spans="1:13" x14ac:dyDescent="0.3">
      <c r="A1105" s="6" t="s">
        <v>1136</v>
      </c>
      <c r="B1105" s="6">
        <v>1993</v>
      </c>
      <c r="C1105" s="13">
        <f t="shared" si="68"/>
        <v>1993</v>
      </c>
      <c r="D1105" s="6" t="s">
        <v>30</v>
      </c>
      <c r="E1105" s="6">
        <v>1</v>
      </c>
      <c r="F1105" s="6">
        <v>0</v>
      </c>
      <c r="G1105" s="27">
        <v>9010.2000000000007</v>
      </c>
      <c r="H1105" s="6" t="s">
        <v>11</v>
      </c>
      <c r="I1105" s="6" t="s">
        <v>12</v>
      </c>
      <c r="J1105" s="13" t="str">
        <f t="shared" si="69"/>
        <v>R1026</v>
      </c>
      <c r="K1105" s="6" t="s">
        <v>535</v>
      </c>
      <c r="L1105" s="23" t="str">
        <f t="shared" si="70"/>
        <v>1-Dec-1993</v>
      </c>
      <c r="M1105" s="25">
        <f t="shared" si="71"/>
        <v>29</v>
      </c>
    </row>
    <row r="1106" spans="1:13" x14ac:dyDescent="0.3">
      <c r="A1106" s="6" t="s">
        <v>1137</v>
      </c>
      <c r="B1106" s="6">
        <v>1972</v>
      </c>
      <c r="C1106" s="13">
        <f t="shared" si="68"/>
        <v>1972</v>
      </c>
      <c r="D1106" s="6" t="s">
        <v>30</v>
      </c>
      <c r="E1106" s="6">
        <v>7</v>
      </c>
      <c r="F1106" s="6">
        <v>1</v>
      </c>
      <c r="G1106" s="27">
        <v>9048.0300000000007</v>
      </c>
      <c r="H1106" s="6" t="s">
        <v>11</v>
      </c>
      <c r="I1106" s="6" t="s">
        <v>11</v>
      </c>
      <c r="J1106" s="13" t="str">
        <f t="shared" si="69"/>
        <v>R1013</v>
      </c>
      <c r="K1106" s="6" t="s">
        <v>13</v>
      </c>
      <c r="L1106" s="23" t="str">
        <f t="shared" si="70"/>
        <v>7-Dec-1972</v>
      </c>
      <c r="M1106" s="25">
        <f t="shared" si="71"/>
        <v>50</v>
      </c>
    </row>
    <row r="1107" spans="1:13" x14ac:dyDescent="0.3">
      <c r="A1107" s="6" t="s">
        <v>1138</v>
      </c>
      <c r="B1107" s="6">
        <v>1972</v>
      </c>
      <c r="C1107" s="13">
        <f t="shared" si="68"/>
        <v>1972</v>
      </c>
      <c r="D1107" s="6" t="s">
        <v>30</v>
      </c>
      <c r="E1107" s="6">
        <v>2</v>
      </c>
      <c r="F1107" s="6">
        <v>1</v>
      </c>
      <c r="G1107" s="27">
        <v>9058.73</v>
      </c>
      <c r="H1107" s="6" t="s">
        <v>12</v>
      </c>
      <c r="I1107" s="6" t="s">
        <v>11</v>
      </c>
      <c r="J1107" s="13" t="str">
        <f t="shared" si="69"/>
        <v>R1013</v>
      </c>
      <c r="K1107" s="6" t="s">
        <v>13</v>
      </c>
      <c r="L1107" s="23" t="str">
        <f t="shared" si="70"/>
        <v>2-Dec-1972</v>
      </c>
      <c r="M1107" s="25">
        <f t="shared" si="71"/>
        <v>50</v>
      </c>
    </row>
    <row r="1108" spans="1:13" x14ac:dyDescent="0.3">
      <c r="A1108" s="6" t="s">
        <v>1139</v>
      </c>
      <c r="B1108" s="6">
        <v>1977</v>
      </c>
      <c r="C1108" s="13">
        <f t="shared" si="68"/>
        <v>1977</v>
      </c>
      <c r="D1108" s="6" t="s">
        <v>15</v>
      </c>
      <c r="E1108" s="6">
        <v>4</v>
      </c>
      <c r="F1108" s="6">
        <v>2</v>
      </c>
      <c r="G1108" s="27">
        <v>9095.07</v>
      </c>
      <c r="H1108" s="6" t="s">
        <v>11</v>
      </c>
      <c r="I1108" s="6" t="s">
        <v>11</v>
      </c>
      <c r="J1108" s="13" t="str">
        <f t="shared" si="69"/>
        <v>R1024</v>
      </c>
      <c r="K1108" s="6" t="s">
        <v>247</v>
      </c>
      <c r="L1108" s="23" t="str">
        <f t="shared" si="70"/>
        <v>4-Nov-1977</v>
      </c>
      <c r="M1108" s="25">
        <f t="shared" si="71"/>
        <v>45</v>
      </c>
    </row>
    <row r="1109" spans="1:13" x14ac:dyDescent="0.3">
      <c r="A1109" s="6" t="s">
        <v>1140</v>
      </c>
      <c r="B1109" s="6">
        <v>1965</v>
      </c>
      <c r="C1109" s="13">
        <f t="shared" si="68"/>
        <v>1965</v>
      </c>
      <c r="D1109" s="6" t="s">
        <v>15</v>
      </c>
      <c r="E1109" s="6">
        <v>9</v>
      </c>
      <c r="F1109" s="6">
        <v>0</v>
      </c>
      <c r="G1109" s="27">
        <v>9095.94</v>
      </c>
      <c r="H1109" s="6" t="s">
        <v>12</v>
      </c>
      <c r="I1109" s="6" t="s">
        <v>16</v>
      </c>
      <c r="J1109" s="13" t="str">
        <f t="shared" si="69"/>
        <v>R1011</v>
      </c>
      <c r="K1109" s="6" t="s">
        <v>42</v>
      </c>
      <c r="L1109" s="23" t="str">
        <f t="shared" si="70"/>
        <v>9-Nov-1965</v>
      </c>
      <c r="M1109" s="25">
        <f t="shared" si="71"/>
        <v>57</v>
      </c>
    </row>
    <row r="1110" spans="1:13" x14ac:dyDescent="0.3">
      <c r="A1110" s="6" t="s">
        <v>1141</v>
      </c>
      <c r="B1110" s="6">
        <v>1977</v>
      </c>
      <c r="C1110" s="13">
        <f t="shared" si="68"/>
        <v>1977</v>
      </c>
      <c r="D1110" s="6" t="s">
        <v>30</v>
      </c>
      <c r="E1110" s="6">
        <v>2</v>
      </c>
      <c r="F1110" s="6">
        <v>3</v>
      </c>
      <c r="G1110" s="27">
        <v>9101.7999999999993</v>
      </c>
      <c r="H1110" s="6" t="s">
        <v>11</v>
      </c>
      <c r="I1110" s="6" t="s">
        <v>16</v>
      </c>
      <c r="J1110" s="13" t="str">
        <f t="shared" si="69"/>
        <v>R1011</v>
      </c>
      <c r="K1110" s="6" t="s">
        <v>42</v>
      </c>
      <c r="L1110" s="23" t="str">
        <f t="shared" si="70"/>
        <v>2-Dec-1977</v>
      </c>
      <c r="M1110" s="25">
        <f t="shared" si="71"/>
        <v>45</v>
      </c>
    </row>
    <row r="1111" spans="1:13" x14ac:dyDescent="0.3">
      <c r="A1111" s="6" t="s">
        <v>1142</v>
      </c>
      <c r="B1111" s="6">
        <v>1970</v>
      </c>
      <c r="C1111" s="13">
        <f t="shared" si="68"/>
        <v>1970</v>
      </c>
      <c r="D1111" s="6" t="s">
        <v>35</v>
      </c>
      <c r="E1111" s="6">
        <v>12</v>
      </c>
      <c r="F1111" s="6">
        <v>0</v>
      </c>
      <c r="G1111" s="27">
        <v>9140.9500000000007</v>
      </c>
      <c r="H1111" s="6" t="s">
        <v>12</v>
      </c>
      <c r="I1111" s="6" t="s">
        <v>12</v>
      </c>
      <c r="J1111" s="13" t="str">
        <f t="shared" si="69"/>
        <v>R1013</v>
      </c>
      <c r="K1111" s="6" t="s">
        <v>13</v>
      </c>
      <c r="L1111" s="23" t="str">
        <f t="shared" si="70"/>
        <v>12-Aug-1970</v>
      </c>
      <c r="M1111" s="25">
        <f t="shared" si="71"/>
        <v>52</v>
      </c>
    </row>
    <row r="1112" spans="1:13" x14ac:dyDescent="0.3">
      <c r="A1112" s="6" t="s">
        <v>1143</v>
      </c>
      <c r="B1112" s="6">
        <v>1970</v>
      </c>
      <c r="C1112" s="13">
        <f t="shared" si="68"/>
        <v>1970</v>
      </c>
      <c r="D1112" s="6" t="s">
        <v>37</v>
      </c>
      <c r="E1112" s="6">
        <v>18</v>
      </c>
      <c r="F1112" s="6">
        <v>0</v>
      </c>
      <c r="G1112" s="27">
        <v>9144.57</v>
      </c>
      <c r="H1112" s="6" t="s">
        <v>12</v>
      </c>
      <c r="I1112" s="6" t="s">
        <v>11</v>
      </c>
      <c r="J1112" s="13" t="str">
        <f t="shared" si="69"/>
        <v>R1011</v>
      </c>
      <c r="K1112" s="6" t="s">
        <v>42</v>
      </c>
      <c r="L1112" s="23" t="str">
        <f t="shared" si="70"/>
        <v>18-Oct-1970</v>
      </c>
      <c r="M1112" s="25">
        <f t="shared" si="71"/>
        <v>52</v>
      </c>
    </row>
    <row r="1113" spans="1:13" x14ac:dyDescent="0.3">
      <c r="A1113" s="6" t="s">
        <v>1144</v>
      </c>
      <c r="B1113" s="6">
        <v>1982</v>
      </c>
      <c r="C1113" s="13">
        <f t="shared" si="68"/>
        <v>1982</v>
      </c>
      <c r="D1113" s="6" t="s">
        <v>30</v>
      </c>
      <c r="E1113" s="6">
        <v>8</v>
      </c>
      <c r="F1113" s="6">
        <v>3</v>
      </c>
      <c r="G1113" s="27">
        <v>9147.5</v>
      </c>
      <c r="H1113" s="6" t="s">
        <v>11</v>
      </c>
      <c r="I1113" s="6" t="s">
        <v>16</v>
      </c>
      <c r="J1113" s="13" t="str">
        <f t="shared" si="69"/>
        <v>R1012</v>
      </c>
      <c r="K1113" s="6" t="s">
        <v>23</v>
      </c>
      <c r="L1113" s="23" t="str">
        <f t="shared" si="70"/>
        <v>8-Dec-1982</v>
      </c>
      <c r="M1113" s="25">
        <f t="shared" si="71"/>
        <v>40</v>
      </c>
    </row>
    <row r="1114" spans="1:13" x14ac:dyDescent="0.3">
      <c r="A1114" s="6" t="s">
        <v>1145</v>
      </c>
      <c r="B1114" s="6">
        <v>1990</v>
      </c>
      <c r="C1114" s="13">
        <f t="shared" si="68"/>
        <v>1990</v>
      </c>
      <c r="D1114" s="6" t="s">
        <v>35</v>
      </c>
      <c r="E1114" s="6">
        <v>23</v>
      </c>
      <c r="F1114" s="6">
        <v>3</v>
      </c>
      <c r="G1114" s="27">
        <v>9159.51</v>
      </c>
      <c r="H1114" s="6" t="s">
        <v>11</v>
      </c>
      <c r="I1114" s="6" t="s">
        <v>11</v>
      </c>
      <c r="J1114" s="13" t="str">
        <f t="shared" si="69"/>
        <v>R1021</v>
      </c>
      <c r="K1114" s="6" t="s">
        <v>300</v>
      </c>
      <c r="L1114" s="23" t="str">
        <f t="shared" si="70"/>
        <v>23-Aug-1990</v>
      </c>
      <c r="M1114" s="25">
        <f t="shared" si="71"/>
        <v>32</v>
      </c>
    </row>
    <row r="1115" spans="1:13" x14ac:dyDescent="0.3">
      <c r="A1115" s="6" t="s">
        <v>1146</v>
      </c>
      <c r="B1115" s="6">
        <v>1970</v>
      </c>
      <c r="C1115" s="13">
        <f t="shared" si="68"/>
        <v>1970</v>
      </c>
      <c r="D1115" s="6" t="s">
        <v>37</v>
      </c>
      <c r="E1115" s="6">
        <v>24</v>
      </c>
      <c r="F1115" s="6">
        <v>0</v>
      </c>
      <c r="G1115" s="27">
        <v>9171.75</v>
      </c>
      <c r="H1115" s="6" t="s">
        <v>11</v>
      </c>
      <c r="I1115" s="6" t="s">
        <v>11</v>
      </c>
      <c r="J1115" s="13" t="str">
        <f t="shared" si="69"/>
        <v>R1012</v>
      </c>
      <c r="K1115" s="6" t="s">
        <v>23</v>
      </c>
      <c r="L1115" s="23" t="str">
        <f t="shared" si="70"/>
        <v>24-Oct-1970</v>
      </c>
      <c r="M1115" s="25">
        <f t="shared" si="71"/>
        <v>52</v>
      </c>
    </row>
    <row r="1116" spans="1:13" x14ac:dyDescent="0.3">
      <c r="A1116" s="6" t="s">
        <v>1147</v>
      </c>
      <c r="B1116" s="6">
        <v>1971</v>
      </c>
      <c r="C1116" s="13">
        <f t="shared" si="68"/>
        <v>1971</v>
      </c>
      <c r="D1116" s="6" t="s">
        <v>30</v>
      </c>
      <c r="E1116" s="6">
        <v>29</v>
      </c>
      <c r="F1116" s="6">
        <v>0</v>
      </c>
      <c r="G1116" s="27">
        <v>9174.14</v>
      </c>
      <c r="H1116" s="6" t="s">
        <v>12</v>
      </c>
      <c r="I1116" s="6" t="s">
        <v>16</v>
      </c>
      <c r="J1116" s="13" t="str">
        <f t="shared" si="69"/>
        <v>R1012</v>
      </c>
      <c r="K1116" s="6" t="s">
        <v>23</v>
      </c>
      <c r="L1116" s="23" t="str">
        <f t="shared" si="70"/>
        <v>29-Dec-1971</v>
      </c>
      <c r="M1116" s="25">
        <f t="shared" si="71"/>
        <v>51</v>
      </c>
    </row>
    <row r="1117" spans="1:13" x14ac:dyDescent="0.3">
      <c r="A1117" s="6" t="s">
        <v>1148</v>
      </c>
      <c r="B1117" s="6">
        <v>1973</v>
      </c>
      <c r="C1117" s="13">
        <f t="shared" si="68"/>
        <v>1973</v>
      </c>
      <c r="D1117" s="6" t="s">
        <v>30</v>
      </c>
      <c r="E1117" s="6">
        <v>25</v>
      </c>
      <c r="F1117" s="6">
        <v>1</v>
      </c>
      <c r="G1117" s="27">
        <v>9182.17</v>
      </c>
      <c r="H1117" s="6" t="s">
        <v>11</v>
      </c>
      <c r="I1117" s="6" t="s">
        <v>12</v>
      </c>
      <c r="J1117" s="13" t="str">
        <f t="shared" si="69"/>
        <v>R1011</v>
      </c>
      <c r="K1117" s="6" t="s">
        <v>42</v>
      </c>
      <c r="L1117" s="23" t="str">
        <f t="shared" si="70"/>
        <v>25-Dec-1973</v>
      </c>
      <c r="M1117" s="25">
        <f t="shared" si="71"/>
        <v>49</v>
      </c>
    </row>
    <row r="1118" spans="1:13" x14ac:dyDescent="0.3">
      <c r="A1118" s="6" t="s">
        <v>1149</v>
      </c>
      <c r="B1118" s="6">
        <v>1976</v>
      </c>
      <c r="C1118" s="13">
        <f t="shared" si="68"/>
        <v>1976</v>
      </c>
      <c r="D1118" s="6" t="s">
        <v>20</v>
      </c>
      <c r="E1118" s="6">
        <v>10</v>
      </c>
      <c r="F1118" s="6">
        <v>2</v>
      </c>
      <c r="G1118" s="27">
        <v>9193.84</v>
      </c>
      <c r="H1118" s="6" t="s">
        <v>11</v>
      </c>
      <c r="I1118" s="6" t="s">
        <v>16</v>
      </c>
      <c r="J1118" s="13" t="str">
        <f t="shared" si="69"/>
        <v>R1012</v>
      </c>
      <c r="K1118" s="6" t="s">
        <v>23</v>
      </c>
      <c r="L1118" s="23" t="str">
        <f t="shared" si="70"/>
        <v>10-Sep-1976</v>
      </c>
      <c r="M1118" s="25">
        <f t="shared" si="71"/>
        <v>46</v>
      </c>
    </row>
    <row r="1119" spans="1:13" x14ac:dyDescent="0.3">
      <c r="A1119" s="6" t="s">
        <v>1150</v>
      </c>
      <c r="B1119" s="6">
        <v>1986</v>
      </c>
      <c r="C1119" s="13">
        <f t="shared" si="68"/>
        <v>1986</v>
      </c>
      <c r="D1119" s="6" t="s">
        <v>30</v>
      </c>
      <c r="E1119" s="6">
        <v>25</v>
      </c>
      <c r="F1119" s="6">
        <v>3</v>
      </c>
      <c r="G1119" s="27">
        <v>9210.06</v>
      </c>
      <c r="H1119" s="6" t="s">
        <v>11</v>
      </c>
      <c r="I1119" s="6" t="s">
        <v>12</v>
      </c>
      <c r="J1119" s="13" t="str">
        <f t="shared" si="69"/>
        <v>R1021</v>
      </c>
      <c r="K1119" s="6" t="s">
        <v>300</v>
      </c>
      <c r="L1119" s="23" t="str">
        <f t="shared" si="70"/>
        <v>25-Dec-1986</v>
      </c>
      <c r="M1119" s="25">
        <f t="shared" si="71"/>
        <v>36</v>
      </c>
    </row>
    <row r="1120" spans="1:13" x14ac:dyDescent="0.3">
      <c r="A1120" s="6" t="s">
        <v>1151</v>
      </c>
      <c r="B1120" s="6">
        <v>1981</v>
      </c>
      <c r="C1120" s="13">
        <f t="shared" si="68"/>
        <v>1981</v>
      </c>
      <c r="D1120" s="6" t="s">
        <v>30</v>
      </c>
      <c r="E1120" s="6">
        <v>5</v>
      </c>
      <c r="F1120" s="6">
        <v>5</v>
      </c>
      <c r="G1120" s="27">
        <v>9222.4</v>
      </c>
      <c r="H1120" s="6" t="s">
        <v>11</v>
      </c>
      <c r="I1120" s="6" t="s">
        <v>12</v>
      </c>
      <c r="J1120" s="13" t="str">
        <f t="shared" si="69"/>
        <v>R1019</v>
      </c>
      <c r="K1120" s="6" t="s">
        <v>166</v>
      </c>
      <c r="L1120" s="23" t="str">
        <f t="shared" si="70"/>
        <v>5-Dec-1981</v>
      </c>
      <c r="M1120" s="25">
        <f t="shared" si="71"/>
        <v>41</v>
      </c>
    </row>
    <row r="1121" spans="1:13" x14ac:dyDescent="0.3">
      <c r="A1121" s="6" t="s">
        <v>1152</v>
      </c>
      <c r="B1121" s="6">
        <v>1975</v>
      </c>
      <c r="C1121" s="13">
        <f t="shared" si="68"/>
        <v>1975</v>
      </c>
      <c r="D1121" s="6" t="s">
        <v>30</v>
      </c>
      <c r="E1121" s="6">
        <v>6</v>
      </c>
      <c r="F1121" s="6">
        <v>2</v>
      </c>
      <c r="G1121" s="27">
        <v>9225.26</v>
      </c>
      <c r="H1121" s="6" t="s">
        <v>12</v>
      </c>
      <c r="I1121" s="6" t="s">
        <v>12</v>
      </c>
      <c r="J1121" s="13" t="str">
        <f t="shared" si="69"/>
        <v>R1015</v>
      </c>
      <c r="K1121" s="6" t="s">
        <v>164</v>
      </c>
      <c r="L1121" s="23" t="str">
        <f t="shared" si="70"/>
        <v>6-Dec-1975</v>
      </c>
      <c r="M1121" s="25">
        <f t="shared" si="71"/>
        <v>47</v>
      </c>
    </row>
    <row r="1122" spans="1:13" x14ac:dyDescent="0.3">
      <c r="A1122" s="6" t="s">
        <v>1153</v>
      </c>
      <c r="B1122" s="6">
        <v>1980</v>
      </c>
      <c r="C1122" s="13">
        <f t="shared" si="68"/>
        <v>1980</v>
      </c>
      <c r="D1122" s="6" t="s">
        <v>37</v>
      </c>
      <c r="E1122" s="6">
        <v>5</v>
      </c>
      <c r="F1122" s="6">
        <v>2</v>
      </c>
      <c r="G1122" s="27">
        <v>9247.94</v>
      </c>
      <c r="H1122" s="6" t="s">
        <v>11</v>
      </c>
      <c r="I1122" s="6" t="s">
        <v>16</v>
      </c>
      <c r="J1122" s="13" t="str">
        <f t="shared" si="69"/>
        <v>R1021</v>
      </c>
      <c r="K1122" s="6" t="s">
        <v>300</v>
      </c>
      <c r="L1122" s="23" t="str">
        <f t="shared" si="70"/>
        <v>5-Oct-1980</v>
      </c>
      <c r="M1122" s="25">
        <f t="shared" si="71"/>
        <v>42</v>
      </c>
    </row>
    <row r="1123" spans="1:13" x14ac:dyDescent="0.3">
      <c r="A1123" s="6" t="s">
        <v>1154</v>
      </c>
      <c r="B1123" s="6">
        <v>1974</v>
      </c>
      <c r="C1123" s="13">
        <f t="shared" si="68"/>
        <v>1974</v>
      </c>
      <c r="D1123" s="6" t="s">
        <v>35</v>
      </c>
      <c r="E1123" s="6">
        <v>21</v>
      </c>
      <c r="F1123" s="6">
        <v>1</v>
      </c>
      <c r="G1123" s="27">
        <v>9249.5</v>
      </c>
      <c r="H1123" s="6" t="s">
        <v>11</v>
      </c>
      <c r="I1123" s="6" t="s">
        <v>16</v>
      </c>
      <c r="J1123" s="13" t="str">
        <f t="shared" si="69"/>
        <v>R1012</v>
      </c>
      <c r="K1123" s="6" t="s">
        <v>23</v>
      </c>
      <c r="L1123" s="23" t="str">
        <f t="shared" si="70"/>
        <v>21-Aug-1974</v>
      </c>
      <c r="M1123" s="25">
        <f t="shared" si="71"/>
        <v>48</v>
      </c>
    </row>
    <row r="1124" spans="1:13" x14ac:dyDescent="0.3">
      <c r="A1124" s="6" t="s">
        <v>1155</v>
      </c>
      <c r="B1124" s="6">
        <v>1971</v>
      </c>
      <c r="C1124" s="13">
        <f t="shared" si="68"/>
        <v>1971</v>
      </c>
      <c r="D1124" s="6" t="s">
        <v>35</v>
      </c>
      <c r="E1124" s="6">
        <v>6</v>
      </c>
      <c r="F1124" s="6">
        <v>0</v>
      </c>
      <c r="G1124" s="27">
        <v>9264.7999999999993</v>
      </c>
      <c r="H1124" s="6" t="s">
        <v>11</v>
      </c>
      <c r="I1124" s="6" t="s">
        <v>16</v>
      </c>
      <c r="J1124" s="13" t="str">
        <f t="shared" si="69"/>
        <v>R1011</v>
      </c>
      <c r="K1124" s="6" t="s">
        <v>42</v>
      </c>
      <c r="L1124" s="23" t="str">
        <f t="shared" si="70"/>
        <v>6-Aug-1971</v>
      </c>
      <c r="M1124" s="25">
        <f t="shared" si="71"/>
        <v>51</v>
      </c>
    </row>
    <row r="1125" spans="1:13" x14ac:dyDescent="0.3">
      <c r="A1125" s="6" t="s">
        <v>1156</v>
      </c>
      <c r="B1125" s="6">
        <v>1973</v>
      </c>
      <c r="C1125" s="13">
        <f t="shared" si="68"/>
        <v>1973</v>
      </c>
      <c r="D1125" s="6" t="s">
        <v>37</v>
      </c>
      <c r="E1125" s="6">
        <v>27</v>
      </c>
      <c r="F1125" s="6">
        <v>1</v>
      </c>
      <c r="G1125" s="27">
        <v>9282.48</v>
      </c>
      <c r="H1125" s="6" t="s">
        <v>12</v>
      </c>
      <c r="I1125" s="6" t="s">
        <v>11</v>
      </c>
      <c r="J1125" s="13" t="str">
        <f t="shared" si="69"/>
        <v>R1016</v>
      </c>
      <c r="K1125" s="6" t="s">
        <v>168</v>
      </c>
      <c r="L1125" s="23" t="str">
        <f t="shared" si="70"/>
        <v>27-Oct-1973</v>
      </c>
      <c r="M1125" s="25">
        <f t="shared" si="71"/>
        <v>49</v>
      </c>
    </row>
    <row r="1126" spans="1:13" x14ac:dyDescent="0.3">
      <c r="A1126" s="6" t="s">
        <v>1157</v>
      </c>
      <c r="B1126" s="6">
        <v>1971</v>
      </c>
      <c r="C1126" s="13">
        <f t="shared" si="68"/>
        <v>1971</v>
      </c>
      <c r="D1126" s="6" t="s">
        <v>10</v>
      </c>
      <c r="E1126" s="6">
        <v>2</v>
      </c>
      <c r="F1126" s="6">
        <v>0</v>
      </c>
      <c r="G1126" s="27">
        <v>9283.56</v>
      </c>
      <c r="H1126" s="6" t="s">
        <v>11</v>
      </c>
      <c r="I1126" s="6" t="s">
        <v>12</v>
      </c>
      <c r="J1126" s="13" t="str">
        <f t="shared" si="69"/>
        <v>R1013</v>
      </c>
      <c r="K1126" s="6" t="s">
        <v>13</v>
      </c>
      <c r="L1126" s="23" t="str">
        <f t="shared" si="70"/>
        <v>2-Jul-1971</v>
      </c>
      <c r="M1126" s="25">
        <f t="shared" si="71"/>
        <v>51</v>
      </c>
    </row>
    <row r="1127" spans="1:13" x14ac:dyDescent="0.3">
      <c r="A1127" s="6" t="s">
        <v>1158</v>
      </c>
      <c r="B1127" s="6">
        <v>1969</v>
      </c>
      <c r="C1127" s="13">
        <f t="shared" si="68"/>
        <v>1969</v>
      </c>
      <c r="D1127" s="6" t="s">
        <v>15</v>
      </c>
      <c r="E1127" s="6">
        <v>26</v>
      </c>
      <c r="F1127" s="6">
        <v>0</v>
      </c>
      <c r="G1127" s="27">
        <v>9285.8700000000008</v>
      </c>
      <c r="H1127" s="6" t="s">
        <v>11</v>
      </c>
      <c r="I1127" s="6" t="s">
        <v>12</v>
      </c>
      <c r="J1127" s="13" t="str">
        <f t="shared" si="69"/>
        <v>R1013</v>
      </c>
      <c r="K1127" s="6" t="s">
        <v>13</v>
      </c>
      <c r="L1127" s="23" t="str">
        <f t="shared" si="70"/>
        <v>26-Nov-1969</v>
      </c>
      <c r="M1127" s="25">
        <f t="shared" si="71"/>
        <v>53</v>
      </c>
    </row>
    <row r="1128" spans="1:13" x14ac:dyDescent="0.3">
      <c r="A1128" s="6" t="s">
        <v>1159</v>
      </c>
      <c r="B1128" s="6">
        <v>1973</v>
      </c>
      <c r="C1128" s="13">
        <f t="shared" si="68"/>
        <v>1973</v>
      </c>
      <c r="D1128" s="6" t="s">
        <v>37</v>
      </c>
      <c r="E1128" s="6">
        <v>16</v>
      </c>
      <c r="F1128" s="6">
        <v>1</v>
      </c>
      <c r="G1128" s="27">
        <v>9288.0300000000007</v>
      </c>
      <c r="H1128" s="6" t="s">
        <v>11</v>
      </c>
      <c r="I1128" s="6" t="s">
        <v>12</v>
      </c>
      <c r="J1128" s="13" t="str">
        <f t="shared" si="69"/>
        <v>R1018</v>
      </c>
      <c r="K1128" s="6" t="s">
        <v>170</v>
      </c>
      <c r="L1128" s="23" t="str">
        <f t="shared" si="70"/>
        <v>16-Oct-1973</v>
      </c>
      <c r="M1128" s="25">
        <f t="shared" si="71"/>
        <v>49</v>
      </c>
    </row>
    <row r="1129" spans="1:13" x14ac:dyDescent="0.3">
      <c r="A1129" s="6" t="s">
        <v>1160</v>
      </c>
      <c r="B1129" s="6">
        <v>1973</v>
      </c>
      <c r="C1129" s="13">
        <f t="shared" si="68"/>
        <v>1973</v>
      </c>
      <c r="D1129" s="6" t="s">
        <v>20</v>
      </c>
      <c r="E1129" s="6">
        <v>18</v>
      </c>
      <c r="F1129" s="6">
        <v>1</v>
      </c>
      <c r="G1129" s="27">
        <v>9290.14</v>
      </c>
      <c r="H1129" s="6" t="s">
        <v>12</v>
      </c>
      <c r="I1129" s="6" t="s">
        <v>12</v>
      </c>
      <c r="J1129" s="13" t="str">
        <f t="shared" si="69"/>
        <v>R1016</v>
      </c>
      <c r="K1129" s="6" t="s">
        <v>168</v>
      </c>
      <c r="L1129" s="23" t="str">
        <f t="shared" si="70"/>
        <v>18-Sep-1973</v>
      </c>
      <c r="M1129" s="25">
        <f t="shared" si="71"/>
        <v>49</v>
      </c>
    </row>
    <row r="1130" spans="1:13" x14ac:dyDescent="0.3">
      <c r="A1130" s="6" t="s">
        <v>1161</v>
      </c>
      <c r="B1130" s="6">
        <v>1976</v>
      </c>
      <c r="C1130" s="13">
        <f t="shared" si="68"/>
        <v>1976</v>
      </c>
      <c r="D1130" s="6" t="s">
        <v>15</v>
      </c>
      <c r="E1130" s="6">
        <v>3</v>
      </c>
      <c r="F1130" s="6">
        <v>3</v>
      </c>
      <c r="G1130" s="27">
        <v>9301.89</v>
      </c>
      <c r="H1130" s="6" t="s">
        <v>11</v>
      </c>
      <c r="I1130" s="6" t="s">
        <v>16</v>
      </c>
      <c r="J1130" s="13" t="str">
        <f t="shared" si="69"/>
        <v>R1012</v>
      </c>
      <c r="K1130" s="6" t="s">
        <v>23</v>
      </c>
      <c r="L1130" s="23" t="str">
        <f t="shared" si="70"/>
        <v>3-Nov-1976</v>
      </c>
      <c r="M1130" s="25">
        <f t="shared" si="71"/>
        <v>46</v>
      </c>
    </row>
    <row r="1131" spans="1:13" x14ac:dyDescent="0.3">
      <c r="A1131" s="6" t="s">
        <v>1162</v>
      </c>
      <c r="B1131" s="6">
        <v>1973</v>
      </c>
      <c r="C1131" s="13">
        <f t="shared" si="68"/>
        <v>1973</v>
      </c>
      <c r="D1131" s="6" t="s">
        <v>37</v>
      </c>
      <c r="E1131" s="6">
        <v>16</v>
      </c>
      <c r="F1131" s="6">
        <v>2</v>
      </c>
      <c r="G1131" s="27">
        <v>9304.7000000000007</v>
      </c>
      <c r="H1131" s="6" t="s">
        <v>12</v>
      </c>
      <c r="I1131" s="6" t="s">
        <v>12</v>
      </c>
      <c r="J1131" s="13" t="str">
        <f t="shared" si="69"/>
        <v>R1013</v>
      </c>
      <c r="K1131" s="6" t="s">
        <v>13</v>
      </c>
      <c r="L1131" s="23" t="str">
        <f t="shared" si="70"/>
        <v>16-Oct-1973</v>
      </c>
      <c r="M1131" s="25">
        <f t="shared" si="71"/>
        <v>49</v>
      </c>
    </row>
    <row r="1132" spans="1:13" x14ac:dyDescent="0.3">
      <c r="A1132" s="6" t="s">
        <v>1163</v>
      </c>
      <c r="B1132" s="6">
        <v>1963</v>
      </c>
      <c r="C1132" s="13">
        <f t="shared" si="68"/>
        <v>1963</v>
      </c>
      <c r="D1132" s="6" t="s">
        <v>18</v>
      </c>
      <c r="E1132" s="6">
        <v>8</v>
      </c>
      <c r="F1132" s="6">
        <v>0</v>
      </c>
      <c r="G1132" s="27">
        <v>9310.81</v>
      </c>
      <c r="H1132" s="6" t="s">
        <v>12</v>
      </c>
      <c r="I1132" s="6" t="s">
        <v>16</v>
      </c>
      <c r="J1132" s="13" t="str">
        <f t="shared" si="69"/>
        <v>R1013</v>
      </c>
      <c r="K1132" s="6" t="s">
        <v>13</v>
      </c>
      <c r="L1132" s="23" t="str">
        <f t="shared" si="70"/>
        <v>8-Jun-1963</v>
      </c>
      <c r="M1132" s="25">
        <f t="shared" si="71"/>
        <v>60</v>
      </c>
    </row>
    <row r="1133" spans="1:13" x14ac:dyDescent="0.3">
      <c r="A1133" s="6" t="s">
        <v>1164</v>
      </c>
      <c r="B1133" s="6">
        <v>1977</v>
      </c>
      <c r="C1133" s="13">
        <f t="shared" si="68"/>
        <v>1977</v>
      </c>
      <c r="D1133" s="6" t="s">
        <v>37</v>
      </c>
      <c r="E1133" s="6">
        <v>12</v>
      </c>
      <c r="F1133" s="6">
        <v>2</v>
      </c>
      <c r="G1133" s="27">
        <v>9315.41</v>
      </c>
      <c r="H1133" s="6" t="s">
        <v>11</v>
      </c>
      <c r="I1133" s="6" t="s">
        <v>16</v>
      </c>
      <c r="J1133" s="13" t="str">
        <f t="shared" si="69"/>
        <v>R1024</v>
      </c>
      <c r="K1133" s="6" t="s">
        <v>247</v>
      </c>
      <c r="L1133" s="23" t="str">
        <f t="shared" si="70"/>
        <v>12-Oct-1977</v>
      </c>
      <c r="M1133" s="25">
        <f t="shared" si="71"/>
        <v>45</v>
      </c>
    </row>
    <row r="1134" spans="1:13" x14ac:dyDescent="0.3">
      <c r="A1134" s="6" t="s">
        <v>1165</v>
      </c>
      <c r="B1134" s="6">
        <v>1988</v>
      </c>
      <c r="C1134" s="13">
        <f t="shared" si="68"/>
        <v>1988</v>
      </c>
      <c r="D1134" s="6" t="s">
        <v>10</v>
      </c>
      <c r="E1134" s="6">
        <v>9</v>
      </c>
      <c r="F1134" s="6">
        <v>3</v>
      </c>
      <c r="G1134" s="27">
        <v>9320.26</v>
      </c>
      <c r="H1134" s="6" t="s">
        <v>11</v>
      </c>
      <c r="I1134" s="6" t="s">
        <v>16</v>
      </c>
      <c r="J1134" s="13" t="str">
        <f t="shared" si="69"/>
        <v>R1012</v>
      </c>
      <c r="K1134" s="6" t="s">
        <v>23</v>
      </c>
      <c r="L1134" s="23" t="str">
        <f t="shared" si="70"/>
        <v>9-Jul-1988</v>
      </c>
      <c r="M1134" s="25">
        <f t="shared" si="71"/>
        <v>34</v>
      </c>
    </row>
    <row r="1135" spans="1:13" x14ac:dyDescent="0.3">
      <c r="A1135" s="6" t="s">
        <v>1166</v>
      </c>
      <c r="B1135" s="6">
        <v>1996</v>
      </c>
      <c r="C1135" s="13">
        <f t="shared" si="68"/>
        <v>1996</v>
      </c>
      <c r="D1135" s="6" t="s">
        <v>37</v>
      </c>
      <c r="E1135" s="6">
        <v>12</v>
      </c>
      <c r="F1135" s="6">
        <v>0</v>
      </c>
      <c r="G1135" s="27">
        <v>9338.61</v>
      </c>
      <c r="H1135" s="6" t="s">
        <v>11</v>
      </c>
      <c r="I1135" s="6" t="s">
        <v>16</v>
      </c>
      <c r="J1135" s="13" t="str">
        <f t="shared" si="69"/>
        <v>R1026</v>
      </c>
      <c r="K1135" s="6" t="s">
        <v>535</v>
      </c>
      <c r="L1135" s="23" t="str">
        <f t="shared" si="70"/>
        <v>12-Oct-1996</v>
      </c>
      <c r="M1135" s="25">
        <f t="shared" si="71"/>
        <v>26</v>
      </c>
    </row>
    <row r="1136" spans="1:13" x14ac:dyDescent="0.3">
      <c r="A1136" s="6" t="s">
        <v>1167</v>
      </c>
      <c r="B1136" s="6">
        <v>1988</v>
      </c>
      <c r="C1136" s="13">
        <f t="shared" si="68"/>
        <v>1988</v>
      </c>
      <c r="D1136" s="6" t="s">
        <v>10</v>
      </c>
      <c r="E1136" s="6">
        <v>1</v>
      </c>
      <c r="F1136" s="6">
        <v>3</v>
      </c>
      <c r="G1136" s="27">
        <v>9344.2000000000007</v>
      </c>
      <c r="H1136" s="6" t="s">
        <v>11</v>
      </c>
      <c r="I1136" s="6" t="s">
        <v>16</v>
      </c>
      <c r="J1136" s="13" t="str">
        <f t="shared" si="69"/>
        <v>R1021</v>
      </c>
      <c r="K1136" s="6" t="s">
        <v>300</v>
      </c>
      <c r="L1136" s="23" t="str">
        <f t="shared" si="70"/>
        <v>1-Jul-1988</v>
      </c>
      <c r="M1136" s="25">
        <f t="shared" si="71"/>
        <v>34</v>
      </c>
    </row>
    <row r="1137" spans="1:13" x14ac:dyDescent="0.3">
      <c r="A1137" s="6" t="s">
        <v>1168</v>
      </c>
      <c r="B1137" s="6">
        <v>1971</v>
      </c>
      <c r="C1137" s="13">
        <f t="shared" si="68"/>
        <v>1971</v>
      </c>
      <c r="D1137" s="6" t="s">
        <v>37</v>
      </c>
      <c r="E1137" s="6">
        <v>8</v>
      </c>
      <c r="F1137" s="6">
        <v>0</v>
      </c>
      <c r="G1137" s="27">
        <v>9361.33</v>
      </c>
      <c r="H1137" s="6" t="s">
        <v>12</v>
      </c>
      <c r="I1137" s="6" t="s">
        <v>16</v>
      </c>
      <c r="J1137" s="13" t="str">
        <f t="shared" si="69"/>
        <v>R1016</v>
      </c>
      <c r="K1137" s="6" t="s">
        <v>168</v>
      </c>
      <c r="L1137" s="23" t="str">
        <f t="shared" si="70"/>
        <v>8-Oct-1971</v>
      </c>
      <c r="M1137" s="25">
        <f t="shared" si="71"/>
        <v>51</v>
      </c>
    </row>
    <row r="1138" spans="1:13" x14ac:dyDescent="0.3">
      <c r="A1138" s="6" t="s">
        <v>1169</v>
      </c>
      <c r="B1138" s="6">
        <v>1969</v>
      </c>
      <c r="C1138" s="13">
        <f t="shared" si="68"/>
        <v>1969</v>
      </c>
      <c r="D1138" s="6" t="s">
        <v>15</v>
      </c>
      <c r="E1138" s="6">
        <v>24</v>
      </c>
      <c r="F1138" s="6">
        <v>0</v>
      </c>
      <c r="G1138" s="27">
        <v>9377.4500000000007</v>
      </c>
      <c r="H1138" s="6" t="s">
        <v>11</v>
      </c>
      <c r="I1138" s="6" t="s">
        <v>12</v>
      </c>
      <c r="J1138" s="13" t="str">
        <f t="shared" si="69"/>
        <v>R1013</v>
      </c>
      <c r="K1138" s="6" t="s">
        <v>13</v>
      </c>
      <c r="L1138" s="23" t="str">
        <f t="shared" si="70"/>
        <v>24-Nov-1969</v>
      </c>
      <c r="M1138" s="25">
        <f t="shared" si="71"/>
        <v>53</v>
      </c>
    </row>
    <row r="1139" spans="1:13" x14ac:dyDescent="0.3">
      <c r="A1139" s="6" t="s">
        <v>1170</v>
      </c>
      <c r="B1139" s="6">
        <v>1971</v>
      </c>
      <c r="C1139" s="13">
        <f t="shared" si="68"/>
        <v>1971</v>
      </c>
      <c r="D1139" s="6" t="s">
        <v>15</v>
      </c>
      <c r="E1139" s="6">
        <v>26</v>
      </c>
      <c r="F1139" s="6">
        <v>1</v>
      </c>
      <c r="G1139" s="27">
        <v>9377.9</v>
      </c>
      <c r="H1139" s="6" t="s">
        <v>11</v>
      </c>
      <c r="I1139" s="6" t="s">
        <v>16</v>
      </c>
      <c r="J1139" s="13" t="str">
        <f t="shared" si="69"/>
        <v>R1013</v>
      </c>
      <c r="K1139" s="6" t="s">
        <v>13</v>
      </c>
      <c r="L1139" s="23" t="str">
        <f t="shared" si="70"/>
        <v>26-Nov-1971</v>
      </c>
      <c r="M1139" s="25">
        <f t="shared" si="71"/>
        <v>51</v>
      </c>
    </row>
    <row r="1140" spans="1:13" x14ac:dyDescent="0.3">
      <c r="A1140" s="6" t="s">
        <v>1171</v>
      </c>
      <c r="B1140" s="6">
        <v>1975</v>
      </c>
      <c r="C1140" s="13">
        <f t="shared" si="68"/>
        <v>1975</v>
      </c>
      <c r="D1140" s="6" t="s">
        <v>30</v>
      </c>
      <c r="E1140" s="6">
        <v>2</v>
      </c>
      <c r="F1140" s="6">
        <v>1</v>
      </c>
      <c r="G1140" s="27">
        <v>9380.75</v>
      </c>
      <c r="H1140" s="6" t="s">
        <v>11</v>
      </c>
      <c r="I1140" s="6" t="s">
        <v>11</v>
      </c>
      <c r="J1140" s="13" t="str">
        <f t="shared" si="69"/>
        <v>R1024</v>
      </c>
      <c r="K1140" s="6" t="s">
        <v>247</v>
      </c>
      <c r="L1140" s="23" t="str">
        <f t="shared" si="70"/>
        <v>2-Dec-1975</v>
      </c>
      <c r="M1140" s="25">
        <f t="shared" si="71"/>
        <v>47</v>
      </c>
    </row>
    <row r="1141" spans="1:13" x14ac:dyDescent="0.3">
      <c r="A1141" s="6" t="s">
        <v>1172</v>
      </c>
      <c r="B1141" s="6">
        <v>1971</v>
      </c>
      <c r="C1141" s="13">
        <f t="shared" si="68"/>
        <v>1971</v>
      </c>
      <c r="D1141" s="6" t="s">
        <v>30</v>
      </c>
      <c r="E1141" s="6">
        <v>29</v>
      </c>
      <c r="F1141" s="6">
        <v>1</v>
      </c>
      <c r="G1141" s="27">
        <v>9386.16</v>
      </c>
      <c r="H1141" s="6" t="s">
        <v>12</v>
      </c>
      <c r="I1141" s="6" t="s">
        <v>11</v>
      </c>
      <c r="J1141" s="13" t="str">
        <f t="shared" si="69"/>
        <v>R1013</v>
      </c>
      <c r="K1141" s="6" t="s">
        <v>13</v>
      </c>
      <c r="L1141" s="23" t="str">
        <f t="shared" si="70"/>
        <v>29-Dec-1971</v>
      </c>
      <c r="M1141" s="25">
        <f t="shared" si="71"/>
        <v>51</v>
      </c>
    </row>
    <row r="1142" spans="1:13" x14ac:dyDescent="0.3">
      <c r="A1142" s="6" t="s">
        <v>1173</v>
      </c>
      <c r="B1142" s="6">
        <v>1971</v>
      </c>
      <c r="C1142" s="13">
        <f t="shared" si="68"/>
        <v>1971</v>
      </c>
      <c r="D1142" s="6" t="s">
        <v>37</v>
      </c>
      <c r="E1142" s="6">
        <v>20</v>
      </c>
      <c r="F1142" s="6">
        <v>1</v>
      </c>
      <c r="G1142" s="27">
        <v>9391.35</v>
      </c>
      <c r="H1142" s="6" t="s">
        <v>12</v>
      </c>
      <c r="I1142" s="6" t="s">
        <v>12</v>
      </c>
      <c r="J1142" s="13" t="str">
        <f t="shared" si="69"/>
        <v>R1011</v>
      </c>
      <c r="K1142" s="6" t="s">
        <v>42</v>
      </c>
      <c r="L1142" s="23" t="str">
        <f t="shared" si="70"/>
        <v>20-Oct-1971</v>
      </c>
      <c r="M1142" s="25">
        <f t="shared" si="71"/>
        <v>51</v>
      </c>
    </row>
    <row r="1143" spans="1:13" x14ac:dyDescent="0.3">
      <c r="A1143" s="6" t="s">
        <v>1174</v>
      </c>
      <c r="B1143" s="6">
        <v>1976</v>
      </c>
      <c r="C1143" s="13">
        <f t="shared" si="68"/>
        <v>1976</v>
      </c>
      <c r="D1143" s="6" t="s">
        <v>37</v>
      </c>
      <c r="E1143" s="6">
        <v>17</v>
      </c>
      <c r="F1143" s="6">
        <v>2</v>
      </c>
      <c r="G1143" s="27">
        <v>9411.01</v>
      </c>
      <c r="H1143" s="6" t="s">
        <v>11</v>
      </c>
      <c r="I1143" s="6" t="s">
        <v>12</v>
      </c>
      <c r="J1143" s="13" t="str">
        <f t="shared" si="69"/>
        <v>R1024</v>
      </c>
      <c r="K1143" s="6" t="s">
        <v>247</v>
      </c>
      <c r="L1143" s="23" t="str">
        <f t="shared" si="70"/>
        <v>17-Oct-1976</v>
      </c>
      <c r="M1143" s="25">
        <f t="shared" si="71"/>
        <v>46</v>
      </c>
    </row>
    <row r="1144" spans="1:13" x14ac:dyDescent="0.3">
      <c r="A1144" s="6" t="s">
        <v>1175</v>
      </c>
      <c r="B1144" s="6">
        <v>1976</v>
      </c>
      <c r="C1144" s="13">
        <f t="shared" si="68"/>
        <v>1976</v>
      </c>
      <c r="D1144" s="6" t="s">
        <v>37</v>
      </c>
      <c r="E1144" s="6">
        <v>30</v>
      </c>
      <c r="F1144" s="6">
        <v>3</v>
      </c>
      <c r="G1144" s="27">
        <v>9414.92</v>
      </c>
      <c r="H1144" s="6" t="s">
        <v>11</v>
      </c>
      <c r="I1144" s="6" t="s">
        <v>11</v>
      </c>
      <c r="J1144" s="13" t="str">
        <f t="shared" si="69"/>
        <v>R1011</v>
      </c>
      <c r="K1144" s="6" t="s">
        <v>42</v>
      </c>
      <c r="L1144" s="23" t="str">
        <f t="shared" si="70"/>
        <v>30-Oct-1976</v>
      </c>
      <c r="M1144" s="25">
        <f t="shared" si="71"/>
        <v>46</v>
      </c>
    </row>
    <row r="1145" spans="1:13" x14ac:dyDescent="0.3">
      <c r="A1145" s="6" t="s">
        <v>1176</v>
      </c>
      <c r="B1145" s="6">
        <v>1976</v>
      </c>
      <c r="C1145" s="13">
        <f t="shared" si="68"/>
        <v>1976</v>
      </c>
      <c r="D1145" s="6" t="s">
        <v>15</v>
      </c>
      <c r="E1145" s="6">
        <v>3</v>
      </c>
      <c r="F1145" s="6">
        <v>2</v>
      </c>
      <c r="G1145" s="27">
        <v>9432.93</v>
      </c>
      <c r="H1145" s="6" t="s">
        <v>11</v>
      </c>
      <c r="I1145" s="6" t="s">
        <v>16</v>
      </c>
      <c r="J1145" s="13" t="str">
        <f t="shared" si="69"/>
        <v>R1024</v>
      </c>
      <c r="K1145" s="6" t="s">
        <v>247</v>
      </c>
      <c r="L1145" s="23" t="str">
        <f t="shared" si="70"/>
        <v>3-Nov-1976</v>
      </c>
      <c r="M1145" s="25">
        <f t="shared" si="71"/>
        <v>46</v>
      </c>
    </row>
    <row r="1146" spans="1:13" x14ac:dyDescent="0.3">
      <c r="A1146" s="6" t="s">
        <v>1177</v>
      </c>
      <c r="B1146" s="6">
        <v>1974</v>
      </c>
      <c r="C1146" s="13">
        <f t="shared" si="68"/>
        <v>1974</v>
      </c>
      <c r="D1146" s="6" t="s">
        <v>15</v>
      </c>
      <c r="E1146" s="6">
        <v>27</v>
      </c>
      <c r="F1146" s="6">
        <v>1</v>
      </c>
      <c r="G1146" s="27">
        <v>9447.25</v>
      </c>
      <c r="H1146" s="6" t="s">
        <v>11</v>
      </c>
      <c r="I1146" s="6" t="s">
        <v>16</v>
      </c>
      <c r="J1146" s="13" t="str">
        <f t="shared" si="69"/>
        <v>R1024</v>
      </c>
      <c r="K1146" s="6" t="s">
        <v>247</v>
      </c>
      <c r="L1146" s="23" t="str">
        <f t="shared" si="70"/>
        <v>27-Nov-1974</v>
      </c>
      <c r="M1146" s="25">
        <f t="shared" si="71"/>
        <v>48</v>
      </c>
    </row>
    <row r="1147" spans="1:13" x14ac:dyDescent="0.3">
      <c r="A1147" s="6" t="s">
        <v>1178</v>
      </c>
      <c r="B1147" s="6">
        <v>1974</v>
      </c>
      <c r="C1147" s="13">
        <f t="shared" si="68"/>
        <v>1974</v>
      </c>
      <c r="D1147" s="6" t="s">
        <v>18</v>
      </c>
      <c r="E1147" s="6">
        <v>8</v>
      </c>
      <c r="F1147" s="6">
        <v>1</v>
      </c>
      <c r="G1147" s="27">
        <v>9447.3799999999992</v>
      </c>
      <c r="H1147" s="6" t="s">
        <v>11</v>
      </c>
      <c r="I1147" s="6" t="s">
        <v>12</v>
      </c>
      <c r="J1147" s="13" t="str">
        <f t="shared" si="69"/>
        <v>R1024</v>
      </c>
      <c r="K1147" s="6" t="s">
        <v>247</v>
      </c>
      <c r="L1147" s="23" t="str">
        <f t="shared" si="70"/>
        <v>8-Jun-1974</v>
      </c>
      <c r="M1147" s="25">
        <f t="shared" si="71"/>
        <v>49</v>
      </c>
    </row>
    <row r="1148" spans="1:13" x14ac:dyDescent="0.3">
      <c r="A1148" s="6" t="s">
        <v>1179</v>
      </c>
      <c r="B1148" s="6">
        <v>1987</v>
      </c>
      <c r="C1148" s="13">
        <f t="shared" si="68"/>
        <v>1987</v>
      </c>
      <c r="D1148" s="6" t="s">
        <v>15</v>
      </c>
      <c r="E1148" s="6">
        <v>14</v>
      </c>
      <c r="F1148" s="6">
        <v>3</v>
      </c>
      <c r="G1148" s="27">
        <v>9448.42</v>
      </c>
      <c r="H1148" s="6" t="s">
        <v>11</v>
      </c>
      <c r="I1148" s="6" t="s">
        <v>12</v>
      </c>
      <c r="J1148" s="13" t="str">
        <f t="shared" si="69"/>
        <v>R1021</v>
      </c>
      <c r="K1148" s="6" t="s">
        <v>300</v>
      </c>
      <c r="L1148" s="23" t="str">
        <f t="shared" si="70"/>
        <v>14-Nov-1987</v>
      </c>
      <c r="M1148" s="25">
        <f t="shared" si="71"/>
        <v>35</v>
      </c>
    </row>
    <row r="1149" spans="1:13" x14ac:dyDescent="0.3">
      <c r="A1149" s="6" t="s">
        <v>1180</v>
      </c>
      <c r="B1149" s="6">
        <v>1979</v>
      </c>
      <c r="C1149" s="13">
        <f t="shared" si="68"/>
        <v>1979</v>
      </c>
      <c r="D1149" s="6" t="s">
        <v>10</v>
      </c>
      <c r="E1149" s="6">
        <v>17</v>
      </c>
      <c r="F1149" s="6">
        <v>2</v>
      </c>
      <c r="G1149" s="27">
        <v>9453.92</v>
      </c>
      <c r="H1149" s="6" t="s">
        <v>11</v>
      </c>
      <c r="I1149" s="6" t="s">
        <v>11</v>
      </c>
      <c r="J1149" s="13" t="str">
        <f t="shared" si="69"/>
        <v>R1021</v>
      </c>
      <c r="K1149" s="6" t="s">
        <v>300</v>
      </c>
      <c r="L1149" s="23" t="str">
        <f t="shared" si="70"/>
        <v>17-Jul-1979</v>
      </c>
      <c r="M1149" s="25">
        <f t="shared" si="71"/>
        <v>43</v>
      </c>
    </row>
    <row r="1150" spans="1:13" x14ac:dyDescent="0.3">
      <c r="A1150" s="6" t="s">
        <v>1181</v>
      </c>
      <c r="B1150" s="6">
        <v>1969</v>
      </c>
      <c r="C1150" s="13">
        <f t="shared" si="68"/>
        <v>1969</v>
      </c>
      <c r="D1150" s="6" t="s">
        <v>18</v>
      </c>
      <c r="E1150" s="6">
        <v>4</v>
      </c>
      <c r="F1150" s="6">
        <v>0</v>
      </c>
      <c r="G1150" s="27">
        <v>9487.64</v>
      </c>
      <c r="H1150" s="6" t="s">
        <v>11</v>
      </c>
      <c r="I1150" s="6" t="s">
        <v>11</v>
      </c>
      <c r="J1150" s="13" t="str">
        <f t="shared" si="69"/>
        <v>R1013</v>
      </c>
      <c r="K1150" s="6" t="s">
        <v>13</v>
      </c>
      <c r="L1150" s="23" t="str">
        <f t="shared" si="70"/>
        <v>4-Jun-1969</v>
      </c>
      <c r="M1150" s="25">
        <f t="shared" si="71"/>
        <v>54</v>
      </c>
    </row>
    <row r="1151" spans="1:13" x14ac:dyDescent="0.3">
      <c r="A1151" s="6" t="s">
        <v>1182</v>
      </c>
      <c r="B1151" s="6">
        <v>1976</v>
      </c>
      <c r="C1151" s="13">
        <f t="shared" si="68"/>
        <v>1976</v>
      </c>
      <c r="D1151" s="6" t="s">
        <v>15</v>
      </c>
      <c r="E1151" s="6">
        <v>28</v>
      </c>
      <c r="F1151" s="6">
        <v>3</v>
      </c>
      <c r="G1151" s="27">
        <v>9500.57</v>
      </c>
      <c r="H1151" s="6" t="s">
        <v>11</v>
      </c>
      <c r="I1151" s="6" t="s">
        <v>12</v>
      </c>
      <c r="J1151" s="13" t="str">
        <f t="shared" si="69"/>
        <v>R1017</v>
      </c>
      <c r="K1151" s="6" t="s">
        <v>356</v>
      </c>
      <c r="L1151" s="23" t="str">
        <f t="shared" si="70"/>
        <v>28-Nov-1976</v>
      </c>
      <c r="M1151" s="25">
        <f t="shared" si="71"/>
        <v>46</v>
      </c>
    </row>
    <row r="1152" spans="1:13" x14ac:dyDescent="0.3">
      <c r="A1152" s="6" t="s">
        <v>1183</v>
      </c>
      <c r="B1152" s="6">
        <v>1969</v>
      </c>
      <c r="C1152" s="13">
        <f t="shared" si="68"/>
        <v>1969</v>
      </c>
      <c r="D1152" s="6" t="s">
        <v>35</v>
      </c>
      <c r="E1152" s="6">
        <v>24</v>
      </c>
      <c r="F1152" s="6">
        <v>0</v>
      </c>
      <c r="G1152" s="27">
        <v>9504.31</v>
      </c>
      <c r="H1152" s="6" t="s">
        <v>12</v>
      </c>
      <c r="I1152" s="6" t="s">
        <v>11</v>
      </c>
      <c r="J1152" s="13" t="str">
        <f t="shared" si="69"/>
        <v>R1013</v>
      </c>
      <c r="K1152" s="6" t="s">
        <v>13</v>
      </c>
      <c r="L1152" s="23" t="str">
        <f t="shared" si="70"/>
        <v>24-Aug-1969</v>
      </c>
      <c r="M1152" s="25">
        <f t="shared" si="71"/>
        <v>53</v>
      </c>
    </row>
    <row r="1153" spans="1:13" x14ac:dyDescent="0.3">
      <c r="A1153" s="6" t="s">
        <v>1184</v>
      </c>
      <c r="B1153" s="6">
        <v>1992</v>
      </c>
      <c r="C1153" s="13">
        <f t="shared" si="68"/>
        <v>1992</v>
      </c>
      <c r="D1153" s="6" t="s">
        <v>35</v>
      </c>
      <c r="E1153" s="6">
        <v>22</v>
      </c>
      <c r="F1153" s="6">
        <v>0</v>
      </c>
      <c r="G1153" s="27">
        <v>9507.68</v>
      </c>
      <c r="H1153" s="6" t="s">
        <v>11</v>
      </c>
      <c r="I1153" s="6" t="s">
        <v>16</v>
      </c>
      <c r="J1153" s="13" t="str">
        <f t="shared" si="69"/>
        <v>R1012</v>
      </c>
      <c r="K1153" s="6" t="s">
        <v>23</v>
      </c>
      <c r="L1153" s="23" t="str">
        <f t="shared" si="70"/>
        <v>22-Aug-1992</v>
      </c>
      <c r="M1153" s="25">
        <f t="shared" si="71"/>
        <v>30</v>
      </c>
    </row>
    <row r="1154" spans="1:13" x14ac:dyDescent="0.3">
      <c r="A1154" s="6" t="s">
        <v>1185</v>
      </c>
      <c r="B1154" s="6">
        <v>1971</v>
      </c>
      <c r="C1154" s="13">
        <f t="shared" ref="C1154:C1217" si="72">IF(B1154="?",ROUND(AVERAGE(B:B),0),B1154)</f>
        <v>1971</v>
      </c>
      <c r="D1154" s="6" t="s">
        <v>15</v>
      </c>
      <c r="E1154" s="6">
        <v>29</v>
      </c>
      <c r="F1154" s="6">
        <v>0</v>
      </c>
      <c r="G1154" s="27">
        <v>9528.9</v>
      </c>
      <c r="H1154" s="6" t="s">
        <v>11</v>
      </c>
      <c r="I1154" s="6" t="s">
        <v>11</v>
      </c>
      <c r="J1154" s="13" t="str">
        <f t="shared" si="69"/>
        <v>R1011</v>
      </c>
      <c r="K1154" s="6" t="s">
        <v>42</v>
      </c>
      <c r="L1154" s="23" t="str">
        <f t="shared" si="70"/>
        <v>29-Nov-1971</v>
      </c>
      <c r="M1154" s="25">
        <f t="shared" si="71"/>
        <v>51</v>
      </c>
    </row>
    <row r="1155" spans="1:13" x14ac:dyDescent="0.3">
      <c r="A1155" s="6" t="s">
        <v>1186</v>
      </c>
      <c r="B1155" s="6">
        <v>1973</v>
      </c>
      <c r="C1155" s="13">
        <f t="shared" si="72"/>
        <v>1973</v>
      </c>
      <c r="D1155" s="6" t="s">
        <v>30</v>
      </c>
      <c r="E1155" s="6">
        <v>21</v>
      </c>
      <c r="F1155" s="6">
        <v>0</v>
      </c>
      <c r="G1155" s="27">
        <v>9538.65</v>
      </c>
      <c r="H1155" s="6" t="s">
        <v>11</v>
      </c>
      <c r="I1155" s="6" t="s">
        <v>12</v>
      </c>
      <c r="J1155" s="13" t="str">
        <f t="shared" ref="J1155:J1218" si="73">IF(K1155="?","Unknown",K1155)</f>
        <v>R1021</v>
      </c>
      <c r="K1155" s="6" t="s">
        <v>300</v>
      </c>
      <c r="L1155" s="23" t="str">
        <f t="shared" ref="L1155:L1218" si="74">CONCATENATE(E1155,"-",D1155,"-",C1155)</f>
        <v>21-Dec-1973</v>
      </c>
      <c r="M1155" s="25">
        <f t="shared" ref="M1155:M1218" si="75">DATEDIF(L1155,DATE(2023,6,8),"Y")</f>
        <v>49</v>
      </c>
    </row>
    <row r="1156" spans="1:13" x14ac:dyDescent="0.3">
      <c r="A1156" s="6" t="s">
        <v>1187</v>
      </c>
      <c r="B1156" s="6">
        <v>1975</v>
      </c>
      <c r="C1156" s="13">
        <f t="shared" si="72"/>
        <v>1975</v>
      </c>
      <c r="D1156" s="6" t="s">
        <v>10</v>
      </c>
      <c r="E1156" s="6">
        <v>28</v>
      </c>
      <c r="F1156" s="6">
        <v>1</v>
      </c>
      <c r="G1156" s="27">
        <v>9540.17</v>
      </c>
      <c r="H1156" s="6" t="s">
        <v>11</v>
      </c>
      <c r="I1156" s="6" t="s">
        <v>11</v>
      </c>
      <c r="J1156" s="13" t="str">
        <f t="shared" si="73"/>
        <v>R1024</v>
      </c>
      <c r="K1156" s="6" t="s">
        <v>247</v>
      </c>
      <c r="L1156" s="23" t="str">
        <f t="shared" si="74"/>
        <v>28-Jul-1975</v>
      </c>
      <c r="M1156" s="25">
        <f t="shared" si="75"/>
        <v>47</v>
      </c>
    </row>
    <row r="1157" spans="1:13" x14ac:dyDescent="0.3">
      <c r="A1157" s="6" t="s">
        <v>1188</v>
      </c>
      <c r="B1157" s="6">
        <v>1972</v>
      </c>
      <c r="C1157" s="13">
        <f t="shared" si="72"/>
        <v>1972</v>
      </c>
      <c r="D1157" s="6" t="s">
        <v>20</v>
      </c>
      <c r="E1157" s="6">
        <v>22</v>
      </c>
      <c r="F1157" s="6">
        <v>0</v>
      </c>
      <c r="G1157" s="27">
        <v>9541.7000000000007</v>
      </c>
      <c r="H1157" s="6" t="s">
        <v>11</v>
      </c>
      <c r="I1157" s="6" t="s">
        <v>16</v>
      </c>
      <c r="J1157" s="13" t="str">
        <f t="shared" si="73"/>
        <v>R1024</v>
      </c>
      <c r="K1157" s="6" t="s">
        <v>247</v>
      </c>
      <c r="L1157" s="23" t="str">
        <f t="shared" si="74"/>
        <v>22-Sep-1972</v>
      </c>
      <c r="M1157" s="25">
        <f t="shared" si="75"/>
        <v>50</v>
      </c>
    </row>
    <row r="1158" spans="1:13" x14ac:dyDescent="0.3">
      <c r="A1158" s="6" t="s">
        <v>1189</v>
      </c>
      <c r="B1158" s="6">
        <v>1972</v>
      </c>
      <c r="C1158" s="13">
        <f t="shared" si="72"/>
        <v>1972</v>
      </c>
      <c r="D1158" s="6" t="s">
        <v>20</v>
      </c>
      <c r="E1158" s="6">
        <v>22</v>
      </c>
      <c r="F1158" s="6">
        <v>1</v>
      </c>
      <c r="G1158" s="27">
        <v>9549.57</v>
      </c>
      <c r="H1158" s="6" t="s">
        <v>11</v>
      </c>
      <c r="I1158" s="6" t="s">
        <v>16</v>
      </c>
      <c r="J1158" s="13" t="str">
        <f t="shared" si="73"/>
        <v>R1013</v>
      </c>
      <c r="K1158" s="6" t="s">
        <v>13</v>
      </c>
      <c r="L1158" s="23" t="str">
        <f t="shared" si="74"/>
        <v>22-Sep-1972</v>
      </c>
      <c r="M1158" s="25">
        <f t="shared" si="75"/>
        <v>50</v>
      </c>
    </row>
    <row r="1159" spans="1:13" x14ac:dyDescent="0.3">
      <c r="A1159" s="6" t="s">
        <v>1190</v>
      </c>
      <c r="B1159" s="6">
        <v>1974</v>
      </c>
      <c r="C1159" s="13">
        <f t="shared" si="72"/>
        <v>1974</v>
      </c>
      <c r="D1159" s="6" t="s">
        <v>35</v>
      </c>
      <c r="E1159" s="6">
        <v>14</v>
      </c>
      <c r="F1159" s="6">
        <v>3</v>
      </c>
      <c r="G1159" s="27">
        <v>9563.0300000000007</v>
      </c>
      <c r="H1159" s="6" t="s">
        <v>12</v>
      </c>
      <c r="I1159" s="6" t="s">
        <v>16</v>
      </c>
      <c r="J1159" s="13" t="str">
        <f t="shared" si="73"/>
        <v>R1011</v>
      </c>
      <c r="K1159" s="6" t="s">
        <v>42</v>
      </c>
      <c r="L1159" s="23" t="str">
        <f t="shared" si="74"/>
        <v>14-Aug-1974</v>
      </c>
      <c r="M1159" s="25">
        <f t="shared" si="75"/>
        <v>48</v>
      </c>
    </row>
    <row r="1160" spans="1:13" x14ac:dyDescent="0.3">
      <c r="A1160" s="6" t="s">
        <v>1191</v>
      </c>
      <c r="B1160" s="6">
        <v>1973</v>
      </c>
      <c r="C1160" s="13">
        <f t="shared" si="72"/>
        <v>1973</v>
      </c>
      <c r="D1160" s="6" t="s">
        <v>30</v>
      </c>
      <c r="E1160" s="6">
        <v>1</v>
      </c>
      <c r="F1160" s="6">
        <v>1</v>
      </c>
      <c r="G1160" s="27">
        <v>9566.99</v>
      </c>
      <c r="H1160" s="6" t="s">
        <v>11</v>
      </c>
      <c r="I1160" s="6" t="s">
        <v>16</v>
      </c>
      <c r="J1160" s="13" t="str">
        <f t="shared" si="73"/>
        <v>R1012</v>
      </c>
      <c r="K1160" s="6" t="s">
        <v>23</v>
      </c>
      <c r="L1160" s="23" t="str">
        <f t="shared" si="74"/>
        <v>1-Dec-1973</v>
      </c>
      <c r="M1160" s="25">
        <f t="shared" si="75"/>
        <v>49</v>
      </c>
    </row>
    <row r="1161" spans="1:13" x14ac:dyDescent="0.3">
      <c r="A1161" s="6" t="s">
        <v>1192</v>
      </c>
      <c r="B1161" s="6">
        <v>1966</v>
      </c>
      <c r="C1161" s="13">
        <f t="shared" si="72"/>
        <v>1966</v>
      </c>
      <c r="D1161" s="6" t="s">
        <v>30</v>
      </c>
      <c r="E1161" s="6">
        <v>4</v>
      </c>
      <c r="F1161" s="6">
        <v>0</v>
      </c>
      <c r="G1161" s="27">
        <v>9582.5400000000009</v>
      </c>
      <c r="H1161" s="6" t="s">
        <v>12</v>
      </c>
      <c r="I1161" s="6" t="s">
        <v>11</v>
      </c>
      <c r="J1161" s="13" t="str">
        <f t="shared" si="73"/>
        <v>R1013</v>
      </c>
      <c r="K1161" s="6" t="s">
        <v>13</v>
      </c>
      <c r="L1161" s="23" t="str">
        <f t="shared" si="74"/>
        <v>4-Dec-1966</v>
      </c>
      <c r="M1161" s="25">
        <f t="shared" si="75"/>
        <v>56</v>
      </c>
    </row>
    <row r="1162" spans="1:13" x14ac:dyDescent="0.3">
      <c r="A1162" s="6" t="s">
        <v>1193</v>
      </c>
      <c r="B1162" s="6">
        <v>1973</v>
      </c>
      <c r="C1162" s="13">
        <f t="shared" si="72"/>
        <v>1973</v>
      </c>
      <c r="D1162" s="6" t="s">
        <v>15</v>
      </c>
      <c r="E1162" s="6">
        <v>28</v>
      </c>
      <c r="F1162" s="6">
        <v>1</v>
      </c>
      <c r="G1162" s="27">
        <v>9583.89</v>
      </c>
      <c r="H1162" s="6" t="s">
        <v>11</v>
      </c>
      <c r="I1162" s="6" t="s">
        <v>12</v>
      </c>
      <c r="J1162" s="13" t="str">
        <f t="shared" si="73"/>
        <v>R1012</v>
      </c>
      <c r="K1162" s="6" t="s">
        <v>23</v>
      </c>
      <c r="L1162" s="23" t="str">
        <f t="shared" si="74"/>
        <v>28-Nov-1973</v>
      </c>
      <c r="M1162" s="25">
        <f t="shared" si="75"/>
        <v>49</v>
      </c>
    </row>
    <row r="1163" spans="1:13" x14ac:dyDescent="0.3">
      <c r="A1163" s="6" t="s">
        <v>1194</v>
      </c>
      <c r="B1163" s="6">
        <v>1981</v>
      </c>
      <c r="C1163" s="13">
        <f t="shared" si="72"/>
        <v>1981</v>
      </c>
      <c r="D1163" s="6" t="s">
        <v>37</v>
      </c>
      <c r="E1163" s="6">
        <v>18</v>
      </c>
      <c r="F1163" s="6">
        <v>1</v>
      </c>
      <c r="G1163" s="27">
        <v>9584.0400000000009</v>
      </c>
      <c r="H1163" s="6" t="s">
        <v>11</v>
      </c>
      <c r="I1163" s="6" t="s">
        <v>16</v>
      </c>
      <c r="J1163" s="13" t="str">
        <f t="shared" si="73"/>
        <v>R1021</v>
      </c>
      <c r="K1163" s="6" t="s">
        <v>300</v>
      </c>
      <c r="L1163" s="23" t="str">
        <f t="shared" si="74"/>
        <v>18-Oct-1981</v>
      </c>
      <c r="M1163" s="25">
        <f t="shared" si="75"/>
        <v>41</v>
      </c>
    </row>
    <row r="1164" spans="1:13" x14ac:dyDescent="0.3">
      <c r="A1164" s="6" t="s">
        <v>1195</v>
      </c>
      <c r="B1164" s="6">
        <v>1964</v>
      </c>
      <c r="C1164" s="13">
        <f t="shared" si="72"/>
        <v>1964</v>
      </c>
      <c r="D1164" s="6" t="s">
        <v>30</v>
      </c>
      <c r="E1164" s="6">
        <v>15</v>
      </c>
      <c r="F1164" s="6">
        <v>0</v>
      </c>
      <c r="G1164" s="27">
        <v>9597.6299999999992</v>
      </c>
      <c r="H1164" s="6" t="s">
        <v>12</v>
      </c>
      <c r="I1164" s="6" t="s">
        <v>12</v>
      </c>
      <c r="J1164" s="13" t="str">
        <f t="shared" si="73"/>
        <v>R1013</v>
      </c>
      <c r="K1164" s="6" t="s">
        <v>13</v>
      </c>
      <c r="L1164" s="23" t="str">
        <f t="shared" si="74"/>
        <v>15-Dec-1964</v>
      </c>
      <c r="M1164" s="25">
        <f t="shared" si="75"/>
        <v>58</v>
      </c>
    </row>
    <row r="1165" spans="1:13" x14ac:dyDescent="0.3">
      <c r="A1165" s="6" t="s">
        <v>1196</v>
      </c>
      <c r="B1165" s="6">
        <v>1972</v>
      </c>
      <c r="C1165" s="13">
        <f t="shared" si="72"/>
        <v>1972</v>
      </c>
      <c r="D1165" s="6" t="s">
        <v>30</v>
      </c>
      <c r="E1165" s="6">
        <v>27</v>
      </c>
      <c r="F1165" s="6">
        <v>1</v>
      </c>
      <c r="G1165" s="27">
        <v>9617.66</v>
      </c>
      <c r="H1165" s="6" t="s">
        <v>12</v>
      </c>
      <c r="I1165" s="6" t="s">
        <v>12</v>
      </c>
      <c r="J1165" s="13" t="str">
        <f t="shared" si="73"/>
        <v>R1016</v>
      </c>
      <c r="K1165" s="6" t="s">
        <v>168</v>
      </c>
      <c r="L1165" s="23" t="str">
        <f t="shared" si="74"/>
        <v>27-Dec-1972</v>
      </c>
      <c r="M1165" s="25">
        <f t="shared" si="75"/>
        <v>50</v>
      </c>
    </row>
    <row r="1166" spans="1:13" x14ac:dyDescent="0.3">
      <c r="A1166" s="6" t="s">
        <v>1197</v>
      </c>
      <c r="B1166" s="6">
        <v>1982</v>
      </c>
      <c r="C1166" s="13">
        <f t="shared" si="72"/>
        <v>1982</v>
      </c>
      <c r="D1166" s="6" t="s">
        <v>35</v>
      </c>
      <c r="E1166" s="6">
        <v>29</v>
      </c>
      <c r="F1166" s="6">
        <v>3</v>
      </c>
      <c r="G1166" s="27">
        <v>9619.18</v>
      </c>
      <c r="H1166" s="6" t="s">
        <v>11</v>
      </c>
      <c r="I1166" s="6" t="s">
        <v>16</v>
      </c>
      <c r="J1166" s="13" t="str">
        <f t="shared" si="73"/>
        <v>R1025</v>
      </c>
      <c r="K1166" s="6" t="s">
        <v>200</v>
      </c>
      <c r="L1166" s="23" t="str">
        <f t="shared" si="74"/>
        <v>29-Aug-1982</v>
      </c>
      <c r="M1166" s="25">
        <f t="shared" si="75"/>
        <v>40</v>
      </c>
    </row>
    <row r="1167" spans="1:13" x14ac:dyDescent="0.3">
      <c r="A1167" s="6" t="s">
        <v>1198</v>
      </c>
      <c r="B1167" s="6">
        <v>1975</v>
      </c>
      <c r="C1167" s="13">
        <f t="shared" si="72"/>
        <v>1975</v>
      </c>
      <c r="D1167" s="6" t="s">
        <v>37</v>
      </c>
      <c r="E1167" s="6">
        <v>29</v>
      </c>
      <c r="F1167" s="6">
        <v>3</v>
      </c>
      <c r="G1167" s="27">
        <v>9620.33</v>
      </c>
      <c r="H1167" s="6" t="s">
        <v>12</v>
      </c>
      <c r="I1167" s="6" t="s">
        <v>12</v>
      </c>
      <c r="J1167" s="13" t="str">
        <f t="shared" si="73"/>
        <v>R1012</v>
      </c>
      <c r="K1167" s="6" t="s">
        <v>23</v>
      </c>
      <c r="L1167" s="23" t="str">
        <f t="shared" si="74"/>
        <v>29-Oct-1975</v>
      </c>
      <c r="M1167" s="25">
        <f t="shared" si="75"/>
        <v>47</v>
      </c>
    </row>
    <row r="1168" spans="1:13" x14ac:dyDescent="0.3">
      <c r="A1168" s="6" t="s">
        <v>1199</v>
      </c>
      <c r="B1168" s="6">
        <v>1970</v>
      </c>
      <c r="C1168" s="13">
        <f t="shared" si="72"/>
        <v>1970</v>
      </c>
      <c r="D1168" s="6" t="s">
        <v>30</v>
      </c>
      <c r="E1168" s="6">
        <v>16</v>
      </c>
      <c r="F1168" s="6">
        <v>0</v>
      </c>
      <c r="G1168" s="27">
        <v>9625.92</v>
      </c>
      <c r="H1168" s="6" t="s">
        <v>11</v>
      </c>
      <c r="I1168" s="6" t="s">
        <v>12</v>
      </c>
      <c r="J1168" s="13" t="str">
        <f t="shared" si="73"/>
        <v>R1011</v>
      </c>
      <c r="K1168" s="6" t="s">
        <v>42</v>
      </c>
      <c r="L1168" s="23" t="str">
        <f t="shared" si="74"/>
        <v>16-Dec-1970</v>
      </c>
      <c r="M1168" s="25">
        <f t="shared" si="75"/>
        <v>52</v>
      </c>
    </row>
    <row r="1169" spans="1:13" x14ac:dyDescent="0.3">
      <c r="A1169" s="6" t="s">
        <v>1200</v>
      </c>
      <c r="B1169" s="6">
        <v>1998</v>
      </c>
      <c r="C1169" s="13">
        <f t="shared" si="72"/>
        <v>1998</v>
      </c>
      <c r="D1169" s="6" t="s">
        <v>18</v>
      </c>
      <c r="E1169" s="6">
        <v>23</v>
      </c>
      <c r="F1169" s="6">
        <v>0</v>
      </c>
      <c r="G1169" s="27">
        <v>9628.7900000000009</v>
      </c>
      <c r="H1169" s="6" t="s">
        <v>11</v>
      </c>
      <c r="I1169" s="6" t="s">
        <v>11</v>
      </c>
      <c r="J1169" s="13" t="str">
        <f t="shared" si="73"/>
        <v>R1026</v>
      </c>
      <c r="K1169" s="6" t="s">
        <v>535</v>
      </c>
      <c r="L1169" s="23" t="str">
        <f t="shared" si="74"/>
        <v>23-Jun-1998</v>
      </c>
      <c r="M1169" s="25">
        <f t="shared" si="75"/>
        <v>24</v>
      </c>
    </row>
    <row r="1170" spans="1:13" x14ac:dyDescent="0.3">
      <c r="A1170" s="6" t="s">
        <v>1201</v>
      </c>
      <c r="B1170" s="6">
        <v>1979</v>
      </c>
      <c r="C1170" s="13">
        <f t="shared" si="72"/>
        <v>1979</v>
      </c>
      <c r="D1170" s="6" t="s">
        <v>30</v>
      </c>
      <c r="E1170" s="6">
        <v>19</v>
      </c>
      <c r="F1170" s="6">
        <v>2</v>
      </c>
      <c r="G1170" s="27">
        <v>9630.2999999999993</v>
      </c>
      <c r="H1170" s="6" t="s">
        <v>11</v>
      </c>
      <c r="I1170" s="6" t="s">
        <v>11</v>
      </c>
      <c r="J1170" s="13" t="str">
        <f t="shared" si="73"/>
        <v>R1021</v>
      </c>
      <c r="K1170" s="6" t="s">
        <v>300</v>
      </c>
      <c r="L1170" s="23" t="str">
        <f t="shared" si="74"/>
        <v>19-Dec-1979</v>
      </c>
      <c r="M1170" s="25">
        <f t="shared" si="75"/>
        <v>43</v>
      </c>
    </row>
    <row r="1171" spans="1:13" x14ac:dyDescent="0.3">
      <c r="A1171" s="6" t="s">
        <v>1202</v>
      </c>
      <c r="B1171" s="6">
        <v>1972</v>
      </c>
      <c r="C1171" s="13">
        <f t="shared" si="72"/>
        <v>1972</v>
      </c>
      <c r="D1171" s="6" t="s">
        <v>37</v>
      </c>
      <c r="E1171" s="6">
        <v>23</v>
      </c>
      <c r="F1171" s="6">
        <v>2</v>
      </c>
      <c r="G1171" s="27">
        <v>9630.4</v>
      </c>
      <c r="H1171" s="6" t="s">
        <v>11</v>
      </c>
      <c r="I1171" s="6" t="s">
        <v>11</v>
      </c>
      <c r="J1171" s="13" t="str">
        <f t="shared" si="73"/>
        <v>R1011</v>
      </c>
      <c r="K1171" s="6" t="s">
        <v>42</v>
      </c>
      <c r="L1171" s="23" t="str">
        <f t="shared" si="74"/>
        <v>23-Oct-1972</v>
      </c>
      <c r="M1171" s="25">
        <f t="shared" si="75"/>
        <v>50</v>
      </c>
    </row>
    <row r="1172" spans="1:13" x14ac:dyDescent="0.3">
      <c r="A1172" s="6" t="s">
        <v>1203</v>
      </c>
      <c r="B1172" s="6">
        <v>1968</v>
      </c>
      <c r="C1172" s="13">
        <f t="shared" si="72"/>
        <v>1968</v>
      </c>
      <c r="D1172" s="6" t="s">
        <v>18</v>
      </c>
      <c r="E1172" s="6">
        <v>22</v>
      </c>
      <c r="F1172" s="6">
        <v>0</v>
      </c>
      <c r="G1172" s="27">
        <v>9630.91</v>
      </c>
      <c r="H1172" s="6" t="s">
        <v>12</v>
      </c>
      <c r="I1172" s="6" t="s">
        <v>11</v>
      </c>
      <c r="J1172" s="13" t="str">
        <f t="shared" si="73"/>
        <v>R1013</v>
      </c>
      <c r="K1172" s="6" t="s">
        <v>13</v>
      </c>
      <c r="L1172" s="23" t="str">
        <f t="shared" si="74"/>
        <v>22-Jun-1968</v>
      </c>
      <c r="M1172" s="25">
        <f t="shared" si="75"/>
        <v>54</v>
      </c>
    </row>
    <row r="1173" spans="1:13" x14ac:dyDescent="0.3">
      <c r="A1173" s="6" t="s">
        <v>1204</v>
      </c>
      <c r="B1173" s="6">
        <v>1970</v>
      </c>
      <c r="C1173" s="13">
        <f t="shared" si="72"/>
        <v>1970</v>
      </c>
      <c r="D1173" s="6" t="s">
        <v>20</v>
      </c>
      <c r="E1173" s="6">
        <v>30</v>
      </c>
      <c r="F1173" s="6">
        <v>0</v>
      </c>
      <c r="G1173" s="27">
        <v>9634.5400000000009</v>
      </c>
      <c r="H1173" s="6" t="s">
        <v>11</v>
      </c>
      <c r="I1173" s="6" t="s">
        <v>11</v>
      </c>
      <c r="J1173" s="13" t="str">
        <f t="shared" si="73"/>
        <v>R1011</v>
      </c>
      <c r="K1173" s="6" t="s">
        <v>42</v>
      </c>
      <c r="L1173" s="23" t="str">
        <f t="shared" si="74"/>
        <v>30-Sep-1970</v>
      </c>
      <c r="M1173" s="25">
        <f t="shared" si="75"/>
        <v>52</v>
      </c>
    </row>
    <row r="1174" spans="1:13" x14ac:dyDescent="0.3">
      <c r="A1174" s="6" t="s">
        <v>1205</v>
      </c>
      <c r="B1174" s="6">
        <v>1971</v>
      </c>
      <c r="C1174" s="13">
        <f t="shared" si="72"/>
        <v>1971</v>
      </c>
      <c r="D1174" s="6" t="s">
        <v>10</v>
      </c>
      <c r="E1174" s="6">
        <v>19</v>
      </c>
      <c r="F1174" s="6">
        <v>0</v>
      </c>
      <c r="G1174" s="27">
        <v>9644.25</v>
      </c>
      <c r="H1174" s="6" t="s">
        <v>11</v>
      </c>
      <c r="I1174" s="6" t="s">
        <v>16</v>
      </c>
      <c r="J1174" s="13" t="str">
        <f t="shared" si="73"/>
        <v>R1012</v>
      </c>
      <c r="K1174" s="6" t="s">
        <v>23</v>
      </c>
      <c r="L1174" s="23" t="str">
        <f t="shared" si="74"/>
        <v>19-Jul-1971</v>
      </c>
      <c r="M1174" s="25">
        <f t="shared" si="75"/>
        <v>51</v>
      </c>
    </row>
    <row r="1175" spans="1:13" x14ac:dyDescent="0.3">
      <c r="A1175" s="6" t="s">
        <v>1206</v>
      </c>
      <c r="B1175" s="6">
        <v>1974</v>
      </c>
      <c r="C1175" s="13">
        <f t="shared" si="72"/>
        <v>1974</v>
      </c>
      <c r="D1175" s="6" t="s">
        <v>10</v>
      </c>
      <c r="E1175" s="6">
        <v>8</v>
      </c>
      <c r="F1175" s="6">
        <v>0</v>
      </c>
      <c r="G1175" s="27">
        <v>9653.81</v>
      </c>
      <c r="H1175" s="6" t="s">
        <v>11</v>
      </c>
      <c r="I1175" s="6" t="s">
        <v>11</v>
      </c>
      <c r="J1175" s="13" t="str">
        <f t="shared" si="73"/>
        <v>R1011</v>
      </c>
      <c r="K1175" s="6" t="s">
        <v>42</v>
      </c>
      <c r="L1175" s="23" t="str">
        <f t="shared" si="74"/>
        <v>8-Jul-1974</v>
      </c>
      <c r="M1175" s="25">
        <f t="shared" si="75"/>
        <v>48</v>
      </c>
    </row>
    <row r="1176" spans="1:13" x14ac:dyDescent="0.3">
      <c r="A1176" s="6" t="s">
        <v>1207</v>
      </c>
      <c r="B1176" s="6">
        <v>1981</v>
      </c>
      <c r="C1176" s="13">
        <f t="shared" si="72"/>
        <v>1981</v>
      </c>
      <c r="D1176" s="6" t="s">
        <v>35</v>
      </c>
      <c r="E1176" s="6">
        <v>8</v>
      </c>
      <c r="F1176" s="6">
        <v>1</v>
      </c>
      <c r="G1176" s="27">
        <v>9664.34</v>
      </c>
      <c r="H1176" s="6" t="s">
        <v>11</v>
      </c>
      <c r="I1176" s="6" t="s">
        <v>12</v>
      </c>
      <c r="J1176" s="13" t="str">
        <f t="shared" si="73"/>
        <v>R1011</v>
      </c>
      <c r="K1176" s="6" t="s">
        <v>42</v>
      </c>
      <c r="L1176" s="23" t="str">
        <f t="shared" si="74"/>
        <v>8-Aug-1981</v>
      </c>
      <c r="M1176" s="25">
        <f t="shared" si="75"/>
        <v>41</v>
      </c>
    </row>
    <row r="1177" spans="1:13" x14ac:dyDescent="0.3">
      <c r="A1177" s="6" t="s">
        <v>1208</v>
      </c>
      <c r="B1177" s="6">
        <v>1966</v>
      </c>
      <c r="C1177" s="13">
        <f t="shared" si="72"/>
        <v>1966</v>
      </c>
      <c r="D1177" s="6" t="s">
        <v>20</v>
      </c>
      <c r="E1177" s="6">
        <v>16</v>
      </c>
      <c r="F1177" s="6">
        <v>0</v>
      </c>
      <c r="G1177" s="27">
        <v>9684.2900000000009</v>
      </c>
      <c r="H1177" s="6" t="s">
        <v>12</v>
      </c>
      <c r="I1177" s="6" t="s">
        <v>11</v>
      </c>
      <c r="J1177" s="13" t="str">
        <f t="shared" si="73"/>
        <v>R1013</v>
      </c>
      <c r="K1177" s="6" t="s">
        <v>13</v>
      </c>
      <c r="L1177" s="23" t="str">
        <f t="shared" si="74"/>
        <v>16-Sep-1966</v>
      </c>
      <c r="M1177" s="25">
        <f t="shared" si="75"/>
        <v>56</v>
      </c>
    </row>
    <row r="1178" spans="1:13" x14ac:dyDescent="0.3">
      <c r="A1178" s="6" t="s">
        <v>1209</v>
      </c>
      <c r="B1178" s="6">
        <v>1964</v>
      </c>
      <c r="C1178" s="13">
        <f t="shared" si="72"/>
        <v>1964</v>
      </c>
      <c r="D1178" s="6" t="s">
        <v>15</v>
      </c>
      <c r="E1178" s="6">
        <v>7</v>
      </c>
      <c r="F1178" s="6">
        <v>0</v>
      </c>
      <c r="G1178" s="27">
        <v>9698.42</v>
      </c>
      <c r="H1178" s="6" t="s">
        <v>12</v>
      </c>
      <c r="I1178" s="6" t="s">
        <v>12</v>
      </c>
      <c r="J1178" s="13" t="str">
        <f t="shared" si="73"/>
        <v>R1013</v>
      </c>
      <c r="K1178" s="6" t="s">
        <v>13</v>
      </c>
      <c r="L1178" s="23" t="str">
        <f t="shared" si="74"/>
        <v>7-Nov-1964</v>
      </c>
      <c r="M1178" s="25">
        <f t="shared" si="75"/>
        <v>58</v>
      </c>
    </row>
    <row r="1179" spans="1:13" x14ac:dyDescent="0.3">
      <c r="A1179" s="6" t="s">
        <v>1210</v>
      </c>
      <c r="B1179" s="6">
        <v>1977</v>
      </c>
      <c r="C1179" s="13">
        <f t="shared" si="72"/>
        <v>1977</v>
      </c>
      <c r="D1179" s="6" t="s">
        <v>20</v>
      </c>
      <c r="E1179" s="6">
        <v>19</v>
      </c>
      <c r="F1179" s="6">
        <v>3</v>
      </c>
      <c r="G1179" s="27">
        <v>9704.67</v>
      </c>
      <c r="H1179" s="6" t="s">
        <v>11</v>
      </c>
      <c r="I1179" s="6" t="s">
        <v>12</v>
      </c>
      <c r="J1179" s="13" t="str">
        <f t="shared" si="73"/>
        <v>R1024</v>
      </c>
      <c r="K1179" s="6" t="s">
        <v>247</v>
      </c>
      <c r="L1179" s="23" t="str">
        <f t="shared" si="74"/>
        <v>19-Sep-1977</v>
      </c>
      <c r="M1179" s="25">
        <f t="shared" si="75"/>
        <v>45</v>
      </c>
    </row>
    <row r="1180" spans="1:13" x14ac:dyDescent="0.3">
      <c r="A1180" s="6" t="s">
        <v>1211</v>
      </c>
      <c r="B1180" s="6">
        <v>1972</v>
      </c>
      <c r="C1180" s="13">
        <f t="shared" si="72"/>
        <v>1972</v>
      </c>
      <c r="D1180" s="6" t="s">
        <v>10</v>
      </c>
      <c r="E1180" s="6">
        <v>10</v>
      </c>
      <c r="F1180" s="6">
        <v>0</v>
      </c>
      <c r="G1180" s="27">
        <v>9710.7099999999991</v>
      </c>
      <c r="H1180" s="6" t="s">
        <v>11</v>
      </c>
      <c r="I1180" s="6" t="s">
        <v>16</v>
      </c>
      <c r="J1180" s="13" t="str">
        <f t="shared" si="73"/>
        <v>R1021</v>
      </c>
      <c r="K1180" s="6" t="s">
        <v>300</v>
      </c>
      <c r="L1180" s="23" t="str">
        <f t="shared" si="74"/>
        <v>10-Jul-1972</v>
      </c>
      <c r="M1180" s="25">
        <f t="shared" si="75"/>
        <v>50</v>
      </c>
    </row>
    <row r="1181" spans="1:13" x14ac:dyDescent="0.3">
      <c r="A1181" s="6" t="s">
        <v>1212</v>
      </c>
      <c r="B1181" s="6">
        <v>1975</v>
      </c>
      <c r="C1181" s="13">
        <f t="shared" si="72"/>
        <v>1975</v>
      </c>
      <c r="D1181" s="6" t="s">
        <v>18</v>
      </c>
      <c r="E1181" s="6">
        <v>27</v>
      </c>
      <c r="F1181" s="6">
        <v>2</v>
      </c>
      <c r="G1181" s="27">
        <v>9715.84</v>
      </c>
      <c r="H1181" s="6" t="s">
        <v>11</v>
      </c>
      <c r="I1181" s="6" t="s">
        <v>16</v>
      </c>
      <c r="J1181" s="13" t="str">
        <f t="shared" si="73"/>
        <v>R1024</v>
      </c>
      <c r="K1181" s="6" t="s">
        <v>247</v>
      </c>
      <c r="L1181" s="23" t="str">
        <f t="shared" si="74"/>
        <v>27-Jun-1975</v>
      </c>
      <c r="M1181" s="25">
        <f t="shared" si="75"/>
        <v>47</v>
      </c>
    </row>
    <row r="1182" spans="1:13" x14ac:dyDescent="0.3">
      <c r="A1182" s="6" t="s">
        <v>1213</v>
      </c>
      <c r="B1182" s="6">
        <v>1970</v>
      </c>
      <c r="C1182" s="13">
        <f t="shared" si="72"/>
        <v>1970</v>
      </c>
      <c r="D1182" s="6" t="s">
        <v>20</v>
      </c>
      <c r="E1182" s="6">
        <v>12</v>
      </c>
      <c r="F1182" s="6">
        <v>0</v>
      </c>
      <c r="G1182" s="27">
        <v>9722.77</v>
      </c>
      <c r="H1182" s="6" t="s">
        <v>12</v>
      </c>
      <c r="I1182" s="6" t="s">
        <v>16</v>
      </c>
      <c r="J1182" s="13" t="str">
        <f t="shared" si="73"/>
        <v>R1016</v>
      </c>
      <c r="K1182" s="6" t="s">
        <v>168</v>
      </c>
      <c r="L1182" s="23" t="str">
        <f t="shared" si="74"/>
        <v>12-Sep-1970</v>
      </c>
      <c r="M1182" s="25">
        <f t="shared" si="75"/>
        <v>52</v>
      </c>
    </row>
    <row r="1183" spans="1:13" x14ac:dyDescent="0.3">
      <c r="A1183" s="6" t="s">
        <v>1214</v>
      </c>
      <c r="B1183" s="6">
        <v>1970</v>
      </c>
      <c r="C1183" s="13">
        <f t="shared" si="72"/>
        <v>1970</v>
      </c>
      <c r="D1183" s="6" t="s">
        <v>35</v>
      </c>
      <c r="E1183" s="6">
        <v>18</v>
      </c>
      <c r="F1183" s="6">
        <v>1</v>
      </c>
      <c r="G1183" s="27">
        <v>9724.5300000000007</v>
      </c>
      <c r="H1183" s="6" t="s">
        <v>12</v>
      </c>
      <c r="I1183" s="6" t="s">
        <v>16</v>
      </c>
      <c r="J1183" s="13" t="str">
        <f t="shared" si="73"/>
        <v>R1011</v>
      </c>
      <c r="K1183" s="6" t="s">
        <v>42</v>
      </c>
      <c r="L1183" s="23" t="str">
        <f t="shared" si="74"/>
        <v>18-Aug-1970</v>
      </c>
      <c r="M1183" s="25">
        <f t="shared" si="75"/>
        <v>52</v>
      </c>
    </row>
    <row r="1184" spans="1:13" x14ac:dyDescent="0.3">
      <c r="A1184" s="6" t="s">
        <v>1215</v>
      </c>
      <c r="B1184" s="6">
        <v>1970</v>
      </c>
      <c r="C1184" s="13">
        <f t="shared" si="72"/>
        <v>1970</v>
      </c>
      <c r="D1184" s="6" t="s">
        <v>10</v>
      </c>
      <c r="E1184" s="6">
        <v>4</v>
      </c>
      <c r="F1184" s="6">
        <v>1</v>
      </c>
      <c r="G1184" s="27">
        <v>9748.91</v>
      </c>
      <c r="H1184" s="6" t="s">
        <v>11</v>
      </c>
      <c r="I1184" s="6" t="s">
        <v>16</v>
      </c>
      <c r="J1184" s="13" t="str">
        <f t="shared" si="73"/>
        <v>R1013</v>
      </c>
      <c r="K1184" s="6" t="s">
        <v>13</v>
      </c>
      <c r="L1184" s="23" t="str">
        <f t="shared" si="74"/>
        <v>4-Jul-1970</v>
      </c>
      <c r="M1184" s="25">
        <f t="shared" si="75"/>
        <v>52</v>
      </c>
    </row>
    <row r="1185" spans="1:13" x14ac:dyDescent="0.3">
      <c r="A1185" s="6" t="s">
        <v>1216</v>
      </c>
      <c r="B1185" s="6">
        <v>2001</v>
      </c>
      <c r="C1185" s="13">
        <f t="shared" si="72"/>
        <v>2001</v>
      </c>
      <c r="D1185" s="6" t="s">
        <v>10</v>
      </c>
      <c r="E1185" s="6">
        <v>14</v>
      </c>
      <c r="F1185" s="6">
        <v>0</v>
      </c>
      <c r="G1185" s="27">
        <v>9753.49</v>
      </c>
      <c r="H1185" s="6" t="s">
        <v>11</v>
      </c>
      <c r="I1185" s="6" t="s">
        <v>11</v>
      </c>
      <c r="J1185" s="13" t="str">
        <f t="shared" si="73"/>
        <v>R1012</v>
      </c>
      <c r="K1185" s="6" t="s">
        <v>23</v>
      </c>
      <c r="L1185" s="23" t="str">
        <f t="shared" si="74"/>
        <v>14-Jul-2001</v>
      </c>
      <c r="M1185" s="25">
        <f t="shared" si="75"/>
        <v>21</v>
      </c>
    </row>
    <row r="1186" spans="1:13" x14ac:dyDescent="0.3">
      <c r="A1186" s="6" t="s">
        <v>1217</v>
      </c>
      <c r="B1186" s="6">
        <v>1965</v>
      </c>
      <c r="C1186" s="13">
        <f t="shared" si="72"/>
        <v>1965</v>
      </c>
      <c r="D1186" s="6" t="s">
        <v>20</v>
      </c>
      <c r="E1186" s="6">
        <v>5</v>
      </c>
      <c r="F1186" s="6">
        <v>0</v>
      </c>
      <c r="G1186" s="27">
        <v>9764.08</v>
      </c>
      <c r="H1186" s="6" t="s">
        <v>12</v>
      </c>
      <c r="I1186" s="6" t="s">
        <v>16</v>
      </c>
      <c r="J1186" s="13" t="str">
        <f t="shared" si="73"/>
        <v>R1012</v>
      </c>
      <c r="K1186" s="6" t="s">
        <v>23</v>
      </c>
      <c r="L1186" s="23" t="str">
        <f t="shared" si="74"/>
        <v>5-Sep-1965</v>
      </c>
      <c r="M1186" s="25">
        <f t="shared" si="75"/>
        <v>57</v>
      </c>
    </row>
    <row r="1187" spans="1:13" x14ac:dyDescent="0.3">
      <c r="A1187" s="6" t="s">
        <v>1218</v>
      </c>
      <c r="B1187" s="6">
        <v>1973</v>
      </c>
      <c r="C1187" s="13">
        <f t="shared" si="72"/>
        <v>1973</v>
      </c>
      <c r="D1187" s="6" t="s">
        <v>10</v>
      </c>
      <c r="E1187" s="6">
        <v>7</v>
      </c>
      <c r="F1187" s="6">
        <v>1</v>
      </c>
      <c r="G1187" s="27">
        <v>9778.35</v>
      </c>
      <c r="H1187" s="6" t="s">
        <v>11</v>
      </c>
      <c r="I1187" s="6" t="s">
        <v>11</v>
      </c>
      <c r="J1187" s="13" t="str">
        <f t="shared" si="73"/>
        <v>R1024</v>
      </c>
      <c r="K1187" s="6" t="s">
        <v>247</v>
      </c>
      <c r="L1187" s="23" t="str">
        <f t="shared" si="74"/>
        <v>7-Jul-1973</v>
      </c>
      <c r="M1187" s="25">
        <f t="shared" si="75"/>
        <v>49</v>
      </c>
    </row>
    <row r="1188" spans="1:13" x14ac:dyDescent="0.3">
      <c r="A1188" s="6" t="s">
        <v>1219</v>
      </c>
      <c r="B1188" s="6">
        <v>1996</v>
      </c>
      <c r="C1188" s="13">
        <f t="shared" si="72"/>
        <v>1996</v>
      </c>
      <c r="D1188" s="6" t="s">
        <v>35</v>
      </c>
      <c r="E1188" s="6">
        <v>8</v>
      </c>
      <c r="F1188" s="6">
        <v>0</v>
      </c>
      <c r="G1188" s="27">
        <v>9787.32</v>
      </c>
      <c r="H1188" s="6" t="s">
        <v>11</v>
      </c>
      <c r="I1188" s="6" t="s">
        <v>12</v>
      </c>
      <c r="J1188" s="13" t="str">
        <f t="shared" si="73"/>
        <v>R1023</v>
      </c>
      <c r="K1188" s="6" t="s">
        <v>249</v>
      </c>
      <c r="L1188" s="23" t="str">
        <f t="shared" si="74"/>
        <v>8-Aug-1996</v>
      </c>
      <c r="M1188" s="25">
        <f t="shared" si="75"/>
        <v>26</v>
      </c>
    </row>
    <row r="1189" spans="1:13" x14ac:dyDescent="0.3">
      <c r="A1189" s="6" t="s">
        <v>1220</v>
      </c>
      <c r="B1189" s="6">
        <v>1977</v>
      </c>
      <c r="C1189" s="13">
        <f t="shared" si="72"/>
        <v>1977</v>
      </c>
      <c r="D1189" s="6" t="s">
        <v>18</v>
      </c>
      <c r="E1189" s="6">
        <v>7</v>
      </c>
      <c r="F1189" s="6">
        <v>5</v>
      </c>
      <c r="G1189" s="27">
        <v>9788.8700000000008</v>
      </c>
      <c r="H1189" s="6" t="s">
        <v>12</v>
      </c>
      <c r="I1189" s="6" t="s">
        <v>11</v>
      </c>
      <c r="J1189" s="13" t="str">
        <f t="shared" si="73"/>
        <v>R1013</v>
      </c>
      <c r="K1189" s="6" t="s">
        <v>13</v>
      </c>
      <c r="L1189" s="23" t="str">
        <f t="shared" si="74"/>
        <v>7-Jun-1977</v>
      </c>
      <c r="M1189" s="25">
        <f t="shared" si="75"/>
        <v>46</v>
      </c>
    </row>
    <row r="1190" spans="1:13" x14ac:dyDescent="0.3">
      <c r="A1190" s="6" t="s">
        <v>1221</v>
      </c>
      <c r="B1190" s="6">
        <v>1973</v>
      </c>
      <c r="C1190" s="13">
        <f t="shared" si="72"/>
        <v>1973</v>
      </c>
      <c r="D1190" s="6" t="s">
        <v>20</v>
      </c>
      <c r="E1190" s="6">
        <v>17</v>
      </c>
      <c r="F1190" s="6">
        <v>2</v>
      </c>
      <c r="G1190" s="27">
        <v>9800.89</v>
      </c>
      <c r="H1190" s="6" t="s">
        <v>11</v>
      </c>
      <c r="I1190" s="6" t="s">
        <v>16</v>
      </c>
      <c r="J1190" s="13" t="str">
        <f t="shared" si="73"/>
        <v>R1013</v>
      </c>
      <c r="K1190" s="6" t="s">
        <v>13</v>
      </c>
      <c r="L1190" s="23" t="str">
        <f t="shared" si="74"/>
        <v>17-Sep-1973</v>
      </c>
      <c r="M1190" s="25">
        <f t="shared" si="75"/>
        <v>49</v>
      </c>
    </row>
    <row r="1191" spans="1:13" x14ac:dyDescent="0.3">
      <c r="A1191" s="6" t="s">
        <v>1222</v>
      </c>
      <c r="B1191" s="6">
        <v>1972</v>
      </c>
      <c r="C1191" s="13">
        <f t="shared" si="72"/>
        <v>1972</v>
      </c>
      <c r="D1191" s="6" t="s">
        <v>18</v>
      </c>
      <c r="E1191" s="6">
        <v>28</v>
      </c>
      <c r="F1191" s="6">
        <v>0</v>
      </c>
      <c r="G1191" s="27">
        <v>9819.25</v>
      </c>
      <c r="H1191" s="6" t="s">
        <v>11</v>
      </c>
      <c r="I1191" s="6" t="s">
        <v>11</v>
      </c>
      <c r="J1191" s="13" t="str">
        <f t="shared" si="73"/>
        <v>R1021</v>
      </c>
      <c r="K1191" s="6" t="s">
        <v>300</v>
      </c>
      <c r="L1191" s="23" t="str">
        <f t="shared" si="74"/>
        <v>28-Jun-1972</v>
      </c>
      <c r="M1191" s="25">
        <f t="shared" si="75"/>
        <v>50</v>
      </c>
    </row>
    <row r="1192" spans="1:13" x14ac:dyDescent="0.3">
      <c r="A1192" s="6" t="s">
        <v>1223</v>
      </c>
      <c r="B1192" s="6">
        <v>1972</v>
      </c>
      <c r="C1192" s="13">
        <f t="shared" si="72"/>
        <v>1972</v>
      </c>
      <c r="D1192" s="6" t="s">
        <v>20</v>
      </c>
      <c r="E1192" s="6">
        <v>26</v>
      </c>
      <c r="F1192" s="6">
        <v>0</v>
      </c>
      <c r="G1192" s="27">
        <v>9836.2099999999991</v>
      </c>
      <c r="H1192" s="6" t="s">
        <v>11</v>
      </c>
      <c r="I1192" s="6" t="s">
        <v>12</v>
      </c>
      <c r="J1192" s="13" t="str">
        <f t="shared" si="73"/>
        <v>R1021</v>
      </c>
      <c r="K1192" s="6" t="s">
        <v>300</v>
      </c>
      <c r="L1192" s="23" t="str">
        <f t="shared" si="74"/>
        <v>26-Sep-1972</v>
      </c>
      <c r="M1192" s="25">
        <f t="shared" si="75"/>
        <v>50</v>
      </c>
    </row>
    <row r="1193" spans="1:13" x14ac:dyDescent="0.3">
      <c r="A1193" s="6" t="s">
        <v>1224</v>
      </c>
      <c r="B1193" s="6">
        <v>1992</v>
      </c>
      <c r="C1193" s="13">
        <f t="shared" si="72"/>
        <v>1992</v>
      </c>
      <c r="D1193" s="6" t="s">
        <v>35</v>
      </c>
      <c r="E1193" s="6">
        <v>13</v>
      </c>
      <c r="F1193" s="6">
        <v>0</v>
      </c>
      <c r="G1193" s="27">
        <v>9844.4500000000007</v>
      </c>
      <c r="H1193" s="6" t="s">
        <v>11</v>
      </c>
      <c r="I1193" s="6" t="s">
        <v>16</v>
      </c>
      <c r="J1193" s="13" t="str">
        <f t="shared" si="73"/>
        <v>R1012</v>
      </c>
      <c r="K1193" s="6" t="s">
        <v>23</v>
      </c>
      <c r="L1193" s="23" t="str">
        <f t="shared" si="74"/>
        <v>13-Aug-1992</v>
      </c>
      <c r="M1193" s="25">
        <f t="shared" si="75"/>
        <v>30</v>
      </c>
    </row>
    <row r="1194" spans="1:13" x14ac:dyDescent="0.3">
      <c r="A1194" s="6" t="s">
        <v>1225</v>
      </c>
      <c r="B1194" s="6">
        <v>1968</v>
      </c>
      <c r="C1194" s="13">
        <f t="shared" si="72"/>
        <v>1968</v>
      </c>
      <c r="D1194" s="6" t="s">
        <v>15</v>
      </c>
      <c r="E1194" s="6">
        <v>4</v>
      </c>
      <c r="F1194" s="6">
        <v>0</v>
      </c>
      <c r="G1194" s="27">
        <v>9850.43</v>
      </c>
      <c r="H1194" s="6" t="s">
        <v>12</v>
      </c>
      <c r="I1194" s="6" t="s">
        <v>12</v>
      </c>
      <c r="J1194" s="13" t="str">
        <f t="shared" si="73"/>
        <v>R1011</v>
      </c>
      <c r="K1194" s="6" t="s">
        <v>42</v>
      </c>
      <c r="L1194" s="23" t="str">
        <f t="shared" si="74"/>
        <v>4-Nov-1968</v>
      </c>
      <c r="M1194" s="25">
        <f t="shared" si="75"/>
        <v>54</v>
      </c>
    </row>
    <row r="1195" spans="1:13" x14ac:dyDescent="0.3">
      <c r="A1195" s="6" t="s">
        <v>1226</v>
      </c>
      <c r="B1195" s="6">
        <v>1971</v>
      </c>
      <c r="C1195" s="13">
        <f t="shared" si="72"/>
        <v>1971</v>
      </c>
      <c r="D1195" s="6" t="s">
        <v>37</v>
      </c>
      <c r="E1195" s="6">
        <v>23</v>
      </c>
      <c r="F1195" s="6">
        <v>1</v>
      </c>
      <c r="G1195" s="27">
        <v>9855.1299999999992</v>
      </c>
      <c r="H1195" s="6" t="s">
        <v>11</v>
      </c>
      <c r="I1195" s="6" t="s">
        <v>12</v>
      </c>
      <c r="J1195" s="13" t="str">
        <f t="shared" si="73"/>
        <v>R1013</v>
      </c>
      <c r="K1195" s="6" t="s">
        <v>13</v>
      </c>
      <c r="L1195" s="23" t="str">
        <f t="shared" si="74"/>
        <v>23-Oct-1971</v>
      </c>
      <c r="M1195" s="25">
        <f t="shared" si="75"/>
        <v>51</v>
      </c>
    </row>
    <row r="1196" spans="1:13" x14ac:dyDescent="0.3">
      <c r="A1196" s="6" t="s">
        <v>1227</v>
      </c>
      <c r="B1196" s="6">
        <v>1971</v>
      </c>
      <c r="C1196" s="13">
        <f t="shared" si="72"/>
        <v>1971</v>
      </c>
      <c r="D1196" s="6" t="s">
        <v>10</v>
      </c>
      <c r="E1196" s="6">
        <v>17</v>
      </c>
      <c r="F1196" s="6">
        <v>1</v>
      </c>
      <c r="G1196" s="27">
        <v>9861.0300000000007</v>
      </c>
      <c r="H1196" s="6" t="s">
        <v>11</v>
      </c>
      <c r="I1196" s="6" t="s">
        <v>11</v>
      </c>
      <c r="J1196" s="13" t="str">
        <f t="shared" si="73"/>
        <v>R1011</v>
      </c>
      <c r="K1196" s="6" t="s">
        <v>42</v>
      </c>
      <c r="L1196" s="23" t="str">
        <f t="shared" si="74"/>
        <v>17-Jul-1971</v>
      </c>
      <c r="M1196" s="25">
        <f t="shared" si="75"/>
        <v>51</v>
      </c>
    </row>
    <row r="1197" spans="1:13" x14ac:dyDescent="0.3">
      <c r="A1197" s="6" t="s">
        <v>1228</v>
      </c>
      <c r="B1197" s="6">
        <v>1969</v>
      </c>
      <c r="C1197" s="13">
        <f t="shared" si="72"/>
        <v>1969</v>
      </c>
      <c r="D1197" s="6" t="s">
        <v>37</v>
      </c>
      <c r="E1197" s="6">
        <v>20</v>
      </c>
      <c r="F1197" s="6">
        <v>0</v>
      </c>
      <c r="G1197" s="27">
        <v>9863.4699999999993</v>
      </c>
      <c r="H1197" s="6" t="s">
        <v>12</v>
      </c>
      <c r="I1197" s="6" t="s">
        <v>12</v>
      </c>
      <c r="J1197" s="13" t="str">
        <f t="shared" si="73"/>
        <v>R1012</v>
      </c>
      <c r="K1197" s="6" t="s">
        <v>23</v>
      </c>
      <c r="L1197" s="23" t="str">
        <f t="shared" si="74"/>
        <v>20-Oct-1969</v>
      </c>
      <c r="M1197" s="25">
        <f t="shared" si="75"/>
        <v>53</v>
      </c>
    </row>
    <row r="1198" spans="1:13" x14ac:dyDescent="0.3">
      <c r="A1198" s="6" t="s">
        <v>1229</v>
      </c>
      <c r="B1198" s="6">
        <v>1971</v>
      </c>
      <c r="C1198" s="13">
        <f t="shared" si="72"/>
        <v>1971</v>
      </c>
      <c r="D1198" s="6" t="s">
        <v>15</v>
      </c>
      <c r="E1198" s="6">
        <v>9</v>
      </c>
      <c r="F1198" s="6">
        <v>0</v>
      </c>
      <c r="G1198" s="27">
        <v>9866.2999999999993</v>
      </c>
      <c r="H1198" s="6" t="s">
        <v>11</v>
      </c>
      <c r="I1198" s="6" t="s">
        <v>12</v>
      </c>
      <c r="J1198" s="13" t="str">
        <f t="shared" si="73"/>
        <v>R1024</v>
      </c>
      <c r="K1198" s="6" t="s">
        <v>247</v>
      </c>
      <c r="L1198" s="23" t="str">
        <f t="shared" si="74"/>
        <v>9-Nov-1971</v>
      </c>
      <c r="M1198" s="25">
        <f t="shared" si="75"/>
        <v>51</v>
      </c>
    </row>
    <row r="1199" spans="1:13" x14ac:dyDescent="0.3">
      <c r="A1199" s="6" t="s">
        <v>1230</v>
      </c>
      <c r="B1199" s="6">
        <v>1969</v>
      </c>
      <c r="C1199" s="13">
        <f t="shared" si="72"/>
        <v>1969</v>
      </c>
      <c r="D1199" s="6" t="s">
        <v>35</v>
      </c>
      <c r="E1199" s="6">
        <v>13</v>
      </c>
      <c r="F1199" s="6">
        <v>0</v>
      </c>
      <c r="G1199" s="27">
        <v>9869.81</v>
      </c>
      <c r="H1199" s="6" t="s">
        <v>12</v>
      </c>
      <c r="I1199" s="6" t="s">
        <v>12</v>
      </c>
      <c r="J1199" s="13" t="str">
        <f t="shared" si="73"/>
        <v>R1012</v>
      </c>
      <c r="K1199" s="6" t="s">
        <v>23</v>
      </c>
      <c r="L1199" s="23" t="str">
        <f t="shared" si="74"/>
        <v>13-Aug-1969</v>
      </c>
      <c r="M1199" s="25">
        <f t="shared" si="75"/>
        <v>53</v>
      </c>
    </row>
    <row r="1200" spans="1:13" x14ac:dyDescent="0.3">
      <c r="A1200" s="6" t="s">
        <v>1231</v>
      </c>
      <c r="B1200" s="6">
        <v>1998</v>
      </c>
      <c r="C1200" s="13">
        <f t="shared" si="72"/>
        <v>1998</v>
      </c>
      <c r="D1200" s="6" t="s">
        <v>10</v>
      </c>
      <c r="E1200" s="6">
        <v>6</v>
      </c>
      <c r="F1200" s="6">
        <v>0</v>
      </c>
      <c r="G1200" s="27">
        <v>9870.59</v>
      </c>
      <c r="H1200" s="6" t="s">
        <v>11</v>
      </c>
      <c r="I1200" s="6" t="s">
        <v>11</v>
      </c>
      <c r="J1200" s="13" t="str">
        <f t="shared" si="73"/>
        <v>R1023</v>
      </c>
      <c r="K1200" s="6" t="s">
        <v>249</v>
      </c>
      <c r="L1200" s="23" t="str">
        <f t="shared" si="74"/>
        <v>6-Jul-1998</v>
      </c>
      <c r="M1200" s="25">
        <f t="shared" si="75"/>
        <v>24</v>
      </c>
    </row>
    <row r="1201" spans="1:13" x14ac:dyDescent="0.3">
      <c r="A1201" s="6" t="s">
        <v>1232</v>
      </c>
      <c r="B1201" s="6">
        <v>1971</v>
      </c>
      <c r="C1201" s="13">
        <f t="shared" si="72"/>
        <v>1971</v>
      </c>
      <c r="D1201" s="6" t="s">
        <v>30</v>
      </c>
      <c r="E1201" s="6">
        <v>22</v>
      </c>
      <c r="F1201" s="6">
        <v>1</v>
      </c>
      <c r="G1201" s="27">
        <v>9872.7000000000007</v>
      </c>
      <c r="H1201" s="6" t="s">
        <v>11</v>
      </c>
      <c r="I1201" s="6" t="s">
        <v>11</v>
      </c>
      <c r="J1201" s="13" t="str">
        <f t="shared" si="73"/>
        <v>R1011</v>
      </c>
      <c r="K1201" s="6" t="s">
        <v>42</v>
      </c>
      <c r="L1201" s="23" t="str">
        <f t="shared" si="74"/>
        <v>22-Dec-1971</v>
      </c>
      <c r="M1201" s="25">
        <f t="shared" si="75"/>
        <v>51</v>
      </c>
    </row>
    <row r="1202" spans="1:13" x14ac:dyDescent="0.3">
      <c r="A1202" s="6" t="s">
        <v>1233</v>
      </c>
      <c r="B1202" s="6">
        <v>1971</v>
      </c>
      <c r="C1202" s="13">
        <f t="shared" si="72"/>
        <v>1971</v>
      </c>
      <c r="D1202" s="6" t="s">
        <v>10</v>
      </c>
      <c r="E1202" s="6">
        <v>3</v>
      </c>
      <c r="F1202" s="6">
        <v>0</v>
      </c>
      <c r="G1202" s="27">
        <v>9875.68</v>
      </c>
      <c r="H1202" s="6" t="s">
        <v>11</v>
      </c>
      <c r="I1202" s="6" t="s">
        <v>12</v>
      </c>
      <c r="J1202" s="13" t="str">
        <f t="shared" si="73"/>
        <v>R1024</v>
      </c>
      <c r="K1202" s="6" t="s">
        <v>247</v>
      </c>
      <c r="L1202" s="23" t="str">
        <f t="shared" si="74"/>
        <v>3-Jul-1971</v>
      </c>
      <c r="M1202" s="25">
        <f t="shared" si="75"/>
        <v>51</v>
      </c>
    </row>
    <row r="1203" spans="1:13" x14ac:dyDescent="0.3">
      <c r="A1203" s="6" t="s">
        <v>1234</v>
      </c>
      <c r="B1203" s="6">
        <v>1971</v>
      </c>
      <c r="C1203" s="13">
        <f t="shared" si="72"/>
        <v>1971</v>
      </c>
      <c r="D1203" s="6" t="s">
        <v>37</v>
      </c>
      <c r="E1203" s="6">
        <v>3</v>
      </c>
      <c r="F1203" s="6">
        <v>1</v>
      </c>
      <c r="G1203" s="27">
        <v>9877.61</v>
      </c>
      <c r="H1203" s="6" t="s">
        <v>11</v>
      </c>
      <c r="I1203" s="6" t="s">
        <v>16</v>
      </c>
      <c r="J1203" s="13" t="str">
        <f t="shared" si="73"/>
        <v>R1013</v>
      </c>
      <c r="K1203" s="6" t="s">
        <v>13</v>
      </c>
      <c r="L1203" s="23" t="str">
        <f t="shared" si="74"/>
        <v>3-Oct-1971</v>
      </c>
      <c r="M1203" s="25">
        <f t="shared" si="75"/>
        <v>51</v>
      </c>
    </row>
    <row r="1204" spans="1:13" x14ac:dyDescent="0.3">
      <c r="A1204" s="6" t="s">
        <v>1235</v>
      </c>
      <c r="B1204" s="6">
        <v>1971</v>
      </c>
      <c r="C1204" s="13">
        <f t="shared" si="72"/>
        <v>1971</v>
      </c>
      <c r="D1204" s="6" t="s">
        <v>15</v>
      </c>
      <c r="E1204" s="6">
        <v>8</v>
      </c>
      <c r="F1204" s="6">
        <v>1</v>
      </c>
      <c r="G1204" s="27">
        <v>9880.07</v>
      </c>
      <c r="H1204" s="6" t="s">
        <v>11</v>
      </c>
      <c r="I1204" s="6" t="s">
        <v>12</v>
      </c>
      <c r="J1204" s="13" t="str">
        <f t="shared" si="73"/>
        <v>R1011</v>
      </c>
      <c r="K1204" s="6" t="s">
        <v>42</v>
      </c>
      <c r="L1204" s="23" t="str">
        <f t="shared" si="74"/>
        <v>8-Nov-1971</v>
      </c>
      <c r="M1204" s="25">
        <f t="shared" si="75"/>
        <v>51</v>
      </c>
    </row>
    <row r="1205" spans="1:13" x14ac:dyDescent="0.3">
      <c r="A1205" s="6" t="s">
        <v>1236</v>
      </c>
      <c r="B1205" s="6">
        <v>1966</v>
      </c>
      <c r="C1205" s="13">
        <f t="shared" si="72"/>
        <v>1966</v>
      </c>
      <c r="D1205" s="6" t="s">
        <v>15</v>
      </c>
      <c r="E1205" s="6">
        <v>5</v>
      </c>
      <c r="F1205" s="6">
        <v>0</v>
      </c>
      <c r="G1205" s="27">
        <v>9890.23</v>
      </c>
      <c r="H1205" s="6" t="s">
        <v>12</v>
      </c>
      <c r="I1205" s="6" t="s">
        <v>12</v>
      </c>
      <c r="J1205" s="13" t="str">
        <f t="shared" si="73"/>
        <v>R1013</v>
      </c>
      <c r="K1205" s="6" t="s">
        <v>13</v>
      </c>
      <c r="L1205" s="23" t="str">
        <f t="shared" si="74"/>
        <v>5-Nov-1966</v>
      </c>
      <c r="M1205" s="25">
        <f t="shared" si="75"/>
        <v>56</v>
      </c>
    </row>
    <row r="1206" spans="1:13" x14ac:dyDescent="0.3">
      <c r="A1206" s="6" t="s">
        <v>1237</v>
      </c>
      <c r="B1206" s="6">
        <v>1996</v>
      </c>
      <c r="C1206" s="13">
        <f t="shared" si="72"/>
        <v>1996</v>
      </c>
      <c r="D1206" s="6" t="s">
        <v>10</v>
      </c>
      <c r="E1206" s="6">
        <v>8</v>
      </c>
      <c r="F1206" s="6">
        <v>0</v>
      </c>
      <c r="G1206" s="27">
        <v>9894.69</v>
      </c>
      <c r="H1206" s="6" t="s">
        <v>11</v>
      </c>
      <c r="I1206" s="6" t="s">
        <v>12</v>
      </c>
      <c r="J1206" s="13" t="str">
        <f t="shared" si="73"/>
        <v>R1012</v>
      </c>
      <c r="K1206" s="6" t="s">
        <v>23</v>
      </c>
      <c r="L1206" s="23" t="str">
        <f t="shared" si="74"/>
        <v>8-Jul-1996</v>
      </c>
      <c r="M1206" s="25">
        <f t="shared" si="75"/>
        <v>26</v>
      </c>
    </row>
    <row r="1207" spans="1:13" x14ac:dyDescent="0.3">
      <c r="A1207" s="6" t="s">
        <v>1238</v>
      </c>
      <c r="B1207" s="6">
        <v>1962</v>
      </c>
      <c r="C1207" s="13">
        <f t="shared" si="72"/>
        <v>1962</v>
      </c>
      <c r="D1207" s="6" t="s">
        <v>35</v>
      </c>
      <c r="E1207" s="6">
        <v>17</v>
      </c>
      <c r="F1207" s="6">
        <v>0</v>
      </c>
      <c r="G1207" s="27">
        <v>9907.83</v>
      </c>
      <c r="H1207" s="6" t="s">
        <v>12</v>
      </c>
      <c r="I1207" s="6" t="s">
        <v>11</v>
      </c>
      <c r="J1207" s="13" t="str">
        <f t="shared" si="73"/>
        <v>R1013</v>
      </c>
      <c r="K1207" s="6" t="s">
        <v>13</v>
      </c>
      <c r="L1207" s="23" t="str">
        <f t="shared" si="74"/>
        <v>17-Aug-1962</v>
      </c>
      <c r="M1207" s="25">
        <f t="shared" si="75"/>
        <v>60</v>
      </c>
    </row>
    <row r="1208" spans="1:13" x14ac:dyDescent="0.3">
      <c r="A1208" s="6" t="s">
        <v>1239</v>
      </c>
      <c r="B1208" s="6">
        <v>1972</v>
      </c>
      <c r="C1208" s="13">
        <f t="shared" si="72"/>
        <v>1972</v>
      </c>
      <c r="D1208" s="6" t="s">
        <v>20</v>
      </c>
      <c r="E1208" s="6">
        <v>14</v>
      </c>
      <c r="F1208" s="6">
        <v>1</v>
      </c>
      <c r="G1208" s="27">
        <v>9910.36</v>
      </c>
      <c r="H1208" s="6" t="s">
        <v>11</v>
      </c>
      <c r="I1208" s="6" t="s">
        <v>12</v>
      </c>
      <c r="J1208" s="13" t="str">
        <f t="shared" si="73"/>
        <v>R1012</v>
      </c>
      <c r="K1208" s="6" t="s">
        <v>23</v>
      </c>
      <c r="L1208" s="23" t="str">
        <f t="shared" si="74"/>
        <v>14-Sep-1972</v>
      </c>
      <c r="M1208" s="25">
        <f t="shared" si="75"/>
        <v>50</v>
      </c>
    </row>
    <row r="1209" spans="1:13" x14ac:dyDescent="0.3">
      <c r="A1209" s="6" t="s">
        <v>1240</v>
      </c>
      <c r="B1209" s="6">
        <v>1985</v>
      </c>
      <c r="C1209" s="13">
        <f t="shared" si="72"/>
        <v>1985</v>
      </c>
      <c r="D1209" s="6" t="s">
        <v>35</v>
      </c>
      <c r="E1209" s="6">
        <v>19</v>
      </c>
      <c r="F1209" s="6">
        <v>3</v>
      </c>
      <c r="G1209" s="27">
        <v>9930.64</v>
      </c>
      <c r="H1209" s="6" t="s">
        <v>11</v>
      </c>
      <c r="I1209" s="6" t="s">
        <v>12</v>
      </c>
      <c r="J1209" s="13" t="str">
        <f t="shared" si="73"/>
        <v>R1025</v>
      </c>
      <c r="K1209" s="6" t="s">
        <v>200</v>
      </c>
      <c r="L1209" s="23" t="str">
        <f t="shared" si="74"/>
        <v>19-Aug-1985</v>
      </c>
      <c r="M1209" s="25">
        <f t="shared" si="75"/>
        <v>37</v>
      </c>
    </row>
    <row r="1210" spans="1:13" x14ac:dyDescent="0.3">
      <c r="A1210" s="6" t="s">
        <v>1241</v>
      </c>
      <c r="B1210" s="6">
        <v>1983</v>
      </c>
      <c r="C1210" s="13">
        <f t="shared" si="72"/>
        <v>1983</v>
      </c>
      <c r="D1210" s="6" t="s">
        <v>30</v>
      </c>
      <c r="E1210" s="6">
        <v>3</v>
      </c>
      <c r="F1210" s="6">
        <v>3</v>
      </c>
      <c r="G1210" s="27">
        <v>9931.9599999999991</v>
      </c>
      <c r="H1210" s="6" t="s">
        <v>11</v>
      </c>
      <c r="I1210" s="6" t="s">
        <v>11</v>
      </c>
      <c r="J1210" s="13" t="str">
        <f t="shared" si="73"/>
        <v>R1012</v>
      </c>
      <c r="K1210" s="6" t="s">
        <v>23</v>
      </c>
      <c r="L1210" s="23" t="str">
        <f t="shared" si="74"/>
        <v>3-Dec-1983</v>
      </c>
      <c r="M1210" s="25">
        <f t="shared" si="75"/>
        <v>39</v>
      </c>
    </row>
    <row r="1211" spans="1:13" x14ac:dyDescent="0.3">
      <c r="A1211" s="6" t="s">
        <v>1242</v>
      </c>
      <c r="B1211" s="6">
        <v>1964</v>
      </c>
      <c r="C1211" s="13">
        <f t="shared" si="72"/>
        <v>1964</v>
      </c>
      <c r="D1211" s="6" t="s">
        <v>20</v>
      </c>
      <c r="E1211" s="6">
        <v>11</v>
      </c>
      <c r="F1211" s="6">
        <v>0</v>
      </c>
      <c r="G1211" s="27">
        <v>9933.44</v>
      </c>
      <c r="H1211" s="6" t="s">
        <v>12</v>
      </c>
      <c r="I1211" s="6" t="s">
        <v>12</v>
      </c>
      <c r="J1211" s="13" t="str">
        <f t="shared" si="73"/>
        <v>R1013</v>
      </c>
      <c r="K1211" s="6" t="s">
        <v>13</v>
      </c>
      <c r="L1211" s="23" t="str">
        <f t="shared" si="74"/>
        <v>11-Sep-1964</v>
      </c>
      <c r="M1211" s="25">
        <f t="shared" si="75"/>
        <v>58</v>
      </c>
    </row>
    <row r="1212" spans="1:13" x14ac:dyDescent="0.3">
      <c r="A1212" s="6" t="s">
        <v>1243</v>
      </c>
      <c r="B1212" s="6">
        <v>1971</v>
      </c>
      <c r="C1212" s="13">
        <f t="shared" si="72"/>
        <v>1971</v>
      </c>
      <c r="D1212" s="6" t="s">
        <v>30</v>
      </c>
      <c r="E1212" s="6">
        <v>26</v>
      </c>
      <c r="F1212" s="6">
        <v>1</v>
      </c>
      <c r="G1212" s="27">
        <v>9957.7199999999993</v>
      </c>
      <c r="H1212" s="6" t="s">
        <v>11</v>
      </c>
      <c r="I1212" s="6" t="s">
        <v>12</v>
      </c>
      <c r="J1212" s="13" t="str">
        <f t="shared" si="73"/>
        <v>R1018</v>
      </c>
      <c r="K1212" s="6" t="s">
        <v>170</v>
      </c>
      <c r="L1212" s="23" t="str">
        <f t="shared" si="74"/>
        <v>26-Dec-1971</v>
      </c>
      <c r="M1212" s="25">
        <f t="shared" si="75"/>
        <v>51</v>
      </c>
    </row>
    <row r="1213" spans="1:13" x14ac:dyDescent="0.3">
      <c r="A1213" s="6" t="s">
        <v>1244</v>
      </c>
      <c r="B1213" s="6">
        <v>1971</v>
      </c>
      <c r="C1213" s="13">
        <f t="shared" si="72"/>
        <v>1971</v>
      </c>
      <c r="D1213" s="6" t="s">
        <v>37</v>
      </c>
      <c r="E1213" s="6">
        <v>6</v>
      </c>
      <c r="F1213" s="6">
        <v>1</v>
      </c>
      <c r="G1213" s="27">
        <v>9964.06</v>
      </c>
      <c r="H1213" s="6" t="s">
        <v>11</v>
      </c>
      <c r="I1213" s="6" t="s">
        <v>11</v>
      </c>
      <c r="J1213" s="13" t="str">
        <f t="shared" si="73"/>
        <v>R1019</v>
      </c>
      <c r="K1213" s="6" t="s">
        <v>166</v>
      </c>
      <c r="L1213" s="23" t="str">
        <f t="shared" si="74"/>
        <v>6-Oct-1971</v>
      </c>
      <c r="M1213" s="25">
        <f t="shared" si="75"/>
        <v>51</v>
      </c>
    </row>
    <row r="1214" spans="1:13" x14ac:dyDescent="0.3">
      <c r="A1214" s="6" t="s">
        <v>1245</v>
      </c>
      <c r="B1214" s="6">
        <v>1970</v>
      </c>
      <c r="C1214" s="13">
        <f t="shared" si="72"/>
        <v>1970</v>
      </c>
      <c r="D1214" s="6" t="s">
        <v>35</v>
      </c>
      <c r="E1214" s="6">
        <v>11</v>
      </c>
      <c r="F1214" s="6">
        <v>0</v>
      </c>
      <c r="G1214" s="27">
        <v>9991.0400000000009</v>
      </c>
      <c r="H1214" s="6" t="s">
        <v>11</v>
      </c>
      <c r="I1214" s="6" t="s">
        <v>12</v>
      </c>
      <c r="J1214" s="13" t="str">
        <f t="shared" si="73"/>
        <v>R1012</v>
      </c>
      <c r="K1214" s="6" t="s">
        <v>23</v>
      </c>
      <c r="L1214" s="23" t="str">
        <f t="shared" si="74"/>
        <v>11-Aug-1970</v>
      </c>
      <c r="M1214" s="25">
        <f t="shared" si="75"/>
        <v>52</v>
      </c>
    </row>
    <row r="1215" spans="1:13" x14ac:dyDescent="0.3">
      <c r="A1215" s="6" t="s">
        <v>1246</v>
      </c>
      <c r="B1215" s="6">
        <v>1988</v>
      </c>
      <c r="C1215" s="13">
        <f t="shared" si="72"/>
        <v>1988</v>
      </c>
      <c r="D1215" s="6" t="s">
        <v>10</v>
      </c>
      <c r="E1215" s="6">
        <v>3</v>
      </c>
      <c r="F1215" s="6">
        <v>3</v>
      </c>
      <c r="G1215" s="27">
        <v>10011.44</v>
      </c>
      <c r="H1215" s="6" t="s">
        <v>12</v>
      </c>
      <c r="I1215" s="6" t="s">
        <v>12</v>
      </c>
      <c r="J1215" s="13" t="str">
        <f t="shared" si="73"/>
        <v>R1026</v>
      </c>
      <c r="K1215" s="6" t="s">
        <v>535</v>
      </c>
      <c r="L1215" s="23" t="str">
        <f t="shared" si="74"/>
        <v>3-Jul-1988</v>
      </c>
      <c r="M1215" s="25">
        <f t="shared" si="75"/>
        <v>34</v>
      </c>
    </row>
    <row r="1216" spans="1:13" x14ac:dyDescent="0.3">
      <c r="A1216" s="6" t="s">
        <v>1247</v>
      </c>
      <c r="B1216" s="6">
        <v>1979</v>
      </c>
      <c r="C1216" s="13">
        <f t="shared" si="72"/>
        <v>1979</v>
      </c>
      <c r="D1216" s="6" t="s">
        <v>30</v>
      </c>
      <c r="E1216" s="6">
        <v>28</v>
      </c>
      <c r="F1216" s="6">
        <v>2</v>
      </c>
      <c r="G1216" s="27">
        <v>10027.15</v>
      </c>
      <c r="H1216" s="6" t="s">
        <v>12</v>
      </c>
      <c r="I1216" s="6" t="s">
        <v>16</v>
      </c>
      <c r="J1216" s="13" t="str">
        <f t="shared" si="73"/>
        <v>R1021</v>
      </c>
      <c r="K1216" s="6" t="s">
        <v>300</v>
      </c>
      <c r="L1216" s="23" t="str">
        <f t="shared" si="74"/>
        <v>28-Dec-1979</v>
      </c>
      <c r="M1216" s="25">
        <f t="shared" si="75"/>
        <v>43</v>
      </c>
    </row>
    <row r="1217" spans="1:13" x14ac:dyDescent="0.3">
      <c r="A1217" s="6" t="s">
        <v>1248</v>
      </c>
      <c r="B1217" s="6">
        <v>1974</v>
      </c>
      <c r="C1217" s="13">
        <f t="shared" si="72"/>
        <v>1974</v>
      </c>
      <c r="D1217" s="6" t="s">
        <v>35</v>
      </c>
      <c r="E1217" s="6">
        <v>30</v>
      </c>
      <c r="F1217" s="6">
        <v>2</v>
      </c>
      <c r="G1217" s="27">
        <v>10043.25</v>
      </c>
      <c r="H1217" s="6" t="s">
        <v>12</v>
      </c>
      <c r="I1217" s="6" t="s">
        <v>11</v>
      </c>
      <c r="J1217" s="13" t="str">
        <f t="shared" si="73"/>
        <v>R1024</v>
      </c>
      <c r="K1217" s="6" t="s">
        <v>247</v>
      </c>
      <c r="L1217" s="23" t="str">
        <f t="shared" si="74"/>
        <v>30-Aug-1974</v>
      </c>
      <c r="M1217" s="25">
        <f t="shared" si="75"/>
        <v>48</v>
      </c>
    </row>
    <row r="1218" spans="1:13" x14ac:dyDescent="0.3">
      <c r="A1218" s="6" t="s">
        <v>1249</v>
      </c>
      <c r="B1218" s="6">
        <v>1969</v>
      </c>
      <c r="C1218" s="13">
        <f t="shared" ref="C1218:C1281" si="76">IF(B1218="?",ROUND(AVERAGE(B:B),0),B1218)</f>
        <v>1969</v>
      </c>
      <c r="D1218" s="6" t="s">
        <v>35</v>
      </c>
      <c r="E1218" s="6">
        <v>22</v>
      </c>
      <c r="F1218" s="6">
        <v>1</v>
      </c>
      <c r="G1218" s="27">
        <v>10065.41</v>
      </c>
      <c r="H1218" s="6" t="s">
        <v>12</v>
      </c>
      <c r="I1218" s="6" t="s">
        <v>11</v>
      </c>
      <c r="J1218" s="13" t="str">
        <f t="shared" si="73"/>
        <v>R1011</v>
      </c>
      <c r="K1218" s="6" t="s">
        <v>42</v>
      </c>
      <c r="L1218" s="23" t="str">
        <f t="shared" si="74"/>
        <v>22-Aug-1969</v>
      </c>
      <c r="M1218" s="25">
        <f t="shared" si="75"/>
        <v>53</v>
      </c>
    </row>
    <row r="1219" spans="1:13" x14ac:dyDescent="0.3">
      <c r="A1219" s="6" t="s">
        <v>1250</v>
      </c>
      <c r="B1219" s="6">
        <v>1969</v>
      </c>
      <c r="C1219" s="13">
        <f t="shared" si="76"/>
        <v>1969</v>
      </c>
      <c r="D1219" s="6" t="s">
        <v>37</v>
      </c>
      <c r="E1219" s="6">
        <v>27</v>
      </c>
      <c r="F1219" s="6">
        <v>0</v>
      </c>
      <c r="G1219" s="27">
        <v>10072.06</v>
      </c>
      <c r="H1219" s="6" t="s">
        <v>12</v>
      </c>
      <c r="I1219" s="6" t="s">
        <v>16</v>
      </c>
      <c r="J1219" s="13" t="str">
        <f t="shared" ref="J1219:J1282" si="77">IF(K1219="?","Unknown",K1219)</f>
        <v>R1017</v>
      </c>
      <c r="K1219" s="6" t="s">
        <v>356</v>
      </c>
      <c r="L1219" s="23" t="str">
        <f t="shared" ref="L1219:L1282" si="78">CONCATENATE(E1219,"-",D1219,"-",C1219)</f>
        <v>27-Oct-1969</v>
      </c>
      <c r="M1219" s="25">
        <f t="shared" ref="M1219:M1282" si="79">DATEDIF(L1219,DATE(2023,6,8),"Y")</f>
        <v>53</v>
      </c>
    </row>
    <row r="1220" spans="1:13" x14ac:dyDescent="0.3">
      <c r="A1220" s="6" t="s">
        <v>1251</v>
      </c>
      <c r="B1220" s="6">
        <v>1969</v>
      </c>
      <c r="C1220" s="13">
        <f t="shared" si="76"/>
        <v>1969</v>
      </c>
      <c r="D1220" s="6" t="s">
        <v>10</v>
      </c>
      <c r="E1220" s="6">
        <v>3</v>
      </c>
      <c r="F1220" s="6">
        <v>1</v>
      </c>
      <c r="G1220" s="27">
        <v>10085.85</v>
      </c>
      <c r="H1220" s="6" t="s">
        <v>12</v>
      </c>
      <c r="I1220" s="6" t="s">
        <v>12</v>
      </c>
      <c r="J1220" s="13" t="str">
        <f t="shared" si="77"/>
        <v>R1011</v>
      </c>
      <c r="K1220" s="6" t="s">
        <v>42</v>
      </c>
      <c r="L1220" s="23" t="str">
        <f t="shared" si="78"/>
        <v>3-Jul-1969</v>
      </c>
      <c r="M1220" s="25">
        <f t="shared" si="79"/>
        <v>53</v>
      </c>
    </row>
    <row r="1221" spans="1:13" x14ac:dyDescent="0.3">
      <c r="A1221" s="6" t="s">
        <v>1252</v>
      </c>
      <c r="B1221" s="6">
        <v>1976</v>
      </c>
      <c r="C1221" s="13">
        <f t="shared" si="76"/>
        <v>1976</v>
      </c>
      <c r="D1221" s="6" t="s">
        <v>30</v>
      </c>
      <c r="E1221" s="6">
        <v>19</v>
      </c>
      <c r="F1221" s="6">
        <v>5</v>
      </c>
      <c r="G1221" s="27">
        <v>10096.969999999999</v>
      </c>
      <c r="H1221" s="6" t="s">
        <v>12</v>
      </c>
      <c r="I1221" s="6" t="s">
        <v>11</v>
      </c>
      <c r="J1221" s="13" t="str">
        <f t="shared" si="77"/>
        <v>R1011</v>
      </c>
      <c r="K1221" s="6" t="s">
        <v>42</v>
      </c>
      <c r="L1221" s="23" t="str">
        <f t="shared" si="78"/>
        <v>19-Dec-1976</v>
      </c>
      <c r="M1221" s="25">
        <f t="shared" si="79"/>
        <v>46</v>
      </c>
    </row>
    <row r="1222" spans="1:13" x14ac:dyDescent="0.3">
      <c r="A1222" s="6" t="s">
        <v>1253</v>
      </c>
      <c r="B1222" s="6">
        <v>1972</v>
      </c>
      <c r="C1222" s="13">
        <f t="shared" si="76"/>
        <v>1972</v>
      </c>
      <c r="D1222" s="6" t="s">
        <v>37</v>
      </c>
      <c r="E1222" s="6">
        <v>19</v>
      </c>
      <c r="F1222" s="6">
        <v>1</v>
      </c>
      <c r="G1222" s="27">
        <v>10106.129999999999</v>
      </c>
      <c r="H1222" s="6" t="s">
        <v>12</v>
      </c>
      <c r="I1222" s="6" t="s">
        <v>16</v>
      </c>
      <c r="J1222" s="13" t="str">
        <f t="shared" si="77"/>
        <v>R1024</v>
      </c>
      <c r="K1222" s="6" t="s">
        <v>247</v>
      </c>
      <c r="L1222" s="23" t="str">
        <f t="shared" si="78"/>
        <v>19-Oct-1972</v>
      </c>
      <c r="M1222" s="25">
        <f t="shared" si="79"/>
        <v>50</v>
      </c>
    </row>
    <row r="1223" spans="1:13" x14ac:dyDescent="0.3">
      <c r="A1223" s="6" t="s">
        <v>1254</v>
      </c>
      <c r="B1223" s="6">
        <v>1972</v>
      </c>
      <c r="C1223" s="13">
        <f t="shared" si="76"/>
        <v>1972</v>
      </c>
      <c r="D1223" s="6" t="s">
        <v>35</v>
      </c>
      <c r="E1223" s="6">
        <v>8</v>
      </c>
      <c r="F1223" s="6">
        <v>2</v>
      </c>
      <c r="G1223" s="27">
        <v>10107.219999999999</v>
      </c>
      <c r="H1223" s="6" t="s">
        <v>12</v>
      </c>
      <c r="I1223" s="6" t="s">
        <v>16</v>
      </c>
      <c r="J1223" s="13" t="str">
        <f t="shared" si="77"/>
        <v>R1013</v>
      </c>
      <c r="K1223" s="6" t="s">
        <v>13</v>
      </c>
      <c r="L1223" s="23" t="str">
        <f t="shared" si="78"/>
        <v>8-Aug-1972</v>
      </c>
      <c r="M1223" s="25">
        <f t="shared" si="79"/>
        <v>50</v>
      </c>
    </row>
    <row r="1224" spans="1:13" x14ac:dyDescent="0.3">
      <c r="A1224" s="6" t="s">
        <v>1255</v>
      </c>
      <c r="B1224" s="6">
        <v>1975</v>
      </c>
      <c r="C1224" s="13">
        <f t="shared" si="76"/>
        <v>1975</v>
      </c>
      <c r="D1224" s="6" t="s">
        <v>10</v>
      </c>
      <c r="E1224" s="6">
        <v>2</v>
      </c>
      <c r="F1224" s="6">
        <v>3</v>
      </c>
      <c r="G1224" s="27">
        <v>10115.01</v>
      </c>
      <c r="H1224" s="6" t="s">
        <v>12</v>
      </c>
      <c r="I1224" s="6" t="s">
        <v>12</v>
      </c>
      <c r="J1224" s="13" t="str">
        <f t="shared" si="77"/>
        <v>R1012</v>
      </c>
      <c r="K1224" s="6" t="s">
        <v>23</v>
      </c>
      <c r="L1224" s="23" t="str">
        <f t="shared" si="78"/>
        <v>2-Jul-1975</v>
      </c>
      <c r="M1224" s="25">
        <f t="shared" si="79"/>
        <v>47</v>
      </c>
    </row>
    <row r="1225" spans="1:13" x14ac:dyDescent="0.3">
      <c r="A1225" s="6" t="s">
        <v>1256</v>
      </c>
      <c r="B1225" s="6">
        <v>1972</v>
      </c>
      <c r="C1225" s="13">
        <f t="shared" si="76"/>
        <v>1972</v>
      </c>
      <c r="D1225" s="6" t="s">
        <v>15</v>
      </c>
      <c r="E1225" s="6">
        <v>16</v>
      </c>
      <c r="F1225" s="6">
        <v>2</v>
      </c>
      <c r="G1225" s="27">
        <v>10118.42</v>
      </c>
      <c r="H1225" s="6" t="s">
        <v>12</v>
      </c>
      <c r="I1225" s="6" t="s">
        <v>12</v>
      </c>
      <c r="J1225" s="13" t="str">
        <f t="shared" si="77"/>
        <v>R1011</v>
      </c>
      <c r="K1225" s="6" t="s">
        <v>42</v>
      </c>
      <c r="L1225" s="23" t="str">
        <f t="shared" si="78"/>
        <v>16-Nov-1972</v>
      </c>
      <c r="M1225" s="25">
        <f t="shared" si="79"/>
        <v>50</v>
      </c>
    </row>
    <row r="1226" spans="1:13" x14ac:dyDescent="0.3">
      <c r="A1226" s="6" t="s">
        <v>1257</v>
      </c>
      <c r="B1226" s="6">
        <v>1997</v>
      </c>
      <c r="C1226" s="13">
        <f t="shared" si="76"/>
        <v>1997</v>
      </c>
      <c r="D1226" s="6" t="s">
        <v>20</v>
      </c>
      <c r="E1226" s="6">
        <v>5</v>
      </c>
      <c r="F1226" s="6">
        <v>0</v>
      </c>
      <c r="G1226" s="27">
        <v>10139.84</v>
      </c>
      <c r="H1226" s="6" t="s">
        <v>12</v>
      </c>
      <c r="I1226" s="6" t="s">
        <v>11</v>
      </c>
      <c r="J1226" s="13" t="str">
        <f t="shared" si="77"/>
        <v>R1012</v>
      </c>
      <c r="K1226" s="6" t="s">
        <v>23</v>
      </c>
      <c r="L1226" s="23" t="str">
        <f t="shared" si="78"/>
        <v>5-Sep-1997</v>
      </c>
      <c r="M1226" s="25">
        <f t="shared" si="79"/>
        <v>25</v>
      </c>
    </row>
    <row r="1227" spans="1:13" x14ac:dyDescent="0.3">
      <c r="A1227" s="6" t="s">
        <v>1258</v>
      </c>
      <c r="B1227" s="6">
        <v>1974</v>
      </c>
      <c r="C1227" s="13">
        <f t="shared" si="76"/>
        <v>1974</v>
      </c>
      <c r="D1227" s="6" t="s">
        <v>30</v>
      </c>
      <c r="E1227" s="6">
        <v>30</v>
      </c>
      <c r="F1227" s="6">
        <v>3</v>
      </c>
      <c r="G1227" s="27">
        <v>10141.14</v>
      </c>
      <c r="H1227" s="6" t="s">
        <v>12</v>
      </c>
      <c r="I1227" s="6" t="s">
        <v>16</v>
      </c>
      <c r="J1227" s="13" t="str">
        <f t="shared" si="77"/>
        <v>R1016</v>
      </c>
      <c r="K1227" s="6" t="s">
        <v>168</v>
      </c>
      <c r="L1227" s="23" t="str">
        <f t="shared" si="78"/>
        <v>30-Dec-1974</v>
      </c>
      <c r="M1227" s="25">
        <f t="shared" si="79"/>
        <v>48</v>
      </c>
    </row>
    <row r="1228" spans="1:13" x14ac:dyDescent="0.3">
      <c r="A1228" s="6" t="s">
        <v>1259</v>
      </c>
      <c r="B1228" s="6">
        <v>1981</v>
      </c>
      <c r="C1228" s="13">
        <f t="shared" si="76"/>
        <v>1981</v>
      </c>
      <c r="D1228" s="6" t="s">
        <v>18</v>
      </c>
      <c r="E1228" s="6">
        <v>12</v>
      </c>
      <c r="F1228" s="6">
        <v>1</v>
      </c>
      <c r="G1228" s="27">
        <v>10146.129999999999</v>
      </c>
      <c r="H1228" s="6" t="s">
        <v>12</v>
      </c>
      <c r="I1228" s="6" t="s">
        <v>16</v>
      </c>
      <c r="J1228" s="13" t="str">
        <f t="shared" si="77"/>
        <v>R1025</v>
      </c>
      <c r="K1228" s="6" t="s">
        <v>200</v>
      </c>
      <c r="L1228" s="23" t="str">
        <f t="shared" si="78"/>
        <v>12-Jun-1981</v>
      </c>
      <c r="M1228" s="25">
        <f t="shared" si="79"/>
        <v>41</v>
      </c>
    </row>
    <row r="1229" spans="1:13" x14ac:dyDescent="0.3">
      <c r="A1229" s="6" t="s">
        <v>1260</v>
      </c>
      <c r="B1229" s="6">
        <v>1973</v>
      </c>
      <c r="C1229" s="13">
        <f t="shared" si="76"/>
        <v>1973</v>
      </c>
      <c r="D1229" s="6" t="s">
        <v>37</v>
      </c>
      <c r="E1229" s="6">
        <v>13</v>
      </c>
      <c r="F1229" s="6">
        <v>2</v>
      </c>
      <c r="G1229" s="27">
        <v>10156.780000000001</v>
      </c>
      <c r="H1229" s="6" t="s">
        <v>12</v>
      </c>
      <c r="I1229" s="6" t="s">
        <v>11</v>
      </c>
      <c r="J1229" s="13" t="str">
        <f t="shared" si="77"/>
        <v>R1012</v>
      </c>
      <c r="K1229" s="6" t="s">
        <v>23</v>
      </c>
      <c r="L1229" s="23" t="str">
        <f t="shared" si="78"/>
        <v>13-Oct-1973</v>
      </c>
      <c r="M1229" s="25">
        <f t="shared" si="79"/>
        <v>49</v>
      </c>
    </row>
    <row r="1230" spans="1:13" x14ac:dyDescent="0.3">
      <c r="A1230" s="6" t="s">
        <v>1261</v>
      </c>
      <c r="B1230" s="6">
        <v>1972</v>
      </c>
      <c r="C1230" s="13">
        <f t="shared" si="76"/>
        <v>1972</v>
      </c>
      <c r="D1230" s="6" t="s">
        <v>10</v>
      </c>
      <c r="E1230" s="6">
        <v>10</v>
      </c>
      <c r="F1230" s="6">
        <v>0</v>
      </c>
      <c r="G1230" s="27">
        <v>10160.870000000001</v>
      </c>
      <c r="H1230" s="6" t="s">
        <v>12</v>
      </c>
      <c r="I1230" s="6" t="s">
        <v>12</v>
      </c>
      <c r="J1230" s="13" t="str">
        <f t="shared" si="77"/>
        <v>R1025</v>
      </c>
      <c r="K1230" s="6" t="s">
        <v>200</v>
      </c>
      <c r="L1230" s="23" t="str">
        <f t="shared" si="78"/>
        <v>10-Jul-1972</v>
      </c>
      <c r="M1230" s="25">
        <f t="shared" si="79"/>
        <v>50</v>
      </c>
    </row>
    <row r="1231" spans="1:13" x14ac:dyDescent="0.3">
      <c r="A1231" s="6" t="s">
        <v>1262</v>
      </c>
      <c r="B1231" s="6">
        <v>1985</v>
      </c>
      <c r="C1231" s="13">
        <f t="shared" si="76"/>
        <v>1985</v>
      </c>
      <c r="D1231" s="6" t="s">
        <v>37</v>
      </c>
      <c r="E1231" s="6">
        <v>16</v>
      </c>
      <c r="F1231" s="6">
        <v>3</v>
      </c>
      <c r="G1231" s="27">
        <v>10191.82</v>
      </c>
      <c r="H1231" s="6" t="s">
        <v>12</v>
      </c>
      <c r="I1231" s="6" t="s">
        <v>11</v>
      </c>
      <c r="J1231" s="13" t="str">
        <f t="shared" si="77"/>
        <v>R1026</v>
      </c>
      <c r="K1231" s="6" t="s">
        <v>535</v>
      </c>
      <c r="L1231" s="23" t="str">
        <f t="shared" si="78"/>
        <v>16-Oct-1985</v>
      </c>
      <c r="M1231" s="25">
        <f t="shared" si="79"/>
        <v>37</v>
      </c>
    </row>
    <row r="1232" spans="1:13" x14ac:dyDescent="0.3">
      <c r="A1232" s="6" t="s">
        <v>1263</v>
      </c>
      <c r="B1232" s="6">
        <v>1970</v>
      </c>
      <c r="C1232" s="13">
        <f t="shared" si="76"/>
        <v>1970</v>
      </c>
      <c r="D1232" s="6" t="s">
        <v>30</v>
      </c>
      <c r="E1232" s="6">
        <v>24</v>
      </c>
      <c r="F1232" s="6">
        <v>0</v>
      </c>
      <c r="G1232" s="27">
        <v>10197.77</v>
      </c>
      <c r="H1232" s="6" t="s">
        <v>12</v>
      </c>
      <c r="I1232" s="6" t="s">
        <v>16</v>
      </c>
      <c r="J1232" s="13" t="str">
        <f t="shared" si="77"/>
        <v>R1024</v>
      </c>
      <c r="K1232" s="6" t="s">
        <v>247</v>
      </c>
      <c r="L1232" s="23" t="str">
        <f t="shared" si="78"/>
        <v>24-Dec-1970</v>
      </c>
      <c r="M1232" s="25">
        <f t="shared" si="79"/>
        <v>52</v>
      </c>
    </row>
    <row r="1233" spans="1:13" x14ac:dyDescent="0.3">
      <c r="A1233" s="6" t="s">
        <v>1264</v>
      </c>
      <c r="B1233" s="6">
        <v>1967</v>
      </c>
      <c r="C1233" s="13">
        <f t="shared" si="76"/>
        <v>1967</v>
      </c>
      <c r="D1233" s="6" t="s">
        <v>20</v>
      </c>
      <c r="E1233" s="6">
        <v>26</v>
      </c>
      <c r="F1233" s="6">
        <v>0</v>
      </c>
      <c r="G1233" s="27">
        <v>10214.64</v>
      </c>
      <c r="H1233" s="6" t="s">
        <v>12</v>
      </c>
      <c r="I1233" s="6" t="s">
        <v>11</v>
      </c>
      <c r="J1233" s="13" t="str">
        <f t="shared" si="77"/>
        <v>R1011</v>
      </c>
      <c r="K1233" s="6" t="s">
        <v>42</v>
      </c>
      <c r="L1233" s="23" t="str">
        <f t="shared" si="78"/>
        <v>26-Sep-1967</v>
      </c>
      <c r="M1233" s="25">
        <f t="shared" si="79"/>
        <v>55</v>
      </c>
    </row>
    <row r="1234" spans="1:13" x14ac:dyDescent="0.3">
      <c r="A1234" s="6" t="s">
        <v>1265</v>
      </c>
      <c r="B1234" s="6">
        <v>1967</v>
      </c>
      <c r="C1234" s="13">
        <f t="shared" si="76"/>
        <v>1967</v>
      </c>
      <c r="D1234" s="6" t="s">
        <v>18</v>
      </c>
      <c r="E1234" s="6">
        <v>28</v>
      </c>
      <c r="F1234" s="6">
        <v>0</v>
      </c>
      <c r="G1234" s="27">
        <v>10226.280000000001</v>
      </c>
      <c r="H1234" s="6" t="s">
        <v>12</v>
      </c>
      <c r="I1234" s="6" t="s">
        <v>12</v>
      </c>
      <c r="J1234" s="13" t="str">
        <f t="shared" si="77"/>
        <v>R1013</v>
      </c>
      <c r="K1234" s="6" t="s">
        <v>13</v>
      </c>
      <c r="L1234" s="23" t="str">
        <f t="shared" si="78"/>
        <v>28-Jun-1967</v>
      </c>
      <c r="M1234" s="25">
        <f t="shared" si="79"/>
        <v>55</v>
      </c>
    </row>
    <row r="1235" spans="1:13" x14ac:dyDescent="0.3">
      <c r="A1235" s="6" t="s">
        <v>1266</v>
      </c>
      <c r="B1235" s="6">
        <v>1968</v>
      </c>
      <c r="C1235" s="13">
        <f t="shared" si="76"/>
        <v>1968</v>
      </c>
      <c r="D1235" s="6" t="s">
        <v>20</v>
      </c>
      <c r="E1235" s="6">
        <v>23</v>
      </c>
      <c r="F1235" s="6">
        <v>0</v>
      </c>
      <c r="G1235" s="27">
        <v>10231.5</v>
      </c>
      <c r="H1235" s="6" t="s">
        <v>12</v>
      </c>
      <c r="I1235" s="6" t="s">
        <v>16</v>
      </c>
      <c r="J1235" s="13" t="str">
        <f t="shared" si="77"/>
        <v>R1012</v>
      </c>
      <c r="K1235" s="6" t="s">
        <v>23</v>
      </c>
      <c r="L1235" s="23" t="str">
        <f t="shared" si="78"/>
        <v>23-Sep-1968</v>
      </c>
      <c r="M1235" s="25">
        <f t="shared" si="79"/>
        <v>54</v>
      </c>
    </row>
    <row r="1236" spans="1:13" x14ac:dyDescent="0.3">
      <c r="A1236" s="6" t="s">
        <v>1267</v>
      </c>
      <c r="B1236" s="6">
        <v>1975</v>
      </c>
      <c r="C1236" s="13">
        <f t="shared" si="76"/>
        <v>1975</v>
      </c>
      <c r="D1236" s="6" t="s">
        <v>35</v>
      </c>
      <c r="E1236" s="6">
        <v>15</v>
      </c>
      <c r="F1236" s="6">
        <v>1</v>
      </c>
      <c r="G1236" s="27">
        <v>10259.129999999999</v>
      </c>
      <c r="H1236" s="6" t="s">
        <v>12</v>
      </c>
      <c r="I1236" s="6" t="s">
        <v>11</v>
      </c>
      <c r="J1236" s="13" t="str">
        <f t="shared" si="77"/>
        <v>R1011</v>
      </c>
      <c r="K1236" s="6" t="s">
        <v>42</v>
      </c>
      <c r="L1236" s="23" t="str">
        <f t="shared" si="78"/>
        <v>15-Aug-1975</v>
      </c>
      <c r="M1236" s="25">
        <f t="shared" si="79"/>
        <v>47</v>
      </c>
    </row>
    <row r="1237" spans="1:13" x14ac:dyDescent="0.3">
      <c r="A1237" s="6" t="s">
        <v>1268</v>
      </c>
      <c r="B1237" s="6">
        <v>1973</v>
      </c>
      <c r="C1237" s="13">
        <f t="shared" si="76"/>
        <v>1973</v>
      </c>
      <c r="D1237" s="6" t="s">
        <v>20</v>
      </c>
      <c r="E1237" s="6">
        <v>5</v>
      </c>
      <c r="F1237" s="6">
        <v>3</v>
      </c>
      <c r="G1237" s="27">
        <v>10264.44</v>
      </c>
      <c r="H1237" s="6" t="s">
        <v>12</v>
      </c>
      <c r="I1237" s="6" t="s">
        <v>11</v>
      </c>
      <c r="J1237" s="13" t="str">
        <f t="shared" si="77"/>
        <v>R1012</v>
      </c>
      <c r="K1237" s="6" t="s">
        <v>23</v>
      </c>
      <c r="L1237" s="23" t="str">
        <f t="shared" si="78"/>
        <v>5-Sep-1973</v>
      </c>
      <c r="M1237" s="25">
        <f t="shared" si="79"/>
        <v>49</v>
      </c>
    </row>
    <row r="1238" spans="1:13" x14ac:dyDescent="0.3">
      <c r="A1238" s="6" t="s">
        <v>1269</v>
      </c>
      <c r="B1238" s="6">
        <v>1973</v>
      </c>
      <c r="C1238" s="13">
        <f t="shared" si="76"/>
        <v>1973</v>
      </c>
      <c r="D1238" s="6" t="s">
        <v>15</v>
      </c>
      <c r="E1238" s="6">
        <v>27</v>
      </c>
      <c r="F1238" s="6">
        <v>3</v>
      </c>
      <c r="G1238" s="27">
        <v>10269.459999999999</v>
      </c>
      <c r="H1238" s="6" t="s">
        <v>12</v>
      </c>
      <c r="I1238" s="6" t="s">
        <v>12</v>
      </c>
      <c r="J1238" s="13" t="str">
        <f t="shared" si="77"/>
        <v>R1012</v>
      </c>
      <c r="K1238" s="6" t="s">
        <v>23</v>
      </c>
      <c r="L1238" s="23" t="str">
        <f t="shared" si="78"/>
        <v>27-Nov-1973</v>
      </c>
      <c r="M1238" s="25">
        <f t="shared" si="79"/>
        <v>49</v>
      </c>
    </row>
    <row r="1239" spans="1:13" x14ac:dyDescent="0.3">
      <c r="A1239" s="6" t="s">
        <v>1270</v>
      </c>
      <c r="B1239" s="6">
        <v>1970</v>
      </c>
      <c r="C1239" s="13">
        <f t="shared" si="76"/>
        <v>1970</v>
      </c>
      <c r="D1239" s="6" t="s">
        <v>18</v>
      </c>
      <c r="E1239" s="6">
        <v>21</v>
      </c>
      <c r="F1239" s="6">
        <v>0</v>
      </c>
      <c r="G1239" s="27">
        <v>10274.33</v>
      </c>
      <c r="H1239" s="6" t="s">
        <v>12</v>
      </c>
      <c r="I1239" s="6" t="s">
        <v>16</v>
      </c>
      <c r="J1239" s="13" t="str">
        <f t="shared" si="77"/>
        <v>R1024</v>
      </c>
      <c r="K1239" s="6" t="s">
        <v>247</v>
      </c>
      <c r="L1239" s="23" t="str">
        <f t="shared" si="78"/>
        <v>21-Jun-1970</v>
      </c>
      <c r="M1239" s="25">
        <f t="shared" si="79"/>
        <v>52</v>
      </c>
    </row>
    <row r="1240" spans="1:13" x14ac:dyDescent="0.3">
      <c r="A1240" s="6" t="s">
        <v>1271</v>
      </c>
      <c r="B1240" s="6">
        <v>1988</v>
      </c>
      <c r="C1240" s="13">
        <f t="shared" si="76"/>
        <v>1988</v>
      </c>
      <c r="D1240" s="6" t="s">
        <v>20</v>
      </c>
      <c r="E1240" s="6">
        <v>14</v>
      </c>
      <c r="F1240" s="6">
        <v>3</v>
      </c>
      <c r="G1240" s="27">
        <v>10276.99</v>
      </c>
      <c r="H1240" s="6" t="s">
        <v>12</v>
      </c>
      <c r="I1240" s="6" t="s">
        <v>16</v>
      </c>
      <c r="J1240" s="13" t="str">
        <f t="shared" si="77"/>
        <v>R1021</v>
      </c>
      <c r="K1240" s="6" t="s">
        <v>300</v>
      </c>
      <c r="L1240" s="23" t="str">
        <f t="shared" si="78"/>
        <v>14-Sep-1988</v>
      </c>
      <c r="M1240" s="25">
        <f t="shared" si="79"/>
        <v>34</v>
      </c>
    </row>
    <row r="1241" spans="1:13" x14ac:dyDescent="0.3">
      <c r="A1241" s="6" t="s">
        <v>1272</v>
      </c>
      <c r="B1241" s="6">
        <v>1963</v>
      </c>
      <c r="C1241" s="13">
        <f t="shared" si="76"/>
        <v>1963</v>
      </c>
      <c r="D1241" s="6" t="s">
        <v>20</v>
      </c>
      <c r="E1241" s="6">
        <v>24</v>
      </c>
      <c r="F1241" s="6">
        <v>0</v>
      </c>
      <c r="G1241" s="27">
        <v>10308.040000000001</v>
      </c>
      <c r="H1241" s="6" t="s">
        <v>12</v>
      </c>
      <c r="I1241" s="6" t="s">
        <v>16</v>
      </c>
      <c r="J1241" s="13" t="str">
        <f t="shared" si="77"/>
        <v>R1013</v>
      </c>
      <c r="K1241" s="6" t="s">
        <v>13</v>
      </c>
      <c r="L1241" s="23" t="str">
        <f t="shared" si="78"/>
        <v>24-Sep-1963</v>
      </c>
      <c r="M1241" s="25">
        <f t="shared" si="79"/>
        <v>59</v>
      </c>
    </row>
    <row r="1242" spans="1:13" x14ac:dyDescent="0.3">
      <c r="A1242" s="6" t="s">
        <v>1273</v>
      </c>
      <c r="B1242" s="6">
        <v>1962</v>
      </c>
      <c r="C1242" s="13">
        <f t="shared" si="76"/>
        <v>1962</v>
      </c>
      <c r="D1242" s="6" t="s">
        <v>10</v>
      </c>
      <c r="E1242" s="6">
        <v>12</v>
      </c>
      <c r="F1242" s="6">
        <v>0</v>
      </c>
      <c r="G1242" s="27">
        <v>10310.780000000001</v>
      </c>
      <c r="H1242" s="6" t="s">
        <v>12</v>
      </c>
      <c r="I1242" s="6" t="s">
        <v>12</v>
      </c>
      <c r="J1242" s="13" t="str">
        <f t="shared" si="77"/>
        <v>R1012</v>
      </c>
      <c r="K1242" s="6" t="s">
        <v>23</v>
      </c>
      <c r="L1242" s="23" t="str">
        <f t="shared" si="78"/>
        <v>12-Jul-1962</v>
      </c>
      <c r="M1242" s="25">
        <f t="shared" si="79"/>
        <v>60</v>
      </c>
    </row>
    <row r="1243" spans="1:13" x14ac:dyDescent="0.3">
      <c r="A1243" s="6" t="s">
        <v>1274</v>
      </c>
      <c r="B1243" s="6">
        <v>1991</v>
      </c>
      <c r="C1243" s="13">
        <f t="shared" si="76"/>
        <v>1991</v>
      </c>
      <c r="D1243" s="6" t="s">
        <v>15</v>
      </c>
      <c r="E1243" s="6">
        <v>17</v>
      </c>
      <c r="F1243" s="6">
        <v>3</v>
      </c>
      <c r="G1243" s="27">
        <v>10315.91</v>
      </c>
      <c r="H1243" s="6" t="s">
        <v>12</v>
      </c>
      <c r="I1243" s="6" t="s">
        <v>11</v>
      </c>
      <c r="J1243" s="13" t="str">
        <f t="shared" si="77"/>
        <v>R1012</v>
      </c>
      <c r="K1243" s="6" t="s">
        <v>23</v>
      </c>
      <c r="L1243" s="23" t="str">
        <f t="shared" si="78"/>
        <v>17-Nov-1991</v>
      </c>
      <c r="M1243" s="25">
        <f t="shared" si="79"/>
        <v>31</v>
      </c>
    </row>
    <row r="1244" spans="1:13" x14ac:dyDescent="0.3">
      <c r="A1244" s="6" t="s">
        <v>1275</v>
      </c>
      <c r="B1244" s="6">
        <v>1991</v>
      </c>
      <c r="C1244" s="13">
        <f t="shared" si="76"/>
        <v>1991</v>
      </c>
      <c r="D1244" s="6" t="s">
        <v>35</v>
      </c>
      <c r="E1244" s="6">
        <v>21</v>
      </c>
      <c r="F1244" s="6">
        <v>3</v>
      </c>
      <c r="G1244" s="27">
        <v>10322.9</v>
      </c>
      <c r="H1244" s="6" t="s">
        <v>12</v>
      </c>
      <c r="I1244" s="6" t="s">
        <v>16</v>
      </c>
      <c r="J1244" s="13" t="str">
        <f t="shared" si="77"/>
        <v>R1026</v>
      </c>
      <c r="K1244" s="6" t="s">
        <v>535</v>
      </c>
      <c r="L1244" s="23" t="str">
        <f t="shared" si="78"/>
        <v>21-Aug-1991</v>
      </c>
      <c r="M1244" s="25">
        <f t="shared" si="79"/>
        <v>31</v>
      </c>
    </row>
    <row r="1245" spans="1:13" x14ac:dyDescent="0.3">
      <c r="A1245" s="6" t="s">
        <v>1276</v>
      </c>
      <c r="B1245" s="6">
        <v>1970</v>
      </c>
      <c r="C1245" s="13">
        <f t="shared" si="76"/>
        <v>1970</v>
      </c>
      <c r="D1245" s="6" t="s">
        <v>30</v>
      </c>
      <c r="E1245" s="6">
        <v>1</v>
      </c>
      <c r="F1245" s="6">
        <v>2</v>
      </c>
      <c r="G1245" s="27">
        <v>10325.209999999999</v>
      </c>
      <c r="H1245" s="6" t="s">
        <v>12</v>
      </c>
      <c r="I1245" s="6" t="s">
        <v>12</v>
      </c>
      <c r="J1245" s="13" t="str">
        <f t="shared" si="77"/>
        <v>R1011</v>
      </c>
      <c r="K1245" s="6" t="s">
        <v>42</v>
      </c>
      <c r="L1245" s="23" t="str">
        <f t="shared" si="78"/>
        <v>1-Dec-1970</v>
      </c>
      <c r="M1245" s="25">
        <f t="shared" si="79"/>
        <v>52</v>
      </c>
    </row>
    <row r="1246" spans="1:13" x14ac:dyDescent="0.3">
      <c r="A1246" s="6" t="s">
        <v>1277</v>
      </c>
      <c r="B1246" s="6">
        <v>1982</v>
      </c>
      <c r="C1246" s="13">
        <f t="shared" si="76"/>
        <v>1982</v>
      </c>
      <c r="D1246" s="6" t="s">
        <v>10</v>
      </c>
      <c r="E1246" s="6">
        <v>21</v>
      </c>
      <c r="F1246" s="6">
        <v>3</v>
      </c>
      <c r="G1246" s="27">
        <v>10329.06</v>
      </c>
      <c r="H1246" s="6" t="s">
        <v>12</v>
      </c>
      <c r="I1246" s="6" t="s">
        <v>16</v>
      </c>
      <c r="J1246" s="13" t="str">
        <f t="shared" si="77"/>
        <v>R1021</v>
      </c>
      <c r="K1246" s="6" t="s">
        <v>300</v>
      </c>
      <c r="L1246" s="23" t="str">
        <f t="shared" si="78"/>
        <v>21-Jul-1982</v>
      </c>
      <c r="M1246" s="25">
        <f t="shared" si="79"/>
        <v>40</v>
      </c>
    </row>
    <row r="1247" spans="1:13" x14ac:dyDescent="0.3">
      <c r="A1247" s="6" t="s">
        <v>1278</v>
      </c>
      <c r="B1247" s="6">
        <v>1968</v>
      </c>
      <c r="C1247" s="13">
        <f t="shared" si="76"/>
        <v>1968</v>
      </c>
      <c r="D1247" s="6" t="s">
        <v>10</v>
      </c>
      <c r="E1247" s="6">
        <v>19</v>
      </c>
      <c r="F1247" s="6">
        <v>0</v>
      </c>
      <c r="G1247" s="27">
        <v>10338.93</v>
      </c>
      <c r="H1247" s="6" t="s">
        <v>12</v>
      </c>
      <c r="I1247" s="6" t="s">
        <v>16</v>
      </c>
      <c r="J1247" s="13" t="str">
        <f t="shared" si="77"/>
        <v>R1013</v>
      </c>
      <c r="K1247" s="6" t="s">
        <v>13</v>
      </c>
      <c r="L1247" s="23" t="str">
        <f t="shared" si="78"/>
        <v>19-Jul-1968</v>
      </c>
      <c r="M1247" s="25">
        <f t="shared" si="79"/>
        <v>54</v>
      </c>
    </row>
    <row r="1248" spans="1:13" x14ac:dyDescent="0.3">
      <c r="A1248" s="6" t="s">
        <v>1279</v>
      </c>
      <c r="B1248" s="6">
        <v>1973</v>
      </c>
      <c r="C1248" s="13">
        <f t="shared" si="76"/>
        <v>1973</v>
      </c>
      <c r="D1248" s="6" t="s">
        <v>35</v>
      </c>
      <c r="E1248" s="6">
        <v>8</v>
      </c>
      <c r="F1248" s="6">
        <v>0</v>
      </c>
      <c r="G1248" s="27">
        <v>10345.93</v>
      </c>
      <c r="H1248" s="6" t="s">
        <v>12</v>
      </c>
      <c r="I1248" s="6" t="s">
        <v>11</v>
      </c>
      <c r="J1248" s="13" t="str">
        <f t="shared" si="77"/>
        <v>R1021</v>
      </c>
      <c r="K1248" s="6" t="s">
        <v>300</v>
      </c>
      <c r="L1248" s="23" t="str">
        <f t="shared" si="78"/>
        <v>8-Aug-1973</v>
      </c>
      <c r="M1248" s="25">
        <f t="shared" si="79"/>
        <v>49</v>
      </c>
    </row>
    <row r="1249" spans="1:13" x14ac:dyDescent="0.3">
      <c r="A1249" s="6" t="s">
        <v>1280</v>
      </c>
      <c r="B1249" s="6">
        <v>1974</v>
      </c>
      <c r="C1249" s="13">
        <f t="shared" si="76"/>
        <v>1974</v>
      </c>
      <c r="D1249" s="6" t="s">
        <v>20</v>
      </c>
      <c r="E1249" s="6">
        <v>29</v>
      </c>
      <c r="F1249" s="6">
        <v>0</v>
      </c>
      <c r="G1249" s="27">
        <v>10352.48</v>
      </c>
      <c r="H1249" s="6" t="s">
        <v>12</v>
      </c>
      <c r="I1249" s="6" t="s">
        <v>16</v>
      </c>
      <c r="J1249" s="13" t="str">
        <f t="shared" si="77"/>
        <v>R1012</v>
      </c>
      <c r="K1249" s="6" t="s">
        <v>23</v>
      </c>
      <c r="L1249" s="23" t="str">
        <f t="shared" si="78"/>
        <v>29-Sep-1974</v>
      </c>
      <c r="M1249" s="25">
        <f t="shared" si="79"/>
        <v>48</v>
      </c>
    </row>
    <row r="1250" spans="1:13" x14ac:dyDescent="0.3">
      <c r="A1250" s="6" t="s">
        <v>1281</v>
      </c>
      <c r="B1250" s="6">
        <v>1969</v>
      </c>
      <c r="C1250" s="13">
        <f t="shared" si="76"/>
        <v>1969</v>
      </c>
      <c r="D1250" s="6" t="s">
        <v>18</v>
      </c>
      <c r="E1250" s="6">
        <v>17</v>
      </c>
      <c r="F1250" s="6">
        <v>0</v>
      </c>
      <c r="G1250" s="27">
        <v>10355.64</v>
      </c>
      <c r="H1250" s="6" t="s">
        <v>12</v>
      </c>
      <c r="I1250" s="6" t="s">
        <v>16</v>
      </c>
      <c r="J1250" s="13" t="str">
        <f t="shared" si="77"/>
        <v>R1012</v>
      </c>
      <c r="K1250" s="6" t="s">
        <v>23</v>
      </c>
      <c r="L1250" s="23" t="str">
        <f t="shared" si="78"/>
        <v>17-Jun-1969</v>
      </c>
      <c r="M1250" s="25">
        <f t="shared" si="79"/>
        <v>53</v>
      </c>
    </row>
    <row r="1251" spans="1:13" x14ac:dyDescent="0.3">
      <c r="A1251" s="6" t="s">
        <v>1282</v>
      </c>
      <c r="B1251" s="6">
        <v>1971</v>
      </c>
      <c r="C1251" s="13">
        <f t="shared" si="76"/>
        <v>1971</v>
      </c>
      <c r="D1251" s="6" t="s">
        <v>20</v>
      </c>
      <c r="E1251" s="6">
        <v>6</v>
      </c>
      <c r="F1251" s="6">
        <v>0</v>
      </c>
      <c r="G1251" s="27">
        <v>10356.67</v>
      </c>
      <c r="H1251" s="6" t="s">
        <v>12</v>
      </c>
      <c r="I1251" s="6" t="s">
        <v>16</v>
      </c>
      <c r="J1251" s="13" t="str">
        <f t="shared" si="77"/>
        <v>R1025</v>
      </c>
      <c r="K1251" s="6" t="s">
        <v>200</v>
      </c>
      <c r="L1251" s="23" t="str">
        <f t="shared" si="78"/>
        <v>6-Sep-1971</v>
      </c>
      <c r="M1251" s="25">
        <f t="shared" si="79"/>
        <v>51</v>
      </c>
    </row>
    <row r="1252" spans="1:13" x14ac:dyDescent="0.3">
      <c r="A1252" s="6" t="s">
        <v>1283</v>
      </c>
      <c r="B1252" s="6">
        <v>1973</v>
      </c>
      <c r="C1252" s="13">
        <f t="shared" si="76"/>
        <v>1973</v>
      </c>
      <c r="D1252" s="6" t="s">
        <v>20</v>
      </c>
      <c r="E1252" s="6">
        <v>29</v>
      </c>
      <c r="F1252" s="6">
        <v>2</v>
      </c>
      <c r="G1252" s="27">
        <v>10370.91</v>
      </c>
      <c r="H1252" s="6" t="s">
        <v>12</v>
      </c>
      <c r="I1252" s="6" t="s">
        <v>12</v>
      </c>
      <c r="J1252" s="13" t="str">
        <f t="shared" si="77"/>
        <v>R1024</v>
      </c>
      <c r="K1252" s="6" t="s">
        <v>247</v>
      </c>
      <c r="L1252" s="23" t="str">
        <f t="shared" si="78"/>
        <v>29-Sep-1973</v>
      </c>
      <c r="M1252" s="25">
        <f t="shared" si="79"/>
        <v>49</v>
      </c>
    </row>
    <row r="1253" spans="1:13" x14ac:dyDescent="0.3">
      <c r="A1253" s="6" t="s">
        <v>1284</v>
      </c>
      <c r="B1253" s="6">
        <v>1973</v>
      </c>
      <c r="C1253" s="13">
        <f t="shared" si="76"/>
        <v>1973</v>
      </c>
      <c r="D1253" s="6" t="s">
        <v>20</v>
      </c>
      <c r="E1253" s="6">
        <v>19</v>
      </c>
      <c r="F1253" s="6">
        <v>3</v>
      </c>
      <c r="G1253" s="27">
        <v>10381.48</v>
      </c>
      <c r="H1253" s="6" t="s">
        <v>12</v>
      </c>
      <c r="I1253" s="6" t="s">
        <v>12</v>
      </c>
      <c r="J1253" s="13" t="str">
        <f t="shared" si="77"/>
        <v>R1013</v>
      </c>
      <c r="K1253" s="6" t="s">
        <v>13</v>
      </c>
      <c r="L1253" s="23" t="str">
        <f t="shared" si="78"/>
        <v>19-Sep-1973</v>
      </c>
      <c r="M1253" s="25">
        <f t="shared" si="79"/>
        <v>49</v>
      </c>
    </row>
    <row r="1254" spans="1:13" x14ac:dyDescent="0.3">
      <c r="A1254" s="6" t="s">
        <v>1285</v>
      </c>
      <c r="B1254" s="6">
        <v>1969</v>
      </c>
      <c r="C1254" s="13">
        <f t="shared" si="76"/>
        <v>1969</v>
      </c>
      <c r="D1254" s="6" t="s">
        <v>10</v>
      </c>
      <c r="E1254" s="6">
        <v>7</v>
      </c>
      <c r="F1254" s="6">
        <v>0</v>
      </c>
      <c r="G1254" s="27">
        <v>10403.27</v>
      </c>
      <c r="H1254" s="6" t="s">
        <v>12</v>
      </c>
      <c r="I1254" s="6" t="s">
        <v>11</v>
      </c>
      <c r="J1254" s="13" t="str">
        <f t="shared" si="77"/>
        <v>R1020</v>
      </c>
      <c r="K1254" s="6" t="s">
        <v>516</v>
      </c>
      <c r="L1254" s="23" t="str">
        <f t="shared" si="78"/>
        <v>7-Jul-1969</v>
      </c>
      <c r="M1254" s="25">
        <f t="shared" si="79"/>
        <v>53</v>
      </c>
    </row>
    <row r="1255" spans="1:13" x14ac:dyDescent="0.3">
      <c r="A1255" s="6" t="s">
        <v>1286</v>
      </c>
      <c r="B1255" s="6">
        <v>1975</v>
      </c>
      <c r="C1255" s="13">
        <f t="shared" si="76"/>
        <v>1975</v>
      </c>
      <c r="D1255" s="6" t="s">
        <v>18</v>
      </c>
      <c r="E1255" s="6">
        <v>5</v>
      </c>
      <c r="F1255" s="6">
        <v>4</v>
      </c>
      <c r="G1255" s="27">
        <v>10407.09</v>
      </c>
      <c r="H1255" s="6" t="s">
        <v>12</v>
      </c>
      <c r="I1255" s="6" t="s">
        <v>16</v>
      </c>
      <c r="J1255" s="13" t="str">
        <f t="shared" si="77"/>
        <v>R1015</v>
      </c>
      <c r="K1255" s="6" t="s">
        <v>164</v>
      </c>
      <c r="L1255" s="23" t="str">
        <f t="shared" si="78"/>
        <v>5-Jun-1975</v>
      </c>
      <c r="M1255" s="25">
        <f t="shared" si="79"/>
        <v>48</v>
      </c>
    </row>
    <row r="1256" spans="1:13" x14ac:dyDescent="0.3">
      <c r="A1256" s="6" t="s">
        <v>1287</v>
      </c>
      <c r="B1256" s="6">
        <v>1980</v>
      </c>
      <c r="C1256" s="13">
        <f t="shared" si="76"/>
        <v>1980</v>
      </c>
      <c r="D1256" s="6" t="s">
        <v>37</v>
      </c>
      <c r="E1256" s="6">
        <v>24</v>
      </c>
      <c r="F1256" s="6">
        <v>2</v>
      </c>
      <c r="G1256" s="27">
        <v>10407.98</v>
      </c>
      <c r="H1256" s="6" t="s">
        <v>12</v>
      </c>
      <c r="I1256" s="6" t="s">
        <v>16</v>
      </c>
      <c r="J1256" s="13" t="str">
        <f t="shared" si="77"/>
        <v>R1021</v>
      </c>
      <c r="K1256" s="6" t="s">
        <v>300</v>
      </c>
      <c r="L1256" s="23" t="str">
        <f t="shared" si="78"/>
        <v>24-Oct-1980</v>
      </c>
      <c r="M1256" s="25">
        <f t="shared" si="79"/>
        <v>42</v>
      </c>
    </row>
    <row r="1257" spans="1:13" x14ac:dyDescent="0.3">
      <c r="A1257" s="6" t="s">
        <v>1288</v>
      </c>
      <c r="B1257" s="6">
        <v>1973</v>
      </c>
      <c r="C1257" s="13">
        <f t="shared" si="76"/>
        <v>1973</v>
      </c>
      <c r="D1257" s="6" t="s">
        <v>37</v>
      </c>
      <c r="E1257" s="6">
        <v>11</v>
      </c>
      <c r="F1257" s="6">
        <v>0</v>
      </c>
      <c r="G1257" s="27">
        <v>10419.59</v>
      </c>
      <c r="H1257" s="6" t="s">
        <v>12</v>
      </c>
      <c r="I1257" s="6" t="s">
        <v>11</v>
      </c>
      <c r="J1257" s="13" t="str">
        <f t="shared" si="77"/>
        <v>R1025</v>
      </c>
      <c r="K1257" s="6" t="s">
        <v>200</v>
      </c>
      <c r="L1257" s="23" t="str">
        <f t="shared" si="78"/>
        <v>11-Oct-1973</v>
      </c>
      <c r="M1257" s="25">
        <f t="shared" si="79"/>
        <v>49</v>
      </c>
    </row>
    <row r="1258" spans="1:13" x14ac:dyDescent="0.3">
      <c r="A1258" s="6" t="s">
        <v>1289</v>
      </c>
      <c r="B1258" s="6">
        <v>1979</v>
      </c>
      <c r="C1258" s="13">
        <f t="shared" si="76"/>
        <v>1979</v>
      </c>
      <c r="D1258" s="6" t="s">
        <v>15</v>
      </c>
      <c r="E1258" s="6">
        <v>25</v>
      </c>
      <c r="F1258" s="6">
        <v>2</v>
      </c>
      <c r="G1258" s="27">
        <v>10419.65</v>
      </c>
      <c r="H1258" s="6" t="s">
        <v>12</v>
      </c>
      <c r="I1258" s="6" t="s">
        <v>11</v>
      </c>
      <c r="J1258" s="13" t="str">
        <f t="shared" si="77"/>
        <v>R1025</v>
      </c>
      <c r="K1258" s="6" t="s">
        <v>200</v>
      </c>
      <c r="L1258" s="23" t="str">
        <f t="shared" si="78"/>
        <v>25-Nov-1979</v>
      </c>
      <c r="M1258" s="25">
        <f t="shared" si="79"/>
        <v>43</v>
      </c>
    </row>
    <row r="1259" spans="1:13" x14ac:dyDescent="0.3">
      <c r="A1259" s="6" t="s">
        <v>1290</v>
      </c>
      <c r="B1259" s="6">
        <v>1968</v>
      </c>
      <c r="C1259" s="13">
        <f t="shared" si="76"/>
        <v>1968</v>
      </c>
      <c r="D1259" s="6" t="s">
        <v>30</v>
      </c>
      <c r="E1259" s="6">
        <v>27</v>
      </c>
      <c r="F1259" s="6">
        <v>0</v>
      </c>
      <c r="G1259" s="27">
        <v>10422.92</v>
      </c>
      <c r="H1259" s="6" t="s">
        <v>12</v>
      </c>
      <c r="I1259" s="6" t="s">
        <v>16</v>
      </c>
      <c r="J1259" s="13" t="str">
        <f t="shared" si="77"/>
        <v>R1017</v>
      </c>
      <c r="K1259" s="6" t="s">
        <v>356</v>
      </c>
      <c r="L1259" s="23" t="str">
        <f t="shared" si="78"/>
        <v>27-Dec-1968</v>
      </c>
      <c r="M1259" s="25">
        <f t="shared" si="79"/>
        <v>54</v>
      </c>
    </row>
    <row r="1260" spans="1:13" x14ac:dyDescent="0.3">
      <c r="A1260" s="6" t="s">
        <v>1291</v>
      </c>
      <c r="B1260" s="6">
        <v>1968</v>
      </c>
      <c r="C1260" s="13">
        <f t="shared" si="76"/>
        <v>1968</v>
      </c>
      <c r="D1260" s="6" t="s">
        <v>35</v>
      </c>
      <c r="E1260" s="6">
        <v>23</v>
      </c>
      <c r="F1260" s="6">
        <v>0</v>
      </c>
      <c r="G1260" s="27">
        <v>10435.07</v>
      </c>
      <c r="H1260" s="6" t="s">
        <v>12</v>
      </c>
      <c r="I1260" s="6" t="s">
        <v>16</v>
      </c>
      <c r="J1260" s="13" t="str">
        <f t="shared" si="77"/>
        <v>R1016</v>
      </c>
      <c r="K1260" s="6" t="s">
        <v>168</v>
      </c>
      <c r="L1260" s="23" t="str">
        <f t="shared" si="78"/>
        <v>23-Aug-1968</v>
      </c>
      <c r="M1260" s="25">
        <f t="shared" si="79"/>
        <v>54</v>
      </c>
    </row>
    <row r="1261" spans="1:13" x14ac:dyDescent="0.3">
      <c r="A1261" s="6" t="s">
        <v>1292</v>
      </c>
      <c r="B1261" s="6">
        <v>1968</v>
      </c>
      <c r="C1261" s="13">
        <f t="shared" si="76"/>
        <v>1968</v>
      </c>
      <c r="D1261" s="6" t="s">
        <v>35</v>
      </c>
      <c r="E1261" s="6">
        <v>29</v>
      </c>
      <c r="F1261" s="6">
        <v>1</v>
      </c>
      <c r="G1261" s="27">
        <v>10436.1</v>
      </c>
      <c r="H1261" s="6" t="s">
        <v>12</v>
      </c>
      <c r="I1261" s="6" t="s">
        <v>12</v>
      </c>
      <c r="J1261" s="13" t="str">
        <f t="shared" si="77"/>
        <v>R1011</v>
      </c>
      <c r="K1261" s="6" t="s">
        <v>42</v>
      </c>
      <c r="L1261" s="23" t="str">
        <f t="shared" si="78"/>
        <v>29-Aug-1968</v>
      </c>
      <c r="M1261" s="25">
        <f t="shared" si="79"/>
        <v>54</v>
      </c>
    </row>
    <row r="1262" spans="1:13" x14ac:dyDescent="0.3">
      <c r="A1262" s="6" t="s">
        <v>1293</v>
      </c>
      <c r="B1262" s="6">
        <v>1968</v>
      </c>
      <c r="C1262" s="13">
        <f t="shared" si="76"/>
        <v>1968</v>
      </c>
      <c r="D1262" s="6" t="s">
        <v>15</v>
      </c>
      <c r="E1262" s="6">
        <v>8</v>
      </c>
      <c r="F1262" s="6">
        <v>1</v>
      </c>
      <c r="G1262" s="27">
        <v>10450.549999999999</v>
      </c>
      <c r="H1262" s="6" t="s">
        <v>12</v>
      </c>
      <c r="I1262" s="6" t="s">
        <v>16</v>
      </c>
      <c r="J1262" s="13" t="str">
        <f t="shared" si="77"/>
        <v>R1011</v>
      </c>
      <c r="K1262" s="6" t="s">
        <v>42</v>
      </c>
      <c r="L1262" s="23" t="str">
        <f t="shared" si="78"/>
        <v>8-Nov-1968</v>
      </c>
      <c r="M1262" s="25">
        <f t="shared" si="79"/>
        <v>54</v>
      </c>
    </row>
    <row r="1263" spans="1:13" x14ac:dyDescent="0.3">
      <c r="A1263" s="6" t="s">
        <v>1294</v>
      </c>
      <c r="B1263" s="6">
        <v>1964</v>
      </c>
      <c r="C1263" s="13">
        <f t="shared" si="76"/>
        <v>1964</v>
      </c>
      <c r="D1263" s="6" t="s">
        <v>37</v>
      </c>
      <c r="E1263" s="6">
        <v>14</v>
      </c>
      <c r="F1263" s="6">
        <v>0</v>
      </c>
      <c r="G1263" s="27">
        <v>10455.1</v>
      </c>
      <c r="H1263" s="6" t="s">
        <v>12</v>
      </c>
      <c r="I1263" s="6" t="s">
        <v>16</v>
      </c>
      <c r="J1263" s="13" t="str">
        <f t="shared" si="77"/>
        <v>R1012</v>
      </c>
      <c r="K1263" s="6" t="s">
        <v>23</v>
      </c>
      <c r="L1263" s="23" t="str">
        <f t="shared" si="78"/>
        <v>14-Oct-1964</v>
      </c>
      <c r="M1263" s="25">
        <f t="shared" si="79"/>
        <v>58</v>
      </c>
    </row>
    <row r="1264" spans="1:13" x14ac:dyDescent="0.3">
      <c r="A1264" s="6" t="s">
        <v>1295</v>
      </c>
      <c r="B1264" s="6">
        <v>1976</v>
      </c>
      <c r="C1264" s="13">
        <f t="shared" si="76"/>
        <v>1976</v>
      </c>
      <c r="D1264" s="6" t="s">
        <v>35</v>
      </c>
      <c r="E1264" s="6">
        <v>3</v>
      </c>
      <c r="F1264" s="6">
        <v>2</v>
      </c>
      <c r="G1264" s="27">
        <v>10455.14</v>
      </c>
      <c r="H1264" s="6" t="s">
        <v>12</v>
      </c>
      <c r="I1264" s="6" t="s">
        <v>11</v>
      </c>
      <c r="J1264" s="13" t="str">
        <f t="shared" si="77"/>
        <v>R1021</v>
      </c>
      <c r="K1264" s="6" t="s">
        <v>300</v>
      </c>
      <c r="L1264" s="23" t="str">
        <f t="shared" si="78"/>
        <v>3-Aug-1976</v>
      </c>
      <c r="M1264" s="25">
        <f t="shared" si="79"/>
        <v>46</v>
      </c>
    </row>
    <row r="1265" spans="1:13" x14ac:dyDescent="0.3">
      <c r="A1265" s="6" t="s">
        <v>1296</v>
      </c>
      <c r="B1265" s="6">
        <v>1964</v>
      </c>
      <c r="C1265" s="13">
        <f t="shared" si="76"/>
        <v>1964</v>
      </c>
      <c r="D1265" s="6" t="s">
        <v>10</v>
      </c>
      <c r="E1265" s="6">
        <v>27</v>
      </c>
      <c r="F1265" s="6">
        <v>0</v>
      </c>
      <c r="G1265" s="27">
        <v>10459.19</v>
      </c>
      <c r="H1265" s="6" t="s">
        <v>12</v>
      </c>
      <c r="I1265" s="6" t="s">
        <v>16</v>
      </c>
      <c r="J1265" s="13" t="str">
        <f t="shared" si="77"/>
        <v>R1013</v>
      </c>
      <c r="K1265" s="6" t="s">
        <v>13</v>
      </c>
      <c r="L1265" s="23" t="str">
        <f t="shared" si="78"/>
        <v>27-Jul-1964</v>
      </c>
      <c r="M1265" s="25">
        <f t="shared" si="79"/>
        <v>58</v>
      </c>
    </row>
    <row r="1266" spans="1:13" x14ac:dyDescent="0.3">
      <c r="A1266" s="6" t="s">
        <v>1297</v>
      </c>
      <c r="B1266" s="6">
        <v>1969</v>
      </c>
      <c r="C1266" s="13">
        <f t="shared" si="76"/>
        <v>1969</v>
      </c>
      <c r="D1266" s="6" t="s">
        <v>20</v>
      </c>
      <c r="E1266" s="6">
        <v>22</v>
      </c>
      <c r="F1266" s="6">
        <v>1</v>
      </c>
      <c r="G1266" s="27">
        <v>10461.98</v>
      </c>
      <c r="H1266" s="6" t="s">
        <v>12</v>
      </c>
      <c r="I1266" s="6" t="s">
        <v>16</v>
      </c>
      <c r="J1266" s="13" t="str">
        <f t="shared" si="77"/>
        <v>R1012</v>
      </c>
      <c r="K1266" s="6" t="s">
        <v>23</v>
      </c>
      <c r="L1266" s="23" t="str">
        <f t="shared" si="78"/>
        <v>22-Sep-1969</v>
      </c>
      <c r="M1266" s="25">
        <f t="shared" si="79"/>
        <v>53</v>
      </c>
    </row>
    <row r="1267" spans="1:13" x14ac:dyDescent="0.3">
      <c r="A1267" s="6" t="s">
        <v>1298</v>
      </c>
      <c r="B1267" s="6">
        <v>1987</v>
      </c>
      <c r="C1267" s="13">
        <f t="shared" si="76"/>
        <v>1987</v>
      </c>
      <c r="D1267" s="6" t="s">
        <v>18</v>
      </c>
      <c r="E1267" s="6">
        <v>28</v>
      </c>
      <c r="F1267" s="6">
        <v>3</v>
      </c>
      <c r="G1267" s="27">
        <v>10464.83</v>
      </c>
      <c r="H1267" s="6" t="s">
        <v>12</v>
      </c>
      <c r="I1267" s="6" t="s">
        <v>16</v>
      </c>
      <c r="J1267" s="13" t="str">
        <f t="shared" si="77"/>
        <v>R1012</v>
      </c>
      <c r="K1267" s="6" t="s">
        <v>23</v>
      </c>
      <c r="L1267" s="23" t="str">
        <f t="shared" si="78"/>
        <v>28-Jun-1987</v>
      </c>
      <c r="M1267" s="25">
        <f t="shared" si="79"/>
        <v>35</v>
      </c>
    </row>
    <row r="1268" spans="1:13" x14ac:dyDescent="0.3">
      <c r="A1268" s="6" t="s">
        <v>1299</v>
      </c>
      <c r="B1268" s="6">
        <v>1978</v>
      </c>
      <c r="C1268" s="13">
        <f t="shared" si="76"/>
        <v>1978</v>
      </c>
      <c r="D1268" s="6" t="s">
        <v>35</v>
      </c>
      <c r="E1268" s="6">
        <v>21</v>
      </c>
      <c r="F1268" s="6">
        <v>2</v>
      </c>
      <c r="G1268" s="27">
        <v>10486.55</v>
      </c>
      <c r="H1268" s="6" t="s">
        <v>12</v>
      </c>
      <c r="I1268" s="6" t="s">
        <v>12</v>
      </c>
      <c r="J1268" s="13" t="str">
        <f t="shared" si="77"/>
        <v>R1025</v>
      </c>
      <c r="K1268" s="6" t="s">
        <v>200</v>
      </c>
      <c r="L1268" s="23" t="str">
        <f t="shared" si="78"/>
        <v>21-Aug-1978</v>
      </c>
      <c r="M1268" s="25">
        <f t="shared" si="79"/>
        <v>44</v>
      </c>
    </row>
    <row r="1269" spans="1:13" x14ac:dyDescent="0.3">
      <c r="A1269" s="6" t="s">
        <v>1300</v>
      </c>
      <c r="B1269" s="6">
        <v>1972</v>
      </c>
      <c r="C1269" s="13">
        <f t="shared" si="76"/>
        <v>1972</v>
      </c>
      <c r="D1269" s="6" t="s">
        <v>37</v>
      </c>
      <c r="E1269" s="6">
        <v>19</v>
      </c>
      <c r="F1269" s="6">
        <v>2</v>
      </c>
      <c r="G1269" s="27">
        <v>10493.95</v>
      </c>
      <c r="H1269" s="6" t="s">
        <v>12</v>
      </c>
      <c r="I1269" s="6" t="s">
        <v>16</v>
      </c>
      <c r="J1269" s="13" t="str">
        <f t="shared" si="77"/>
        <v>R1012</v>
      </c>
      <c r="K1269" s="6" t="s">
        <v>23</v>
      </c>
      <c r="L1269" s="23" t="str">
        <f t="shared" si="78"/>
        <v>19-Oct-1972</v>
      </c>
      <c r="M1269" s="25">
        <f t="shared" si="79"/>
        <v>50</v>
      </c>
    </row>
    <row r="1270" spans="1:13" x14ac:dyDescent="0.3">
      <c r="A1270" s="6" t="s">
        <v>1301</v>
      </c>
      <c r="B1270" s="6">
        <v>1977</v>
      </c>
      <c r="C1270" s="13">
        <f t="shared" si="76"/>
        <v>1977</v>
      </c>
      <c r="D1270" s="6" t="s">
        <v>37</v>
      </c>
      <c r="E1270" s="6">
        <v>25</v>
      </c>
      <c r="F1270" s="6">
        <v>2</v>
      </c>
      <c r="G1270" s="27">
        <v>10495.6</v>
      </c>
      <c r="H1270" s="6" t="s">
        <v>12</v>
      </c>
      <c r="I1270" s="6" t="s">
        <v>16</v>
      </c>
      <c r="J1270" s="13" t="str">
        <f t="shared" si="77"/>
        <v>R1012</v>
      </c>
      <c r="K1270" s="6" t="s">
        <v>23</v>
      </c>
      <c r="L1270" s="23" t="str">
        <f t="shared" si="78"/>
        <v>25-Oct-1977</v>
      </c>
      <c r="M1270" s="25">
        <f t="shared" si="79"/>
        <v>45</v>
      </c>
    </row>
    <row r="1271" spans="1:13" x14ac:dyDescent="0.3">
      <c r="A1271" s="6" t="s">
        <v>1302</v>
      </c>
      <c r="B1271" s="6">
        <v>1971</v>
      </c>
      <c r="C1271" s="13">
        <f t="shared" si="76"/>
        <v>1971</v>
      </c>
      <c r="D1271" s="6" t="s">
        <v>20</v>
      </c>
      <c r="E1271" s="6">
        <v>26</v>
      </c>
      <c r="F1271" s="6">
        <v>0</v>
      </c>
      <c r="G1271" s="27">
        <v>10546.48</v>
      </c>
      <c r="H1271" s="6" t="s">
        <v>12</v>
      </c>
      <c r="I1271" s="6" t="s">
        <v>12</v>
      </c>
      <c r="J1271" s="13" t="str">
        <f t="shared" si="77"/>
        <v>R1011</v>
      </c>
      <c r="K1271" s="6" t="s">
        <v>42</v>
      </c>
      <c r="L1271" s="23" t="str">
        <f t="shared" si="78"/>
        <v>26-Sep-1971</v>
      </c>
      <c r="M1271" s="25">
        <f t="shared" si="79"/>
        <v>51</v>
      </c>
    </row>
    <row r="1272" spans="1:13" x14ac:dyDescent="0.3">
      <c r="A1272" s="6" t="s">
        <v>1303</v>
      </c>
      <c r="B1272" s="6">
        <v>1971</v>
      </c>
      <c r="C1272" s="13">
        <f t="shared" si="76"/>
        <v>1971</v>
      </c>
      <c r="D1272" s="6" t="s">
        <v>18</v>
      </c>
      <c r="E1272" s="6">
        <v>29</v>
      </c>
      <c r="F1272" s="6">
        <v>3</v>
      </c>
      <c r="G1272" s="27">
        <v>10560.49</v>
      </c>
      <c r="H1272" s="6" t="s">
        <v>12</v>
      </c>
      <c r="I1272" s="6" t="s">
        <v>11</v>
      </c>
      <c r="J1272" s="13" t="str">
        <f t="shared" si="77"/>
        <v>R1013</v>
      </c>
      <c r="K1272" s="6" t="s">
        <v>13</v>
      </c>
      <c r="L1272" s="23" t="str">
        <f t="shared" si="78"/>
        <v>29-Jun-1971</v>
      </c>
      <c r="M1272" s="25">
        <f t="shared" si="79"/>
        <v>51</v>
      </c>
    </row>
    <row r="1273" spans="1:13" x14ac:dyDescent="0.3">
      <c r="A1273" s="6" t="s">
        <v>1304</v>
      </c>
      <c r="B1273" s="6">
        <v>1969</v>
      </c>
      <c r="C1273" s="13">
        <f t="shared" si="76"/>
        <v>1969</v>
      </c>
      <c r="D1273" s="6" t="s">
        <v>10</v>
      </c>
      <c r="E1273" s="6">
        <v>17</v>
      </c>
      <c r="F1273" s="6">
        <v>0</v>
      </c>
      <c r="G1273" s="27">
        <v>10564.88</v>
      </c>
      <c r="H1273" s="6" t="s">
        <v>12</v>
      </c>
      <c r="I1273" s="6" t="s">
        <v>16</v>
      </c>
      <c r="J1273" s="13" t="str">
        <f t="shared" si="77"/>
        <v>R1024</v>
      </c>
      <c r="K1273" s="6" t="s">
        <v>247</v>
      </c>
      <c r="L1273" s="23" t="str">
        <f t="shared" si="78"/>
        <v>17-Jul-1969</v>
      </c>
      <c r="M1273" s="25">
        <f t="shared" si="79"/>
        <v>53</v>
      </c>
    </row>
    <row r="1274" spans="1:13" x14ac:dyDescent="0.3">
      <c r="A1274" s="6" t="s">
        <v>1305</v>
      </c>
      <c r="B1274" s="6">
        <v>1966</v>
      </c>
      <c r="C1274" s="13">
        <f t="shared" si="76"/>
        <v>1966</v>
      </c>
      <c r="D1274" s="6" t="s">
        <v>30</v>
      </c>
      <c r="E1274" s="6">
        <v>11</v>
      </c>
      <c r="F1274" s="6">
        <v>0</v>
      </c>
      <c r="G1274" s="27">
        <v>10577.09</v>
      </c>
      <c r="H1274" s="6" t="s">
        <v>12</v>
      </c>
      <c r="I1274" s="6" t="s">
        <v>12</v>
      </c>
      <c r="J1274" s="13" t="str">
        <f t="shared" si="77"/>
        <v>R1011</v>
      </c>
      <c r="K1274" s="6" t="s">
        <v>42</v>
      </c>
      <c r="L1274" s="23" t="str">
        <f t="shared" si="78"/>
        <v>11-Dec-1966</v>
      </c>
      <c r="M1274" s="25">
        <f t="shared" si="79"/>
        <v>56</v>
      </c>
    </row>
    <row r="1275" spans="1:13" x14ac:dyDescent="0.3">
      <c r="A1275" s="6" t="s">
        <v>1306</v>
      </c>
      <c r="B1275" s="6">
        <v>1969</v>
      </c>
      <c r="C1275" s="13">
        <f t="shared" si="76"/>
        <v>1969</v>
      </c>
      <c r="D1275" s="6" t="s">
        <v>30</v>
      </c>
      <c r="E1275" s="6">
        <v>25</v>
      </c>
      <c r="F1275" s="6">
        <v>1</v>
      </c>
      <c r="G1275" s="27">
        <v>10579.71</v>
      </c>
      <c r="H1275" s="6" t="s">
        <v>12</v>
      </c>
      <c r="I1275" s="6" t="s">
        <v>12</v>
      </c>
      <c r="J1275" s="13" t="str">
        <f t="shared" si="77"/>
        <v>R1013</v>
      </c>
      <c r="K1275" s="6" t="s">
        <v>13</v>
      </c>
      <c r="L1275" s="23" t="str">
        <f t="shared" si="78"/>
        <v>25-Dec-1969</v>
      </c>
      <c r="M1275" s="25">
        <f t="shared" si="79"/>
        <v>53</v>
      </c>
    </row>
    <row r="1276" spans="1:13" x14ac:dyDescent="0.3">
      <c r="A1276" s="6" t="s">
        <v>1307</v>
      </c>
      <c r="B1276" s="6">
        <v>1966</v>
      </c>
      <c r="C1276" s="13">
        <f t="shared" si="76"/>
        <v>1966</v>
      </c>
      <c r="D1276" s="6" t="s">
        <v>15</v>
      </c>
      <c r="E1276" s="6">
        <v>3</v>
      </c>
      <c r="F1276" s="6">
        <v>0</v>
      </c>
      <c r="G1276" s="27">
        <v>10594.23</v>
      </c>
      <c r="H1276" s="6" t="s">
        <v>12</v>
      </c>
      <c r="I1276" s="6" t="s">
        <v>12</v>
      </c>
      <c r="J1276" s="13" t="str">
        <f t="shared" si="77"/>
        <v>R1013</v>
      </c>
      <c r="K1276" s="6" t="s">
        <v>13</v>
      </c>
      <c r="L1276" s="23" t="str">
        <f t="shared" si="78"/>
        <v>3-Nov-1966</v>
      </c>
      <c r="M1276" s="25">
        <f t="shared" si="79"/>
        <v>56</v>
      </c>
    </row>
    <row r="1277" spans="1:13" x14ac:dyDescent="0.3">
      <c r="A1277" s="6" t="s">
        <v>1308</v>
      </c>
      <c r="B1277" s="6">
        <v>1967</v>
      </c>
      <c r="C1277" s="13">
        <f t="shared" si="76"/>
        <v>1967</v>
      </c>
      <c r="D1277" s="6" t="s">
        <v>15</v>
      </c>
      <c r="E1277" s="6">
        <v>29</v>
      </c>
      <c r="F1277" s="6">
        <v>0</v>
      </c>
      <c r="G1277" s="27">
        <v>10594.5</v>
      </c>
      <c r="H1277" s="6" t="s">
        <v>12</v>
      </c>
      <c r="I1277" s="6" t="s">
        <v>16</v>
      </c>
      <c r="J1277" s="13" t="str">
        <f t="shared" si="77"/>
        <v>R1012</v>
      </c>
      <c r="K1277" s="6" t="s">
        <v>23</v>
      </c>
      <c r="L1277" s="23" t="str">
        <f t="shared" si="78"/>
        <v>29-Nov-1967</v>
      </c>
      <c r="M1277" s="25">
        <f t="shared" si="79"/>
        <v>55</v>
      </c>
    </row>
    <row r="1278" spans="1:13" x14ac:dyDescent="0.3">
      <c r="A1278" s="6" t="s">
        <v>1309</v>
      </c>
      <c r="B1278" s="6">
        <v>1972</v>
      </c>
      <c r="C1278" s="13">
        <f t="shared" si="76"/>
        <v>1972</v>
      </c>
      <c r="D1278" s="6" t="s">
        <v>30</v>
      </c>
      <c r="E1278" s="6">
        <v>14</v>
      </c>
      <c r="F1278" s="6">
        <v>3</v>
      </c>
      <c r="G1278" s="27">
        <v>10600.55</v>
      </c>
      <c r="H1278" s="6" t="s">
        <v>12</v>
      </c>
      <c r="I1278" s="6" t="s">
        <v>16</v>
      </c>
      <c r="J1278" s="13" t="str">
        <f t="shared" si="77"/>
        <v>R1012</v>
      </c>
      <c r="K1278" s="6" t="s">
        <v>23</v>
      </c>
      <c r="L1278" s="23" t="str">
        <f t="shared" si="78"/>
        <v>14-Dec-1972</v>
      </c>
      <c r="M1278" s="25">
        <f t="shared" si="79"/>
        <v>50</v>
      </c>
    </row>
    <row r="1279" spans="1:13" x14ac:dyDescent="0.3">
      <c r="A1279" s="6" t="s">
        <v>1310</v>
      </c>
      <c r="B1279" s="6">
        <v>1966</v>
      </c>
      <c r="C1279" s="13">
        <f t="shared" si="76"/>
        <v>1966</v>
      </c>
      <c r="D1279" s="6" t="s">
        <v>10</v>
      </c>
      <c r="E1279" s="6">
        <v>20</v>
      </c>
      <c r="F1279" s="6">
        <v>0</v>
      </c>
      <c r="G1279" s="27">
        <v>10601.41</v>
      </c>
      <c r="H1279" s="6" t="s">
        <v>12</v>
      </c>
      <c r="I1279" s="6" t="s">
        <v>11</v>
      </c>
      <c r="J1279" s="13" t="str">
        <f t="shared" si="77"/>
        <v>R1011</v>
      </c>
      <c r="K1279" s="6" t="s">
        <v>42</v>
      </c>
      <c r="L1279" s="23" t="str">
        <f t="shared" si="78"/>
        <v>20-Jul-1966</v>
      </c>
      <c r="M1279" s="25">
        <f t="shared" si="79"/>
        <v>56</v>
      </c>
    </row>
    <row r="1280" spans="1:13" x14ac:dyDescent="0.3">
      <c r="A1280" s="6" t="s">
        <v>1311</v>
      </c>
      <c r="B1280" s="6">
        <v>1967</v>
      </c>
      <c r="C1280" s="13">
        <f t="shared" si="76"/>
        <v>1967</v>
      </c>
      <c r="D1280" s="6" t="s">
        <v>18</v>
      </c>
      <c r="E1280" s="6">
        <v>23</v>
      </c>
      <c r="F1280" s="6">
        <v>0</v>
      </c>
      <c r="G1280" s="27">
        <v>10601.63</v>
      </c>
      <c r="H1280" s="6" t="s">
        <v>12</v>
      </c>
      <c r="I1280" s="6" t="s">
        <v>11</v>
      </c>
      <c r="J1280" s="13" t="str">
        <f t="shared" si="77"/>
        <v>R1012</v>
      </c>
      <c r="K1280" s="6" t="s">
        <v>23</v>
      </c>
      <c r="L1280" s="23" t="str">
        <f t="shared" si="78"/>
        <v>23-Jun-1967</v>
      </c>
      <c r="M1280" s="25">
        <f t="shared" si="79"/>
        <v>55</v>
      </c>
    </row>
    <row r="1281" spans="1:13" x14ac:dyDescent="0.3">
      <c r="A1281" s="6" t="s">
        <v>1312</v>
      </c>
      <c r="B1281" s="6">
        <v>1966</v>
      </c>
      <c r="C1281" s="13">
        <f t="shared" si="76"/>
        <v>1966</v>
      </c>
      <c r="D1281" s="6" t="s">
        <v>10</v>
      </c>
      <c r="E1281" s="6">
        <v>2</v>
      </c>
      <c r="F1281" s="6">
        <v>0</v>
      </c>
      <c r="G1281" s="27">
        <v>10602.39</v>
      </c>
      <c r="H1281" s="6" t="s">
        <v>12</v>
      </c>
      <c r="I1281" s="6" t="s">
        <v>12</v>
      </c>
      <c r="J1281" s="13" t="str">
        <f t="shared" si="77"/>
        <v>R1011</v>
      </c>
      <c r="K1281" s="6" t="s">
        <v>42</v>
      </c>
      <c r="L1281" s="23" t="str">
        <f t="shared" si="78"/>
        <v>2-Jul-1966</v>
      </c>
      <c r="M1281" s="25">
        <f t="shared" si="79"/>
        <v>56</v>
      </c>
    </row>
    <row r="1282" spans="1:13" x14ac:dyDescent="0.3">
      <c r="A1282" s="6" t="s">
        <v>1313</v>
      </c>
      <c r="B1282" s="6">
        <v>1965</v>
      </c>
      <c r="C1282" s="13">
        <f t="shared" ref="C1282:C1345" si="80">IF(B1282="?",ROUND(AVERAGE(B:B),0),B1282)</f>
        <v>1965</v>
      </c>
      <c r="D1282" s="6" t="s">
        <v>18</v>
      </c>
      <c r="E1282" s="6">
        <v>27</v>
      </c>
      <c r="F1282" s="6">
        <v>0</v>
      </c>
      <c r="G1282" s="27">
        <v>10608.67</v>
      </c>
      <c r="H1282" s="6" t="s">
        <v>12</v>
      </c>
      <c r="I1282" s="6" t="s">
        <v>12</v>
      </c>
      <c r="J1282" s="13" t="str">
        <f t="shared" si="77"/>
        <v>R1012</v>
      </c>
      <c r="K1282" s="6" t="s">
        <v>23</v>
      </c>
      <c r="L1282" s="23" t="str">
        <f t="shared" si="78"/>
        <v>27-Jun-1965</v>
      </c>
      <c r="M1282" s="25">
        <f t="shared" si="79"/>
        <v>57</v>
      </c>
    </row>
    <row r="1283" spans="1:13" x14ac:dyDescent="0.3">
      <c r="A1283" s="6" t="s">
        <v>1314</v>
      </c>
      <c r="B1283" s="6">
        <v>1992</v>
      </c>
      <c r="C1283" s="13">
        <f t="shared" si="80"/>
        <v>1992</v>
      </c>
      <c r="D1283" s="6" t="s">
        <v>10</v>
      </c>
      <c r="E1283" s="6">
        <v>23</v>
      </c>
      <c r="F1283" s="6">
        <v>0</v>
      </c>
      <c r="G1283" s="27">
        <v>10617.04</v>
      </c>
      <c r="H1283" s="6" t="s">
        <v>12</v>
      </c>
      <c r="I1283" s="6" t="s">
        <v>12</v>
      </c>
      <c r="J1283" s="13" t="str">
        <f t="shared" ref="J1283:J1346" si="81">IF(K1283="?","Unknown",K1283)</f>
        <v>R1026</v>
      </c>
      <c r="K1283" s="6" t="s">
        <v>535</v>
      </c>
      <c r="L1283" s="23" t="str">
        <f t="shared" ref="L1283:L1346" si="82">CONCATENATE(E1283,"-",D1283,"-",C1283)</f>
        <v>23-Jul-1992</v>
      </c>
      <c r="M1283" s="25">
        <f t="shared" ref="M1283:M1346" si="83">DATEDIF(L1283,DATE(2023,6,8),"Y")</f>
        <v>30</v>
      </c>
    </row>
    <row r="1284" spans="1:13" x14ac:dyDescent="0.3">
      <c r="A1284" s="6" t="s">
        <v>1315</v>
      </c>
      <c r="B1284" s="6">
        <v>1990</v>
      </c>
      <c r="C1284" s="13">
        <f t="shared" si="80"/>
        <v>1990</v>
      </c>
      <c r="D1284" s="6" t="s">
        <v>10</v>
      </c>
      <c r="E1284" s="6">
        <v>6</v>
      </c>
      <c r="F1284" s="6">
        <v>3</v>
      </c>
      <c r="G1284" s="27">
        <v>10620.26</v>
      </c>
      <c r="H1284" s="6" t="s">
        <v>12</v>
      </c>
      <c r="I1284" s="6" t="s">
        <v>12</v>
      </c>
      <c r="J1284" s="13" t="str">
        <f t="shared" si="81"/>
        <v>R1012</v>
      </c>
      <c r="K1284" s="6" t="s">
        <v>23</v>
      </c>
      <c r="L1284" s="23" t="str">
        <f t="shared" si="82"/>
        <v>6-Jul-1990</v>
      </c>
      <c r="M1284" s="25">
        <f t="shared" si="83"/>
        <v>32</v>
      </c>
    </row>
    <row r="1285" spans="1:13" x14ac:dyDescent="0.3">
      <c r="A1285" s="6" t="s">
        <v>1316</v>
      </c>
      <c r="B1285" s="6">
        <v>1964</v>
      </c>
      <c r="C1285" s="13">
        <f t="shared" si="80"/>
        <v>1964</v>
      </c>
      <c r="D1285" s="6" t="s">
        <v>35</v>
      </c>
      <c r="E1285" s="6">
        <v>8</v>
      </c>
      <c r="F1285" s="6">
        <v>0</v>
      </c>
      <c r="G1285" s="27">
        <v>10627.81</v>
      </c>
      <c r="H1285" s="6" t="s">
        <v>12</v>
      </c>
      <c r="I1285" s="6" t="s">
        <v>12</v>
      </c>
      <c r="J1285" s="13" t="str">
        <f t="shared" si="81"/>
        <v>R1013</v>
      </c>
      <c r="K1285" s="6" t="s">
        <v>13</v>
      </c>
      <c r="L1285" s="23" t="str">
        <f t="shared" si="82"/>
        <v>8-Aug-1964</v>
      </c>
      <c r="M1285" s="25">
        <f t="shared" si="83"/>
        <v>58</v>
      </c>
    </row>
    <row r="1286" spans="1:13" x14ac:dyDescent="0.3">
      <c r="A1286" s="6" t="s">
        <v>1317</v>
      </c>
      <c r="B1286" s="6">
        <v>1976</v>
      </c>
      <c r="C1286" s="13">
        <f t="shared" si="80"/>
        <v>1976</v>
      </c>
      <c r="D1286" s="6" t="s">
        <v>15</v>
      </c>
      <c r="E1286" s="6">
        <v>22</v>
      </c>
      <c r="F1286" s="6">
        <v>2</v>
      </c>
      <c r="G1286" s="27">
        <v>10665.44</v>
      </c>
      <c r="H1286" s="6" t="s">
        <v>12</v>
      </c>
      <c r="I1286" s="6" t="s">
        <v>11</v>
      </c>
      <c r="J1286" s="13" t="str">
        <f t="shared" si="81"/>
        <v>R1021</v>
      </c>
      <c r="K1286" s="6" t="s">
        <v>300</v>
      </c>
      <c r="L1286" s="23" t="str">
        <f t="shared" si="82"/>
        <v>22-Nov-1976</v>
      </c>
      <c r="M1286" s="25">
        <f t="shared" si="83"/>
        <v>46</v>
      </c>
    </row>
    <row r="1287" spans="1:13" x14ac:dyDescent="0.3">
      <c r="A1287" s="6" t="s">
        <v>1318</v>
      </c>
      <c r="B1287" s="6">
        <v>1962</v>
      </c>
      <c r="C1287" s="13">
        <f t="shared" si="80"/>
        <v>1962</v>
      </c>
      <c r="D1287" s="6" t="s">
        <v>20</v>
      </c>
      <c r="E1287" s="6">
        <v>7</v>
      </c>
      <c r="F1287" s="6">
        <v>0</v>
      </c>
      <c r="G1287" s="27">
        <v>10676.83</v>
      </c>
      <c r="H1287" s="6" t="s">
        <v>12</v>
      </c>
      <c r="I1287" s="6" t="s">
        <v>12</v>
      </c>
      <c r="J1287" s="13" t="str">
        <f t="shared" si="81"/>
        <v>R1013</v>
      </c>
      <c r="K1287" s="6" t="s">
        <v>13</v>
      </c>
      <c r="L1287" s="23" t="str">
        <f t="shared" si="82"/>
        <v>7-Sep-1962</v>
      </c>
      <c r="M1287" s="25">
        <f t="shared" si="83"/>
        <v>60</v>
      </c>
    </row>
    <row r="1288" spans="1:13" x14ac:dyDescent="0.3">
      <c r="A1288" s="6" t="s">
        <v>1319</v>
      </c>
      <c r="B1288" s="6">
        <v>1977</v>
      </c>
      <c r="C1288" s="13">
        <f t="shared" si="80"/>
        <v>1977</v>
      </c>
      <c r="D1288" s="6" t="s">
        <v>35</v>
      </c>
      <c r="E1288" s="6">
        <v>2</v>
      </c>
      <c r="F1288" s="6">
        <v>2</v>
      </c>
      <c r="G1288" s="27">
        <v>10690.11</v>
      </c>
      <c r="H1288" s="6" t="s">
        <v>12</v>
      </c>
      <c r="I1288" s="6" t="s">
        <v>11</v>
      </c>
      <c r="J1288" s="13" t="str">
        <f t="shared" si="81"/>
        <v>R1021</v>
      </c>
      <c r="K1288" s="6" t="s">
        <v>300</v>
      </c>
      <c r="L1288" s="23" t="str">
        <f t="shared" si="82"/>
        <v>2-Aug-1977</v>
      </c>
      <c r="M1288" s="25">
        <f t="shared" si="83"/>
        <v>45</v>
      </c>
    </row>
    <row r="1289" spans="1:13" x14ac:dyDescent="0.3">
      <c r="A1289" s="6" t="s">
        <v>1320</v>
      </c>
      <c r="B1289" s="6">
        <v>1976</v>
      </c>
      <c r="C1289" s="13">
        <f t="shared" si="80"/>
        <v>1976</v>
      </c>
      <c r="D1289" s="6" t="s">
        <v>20</v>
      </c>
      <c r="E1289" s="6">
        <v>30</v>
      </c>
      <c r="F1289" s="6">
        <v>2</v>
      </c>
      <c r="G1289" s="27">
        <v>10698.38</v>
      </c>
      <c r="H1289" s="6" t="s">
        <v>12</v>
      </c>
      <c r="I1289" s="6" t="s">
        <v>16</v>
      </c>
      <c r="J1289" s="13" t="str">
        <f t="shared" si="81"/>
        <v>R1025</v>
      </c>
      <c r="K1289" s="6" t="s">
        <v>200</v>
      </c>
      <c r="L1289" s="23" t="str">
        <f t="shared" si="82"/>
        <v>30-Sep-1976</v>
      </c>
      <c r="M1289" s="25">
        <f t="shared" si="83"/>
        <v>46</v>
      </c>
    </row>
    <row r="1290" spans="1:13" x14ac:dyDescent="0.3">
      <c r="A1290" s="6" t="s">
        <v>1321</v>
      </c>
      <c r="B1290" s="6">
        <v>1972</v>
      </c>
      <c r="C1290" s="13">
        <f t="shared" si="80"/>
        <v>1972</v>
      </c>
      <c r="D1290" s="6" t="s">
        <v>37</v>
      </c>
      <c r="E1290" s="6">
        <v>24</v>
      </c>
      <c r="F1290" s="6">
        <v>3</v>
      </c>
      <c r="G1290" s="27">
        <v>10702.64</v>
      </c>
      <c r="H1290" s="6" t="s">
        <v>12</v>
      </c>
      <c r="I1290" s="6" t="s">
        <v>12</v>
      </c>
      <c r="J1290" s="13" t="str">
        <f t="shared" si="81"/>
        <v>R1013</v>
      </c>
      <c r="K1290" s="6" t="s">
        <v>13</v>
      </c>
      <c r="L1290" s="23" t="str">
        <f t="shared" si="82"/>
        <v>24-Oct-1972</v>
      </c>
      <c r="M1290" s="25">
        <f t="shared" si="83"/>
        <v>50</v>
      </c>
    </row>
    <row r="1291" spans="1:13" x14ac:dyDescent="0.3">
      <c r="A1291" s="6" t="s">
        <v>1322</v>
      </c>
      <c r="B1291" s="6">
        <v>1967</v>
      </c>
      <c r="C1291" s="13">
        <f t="shared" si="80"/>
        <v>1967</v>
      </c>
      <c r="D1291" s="6" t="s">
        <v>10</v>
      </c>
      <c r="E1291" s="6">
        <v>30</v>
      </c>
      <c r="F1291" s="6">
        <v>0</v>
      </c>
      <c r="G1291" s="27">
        <v>10704.47</v>
      </c>
      <c r="H1291" s="6" t="s">
        <v>12</v>
      </c>
      <c r="I1291" s="6" t="s">
        <v>11</v>
      </c>
      <c r="J1291" s="13" t="str">
        <f t="shared" si="81"/>
        <v>R1011</v>
      </c>
      <c r="K1291" s="6" t="s">
        <v>42</v>
      </c>
      <c r="L1291" s="23" t="str">
        <f t="shared" si="82"/>
        <v>30-Jul-1967</v>
      </c>
      <c r="M1291" s="25">
        <f t="shared" si="83"/>
        <v>55</v>
      </c>
    </row>
    <row r="1292" spans="1:13" x14ac:dyDescent="0.3">
      <c r="A1292" s="6" t="s">
        <v>1323</v>
      </c>
      <c r="B1292" s="6">
        <v>1967</v>
      </c>
      <c r="C1292" s="13">
        <f t="shared" si="80"/>
        <v>1967</v>
      </c>
      <c r="D1292" s="6" t="s">
        <v>37</v>
      </c>
      <c r="E1292" s="6">
        <v>5</v>
      </c>
      <c r="F1292" s="6">
        <v>0</v>
      </c>
      <c r="G1292" s="27">
        <v>10713.64</v>
      </c>
      <c r="H1292" s="6" t="s">
        <v>12</v>
      </c>
      <c r="I1292" s="6" t="s">
        <v>12</v>
      </c>
      <c r="J1292" s="13" t="str">
        <f t="shared" si="81"/>
        <v>R1011</v>
      </c>
      <c r="K1292" s="6" t="s">
        <v>42</v>
      </c>
      <c r="L1292" s="23" t="str">
        <f t="shared" si="82"/>
        <v>5-Oct-1967</v>
      </c>
      <c r="M1292" s="25">
        <f t="shared" si="83"/>
        <v>55</v>
      </c>
    </row>
    <row r="1293" spans="1:13" x14ac:dyDescent="0.3">
      <c r="A1293" s="6" t="s">
        <v>1324</v>
      </c>
      <c r="B1293" s="6">
        <v>1992</v>
      </c>
      <c r="C1293" s="13">
        <f t="shared" si="80"/>
        <v>1992</v>
      </c>
      <c r="D1293" s="6" t="s">
        <v>18</v>
      </c>
      <c r="E1293" s="6">
        <v>25</v>
      </c>
      <c r="F1293" s="6">
        <v>0</v>
      </c>
      <c r="G1293" s="27">
        <v>10719.57</v>
      </c>
      <c r="H1293" s="6" t="s">
        <v>12</v>
      </c>
      <c r="I1293" s="6" t="s">
        <v>16</v>
      </c>
      <c r="J1293" s="13" t="str">
        <f t="shared" si="81"/>
        <v>R1012</v>
      </c>
      <c r="K1293" s="6" t="s">
        <v>23</v>
      </c>
      <c r="L1293" s="23" t="str">
        <f t="shared" si="82"/>
        <v>25-Jun-1992</v>
      </c>
      <c r="M1293" s="25">
        <f t="shared" si="83"/>
        <v>30</v>
      </c>
    </row>
    <row r="1294" spans="1:13" x14ac:dyDescent="0.3">
      <c r="A1294" s="6" t="s">
        <v>1325</v>
      </c>
      <c r="B1294" s="6">
        <v>1974</v>
      </c>
      <c r="C1294" s="13">
        <f t="shared" si="80"/>
        <v>1974</v>
      </c>
      <c r="D1294" s="6" t="s">
        <v>30</v>
      </c>
      <c r="E1294" s="6">
        <v>9</v>
      </c>
      <c r="F1294" s="6">
        <v>4</v>
      </c>
      <c r="G1294" s="27">
        <v>10736.87</v>
      </c>
      <c r="H1294" s="6" t="s">
        <v>12</v>
      </c>
      <c r="I1294" s="6" t="s">
        <v>16</v>
      </c>
      <c r="J1294" s="13" t="str">
        <f t="shared" si="81"/>
        <v>R1016</v>
      </c>
      <c r="K1294" s="6" t="s">
        <v>168</v>
      </c>
      <c r="L1294" s="23" t="str">
        <f t="shared" si="82"/>
        <v>9-Dec-1974</v>
      </c>
      <c r="M1294" s="25">
        <f t="shared" si="83"/>
        <v>48</v>
      </c>
    </row>
    <row r="1295" spans="1:13" x14ac:dyDescent="0.3">
      <c r="A1295" s="6" t="s">
        <v>1326</v>
      </c>
      <c r="B1295" s="6">
        <v>1986</v>
      </c>
      <c r="C1295" s="13">
        <f t="shared" si="80"/>
        <v>1986</v>
      </c>
      <c r="D1295" s="6" t="s">
        <v>35</v>
      </c>
      <c r="E1295" s="6">
        <v>29</v>
      </c>
      <c r="F1295" s="6">
        <v>3</v>
      </c>
      <c r="G1295" s="27">
        <v>10749.02</v>
      </c>
      <c r="H1295" s="6" t="s">
        <v>12</v>
      </c>
      <c r="I1295" s="6" t="s">
        <v>16</v>
      </c>
      <c r="J1295" s="13" t="str">
        <f t="shared" si="81"/>
        <v>R1026</v>
      </c>
      <c r="K1295" s="6" t="s">
        <v>535</v>
      </c>
      <c r="L1295" s="23" t="str">
        <f t="shared" si="82"/>
        <v>29-Aug-1986</v>
      </c>
      <c r="M1295" s="25">
        <f t="shared" si="83"/>
        <v>36</v>
      </c>
    </row>
    <row r="1296" spans="1:13" x14ac:dyDescent="0.3">
      <c r="A1296" s="6" t="s">
        <v>1327</v>
      </c>
      <c r="B1296" s="6">
        <v>1989</v>
      </c>
      <c r="C1296" s="13">
        <f t="shared" si="80"/>
        <v>1989</v>
      </c>
      <c r="D1296" s="6" t="s">
        <v>15</v>
      </c>
      <c r="E1296" s="6">
        <v>25</v>
      </c>
      <c r="F1296" s="6">
        <v>3</v>
      </c>
      <c r="G1296" s="27">
        <v>10769.75</v>
      </c>
      <c r="H1296" s="6" t="s">
        <v>12</v>
      </c>
      <c r="I1296" s="6" t="s">
        <v>11</v>
      </c>
      <c r="J1296" s="13" t="str">
        <f t="shared" si="81"/>
        <v>R1022</v>
      </c>
      <c r="K1296" s="6" t="s">
        <v>632</v>
      </c>
      <c r="L1296" s="23" t="str">
        <f t="shared" si="82"/>
        <v>25-Nov-1989</v>
      </c>
      <c r="M1296" s="25">
        <f t="shared" si="83"/>
        <v>33</v>
      </c>
    </row>
    <row r="1297" spans="1:13" x14ac:dyDescent="0.3">
      <c r="A1297" s="6" t="s">
        <v>1328</v>
      </c>
      <c r="B1297" s="6">
        <v>1967</v>
      </c>
      <c r="C1297" s="13">
        <f t="shared" si="80"/>
        <v>1967</v>
      </c>
      <c r="D1297" s="6" t="s">
        <v>15</v>
      </c>
      <c r="E1297" s="6">
        <v>11</v>
      </c>
      <c r="F1297" s="6">
        <v>1</v>
      </c>
      <c r="G1297" s="27">
        <v>10791.96</v>
      </c>
      <c r="H1297" s="6" t="s">
        <v>12</v>
      </c>
      <c r="I1297" s="6" t="s">
        <v>11</v>
      </c>
      <c r="J1297" s="13" t="str">
        <f t="shared" si="81"/>
        <v>R1011</v>
      </c>
      <c r="K1297" s="6" t="s">
        <v>42</v>
      </c>
      <c r="L1297" s="23" t="str">
        <f t="shared" si="82"/>
        <v>11-Nov-1967</v>
      </c>
      <c r="M1297" s="25">
        <f t="shared" si="83"/>
        <v>55</v>
      </c>
    </row>
    <row r="1298" spans="1:13" x14ac:dyDescent="0.3">
      <c r="A1298" s="6" t="s">
        <v>1329</v>
      </c>
      <c r="B1298" s="6">
        <v>1999</v>
      </c>
      <c r="C1298" s="13">
        <f t="shared" si="80"/>
        <v>1999</v>
      </c>
      <c r="D1298" s="6" t="s">
        <v>30</v>
      </c>
      <c r="E1298" s="6">
        <v>24</v>
      </c>
      <c r="F1298" s="6">
        <v>0</v>
      </c>
      <c r="G1298" s="27">
        <v>10795.94</v>
      </c>
      <c r="H1298" s="6" t="s">
        <v>12</v>
      </c>
      <c r="I1298" s="6" t="s">
        <v>16</v>
      </c>
      <c r="J1298" s="13" t="str">
        <f t="shared" si="81"/>
        <v>R1011</v>
      </c>
      <c r="K1298" s="6" t="s">
        <v>42</v>
      </c>
      <c r="L1298" s="23" t="str">
        <f t="shared" si="82"/>
        <v>24-Dec-1999</v>
      </c>
      <c r="M1298" s="25">
        <f t="shared" si="83"/>
        <v>23</v>
      </c>
    </row>
    <row r="1299" spans="1:13" x14ac:dyDescent="0.3">
      <c r="A1299" s="6" t="s">
        <v>1330</v>
      </c>
      <c r="B1299" s="6">
        <v>1967</v>
      </c>
      <c r="C1299" s="13">
        <f t="shared" si="80"/>
        <v>1967</v>
      </c>
      <c r="D1299" s="6" t="s">
        <v>37</v>
      </c>
      <c r="E1299" s="6">
        <v>23</v>
      </c>
      <c r="F1299" s="6">
        <v>0</v>
      </c>
      <c r="G1299" s="27">
        <v>10796.35</v>
      </c>
      <c r="H1299" s="6" t="s">
        <v>12</v>
      </c>
      <c r="I1299" s="6" t="s">
        <v>16</v>
      </c>
      <c r="J1299" s="13" t="str">
        <f t="shared" si="81"/>
        <v>R1019</v>
      </c>
      <c r="K1299" s="6" t="s">
        <v>166</v>
      </c>
      <c r="L1299" s="23" t="str">
        <f t="shared" si="82"/>
        <v>23-Oct-1967</v>
      </c>
      <c r="M1299" s="25">
        <f t="shared" si="83"/>
        <v>55</v>
      </c>
    </row>
    <row r="1300" spans="1:13" x14ac:dyDescent="0.3">
      <c r="A1300" s="6" t="s">
        <v>1331</v>
      </c>
      <c r="B1300" s="6">
        <v>1970</v>
      </c>
      <c r="C1300" s="13">
        <f t="shared" si="80"/>
        <v>1970</v>
      </c>
      <c r="D1300" s="6" t="s">
        <v>37</v>
      </c>
      <c r="E1300" s="6">
        <v>28</v>
      </c>
      <c r="F1300" s="6">
        <v>1</v>
      </c>
      <c r="G1300" s="27">
        <v>10797.34</v>
      </c>
      <c r="H1300" s="6" t="s">
        <v>12</v>
      </c>
      <c r="I1300" s="6" t="s">
        <v>11</v>
      </c>
      <c r="J1300" s="13" t="str">
        <f t="shared" si="81"/>
        <v>R1023</v>
      </c>
      <c r="K1300" s="6" t="s">
        <v>249</v>
      </c>
      <c r="L1300" s="23" t="str">
        <f t="shared" si="82"/>
        <v>28-Oct-1970</v>
      </c>
      <c r="M1300" s="25">
        <f t="shared" si="83"/>
        <v>52</v>
      </c>
    </row>
    <row r="1301" spans="1:13" x14ac:dyDescent="0.3">
      <c r="A1301" s="6" t="s">
        <v>1332</v>
      </c>
      <c r="B1301" s="6">
        <v>1970</v>
      </c>
      <c r="C1301" s="13">
        <f t="shared" si="80"/>
        <v>1970</v>
      </c>
      <c r="D1301" s="6" t="s">
        <v>30</v>
      </c>
      <c r="E1301" s="6">
        <v>18</v>
      </c>
      <c r="F1301" s="6">
        <v>2</v>
      </c>
      <c r="G1301" s="27">
        <v>10806.84</v>
      </c>
      <c r="H1301" s="6" t="s">
        <v>12</v>
      </c>
      <c r="I1301" s="6" t="s">
        <v>11</v>
      </c>
      <c r="J1301" s="13" t="str">
        <f t="shared" si="81"/>
        <v>R1011</v>
      </c>
      <c r="K1301" s="6" t="s">
        <v>42</v>
      </c>
      <c r="L1301" s="23" t="str">
        <f t="shared" si="82"/>
        <v>18-Dec-1970</v>
      </c>
      <c r="M1301" s="25">
        <f t="shared" si="83"/>
        <v>52</v>
      </c>
    </row>
    <row r="1302" spans="1:13" x14ac:dyDescent="0.3">
      <c r="A1302" s="6" t="s">
        <v>1333</v>
      </c>
      <c r="B1302" s="6">
        <v>1967</v>
      </c>
      <c r="C1302" s="13">
        <f t="shared" si="80"/>
        <v>1967</v>
      </c>
      <c r="D1302" s="6" t="s">
        <v>37</v>
      </c>
      <c r="E1302" s="6">
        <v>2</v>
      </c>
      <c r="F1302" s="6">
        <v>1</v>
      </c>
      <c r="G1302" s="27">
        <v>10807.49</v>
      </c>
      <c r="H1302" s="6" t="s">
        <v>12</v>
      </c>
      <c r="I1302" s="6" t="s">
        <v>11</v>
      </c>
      <c r="J1302" s="13" t="str">
        <f t="shared" si="81"/>
        <v>R1013</v>
      </c>
      <c r="K1302" s="6" t="s">
        <v>13</v>
      </c>
      <c r="L1302" s="23" t="str">
        <f t="shared" si="82"/>
        <v>2-Oct-1967</v>
      </c>
      <c r="M1302" s="25">
        <f t="shared" si="83"/>
        <v>55</v>
      </c>
    </row>
    <row r="1303" spans="1:13" x14ac:dyDescent="0.3">
      <c r="A1303" s="6" t="s">
        <v>1334</v>
      </c>
      <c r="B1303" s="6">
        <v>1968</v>
      </c>
      <c r="C1303" s="13">
        <f t="shared" si="80"/>
        <v>1968</v>
      </c>
      <c r="D1303" s="6" t="s">
        <v>10</v>
      </c>
      <c r="E1303" s="6">
        <v>28</v>
      </c>
      <c r="F1303" s="6">
        <v>1</v>
      </c>
      <c r="G1303" s="27">
        <v>10825.25</v>
      </c>
      <c r="H1303" s="6" t="s">
        <v>12</v>
      </c>
      <c r="I1303" s="6" t="s">
        <v>12</v>
      </c>
      <c r="J1303" s="13" t="str">
        <f t="shared" si="81"/>
        <v>R1012</v>
      </c>
      <c r="K1303" s="6" t="s">
        <v>23</v>
      </c>
      <c r="L1303" s="23" t="str">
        <f t="shared" si="82"/>
        <v>28-Jul-1968</v>
      </c>
      <c r="M1303" s="25">
        <f t="shared" si="83"/>
        <v>54</v>
      </c>
    </row>
    <row r="1304" spans="1:13" x14ac:dyDescent="0.3">
      <c r="A1304" s="6" t="s">
        <v>1335</v>
      </c>
      <c r="B1304" s="6">
        <v>1971</v>
      </c>
      <c r="C1304" s="13">
        <f t="shared" si="80"/>
        <v>1971</v>
      </c>
      <c r="D1304" s="6" t="s">
        <v>30</v>
      </c>
      <c r="E1304" s="6">
        <v>20</v>
      </c>
      <c r="F1304" s="6">
        <v>2</v>
      </c>
      <c r="G1304" s="27">
        <v>10848.13</v>
      </c>
      <c r="H1304" s="6" t="s">
        <v>12</v>
      </c>
      <c r="I1304" s="6" t="s">
        <v>12</v>
      </c>
      <c r="J1304" s="13" t="str">
        <f t="shared" si="81"/>
        <v>R1012</v>
      </c>
      <c r="K1304" s="6" t="s">
        <v>23</v>
      </c>
      <c r="L1304" s="23" t="str">
        <f t="shared" si="82"/>
        <v>20-Dec-1971</v>
      </c>
      <c r="M1304" s="25">
        <f t="shared" si="83"/>
        <v>51</v>
      </c>
    </row>
    <row r="1305" spans="1:13" x14ac:dyDescent="0.3">
      <c r="A1305" s="6" t="s">
        <v>1336</v>
      </c>
      <c r="B1305" s="6">
        <v>1994</v>
      </c>
      <c r="C1305" s="13">
        <f t="shared" si="80"/>
        <v>1994</v>
      </c>
      <c r="D1305" s="6" t="s">
        <v>20</v>
      </c>
      <c r="E1305" s="6">
        <v>6</v>
      </c>
      <c r="F1305" s="6">
        <v>0</v>
      </c>
      <c r="G1305" s="27">
        <v>10886.66</v>
      </c>
      <c r="H1305" s="6" t="s">
        <v>12</v>
      </c>
      <c r="I1305" s="6" t="s">
        <v>12</v>
      </c>
      <c r="J1305" s="13" t="str">
        <f t="shared" si="81"/>
        <v>R1012</v>
      </c>
      <c r="K1305" s="6" t="s">
        <v>23</v>
      </c>
      <c r="L1305" s="23" t="str">
        <f t="shared" si="82"/>
        <v>6-Sep-1994</v>
      </c>
      <c r="M1305" s="25">
        <f t="shared" si="83"/>
        <v>28</v>
      </c>
    </row>
    <row r="1306" spans="1:13" x14ac:dyDescent="0.3">
      <c r="A1306" s="6" t="s">
        <v>1337</v>
      </c>
      <c r="B1306" s="6">
        <v>1968</v>
      </c>
      <c r="C1306" s="13">
        <f t="shared" si="80"/>
        <v>1968</v>
      </c>
      <c r="D1306" s="6" t="s">
        <v>15</v>
      </c>
      <c r="E1306" s="6">
        <v>13</v>
      </c>
      <c r="F1306" s="6">
        <v>0</v>
      </c>
      <c r="G1306" s="27">
        <v>10923.93</v>
      </c>
      <c r="H1306" s="6" t="s">
        <v>12</v>
      </c>
      <c r="I1306" s="6" t="s">
        <v>16</v>
      </c>
      <c r="J1306" s="13" t="str">
        <f t="shared" si="81"/>
        <v>R1024</v>
      </c>
      <c r="K1306" s="6" t="s">
        <v>247</v>
      </c>
      <c r="L1306" s="23" t="str">
        <f t="shared" si="82"/>
        <v>13-Nov-1968</v>
      </c>
      <c r="M1306" s="25">
        <f t="shared" si="83"/>
        <v>54</v>
      </c>
    </row>
    <row r="1307" spans="1:13" x14ac:dyDescent="0.3">
      <c r="A1307" s="6" t="s">
        <v>1338</v>
      </c>
      <c r="B1307" s="6">
        <v>1968</v>
      </c>
      <c r="C1307" s="13">
        <f t="shared" si="80"/>
        <v>1968</v>
      </c>
      <c r="D1307" s="6" t="s">
        <v>15</v>
      </c>
      <c r="E1307" s="6">
        <v>12</v>
      </c>
      <c r="F1307" s="6">
        <v>1</v>
      </c>
      <c r="G1307" s="27">
        <v>10928.85</v>
      </c>
      <c r="H1307" s="6" t="s">
        <v>12</v>
      </c>
      <c r="I1307" s="6" t="s">
        <v>12</v>
      </c>
      <c r="J1307" s="13" t="str">
        <f t="shared" si="81"/>
        <v>R1013</v>
      </c>
      <c r="K1307" s="6" t="s">
        <v>13</v>
      </c>
      <c r="L1307" s="23" t="str">
        <f t="shared" si="82"/>
        <v>12-Nov-1968</v>
      </c>
      <c r="M1307" s="25">
        <f t="shared" si="83"/>
        <v>54</v>
      </c>
    </row>
    <row r="1308" spans="1:13" x14ac:dyDescent="0.3">
      <c r="A1308" s="6" t="s">
        <v>1339</v>
      </c>
      <c r="B1308" s="6">
        <v>1969</v>
      </c>
      <c r="C1308" s="13">
        <f t="shared" si="80"/>
        <v>1969</v>
      </c>
      <c r="D1308" s="6" t="s">
        <v>15</v>
      </c>
      <c r="E1308" s="6">
        <v>10</v>
      </c>
      <c r="F1308" s="6">
        <v>1</v>
      </c>
      <c r="G1308" s="27">
        <v>10942.13</v>
      </c>
      <c r="H1308" s="6" t="s">
        <v>12</v>
      </c>
      <c r="I1308" s="6" t="s">
        <v>12</v>
      </c>
      <c r="J1308" s="13" t="str">
        <f t="shared" si="81"/>
        <v>R1012</v>
      </c>
      <c r="K1308" s="6" t="s">
        <v>23</v>
      </c>
      <c r="L1308" s="23" t="str">
        <f t="shared" si="82"/>
        <v>10-Nov-1969</v>
      </c>
      <c r="M1308" s="25">
        <f t="shared" si="83"/>
        <v>53</v>
      </c>
    </row>
    <row r="1309" spans="1:13" x14ac:dyDescent="0.3">
      <c r="A1309" s="6" t="s">
        <v>1340</v>
      </c>
      <c r="B1309" s="6">
        <v>1965</v>
      </c>
      <c r="C1309" s="13">
        <f t="shared" si="80"/>
        <v>1965</v>
      </c>
      <c r="D1309" s="6" t="s">
        <v>30</v>
      </c>
      <c r="E1309" s="6">
        <v>4</v>
      </c>
      <c r="F1309" s="6">
        <v>0</v>
      </c>
      <c r="G1309" s="27">
        <v>10959.33</v>
      </c>
      <c r="H1309" s="6" t="s">
        <v>12</v>
      </c>
      <c r="I1309" s="6" t="s">
        <v>12</v>
      </c>
      <c r="J1309" s="13" t="str">
        <f t="shared" si="81"/>
        <v>R1011</v>
      </c>
      <c r="K1309" s="6" t="s">
        <v>42</v>
      </c>
      <c r="L1309" s="23" t="str">
        <f t="shared" si="82"/>
        <v>4-Dec-1965</v>
      </c>
      <c r="M1309" s="25">
        <f t="shared" si="83"/>
        <v>57</v>
      </c>
    </row>
    <row r="1310" spans="1:13" x14ac:dyDescent="0.3">
      <c r="A1310" s="6" t="s">
        <v>1341</v>
      </c>
      <c r="B1310" s="6">
        <v>1969</v>
      </c>
      <c r="C1310" s="13">
        <f t="shared" si="80"/>
        <v>1969</v>
      </c>
      <c r="D1310" s="6" t="s">
        <v>35</v>
      </c>
      <c r="E1310" s="6">
        <v>14</v>
      </c>
      <c r="F1310" s="6">
        <v>1</v>
      </c>
      <c r="G1310" s="27">
        <v>10959.69</v>
      </c>
      <c r="H1310" s="6" t="s">
        <v>12</v>
      </c>
      <c r="I1310" s="6" t="s">
        <v>12</v>
      </c>
      <c r="J1310" s="13" t="str">
        <f t="shared" si="81"/>
        <v>R1012</v>
      </c>
      <c r="K1310" s="6" t="s">
        <v>23</v>
      </c>
      <c r="L1310" s="23" t="str">
        <f t="shared" si="82"/>
        <v>14-Aug-1969</v>
      </c>
      <c r="M1310" s="25">
        <f t="shared" si="83"/>
        <v>53</v>
      </c>
    </row>
    <row r="1311" spans="1:13" x14ac:dyDescent="0.3">
      <c r="A1311" s="6" t="s">
        <v>1342</v>
      </c>
      <c r="B1311" s="6">
        <v>1965</v>
      </c>
      <c r="C1311" s="13">
        <f t="shared" si="80"/>
        <v>1965</v>
      </c>
      <c r="D1311" s="6" t="s">
        <v>18</v>
      </c>
      <c r="E1311" s="6">
        <v>19</v>
      </c>
      <c r="F1311" s="6">
        <v>0</v>
      </c>
      <c r="G1311" s="27">
        <v>10965.45</v>
      </c>
      <c r="H1311" s="6" t="s">
        <v>12</v>
      </c>
      <c r="I1311" s="6" t="s">
        <v>11</v>
      </c>
      <c r="J1311" s="13" t="str">
        <f t="shared" si="81"/>
        <v>R1011</v>
      </c>
      <c r="K1311" s="6" t="s">
        <v>42</v>
      </c>
      <c r="L1311" s="23" t="str">
        <f t="shared" si="82"/>
        <v>19-Jun-1965</v>
      </c>
      <c r="M1311" s="25">
        <f t="shared" si="83"/>
        <v>57</v>
      </c>
    </row>
    <row r="1312" spans="1:13" x14ac:dyDescent="0.3">
      <c r="A1312" s="6" t="s">
        <v>1343</v>
      </c>
      <c r="B1312" s="6">
        <v>1966</v>
      </c>
      <c r="C1312" s="13">
        <f t="shared" si="80"/>
        <v>1966</v>
      </c>
      <c r="D1312" s="6" t="s">
        <v>10</v>
      </c>
      <c r="E1312" s="6">
        <v>9</v>
      </c>
      <c r="F1312" s="6">
        <v>0</v>
      </c>
      <c r="G1312" s="27">
        <v>10976.25</v>
      </c>
      <c r="H1312" s="6" t="s">
        <v>12</v>
      </c>
      <c r="I1312" s="6" t="s">
        <v>11</v>
      </c>
      <c r="J1312" s="13" t="str">
        <f t="shared" si="81"/>
        <v>R1012</v>
      </c>
      <c r="K1312" s="6" t="s">
        <v>23</v>
      </c>
      <c r="L1312" s="23" t="str">
        <f t="shared" si="82"/>
        <v>9-Jul-1966</v>
      </c>
      <c r="M1312" s="25">
        <f t="shared" si="83"/>
        <v>56</v>
      </c>
    </row>
    <row r="1313" spans="1:13" x14ac:dyDescent="0.3">
      <c r="A1313" s="6" t="s">
        <v>1344</v>
      </c>
      <c r="B1313" s="6">
        <v>1973</v>
      </c>
      <c r="C1313" s="13">
        <f t="shared" si="80"/>
        <v>1973</v>
      </c>
      <c r="D1313" s="6" t="s">
        <v>37</v>
      </c>
      <c r="E1313" s="6">
        <v>21</v>
      </c>
      <c r="F1313" s="6">
        <v>4</v>
      </c>
      <c r="G1313" s="27">
        <v>10977.21</v>
      </c>
      <c r="H1313" s="6" t="s">
        <v>12</v>
      </c>
      <c r="I1313" s="6" t="s">
        <v>16</v>
      </c>
      <c r="J1313" s="13" t="str">
        <f t="shared" si="81"/>
        <v>R1013</v>
      </c>
      <c r="K1313" s="6" t="s">
        <v>13</v>
      </c>
      <c r="L1313" s="23" t="str">
        <f t="shared" si="82"/>
        <v>21-Oct-1973</v>
      </c>
      <c r="M1313" s="25">
        <f t="shared" si="83"/>
        <v>49</v>
      </c>
    </row>
    <row r="1314" spans="1:13" x14ac:dyDescent="0.3">
      <c r="A1314" s="6" t="s">
        <v>1345</v>
      </c>
      <c r="B1314" s="6">
        <v>1965</v>
      </c>
      <c r="C1314" s="13">
        <f t="shared" si="80"/>
        <v>1965</v>
      </c>
      <c r="D1314" s="6" t="s">
        <v>30</v>
      </c>
      <c r="E1314" s="6">
        <v>18</v>
      </c>
      <c r="F1314" s="6">
        <v>0</v>
      </c>
      <c r="G1314" s="27">
        <v>10982.5</v>
      </c>
      <c r="H1314" s="6" t="s">
        <v>12</v>
      </c>
      <c r="I1314" s="6" t="s">
        <v>12</v>
      </c>
      <c r="J1314" s="13" t="str">
        <f t="shared" si="81"/>
        <v>R1013</v>
      </c>
      <c r="K1314" s="6" t="s">
        <v>13</v>
      </c>
      <c r="L1314" s="23" t="str">
        <f t="shared" si="82"/>
        <v>18-Dec-1965</v>
      </c>
      <c r="M1314" s="25">
        <f t="shared" si="83"/>
        <v>57</v>
      </c>
    </row>
    <row r="1315" spans="1:13" x14ac:dyDescent="0.3">
      <c r="A1315" s="6" t="s">
        <v>1346</v>
      </c>
      <c r="B1315" s="6">
        <v>2000</v>
      </c>
      <c r="C1315" s="13">
        <f t="shared" si="80"/>
        <v>2000</v>
      </c>
      <c r="D1315" s="6" t="s">
        <v>20</v>
      </c>
      <c r="E1315" s="6">
        <v>17</v>
      </c>
      <c r="F1315" s="6">
        <v>0</v>
      </c>
      <c r="G1315" s="27">
        <v>10991.58</v>
      </c>
      <c r="H1315" s="6" t="s">
        <v>12</v>
      </c>
      <c r="I1315" s="6" t="s">
        <v>12</v>
      </c>
      <c r="J1315" s="13" t="str">
        <f t="shared" si="81"/>
        <v>R1012</v>
      </c>
      <c r="K1315" s="6" t="s">
        <v>23</v>
      </c>
      <c r="L1315" s="23" t="str">
        <f t="shared" si="82"/>
        <v>17-Sep-2000</v>
      </c>
      <c r="M1315" s="25">
        <f t="shared" si="83"/>
        <v>22</v>
      </c>
    </row>
    <row r="1316" spans="1:13" x14ac:dyDescent="0.3">
      <c r="A1316" s="6" t="s">
        <v>1347</v>
      </c>
      <c r="B1316" s="6">
        <v>1968</v>
      </c>
      <c r="C1316" s="13">
        <f t="shared" si="80"/>
        <v>1968</v>
      </c>
      <c r="D1316" s="6" t="s">
        <v>37</v>
      </c>
      <c r="E1316" s="6">
        <v>24</v>
      </c>
      <c r="F1316" s="6">
        <v>2</v>
      </c>
      <c r="G1316" s="27">
        <v>11013.71</v>
      </c>
      <c r="H1316" s="6" t="s">
        <v>12</v>
      </c>
      <c r="I1316" s="6" t="s">
        <v>16</v>
      </c>
      <c r="J1316" s="13" t="str">
        <f t="shared" si="81"/>
        <v>R1013</v>
      </c>
      <c r="K1316" s="6" t="s">
        <v>13</v>
      </c>
      <c r="L1316" s="23" t="str">
        <f t="shared" si="82"/>
        <v>24-Oct-1968</v>
      </c>
      <c r="M1316" s="25">
        <f t="shared" si="83"/>
        <v>54</v>
      </c>
    </row>
    <row r="1317" spans="1:13" x14ac:dyDescent="0.3">
      <c r="A1317" s="6" t="s">
        <v>1348</v>
      </c>
      <c r="B1317" s="6">
        <v>1974</v>
      </c>
      <c r="C1317" s="13">
        <f t="shared" si="80"/>
        <v>1974</v>
      </c>
      <c r="D1317" s="6" t="s">
        <v>30</v>
      </c>
      <c r="E1317" s="6">
        <v>15</v>
      </c>
      <c r="F1317" s="6">
        <v>4</v>
      </c>
      <c r="G1317" s="27">
        <v>11015.17</v>
      </c>
      <c r="H1317" s="6" t="s">
        <v>12</v>
      </c>
      <c r="I1317" s="6" t="s">
        <v>16</v>
      </c>
      <c r="J1317" s="13" t="str">
        <f t="shared" si="81"/>
        <v>R1012</v>
      </c>
      <c r="K1317" s="6" t="s">
        <v>23</v>
      </c>
      <c r="L1317" s="23" t="str">
        <f t="shared" si="82"/>
        <v>15-Dec-1974</v>
      </c>
      <c r="M1317" s="25">
        <f t="shared" si="83"/>
        <v>48</v>
      </c>
    </row>
    <row r="1318" spans="1:13" x14ac:dyDescent="0.3">
      <c r="A1318" s="6" t="s">
        <v>1349</v>
      </c>
      <c r="B1318" s="6">
        <v>1991</v>
      </c>
      <c r="C1318" s="13">
        <f t="shared" si="80"/>
        <v>1991</v>
      </c>
      <c r="D1318" s="6" t="s">
        <v>18</v>
      </c>
      <c r="E1318" s="6">
        <v>26</v>
      </c>
      <c r="F1318" s="6">
        <v>3</v>
      </c>
      <c r="G1318" s="27">
        <v>11018.05</v>
      </c>
      <c r="H1318" s="6" t="s">
        <v>12</v>
      </c>
      <c r="I1318" s="6" t="s">
        <v>11</v>
      </c>
      <c r="J1318" s="13" t="str">
        <f t="shared" si="81"/>
        <v>R1012</v>
      </c>
      <c r="K1318" s="6" t="s">
        <v>23</v>
      </c>
      <c r="L1318" s="23" t="str">
        <f t="shared" si="82"/>
        <v>26-Jun-1991</v>
      </c>
      <c r="M1318" s="25">
        <f t="shared" si="83"/>
        <v>31</v>
      </c>
    </row>
    <row r="1319" spans="1:13" x14ac:dyDescent="0.3">
      <c r="A1319" s="6" t="s">
        <v>1350</v>
      </c>
      <c r="B1319" s="6">
        <v>1996</v>
      </c>
      <c r="C1319" s="13">
        <f t="shared" si="80"/>
        <v>1996</v>
      </c>
      <c r="D1319" s="6" t="s">
        <v>10</v>
      </c>
      <c r="E1319" s="6">
        <v>21</v>
      </c>
      <c r="F1319" s="6">
        <v>0</v>
      </c>
      <c r="G1319" s="27">
        <v>11028.56</v>
      </c>
      <c r="H1319" s="6" t="s">
        <v>12</v>
      </c>
      <c r="I1319" s="6" t="s">
        <v>12</v>
      </c>
      <c r="J1319" s="13" t="str">
        <f t="shared" si="81"/>
        <v>R1012</v>
      </c>
      <c r="K1319" s="6" t="s">
        <v>23</v>
      </c>
      <c r="L1319" s="23" t="str">
        <f t="shared" si="82"/>
        <v>21-Jul-1996</v>
      </c>
      <c r="M1319" s="25">
        <f t="shared" si="83"/>
        <v>26</v>
      </c>
    </row>
    <row r="1320" spans="1:13" x14ac:dyDescent="0.3">
      <c r="A1320" s="6" t="s">
        <v>1351</v>
      </c>
      <c r="B1320" s="6">
        <v>1974</v>
      </c>
      <c r="C1320" s="13">
        <f t="shared" si="80"/>
        <v>1974</v>
      </c>
      <c r="D1320" s="6" t="s">
        <v>30</v>
      </c>
      <c r="E1320" s="6">
        <v>10</v>
      </c>
      <c r="F1320" s="6">
        <v>4</v>
      </c>
      <c r="G1320" s="27">
        <v>11033.66</v>
      </c>
      <c r="H1320" s="6" t="s">
        <v>12</v>
      </c>
      <c r="I1320" s="6" t="s">
        <v>12</v>
      </c>
      <c r="J1320" s="13" t="str">
        <f t="shared" si="81"/>
        <v>R1012</v>
      </c>
      <c r="K1320" s="6" t="s">
        <v>23</v>
      </c>
      <c r="L1320" s="23" t="str">
        <f t="shared" si="82"/>
        <v>10-Dec-1974</v>
      </c>
      <c r="M1320" s="25">
        <f t="shared" si="83"/>
        <v>48</v>
      </c>
    </row>
    <row r="1321" spans="1:13" x14ac:dyDescent="0.3">
      <c r="A1321" s="6" t="s">
        <v>1352</v>
      </c>
      <c r="B1321" s="6">
        <v>1989</v>
      </c>
      <c r="C1321" s="13">
        <f t="shared" si="80"/>
        <v>1989</v>
      </c>
      <c r="D1321" s="6" t="s">
        <v>37</v>
      </c>
      <c r="E1321" s="6">
        <v>25</v>
      </c>
      <c r="F1321" s="6">
        <v>3</v>
      </c>
      <c r="G1321" s="27">
        <v>11037.51</v>
      </c>
      <c r="H1321" s="6" t="s">
        <v>12</v>
      </c>
      <c r="I1321" s="6" t="s">
        <v>16</v>
      </c>
      <c r="J1321" s="13" t="str">
        <f t="shared" si="81"/>
        <v>R1012</v>
      </c>
      <c r="K1321" s="6" t="s">
        <v>23</v>
      </c>
      <c r="L1321" s="23" t="str">
        <f t="shared" si="82"/>
        <v>25-Oct-1989</v>
      </c>
      <c r="M1321" s="25">
        <f t="shared" si="83"/>
        <v>33</v>
      </c>
    </row>
    <row r="1322" spans="1:13" x14ac:dyDescent="0.3">
      <c r="A1322" s="6" t="s">
        <v>1353</v>
      </c>
      <c r="B1322" s="6">
        <v>1974</v>
      </c>
      <c r="C1322" s="13">
        <f t="shared" si="80"/>
        <v>1974</v>
      </c>
      <c r="D1322" s="6" t="s">
        <v>35</v>
      </c>
      <c r="E1322" s="6">
        <v>30</v>
      </c>
      <c r="F1322" s="6">
        <v>0</v>
      </c>
      <c r="G1322" s="27">
        <v>11037.85</v>
      </c>
      <c r="H1322" s="6" t="s">
        <v>12</v>
      </c>
      <c r="I1322" s="6" t="s">
        <v>11</v>
      </c>
      <c r="J1322" s="13" t="str">
        <f t="shared" si="81"/>
        <v>R1025</v>
      </c>
      <c r="K1322" s="6" t="s">
        <v>200</v>
      </c>
      <c r="L1322" s="23" t="str">
        <f t="shared" si="82"/>
        <v>30-Aug-1974</v>
      </c>
      <c r="M1322" s="25">
        <f t="shared" si="83"/>
        <v>48</v>
      </c>
    </row>
    <row r="1323" spans="1:13" x14ac:dyDescent="0.3">
      <c r="A1323" s="6" t="s">
        <v>1354</v>
      </c>
      <c r="B1323" s="6">
        <v>2001</v>
      </c>
      <c r="C1323" s="13">
        <f t="shared" si="80"/>
        <v>2001</v>
      </c>
      <c r="D1323" s="6" t="s">
        <v>30</v>
      </c>
      <c r="E1323" s="6">
        <v>17</v>
      </c>
      <c r="F1323" s="6">
        <v>0</v>
      </c>
      <c r="G1323" s="27">
        <v>11046.02</v>
      </c>
      <c r="H1323" s="6" t="s">
        <v>12</v>
      </c>
      <c r="I1323" s="6" t="s">
        <v>16</v>
      </c>
      <c r="J1323" s="13" t="str">
        <f t="shared" si="81"/>
        <v>R1026</v>
      </c>
      <c r="K1323" s="6" t="s">
        <v>535</v>
      </c>
      <c r="L1323" s="23" t="str">
        <f t="shared" si="82"/>
        <v>17-Dec-2001</v>
      </c>
      <c r="M1323" s="25">
        <f t="shared" si="83"/>
        <v>21</v>
      </c>
    </row>
    <row r="1324" spans="1:13" x14ac:dyDescent="0.3">
      <c r="A1324" s="6" t="s">
        <v>1355</v>
      </c>
      <c r="B1324" s="6">
        <v>2000</v>
      </c>
      <c r="C1324" s="13">
        <f t="shared" si="80"/>
        <v>2000</v>
      </c>
      <c r="D1324" s="6" t="s">
        <v>20</v>
      </c>
      <c r="E1324" s="6">
        <v>18</v>
      </c>
      <c r="F1324" s="6">
        <v>0</v>
      </c>
      <c r="G1324" s="27">
        <v>11068.7</v>
      </c>
      <c r="H1324" s="6" t="s">
        <v>12</v>
      </c>
      <c r="I1324" s="6" t="s">
        <v>16</v>
      </c>
      <c r="J1324" s="13" t="str">
        <f t="shared" si="81"/>
        <v>R1011</v>
      </c>
      <c r="K1324" s="6" t="s">
        <v>42</v>
      </c>
      <c r="L1324" s="23" t="str">
        <f t="shared" si="82"/>
        <v>18-Sep-2000</v>
      </c>
      <c r="M1324" s="25">
        <f t="shared" si="83"/>
        <v>22</v>
      </c>
    </row>
    <row r="1325" spans="1:13" x14ac:dyDescent="0.3">
      <c r="A1325" s="6" t="s">
        <v>1356</v>
      </c>
      <c r="B1325" s="6">
        <v>1971</v>
      </c>
      <c r="C1325" s="13">
        <f t="shared" si="80"/>
        <v>1971</v>
      </c>
      <c r="D1325" s="6" t="s">
        <v>15</v>
      </c>
      <c r="E1325" s="6">
        <v>9</v>
      </c>
      <c r="F1325" s="6">
        <v>0</v>
      </c>
      <c r="G1325" s="27">
        <v>11068.77</v>
      </c>
      <c r="H1325" s="6" t="s">
        <v>12</v>
      </c>
      <c r="I1325" s="6" t="s">
        <v>11</v>
      </c>
      <c r="J1325" s="13" t="str">
        <f t="shared" si="81"/>
        <v>R1012</v>
      </c>
      <c r="K1325" s="6" t="s">
        <v>23</v>
      </c>
      <c r="L1325" s="23" t="str">
        <f t="shared" si="82"/>
        <v>9-Nov-1971</v>
      </c>
      <c r="M1325" s="25">
        <f t="shared" si="83"/>
        <v>51</v>
      </c>
    </row>
    <row r="1326" spans="1:13" x14ac:dyDescent="0.3">
      <c r="A1326" s="6" t="s">
        <v>1357</v>
      </c>
      <c r="B1326" s="6">
        <v>1966</v>
      </c>
      <c r="C1326" s="13">
        <f t="shared" si="80"/>
        <v>1966</v>
      </c>
      <c r="D1326" s="6" t="s">
        <v>15</v>
      </c>
      <c r="E1326" s="6">
        <v>7</v>
      </c>
      <c r="F1326" s="6">
        <v>0</v>
      </c>
      <c r="G1326" s="27">
        <v>11070.54</v>
      </c>
      <c r="H1326" s="6" t="s">
        <v>12</v>
      </c>
      <c r="I1326" s="6" t="s">
        <v>12</v>
      </c>
      <c r="J1326" s="13" t="str">
        <f t="shared" si="81"/>
        <v>R1011</v>
      </c>
      <c r="K1326" s="6" t="s">
        <v>42</v>
      </c>
      <c r="L1326" s="23" t="str">
        <f t="shared" si="82"/>
        <v>7-Nov-1966</v>
      </c>
      <c r="M1326" s="25">
        <f t="shared" si="83"/>
        <v>56</v>
      </c>
    </row>
    <row r="1327" spans="1:13" x14ac:dyDescent="0.3">
      <c r="A1327" s="6" t="s">
        <v>1358</v>
      </c>
      <c r="B1327" s="6">
        <v>1966</v>
      </c>
      <c r="C1327" s="13">
        <f t="shared" si="80"/>
        <v>1966</v>
      </c>
      <c r="D1327" s="6" t="s">
        <v>15</v>
      </c>
      <c r="E1327" s="6">
        <v>20</v>
      </c>
      <c r="F1327" s="6">
        <v>0</v>
      </c>
      <c r="G1327" s="27">
        <v>11073.18</v>
      </c>
      <c r="H1327" s="6" t="s">
        <v>12</v>
      </c>
      <c r="I1327" s="6" t="s">
        <v>12</v>
      </c>
      <c r="J1327" s="13" t="str">
        <f t="shared" si="81"/>
        <v>R1011</v>
      </c>
      <c r="K1327" s="6" t="s">
        <v>42</v>
      </c>
      <c r="L1327" s="23" t="str">
        <f t="shared" si="82"/>
        <v>20-Nov-1966</v>
      </c>
      <c r="M1327" s="25">
        <f t="shared" si="83"/>
        <v>56</v>
      </c>
    </row>
    <row r="1328" spans="1:13" x14ac:dyDescent="0.3">
      <c r="A1328" s="6" t="s">
        <v>1359</v>
      </c>
      <c r="B1328" s="6">
        <v>1967</v>
      </c>
      <c r="C1328" s="13">
        <f t="shared" si="80"/>
        <v>1967</v>
      </c>
      <c r="D1328" s="6" t="s">
        <v>20</v>
      </c>
      <c r="E1328" s="6">
        <v>4</v>
      </c>
      <c r="F1328" s="6">
        <v>0</v>
      </c>
      <c r="G1328" s="27">
        <v>11082.58</v>
      </c>
      <c r="H1328" s="6" t="s">
        <v>12</v>
      </c>
      <c r="I1328" s="6" t="s">
        <v>11</v>
      </c>
      <c r="J1328" s="13" t="str">
        <f t="shared" si="81"/>
        <v>R1012</v>
      </c>
      <c r="K1328" s="6" t="s">
        <v>23</v>
      </c>
      <c r="L1328" s="23" t="str">
        <f t="shared" si="82"/>
        <v>4-Sep-1967</v>
      </c>
      <c r="M1328" s="25">
        <f t="shared" si="83"/>
        <v>55</v>
      </c>
    </row>
    <row r="1329" spans="1:13" x14ac:dyDescent="0.3">
      <c r="A1329" s="6" t="s">
        <v>1360</v>
      </c>
      <c r="B1329" s="6">
        <v>1972</v>
      </c>
      <c r="C1329" s="13">
        <f t="shared" si="80"/>
        <v>1972</v>
      </c>
      <c r="D1329" s="6" t="s">
        <v>37</v>
      </c>
      <c r="E1329" s="6">
        <v>7</v>
      </c>
      <c r="F1329" s="6">
        <v>3</v>
      </c>
      <c r="G1329" s="27">
        <v>11085.59</v>
      </c>
      <c r="H1329" s="6" t="s">
        <v>12</v>
      </c>
      <c r="I1329" s="6" t="s">
        <v>11</v>
      </c>
      <c r="J1329" s="13" t="str">
        <f t="shared" si="81"/>
        <v>R1012</v>
      </c>
      <c r="K1329" s="6" t="s">
        <v>23</v>
      </c>
      <c r="L1329" s="23" t="str">
        <f t="shared" si="82"/>
        <v>7-Oct-1972</v>
      </c>
      <c r="M1329" s="25">
        <f t="shared" si="83"/>
        <v>50</v>
      </c>
    </row>
    <row r="1330" spans="1:13" x14ac:dyDescent="0.3">
      <c r="A1330" s="6" t="s">
        <v>1361</v>
      </c>
      <c r="B1330" s="6">
        <v>1966</v>
      </c>
      <c r="C1330" s="13">
        <f t="shared" si="80"/>
        <v>1966</v>
      </c>
      <c r="D1330" s="6" t="s">
        <v>20</v>
      </c>
      <c r="E1330" s="6">
        <v>9</v>
      </c>
      <c r="F1330" s="6">
        <v>0</v>
      </c>
      <c r="G1330" s="27">
        <v>11090.72</v>
      </c>
      <c r="H1330" s="6" t="s">
        <v>12</v>
      </c>
      <c r="I1330" s="6" t="s">
        <v>16</v>
      </c>
      <c r="J1330" s="13" t="str">
        <f t="shared" si="81"/>
        <v>R1013</v>
      </c>
      <c r="K1330" s="6" t="s">
        <v>13</v>
      </c>
      <c r="L1330" s="23" t="str">
        <f t="shared" si="82"/>
        <v>9-Sep-1966</v>
      </c>
      <c r="M1330" s="25">
        <f t="shared" si="83"/>
        <v>56</v>
      </c>
    </row>
    <row r="1331" spans="1:13" x14ac:dyDescent="0.3">
      <c r="A1331" s="6" t="s">
        <v>1362</v>
      </c>
      <c r="B1331" s="6">
        <v>1966</v>
      </c>
      <c r="C1331" s="13">
        <f t="shared" si="80"/>
        <v>1966</v>
      </c>
      <c r="D1331" s="6" t="s">
        <v>10</v>
      </c>
      <c r="E1331" s="6">
        <v>5</v>
      </c>
      <c r="F1331" s="6">
        <v>0</v>
      </c>
      <c r="G1331" s="27">
        <v>11093.62</v>
      </c>
      <c r="H1331" s="6" t="s">
        <v>12</v>
      </c>
      <c r="I1331" s="6" t="s">
        <v>16</v>
      </c>
      <c r="J1331" s="13" t="str">
        <f t="shared" si="81"/>
        <v>R1013</v>
      </c>
      <c r="K1331" s="6" t="s">
        <v>13</v>
      </c>
      <c r="L1331" s="23" t="str">
        <f t="shared" si="82"/>
        <v>5-Jul-1966</v>
      </c>
      <c r="M1331" s="25">
        <f t="shared" si="83"/>
        <v>56</v>
      </c>
    </row>
    <row r="1332" spans="1:13" x14ac:dyDescent="0.3">
      <c r="A1332" s="6" t="s">
        <v>1363</v>
      </c>
      <c r="B1332" s="6">
        <v>1980</v>
      </c>
      <c r="C1332" s="13">
        <f t="shared" si="80"/>
        <v>1980</v>
      </c>
      <c r="D1332" s="6" t="s">
        <v>35</v>
      </c>
      <c r="E1332" s="6">
        <v>20</v>
      </c>
      <c r="F1332" s="6">
        <v>2</v>
      </c>
      <c r="G1332" s="27">
        <v>11103.33</v>
      </c>
      <c r="H1332" s="6" t="s">
        <v>12</v>
      </c>
      <c r="I1332" s="6" t="s">
        <v>16</v>
      </c>
      <c r="J1332" s="13" t="str">
        <f t="shared" si="81"/>
        <v>R1021</v>
      </c>
      <c r="K1332" s="6" t="s">
        <v>300</v>
      </c>
      <c r="L1332" s="23" t="str">
        <f t="shared" si="82"/>
        <v>20-Aug-1980</v>
      </c>
      <c r="M1332" s="25">
        <f t="shared" si="83"/>
        <v>42</v>
      </c>
    </row>
    <row r="1333" spans="1:13" x14ac:dyDescent="0.3">
      <c r="A1333" s="6" t="s">
        <v>1364</v>
      </c>
      <c r="B1333" s="6">
        <v>1969</v>
      </c>
      <c r="C1333" s="13">
        <f t="shared" si="80"/>
        <v>1969</v>
      </c>
      <c r="D1333" s="6" t="s">
        <v>15</v>
      </c>
      <c r="E1333" s="6">
        <v>30</v>
      </c>
      <c r="F1333" s="6">
        <v>2</v>
      </c>
      <c r="G1333" s="27">
        <v>11150.78</v>
      </c>
      <c r="H1333" s="6" t="s">
        <v>12</v>
      </c>
      <c r="I1333" s="6" t="s">
        <v>11</v>
      </c>
      <c r="J1333" s="13" t="str">
        <f t="shared" si="81"/>
        <v>R1011</v>
      </c>
      <c r="K1333" s="6" t="s">
        <v>42</v>
      </c>
      <c r="L1333" s="23" t="str">
        <f t="shared" si="82"/>
        <v>30-Nov-1969</v>
      </c>
      <c r="M1333" s="25">
        <f t="shared" si="83"/>
        <v>53</v>
      </c>
    </row>
    <row r="1334" spans="1:13" x14ac:dyDescent="0.3">
      <c r="A1334" s="6" t="s">
        <v>1365</v>
      </c>
      <c r="B1334" s="6">
        <v>1969</v>
      </c>
      <c r="C1334" s="13">
        <f t="shared" si="80"/>
        <v>1969</v>
      </c>
      <c r="D1334" s="6" t="s">
        <v>18</v>
      </c>
      <c r="E1334" s="6">
        <v>25</v>
      </c>
      <c r="F1334" s="6">
        <v>2</v>
      </c>
      <c r="G1334" s="27">
        <v>11163.57</v>
      </c>
      <c r="H1334" s="6" t="s">
        <v>12</v>
      </c>
      <c r="I1334" s="6" t="s">
        <v>11</v>
      </c>
      <c r="J1334" s="13" t="str">
        <f t="shared" si="81"/>
        <v>R1011</v>
      </c>
      <c r="K1334" s="6" t="s">
        <v>42</v>
      </c>
      <c r="L1334" s="23" t="str">
        <f t="shared" si="82"/>
        <v>25-Jun-1969</v>
      </c>
      <c r="M1334" s="25">
        <f t="shared" si="83"/>
        <v>53</v>
      </c>
    </row>
    <row r="1335" spans="1:13" x14ac:dyDescent="0.3">
      <c r="A1335" s="6" t="s">
        <v>1366</v>
      </c>
      <c r="B1335" s="6">
        <v>1966</v>
      </c>
      <c r="C1335" s="13">
        <f t="shared" si="80"/>
        <v>1966</v>
      </c>
      <c r="D1335" s="6" t="s">
        <v>35</v>
      </c>
      <c r="E1335" s="6">
        <v>6</v>
      </c>
      <c r="F1335" s="6">
        <v>0</v>
      </c>
      <c r="G1335" s="27">
        <v>11165.42</v>
      </c>
      <c r="H1335" s="6" t="s">
        <v>12</v>
      </c>
      <c r="I1335" s="6" t="s">
        <v>16</v>
      </c>
      <c r="J1335" s="13" t="str">
        <f t="shared" si="81"/>
        <v>R1016</v>
      </c>
      <c r="K1335" s="6" t="s">
        <v>168</v>
      </c>
      <c r="L1335" s="23" t="str">
        <f t="shared" si="82"/>
        <v>6-Aug-1966</v>
      </c>
      <c r="M1335" s="25">
        <f t="shared" si="83"/>
        <v>56</v>
      </c>
    </row>
    <row r="1336" spans="1:13" x14ac:dyDescent="0.3">
      <c r="A1336" s="6" t="s">
        <v>1367</v>
      </c>
      <c r="B1336" s="6">
        <v>1972</v>
      </c>
      <c r="C1336" s="13">
        <f t="shared" si="80"/>
        <v>1972</v>
      </c>
      <c r="D1336" s="6" t="s">
        <v>20</v>
      </c>
      <c r="E1336" s="6">
        <v>3</v>
      </c>
      <c r="F1336" s="6">
        <v>0</v>
      </c>
      <c r="G1336" s="27">
        <v>11186.2</v>
      </c>
      <c r="H1336" s="6" t="s">
        <v>12</v>
      </c>
      <c r="I1336" s="6" t="s">
        <v>11</v>
      </c>
      <c r="J1336" s="13" t="str">
        <f t="shared" si="81"/>
        <v>R1021</v>
      </c>
      <c r="K1336" s="6" t="s">
        <v>300</v>
      </c>
      <c r="L1336" s="23" t="str">
        <f t="shared" si="82"/>
        <v>3-Sep-1972</v>
      </c>
      <c r="M1336" s="25">
        <f t="shared" si="83"/>
        <v>50</v>
      </c>
    </row>
    <row r="1337" spans="1:13" x14ac:dyDescent="0.3">
      <c r="A1337" s="6" t="s">
        <v>1368</v>
      </c>
      <c r="B1337" s="6">
        <v>1970</v>
      </c>
      <c r="C1337" s="13">
        <f t="shared" si="80"/>
        <v>1970</v>
      </c>
      <c r="D1337" s="6" t="s">
        <v>18</v>
      </c>
      <c r="E1337" s="6">
        <v>14</v>
      </c>
      <c r="F1337" s="6">
        <v>2</v>
      </c>
      <c r="G1337" s="27">
        <v>11187.66</v>
      </c>
      <c r="H1337" s="6" t="s">
        <v>12</v>
      </c>
      <c r="I1337" s="6" t="s">
        <v>11</v>
      </c>
      <c r="J1337" s="13" t="str">
        <f t="shared" si="81"/>
        <v>R1012</v>
      </c>
      <c r="K1337" s="6" t="s">
        <v>23</v>
      </c>
      <c r="L1337" s="23" t="str">
        <f t="shared" si="82"/>
        <v>14-Jun-1970</v>
      </c>
      <c r="M1337" s="25">
        <f t="shared" si="83"/>
        <v>52</v>
      </c>
    </row>
    <row r="1338" spans="1:13" x14ac:dyDescent="0.3">
      <c r="A1338" s="6" t="s">
        <v>1369</v>
      </c>
      <c r="B1338" s="6">
        <v>1976</v>
      </c>
      <c r="C1338" s="13">
        <f t="shared" si="80"/>
        <v>1976</v>
      </c>
      <c r="D1338" s="6" t="s">
        <v>18</v>
      </c>
      <c r="E1338" s="6">
        <v>28</v>
      </c>
      <c r="F1338" s="6">
        <v>2</v>
      </c>
      <c r="G1338" s="27">
        <v>11217.35</v>
      </c>
      <c r="H1338" s="6" t="s">
        <v>12</v>
      </c>
      <c r="I1338" s="6" t="s">
        <v>11</v>
      </c>
      <c r="J1338" s="13" t="str">
        <f t="shared" si="81"/>
        <v>R1025</v>
      </c>
      <c r="K1338" s="6" t="s">
        <v>200</v>
      </c>
      <c r="L1338" s="23" t="str">
        <f t="shared" si="82"/>
        <v>28-Jun-1976</v>
      </c>
      <c r="M1338" s="25">
        <f t="shared" si="83"/>
        <v>46</v>
      </c>
    </row>
    <row r="1339" spans="1:13" x14ac:dyDescent="0.3">
      <c r="A1339" s="6" t="s">
        <v>1370</v>
      </c>
      <c r="B1339" s="6">
        <v>1969</v>
      </c>
      <c r="C1339" s="13">
        <f t="shared" si="80"/>
        <v>1969</v>
      </c>
      <c r="D1339" s="6" t="s">
        <v>30</v>
      </c>
      <c r="E1339" s="6">
        <v>30</v>
      </c>
      <c r="F1339" s="6">
        <v>2</v>
      </c>
      <c r="G1339" s="27">
        <v>11244.38</v>
      </c>
      <c r="H1339" s="6" t="s">
        <v>12</v>
      </c>
      <c r="I1339" s="6" t="s">
        <v>16</v>
      </c>
      <c r="J1339" s="13" t="str">
        <f t="shared" si="81"/>
        <v>R1016</v>
      </c>
      <c r="K1339" s="6" t="s">
        <v>168</v>
      </c>
      <c r="L1339" s="23" t="str">
        <f t="shared" si="82"/>
        <v>30-Dec-1969</v>
      </c>
      <c r="M1339" s="25">
        <f t="shared" si="83"/>
        <v>53</v>
      </c>
    </row>
    <row r="1340" spans="1:13" x14ac:dyDescent="0.3">
      <c r="A1340" s="6" t="s">
        <v>1371</v>
      </c>
      <c r="B1340" s="6">
        <v>1989</v>
      </c>
      <c r="C1340" s="13">
        <f t="shared" si="80"/>
        <v>1989</v>
      </c>
      <c r="D1340" s="6" t="s">
        <v>30</v>
      </c>
      <c r="E1340" s="6">
        <v>17</v>
      </c>
      <c r="F1340" s="6">
        <v>3</v>
      </c>
      <c r="G1340" s="27">
        <v>11250.43</v>
      </c>
      <c r="H1340" s="6" t="s">
        <v>12</v>
      </c>
      <c r="I1340" s="6" t="s">
        <v>11</v>
      </c>
      <c r="J1340" s="13" t="str">
        <f t="shared" si="81"/>
        <v>R1026</v>
      </c>
      <c r="K1340" s="6" t="s">
        <v>535</v>
      </c>
      <c r="L1340" s="23" t="str">
        <f t="shared" si="82"/>
        <v>17-Dec-1989</v>
      </c>
      <c r="M1340" s="25">
        <f t="shared" si="83"/>
        <v>33</v>
      </c>
    </row>
    <row r="1341" spans="1:13" x14ac:dyDescent="0.3">
      <c r="A1341" s="6" t="s">
        <v>1372</v>
      </c>
      <c r="B1341" s="6">
        <v>1969</v>
      </c>
      <c r="C1341" s="13">
        <f t="shared" si="80"/>
        <v>1969</v>
      </c>
      <c r="D1341" s="6" t="s">
        <v>35</v>
      </c>
      <c r="E1341" s="6">
        <v>20</v>
      </c>
      <c r="F1341" s="6">
        <v>3</v>
      </c>
      <c r="G1341" s="27">
        <v>11253.42</v>
      </c>
      <c r="H1341" s="6" t="s">
        <v>12</v>
      </c>
      <c r="I1341" s="6" t="s">
        <v>16</v>
      </c>
      <c r="J1341" s="13" t="str">
        <f t="shared" si="81"/>
        <v>R1011</v>
      </c>
      <c r="K1341" s="6" t="s">
        <v>42</v>
      </c>
      <c r="L1341" s="23" t="str">
        <f t="shared" si="82"/>
        <v>20-Aug-1969</v>
      </c>
      <c r="M1341" s="25">
        <f t="shared" si="83"/>
        <v>53</v>
      </c>
    </row>
    <row r="1342" spans="1:13" x14ac:dyDescent="0.3">
      <c r="A1342" s="6" t="s">
        <v>1373</v>
      </c>
      <c r="B1342" s="6">
        <v>1981</v>
      </c>
      <c r="C1342" s="13">
        <f t="shared" si="80"/>
        <v>1981</v>
      </c>
      <c r="D1342" s="6" t="s">
        <v>37</v>
      </c>
      <c r="E1342" s="6">
        <v>2</v>
      </c>
      <c r="F1342" s="6">
        <v>1</v>
      </c>
      <c r="G1342" s="27">
        <v>11255.29</v>
      </c>
      <c r="H1342" s="6" t="s">
        <v>12</v>
      </c>
      <c r="I1342" s="6" t="s">
        <v>16</v>
      </c>
      <c r="J1342" s="13" t="str">
        <f t="shared" si="81"/>
        <v>R1026</v>
      </c>
      <c r="K1342" s="6" t="s">
        <v>535</v>
      </c>
      <c r="L1342" s="23" t="str">
        <f t="shared" si="82"/>
        <v>2-Oct-1981</v>
      </c>
      <c r="M1342" s="25">
        <f t="shared" si="83"/>
        <v>41</v>
      </c>
    </row>
    <row r="1343" spans="1:13" x14ac:dyDescent="0.3">
      <c r="A1343" s="6" t="s">
        <v>1374</v>
      </c>
      <c r="B1343" s="6">
        <v>1969</v>
      </c>
      <c r="C1343" s="13">
        <f t="shared" si="80"/>
        <v>1969</v>
      </c>
      <c r="D1343" s="6" t="s">
        <v>37</v>
      </c>
      <c r="E1343" s="6">
        <v>11</v>
      </c>
      <c r="F1343" s="6">
        <v>3</v>
      </c>
      <c r="G1343" s="27">
        <v>11264.54</v>
      </c>
      <c r="H1343" s="6" t="s">
        <v>12</v>
      </c>
      <c r="I1343" s="6" t="s">
        <v>11</v>
      </c>
      <c r="J1343" s="13" t="str">
        <f t="shared" si="81"/>
        <v>R1011</v>
      </c>
      <c r="K1343" s="6" t="s">
        <v>42</v>
      </c>
      <c r="L1343" s="23" t="str">
        <f t="shared" si="82"/>
        <v>11-Oct-1969</v>
      </c>
      <c r="M1343" s="25">
        <f t="shared" si="83"/>
        <v>53</v>
      </c>
    </row>
    <row r="1344" spans="1:13" x14ac:dyDescent="0.3">
      <c r="A1344" s="6" t="s">
        <v>1375</v>
      </c>
      <c r="B1344" s="6">
        <v>1971</v>
      </c>
      <c r="C1344" s="13">
        <f t="shared" si="80"/>
        <v>1971</v>
      </c>
      <c r="D1344" s="6" t="s">
        <v>30</v>
      </c>
      <c r="E1344" s="6">
        <v>26</v>
      </c>
      <c r="F1344" s="6">
        <v>0</v>
      </c>
      <c r="G1344" s="27">
        <v>11265.71</v>
      </c>
      <c r="H1344" s="6" t="s">
        <v>12</v>
      </c>
      <c r="I1344" s="6" t="s">
        <v>16</v>
      </c>
      <c r="J1344" s="13" t="str">
        <f t="shared" si="81"/>
        <v>R1025</v>
      </c>
      <c r="K1344" s="6" t="s">
        <v>200</v>
      </c>
      <c r="L1344" s="23" t="str">
        <f t="shared" si="82"/>
        <v>26-Dec-1971</v>
      </c>
      <c r="M1344" s="25">
        <f t="shared" si="83"/>
        <v>51</v>
      </c>
    </row>
    <row r="1345" spans="1:13" x14ac:dyDescent="0.3">
      <c r="A1345" s="6" t="s">
        <v>1376</v>
      </c>
      <c r="B1345" s="6">
        <v>2004</v>
      </c>
      <c r="C1345" s="13">
        <f t="shared" si="80"/>
        <v>2004</v>
      </c>
      <c r="D1345" s="6" t="s">
        <v>37</v>
      </c>
      <c r="E1345" s="6">
        <v>4</v>
      </c>
      <c r="F1345" s="6">
        <v>1</v>
      </c>
      <c r="G1345" s="27">
        <v>11272.33</v>
      </c>
      <c r="H1345" s="6" t="s">
        <v>12</v>
      </c>
      <c r="I1345" s="6" t="s">
        <v>11</v>
      </c>
      <c r="J1345" s="13" t="str">
        <f t="shared" si="81"/>
        <v>R1019</v>
      </c>
      <c r="K1345" s="6" t="s">
        <v>166</v>
      </c>
      <c r="L1345" s="23" t="str">
        <f t="shared" si="82"/>
        <v>4-Oct-2004</v>
      </c>
      <c r="M1345" s="25">
        <f t="shared" si="83"/>
        <v>18</v>
      </c>
    </row>
    <row r="1346" spans="1:13" x14ac:dyDescent="0.3">
      <c r="A1346" s="6" t="s">
        <v>1377</v>
      </c>
      <c r="B1346" s="6">
        <v>1967</v>
      </c>
      <c r="C1346" s="13">
        <f t="shared" ref="C1346:C1409" si="84">IF(B1346="?",ROUND(AVERAGE(B:B),0),B1346)</f>
        <v>1967</v>
      </c>
      <c r="D1346" s="6" t="s">
        <v>18</v>
      </c>
      <c r="E1346" s="6">
        <v>14</v>
      </c>
      <c r="F1346" s="6">
        <v>0</v>
      </c>
      <c r="G1346" s="27">
        <v>11286.54</v>
      </c>
      <c r="H1346" s="6" t="s">
        <v>12</v>
      </c>
      <c r="I1346" s="6" t="s">
        <v>12</v>
      </c>
      <c r="J1346" s="13" t="str">
        <f t="shared" si="81"/>
        <v>R1024</v>
      </c>
      <c r="K1346" s="6" t="s">
        <v>247</v>
      </c>
      <c r="L1346" s="23" t="str">
        <f t="shared" si="82"/>
        <v>14-Jun-1967</v>
      </c>
      <c r="M1346" s="25">
        <f t="shared" si="83"/>
        <v>55</v>
      </c>
    </row>
    <row r="1347" spans="1:13" x14ac:dyDescent="0.3">
      <c r="A1347" s="6" t="s">
        <v>1378</v>
      </c>
      <c r="B1347" s="6">
        <v>1970</v>
      </c>
      <c r="C1347" s="13">
        <f t="shared" si="84"/>
        <v>1970</v>
      </c>
      <c r="D1347" s="6" t="s">
        <v>18</v>
      </c>
      <c r="E1347" s="6">
        <v>22</v>
      </c>
      <c r="F1347" s="6">
        <v>3</v>
      </c>
      <c r="G1347" s="27">
        <v>11289.11</v>
      </c>
      <c r="H1347" s="6" t="s">
        <v>12</v>
      </c>
      <c r="I1347" s="6" t="s">
        <v>16</v>
      </c>
      <c r="J1347" s="13" t="str">
        <f t="shared" ref="J1347:J1410" si="85">IF(K1347="?","Unknown",K1347)</f>
        <v>R1012</v>
      </c>
      <c r="K1347" s="6" t="s">
        <v>23</v>
      </c>
      <c r="L1347" s="23" t="str">
        <f t="shared" ref="L1347:L1410" si="86">CONCATENATE(E1347,"-",D1347,"-",C1347)</f>
        <v>22-Jun-1970</v>
      </c>
      <c r="M1347" s="25">
        <f t="shared" ref="M1347:M1410" si="87">DATEDIF(L1347,DATE(2023,6,8),"Y")</f>
        <v>52</v>
      </c>
    </row>
    <row r="1348" spans="1:13" x14ac:dyDescent="0.3">
      <c r="A1348" s="6" t="s">
        <v>1379</v>
      </c>
      <c r="B1348" s="6">
        <v>1988</v>
      </c>
      <c r="C1348" s="13">
        <f t="shared" si="84"/>
        <v>1988</v>
      </c>
      <c r="D1348" s="6" t="s">
        <v>15</v>
      </c>
      <c r="E1348" s="6">
        <v>14</v>
      </c>
      <c r="F1348" s="6">
        <v>3</v>
      </c>
      <c r="G1348" s="27">
        <v>11294.57</v>
      </c>
      <c r="H1348" s="6" t="s">
        <v>12</v>
      </c>
      <c r="I1348" s="6" t="s">
        <v>16</v>
      </c>
      <c r="J1348" s="13" t="str">
        <f t="shared" si="85"/>
        <v>R1022</v>
      </c>
      <c r="K1348" s="6" t="s">
        <v>632</v>
      </c>
      <c r="L1348" s="23" t="str">
        <f t="shared" si="86"/>
        <v>14-Nov-1988</v>
      </c>
      <c r="M1348" s="25">
        <f t="shared" si="87"/>
        <v>34</v>
      </c>
    </row>
    <row r="1349" spans="1:13" x14ac:dyDescent="0.3">
      <c r="A1349" s="6" t="s">
        <v>1380</v>
      </c>
      <c r="B1349" s="6">
        <v>1972</v>
      </c>
      <c r="C1349" s="13">
        <f t="shared" si="84"/>
        <v>1972</v>
      </c>
      <c r="D1349" s="6" t="s">
        <v>20</v>
      </c>
      <c r="E1349" s="6">
        <v>25</v>
      </c>
      <c r="F1349" s="6">
        <v>4</v>
      </c>
      <c r="G1349" s="27">
        <v>11299.34</v>
      </c>
      <c r="H1349" s="6" t="s">
        <v>12</v>
      </c>
      <c r="I1349" s="6" t="s">
        <v>11</v>
      </c>
      <c r="J1349" s="13" t="str">
        <f t="shared" si="85"/>
        <v>R1011</v>
      </c>
      <c r="K1349" s="6" t="s">
        <v>42</v>
      </c>
      <c r="L1349" s="23" t="str">
        <f t="shared" si="86"/>
        <v>25-Sep-1972</v>
      </c>
      <c r="M1349" s="25">
        <f t="shared" si="87"/>
        <v>50</v>
      </c>
    </row>
    <row r="1350" spans="1:13" x14ac:dyDescent="0.3">
      <c r="A1350" s="6" t="s">
        <v>1381</v>
      </c>
      <c r="B1350" s="6">
        <v>1968</v>
      </c>
      <c r="C1350" s="13">
        <f t="shared" si="84"/>
        <v>1968</v>
      </c>
      <c r="D1350" s="6" t="s">
        <v>37</v>
      </c>
      <c r="E1350" s="6">
        <v>6</v>
      </c>
      <c r="F1350" s="6">
        <v>1</v>
      </c>
      <c r="G1350" s="27">
        <v>11305.93</v>
      </c>
      <c r="H1350" s="6" t="s">
        <v>12</v>
      </c>
      <c r="I1350" s="6" t="s">
        <v>16</v>
      </c>
      <c r="J1350" s="13" t="str">
        <f t="shared" si="85"/>
        <v>R1012</v>
      </c>
      <c r="K1350" s="6" t="s">
        <v>23</v>
      </c>
      <c r="L1350" s="23" t="str">
        <f t="shared" si="86"/>
        <v>6-Oct-1968</v>
      </c>
      <c r="M1350" s="25">
        <f t="shared" si="87"/>
        <v>54</v>
      </c>
    </row>
    <row r="1351" spans="1:13" x14ac:dyDescent="0.3">
      <c r="A1351" s="6" t="s">
        <v>1382</v>
      </c>
      <c r="B1351" s="6">
        <v>1963</v>
      </c>
      <c r="C1351" s="13">
        <f t="shared" si="84"/>
        <v>1963</v>
      </c>
      <c r="D1351" s="6" t="s">
        <v>15</v>
      </c>
      <c r="E1351" s="6">
        <v>22</v>
      </c>
      <c r="F1351" s="6">
        <v>0</v>
      </c>
      <c r="G1351" s="27">
        <v>11312.33</v>
      </c>
      <c r="H1351" s="6" t="s">
        <v>12</v>
      </c>
      <c r="I1351" s="6" t="s">
        <v>12</v>
      </c>
      <c r="J1351" s="13" t="str">
        <f t="shared" si="85"/>
        <v>R1012</v>
      </c>
      <c r="K1351" s="6" t="s">
        <v>23</v>
      </c>
      <c r="L1351" s="23" t="str">
        <f t="shared" si="86"/>
        <v>22-Nov-1963</v>
      </c>
      <c r="M1351" s="25">
        <f t="shared" si="87"/>
        <v>59</v>
      </c>
    </row>
    <row r="1352" spans="1:13" x14ac:dyDescent="0.3">
      <c r="A1352" s="6" t="s">
        <v>1383</v>
      </c>
      <c r="B1352" s="6">
        <v>1995</v>
      </c>
      <c r="C1352" s="13">
        <f t="shared" si="84"/>
        <v>1995</v>
      </c>
      <c r="D1352" s="6" t="s">
        <v>30</v>
      </c>
      <c r="E1352" s="6">
        <v>10</v>
      </c>
      <c r="F1352" s="6">
        <v>0</v>
      </c>
      <c r="G1352" s="27">
        <v>11318.57</v>
      </c>
      <c r="H1352" s="6" t="s">
        <v>12</v>
      </c>
      <c r="I1352" s="6" t="s">
        <v>11</v>
      </c>
      <c r="J1352" s="13" t="str">
        <f t="shared" si="85"/>
        <v>R1026</v>
      </c>
      <c r="K1352" s="6" t="s">
        <v>535</v>
      </c>
      <c r="L1352" s="23" t="str">
        <f t="shared" si="86"/>
        <v>10-Dec-1995</v>
      </c>
      <c r="M1352" s="25">
        <f t="shared" si="87"/>
        <v>27</v>
      </c>
    </row>
    <row r="1353" spans="1:13" x14ac:dyDescent="0.3">
      <c r="A1353" s="6" t="s">
        <v>1384</v>
      </c>
      <c r="B1353" s="6">
        <v>1963</v>
      </c>
      <c r="C1353" s="13">
        <f t="shared" si="84"/>
        <v>1963</v>
      </c>
      <c r="D1353" s="6" t="s">
        <v>10</v>
      </c>
      <c r="E1353" s="6">
        <v>11</v>
      </c>
      <c r="F1353" s="6">
        <v>0</v>
      </c>
      <c r="G1353" s="27">
        <v>11319.12</v>
      </c>
      <c r="H1353" s="6" t="s">
        <v>12</v>
      </c>
      <c r="I1353" s="6" t="s">
        <v>16</v>
      </c>
      <c r="J1353" s="13" t="str">
        <f t="shared" si="85"/>
        <v>R1012</v>
      </c>
      <c r="K1353" s="6" t="s">
        <v>23</v>
      </c>
      <c r="L1353" s="23" t="str">
        <f t="shared" si="86"/>
        <v>11-Jul-1963</v>
      </c>
      <c r="M1353" s="25">
        <f t="shared" si="87"/>
        <v>59</v>
      </c>
    </row>
    <row r="1354" spans="1:13" x14ac:dyDescent="0.3">
      <c r="A1354" s="6" t="s">
        <v>1385</v>
      </c>
      <c r="B1354" s="6">
        <v>2002</v>
      </c>
      <c r="C1354" s="13">
        <f t="shared" si="84"/>
        <v>2002</v>
      </c>
      <c r="D1354" s="6" t="s">
        <v>20</v>
      </c>
      <c r="E1354" s="6">
        <v>20</v>
      </c>
      <c r="F1354" s="6">
        <v>0</v>
      </c>
      <c r="G1354" s="27">
        <v>11321.49</v>
      </c>
      <c r="H1354" s="6" t="s">
        <v>12</v>
      </c>
      <c r="I1354" s="6" t="s">
        <v>12</v>
      </c>
      <c r="J1354" s="13" t="str">
        <f t="shared" si="85"/>
        <v>R1012</v>
      </c>
      <c r="K1354" s="6" t="s">
        <v>23</v>
      </c>
      <c r="L1354" s="23" t="str">
        <f t="shared" si="86"/>
        <v>20-Sep-2002</v>
      </c>
      <c r="M1354" s="25">
        <f t="shared" si="87"/>
        <v>20</v>
      </c>
    </row>
    <row r="1355" spans="1:13" x14ac:dyDescent="0.3">
      <c r="A1355" s="6" t="s">
        <v>1386</v>
      </c>
      <c r="B1355" s="6">
        <v>1989</v>
      </c>
      <c r="C1355" s="13">
        <f t="shared" si="84"/>
        <v>1989</v>
      </c>
      <c r="D1355" s="6" t="s">
        <v>35</v>
      </c>
      <c r="E1355" s="6">
        <v>19</v>
      </c>
      <c r="F1355" s="6">
        <v>1</v>
      </c>
      <c r="G1355" s="27">
        <v>11326.71</v>
      </c>
      <c r="H1355" s="6" t="s">
        <v>12</v>
      </c>
      <c r="I1355" s="6" t="s">
        <v>12</v>
      </c>
      <c r="J1355" s="13" t="str">
        <f t="shared" si="85"/>
        <v>R1013</v>
      </c>
      <c r="K1355" s="6" t="s">
        <v>13</v>
      </c>
      <c r="L1355" s="23" t="str">
        <f t="shared" si="86"/>
        <v>19-Aug-1989</v>
      </c>
      <c r="M1355" s="25">
        <f t="shared" si="87"/>
        <v>33</v>
      </c>
    </row>
    <row r="1356" spans="1:13" x14ac:dyDescent="0.3">
      <c r="A1356" s="6" t="s">
        <v>1387</v>
      </c>
      <c r="B1356" s="6">
        <v>1968</v>
      </c>
      <c r="C1356" s="13">
        <f t="shared" si="84"/>
        <v>1968</v>
      </c>
      <c r="D1356" s="6" t="s">
        <v>15</v>
      </c>
      <c r="E1356" s="6">
        <v>2</v>
      </c>
      <c r="F1356" s="6">
        <v>0</v>
      </c>
      <c r="G1356" s="27">
        <v>11344.32</v>
      </c>
      <c r="H1356" s="6" t="s">
        <v>12</v>
      </c>
      <c r="I1356" s="6" t="s">
        <v>11</v>
      </c>
      <c r="J1356" s="13" t="str">
        <f t="shared" si="85"/>
        <v>R1025</v>
      </c>
      <c r="K1356" s="6" t="s">
        <v>200</v>
      </c>
      <c r="L1356" s="23" t="str">
        <f t="shared" si="86"/>
        <v>2-Nov-1968</v>
      </c>
      <c r="M1356" s="25">
        <f t="shared" si="87"/>
        <v>54</v>
      </c>
    </row>
    <row r="1357" spans="1:13" x14ac:dyDescent="0.3">
      <c r="A1357" s="6" t="s">
        <v>1388</v>
      </c>
      <c r="B1357" s="6">
        <v>1964</v>
      </c>
      <c r="C1357" s="13">
        <f t="shared" si="84"/>
        <v>1964</v>
      </c>
      <c r="D1357" s="6" t="s">
        <v>10</v>
      </c>
      <c r="E1357" s="6">
        <v>12</v>
      </c>
      <c r="F1357" s="6">
        <v>0</v>
      </c>
      <c r="G1357" s="27">
        <v>11345.52</v>
      </c>
      <c r="H1357" s="6" t="s">
        <v>12</v>
      </c>
      <c r="I1357" s="6" t="s">
        <v>12</v>
      </c>
      <c r="J1357" s="13" t="str">
        <f t="shared" si="85"/>
        <v>R1011</v>
      </c>
      <c r="K1357" s="6" t="s">
        <v>42</v>
      </c>
      <c r="L1357" s="23" t="str">
        <f t="shared" si="86"/>
        <v>12-Jul-1964</v>
      </c>
      <c r="M1357" s="25">
        <f t="shared" si="87"/>
        <v>58</v>
      </c>
    </row>
    <row r="1358" spans="1:13" x14ac:dyDescent="0.3">
      <c r="A1358" s="6" t="s">
        <v>1389</v>
      </c>
      <c r="B1358" s="6">
        <v>1965</v>
      </c>
      <c r="C1358" s="13">
        <f t="shared" si="84"/>
        <v>1965</v>
      </c>
      <c r="D1358" s="6" t="s">
        <v>15</v>
      </c>
      <c r="E1358" s="6">
        <v>29</v>
      </c>
      <c r="F1358" s="6">
        <v>0</v>
      </c>
      <c r="G1358" s="27">
        <v>11353.23</v>
      </c>
      <c r="H1358" s="6" t="s">
        <v>12</v>
      </c>
      <c r="I1358" s="6" t="s">
        <v>16</v>
      </c>
      <c r="J1358" s="13" t="str">
        <f t="shared" si="85"/>
        <v>R1012</v>
      </c>
      <c r="K1358" s="6" t="s">
        <v>23</v>
      </c>
      <c r="L1358" s="23" t="str">
        <f t="shared" si="86"/>
        <v>29-Nov-1965</v>
      </c>
      <c r="M1358" s="25">
        <f t="shared" si="87"/>
        <v>57</v>
      </c>
    </row>
    <row r="1359" spans="1:13" x14ac:dyDescent="0.3">
      <c r="A1359" s="6" t="s">
        <v>1390</v>
      </c>
      <c r="B1359" s="6">
        <v>1965</v>
      </c>
      <c r="C1359" s="13">
        <f t="shared" si="84"/>
        <v>1965</v>
      </c>
      <c r="D1359" s="6" t="s">
        <v>20</v>
      </c>
      <c r="E1359" s="6">
        <v>26</v>
      </c>
      <c r="F1359" s="6">
        <v>0</v>
      </c>
      <c r="G1359" s="27">
        <v>11356.66</v>
      </c>
      <c r="H1359" s="6" t="s">
        <v>12</v>
      </c>
      <c r="I1359" s="6" t="s">
        <v>12</v>
      </c>
      <c r="J1359" s="13" t="str">
        <f t="shared" si="85"/>
        <v>R1012</v>
      </c>
      <c r="K1359" s="6" t="s">
        <v>23</v>
      </c>
      <c r="L1359" s="23" t="str">
        <f t="shared" si="86"/>
        <v>26-Sep-1965</v>
      </c>
      <c r="M1359" s="25">
        <f t="shared" si="87"/>
        <v>57</v>
      </c>
    </row>
    <row r="1360" spans="1:13" x14ac:dyDescent="0.3">
      <c r="A1360" s="6" t="s">
        <v>1391</v>
      </c>
      <c r="B1360" s="6">
        <v>1964</v>
      </c>
      <c r="C1360" s="13">
        <f t="shared" si="84"/>
        <v>1964</v>
      </c>
      <c r="D1360" s="6" t="s">
        <v>10</v>
      </c>
      <c r="E1360" s="6">
        <v>4</v>
      </c>
      <c r="F1360" s="6">
        <v>0</v>
      </c>
      <c r="G1360" s="27">
        <v>11362.76</v>
      </c>
      <c r="H1360" s="6" t="s">
        <v>12</v>
      </c>
      <c r="I1360" s="6" t="s">
        <v>16</v>
      </c>
      <c r="J1360" s="13" t="str">
        <f t="shared" si="85"/>
        <v>R1011</v>
      </c>
      <c r="K1360" s="6" t="s">
        <v>42</v>
      </c>
      <c r="L1360" s="23" t="str">
        <f t="shared" si="86"/>
        <v>4-Jul-1964</v>
      </c>
      <c r="M1360" s="25">
        <f t="shared" si="87"/>
        <v>58</v>
      </c>
    </row>
    <row r="1361" spans="1:13" x14ac:dyDescent="0.3">
      <c r="A1361" s="6" t="s">
        <v>1392</v>
      </c>
      <c r="B1361" s="6">
        <v>1964</v>
      </c>
      <c r="C1361" s="13">
        <f t="shared" si="84"/>
        <v>1964</v>
      </c>
      <c r="D1361" s="6" t="s">
        <v>10</v>
      </c>
      <c r="E1361" s="6">
        <v>3</v>
      </c>
      <c r="F1361" s="6">
        <v>0</v>
      </c>
      <c r="G1361" s="27">
        <v>11363.28</v>
      </c>
      <c r="H1361" s="6" t="s">
        <v>12</v>
      </c>
      <c r="I1361" s="6" t="s">
        <v>16</v>
      </c>
      <c r="J1361" s="13" t="str">
        <f t="shared" si="85"/>
        <v>R1013</v>
      </c>
      <c r="K1361" s="6" t="s">
        <v>13</v>
      </c>
      <c r="L1361" s="23" t="str">
        <f t="shared" si="86"/>
        <v>3-Jul-1964</v>
      </c>
      <c r="M1361" s="25">
        <f t="shared" si="87"/>
        <v>58</v>
      </c>
    </row>
    <row r="1362" spans="1:13" x14ac:dyDescent="0.3">
      <c r="A1362" s="6" t="s">
        <v>1393</v>
      </c>
      <c r="B1362" s="6">
        <v>1964</v>
      </c>
      <c r="C1362" s="13">
        <f t="shared" si="84"/>
        <v>1964</v>
      </c>
      <c r="D1362" s="6" t="s">
        <v>30</v>
      </c>
      <c r="E1362" s="6">
        <v>13</v>
      </c>
      <c r="F1362" s="6">
        <v>0</v>
      </c>
      <c r="G1362" s="27">
        <v>11365.95</v>
      </c>
      <c r="H1362" s="6" t="s">
        <v>12</v>
      </c>
      <c r="I1362" s="6" t="s">
        <v>11</v>
      </c>
      <c r="J1362" s="13" t="str">
        <f t="shared" si="85"/>
        <v>R1011</v>
      </c>
      <c r="K1362" s="6" t="s">
        <v>42</v>
      </c>
      <c r="L1362" s="23" t="str">
        <f t="shared" si="86"/>
        <v>13-Dec-1964</v>
      </c>
      <c r="M1362" s="25">
        <f t="shared" si="87"/>
        <v>58</v>
      </c>
    </row>
    <row r="1363" spans="1:13" x14ac:dyDescent="0.3">
      <c r="A1363" s="6" t="s">
        <v>1394</v>
      </c>
      <c r="B1363" s="6">
        <v>1979</v>
      </c>
      <c r="C1363" s="13">
        <f t="shared" si="84"/>
        <v>1979</v>
      </c>
      <c r="D1363" s="6" t="s">
        <v>18</v>
      </c>
      <c r="E1363" s="6">
        <v>7</v>
      </c>
      <c r="F1363" s="6">
        <v>2</v>
      </c>
      <c r="G1363" s="27">
        <v>11369.39</v>
      </c>
      <c r="H1363" s="6" t="s">
        <v>12</v>
      </c>
      <c r="I1363" s="6" t="s">
        <v>16</v>
      </c>
      <c r="J1363" s="13" t="str">
        <f t="shared" si="85"/>
        <v>R1026</v>
      </c>
      <c r="K1363" s="6" t="s">
        <v>535</v>
      </c>
      <c r="L1363" s="23" t="str">
        <f t="shared" si="86"/>
        <v>7-Jun-1979</v>
      </c>
      <c r="M1363" s="25">
        <f t="shared" si="87"/>
        <v>44</v>
      </c>
    </row>
    <row r="1364" spans="1:13" x14ac:dyDescent="0.3">
      <c r="A1364" s="6" t="s">
        <v>1395</v>
      </c>
      <c r="B1364" s="6">
        <v>1972</v>
      </c>
      <c r="C1364" s="13">
        <f t="shared" si="84"/>
        <v>1972</v>
      </c>
      <c r="D1364" s="6" t="s">
        <v>30</v>
      </c>
      <c r="E1364" s="6">
        <v>6</v>
      </c>
      <c r="F1364" s="6">
        <v>0</v>
      </c>
      <c r="G1364" s="27">
        <v>11378.57</v>
      </c>
      <c r="H1364" s="6" t="s">
        <v>12</v>
      </c>
      <c r="I1364" s="6" t="s">
        <v>11</v>
      </c>
      <c r="J1364" s="13" t="str">
        <f t="shared" si="85"/>
        <v>R1025</v>
      </c>
      <c r="K1364" s="6" t="s">
        <v>200</v>
      </c>
      <c r="L1364" s="23" t="str">
        <f t="shared" si="86"/>
        <v>6-Dec-1972</v>
      </c>
      <c r="M1364" s="25">
        <f t="shared" si="87"/>
        <v>50</v>
      </c>
    </row>
    <row r="1365" spans="1:13" x14ac:dyDescent="0.3">
      <c r="A1365" s="6" t="s">
        <v>1396</v>
      </c>
      <c r="B1365" s="6">
        <v>1964</v>
      </c>
      <c r="C1365" s="13">
        <f t="shared" si="84"/>
        <v>1964</v>
      </c>
      <c r="D1365" s="6" t="s">
        <v>18</v>
      </c>
      <c r="E1365" s="6">
        <v>13</v>
      </c>
      <c r="F1365" s="6">
        <v>0</v>
      </c>
      <c r="G1365" s="27">
        <v>11381.33</v>
      </c>
      <c r="H1365" s="6" t="s">
        <v>12</v>
      </c>
      <c r="I1365" s="6" t="s">
        <v>11</v>
      </c>
      <c r="J1365" s="13" t="str">
        <f t="shared" si="85"/>
        <v>R1013</v>
      </c>
      <c r="K1365" s="6" t="s">
        <v>13</v>
      </c>
      <c r="L1365" s="23" t="str">
        <f t="shared" si="86"/>
        <v>13-Jun-1964</v>
      </c>
      <c r="M1365" s="25">
        <f t="shared" si="87"/>
        <v>58</v>
      </c>
    </row>
    <row r="1366" spans="1:13" x14ac:dyDescent="0.3">
      <c r="A1366" s="6" t="s">
        <v>1397</v>
      </c>
      <c r="B1366" s="6">
        <v>1997</v>
      </c>
      <c r="C1366" s="13">
        <f t="shared" si="84"/>
        <v>1997</v>
      </c>
      <c r="D1366" s="6" t="s">
        <v>10</v>
      </c>
      <c r="E1366" s="6">
        <v>28</v>
      </c>
      <c r="F1366" s="6">
        <v>0</v>
      </c>
      <c r="G1366" s="27">
        <v>11388.27</v>
      </c>
      <c r="H1366" s="6" t="s">
        <v>12</v>
      </c>
      <c r="I1366" s="6" t="s">
        <v>11</v>
      </c>
      <c r="J1366" s="13" t="str">
        <f t="shared" si="85"/>
        <v>R1026</v>
      </c>
      <c r="K1366" s="6" t="s">
        <v>535</v>
      </c>
      <c r="L1366" s="23" t="str">
        <f t="shared" si="86"/>
        <v>28-Jul-1997</v>
      </c>
      <c r="M1366" s="25">
        <f t="shared" si="87"/>
        <v>25</v>
      </c>
    </row>
    <row r="1367" spans="1:13" x14ac:dyDescent="0.3">
      <c r="A1367" s="6" t="s">
        <v>1398</v>
      </c>
      <c r="B1367" s="6">
        <v>1967</v>
      </c>
      <c r="C1367" s="13">
        <f t="shared" si="84"/>
        <v>1967</v>
      </c>
      <c r="D1367" s="6" t="s">
        <v>30</v>
      </c>
      <c r="E1367" s="6">
        <v>19</v>
      </c>
      <c r="F1367" s="6">
        <v>1</v>
      </c>
      <c r="G1367" s="27">
        <v>11394.07</v>
      </c>
      <c r="H1367" s="6" t="s">
        <v>12</v>
      </c>
      <c r="I1367" s="6" t="s">
        <v>16</v>
      </c>
      <c r="J1367" s="13" t="str">
        <f t="shared" si="85"/>
        <v>R1018</v>
      </c>
      <c r="K1367" s="6" t="s">
        <v>170</v>
      </c>
      <c r="L1367" s="23" t="str">
        <f t="shared" si="86"/>
        <v>19-Dec-1967</v>
      </c>
      <c r="M1367" s="25">
        <f t="shared" si="87"/>
        <v>55</v>
      </c>
    </row>
    <row r="1368" spans="1:13" x14ac:dyDescent="0.3">
      <c r="A1368" s="6" t="s">
        <v>1399</v>
      </c>
      <c r="B1368" s="6">
        <v>1970</v>
      </c>
      <c r="C1368" s="13">
        <f t="shared" si="84"/>
        <v>1970</v>
      </c>
      <c r="D1368" s="6" t="s">
        <v>37</v>
      </c>
      <c r="E1368" s="6">
        <v>2</v>
      </c>
      <c r="F1368" s="6">
        <v>2</v>
      </c>
      <c r="G1368" s="27">
        <v>11396.9</v>
      </c>
      <c r="H1368" s="6" t="s">
        <v>12</v>
      </c>
      <c r="I1368" s="6" t="s">
        <v>12</v>
      </c>
      <c r="J1368" s="13" t="str">
        <f t="shared" si="85"/>
        <v>R1024</v>
      </c>
      <c r="K1368" s="6" t="s">
        <v>247</v>
      </c>
      <c r="L1368" s="23" t="str">
        <f t="shared" si="86"/>
        <v>2-Oct-1970</v>
      </c>
      <c r="M1368" s="25">
        <f t="shared" si="87"/>
        <v>52</v>
      </c>
    </row>
    <row r="1369" spans="1:13" x14ac:dyDescent="0.3">
      <c r="A1369" s="6" t="s">
        <v>1400</v>
      </c>
      <c r="B1369" s="6">
        <v>1970</v>
      </c>
      <c r="C1369" s="13">
        <f t="shared" si="84"/>
        <v>1970</v>
      </c>
      <c r="D1369" s="6" t="s">
        <v>37</v>
      </c>
      <c r="E1369" s="6">
        <v>7</v>
      </c>
      <c r="F1369" s="6">
        <v>3</v>
      </c>
      <c r="G1369" s="27">
        <v>11411.69</v>
      </c>
      <c r="H1369" s="6" t="s">
        <v>12</v>
      </c>
      <c r="I1369" s="6" t="s">
        <v>11</v>
      </c>
      <c r="J1369" s="13" t="str">
        <f t="shared" si="85"/>
        <v>R1011</v>
      </c>
      <c r="K1369" s="6" t="s">
        <v>42</v>
      </c>
      <c r="L1369" s="23" t="str">
        <f t="shared" si="86"/>
        <v>7-Oct-1970</v>
      </c>
      <c r="M1369" s="25">
        <f t="shared" si="87"/>
        <v>52</v>
      </c>
    </row>
    <row r="1370" spans="1:13" x14ac:dyDescent="0.3">
      <c r="A1370" s="6" t="s">
        <v>1401</v>
      </c>
      <c r="B1370" s="6">
        <v>1983</v>
      </c>
      <c r="C1370" s="13">
        <f t="shared" si="84"/>
        <v>1983</v>
      </c>
      <c r="D1370" s="6" t="s">
        <v>37</v>
      </c>
      <c r="E1370" s="6">
        <v>23</v>
      </c>
      <c r="F1370" s="6">
        <v>3</v>
      </c>
      <c r="G1370" s="27">
        <v>11412.02</v>
      </c>
      <c r="H1370" s="6" t="s">
        <v>12</v>
      </c>
      <c r="I1370" s="6" t="s">
        <v>16</v>
      </c>
      <c r="J1370" s="13" t="str">
        <f t="shared" si="85"/>
        <v>R1021</v>
      </c>
      <c r="K1370" s="6" t="s">
        <v>300</v>
      </c>
      <c r="L1370" s="23" t="str">
        <f t="shared" si="86"/>
        <v>23-Oct-1983</v>
      </c>
      <c r="M1370" s="25">
        <f t="shared" si="87"/>
        <v>39</v>
      </c>
    </row>
    <row r="1371" spans="1:13" x14ac:dyDescent="0.3">
      <c r="A1371" s="6" t="s">
        <v>1402</v>
      </c>
      <c r="B1371" s="6">
        <v>1985</v>
      </c>
      <c r="C1371" s="13">
        <f t="shared" si="84"/>
        <v>1985</v>
      </c>
      <c r="D1371" s="6" t="s">
        <v>18</v>
      </c>
      <c r="E1371" s="6">
        <v>9</v>
      </c>
      <c r="F1371" s="6">
        <v>3</v>
      </c>
      <c r="G1371" s="27">
        <v>11419.49</v>
      </c>
      <c r="H1371" s="6" t="s">
        <v>12</v>
      </c>
      <c r="I1371" s="6" t="s">
        <v>16</v>
      </c>
      <c r="J1371" s="13" t="str">
        <f t="shared" si="85"/>
        <v>R1012</v>
      </c>
      <c r="K1371" s="6" t="s">
        <v>23</v>
      </c>
      <c r="L1371" s="23" t="str">
        <f t="shared" si="86"/>
        <v>9-Jun-1985</v>
      </c>
      <c r="M1371" s="25">
        <f t="shared" si="87"/>
        <v>37</v>
      </c>
    </row>
    <row r="1372" spans="1:13" x14ac:dyDescent="0.3">
      <c r="A1372" s="6" t="s">
        <v>1403</v>
      </c>
      <c r="B1372" s="6">
        <v>1980</v>
      </c>
      <c r="C1372" s="13">
        <f t="shared" si="84"/>
        <v>1980</v>
      </c>
      <c r="D1372" s="6" t="s">
        <v>10</v>
      </c>
      <c r="E1372" s="6">
        <v>17</v>
      </c>
      <c r="F1372" s="6">
        <v>2</v>
      </c>
      <c r="G1372" s="27">
        <v>11435.74</v>
      </c>
      <c r="H1372" s="6" t="s">
        <v>12</v>
      </c>
      <c r="I1372" s="6" t="s">
        <v>12</v>
      </c>
      <c r="J1372" s="13" t="str">
        <f t="shared" si="85"/>
        <v>R1021</v>
      </c>
      <c r="K1372" s="6" t="s">
        <v>300</v>
      </c>
      <c r="L1372" s="23" t="str">
        <f t="shared" si="86"/>
        <v>17-Jul-1980</v>
      </c>
      <c r="M1372" s="25">
        <f t="shared" si="87"/>
        <v>42</v>
      </c>
    </row>
    <row r="1373" spans="1:13" x14ac:dyDescent="0.3">
      <c r="A1373" s="6" t="s">
        <v>1404</v>
      </c>
      <c r="B1373" s="6">
        <v>1971</v>
      </c>
      <c r="C1373" s="13">
        <f t="shared" si="84"/>
        <v>1971</v>
      </c>
      <c r="D1373" s="6" t="s">
        <v>20</v>
      </c>
      <c r="E1373" s="6">
        <v>12</v>
      </c>
      <c r="F1373" s="6">
        <v>3</v>
      </c>
      <c r="G1373" s="27">
        <v>11436.74</v>
      </c>
      <c r="H1373" s="6" t="s">
        <v>12</v>
      </c>
      <c r="I1373" s="6" t="s">
        <v>12</v>
      </c>
      <c r="J1373" s="13" t="str">
        <f t="shared" si="85"/>
        <v>R1012</v>
      </c>
      <c r="K1373" s="6" t="s">
        <v>23</v>
      </c>
      <c r="L1373" s="23" t="str">
        <f t="shared" si="86"/>
        <v>12-Sep-1971</v>
      </c>
      <c r="M1373" s="25">
        <f t="shared" si="87"/>
        <v>51</v>
      </c>
    </row>
    <row r="1374" spans="1:13" x14ac:dyDescent="0.3">
      <c r="A1374" s="6" t="s">
        <v>1405</v>
      </c>
      <c r="B1374" s="6">
        <v>1966</v>
      </c>
      <c r="C1374" s="13">
        <f t="shared" si="84"/>
        <v>1966</v>
      </c>
      <c r="D1374" s="6" t="s">
        <v>18</v>
      </c>
      <c r="E1374" s="6">
        <v>14</v>
      </c>
      <c r="F1374" s="6">
        <v>0</v>
      </c>
      <c r="G1374" s="27">
        <v>11454.02</v>
      </c>
      <c r="H1374" s="6" t="s">
        <v>12</v>
      </c>
      <c r="I1374" s="6" t="s">
        <v>16</v>
      </c>
      <c r="J1374" s="13" t="str">
        <f t="shared" si="85"/>
        <v>R1012</v>
      </c>
      <c r="K1374" s="6" t="s">
        <v>23</v>
      </c>
      <c r="L1374" s="23" t="str">
        <f t="shared" si="86"/>
        <v>14-Jun-1966</v>
      </c>
      <c r="M1374" s="25">
        <f t="shared" si="87"/>
        <v>56</v>
      </c>
    </row>
    <row r="1375" spans="1:13" x14ac:dyDescent="0.3">
      <c r="A1375" s="6" t="s">
        <v>1406</v>
      </c>
      <c r="B1375" s="6">
        <v>1965</v>
      </c>
      <c r="C1375" s="13">
        <f t="shared" si="84"/>
        <v>1965</v>
      </c>
      <c r="D1375" s="6" t="s">
        <v>18</v>
      </c>
      <c r="E1375" s="6">
        <v>23</v>
      </c>
      <c r="F1375" s="6">
        <v>0</v>
      </c>
      <c r="G1375" s="27">
        <v>11455.28</v>
      </c>
      <c r="H1375" s="6" t="s">
        <v>12</v>
      </c>
      <c r="I1375" s="6" t="s">
        <v>11</v>
      </c>
      <c r="J1375" s="13" t="str">
        <f t="shared" si="85"/>
        <v>R1011</v>
      </c>
      <c r="K1375" s="6" t="s">
        <v>42</v>
      </c>
      <c r="L1375" s="23" t="str">
        <f t="shared" si="86"/>
        <v>23-Jun-1965</v>
      </c>
      <c r="M1375" s="25">
        <f t="shared" si="87"/>
        <v>57</v>
      </c>
    </row>
    <row r="1376" spans="1:13" x14ac:dyDescent="0.3">
      <c r="A1376" s="6" t="s">
        <v>1407</v>
      </c>
      <c r="B1376" s="6">
        <v>1966</v>
      </c>
      <c r="C1376" s="13">
        <f t="shared" si="84"/>
        <v>1966</v>
      </c>
      <c r="D1376" s="6" t="s">
        <v>20</v>
      </c>
      <c r="E1376" s="6">
        <v>7</v>
      </c>
      <c r="F1376" s="6">
        <v>0</v>
      </c>
      <c r="G1376" s="27">
        <v>11478.14</v>
      </c>
      <c r="H1376" s="6" t="s">
        <v>12</v>
      </c>
      <c r="I1376" s="6" t="s">
        <v>11</v>
      </c>
      <c r="J1376" s="13" t="str">
        <f t="shared" si="85"/>
        <v>R1025</v>
      </c>
      <c r="K1376" s="6" t="s">
        <v>200</v>
      </c>
      <c r="L1376" s="23" t="str">
        <f t="shared" si="86"/>
        <v>7-Sep-1966</v>
      </c>
      <c r="M1376" s="25">
        <f t="shared" si="87"/>
        <v>56</v>
      </c>
    </row>
    <row r="1377" spans="1:13" x14ac:dyDescent="0.3">
      <c r="A1377" s="6" t="s">
        <v>1408</v>
      </c>
      <c r="B1377" s="6">
        <v>2004</v>
      </c>
      <c r="C1377" s="13">
        <f t="shared" si="84"/>
        <v>2004</v>
      </c>
      <c r="D1377" s="6" t="s">
        <v>20</v>
      </c>
      <c r="E1377" s="6">
        <v>10</v>
      </c>
      <c r="F1377" s="6">
        <v>0</v>
      </c>
      <c r="G1377" s="27">
        <v>11482.63</v>
      </c>
      <c r="H1377" s="6" t="s">
        <v>12</v>
      </c>
      <c r="I1377" s="6" t="s">
        <v>11</v>
      </c>
      <c r="J1377" s="13" t="str">
        <f t="shared" si="85"/>
        <v>R1013</v>
      </c>
      <c r="K1377" s="6" t="s">
        <v>13</v>
      </c>
      <c r="L1377" s="23" t="str">
        <f t="shared" si="86"/>
        <v>10-Sep-2004</v>
      </c>
      <c r="M1377" s="25">
        <f t="shared" si="87"/>
        <v>18</v>
      </c>
    </row>
    <row r="1378" spans="1:13" x14ac:dyDescent="0.3">
      <c r="A1378" s="6" t="s">
        <v>1409</v>
      </c>
      <c r="B1378" s="6">
        <v>1970</v>
      </c>
      <c r="C1378" s="13">
        <f t="shared" si="84"/>
        <v>1970</v>
      </c>
      <c r="D1378" s="6" t="s">
        <v>37</v>
      </c>
      <c r="E1378" s="6">
        <v>13</v>
      </c>
      <c r="F1378" s="6">
        <v>3</v>
      </c>
      <c r="G1378" s="27">
        <v>11488.32</v>
      </c>
      <c r="H1378" s="6" t="s">
        <v>12</v>
      </c>
      <c r="I1378" s="6" t="s">
        <v>16</v>
      </c>
      <c r="J1378" s="13" t="str">
        <f t="shared" si="85"/>
        <v>R1014</v>
      </c>
      <c r="K1378" s="6" t="s">
        <v>276</v>
      </c>
      <c r="L1378" s="23" t="str">
        <f t="shared" si="86"/>
        <v>13-Oct-1970</v>
      </c>
      <c r="M1378" s="25">
        <f t="shared" si="87"/>
        <v>52</v>
      </c>
    </row>
    <row r="1379" spans="1:13" x14ac:dyDescent="0.3">
      <c r="A1379" s="6" t="s">
        <v>1410</v>
      </c>
      <c r="B1379" s="6">
        <v>1983</v>
      </c>
      <c r="C1379" s="13">
        <f t="shared" si="84"/>
        <v>1983</v>
      </c>
      <c r="D1379" s="6" t="s">
        <v>18</v>
      </c>
      <c r="E1379" s="6">
        <v>7</v>
      </c>
      <c r="F1379" s="6">
        <v>3</v>
      </c>
      <c r="G1379" s="27">
        <v>11492.46</v>
      </c>
      <c r="H1379" s="6" t="s">
        <v>12</v>
      </c>
      <c r="I1379" s="6" t="s">
        <v>12</v>
      </c>
      <c r="J1379" s="13" t="str">
        <f t="shared" si="85"/>
        <v>R1026</v>
      </c>
      <c r="K1379" s="6" t="s">
        <v>535</v>
      </c>
      <c r="L1379" s="23" t="str">
        <f t="shared" si="86"/>
        <v>7-Jun-1983</v>
      </c>
      <c r="M1379" s="25">
        <f t="shared" si="87"/>
        <v>40</v>
      </c>
    </row>
    <row r="1380" spans="1:13" x14ac:dyDescent="0.3">
      <c r="A1380" s="6" t="s">
        <v>1411</v>
      </c>
      <c r="B1380" s="6">
        <v>1969</v>
      </c>
      <c r="C1380" s="13">
        <f t="shared" si="84"/>
        <v>1969</v>
      </c>
      <c r="D1380" s="6" t="s">
        <v>35</v>
      </c>
      <c r="E1380" s="6">
        <v>11</v>
      </c>
      <c r="F1380" s="6">
        <v>0</v>
      </c>
      <c r="G1380" s="27">
        <v>11497.69</v>
      </c>
      <c r="H1380" s="6" t="s">
        <v>12</v>
      </c>
      <c r="I1380" s="6" t="s">
        <v>16</v>
      </c>
      <c r="J1380" s="13" t="str">
        <f t="shared" si="85"/>
        <v>R1012</v>
      </c>
      <c r="K1380" s="6" t="s">
        <v>23</v>
      </c>
      <c r="L1380" s="23" t="str">
        <f t="shared" si="86"/>
        <v>11-Aug-1969</v>
      </c>
      <c r="M1380" s="25">
        <f t="shared" si="87"/>
        <v>53</v>
      </c>
    </row>
    <row r="1381" spans="1:13" x14ac:dyDescent="0.3">
      <c r="A1381" s="6" t="s">
        <v>1412</v>
      </c>
      <c r="B1381" s="6">
        <v>1989</v>
      </c>
      <c r="C1381" s="13">
        <f t="shared" si="84"/>
        <v>1989</v>
      </c>
      <c r="D1381" s="6" t="s">
        <v>37</v>
      </c>
      <c r="E1381" s="6">
        <v>6</v>
      </c>
      <c r="F1381" s="6">
        <v>3</v>
      </c>
      <c r="G1381" s="27">
        <v>11511.61</v>
      </c>
      <c r="H1381" s="6" t="s">
        <v>12</v>
      </c>
      <c r="I1381" s="6" t="s">
        <v>12</v>
      </c>
      <c r="J1381" s="13" t="str">
        <f t="shared" si="85"/>
        <v>R1026</v>
      </c>
      <c r="K1381" s="6" t="s">
        <v>535</v>
      </c>
      <c r="L1381" s="23" t="str">
        <f t="shared" si="86"/>
        <v>6-Oct-1989</v>
      </c>
      <c r="M1381" s="25">
        <f t="shared" si="87"/>
        <v>33</v>
      </c>
    </row>
    <row r="1382" spans="1:13" x14ac:dyDescent="0.3">
      <c r="A1382" s="6" t="s">
        <v>1413</v>
      </c>
      <c r="B1382" s="6">
        <v>1968</v>
      </c>
      <c r="C1382" s="13">
        <f t="shared" si="84"/>
        <v>1968</v>
      </c>
      <c r="D1382" s="6" t="s">
        <v>18</v>
      </c>
      <c r="E1382" s="6">
        <v>24</v>
      </c>
      <c r="F1382" s="6">
        <v>1</v>
      </c>
      <c r="G1382" s="27">
        <v>11512.41</v>
      </c>
      <c r="H1382" s="6" t="s">
        <v>12</v>
      </c>
      <c r="I1382" s="6" t="s">
        <v>16</v>
      </c>
      <c r="J1382" s="13" t="str">
        <f t="shared" si="85"/>
        <v>R1024</v>
      </c>
      <c r="K1382" s="6" t="s">
        <v>247</v>
      </c>
      <c r="L1382" s="23" t="str">
        <f t="shared" si="86"/>
        <v>24-Jun-1968</v>
      </c>
      <c r="M1382" s="25">
        <f t="shared" si="87"/>
        <v>54</v>
      </c>
    </row>
    <row r="1383" spans="1:13" x14ac:dyDescent="0.3">
      <c r="A1383" s="6" t="s">
        <v>1414</v>
      </c>
      <c r="B1383" s="6">
        <v>1971</v>
      </c>
      <c r="C1383" s="13">
        <f t="shared" si="84"/>
        <v>1971</v>
      </c>
      <c r="D1383" s="6" t="s">
        <v>30</v>
      </c>
      <c r="E1383" s="6">
        <v>19</v>
      </c>
      <c r="F1383" s="6">
        <v>4</v>
      </c>
      <c r="G1383" s="27">
        <v>11520.1</v>
      </c>
      <c r="H1383" s="6" t="s">
        <v>12</v>
      </c>
      <c r="I1383" s="6" t="s">
        <v>16</v>
      </c>
      <c r="J1383" s="13" t="str">
        <f t="shared" si="85"/>
        <v>R1012</v>
      </c>
      <c r="K1383" s="6" t="s">
        <v>23</v>
      </c>
      <c r="L1383" s="23" t="str">
        <f t="shared" si="86"/>
        <v>19-Dec-1971</v>
      </c>
      <c r="M1383" s="25">
        <f t="shared" si="87"/>
        <v>51</v>
      </c>
    </row>
    <row r="1384" spans="1:13" x14ac:dyDescent="0.3">
      <c r="A1384" s="6" t="s">
        <v>1415</v>
      </c>
      <c r="B1384" s="6">
        <v>1988</v>
      </c>
      <c r="C1384" s="13">
        <f t="shared" si="84"/>
        <v>1988</v>
      </c>
      <c r="D1384" s="6" t="s">
        <v>18</v>
      </c>
      <c r="E1384" s="6">
        <v>12</v>
      </c>
      <c r="F1384" s="6">
        <v>3</v>
      </c>
      <c r="G1384" s="27">
        <v>11524.25</v>
      </c>
      <c r="H1384" s="6" t="s">
        <v>12</v>
      </c>
      <c r="I1384" s="6" t="s">
        <v>16</v>
      </c>
      <c r="J1384" s="13" t="str">
        <f t="shared" si="85"/>
        <v>R1026</v>
      </c>
      <c r="K1384" s="6" t="s">
        <v>535</v>
      </c>
      <c r="L1384" s="23" t="str">
        <f t="shared" si="86"/>
        <v>12-Jun-1988</v>
      </c>
      <c r="M1384" s="25">
        <f t="shared" si="87"/>
        <v>34</v>
      </c>
    </row>
    <row r="1385" spans="1:13" x14ac:dyDescent="0.3">
      <c r="A1385" s="6" t="s">
        <v>1416</v>
      </c>
      <c r="B1385" s="6">
        <v>1970</v>
      </c>
      <c r="C1385" s="13">
        <f t="shared" si="84"/>
        <v>1970</v>
      </c>
      <c r="D1385" s="6" t="s">
        <v>10</v>
      </c>
      <c r="E1385" s="6">
        <v>23</v>
      </c>
      <c r="F1385" s="6">
        <v>0</v>
      </c>
      <c r="G1385" s="27">
        <v>11530.12</v>
      </c>
      <c r="H1385" s="6" t="s">
        <v>12</v>
      </c>
      <c r="I1385" s="6" t="s">
        <v>16</v>
      </c>
      <c r="J1385" s="13" t="str">
        <f t="shared" si="85"/>
        <v>R1012</v>
      </c>
      <c r="K1385" s="6" t="s">
        <v>23</v>
      </c>
      <c r="L1385" s="23" t="str">
        <f t="shared" si="86"/>
        <v>23-Jul-1970</v>
      </c>
      <c r="M1385" s="25">
        <f t="shared" si="87"/>
        <v>52</v>
      </c>
    </row>
    <row r="1386" spans="1:13" x14ac:dyDescent="0.3">
      <c r="A1386" s="6" t="s">
        <v>1417</v>
      </c>
      <c r="B1386" s="6">
        <v>1965</v>
      </c>
      <c r="C1386" s="13">
        <f t="shared" si="84"/>
        <v>1965</v>
      </c>
      <c r="D1386" s="6" t="s">
        <v>37</v>
      </c>
      <c r="E1386" s="6">
        <v>3</v>
      </c>
      <c r="F1386" s="6">
        <v>0</v>
      </c>
      <c r="G1386" s="27">
        <v>11534.87</v>
      </c>
      <c r="H1386" s="6" t="s">
        <v>12</v>
      </c>
      <c r="I1386" s="6" t="s">
        <v>16</v>
      </c>
      <c r="J1386" s="13" t="str">
        <f t="shared" si="85"/>
        <v>R1017</v>
      </c>
      <c r="K1386" s="6" t="s">
        <v>356</v>
      </c>
      <c r="L1386" s="23" t="str">
        <f t="shared" si="86"/>
        <v>3-Oct-1965</v>
      </c>
      <c r="M1386" s="25">
        <f t="shared" si="87"/>
        <v>57</v>
      </c>
    </row>
    <row r="1387" spans="1:13" x14ac:dyDescent="0.3">
      <c r="A1387" s="6" t="s">
        <v>1418</v>
      </c>
      <c r="B1387" s="6">
        <v>1968</v>
      </c>
      <c r="C1387" s="13">
        <f t="shared" si="84"/>
        <v>1968</v>
      </c>
      <c r="D1387" s="6" t="s">
        <v>15</v>
      </c>
      <c r="E1387" s="6">
        <v>14</v>
      </c>
      <c r="F1387" s="6">
        <v>2</v>
      </c>
      <c r="G1387" s="27">
        <v>11538.42</v>
      </c>
      <c r="H1387" s="6" t="s">
        <v>12</v>
      </c>
      <c r="I1387" s="6" t="s">
        <v>16</v>
      </c>
      <c r="J1387" s="13" t="str">
        <f t="shared" si="85"/>
        <v>R1011</v>
      </c>
      <c r="K1387" s="6" t="s">
        <v>42</v>
      </c>
      <c r="L1387" s="23" t="str">
        <f t="shared" si="86"/>
        <v>14-Nov-1968</v>
      </c>
      <c r="M1387" s="25">
        <f t="shared" si="87"/>
        <v>54</v>
      </c>
    </row>
    <row r="1388" spans="1:13" x14ac:dyDescent="0.3">
      <c r="A1388" s="6" t="s">
        <v>1419</v>
      </c>
      <c r="B1388" s="6">
        <v>1971</v>
      </c>
      <c r="C1388" s="13">
        <f t="shared" si="84"/>
        <v>1971</v>
      </c>
      <c r="D1388" s="6" t="s">
        <v>30</v>
      </c>
      <c r="E1388" s="6">
        <v>1</v>
      </c>
      <c r="F1388" s="6">
        <v>0</v>
      </c>
      <c r="G1388" s="27">
        <v>11540.25</v>
      </c>
      <c r="H1388" s="6" t="s">
        <v>12</v>
      </c>
      <c r="I1388" s="6" t="s">
        <v>16</v>
      </c>
      <c r="J1388" s="13" t="str">
        <f t="shared" si="85"/>
        <v>R1012</v>
      </c>
      <c r="K1388" s="6" t="s">
        <v>23</v>
      </c>
      <c r="L1388" s="23" t="str">
        <f t="shared" si="86"/>
        <v>1-Dec-1971</v>
      </c>
      <c r="M1388" s="25">
        <f t="shared" si="87"/>
        <v>51</v>
      </c>
    </row>
    <row r="1389" spans="1:13" x14ac:dyDescent="0.3">
      <c r="A1389" s="6" t="s">
        <v>1420</v>
      </c>
      <c r="B1389" s="6">
        <v>1973</v>
      </c>
      <c r="C1389" s="13">
        <f t="shared" si="84"/>
        <v>1973</v>
      </c>
      <c r="D1389" s="6" t="s">
        <v>10</v>
      </c>
      <c r="E1389" s="6">
        <v>23</v>
      </c>
      <c r="F1389" s="6">
        <v>5</v>
      </c>
      <c r="G1389" s="27">
        <v>11552.9</v>
      </c>
      <c r="H1389" s="6" t="s">
        <v>12</v>
      </c>
      <c r="I1389" s="6" t="s">
        <v>11</v>
      </c>
      <c r="J1389" s="13" t="str">
        <f t="shared" si="85"/>
        <v>R1011</v>
      </c>
      <c r="K1389" s="6" t="s">
        <v>42</v>
      </c>
      <c r="L1389" s="23" t="str">
        <f t="shared" si="86"/>
        <v>23-Jul-1973</v>
      </c>
      <c r="M1389" s="25">
        <f t="shared" si="87"/>
        <v>49</v>
      </c>
    </row>
    <row r="1390" spans="1:13" x14ac:dyDescent="0.3">
      <c r="A1390" s="6" t="s">
        <v>1421</v>
      </c>
      <c r="B1390" s="6">
        <v>1965</v>
      </c>
      <c r="C1390" s="13">
        <f t="shared" si="84"/>
        <v>1965</v>
      </c>
      <c r="D1390" s="6" t="s">
        <v>37</v>
      </c>
      <c r="E1390" s="6">
        <v>27</v>
      </c>
      <c r="F1390" s="6">
        <v>1</v>
      </c>
      <c r="G1390" s="27">
        <v>11554.22</v>
      </c>
      <c r="H1390" s="6" t="s">
        <v>12</v>
      </c>
      <c r="I1390" s="6" t="s">
        <v>16</v>
      </c>
      <c r="J1390" s="13" t="str">
        <f t="shared" si="85"/>
        <v>R1013</v>
      </c>
      <c r="K1390" s="6" t="s">
        <v>13</v>
      </c>
      <c r="L1390" s="23" t="str">
        <f t="shared" si="86"/>
        <v>27-Oct-1965</v>
      </c>
      <c r="M1390" s="25">
        <f t="shared" si="87"/>
        <v>57</v>
      </c>
    </row>
    <row r="1391" spans="1:13" x14ac:dyDescent="0.3">
      <c r="A1391" s="6" t="s">
        <v>1422</v>
      </c>
      <c r="B1391" s="6">
        <v>1965</v>
      </c>
      <c r="C1391" s="13">
        <f t="shared" si="84"/>
        <v>1965</v>
      </c>
      <c r="D1391" s="6" t="s">
        <v>30</v>
      </c>
      <c r="E1391" s="6">
        <v>25</v>
      </c>
      <c r="F1391" s="6">
        <v>0</v>
      </c>
      <c r="G1391" s="27">
        <v>11566.3</v>
      </c>
      <c r="H1391" s="6" t="s">
        <v>12</v>
      </c>
      <c r="I1391" s="6" t="s">
        <v>12</v>
      </c>
      <c r="J1391" s="13" t="str">
        <f t="shared" si="85"/>
        <v>R1016</v>
      </c>
      <c r="K1391" s="6" t="s">
        <v>168</v>
      </c>
      <c r="L1391" s="23" t="str">
        <f t="shared" si="86"/>
        <v>25-Dec-1965</v>
      </c>
      <c r="M1391" s="25">
        <f t="shared" si="87"/>
        <v>57</v>
      </c>
    </row>
    <row r="1392" spans="1:13" x14ac:dyDescent="0.3">
      <c r="A1392" s="6" t="s">
        <v>1423</v>
      </c>
      <c r="B1392" s="6">
        <v>1965</v>
      </c>
      <c r="C1392" s="13">
        <f t="shared" si="84"/>
        <v>1965</v>
      </c>
      <c r="D1392" s="6" t="s">
        <v>15</v>
      </c>
      <c r="E1392" s="6">
        <v>6</v>
      </c>
      <c r="F1392" s="6">
        <v>1</v>
      </c>
      <c r="G1392" s="27">
        <v>11576.13</v>
      </c>
      <c r="H1392" s="6" t="s">
        <v>12</v>
      </c>
      <c r="I1392" s="6" t="s">
        <v>12</v>
      </c>
      <c r="J1392" s="13" t="str">
        <f t="shared" si="85"/>
        <v>R1011</v>
      </c>
      <c r="K1392" s="6" t="s">
        <v>42</v>
      </c>
      <c r="L1392" s="23" t="str">
        <f t="shared" si="86"/>
        <v>6-Nov-1965</v>
      </c>
      <c r="M1392" s="25">
        <f t="shared" si="87"/>
        <v>57</v>
      </c>
    </row>
    <row r="1393" spans="1:13" x14ac:dyDescent="0.3">
      <c r="A1393" s="6" t="s">
        <v>1424</v>
      </c>
      <c r="B1393" s="6">
        <v>1964</v>
      </c>
      <c r="C1393" s="13">
        <f t="shared" si="84"/>
        <v>1964</v>
      </c>
      <c r="D1393" s="6" t="s">
        <v>18</v>
      </c>
      <c r="E1393" s="6">
        <v>20</v>
      </c>
      <c r="F1393" s="6">
        <v>0</v>
      </c>
      <c r="G1393" s="27">
        <v>11602.75</v>
      </c>
      <c r="H1393" s="6" t="s">
        <v>12</v>
      </c>
      <c r="I1393" s="6" t="s">
        <v>16</v>
      </c>
      <c r="J1393" s="13" t="str">
        <f t="shared" si="85"/>
        <v>R1020</v>
      </c>
      <c r="K1393" s="6" t="s">
        <v>516</v>
      </c>
      <c r="L1393" s="23" t="str">
        <f t="shared" si="86"/>
        <v>20-Jun-1964</v>
      </c>
      <c r="M1393" s="25">
        <f t="shared" si="87"/>
        <v>58</v>
      </c>
    </row>
    <row r="1394" spans="1:13" x14ac:dyDescent="0.3">
      <c r="A1394" s="6" t="s">
        <v>1425</v>
      </c>
      <c r="B1394" s="6">
        <v>1986</v>
      </c>
      <c r="C1394" s="13">
        <f t="shared" si="84"/>
        <v>1986</v>
      </c>
      <c r="D1394" s="6" t="s">
        <v>10</v>
      </c>
      <c r="E1394" s="6">
        <v>17</v>
      </c>
      <c r="F1394" s="6">
        <v>3</v>
      </c>
      <c r="G1394" s="27">
        <v>11625.11</v>
      </c>
      <c r="H1394" s="6" t="s">
        <v>12</v>
      </c>
      <c r="I1394" s="6" t="s">
        <v>12</v>
      </c>
      <c r="J1394" s="13" t="str">
        <f t="shared" si="85"/>
        <v>R1022</v>
      </c>
      <c r="K1394" s="6" t="s">
        <v>632</v>
      </c>
      <c r="L1394" s="23" t="str">
        <f t="shared" si="86"/>
        <v>17-Jul-1986</v>
      </c>
      <c r="M1394" s="25">
        <f t="shared" si="87"/>
        <v>36</v>
      </c>
    </row>
    <row r="1395" spans="1:13" x14ac:dyDescent="0.3">
      <c r="A1395" s="6" t="s">
        <v>1426</v>
      </c>
      <c r="B1395" s="6">
        <v>1966</v>
      </c>
      <c r="C1395" s="13">
        <f t="shared" si="84"/>
        <v>1966</v>
      </c>
      <c r="D1395" s="6" t="s">
        <v>37</v>
      </c>
      <c r="E1395" s="6">
        <v>4</v>
      </c>
      <c r="F1395" s="6">
        <v>0</v>
      </c>
      <c r="G1395" s="27">
        <v>11657.72</v>
      </c>
      <c r="H1395" s="6" t="s">
        <v>12</v>
      </c>
      <c r="I1395" s="6" t="s">
        <v>11</v>
      </c>
      <c r="J1395" s="13" t="str">
        <f t="shared" si="85"/>
        <v>R1024</v>
      </c>
      <c r="K1395" s="6" t="s">
        <v>247</v>
      </c>
      <c r="L1395" s="23" t="str">
        <f t="shared" si="86"/>
        <v>4-Oct-1966</v>
      </c>
      <c r="M1395" s="25">
        <f t="shared" si="87"/>
        <v>56</v>
      </c>
    </row>
    <row r="1396" spans="1:13" x14ac:dyDescent="0.3">
      <c r="A1396" s="6" t="s">
        <v>1427</v>
      </c>
      <c r="B1396" s="6">
        <v>1994</v>
      </c>
      <c r="C1396" s="13">
        <f t="shared" si="84"/>
        <v>1994</v>
      </c>
      <c r="D1396" s="6" t="s">
        <v>10</v>
      </c>
      <c r="E1396" s="6">
        <v>20</v>
      </c>
      <c r="F1396" s="6">
        <v>0</v>
      </c>
      <c r="G1396" s="27">
        <v>11657.81</v>
      </c>
      <c r="H1396" s="6" t="s">
        <v>12</v>
      </c>
      <c r="I1396" s="6" t="s">
        <v>11</v>
      </c>
      <c r="J1396" s="13" t="str">
        <f t="shared" si="85"/>
        <v>R1023</v>
      </c>
      <c r="K1396" s="6" t="s">
        <v>249</v>
      </c>
      <c r="L1396" s="23" t="str">
        <f t="shared" si="86"/>
        <v>20-Jul-1994</v>
      </c>
      <c r="M1396" s="25">
        <f t="shared" si="87"/>
        <v>28</v>
      </c>
    </row>
    <row r="1397" spans="1:13" x14ac:dyDescent="0.3">
      <c r="A1397" s="6" t="s">
        <v>1428</v>
      </c>
      <c r="B1397" s="6">
        <v>1966</v>
      </c>
      <c r="C1397" s="13">
        <f t="shared" si="84"/>
        <v>1966</v>
      </c>
      <c r="D1397" s="6" t="s">
        <v>10</v>
      </c>
      <c r="E1397" s="6">
        <v>6</v>
      </c>
      <c r="F1397" s="6">
        <v>0</v>
      </c>
      <c r="G1397" s="27">
        <v>11658.12</v>
      </c>
      <c r="H1397" s="6" t="s">
        <v>12</v>
      </c>
      <c r="I1397" s="6" t="s">
        <v>16</v>
      </c>
      <c r="J1397" s="13" t="str">
        <f t="shared" si="85"/>
        <v>R1024</v>
      </c>
      <c r="K1397" s="6" t="s">
        <v>247</v>
      </c>
      <c r="L1397" s="23" t="str">
        <f t="shared" si="86"/>
        <v>6-Jul-1966</v>
      </c>
      <c r="M1397" s="25">
        <f t="shared" si="87"/>
        <v>56</v>
      </c>
    </row>
    <row r="1398" spans="1:13" x14ac:dyDescent="0.3">
      <c r="A1398" s="6" t="s">
        <v>1429</v>
      </c>
      <c r="B1398" s="6">
        <v>1966</v>
      </c>
      <c r="C1398" s="13">
        <f t="shared" si="84"/>
        <v>1966</v>
      </c>
      <c r="D1398" s="6" t="s">
        <v>35</v>
      </c>
      <c r="E1398" s="6">
        <v>23</v>
      </c>
      <c r="F1398" s="6">
        <v>0</v>
      </c>
      <c r="G1398" s="27">
        <v>11658.38</v>
      </c>
      <c r="H1398" s="6" t="s">
        <v>12</v>
      </c>
      <c r="I1398" s="6" t="s">
        <v>12</v>
      </c>
      <c r="J1398" s="13" t="str">
        <f t="shared" si="85"/>
        <v>R1024</v>
      </c>
      <c r="K1398" s="6" t="s">
        <v>247</v>
      </c>
      <c r="L1398" s="23" t="str">
        <f t="shared" si="86"/>
        <v>23-Aug-1966</v>
      </c>
      <c r="M1398" s="25">
        <f t="shared" si="87"/>
        <v>56</v>
      </c>
    </row>
    <row r="1399" spans="1:13" x14ac:dyDescent="0.3">
      <c r="A1399" s="6" t="s">
        <v>1430</v>
      </c>
      <c r="B1399" s="6">
        <v>1966</v>
      </c>
      <c r="C1399" s="13">
        <f t="shared" si="84"/>
        <v>1966</v>
      </c>
      <c r="D1399" s="6" t="s">
        <v>15</v>
      </c>
      <c r="E1399" s="6">
        <v>9</v>
      </c>
      <c r="F1399" s="6">
        <v>1</v>
      </c>
      <c r="G1399" s="27">
        <v>11674.13</v>
      </c>
      <c r="H1399" s="6" t="s">
        <v>12</v>
      </c>
      <c r="I1399" s="6" t="s">
        <v>16</v>
      </c>
      <c r="J1399" s="13" t="str">
        <f t="shared" si="85"/>
        <v>R1011</v>
      </c>
      <c r="K1399" s="6" t="s">
        <v>42</v>
      </c>
      <c r="L1399" s="23" t="str">
        <f t="shared" si="86"/>
        <v>9-Nov-1966</v>
      </c>
      <c r="M1399" s="25">
        <f t="shared" si="87"/>
        <v>56</v>
      </c>
    </row>
    <row r="1400" spans="1:13" x14ac:dyDescent="0.3">
      <c r="A1400" s="6" t="s">
        <v>1431</v>
      </c>
      <c r="B1400" s="6">
        <v>1970</v>
      </c>
      <c r="C1400" s="13">
        <f t="shared" si="84"/>
        <v>1970</v>
      </c>
      <c r="D1400" s="6" t="s">
        <v>30</v>
      </c>
      <c r="E1400" s="6">
        <v>1</v>
      </c>
      <c r="F1400" s="6">
        <v>0</v>
      </c>
      <c r="G1400" s="27">
        <v>11696.52</v>
      </c>
      <c r="H1400" s="6" t="s">
        <v>12</v>
      </c>
      <c r="I1400" s="6" t="s">
        <v>16</v>
      </c>
      <c r="J1400" s="13" t="str">
        <f t="shared" si="85"/>
        <v>R1021</v>
      </c>
      <c r="K1400" s="6" t="s">
        <v>300</v>
      </c>
      <c r="L1400" s="23" t="str">
        <f t="shared" si="86"/>
        <v>1-Dec-1970</v>
      </c>
      <c r="M1400" s="25">
        <f t="shared" si="87"/>
        <v>52</v>
      </c>
    </row>
    <row r="1401" spans="1:13" x14ac:dyDescent="0.3">
      <c r="A1401" s="6" t="s">
        <v>1432</v>
      </c>
      <c r="B1401" s="6">
        <v>1982</v>
      </c>
      <c r="C1401" s="13">
        <f t="shared" si="84"/>
        <v>1982</v>
      </c>
      <c r="D1401" s="6" t="s">
        <v>37</v>
      </c>
      <c r="E1401" s="6">
        <v>21</v>
      </c>
      <c r="F1401" s="6">
        <v>3</v>
      </c>
      <c r="G1401" s="27">
        <v>11712.97</v>
      </c>
      <c r="H1401" s="6" t="s">
        <v>12</v>
      </c>
      <c r="I1401" s="6" t="s">
        <v>11</v>
      </c>
      <c r="J1401" s="13" t="str">
        <f t="shared" si="85"/>
        <v>R1021</v>
      </c>
      <c r="K1401" s="6" t="s">
        <v>300</v>
      </c>
      <c r="L1401" s="23" t="str">
        <f t="shared" si="86"/>
        <v>21-Oct-1982</v>
      </c>
      <c r="M1401" s="25">
        <f t="shared" si="87"/>
        <v>40</v>
      </c>
    </row>
    <row r="1402" spans="1:13" x14ac:dyDescent="0.3">
      <c r="A1402" s="6" t="s">
        <v>1433</v>
      </c>
      <c r="B1402" s="6">
        <v>1969</v>
      </c>
      <c r="C1402" s="13">
        <f t="shared" si="84"/>
        <v>1969</v>
      </c>
      <c r="D1402" s="6" t="s">
        <v>37</v>
      </c>
      <c r="E1402" s="6">
        <v>12</v>
      </c>
      <c r="F1402" s="6">
        <v>2</v>
      </c>
      <c r="G1402" s="27">
        <v>11729.68</v>
      </c>
      <c r="H1402" s="6" t="s">
        <v>12</v>
      </c>
      <c r="I1402" s="6" t="s">
        <v>16</v>
      </c>
      <c r="J1402" s="13" t="str">
        <f t="shared" si="85"/>
        <v>R1024</v>
      </c>
      <c r="K1402" s="6" t="s">
        <v>247</v>
      </c>
      <c r="L1402" s="23" t="str">
        <f t="shared" si="86"/>
        <v>12-Oct-1969</v>
      </c>
      <c r="M1402" s="25">
        <f t="shared" si="87"/>
        <v>53</v>
      </c>
    </row>
    <row r="1403" spans="1:13" x14ac:dyDescent="0.3">
      <c r="A1403" s="6" t="s">
        <v>1434</v>
      </c>
      <c r="B1403" s="6">
        <v>1984</v>
      </c>
      <c r="C1403" s="13">
        <f t="shared" si="84"/>
        <v>1984</v>
      </c>
      <c r="D1403" s="6" t="s">
        <v>15</v>
      </c>
      <c r="E1403" s="6">
        <v>26</v>
      </c>
      <c r="F1403" s="6">
        <v>3</v>
      </c>
      <c r="G1403" s="27">
        <v>11730.82</v>
      </c>
      <c r="H1403" s="6" t="s">
        <v>12</v>
      </c>
      <c r="I1403" s="6" t="s">
        <v>12</v>
      </c>
      <c r="J1403" s="13" t="str">
        <f t="shared" si="85"/>
        <v>R1026</v>
      </c>
      <c r="K1403" s="6" t="s">
        <v>535</v>
      </c>
      <c r="L1403" s="23" t="str">
        <f t="shared" si="86"/>
        <v>26-Nov-1984</v>
      </c>
      <c r="M1403" s="25">
        <f t="shared" si="87"/>
        <v>38</v>
      </c>
    </row>
    <row r="1404" spans="1:13" x14ac:dyDescent="0.3">
      <c r="A1404" s="6" t="s">
        <v>1435</v>
      </c>
      <c r="B1404" s="6">
        <v>1964</v>
      </c>
      <c r="C1404" s="13">
        <f t="shared" si="84"/>
        <v>1964</v>
      </c>
      <c r="D1404" s="6" t="s">
        <v>15</v>
      </c>
      <c r="E1404" s="6">
        <v>9</v>
      </c>
      <c r="F1404" s="6">
        <v>0</v>
      </c>
      <c r="G1404" s="27">
        <v>11735.88</v>
      </c>
      <c r="H1404" s="6" t="s">
        <v>12</v>
      </c>
      <c r="I1404" s="6" t="s">
        <v>16</v>
      </c>
      <c r="J1404" s="13" t="str">
        <f t="shared" si="85"/>
        <v>R1012</v>
      </c>
      <c r="K1404" s="6" t="s">
        <v>23</v>
      </c>
      <c r="L1404" s="23" t="str">
        <f t="shared" si="86"/>
        <v>9-Nov-1964</v>
      </c>
      <c r="M1404" s="25">
        <f t="shared" si="87"/>
        <v>58</v>
      </c>
    </row>
    <row r="1405" spans="1:13" x14ac:dyDescent="0.3">
      <c r="A1405" s="6" t="s">
        <v>1436</v>
      </c>
      <c r="B1405" s="6">
        <v>1988</v>
      </c>
      <c r="C1405" s="13">
        <f t="shared" si="84"/>
        <v>1988</v>
      </c>
      <c r="D1405" s="6" t="s">
        <v>20</v>
      </c>
      <c r="E1405" s="6">
        <v>5</v>
      </c>
      <c r="F1405" s="6">
        <v>2</v>
      </c>
      <c r="G1405" s="27">
        <v>11737.85</v>
      </c>
      <c r="H1405" s="6" t="s">
        <v>12</v>
      </c>
      <c r="I1405" s="6" t="s">
        <v>16</v>
      </c>
      <c r="J1405" s="13" t="str">
        <f t="shared" si="85"/>
        <v>R1011</v>
      </c>
      <c r="K1405" s="6" t="s">
        <v>42</v>
      </c>
      <c r="L1405" s="23" t="str">
        <f t="shared" si="86"/>
        <v>5-Sep-1988</v>
      </c>
      <c r="M1405" s="25">
        <f t="shared" si="87"/>
        <v>34</v>
      </c>
    </row>
    <row r="1406" spans="1:13" x14ac:dyDescent="0.3">
      <c r="A1406" s="6" t="s">
        <v>1437</v>
      </c>
      <c r="B1406" s="6">
        <v>1969</v>
      </c>
      <c r="C1406" s="13">
        <f t="shared" si="84"/>
        <v>1969</v>
      </c>
      <c r="D1406" s="6" t="s">
        <v>15</v>
      </c>
      <c r="E1406" s="6">
        <v>12</v>
      </c>
      <c r="F1406" s="6">
        <v>3</v>
      </c>
      <c r="G1406" s="27">
        <v>11741.73</v>
      </c>
      <c r="H1406" s="6" t="s">
        <v>12</v>
      </c>
      <c r="I1406" s="6" t="s">
        <v>16</v>
      </c>
      <c r="J1406" s="13" t="str">
        <f t="shared" si="85"/>
        <v>R1011</v>
      </c>
      <c r="K1406" s="6" t="s">
        <v>42</v>
      </c>
      <c r="L1406" s="23" t="str">
        <f t="shared" si="86"/>
        <v>12-Nov-1969</v>
      </c>
      <c r="M1406" s="25">
        <f t="shared" si="87"/>
        <v>53</v>
      </c>
    </row>
    <row r="1407" spans="1:13" x14ac:dyDescent="0.3">
      <c r="A1407" s="6" t="s">
        <v>1438</v>
      </c>
      <c r="B1407" s="6">
        <v>1963</v>
      </c>
      <c r="C1407" s="13">
        <f t="shared" si="84"/>
        <v>1963</v>
      </c>
      <c r="D1407" s="6" t="s">
        <v>18</v>
      </c>
      <c r="E1407" s="6">
        <v>9</v>
      </c>
      <c r="F1407" s="6">
        <v>0</v>
      </c>
      <c r="G1407" s="27">
        <v>11743.3</v>
      </c>
      <c r="H1407" s="6" t="s">
        <v>12</v>
      </c>
      <c r="I1407" s="6" t="s">
        <v>12</v>
      </c>
      <c r="J1407" s="13" t="str">
        <f t="shared" si="85"/>
        <v>R1013</v>
      </c>
      <c r="K1407" s="6" t="s">
        <v>13</v>
      </c>
      <c r="L1407" s="23" t="str">
        <f t="shared" si="86"/>
        <v>9-Jun-1963</v>
      </c>
      <c r="M1407" s="25">
        <f t="shared" si="87"/>
        <v>59</v>
      </c>
    </row>
    <row r="1408" spans="1:13" x14ac:dyDescent="0.3">
      <c r="A1408" s="6" t="s">
        <v>1439</v>
      </c>
      <c r="B1408" s="6">
        <v>1964</v>
      </c>
      <c r="C1408" s="13">
        <f t="shared" si="84"/>
        <v>1964</v>
      </c>
      <c r="D1408" s="6" t="s">
        <v>30</v>
      </c>
      <c r="E1408" s="6">
        <v>2</v>
      </c>
      <c r="F1408" s="6">
        <v>0</v>
      </c>
      <c r="G1408" s="27">
        <v>11743.93</v>
      </c>
      <c r="H1408" s="6" t="s">
        <v>12</v>
      </c>
      <c r="I1408" s="6" t="s">
        <v>16</v>
      </c>
      <c r="J1408" s="13" t="str">
        <f t="shared" si="85"/>
        <v>R1012</v>
      </c>
      <c r="K1408" s="6" t="s">
        <v>23</v>
      </c>
      <c r="L1408" s="23" t="str">
        <f t="shared" si="86"/>
        <v>2-Dec-1964</v>
      </c>
      <c r="M1408" s="25">
        <f t="shared" si="87"/>
        <v>58</v>
      </c>
    </row>
    <row r="1409" spans="1:13" x14ac:dyDescent="0.3">
      <c r="A1409" s="6" t="s">
        <v>1440</v>
      </c>
      <c r="B1409" s="6">
        <v>1979</v>
      </c>
      <c r="C1409" s="13">
        <f t="shared" si="84"/>
        <v>1979</v>
      </c>
      <c r="D1409" s="6" t="s">
        <v>15</v>
      </c>
      <c r="E1409" s="6">
        <v>6</v>
      </c>
      <c r="F1409" s="6">
        <v>2</v>
      </c>
      <c r="G1409" s="27">
        <v>11752.68</v>
      </c>
      <c r="H1409" s="6" t="s">
        <v>12</v>
      </c>
      <c r="I1409" s="6" t="s">
        <v>16</v>
      </c>
      <c r="J1409" s="13" t="str">
        <f t="shared" si="85"/>
        <v>R1026</v>
      </c>
      <c r="K1409" s="6" t="s">
        <v>535</v>
      </c>
      <c r="L1409" s="23" t="str">
        <f t="shared" si="86"/>
        <v>6-Nov-1979</v>
      </c>
      <c r="M1409" s="25">
        <f t="shared" si="87"/>
        <v>43</v>
      </c>
    </row>
    <row r="1410" spans="1:13" x14ac:dyDescent="0.3">
      <c r="A1410" s="6" t="s">
        <v>1441</v>
      </c>
      <c r="B1410" s="6">
        <v>1966</v>
      </c>
      <c r="C1410" s="13">
        <f t="shared" ref="C1410:C1473" si="88">IF(B1410="?",ROUND(AVERAGE(B:B),0),B1410)</f>
        <v>1966</v>
      </c>
      <c r="D1410" s="6" t="s">
        <v>10</v>
      </c>
      <c r="E1410" s="6">
        <v>25</v>
      </c>
      <c r="F1410" s="6">
        <v>1</v>
      </c>
      <c r="G1410" s="27">
        <v>11763</v>
      </c>
      <c r="H1410" s="6" t="s">
        <v>12</v>
      </c>
      <c r="I1410" s="6" t="s">
        <v>12</v>
      </c>
      <c r="J1410" s="13" t="str">
        <f t="shared" si="85"/>
        <v>R1016</v>
      </c>
      <c r="K1410" s="6" t="s">
        <v>168</v>
      </c>
      <c r="L1410" s="23" t="str">
        <f t="shared" si="86"/>
        <v>25-Jul-1966</v>
      </c>
      <c r="M1410" s="25">
        <f t="shared" si="87"/>
        <v>56</v>
      </c>
    </row>
    <row r="1411" spans="1:13" x14ac:dyDescent="0.3">
      <c r="A1411" s="6" t="s">
        <v>1442</v>
      </c>
      <c r="B1411" s="6">
        <v>1982</v>
      </c>
      <c r="C1411" s="13">
        <f t="shared" si="88"/>
        <v>1982</v>
      </c>
      <c r="D1411" s="6" t="s">
        <v>15</v>
      </c>
      <c r="E1411" s="6">
        <v>20</v>
      </c>
      <c r="F1411" s="6">
        <v>3</v>
      </c>
      <c r="G1411" s="27">
        <v>11773.06</v>
      </c>
      <c r="H1411" s="6" t="s">
        <v>12</v>
      </c>
      <c r="I1411" s="6" t="s">
        <v>12</v>
      </c>
      <c r="J1411" s="13" t="str">
        <f t="shared" ref="J1411:J1474" si="89">IF(K1411="?","Unknown",K1411)</f>
        <v>R1026</v>
      </c>
      <c r="K1411" s="6" t="s">
        <v>535</v>
      </c>
      <c r="L1411" s="23" t="str">
        <f t="shared" ref="L1411:L1474" si="90">CONCATENATE(E1411,"-",D1411,"-",C1411)</f>
        <v>20-Nov-1982</v>
      </c>
      <c r="M1411" s="25">
        <f t="shared" ref="M1411:M1474" si="91">DATEDIF(L1411,DATE(2023,6,8),"Y")</f>
        <v>40</v>
      </c>
    </row>
    <row r="1412" spans="1:13" x14ac:dyDescent="0.3">
      <c r="A1412" s="6" t="s">
        <v>1443</v>
      </c>
      <c r="B1412" s="6">
        <v>1965</v>
      </c>
      <c r="C1412" s="13">
        <f t="shared" si="88"/>
        <v>1965</v>
      </c>
      <c r="D1412" s="6" t="s">
        <v>37</v>
      </c>
      <c r="E1412" s="6">
        <v>3</v>
      </c>
      <c r="F1412" s="6">
        <v>0</v>
      </c>
      <c r="G1412" s="27">
        <v>11830.61</v>
      </c>
      <c r="H1412" s="6" t="s">
        <v>12</v>
      </c>
      <c r="I1412" s="6" t="s">
        <v>16</v>
      </c>
      <c r="J1412" s="13" t="str">
        <f t="shared" si="89"/>
        <v>R1012</v>
      </c>
      <c r="K1412" s="6" t="s">
        <v>23</v>
      </c>
      <c r="L1412" s="23" t="str">
        <f t="shared" si="90"/>
        <v>3-Oct-1965</v>
      </c>
      <c r="M1412" s="25">
        <f t="shared" si="91"/>
        <v>57</v>
      </c>
    </row>
    <row r="1413" spans="1:13" x14ac:dyDescent="0.3">
      <c r="A1413" s="6" t="s">
        <v>1444</v>
      </c>
      <c r="B1413" s="6">
        <v>1964</v>
      </c>
      <c r="C1413" s="13">
        <f t="shared" si="88"/>
        <v>1964</v>
      </c>
      <c r="D1413" s="6" t="s">
        <v>18</v>
      </c>
      <c r="E1413" s="6">
        <v>27</v>
      </c>
      <c r="F1413" s="6">
        <v>0</v>
      </c>
      <c r="G1413" s="27">
        <v>11833.78</v>
      </c>
      <c r="H1413" s="6" t="s">
        <v>12</v>
      </c>
      <c r="I1413" s="6" t="s">
        <v>12</v>
      </c>
      <c r="J1413" s="13" t="str">
        <f t="shared" si="89"/>
        <v>R1013</v>
      </c>
      <c r="K1413" s="6" t="s">
        <v>13</v>
      </c>
      <c r="L1413" s="23" t="str">
        <f t="shared" si="90"/>
        <v>27-Jun-1964</v>
      </c>
      <c r="M1413" s="25">
        <f t="shared" si="91"/>
        <v>58</v>
      </c>
    </row>
    <row r="1414" spans="1:13" x14ac:dyDescent="0.3">
      <c r="A1414" s="6" t="s">
        <v>1445</v>
      </c>
      <c r="B1414" s="6">
        <v>1964</v>
      </c>
      <c r="C1414" s="13">
        <f t="shared" si="88"/>
        <v>1964</v>
      </c>
      <c r="D1414" s="6" t="s">
        <v>20</v>
      </c>
      <c r="E1414" s="6">
        <v>11</v>
      </c>
      <c r="F1414" s="6">
        <v>0</v>
      </c>
      <c r="G1414" s="27">
        <v>11837.16</v>
      </c>
      <c r="H1414" s="6" t="s">
        <v>12</v>
      </c>
      <c r="I1414" s="6" t="s">
        <v>12</v>
      </c>
      <c r="J1414" s="13" t="str">
        <f t="shared" si="89"/>
        <v>R1011</v>
      </c>
      <c r="K1414" s="6" t="s">
        <v>42</v>
      </c>
      <c r="L1414" s="23" t="str">
        <f t="shared" si="90"/>
        <v>11-Sep-1964</v>
      </c>
      <c r="M1414" s="25">
        <f t="shared" si="91"/>
        <v>58</v>
      </c>
    </row>
    <row r="1415" spans="1:13" x14ac:dyDescent="0.3">
      <c r="A1415" s="6" t="s">
        <v>1446</v>
      </c>
      <c r="B1415" s="6">
        <v>1965</v>
      </c>
      <c r="C1415" s="13">
        <f t="shared" si="88"/>
        <v>1965</v>
      </c>
      <c r="D1415" s="6" t="s">
        <v>20</v>
      </c>
      <c r="E1415" s="6">
        <v>25</v>
      </c>
      <c r="F1415" s="6">
        <v>0</v>
      </c>
      <c r="G1415" s="27">
        <v>11840.78</v>
      </c>
      <c r="H1415" s="6" t="s">
        <v>12</v>
      </c>
      <c r="I1415" s="6" t="s">
        <v>11</v>
      </c>
      <c r="J1415" s="13" t="str">
        <f t="shared" si="89"/>
        <v>R1012</v>
      </c>
      <c r="K1415" s="6" t="s">
        <v>23</v>
      </c>
      <c r="L1415" s="23" t="str">
        <f t="shared" si="90"/>
        <v>25-Sep-1965</v>
      </c>
      <c r="M1415" s="25">
        <f t="shared" si="91"/>
        <v>57</v>
      </c>
    </row>
    <row r="1416" spans="1:13" x14ac:dyDescent="0.3">
      <c r="A1416" s="6" t="s">
        <v>1447</v>
      </c>
      <c r="B1416" s="6">
        <v>1964</v>
      </c>
      <c r="C1416" s="13">
        <f t="shared" si="88"/>
        <v>1964</v>
      </c>
      <c r="D1416" s="6" t="s">
        <v>10</v>
      </c>
      <c r="E1416" s="6">
        <v>11</v>
      </c>
      <c r="F1416" s="6">
        <v>0</v>
      </c>
      <c r="G1416" s="27">
        <v>11842.44</v>
      </c>
      <c r="H1416" s="6" t="s">
        <v>12</v>
      </c>
      <c r="I1416" s="6" t="s">
        <v>11</v>
      </c>
      <c r="J1416" s="13" t="str">
        <f t="shared" si="89"/>
        <v>R1011</v>
      </c>
      <c r="K1416" s="6" t="s">
        <v>42</v>
      </c>
      <c r="L1416" s="23" t="str">
        <f t="shared" si="90"/>
        <v>11-Jul-1964</v>
      </c>
      <c r="M1416" s="25">
        <f t="shared" si="91"/>
        <v>58</v>
      </c>
    </row>
    <row r="1417" spans="1:13" x14ac:dyDescent="0.3">
      <c r="A1417" s="6" t="s">
        <v>1448</v>
      </c>
      <c r="B1417" s="6">
        <v>1965</v>
      </c>
      <c r="C1417" s="13">
        <f t="shared" si="88"/>
        <v>1965</v>
      </c>
      <c r="D1417" s="6" t="s">
        <v>15</v>
      </c>
      <c r="E1417" s="6">
        <v>10</v>
      </c>
      <c r="F1417" s="6">
        <v>0</v>
      </c>
      <c r="G1417" s="27">
        <v>11842.62</v>
      </c>
      <c r="H1417" s="6" t="s">
        <v>12</v>
      </c>
      <c r="I1417" s="6" t="s">
        <v>12</v>
      </c>
      <c r="J1417" s="13" t="str">
        <f t="shared" si="89"/>
        <v>R1012</v>
      </c>
      <c r="K1417" s="6" t="s">
        <v>23</v>
      </c>
      <c r="L1417" s="23" t="str">
        <f t="shared" si="90"/>
        <v>10-Nov-1965</v>
      </c>
      <c r="M1417" s="25">
        <f t="shared" si="91"/>
        <v>57</v>
      </c>
    </row>
    <row r="1418" spans="1:13" x14ac:dyDescent="0.3">
      <c r="A1418" s="6" t="s">
        <v>1449</v>
      </c>
      <c r="B1418" s="6">
        <v>1964</v>
      </c>
      <c r="C1418" s="13">
        <f t="shared" si="88"/>
        <v>1964</v>
      </c>
      <c r="D1418" s="6" t="s">
        <v>18</v>
      </c>
      <c r="E1418" s="6">
        <v>27</v>
      </c>
      <c r="F1418" s="6">
        <v>0</v>
      </c>
      <c r="G1418" s="27">
        <v>11848.14</v>
      </c>
      <c r="H1418" s="6" t="s">
        <v>12</v>
      </c>
      <c r="I1418" s="6" t="s">
        <v>11</v>
      </c>
      <c r="J1418" s="13" t="str">
        <f t="shared" si="89"/>
        <v>R1011</v>
      </c>
      <c r="K1418" s="6" t="s">
        <v>42</v>
      </c>
      <c r="L1418" s="23" t="str">
        <f t="shared" si="90"/>
        <v>27-Jun-1964</v>
      </c>
      <c r="M1418" s="25">
        <f t="shared" si="91"/>
        <v>58</v>
      </c>
    </row>
    <row r="1419" spans="1:13" x14ac:dyDescent="0.3">
      <c r="A1419" s="6" t="s">
        <v>1450</v>
      </c>
      <c r="B1419" s="6">
        <v>1964</v>
      </c>
      <c r="C1419" s="13">
        <f t="shared" si="88"/>
        <v>1964</v>
      </c>
      <c r="D1419" s="6" t="s">
        <v>20</v>
      </c>
      <c r="E1419" s="6">
        <v>29</v>
      </c>
      <c r="F1419" s="6">
        <v>0</v>
      </c>
      <c r="G1419" s="27">
        <v>11856.41</v>
      </c>
      <c r="H1419" s="6" t="s">
        <v>12</v>
      </c>
      <c r="I1419" s="6" t="s">
        <v>11</v>
      </c>
      <c r="J1419" s="13" t="str">
        <f t="shared" si="89"/>
        <v>R1013</v>
      </c>
      <c r="K1419" s="6" t="s">
        <v>13</v>
      </c>
      <c r="L1419" s="23" t="str">
        <f t="shared" si="90"/>
        <v>29-Sep-1964</v>
      </c>
      <c r="M1419" s="25">
        <f t="shared" si="91"/>
        <v>58</v>
      </c>
    </row>
    <row r="1420" spans="1:13" x14ac:dyDescent="0.3">
      <c r="A1420" s="6" t="s">
        <v>1451</v>
      </c>
      <c r="B1420" s="6">
        <v>1974</v>
      </c>
      <c r="C1420" s="13">
        <f t="shared" si="88"/>
        <v>1974</v>
      </c>
      <c r="D1420" s="6" t="s">
        <v>10</v>
      </c>
      <c r="E1420" s="6">
        <v>7</v>
      </c>
      <c r="F1420" s="6">
        <v>0</v>
      </c>
      <c r="G1420" s="27">
        <v>11858.56</v>
      </c>
      <c r="H1420" s="6" t="s">
        <v>12</v>
      </c>
      <c r="I1420" s="6" t="s">
        <v>12</v>
      </c>
      <c r="J1420" s="13" t="str">
        <f t="shared" si="89"/>
        <v>R1011</v>
      </c>
      <c r="K1420" s="6" t="s">
        <v>42</v>
      </c>
      <c r="L1420" s="23" t="str">
        <f t="shared" si="90"/>
        <v>7-Jul-1974</v>
      </c>
      <c r="M1420" s="25">
        <f t="shared" si="91"/>
        <v>48</v>
      </c>
    </row>
    <row r="1421" spans="1:13" x14ac:dyDescent="0.3">
      <c r="A1421" s="6" t="s">
        <v>1452</v>
      </c>
      <c r="B1421" s="6">
        <v>1967</v>
      </c>
      <c r="C1421" s="13">
        <f t="shared" si="88"/>
        <v>1967</v>
      </c>
      <c r="D1421" s="6" t="s">
        <v>35</v>
      </c>
      <c r="E1421" s="6">
        <v>24</v>
      </c>
      <c r="F1421" s="6">
        <v>1</v>
      </c>
      <c r="G1421" s="27">
        <v>11879.1</v>
      </c>
      <c r="H1421" s="6" t="s">
        <v>12</v>
      </c>
      <c r="I1421" s="6" t="s">
        <v>12</v>
      </c>
      <c r="J1421" s="13" t="str">
        <f t="shared" si="89"/>
        <v>R1024</v>
      </c>
      <c r="K1421" s="6" t="s">
        <v>247</v>
      </c>
      <c r="L1421" s="23" t="str">
        <f t="shared" si="90"/>
        <v>24-Aug-1967</v>
      </c>
      <c r="M1421" s="25">
        <f t="shared" si="91"/>
        <v>55</v>
      </c>
    </row>
    <row r="1422" spans="1:13" x14ac:dyDescent="0.3">
      <c r="A1422" s="6" t="s">
        <v>1453</v>
      </c>
      <c r="B1422" s="6">
        <v>1967</v>
      </c>
      <c r="C1422" s="13">
        <f t="shared" si="88"/>
        <v>1967</v>
      </c>
      <c r="D1422" s="6" t="s">
        <v>10</v>
      </c>
      <c r="E1422" s="6">
        <v>14</v>
      </c>
      <c r="F1422" s="6">
        <v>2</v>
      </c>
      <c r="G1422" s="27">
        <v>11881.36</v>
      </c>
      <c r="H1422" s="6" t="s">
        <v>12</v>
      </c>
      <c r="I1422" s="6" t="s">
        <v>11</v>
      </c>
      <c r="J1422" s="13" t="str">
        <f t="shared" si="89"/>
        <v>R1011</v>
      </c>
      <c r="K1422" s="6" t="s">
        <v>42</v>
      </c>
      <c r="L1422" s="23" t="str">
        <f t="shared" si="90"/>
        <v>14-Jul-1967</v>
      </c>
      <c r="M1422" s="25">
        <f t="shared" si="91"/>
        <v>55</v>
      </c>
    </row>
    <row r="1423" spans="1:13" x14ac:dyDescent="0.3">
      <c r="A1423" s="6" t="s">
        <v>1454</v>
      </c>
      <c r="B1423" s="6">
        <v>1967</v>
      </c>
      <c r="C1423" s="13">
        <f t="shared" si="88"/>
        <v>1967</v>
      </c>
      <c r="D1423" s="6" t="s">
        <v>37</v>
      </c>
      <c r="E1423" s="6">
        <v>29</v>
      </c>
      <c r="F1423" s="6">
        <v>2</v>
      </c>
      <c r="G1423" s="27">
        <v>11881.97</v>
      </c>
      <c r="H1423" s="6" t="s">
        <v>12</v>
      </c>
      <c r="I1423" s="6" t="s">
        <v>16</v>
      </c>
      <c r="J1423" s="13" t="str">
        <f t="shared" si="89"/>
        <v>R1013</v>
      </c>
      <c r="K1423" s="6" t="s">
        <v>13</v>
      </c>
      <c r="L1423" s="23" t="str">
        <f t="shared" si="90"/>
        <v>29-Oct-1967</v>
      </c>
      <c r="M1423" s="25">
        <f t="shared" si="91"/>
        <v>55</v>
      </c>
    </row>
    <row r="1424" spans="1:13" x14ac:dyDescent="0.3">
      <c r="A1424" s="6" t="s">
        <v>1455</v>
      </c>
      <c r="B1424" s="6">
        <v>2004</v>
      </c>
      <c r="C1424" s="13">
        <f t="shared" si="88"/>
        <v>2004</v>
      </c>
      <c r="D1424" s="6" t="s">
        <v>18</v>
      </c>
      <c r="E1424" s="6">
        <v>2</v>
      </c>
      <c r="F1424" s="6">
        <v>2</v>
      </c>
      <c r="G1424" s="27">
        <v>11884.05</v>
      </c>
      <c r="H1424" s="6" t="s">
        <v>12</v>
      </c>
      <c r="I1424" s="6" t="s">
        <v>12</v>
      </c>
      <c r="J1424" s="13" t="str">
        <f t="shared" si="89"/>
        <v>R1013</v>
      </c>
      <c r="K1424" s="6" t="s">
        <v>13</v>
      </c>
      <c r="L1424" s="23" t="str">
        <f t="shared" si="90"/>
        <v>2-Jun-2004</v>
      </c>
      <c r="M1424" s="25">
        <f t="shared" si="91"/>
        <v>19</v>
      </c>
    </row>
    <row r="1425" spans="1:13" x14ac:dyDescent="0.3">
      <c r="A1425" s="6" t="s">
        <v>1456</v>
      </c>
      <c r="B1425" s="6">
        <v>1964</v>
      </c>
      <c r="C1425" s="13">
        <f t="shared" si="88"/>
        <v>1964</v>
      </c>
      <c r="D1425" s="6" t="s">
        <v>15</v>
      </c>
      <c r="E1425" s="6">
        <v>19</v>
      </c>
      <c r="F1425" s="6">
        <v>0</v>
      </c>
      <c r="G1425" s="27">
        <v>11918.2</v>
      </c>
      <c r="H1425" s="6" t="s">
        <v>12</v>
      </c>
      <c r="I1425" s="6" t="s">
        <v>16</v>
      </c>
      <c r="J1425" s="13" t="str">
        <f t="shared" si="89"/>
        <v>R1021</v>
      </c>
      <c r="K1425" s="6" t="s">
        <v>300</v>
      </c>
      <c r="L1425" s="23" t="str">
        <f t="shared" si="90"/>
        <v>19-Nov-1964</v>
      </c>
      <c r="M1425" s="25">
        <f t="shared" si="91"/>
        <v>58</v>
      </c>
    </row>
    <row r="1426" spans="1:13" x14ac:dyDescent="0.3">
      <c r="A1426" s="6" t="s">
        <v>1457</v>
      </c>
      <c r="B1426" s="6">
        <v>1964</v>
      </c>
      <c r="C1426" s="13">
        <f t="shared" si="88"/>
        <v>1964</v>
      </c>
      <c r="D1426" s="6" t="s">
        <v>30</v>
      </c>
      <c r="E1426" s="6">
        <v>20</v>
      </c>
      <c r="F1426" s="6">
        <v>0</v>
      </c>
      <c r="G1426" s="27">
        <v>11931.13</v>
      </c>
      <c r="H1426" s="6" t="s">
        <v>12</v>
      </c>
      <c r="I1426" s="6" t="s">
        <v>16</v>
      </c>
      <c r="J1426" s="13" t="str">
        <f t="shared" si="89"/>
        <v>R1019</v>
      </c>
      <c r="K1426" s="6" t="s">
        <v>166</v>
      </c>
      <c r="L1426" s="23" t="str">
        <f t="shared" si="90"/>
        <v>20-Dec-1964</v>
      </c>
      <c r="M1426" s="25">
        <f t="shared" si="91"/>
        <v>58</v>
      </c>
    </row>
    <row r="1427" spans="1:13" x14ac:dyDescent="0.3">
      <c r="A1427" s="6" t="s">
        <v>1458</v>
      </c>
      <c r="B1427" s="6">
        <v>1964</v>
      </c>
      <c r="C1427" s="13">
        <f t="shared" si="88"/>
        <v>1964</v>
      </c>
      <c r="D1427" s="6" t="s">
        <v>35</v>
      </c>
      <c r="E1427" s="6">
        <v>2</v>
      </c>
      <c r="F1427" s="6">
        <v>0</v>
      </c>
      <c r="G1427" s="27">
        <v>11938.26</v>
      </c>
      <c r="H1427" s="6" t="s">
        <v>12</v>
      </c>
      <c r="I1427" s="6" t="s">
        <v>12</v>
      </c>
      <c r="J1427" s="13" t="str">
        <f t="shared" si="89"/>
        <v>R1019</v>
      </c>
      <c r="K1427" s="6" t="s">
        <v>166</v>
      </c>
      <c r="L1427" s="23" t="str">
        <f t="shared" si="90"/>
        <v>2-Aug-1964</v>
      </c>
      <c r="M1427" s="25">
        <f t="shared" si="91"/>
        <v>58</v>
      </c>
    </row>
    <row r="1428" spans="1:13" x14ac:dyDescent="0.3">
      <c r="A1428" s="6" t="s">
        <v>1459</v>
      </c>
      <c r="B1428" s="6">
        <v>1991</v>
      </c>
      <c r="C1428" s="13">
        <f t="shared" si="88"/>
        <v>1991</v>
      </c>
      <c r="D1428" s="6" t="s">
        <v>37</v>
      </c>
      <c r="E1428" s="6">
        <v>19</v>
      </c>
      <c r="F1428" s="6">
        <v>3</v>
      </c>
      <c r="G1428" s="27">
        <v>11941.83</v>
      </c>
      <c r="H1428" s="6" t="s">
        <v>12</v>
      </c>
      <c r="I1428" s="6" t="s">
        <v>16</v>
      </c>
      <c r="J1428" s="13" t="str">
        <f t="shared" si="89"/>
        <v>R1023</v>
      </c>
      <c r="K1428" s="6" t="s">
        <v>249</v>
      </c>
      <c r="L1428" s="23" t="str">
        <f t="shared" si="90"/>
        <v>19-Oct-1991</v>
      </c>
      <c r="M1428" s="25">
        <f t="shared" si="91"/>
        <v>31</v>
      </c>
    </row>
    <row r="1429" spans="1:13" x14ac:dyDescent="0.3">
      <c r="A1429" s="6" t="s">
        <v>1460</v>
      </c>
      <c r="B1429" s="6">
        <v>1964</v>
      </c>
      <c r="C1429" s="13">
        <f t="shared" si="88"/>
        <v>1964</v>
      </c>
      <c r="D1429" s="6" t="s">
        <v>30</v>
      </c>
      <c r="E1429" s="6">
        <v>25</v>
      </c>
      <c r="F1429" s="6">
        <v>0</v>
      </c>
      <c r="G1429" s="27">
        <v>11944.59</v>
      </c>
      <c r="H1429" s="6" t="s">
        <v>12</v>
      </c>
      <c r="I1429" s="6" t="s">
        <v>11</v>
      </c>
      <c r="J1429" s="13" t="str">
        <f t="shared" si="89"/>
        <v>R1016</v>
      </c>
      <c r="K1429" s="6" t="s">
        <v>168</v>
      </c>
      <c r="L1429" s="23" t="str">
        <f t="shared" si="90"/>
        <v>25-Dec-1964</v>
      </c>
      <c r="M1429" s="25">
        <f t="shared" si="91"/>
        <v>58</v>
      </c>
    </row>
    <row r="1430" spans="1:13" x14ac:dyDescent="0.3">
      <c r="A1430" s="6" t="s">
        <v>1461</v>
      </c>
      <c r="B1430" s="6">
        <v>1965</v>
      </c>
      <c r="C1430" s="13">
        <f t="shared" si="88"/>
        <v>1965</v>
      </c>
      <c r="D1430" s="6" t="s">
        <v>15</v>
      </c>
      <c r="E1430" s="6">
        <v>1</v>
      </c>
      <c r="F1430" s="6">
        <v>1</v>
      </c>
      <c r="G1430" s="27">
        <v>11945.13</v>
      </c>
      <c r="H1430" s="6" t="s">
        <v>12</v>
      </c>
      <c r="I1430" s="6" t="s">
        <v>11</v>
      </c>
      <c r="J1430" s="13" t="str">
        <f t="shared" si="89"/>
        <v>R1012</v>
      </c>
      <c r="K1430" s="6" t="s">
        <v>23</v>
      </c>
      <c r="L1430" s="23" t="str">
        <f t="shared" si="90"/>
        <v>1-Nov-1965</v>
      </c>
      <c r="M1430" s="25">
        <f t="shared" si="91"/>
        <v>57</v>
      </c>
    </row>
    <row r="1431" spans="1:13" x14ac:dyDescent="0.3">
      <c r="A1431" s="6" t="s">
        <v>1462</v>
      </c>
      <c r="B1431" s="6">
        <v>1964</v>
      </c>
      <c r="C1431" s="13">
        <f t="shared" si="88"/>
        <v>1964</v>
      </c>
      <c r="D1431" s="6" t="s">
        <v>20</v>
      </c>
      <c r="E1431" s="6">
        <v>29</v>
      </c>
      <c r="F1431" s="6">
        <v>1</v>
      </c>
      <c r="G1431" s="27">
        <v>11946.63</v>
      </c>
      <c r="H1431" s="6" t="s">
        <v>12</v>
      </c>
      <c r="I1431" s="6" t="s">
        <v>11</v>
      </c>
      <c r="J1431" s="13" t="str">
        <f t="shared" si="89"/>
        <v>R1013</v>
      </c>
      <c r="K1431" s="6" t="s">
        <v>13</v>
      </c>
      <c r="L1431" s="23" t="str">
        <f t="shared" si="90"/>
        <v>29-Sep-1964</v>
      </c>
      <c r="M1431" s="25">
        <f t="shared" si="91"/>
        <v>58</v>
      </c>
    </row>
    <row r="1432" spans="1:13" x14ac:dyDescent="0.3">
      <c r="A1432" s="6" t="s">
        <v>1463</v>
      </c>
      <c r="B1432" s="6">
        <v>1967</v>
      </c>
      <c r="C1432" s="13">
        <f t="shared" si="88"/>
        <v>1967</v>
      </c>
      <c r="D1432" s="6" t="s">
        <v>30</v>
      </c>
      <c r="E1432" s="6">
        <v>22</v>
      </c>
      <c r="F1432" s="6">
        <v>3</v>
      </c>
      <c r="G1432" s="27">
        <v>11987.17</v>
      </c>
      <c r="H1432" s="6" t="s">
        <v>12</v>
      </c>
      <c r="I1432" s="6" t="s">
        <v>12</v>
      </c>
      <c r="J1432" s="13" t="str">
        <f t="shared" si="89"/>
        <v>R1013</v>
      </c>
      <c r="K1432" s="6" t="s">
        <v>13</v>
      </c>
      <c r="L1432" s="23" t="str">
        <f t="shared" si="90"/>
        <v>22-Dec-1967</v>
      </c>
      <c r="M1432" s="25">
        <f t="shared" si="91"/>
        <v>55</v>
      </c>
    </row>
    <row r="1433" spans="1:13" x14ac:dyDescent="0.3">
      <c r="A1433" s="6" t="s">
        <v>1464</v>
      </c>
      <c r="B1433" s="6">
        <v>1983</v>
      </c>
      <c r="C1433" s="13">
        <f t="shared" si="88"/>
        <v>1983</v>
      </c>
      <c r="D1433" s="6" t="s">
        <v>10</v>
      </c>
      <c r="E1433" s="6">
        <v>4</v>
      </c>
      <c r="F1433" s="6">
        <v>3</v>
      </c>
      <c r="G1433" s="27">
        <v>11987.68</v>
      </c>
      <c r="H1433" s="6" t="s">
        <v>12</v>
      </c>
      <c r="I1433" s="6" t="s">
        <v>11</v>
      </c>
      <c r="J1433" s="13" t="str">
        <f t="shared" si="89"/>
        <v>R1026</v>
      </c>
      <c r="K1433" s="6" t="s">
        <v>535</v>
      </c>
      <c r="L1433" s="23" t="str">
        <f t="shared" si="90"/>
        <v>4-Jul-1983</v>
      </c>
      <c r="M1433" s="25">
        <f t="shared" si="91"/>
        <v>39</v>
      </c>
    </row>
    <row r="1434" spans="1:13" x14ac:dyDescent="0.3">
      <c r="A1434" s="6" t="s">
        <v>1465</v>
      </c>
      <c r="B1434" s="6">
        <v>1993</v>
      </c>
      <c r="C1434" s="13">
        <f t="shared" si="88"/>
        <v>1993</v>
      </c>
      <c r="D1434" s="6" t="s">
        <v>30</v>
      </c>
      <c r="E1434" s="6">
        <v>12</v>
      </c>
      <c r="F1434" s="6">
        <v>0</v>
      </c>
      <c r="G1434" s="27">
        <v>11994.89</v>
      </c>
      <c r="H1434" s="6" t="s">
        <v>12</v>
      </c>
      <c r="I1434" s="6" t="s">
        <v>11</v>
      </c>
      <c r="J1434" s="13" t="str">
        <f t="shared" si="89"/>
        <v>R1012</v>
      </c>
      <c r="K1434" s="6" t="s">
        <v>23</v>
      </c>
      <c r="L1434" s="23" t="str">
        <f t="shared" si="90"/>
        <v>12-Dec-1993</v>
      </c>
      <c r="M1434" s="25">
        <f t="shared" si="91"/>
        <v>29</v>
      </c>
    </row>
    <row r="1435" spans="1:13" x14ac:dyDescent="0.3">
      <c r="A1435" s="6" t="s">
        <v>1466</v>
      </c>
      <c r="B1435" s="6">
        <v>1982</v>
      </c>
      <c r="C1435" s="13">
        <f t="shared" si="88"/>
        <v>1982</v>
      </c>
      <c r="D1435" s="6" t="s">
        <v>37</v>
      </c>
      <c r="E1435" s="6">
        <v>17</v>
      </c>
      <c r="F1435" s="6">
        <v>3</v>
      </c>
      <c r="G1435" s="27">
        <v>12001.29</v>
      </c>
      <c r="H1435" s="6" t="s">
        <v>12</v>
      </c>
      <c r="I1435" s="6" t="s">
        <v>12</v>
      </c>
      <c r="J1435" s="13" t="str">
        <f t="shared" si="89"/>
        <v>R1021</v>
      </c>
      <c r="K1435" s="6" t="s">
        <v>300</v>
      </c>
      <c r="L1435" s="23" t="str">
        <f t="shared" si="90"/>
        <v>17-Oct-1982</v>
      </c>
      <c r="M1435" s="25">
        <f t="shared" si="91"/>
        <v>40</v>
      </c>
    </row>
    <row r="1436" spans="1:13" x14ac:dyDescent="0.3">
      <c r="A1436" s="6" t="s">
        <v>1467</v>
      </c>
      <c r="B1436" s="6">
        <v>1965</v>
      </c>
      <c r="C1436" s="13">
        <f t="shared" si="88"/>
        <v>1965</v>
      </c>
      <c r="D1436" s="6" t="s">
        <v>18</v>
      </c>
      <c r="E1436" s="6">
        <v>9</v>
      </c>
      <c r="F1436" s="6">
        <v>0</v>
      </c>
      <c r="G1436" s="27">
        <v>12029.29</v>
      </c>
      <c r="H1436" s="6" t="s">
        <v>12</v>
      </c>
      <c r="I1436" s="6" t="s">
        <v>11</v>
      </c>
      <c r="J1436" s="13" t="str">
        <f t="shared" si="89"/>
        <v>R1024</v>
      </c>
      <c r="K1436" s="6" t="s">
        <v>247</v>
      </c>
      <c r="L1436" s="23" t="str">
        <f t="shared" si="90"/>
        <v>9-Jun-1965</v>
      </c>
      <c r="M1436" s="25">
        <f t="shared" si="91"/>
        <v>57</v>
      </c>
    </row>
    <row r="1437" spans="1:13" x14ac:dyDescent="0.3">
      <c r="A1437" s="6" t="s">
        <v>1468</v>
      </c>
      <c r="B1437" s="6">
        <v>1965</v>
      </c>
      <c r="C1437" s="13">
        <f t="shared" si="88"/>
        <v>1965</v>
      </c>
      <c r="D1437" s="6" t="s">
        <v>37</v>
      </c>
      <c r="E1437" s="6">
        <v>29</v>
      </c>
      <c r="F1437" s="6">
        <v>1</v>
      </c>
      <c r="G1437" s="27">
        <v>12032.33</v>
      </c>
      <c r="H1437" s="6" t="s">
        <v>12</v>
      </c>
      <c r="I1437" s="6" t="s">
        <v>16</v>
      </c>
      <c r="J1437" s="13" t="str">
        <f t="shared" si="89"/>
        <v>R1011</v>
      </c>
      <c r="K1437" s="6" t="s">
        <v>42</v>
      </c>
      <c r="L1437" s="23" t="str">
        <f t="shared" si="90"/>
        <v>29-Oct-1965</v>
      </c>
      <c r="M1437" s="25">
        <f t="shared" si="91"/>
        <v>57</v>
      </c>
    </row>
    <row r="1438" spans="1:13" x14ac:dyDescent="0.3">
      <c r="A1438" s="6" t="s">
        <v>1469</v>
      </c>
      <c r="B1438" s="6">
        <v>1979</v>
      </c>
      <c r="C1438" s="13">
        <f t="shared" si="88"/>
        <v>1979</v>
      </c>
      <c r="D1438" s="6" t="s">
        <v>37</v>
      </c>
      <c r="E1438" s="6">
        <v>16</v>
      </c>
      <c r="F1438" s="6">
        <v>2</v>
      </c>
      <c r="G1438" s="27">
        <v>12035.18</v>
      </c>
      <c r="H1438" s="6" t="s">
        <v>12</v>
      </c>
      <c r="I1438" s="6" t="s">
        <v>12</v>
      </c>
      <c r="J1438" s="13" t="str">
        <f t="shared" si="89"/>
        <v>R1021</v>
      </c>
      <c r="K1438" s="6" t="s">
        <v>300</v>
      </c>
      <c r="L1438" s="23" t="str">
        <f t="shared" si="90"/>
        <v>16-Oct-1979</v>
      </c>
      <c r="M1438" s="25">
        <f t="shared" si="91"/>
        <v>43</v>
      </c>
    </row>
    <row r="1439" spans="1:13" x14ac:dyDescent="0.3">
      <c r="A1439" s="6" t="s">
        <v>1470</v>
      </c>
      <c r="B1439" s="6">
        <v>1966</v>
      </c>
      <c r="C1439" s="13">
        <f t="shared" si="88"/>
        <v>1966</v>
      </c>
      <c r="D1439" s="6" t="s">
        <v>15</v>
      </c>
      <c r="E1439" s="6">
        <v>24</v>
      </c>
      <c r="F1439" s="6">
        <v>1</v>
      </c>
      <c r="G1439" s="27">
        <v>12044.34</v>
      </c>
      <c r="H1439" s="6" t="s">
        <v>12</v>
      </c>
      <c r="I1439" s="6" t="s">
        <v>16</v>
      </c>
      <c r="J1439" s="13" t="str">
        <f t="shared" si="89"/>
        <v>R1012</v>
      </c>
      <c r="K1439" s="6" t="s">
        <v>23</v>
      </c>
      <c r="L1439" s="23" t="str">
        <f t="shared" si="90"/>
        <v>24-Nov-1966</v>
      </c>
      <c r="M1439" s="25">
        <f t="shared" si="91"/>
        <v>56</v>
      </c>
    </row>
    <row r="1440" spans="1:13" x14ac:dyDescent="0.3">
      <c r="A1440" s="6" t="s">
        <v>1471</v>
      </c>
      <c r="B1440" s="6">
        <v>1986</v>
      </c>
      <c r="C1440" s="13">
        <f t="shared" si="88"/>
        <v>1986</v>
      </c>
      <c r="D1440" s="6" t="s">
        <v>20</v>
      </c>
      <c r="E1440" s="6">
        <v>7</v>
      </c>
      <c r="F1440" s="6">
        <v>3</v>
      </c>
      <c r="G1440" s="27">
        <v>12048.13</v>
      </c>
      <c r="H1440" s="6" t="s">
        <v>12</v>
      </c>
      <c r="I1440" s="6" t="s">
        <v>11</v>
      </c>
      <c r="J1440" s="13" t="str">
        <f t="shared" si="89"/>
        <v>R1026</v>
      </c>
      <c r="K1440" s="6" t="s">
        <v>535</v>
      </c>
      <c r="L1440" s="23" t="str">
        <f t="shared" si="90"/>
        <v>7-Sep-1986</v>
      </c>
      <c r="M1440" s="25">
        <f t="shared" si="91"/>
        <v>36</v>
      </c>
    </row>
    <row r="1441" spans="1:13" x14ac:dyDescent="0.3">
      <c r="A1441" s="6" t="s">
        <v>1472</v>
      </c>
      <c r="B1441" s="6">
        <v>1984</v>
      </c>
      <c r="C1441" s="13">
        <f t="shared" si="88"/>
        <v>1984</v>
      </c>
      <c r="D1441" s="6" t="s">
        <v>20</v>
      </c>
      <c r="E1441" s="6">
        <v>2</v>
      </c>
      <c r="F1441" s="6">
        <v>3</v>
      </c>
      <c r="G1441" s="27">
        <v>12091.34</v>
      </c>
      <c r="H1441" s="6" t="s">
        <v>12</v>
      </c>
      <c r="I1441" s="6" t="s">
        <v>11</v>
      </c>
      <c r="J1441" s="13" t="str">
        <f t="shared" si="89"/>
        <v>R1022</v>
      </c>
      <c r="K1441" s="6" t="s">
        <v>632</v>
      </c>
      <c r="L1441" s="23" t="str">
        <f t="shared" si="90"/>
        <v>2-Sep-1984</v>
      </c>
      <c r="M1441" s="25">
        <f t="shared" si="91"/>
        <v>38</v>
      </c>
    </row>
    <row r="1442" spans="1:13" x14ac:dyDescent="0.3">
      <c r="A1442" s="6" t="s">
        <v>1473</v>
      </c>
      <c r="B1442" s="6">
        <v>1968</v>
      </c>
      <c r="C1442" s="13">
        <f t="shared" si="88"/>
        <v>1968</v>
      </c>
      <c r="D1442" s="6" t="s">
        <v>18</v>
      </c>
      <c r="E1442" s="6">
        <v>21</v>
      </c>
      <c r="F1442" s="6">
        <v>3</v>
      </c>
      <c r="G1442" s="27">
        <v>12094.48</v>
      </c>
      <c r="H1442" s="6" t="s">
        <v>12</v>
      </c>
      <c r="I1442" s="6" t="s">
        <v>12</v>
      </c>
      <c r="J1442" s="13" t="str">
        <f t="shared" si="89"/>
        <v>R1011</v>
      </c>
      <c r="K1442" s="6" t="s">
        <v>42</v>
      </c>
      <c r="L1442" s="23" t="str">
        <f t="shared" si="90"/>
        <v>21-Jun-1968</v>
      </c>
      <c r="M1442" s="25">
        <f t="shared" si="91"/>
        <v>54</v>
      </c>
    </row>
    <row r="1443" spans="1:13" x14ac:dyDescent="0.3">
      <c r="A1443" s="6" t="s">
        <v>1474</v>
      </c>
      <c r="B1443" s="6">
        <v>1968</v>
      </c>
      <c r="C1443" s="13">
        <f t="shared" si="88"/>
        <v>1968</v>
      </c>
      <c r="D1443" s="6" t="s">
        <v>30</v>
      </c>
      <c r="E1443" s="6">
        <v>9</v>
      </c>
      <c r="F1443" s="6">
        <v>2</v>
      </c>
      <c r="G1443" s="27">
        <v>12096.65</v>
      </c>
      <c r="H1443" s="6" t="s">
        <v>12</v>
      </c>
      <c r="I1443" s="6" t="s">
        <v>16</v>
      </c>
      <c r="J1443" s="13" t="str">
        <f t="shared" si="89"/>
        <v>R1024</v>
      </c>
      <c r="K1443" s="6" t="s">
        <v>247</v>
      </c>
      <c r="L1443" s="23" t="str">
        <f t="shared" si="90"/>
        <v>9-Dec-1968</v>
      </c>
      <c r="M1443" s="25">
        <f t="shared" si="91"/>
        <v>54</v>
      </c>
    </row>
    <row r="1444" spans="1:13" x14ac:dyDescent="0.3">
      <c r="A1444" s="6" t="s">
        <v>1475</v>
      </c>
      <c r="B1444" s="6">
        <v>1968</v>
      </c>
      <c r="C1444" s="13">
        <f t="shared" si="88"/>
        <v>1968</v>
      </c>
      <c r="D1444" s="6" t="s">
        <v>37</v>
      </c>
      <c r="E1444" s="6">
        <v>25</v>
      </c>
      <c r="F1444" s="6">
        <v>3</v>
      </c>
      <c r="G1444" s="27">
        <v>12105.32</v>
      </c>
      <c r="H1444" s="6" t="s">
        <v>12</v>
      </c>
      <c r="I1444" s="6" t="s">
        <v>12</v>
      </c>
      <c r="J1444" s="13" t="str">
        <f t="shared" si="89"/>
        <v>R1011</v>
      </c>
      <c r="K1444" s="6" t="s">
        <v>42</v>
      </c>
      <c r="L1444" s="23" t="str">
        <f t="shared" si="90"/>
        <v>25-Oct-1968</v>
      </c>
      <c r="M1444" s="25">
        <f t="shared" si="91"/>
        <v>54</v>
      </c>
    </row>
    <row r="1445" spans="1:13" x14ac:dyDescent="0.3">
      <c r="A1445" s="6" t="s">
        <v>1476</v>
      </c>
      <c r="B1445" s="6">
        <v>1963</v>
      </c>
      <c r="C1445" s="13">
        <f t="shared" si="88"/>
        <v>1963</v>
      </c>
      <c r="D1445" s="6" t="s">
        <v>10</v>
      </c>
      <c r="E1445" s="6">
        <v>20</v>
      </c>
      <c r="F1445" s="6">
        <v>0</v>
      </c>
      <c r="G1445" s="27">
        <v>12124.99</v>
      </c>
      <c r="H1445" s="6" t="s">
        <v>12</v>
      </c>
      <c r="I1445" s="6" t="s">
        <v>16</v>
      </c>
      <c r="J1445" s="13" t="str">
        <f t="shared" si="89"/>
        <v>R1012</v>
      </c>
      <c r="K1445" s="6" t="s">
        <v>23</v>
      </c>
      <c r="L1445" s="23" t="str">
        <f t="shared" si="90"/>
        <v>20-Jul-1963</v>
      </c>
      <c r="M1445" s="25">
        <f t="shared" si="91"/>
        <v>59</v>
      </c>
    </row>
    <row r="1446" spans="1:13" x14ac:dyDescent="0.3">
      <c r="A1446" s="6" t="s">
        <v>1477</v>
      </c>
      <c r="B1446" s="6">
        <v>1963</v>
      </c>
      <c r="C1446" s="13">
        <f t="shared" si="88"/>
        <v>1963</v>
      </c>
      <c r="D1446" s="6" t="s">
        <v>18</v>
      </c>
      <c r="E1446" s="6">
        <v>4</v>
      </c>
      <c r="F1446" s="6">
        <v>0</v>
      </c>
      <c r="G1446" s="27">
        <v>12129.61</v>
      </c>
      <c r="H1446" s="6" t="s">
        <v>12</v>
      </c>
      <c r="I1446" s="6" t="s">
        <v>16</v>
      </c>
      <c r="J1446" s="13" t="str">
        <f t="shared" si="89"/>
        <v>R1012</v>
      </c>
      <c r="K1446" s="6" t="s">
        <v>23</v>
      </c>
      <c r="L1446" s="23" t="str">
        <f t="shared" si="90"/>
        <v>4-Jun-1963</v>
      </c>
      <c r="M1446" s="25">
        <f t="shared" si="91"/>
        <v>60</v>
      </c>
    </row>
    <row r="1447" spans="1:13" x14ac:dyDescent="0.3">
      <c r="A1447" s="6" t="s">
        <v>1478</v>
      </c>
      <c r="B1447" s="6">
        <v>1991</v>
      </c>
      <c r="C1447" s="13">
        <f t="shared" si="88"/>
        <v>1991</v>
      </c>
      <c r="D1447" s="6" t="s">
        <v>15</v>
      </c>
      <c r="E1447" s="6">
        <v>6</v>
      </c>
      <c r="F1447" s="6">
        <v>3</v>
      </c>
      <c r="G1447" s="27">
        <v>12130.8</v>
      </c>
      <c r="H1447" s="6" t="s">
        <v>12</v>
      </c>
      <c r="I1447" s="6" t="s">
        <v>12</v>
      </c>
      <c r="J1447" s="13" t="str">
        <f t="shared" si="89"/>
        <v>R1026</v>
      </c>
      <c r="K1447" s="6" t="s">
        <v>535</v>
      </c>
      <c r="L1447" s="23" t="str">
        <f t="shared" si="90"/>
        <v>6-Nov-1991</v>
      </c>
      <c r="M1447" s="25">
        <f t="shared" si="91"/>
        <v>31</v>
      </c>
    </row>
    <row r="1448" spans="1:13" x14ac:dyDescent="0.3">
      <c r="A1448" s="6" t="s">
        <v>1479</v>
      </c>
      <c r="B1448" s="6">
        <v>1974</v>
      </c>
      <c r="C1448" s="13">
        <f t="shared" si="88"/>
        <v>1974</v>
      </c>
      <c r="D1448" s="6" t="s">
        <v>20</v>
      </c>
      <c r="E1448" s="6">
        <v>16</v>
      </c>
      <c r="F1448" s="6">
        <v>0</v>
      </c>
      <c r="G1448" s="27">
        <v>12137.6</v>
      </c>
      <c r="H1448" s="6" t="s">
        <v>12</v>
      </c>
      <c r="I1448" s="6" t="s">
        <v>12</v>
      </c>
      <c r="J1448" s="13" t="str">
        <f t="shared" si="89"/>
        <v>R1012</v>
      </c>
      <c r="K1448" s="6" t="s">
        <v>23</v>
      </c>
      <c r="L1448" s="23" t="str">
        <f t="shared" si="90"/>
        <v>16-Sep-1974</v>
      </c>
      <c r="M1448" s="25">
        <f t="shared" si="91"/>
        <v>48</v>
      </c>
    </row>
    <row r="1449" spans="1:13" x14ac:dyDescent="0.3">
      <c r="A1449" s="6" t="s">
        <v>1480</v>
      </c>
      <c r="B1449" s="6">
        <v>1962</v>
      </c>
      <c r="C1449" s="13">
        <f t="shared" si="88"/>
        <v>1962</v>
      </c>
      <c r="D1449" s="6" t="s">
        <v>15</v>
      </c>
      <c r="E1449" s="6">
        <v>4</v>
      </c>
      <c r="F1449" s="6">
        <v>0</v>
      </c>
      <c r="G1449" s="27">
        <v>12142.58</v>
      </c>
      <c r="H1449" s="6" t="s">
        <v>12</v>
      </c>
      <c r="I1449" s="6" t="s">
        <v>11</v>
      </c>
      <c r="J1449" s="13" t="str">
        <f t="shared" si="89"/>
        <v>R1013</v>
      </c>
      <c r="K1449" s="6" t="s">
        <v>13</v>
      </c>
      <c r="L1449" s="23" t="str">
        <f t="shared" si="90"/>
        <v>4-Nov-1962</v>
      </c>
      <c r="M1449" s="25">
        <f t="shared" si="91"/>
        <v>60</v>
      </c>
    </row>
    <row r="1450" spans="1:13" x14ac:dyDescent="0.3">
      <c r="A1450" s="6" t="s">
        <v>1481</v>
      </c>
      <c r="B1450" s="6">
        <v>1962</v>
      </c>
      <c r="C1450" s="13">
        <f t="shared" si="88"/>
        <v>1962</v>
      </c>
      <c r="D1450" s="6" t="s">
        <v>20</v>
      </c>
      <c r="E1450" s="6">
        <v>15</v>
      </c>
      <c r="F1450" s="6">
        <v>0</v>
      </c>
      <c r="G1450" s="27">
        <v>12146.97</v>
      </c>
      <c r="H1450" s="6" t="s">
        <v>12</v>
      </c>
      <c r="I1450" s="6" t="s">
        <v>12</v>
      </c>
      <c r="J1450" s="13" t="str">
        <f t="shared" si="89"/>
        <v>R1011</v>
      </c>
      <c r="K1450" s="6" t="s">
        <v>42</v>
      </c>
      <c r="L1450" s="23" t="str">
        <f t="shared" si="90"/>
        <v>15-Sep-1962</v>
      </c>
      <c r="M1450" s="25">
        <f t="shared" si="91"/>
        <v>60</v>
      </c>
    </row>
    <row r="1451" spans="1:13" x14ac:dyDescent="0.3">
      <c r="A1451" s="6" t="s">
        <v>1482</v>
      </c>
      <c r="B1451" s="6">
        <v>1987</v>
      </c>
      <c r="C1451" s="13">
        <f t="shared" si="88"/>
        <v>1987</v>
      </c>
      <c r="D1451" s="6" t="s">
        <v>37</v>
      </c>
      <c r="E1451" s="6">
        <v>5</v>
      </c>
      <c r="F1451" s="6">
        <v>3</v>
      </c>
      <c r="G1451" s="27">
        <v>12148.2</v>
      </c>
      <c r="H1451" s="6" t="s">
        <v>12</v>
      </c>
      <c r="I1451" s="6" t="s">
        <v>12</v>
      </c>
      <c r="J1451" s="13" t="str">
        <f t="shared" si="89"/>
        <v>R1012</v>
      </c>
      <c r="K1451" s="6" t="s">
        <v>23</v>
      </c>
      <c r="L1451" s="23" t="str">
        <f t="shared" si="90"/>
        <v>5-Oct-1987</v>
      </c>
      <c r="M1451" s="25">
        <f t="shared" si="91"/>
        <v>35</v>
      </c>
    </row>
    <row r="1452" spans="1:13" x14ac:dyDescent="0.3">
      <c r="A1452" s="6" t="s">
        <v>1483</v>
      </c>
      <c r="B1452" s="6">
        <v>1991</v>
      </c>
      <c r="C1452" s="13">
        <f t="shared" si="88"/>
        <v>1991</v>
      </c>
      <c r="D1452" s="6" t="s">
        <v>35</v>
      </c>
      <c r="E1452" s="6">
        <v>29</v>
      </c>
      <c r="F1452" s="6">
        <v>3</v>
      </c>
      <c r="G1452" s="27">
        <v>12198.64</v>
      </c>
      <c r="H1452" s="6" t="s">
        <v>12</v>
      </c>
      <c r="I1452" s="6" t="s">
        <v>12</v>
      </c>
      <c r="J1452" s="13" t="str">
        <f t="shared" si="89"/>
        <v>R1026</v>
      </c>
      <c r="K1452" s="6" t="s">
        <v>535</v>
      </c>
      <c r="L1452" s="23" t="str">
        <f t="shared" si="90"/>
        <v>29-Aug-1991</v>
      </c>
      <c r="M1452" s="25">
        <f t="shared" si="91"/>
        <v>31</v>
      </c>
    </row>
    <row r="1453" spans="1:13" x14ac:dyDescent="0.3">
      <c r="A1453" s="6" t="s">
        <v>1484</v>
      </c>
      <c r="B1453" s="6">
        <v>1977</v>
      </c>
      <c r="C1453" s="13">
        <f t="shared" si="88"/>
        <v>1977</v>
      </c>
      <c r="D1453" s="6" t="s">
        <v>35</v>
      </c>
      <c r="E1453" s="6">
        <v>14</v>
      </c>
      <c r="F1453" s="6">
        <v>2</v>
      </c>
      <c r="G1453" s="27">
        <v>12218.7</v>
      </c>
      <c r="H1453" s="6" t="s">
        <v>12</v>
      </c>
      <c r="I1453" s="6" t="s">
        <v>16</v>
      </c>
      <c r="J1453" s="13" t="str">
        <f t="shared" si="89"/>
        <v>R1012</v>
      </c>
      <c r="K1453" s="6" t="s">
        <v>23</v>
      </c>
      <c r="L1453" s="23" t="str">
        <f t="shared" si="90"/>
        <v>14-Aug-1977</v>
      </c>
      <c r="M1453" s="25">
        <f t="shared" si="91"/>
        <v>45</v>
      </c>
    </row>
    <row r="1454" spans="1:13" x14ac:dyDescent="0.3">
      <c r="A1454" s="6" t="s">
        <v>1485</v>
      </c>
      <c r="B1454" s="6">
        <v>1964</v>
      </c>
      <c r="C1454" s="13">
        <f t="shared" si="88"/>
        <v>1964</v>
      </c>
      <c r="D1454" s="6" t="s">
        <v>10</v>
      </c>
      <c r="E1454" s="6">
        <v>20</v>
      </c>
      <c r="F1454" s="6">
        <v>0</v>
      </c>
      <c r="G1454" s="27">
        <v>12222.9</v>
      </c>
      <c r="H1454" s="6" t="s">
        <v>12</v>
      </c>
      <c r="I1454" s="6" t="s">
        <v>11</v>
      </c>
      <c r="J1454" s="13" t="str">
        <f t="shared" si="89"/>
        <v>R1012</v>
      </c>
      <c r="K1454" s="6" t="s">
        <v>23</v>
      </c>
      <c r="L1454" s="23" t="str">
        <f t="shared" si="90"/>
        <v>20-Jul-1964</v>
      </c>
      <c r="M1454" s="25">
        <f t="shared" si="91"/>
        <v>58</v>
      </c>
    </row>
    <row r="1455" spans="1:13" x14ac:dyDescent="0.3">
      <c r="A1455" s="6" t="s">
        <v>1486</v>
      </c>
      <c r="B1455" s="6">
        <v>1964</v>
      </c>
      <c r="C1455" s="13">
        <f t="shared" si="88"/>
        <v>1964</v>
      </c>
      <c r="D1455" s="6" t="s">
        <v>10</v>
      </c>
      <c r="E1455" s="6">
        <v>2</v>
      </c>
      <c r="F1455" s="6">
        <v>0</v>
      </c>
      <c r="G1455" s="27">
        <v>12224.35</v>
      </c>
      <c r="H1455" s="6" t="s">
        <v>12</v>
      </c>
      <c r="I1455" s="6" t="s">
        <v>16</v>
      </c>
      <c r="J1455" s="13" t="str">
        <f t="shared" si="89"/>
        <v>R1012</v>
      </c>
      <c r="K1455" s="6" t="s">
        <v>23</v>
      </c>
      <c r="L1455" s="23" t="str">
        <f t="shared" si="90"/>
        <v>2-Jul-1964</v>
      </c>
      <c r="M1455" s="25">
        <f t="shared" si="91"/>
        <v>58</v>
      </c>
    </row>
    <row r="1456" spans="1:13" x14ac:dyDescent="0.3">
      <c r="A1456" s="6" t="s">
        <v>1487</v>
      </c>
      <c r="B1456" s="6">
        <v>1964</v>
      </c>
      <c r="C1456" s="13">
        <f t="shared" si="88"/>
        <v>1964</v>
      </c>
      <c r="D1456" s="6" t="s">
        <v>18</v>
      </c>
      <c r="E1456" s="6">
        <v>24</v>
      </c>
      <c r="F1456" s="6">
        <v>0</v>
      </c>
      <c r="G1456" s="27">
        <v>12231.61</v>
      </c>
      <c r="H1456" s="6" t="s">
        <v>12</v>
      </c>
      <c r="I1456" s="6" t="s">
        <v>12</v>
      </c>
      <c r="J1456" s="13" t="str">
        <f t="shared" si="89"/>
        <v>R1012</v>
      </c>
      <c r="K1456" s="6" t="s">
        <v>23</v>
      </c>
      <c r="L1456" s="23" t="str">
        <f t="shared" si="90"/>
        <v>24-Jun-1964</v>
      </c>
      <c r="M1456" s="25">
        <f t="shared" si="91"/>
        <v>58</v>
      </c>
    </row>
    <row r="1457" spans="1:13" x14ac:dyDescent="0.3">
      <c r="A1457" s="6" t="s">
        <v>1488</v>
      </c>
      <c r="B1457" s="6">
        <v>1963</v>
      </c>
      <c r="C1457" s="13">
        <f t="shared" si="88"/>
        <v>1963</v>
      </c>
      <c r="D1457" s="6" t="s">
        <v>10</v>
      </c>
      <c r="E1457" s="6">
        <v>19</v>
      </c>
      <c r="F1457" s="6">
        <v>0</v>
      </c>
      <c r="G1457" s="27">
        <v>12233.83</v>
      </c>
      <c r="H1457" s="6" t="s">
        <v>12</v>
      </c>
      <c r="I1457" s="6" t="s">
        <v>16</v>
      </c>
      <c r="J1457" s="13" t="str">
        <f t="shared" si="89"/>
        <v>R1011</v>
      </c>
      <c r="K1457" s="6" t="s">
        <v>42</v>
      </c>
      <c r="L1457" s="23" t="str">
        <f t="shared" si="90"/>
        <v>19-Jul-1963</v>
      </c>
      <c r="M1457" s="25">
        <f t="shared" si="91"/>
        <v>59</v>
      </c>
    </row>
    <row r="1458" spans="1:13" x14ac:dyDescent="0.3">
      <c r="A1458" s="6" t="s">
        <v>1489</v>
      </c>
      <c r="B1458" s="6">
        <v>1964</v>
      </c>
      <c r="C1458" s="13">
        <f t="shared" si="88"/>
        <v>1964</v>
      </c>
      <c r="D1458" s="6" t="s">
        <v>37</v>
      </c>
      <c r="E1458" s="6">
        <v>15</v>
      </c>
      <c r="F1458" s="6">
        <v>0</v>
      </c>
      <c r="G1458" s="27">
        <v>12235.84</v>
      </c>
      <c r="H1458" s="6" t="s">
        <v>12</v>
      </c>
      <c r="I1458" s="6" t="s">
        <v>12</v>
      </c>
      <c r="J1458" s="13" t="str">
        <f t="shared" si="89"/>
        <v>R1012</v>
      </c>
      <c r="K1458" s="6" t="s">
        <v>23</v>
      </c>
      <c r="L1458" s="23" t="str">
        <f t="shared" si="90"/>
        <v>15-Oct-1964</v>
      </c>
      <c r="M1458" s="25">
        <f t="shared" si="91"/>
        <v>58</v>
      </c>
    </row>
    <row r="1459" spans="1:13" x14ac:dyDescent="0.3">
      <c r="A1459" s="6" t="s">
        <v>1490</v>
      </c>
      <c r="B1459" s="6">
        <v>1966</v>
      </c>
      <c r="C1459" s="13">
        <f t="shared" si="88"/>
        <v>1966</v>
      </c>
      <c r="D1459" s="6" t="s">
        <v>10</v>
      </c>
      <c r="E1459" s="6">
        <v>29</v>
      </c>
      <c r="F1459" s="6">
        <v>0</v>
      </c>
      <c r="G1459" s="27">
        <v>12237.73</v>
      </c>
      <c r="H1459" s="6" t="s">
        <v>12</v>
      </c>
      <c r="I1459" s="6" t="s">
        <v>12</v>
      </c>
      <c r="J1459" s="13" t="str">
        <f t="shared" si="89"/>
        <v>R1012</v>
      </c>
      <c r="K1459" s="6" t="s">
        <v>23</v>
      </c>
      <c r="L1459" s="23" t="str">
        <f t="shared" si="90"/>
        <v>29-Jul-1966</v>
      </c>
      <c r="M1459" s="25">
        <f t="shared" si="91"/>
        <v>56</v>
      </c>
    </row>
    <row r="1460" spans="1:13" x14ac:dyDescent="0.3">
      <c r="A1460" s="6" t="s">
        <v>1491</v>
      </c>
      <c r="B1460" s="6">
        <v>1963</v>
      </c>
      <c r="C1460" s="13">
        <f t="shared" si="88"/>
        <v>1963</v>
      </c>
      <c r="D1460" s="6" t="s">
        <v>10</v>
      </c>
      <c r="E1460" s="6">
        <v>17</v>
      </c>
      <c r="F1460" s="6">
        <v>0</v>
      </c>
      <c r="G1460" s="27">
        <v>12244.53</v>
      </c>
      <c r="H1460" s="6" t="s">
        <v>12</v>
      </c>
      <c r="I1460" s="6" t="s">
        <v>16</v>
      </c>
      <c r="J1460" s="13" t="str">
        <f t="shared" si="89"/>
        <v>R1013</v>
      </c>
      <c r="K1460" s="6" t="s">
        <v>13</v>
      </c>
      <c r="L1460" s="23" t="str">
        <f t="shared" si="90"/>
        <v>17-Jul-1963</v>
      </c>
      <c r="M1460" s="25">
        <f t="shared" si="91"/>
        <v>59</v>
      </c>
    </row>
    <row r="1461" spans="1:13" x14ac:dyDescent="0.3">
      <c r="A1461" s="6" t="s">
        <v>1492</v>
      </c>
      <c r="B1461" s="6">
        <v>1974</v>
      </c>
      <c r="C1461" s="13">
        <f t="shared" si="88"/>
        <v>1974</v>
      </c>
      <c r="D1461" s="6" t="s">
        <v>18</v>
      </c>
      <c r="E1461" s="6">
        <v>23</v>
      </c>
      <c r="F1461" s="6">
        <v>0</v>
      </c>
      <c r="G1461" s="27">
        <v>12245.17</v>
      </c>
      <c r="H1461" s="6" t="s">
        <v>12</v>
      </c>
      <c r="I1461" s="6" t="s">
        <v>16</v>
      </c>
      <c r="J1461" s="13" t="str">
        <f t="shared" si="89"/>
        <v>R1012</v>
      </c>
      <c r="K1461" s="6" t="s">
        <v>23</v>
      </c>
      <c r="L1461" s="23" t="str">
        <f t="shared" si="90"/>
        <v>23-Jun-1974</v>
      </c>
      <c r="M1461" s="25">
        <f t="shared" si="91"/>
        <v>48</v>
      </c>
    </row>
    <row r="1462" spans="1:13" x14ac:dyDescent="0.3">
      <c r="A1462" s="6" t="s">
        <v>1493</v>
      </c>
      <c r="B1462" s="6">
        <v>1989</v>
      </c>
      <c r="C1462" s="13">
        <f t="shared" si="88"/>
        <v>1989</v>
      </c>
      <c r="D1462" s="6" t="s">
        <v>15</v>
      </c>
      <c r="E1462" s="6">
        <v>23</v>
      </c>
      <c r="F1462" s="6">
        <v>3</v>
      </c>
      <c r="G1462" s="27">
        <v>12254.44</v>
      </c>
      <c r="H1462" s="6" t="s">
        <v>12</v>
      </c>
      <c r="I1462" s="6" t="s">
        <v>12</v>
      </c>
      <c r="J1462" s="13" t="str">
        <f t="shared" si="89"/>
        <v>R1026</v>
      </c>
      <c r="K1462" s="6" t="s">
        <v>535</v>
      </c>
      <c r="L1462" s="23" t="str">
        <f t="shared" si="90"/>
        <v>23-Nov-1989</v>
      </c>
      <c r="M1462" s="25">
        <f t="shared" si="91"/>
        <v>33</v>
      </c>
    </row>
    <row r="1463" spans="1:13" x14ac:dyDescent="0.3">
      <c r="A1463" s="6" t="s">
        <v>1494</v>
      </c>
      <c r="B1463" s="6">
        <v>1986</v>
      </c>
      <c r="C1463" s="13">
        <f t="shared" si="88"/>
        <v>1986</v>
      </c>
      <c r="D1463" s="6" t="s">
        <v>35</v>
      </c>
      <c r="E1463" s="6">
        <v>13</v>
      </c>
      <c r="F1463" s="6">
        <v>3</v>
      </c>
      <c r="G1463" s="27">
        <v>12255.04</v>
      </c>
      <c r="H1463" s="6" t="s">
        <v>12</v>
      </c>
      <c r="I1463" s="6" t="s">
        <v>11</v>
      </c>
      <c r="J1463" s="13" t="str">
        <f t="shared" si="89"/>
        <v>R1026</v>
      </c>
      <c r="K1463" s="6" t="s">
        <v>535</v>
      </c>
      <c r="L1463" s="23" t="str">
        <f t="shared" si="90"/>
        <v>13-Aug-1986</v>
      </c>
      <c r="M1463" s="25">
        <f t="shared" si="91"/>
        <v>36</v>
      </c>
    </row>
    <row r="1464" spans="1:13" x14ac:dyDescent="0.3">
      <c r="A1464" s="6" t="s">
        <v>1495</v>
      </c>
      <c r="B1464" s="6">
        <v>1966</v>
      </c>
      <c r="C1464" s="13">
        <f t="shared" si="88"/>
        <v>1966</v>
      </c>
      <c r="D1464" s="6" t="s">
        <v>30</v>
      </c>
      <c r="E1464" s="6">
        <v>6</v>
      </c>
      <c r="F1464" s="6">
        <v>2</v>
      </c>
      <c r="G1464" s="27">
        <v>12265.51</v>
      </c>
      <c r="H1464" s="6" t="s">
        <v>12</v>
      </c>
      <c r="I1464" s="6" t="s">
        <v>12</v>
      </c>
      <c r="J1464" s="13" t="str">
        <f t="shared" si="89"/>
        <v>R1013</v>
      </c>
      <c r="K1464" s="6" t="s">
        <v>13</v>
      </c>
      <c r="L1464" s="23" t="str">
        <f t="shared" si="90"/>
        <v>6-Dec-1966</v>
      </c>
      <c r="M1464" s="25">
        <f t="shared" si="91"/>
        <v>56</v>
      </c>
    </row>
    <row r="1465" spans="1:13" x14ac:dyDescent="0.3">
      <c r="A1465" s="6" t="s">
        <v>1496</v>
      </c>
      <c r="B1465" s="6">
        <v>1967</v>
      </c>
      <c r="C1465" s="13">
        <f t="shared" si="88"/>
        <v>1967</v>
      </c>
      <c r="D1465" s="6" t="s">
        <v>30</v>
      </c>
      <c r="E1465" s="6">
        <v>30</v>
      </c>
      <c r="F1465" s="6">
        <v>2</v>
      </c>
      <c r="G1465" s="27">
        <v>12268.63</v>
      </c>
      <c r="H1465" s="6" t="s">
        <v>12</v>
      </c>
      <c r="I1465" s="6" t="s">
        <v>16</v>
      </c>
      <c r="J1465" s="13" t="str">
        <f t="shared" si="89"/>
        <v>R1012</v>
      </c>
      <c r="K1465" s="6" t="s">
        <v>23</v>
      </c>
      <c r="L1465" s="23" t="str">
        <f t="shared" si="90"/>
        <v>30-Dec-1967</v>
      </c>
      <c r="M1465" s="25">
        <f t="shared" si="91"/>
        <v>55</v>
      </c>
    </row>
    <row r="1466" spans="1:13" x14ac:dyDescent="0.3">
      <c r="A1466" s="6" t="s">
        <v>1497</v>
      </c>
      <c r="B1466" s="6">
        <v>1967</v>
      </c>
      <c r="C1466" s="13">
        <f t="shared" si="88"/>
        <v>1967</v>
      </c>
      <c r="D1466" s="6" t="s">
        <v>35</v>
      </c>
      <c r="E1466" s="6">
        <v>28</v>
      </c>
      <c r="F1466" s="6">
        <v>2</v>
      </c>
      <c r="G1466" s="27">
        <v>12269.69</v>
      </c>
      <c r="H1466" s="6" t="s">
        <v>12</v>
      </c>
      <c r="I1466" s="6" t="s">
        <v>11</v>
      </c>
      <c r="J1466" s="13" t="str">
        <f t="shared" si="89"/>
        <v>R1012</v>
      </c>
      <c r="K1466" s="6" t="s">
        <v>23</v>
      </c>
      <c r="L1466" s="23" t="str">
        <f t="shared" si="90"/>
        <v>28-Aug-1967</v>
      </c>
      <c r="M1466" s="25">
        <f t="shared" si="91"/>
        <v>55</v>
      </c>
    </row>
    <row r="1467" spans="1:13" x14ac:dyDescent="0.3">
      <c r="A1467" s="6" t="s">
        <v>1498</v>
      </c>
      <c r="B1467" s="6">
        <v>1966</v>
      </c>
      <c r="C1467" s="13">
        <f t="shared" si="88"/>
        <v>1966</v>
      </c>
      <c r="D1467" s="6" t="s">
        <v>15</v>
      </c>
      <c r="E1467" s="6">
        <v>16</v>
      </c>
      <c r="F1467" s="6">
        <v>0</v>
      </c>
      <c r="G1467" s="27">
        <v>12282.03</v>
      </c>
      <c r="H1467" s="6" t="s">
        <v>12</v>
      </c>
      <c r="I1467" s="6" t="s">
        <v>16</v>
      </c>
      <c r="J1467" s="13" t="str">
        <f t="shared" si="89"/>
        <v>R1025</v>
      </c>
      <c r="K1467" s="6" t="s">
        <v>200</v>
      </c>
      <c r="L1467" s="23" t="str">
        <f t="shared" si="90"/>
        <v>16-Nov-1966</v>
      </c>
      <c r="M1467" s="25">
        <f t="shared" si="91"/>
        <v>56</v>
      </c>
    </row>
    <row r="1468" spans="1:13" x14ac:dyDescent="0.3">
      <c r="A1468" s="6" t="s">
        <v>1499</v>
      </c>
      <c r="B1468" s="6">
        <v>1990</v>
      </c>
      <c r="C1468" s="13">
        <f t="shared" si="88"/>
        <v>1990</v>
      </c>
      <c r="D1468" s="6" t="s">
        <v>37</v>
      </c>
      <c r="E1468" s="6">
        <v>29</v>
      </c>
      <c r="F1468" s="6">
        <v>3</v>
      </c>
      <c r="G1468" s="27">
        <v>12282.38</v>
      </c>
      <c r="H1468" s="6" t="s">
        <v>12</v>
      </c>
      <c r="I1468" s="6" t="s">
        <v>16</v>
      </c>
      <c r="J1468" s="13" t="str">
        <f t="shared" si="89"/>
        <v>R1011</v>
      </c>
      <c r="K1468" s="6" t="s">
        <v>42</v>
      </c>
      <c r="L1468" s="23" t="str">
        <f t="shared" si="90"/>
        <v>29-Oct-1990</v>
      </c>
      <c r="M1468" s="25">
        <f t="shared" si="91"/>
        <v>32</v>
      </c>
    </row>
    <row r="1469" spans="1:13" x14ac:dyDescent="0.3">
      <c r="A1469" s="6" t="s">
        <v>1500</v>
      </c>
      <c r="B1469" s="6">
        <v>1963</v>
      </c>
      <c r="C1469" s="13">
        <f t="shared" si="88"/>
        <v>1963</v>
      </c>
      <c r="D1469" s="6" t="s">
        <v>37</v>
      </c>
      <c r="E1469" s="6">
        <v>28</v>
      </c>
      <c r="F1469" s="6">
        <v>0</v>
      </c>
      <c r="G1469" s="27">
        <v>12299.59</v>
      </c>
      <c r="H1469" s="6" t="s">
        <v>12</v>
      </c>
      <c r="I1469" s="6" t="s">
        <v>16</v>
      </c>
      <c r="J1469" s="13" t="str">
        <f t="shared" si="89"/>
        <v>R1025</v>
      </c>
      <c r="K1469" s="6" t="s">
        <v>200</v>
      </c>
      <c r="L1469" s="23" t="str">
        <f t="shared" si="90"/>
        <v>28-Oct-1963</v>
      </c>
      <c r="M1469" s="25">
        <f t="shared" si="91"/>
        <v>59</v>
      </c>
    </row>
    <row r="1470" spans="1:13" x14ac:dyDescent="0.3">
      <c r="A1470" s="6" t="s">
        <v>1501</v>
      </c>
      <c r="B1470" s="6">
        <v>1963</v>
      </c>
      <c r="C1470" s="13">
        <f t="shared" si="88"/>
        <v>1963</v>
      </c>
      <c r="D1470" s="6" t="s">
        <v>35</v>
      </c>
      <c r="E1470" s="6">
        <v>29</v>
      </c>
      <c r="F1470" s="6">
        <v>0</v>
      </c>
      <c r="G1470" s="27">
        <v>12323.94</v>
      </c>
      <c r="H1470" s="6" t="s">
        <v>12</v>
      </c>
      <c r="I1470" s="6" t="s">
        <v>12</v>
      </c>
      <c r="J1470" s="13" t="str">
        <f t="shared" si="89"/>
        <v>R1017</v>
      </c>
      <c r="K1470" s="6" t="s">
        <v>356</v>
      </c>
      <c r="L1470" s="23" t="str">
        <f t="shared" si="90"/>
        <v>29-Aug-1963</v>
      </c>
      <c r="M1470" s="25">
        <f t="shared" si="91"/>
        <v>59</v>
      </c>
    </row>
    <row r="1471" spans="1:13" x14ac:dyDescent="0.3">
      <c r="A1471" s="6" t="s">
        <v>1502</v>
      </c>
      <c r="B1471" s="6">
        <v>1963</v>
      </c>
      <c r="C1471" s="13">
        <f t="shared" si="88"/>
        <v>1963</v>
      </c>
      <c r="D1471" s="6" t="s">
        <v>35</v>
      </c>
      <c r="E1471" s="6">
        <v>2</v>
      </c>
      <c r="F1471" s="6">
        <v>1</v>
      </c>
      <c r="G1471" s="27">
        <v>12333.83</v>
      </c>
      <c r="H1471" s="6" t="s">
        <v>12</v>
      </c>
      <c r="I1471" s="6" t="s">
        <v>11</v>
      </c>
      <c r="J1471" s="13" t="str">
        <f t="shared" si="89"/>
        <v>R1011</v>
      </c>
      <c r="K1471" s="6" t="s">
        <v>42</v>
      </c>
      <c r="L1471" s="23" t="str">
        <f t="shared" si="90"/>
        <v>2-Aug-1963</v>
      </c>
      <c r="M1471" s="25">
        <f t="shared" si="91"/>
        <v>59</v>
      </c>
    </row>
    <row r="1472" spans="1:13" x14ac:dyDescent="0.3">
      <c r="A1472" s="6" t="s">
        <v>1503</v>
      </c>
      <c r="B1472" s="6">
        <v>1963</v>
      </c>
      <c r="C1472" s="13">
        <f t="shared" si="88"/>
        <v>1963</v>
      </c>
      <c r="D1472" s="6" t="s">
        <v>20</v>
      </c>
      <c r="E1472" s="6">
        <v>22</v>
      </c>
      <c r="F1472" s="6">
        <v>1</v>
      </c>
      <c r="G1472" s="27">
        <v>12347.17</v>
      </c>
      <c r="H1472" s="6" t="s">
        <v>12</v>
      </c>
      <c r="I1472" s="6" t="s">
        <v>12</v>
      </c>
      <c r="J1472" s="13" t="str">
        <f t="shared" si="89"/>
        <v>R1011</v>
      </c>
      <c r="K1472" s="6" t="s">
        <v>42</v>
      </c>
      <c r="L1472" s="23" t="str">
        <f t="shared" si="90"/>
        <v>22-Sep-1963</v>
      </c>
      <c r="M1472" s="25">
        <f t="shared" si="91"/>
        <v>59</v>
      </c>
    </row>
    <row r="1473" spans="1:13" x14ac:dyDescent="0.3">
      <c r="A1473" s="6" t="s">
        <v>1504</v>
      </c>
      <c r="B1473" s="6">
        <v>1966</v>
      </c>
      <c r="C1473" s="13">
        <f t="shared" si="88"/>
        <v>1966</v>
      </c>
      <c r="D1473" s="6" t="s">
        <v>30</v>
      </c>
      <c r="E1473" s="6">
        <v>29</v>
      </c>
      <c r="F1473" s="6">
        <v>3</v>
      </c>
      <c r="G1473" s="27">
        <v>12363.55</v>
      </c>
      <c r="H1473" s="6" t="s">
        <v>12</v>
      </c>
      <c r="I1473" s="6" t="s">
        <v>12</v>
      </c>
      <c r="J1473" s="13" t="str">
        <f t="shared" si="89"/>
        <v>R1011</v>
      </c>
      <c r="K1473" s="6" t="s">
        <v>42</v>
      </c>
      <c r="L1473" s="23" t="str">
        <f t="shared" si="90"/>
        <v>29-Dec-1966</v>
      </c>
      <c r="M1473" s="25">
        <f t="shared" si="91"/>
        <v>56</v>
      </c>
    </row>
    <row r="1474" spans="1:13" x14ac:dyDescent="0.3">
      <c r="A1474" s="6" t="s">
        <v>1505</v>
      </c>
      <c r="B1474" s="6">
        <v>1962</v>
      </c>
      <c r="C1474" s="13">
        <f t="shared" ref="C1474:C1537" si="92">IF(B1474="?",ROUND(AVERAGE(B:B),0),B1474)</f>
        <v>1962</v>
      </c>
      <c r="D1474" s="6" t="s">
        <v>20</v>
      </c>
      <c r="E1474" s="6">
        <v>26</v>
      </c>
      <c r="F1474" s="6">
        <v>0</v>
      </c>
      <c r="G1474" s="27">
        <v>12369.89</v>
      </c>
      <c r="H1474" s="6" t="s">
        <v>12</v>
      </c>
      <c r="I1474" s="6" t="s">
        <v>11</v>
      </c>
      <c r="J1474" s="13" t="str">
        <f t="shared" si="89"/>
        <v>R1024</v>
      </c>
      <c r="K1474" s="6" t="s">
        <v>247</v>
      </c>
      <c r="L1474" s="23" t="str">
        <f t="shared" si="90"/>
        <v>26-Sep-1962</v>
      </c>
      <c r="M1474" s="25">
        <f t="shared" si="91"/>
        <v>60</v>
      </c>
    </row>
    <row r="1475" spans="1:13" x14ac:dyDescent="0.3">
      <c r="A1475" s="6" t="s">
        <v>1506</v>
      </c>
      <c r="B1475" s="6">
        <v>1989</v>
      </c>
      <c r="C1475" s="13">
        <f t="shared" si="92"/>
        <v>1989</v>
      </c>
      <c r="D1475" s="6" t="s">
        <v>30</v>
      </c>
      <c r="E1475" s="6">
        <v>29</v>
      </c>
      <c r="F1475" s="6">
        <v>0</v>
      </c>
      <c r="G1475" s="27">
        <v>12404.88</v>
      </c>
      <c r="H1475" s="6" t="s">
        <v>12</v>
      </c>
      <c r="I1475" s="6" t="s">
        <v>12</v>
      </c>
      <c r="J1475" s="13" t="str">
        <f t="shared" ref="J1475:J1538" si="93">IF(K1475="?","Unknown",K1475)</f>
        <v>R1016</v>
      </c>
      <c r="K1475" s="6" t="s">
        <v>168</v>
      </c>
      <c r="L1475" s="23" t="str">
        <f t="shared" ref="L1475:L1538" si="94">CONCATENATE(E1475,"-",D1475,"-",C1475)</f>
        <v>29-Dec-1989</v>
      </c>
      <c r="M1475" s="25">
        <f t="shared" ref="M1475:M1538" si="95">DATEDIF(L1475,DATE(2023,6,8),"Y")</f>
        <v>33</v>
      </c>
    </row>
    <row r="1476" spans="1:13" x14ac:dyDescent="0.3">
      <c r="A1476" s="6" t="s">
        <v>1507</v>
      </c>
      <c r="B1476" s="6">
        <v>1972</v>
      </c>
      <c r="C1476" s="13">
        <f t="shared" si="92"/>
        <v>1972</v>
      </c>
      <c r="D1476" s="6" t="s">
        <v>35</v>
      </c>
      <c r="E1476" s="6">
        <v>21</v>
      </c>
      <c r="F1476" s="6">
        <v>0</v>
      </c>
      <c r="G1476" s="27">
        <v>12407.3</v>
      </c>
      <c r="H1476" s="6" t="s">
        <v>12</v>
      </c>
      <c r="I1476" s="6" t="s">
        <v>11</v>
      </c>
      <c r="J1476" s="13" t="str">
        <f t="shared" si="93"/>
        <v>R1021</v>
      </c>
      <c r="K1476" s="6" t="s">
        <v>300</v>
      </c>
      <c r="L1476" s="23" t="str">
        <f t="shared" si="94"/>
        <v>21-Aug-1972</v>
      </c>
      <c r="M1476" s="25">
        <f t="shared" si="95"/>
        <v>50</v>
      </c>
    </row>
    <row r="1477" spans="1:13" x14ac:dyDescent="0.3">
      <c r="A1477" s="6" t="s">
        <v>1508</v>
      </c>
      <c r="B1477" s="6">
        <v>1979</v>
      </c>
      <c r="C1477" s="13">
        <f t="shared" si="92"/>
        <v>1979</v>
      </c>
      <c r="D1477" s="6" t="s">
        <v>10</v>
      </c>
      <c r="E1477" s="6">
        <v>14</v>
      </c>
      <c r="F1477" s="6">
        <v>2</v>
      </c>
      <c r="G1477" s="27">
        <v>12408.29</v>
      </c>
      <c r="H1477" s="6" t="s">
        <v>12</v>
      </c>
      <c r="I1477" s="6" t="s">
        <v>16</v>
      </c>
      <c r="J1477" s="13" t="str">
        <f t="shared" si="93"/>
        <v>R1022</v>
      </c>
      <c r="K1477" s="6" t="s">
        <v>632</v>
      </c>
      <c r="L1477" s="23" t="str">
        <f t="shared" si="94"/>
        <v>14-Jul-1979</v>
      </c>
      <c r="M1477" s="25">
        <f t="shared" si="95"/>
        <v>43</v>
      </c>
    </row>
    <row r="1478" spans="1:13" x14ac:dyDescent="0.3">
      <c r="A1478" s="6" t="s">
        <v>1509</v>
      </c>
      <c r="B1478" s="6">
        <v>1964</v>
      </c>
      <c r="C1478" s="13">
        <f t="shared" si="92"/>
        <v>1964</v>
      </c>
      <c r="D1478" s="6" t="s">
        <v>35</v>
      </c>
      <c r="E1478" s="6">
        <v>4</v>
      </c>
      <c r="F1478" s="6">
        <v>0</v>
      </c>
      <c r="G1478" s="27">
        <v>12430.95</v>
      </c>
      <c r="H1478" s="6" t="s">
        <v>12</v>
      </c>
      <c r="I1478" s="6" t="s">
        <v>12</v>
      </c>
      <c r="J1478" s="13" t="str">
        <f t="shared" si="93"/>
        <v>R1024</v>
      </c>
      <c r="K1478" s="6" t="s">
        <v>247</v>
      </c>
      <c r="L1478" s="23" t="str">
        <f t="shared" si="94"/>
        <v>4-Aug-1964</v>
      </c>
      <c r="M1478" s="25">
        <f t="shared" si="95"/>
        <v>58</v>
      </c>
    </row>
    <row r="1479" spans="1:13" x14ac:dyDescent="0.3">
      <c r="A1479" s="6" t="s">
        <v>1510</v>
      </c>
      <c r="B1479" s="6">
        <v>1995</v>
      </c>
      <c r="C1479" s="13">
        <f t="shared" si="92"/>
        <v>1995</v>
      </c>
      <c r="D1479" s="6" t="s">
        <v>35</v>
      </c>
      <c r="E1479" s="6">
        <v>9</v>
      </c>
      <c r="F1479" s="6">
        <v>0</v>
      </c>
      <c r="G1479" s="27">
        <v>12452.25</v>
      </c>
      <c r="H1479" s="6" t="s">
        <v>12</v>
      </c>
      <c r="I1479" s="6" t="s">
        <v>12</v>
      </c>
      <c r="J1479" s="13" t="str">
        <f t="shared" si="93"/>
        <v>R1012</v>
      </c>
      <c r="K1479" s="6" t="s">
        <v>23</v>
      </c>
      <c r="L1479" s="23" t="str">
        <f t="shared" si="94"/>
        <v>9-Aug-1995</v>
      </c>
      <c r="M1479" s="25">
        <f t="shared" si="95"/>
        <v>27</v>
      </c>
    </row>
    <row r="1480" spans="1:13" x14ac:dyDescent="0.3">
      <c r="A1480" s="6" t="s">
        <v>1511</v>
      </c>
      <c r="B1480" s="6">
        <v>1968</v>
      </c>
      <c r="C1480" s="13">
        <f t="shared" si="92"/>
        <v>1968</v>
      </c>
      <c r="D1480" s="6" t="s">
        <v>15</v>
      </c>
      <c r="E1480" s="6">
        <v>26</v>
      </c>
      <c r="F1480" s="6">
        <v>3</v>
      </c>
      <c r="G1480" s="27">
        <v>12475.35</v>
      </c>
      <c r="H1480" s="6" t="s">
        <v>12</v>
      </c>
      <c r="I1480" s="6" t="s">
        <v>16</v>
      </c>
      <c r="J1480" s="13" t="str">
        <f t="shared" si="93"/>
        <v>R1012</v>
      </c>
      <c r="K1480" s="6" t="s">
        <v>23</v>
      </c>
      <c r="L1480" s="23" t="str">
        <f t="shared" si="94"/>
        <v>26-Nov-1968</v>
      </c>
      <c r="M1480" s="25">
        <f t="shared" si="95"/>
        <v>54</v>
      </c>
    </row>
    <row r="1481" spans="1:13" x14ac:dyDescent="0.3">
      <c r="A1481" s="6" t="s">
        <v>1512</v>
      </c>
      <c r="B1481" s="6">
        <v>1968</v>
      </c>
      <c r="C1481" s="13">
        <f t="shared" si="92"/>
        <v>1968</v>
      </c>
      <c r="D1481" s="6" t="s">
        <v>15</v>
      </c>
      <c r="E1481" s="6">
        <v>12</v>
      </c>
      <c r="F1481" s="6">
        <v>3</v>
      </c>
      <c r="G1481" s="27">
        <v>12479.71</v>
      </c>
      <c r="H1481" s="6" t="s">
        <v>12</v>
      </c>
      <c r="I1481" s="6" t="s">
        <v>12</v>
      </c>
      <c r="J1481" s="13" t="str">
        <f t="shared" si="93"/>
        <v>R1012</v>
      </c>
      <c r="K1481" s="6" t="s">
        <v>23</v>
      </c>
      <c r="L1481" s="23" t="str">
        <f t="shared" si="94"/>
        <v>12-Nov-1968</v>
      </c>
      <c r="M1481" s="25">
        <f t="shared" si="95"/>
        <v>54</v>
      </c>
    </row>
    <row r="1482" spans="1:13" x14ac:dyDescent="0.3">
      <c r="A1482" s="6" t="s">
        <v>1513</v>
      </c>
      <c r="B1482" s="6">
        <v>1967</v>
      </c>
      <c r="C1482" s="13">
        <f t="shared" si="92"/>
        <v>1967</v>
      </c>
      <c r="D1482" s="6" t="s">
        <v>20</v>
      </c>
      <c r="E1482" s="6">
        <v>1</v>
      </c>
      <c r="F1482" s="6">
        <v>3</v>
      </c>
      <c r="G1482" s="27">
        <v>12485.8</v>
      </c>
      <c r="H1482" s="6" t="s">
        <v>12</v>
      </c>
      <c r="I1482" s="6" t="s">
        <v>12</v>
      </c>
      <c r="J1482" s="13" t="str">
        <f t="shared" si="93"/>
        <v>R1013</v>
      </c>
      <c r="K1482" s="6" t="s">
        <v>13</v>
      </c>
      <c r="L1482" s="23" t="str">
        <f t="shared" si="94"/>
        <v>1-Sep-1967</v>
      </c>
      <c r="M1482" s="25">
        <f t="shared" si="95"/>
        <v>55</v>
      </c>
    </row>
    <row r="1483" spans="1:13" x14ac:dyDescent="0.3">
      <c r="A1483" s="6" t="s">
        <v>1514</v>
      </c>
      <c r="B1483" s="6">
        <v>1968</v>
      </c>
      <c r="C1483" s="13">
        <f t="shared" si="92"/>
        <v>1968</v>
      </c>
      <c r="D1483" s="6" t="s">
        <v>30</v>
      </c>
      <c r="E1483" s="6">
        <v>3</v>
      </c>
      <c r="F1483" s="6">
        <v>3</v>
      </c>
      <c r="G1483" s="27">
        <v>12495.29</v>
      </c>
      <c r="H1483" s="6" t="s">
        <v>12</v>
      </c>
      <c r="I1483" s="6" t="s">
        <v>12</v>
      </c>
      <c r="J1483" s="13" t="str">
        <f t="shared" si="93"/>
        <v>R1012</v>
      </c>
      <c r="K1483" s="6" t="s">
        <v>23</v>
      </c>
      <c r="L1483" s="23" t="str">
        <f t="shared" si="94"/>
        <v>3-Dec-1968</v>
      </c>
      <c r="M1483" s="25">
        <f t="shared" si="95"/>
        <v>54</v>
      </c>
    </row>
    <row r="1484" spans="1:13" x14ac:dyDescent="0.3">
      <c r="A1484" s="6" t="s">
        <v>1515</v>
      </c>
      <c r="B1484" s="6">
        <v>1966</v>
      </c>
      <c r="C1484" s="13">
        <f t="shared" si="92"/>
        <v>1966</v>
      </c>
      <c r="D1484" s="6" t="s">
        <v>10</v>
      </c>
      <c r="E1484" s="6">
        <v>12</v>
      </c>
      <c r="F1484" s="6">
        <v>0</v>
      </c>
      <c r="G1484" s="27">
        <v>12499.88</v>
      </c>
      <c r="H1484" s="6" t="s">
        <v>12</v>
      </c>
      <c r="I1484" s="6" t="s">
        <v>11</v>
      </c>
      <c r="J1484" s="13" t="str">
        <f t="shared" si="93"/>
        <v>R1012</v>
      </c>
      <c r="K1484" s="6" t="s">
        <v>23</v>
      </c>
      <c r="L1484" s="23" t="str">
        <f t="shared" si="94"/>
        <v>12-Jul-1966</v>
      </c>
      <c r="M1484" s="25">
        <f t="shared" si="95"/>
        <v>56</v>
      </c>
    </row>
    <row r="1485" spans="1:13" x14ac:dyDescent="0.3">
      <c r="A1485" s="6" t="s">
        <v>1516</v>
      </c>
      <c r="B1485" s="6">
        <v>1962</v>
      </c>
      <c r="C1485" s="13">
        <f t="shared" si="92"/>
        <v>1962</v>
      </c>
      <c r="D1485" s="6" t="s">
        <v>37</v>
      </c>
      <c r="E1485" s="6">
        <v>16</v>
      </c>
      <c r="F1485" s="6">
        <v>0</v>
      </c>
      <c r="G1485" s="27">
        <v>12523.6</v>
      </c>
      <c r="H1485" s="6" t="s">
        <v>12</v>
      </c>
      <c r="I1485" s="6" t="s">
        <v>12</v>
      </c>
      <c r="J1485" s="13" t="str">
        <f t="shared" si="93"/>
        <v>R1012</v>
      </c>
      <c r="K1485" s="6" t="s">
        <v>23</v>
      </c>
      <c r="L1485" s="23" t="str">
        <f t="shared" si="94"/>
        <v>16-Oct-1962</v>
      </c>
      <c r="M1485" s="25">
        <f t="shared" si="95"/>
        <v>60</v>
      </c>
    </row>
    <row r="1486" spans="1:13" x14ac:dyDescent="0.3">
      <c r="A1486" s="6" t="s">
        <v>1517</v>
      </c>
      <c r="B1486" s="6">
        <v>1961</v>
      </c>
      <c r="C1486" s="13">
        <f t="shared" si="92"/>
        <v>1961</v>
      </c>
      <c r="D1486" s="6" t="s">
        <v>15</v>
      </c>
      <c r="E1486" s="6">
        <v>28</v>
      </c>
      <c r="F1486" s="6">
        <v>0</v>
      </c>
      <c r="G1486" s="27">
        <v>12557.61</v>
      </c>
      <c r="H1486" s="6" t="s">
        <v>12</v>
      </c>
      <c r="I1486" s="6" t="s">
        <v>12</v>
      </c>
      <c r="J1486" s="13" t="str">
        <f t="shared" si="93"/>
        <v>R1013</v>
      </c>
      <c r="K1486" s="6" t="s">
        <v>13</v>
      </c>
      <c r="L1486" s="23" t="str">
        <f t="shared" si="94"/>
        <v>28-Nov-1961</v>
      </c>
      <c r="M1486" s="25">
        <f t="shared" si="95"/>
        <v>61</v>
      </c>
    </row>
    <row r="1487" spans="1:13" x14ac:dyDescent="0.3">
      <c r="A1487" s="6" t="s">
        <v>1518</v>
      </c>
      <c r="B1487" s="6">
        <v>1961</v>
      </c>
      <c r="C1487" s="13">
        <f t="shared" si="92"/>
        <v>1961</v>
      </c>
      <c r="D1487" s="6" t="s">
        <v>15</v>
      </c>
      <c r="E1487" s="6">
        <v>28</v>
      </c>
      <c r="F1487" s="6">
        <v>0</v>
      </c>
      <c r="G1487" s="27">
        <v>12574.05</v>
      </c>
      <c r="H1487" s="6" t="s">
        <v>12</v>
      </c>
      <c r="I1487" s="6" t="s">
        <v>16</v>
      </c>
      <c r="J1487" s="13" t="str">
        <f t="shared" si="93"/>
        <v>R1011</v>
      </c>
      <c r="K1487" s="6" t="s">
        <v>42</v>
      </c>
      <c r="L1487" s="23" t="str">
        <f t="shared" si="94"/>
        <v>28-Nov-1961</v>
      </c>
      <c r="M1487" s="25">
        <f t="shared" si="95"/>
        <v>61</v>
      </c>
    </row>
    <row r="1488" spans="1:13" x14ac:dyDescent="0.3">
      <c r="A1488" s="6" t="s">
        <v>1519</v>
      </c>
      <c r="B1488" s="6">
        <v>1969</v>
      </c>
      <c r="C1488" s="13">
        <f t="shared" si="92"/>
        <v>1969</v>
      </c>
      <c r="D1488" s="6" t="s">
        <v>15</v>
      </c>
      <c r="E1488" s="6">
        <v>26</v>
      </c>
      <c r="F1488" s="6">
        <v>0</v>
      </c>
      <c r="G1488" s="27">
        <v>12579.92</v>
      </c>
      <c r="H1488" s="6" t="s">
        <v>12</v>
      </c>
      <c r="I1488" s="6" t="s">
        <v>16</v>
      </c>
      <c r="J1488" s="13" t="str">
        <f t="shared" si="93"/>
        <v>R1025</v>
      </c>
      <c r="K1488" s="6" t="s">
        <v>200</v>
      </c>
      <c r="L1488" s="23" t="str">
        <f t="shared" si="94"/>
        <v>26-Nov-1969</v>
      </c>
      <c r="M1488" s="25">
        <f t="shared" si="95"/>
        <v>53</v>
      </c>
    </row>
    <row r="1489" spans="1:13" x14ac:dyDescent="0.3">
      <c r="A1489" s="6" t="s">
        <v>1520</v>
      </c>
      <c r="B1489" s="6">
        <v>1970</v>
      </c>
      <c r="C1489" s="13">
        <f t="shared" si="92"/>
        <v>1970</v>
      </c>
      <c r="D1489" s="6" t="s">
        <v>18</v>
      </c>
      <c r="E1489" s="6">
        <v>18</v>
      </c>
      <c r="F1489" s="6">
        <v>5</v>
      </c>
      <c r="G1489" s="27">
        <v>12592.53</v>
      </c>
      <c r="H1489" s="6" t="s">
        <v>12</v>
      </c>
      <c r="I1489" s="6" t="s">
        <v>11</v>
      </c>
      <c r="J1489" s="13" t="str">
        <f t="shared" si="93"/>
        <v>R1013</v>
      </c>
      <c r="K1489" s="6" t="s">
        <v>13</v>
      </c>
      <c r="L1489" s="23" t="str">
        <f t="shared" si="94"/>
        <v>18-Jun-1970</v>
      </c>
      <c r="M1489" s="25">
        <f t="shared" si="95"/>
        <v>52</v>
      </c>
    </row>
    <row r="1490" spans="1:13" x14ac:dyDescent="0.3">
      <c r="A1490" s="6" t="s">
        <v>1521</v>
      </c>
      <c r="B1490" s="6">
        <v>1988</v>
      </c>
      <c r="C1490" s="13">
        <f t="shared" si="92"/>
        <v>1988</v>
      </c>
      <c r="D1490" s="6" t="s">
        <v>35</v>
      </c>
      <c r="E1490" s="6">
        <v>11</v>
      </c>
      <c r="F1490" s="6">
        <v>3</v>
      </c>
      <c r="G1490" s="27">
        <v>12600.46</v>
      </c>
      <c r="H1490" s="6" t="s">
        <v>12</v>
      </c>
      <c r="I1490" s="6" t="s">
        <v>16</v>
      </c>
      <c r="J1490" s="13" t="str">
        <f t="shared" si="93"/>
        <v>R1023</v>
      </c>
      <c r="K1490" s="6" t="s">
        <v>249</v>
      </c>
      <c r="L1490" s="23" t="str">
        <f t="shared" si="94"/>
        <v>11-Aug-1988</v>
      </c>
      <c r="M1490" s="25">
        <f t="shared" si="95"/>
        <v>34</v>
      </c>
    </row>
    <row r="1491" spans="1:13" x14ac:dyDescent="0.3">
      <c r="A1491" s="6" t="s">
        <v>1522</v>
      </c>
      <c r="B1491" s="6">
        <v>1998</v>
      </c>
      <c r="C1491" s="13">
        <f t="shared" si="92"/>
        <v>1998</v>
      </c>
      <c r="D1491" s="6" t="s">
        <v>15</v>
      </c>
      <c r="E1491" s="6">
        <v>18</v>
      </c>
      <c r="F1491" s="6">
        <v>1</v>
      </c>
      <c r="G1491" s="27">
        <v>12609.89</v>
      </c>
      <c r="H1491" s="6" t="s">
        <v>12</v>
      </c>
      <c r="I1491" s="6" t="s">
        <v>12</v>
      </c>
      <c r="J1491" s="13" t="str">
        <f t="shared" si="93"/>
        <v>R1012</v>
      </c>
      <c r="K1491" s="6" t="s">
        <v>23</v>
      </c>
      <c r="L1491" s="23" t="str">
        <f t="shared" si="94"/>
        <v>18-Nov-1998</v>
      </c>
      <c r="M1491" s="25">
        <f t="shared" si="95"/>
        <v>24</v>
      </c>
    </row>
    <row r="1492" spans="1:13" x14ac:dyDescent="0.3">
      <c r="A1492" s="6" t="s">
        <v>1523</v>
      </c>
      <c r="B1492" s="6">
        <v>1963</v>
      </c>
      <c r="C1492" s="13">
        <f t="shared" si="92"/>
        <v>1963</v>
      </c>
      <c r="D1492" s="6" t="s">
        <v>35</v>
      </c>
      <c r="E1492" s="6">
        <v>19</v>
      </c>
      <c r="F1492" s="6">
        <v>0</v>
      </c>
      <c r="G1492" s="27">
        <v>12622.18</v>
      </c>
      <c r="H1492" s="6" t="s">
        <v>12</v>
      </c>
      <c r="I1492" s="6" t="s">
        <v>16</v>
      </c>
      <c r="J1492" s="13" t="str">
        <f t="shared" si="93"/>
        <v>R1012</v>
      </c>
      <c r="K1492" s="6" t="s">
        <v>23</v>
      </c>
      <c r="L1492" s="23" t="str">
        <f t="shared" si="94"/>
        <v>19-Aug-1963</v>
      </c>
      <c r="M1492" s="25">
        <f t="shared" si="95"/>
        <v>59</v>
      </c>
    </row>
    <row r="1493" spans="1:13" x14ac:dyDescent="0.3">
      <c r="A1493" s="6" t="s">
        <v>1524</v>
      </c>
      <c r="B1493" s="6">
        <v>1970</v>
      </c>
      <c r="C1493" s="13">
        <f t="shared" si="92"/>
        <v>1970</v>
      </c>
      <c r="D1493" s="6" t="s">
        <v>30</v>
      </c>
      <c r="E1493" s="6">
        <v>28</v>
      </c>
      <c r="F1493" s="6">
        <v>0</v>
      </c>
      <c r="G1493" s="27">
        <v>12624.74</v>
      </c>
      <c r="H1493" s="6" t="s">
        <v>12</v>
      </c>
      <c r="I1493" s="6" t="s">
        <v>16</v>
      </c>
      <c r="J1493" s="13" t="str">
        <f t="shared" si="93"/>
        <v>R1012</v>
      </c>
      <c r="K1493" s="6" t="s">
        <v>23</v>
      </c>
      <c r="L1493" s="23" t="str">
        <f t="shared" si="94"/>
        <v>28-Dec-1970</v>
      </c>
      <c r="M1493" s="25">
        <f t="shared" si="95"/>
        <v>52</v>
      </c>
    </row>
    <row r="1494" spans="1:13" x14ac:dyDescent="0.3">
      <c r="A1494" s="6" t="s">
        <v>1525</v>
      </c>
      <c r="B1494" s="6">
        <v>1965</v>
      </c>
      <c r="C1494" s="13">
        <f t="shared" si="92"/>
        <v>1965</v>
      </c>
      <c r="D1494" s="6" t="s">
        <v>37</v>
      </c>
      <c r="E1494" s="6">
        <v>4</v>
      </c>
      <c r="F1494" s="6">
        <v>2</v>
      </c>
      <c r="G1494" s="27">
        <v>12629.17</v>
      </c>
      <c r="H1494" s="6" t="s">
        <v>12</v>
      </c>
      <c r="I1494" s="6" t="s">
        <v>16</v>
      </c>
      <c r="J1494" s="13" t="str">
        <f t="shared" si="93"/>
        <v>R1013</v>
      </c>
      <c r="K1494" s="6" t="s">
        <v>13</v>
      </c>
      <c r="L1494" s="23" t="str">
        <f t="shared" si="94"/>
        <v>4-Oct-1965</v>
      </c>
      <c r="M1494" s="25">
        <f t="shared" si="95"/>
        <v>57</v>
      </c>
    </row>
    <row r="1495" spans="1:13" x14ac:dyDescent="0.3">
      <c r="A1495" s="6" t="s">
        <v>1526</v>
      </c>
      <c r="B1495" s="6">
        <v>1962</v>
      </c>
      <c r="C1495" s="13">
        <f t="shared" si="92"/>
        <v>1962</v>
      </c>
      <c r="D1495" s="6" t="s">
        <v>15</v>
      </c>
      <c r="E1495" s="6">
        <v>22</v>
      </c>
      <c r="F1495" s="6">
        <v>0</v>
      </c>
      <c r="G1495" s="27">
        <v>12629.9</v>
      </c>
      <c r="H1495" s="6" t="s">
        <v>12</v>
      </c>
      <c r="I1495" s="6" t="s">
        <v>12</v>
      </c>
      <c r="J1495" s="13" t="str">
        <f t="shared" si="93"/>
        <v>R1013</v>
      </c>
      <c r="K1495" s="6" t="s">
        <v>13</v>
      </c>
      <c r="L1495" s="23" t="str">
        <f t="shared" si="94"/>
        <v>22-Nov-1962</v>
      </c>
      <c r="M1495" s="25">
        <f t="shared" si="95"/>
        <v>60</v>
      </c>
    </row>
    <row r="1496" spans="1:13" x14ac:dyDescent="0.3">
      <c r="A1496" s="6" t="s">
        <v>1527</v>
      </c>
      <c r="B1496" s="6">
        <v>1962</v>
      </c>
      <c r="C1496" s="13">
        <f t="shared" si="92"/>
        <v>1962</v>
      </c>
      <c r="D1496" s="6" t="s">
        <v>10</v>
      </c>
      <c r="E1496" s="6">
        <v>22</v>
      </c>
      <c r="F1496" s="6">
        <v>0</v>
      </c>
      <c r="G1496" s="27">
        <v>12638.2</v>
      </c>
      <c r="H1496" s="6" t="s">
        <v>12</v>
      </c>
      <c r="I1496" s="6" t="s">
        <v>16</v>
      </c>
      <c r="J1496" s="13" t="str">
        <f t="shared" si="93"/>
        <v>R1011</v>
      </c>
      <c r="K1496" s="6" t="s">
        <v>42</v>
      </c>
      <c r="L1496" s="23" t="str">
        <f t="shared" si="94"/>
        <v>22-Jul-1962</v>
      </c>
      <c r="M1496" s="25">
        <f t="shared" si="95"/>
        <v>60</v>
      </c>
    </row>
    <row r="1497" spans="1:13" x14ac:dyDescent="0.3">
      <c r="A1497" s="6" t="s">
        <v>1528</v>
      </c>
      <c r="B1497" s="6">
        <v>1972</v>
      </c>
      <c r="C1497" s="13">
        <f t="shared" si="92"/>
        <v>1972</v>
      </c>
      <c r="D1497" s="6" t="s">
        <v>20</v>
      </c>
      <c r="E1497" s="6">
        <v>5</v>
      </c>
      <c r="F1497" s="6">
        <v>0</v>
      </c>
      <c r="G1497" s="27">
        <v>12640.24</v>
      </c>
      <c r="H1497" s="6" t="s">
        <v>12</v>
      </c>
      <c r="I1497" s="6" t="s">
        <v>16</v>
      </c>
      <c r="J1497" s="13" t="str">
        <f t="shared" si="93"/>
        <v>R1011</v>
      </c>
      <c r="K1497" s="6" t="s">
        <v>42</v>
      </c>
      <c r="L1497" s="23" t="str">
        <f t="shared" si="94"/>
        <v>5-Sep-1972</v>
      </c>
      <c r="M1497" s="25">
        <f t="shared" si="95"/>
        <v>50</v>
      </c>
    </row>
    <row r="1498" spans="1:13" x14ac:dyDescent="0.3">
      <c r="A1498" s="6" t="s">
        <v>1529</v>
      </c>
      <c r="B1498" s="6">
        <v>1966</v>
      </c>
      <c r="C1498" s="13">
        <f t="shared" si="92"/>
        <v>1966</v>
      </c>
      <c r="D1498" s="6" t="s">
        <v>30</v>
      </c>
      <c r="E1498" s="6">
        <v>17</v>
      </c>
      <c r="F1498" s="6">
        <v>2</v>
      </c>
      <c r="G1498" s="27">
        <v>12643.38</v>
      </c>
      <c r="H1498" s="6" t="s">
        <v>12</v>
      </c>
      <c r="I1498" s="6" t="s">
        <v>16</v>
      </c>
      <c r="J1498" s="13" t="str">
        <f t="shared" si="93"/>
        <v>R1012</v>
      </c>
      <c r="K1498" s="6" t="s">
        <v>23</v>
      </c>
      <c r="L1498" s="23" t="str">
        <f t="shared" si="94"/>
        <v>17-Dec-1966</v>
      </c>
      <c r="M1498" s="25">
        <f t="shared" si="95"/>
        <v>56</v>
      </c>
    </row>
    <row r="1499" spans="1:13" x14ac:dyDescent="0.3">
      <c r="A1499" s="6" t="s">
        <v>1530</v>
      </c>
      <c r="B1499" s="6">
        <v>1962</v>
      </c>
      <c r="C1499" s="13">
        <f t="shared" si="92"/>
        <v>1962</v>
      </c>
      <c r="D1499" s="6" t="s">
        <v>10</v>
      </c>
      <c r="E1499" s="6">
        <v>11</v>
      </c>
      <c r="F1499" s="6">
        <v>0</v>
      </c>
      <c r="G1499" s="27">
        <v>12644.59</v>
      </c>
      <c r="H1499" s="6" t="s">
        <v>12</v>
      </c>
      <c r="I1499" s="6" t="s">
        <v>11</v>
      </c>
      <c r="J1499" s="13" t="str">
        <f t="shared" si="93"/>
        <v>R1011</v>
      </c>
      <c r="K1499" s="6" t="s">
        <v>42</v>
      </c>
      <c r="L1499" s="23" t="str">
        <f t="shared" si="94"/>
        <v>11-Jul-1962</v>
      </c>
      <c r="M1499" s="25">
        <f t="shared" si="95"/>
        <v>60</v>
      </c>
    </row>
    <row r="1500" spans="1:13" x14ac:dyDescent="0.3">
      <c r="A1500" s="6" t="s">
        <v>1531</v>
      </c>
      <c r="B1500" s="6">
        <v>1965</v>
      </c>
      <c r="C1500" s="13">
        <f t="shared" si="92"/>
        <v>1965</v>
      </c>
      <c r="D1500" s="6" t="s">
        <v>20</v>
      </c>
      <c r="E1500" s="6">
        <v>14</v>
      </c>
      <c r="F1500" s="6">
        <v>2</v>
      </c>
      <c r="G1500" s="27">
        <v>12646.21</v>
      </c>
      <c r="H1500" s="6" t="s">
        <v>12</v>
      </c>
      <c r="I1500" s="6" t="s">
        <v>11</v>
      </c>
      <c r="J1500" s="13" t="str">
        <f t="shared" si="93"/>
        <v>R1011</v>
      </c>
      <c r="K1500" s="6" t="s">
        <v>42</v>
      </c>
      <c r="L1500" s="23" t="str">
        <f t="shared" si="94"/>
        <v>14-Sep-1965</v>
      </c>
      <c r="M1500" s="25">
        <f t="shared" si="95"/>
        <v>57</v>
      </c>
    </row>
    <row r="1501" spans="1:13" x14ac:dyDescent="0.3">
      <c r="A1501" s="6" t="s">
        <v>1532</v>
      </c>
      <c r="B1501" s="6">
        <v>1962</v>
      </c>
      <c r="C1501" s="13">
        <f t="shared" si="92"/>
        <v>1962</v>
      </c>
      <c r="D1501" s="6" t="s">
        <v>35</v>
      </c>
      <c r="E1501" s="6">
        <v>27</v>
      </c>
      <c r="F1501" s="6">
        <v>0</v>
      </c>
      <c r="G1501" s="27">
        <v>12648.7</v>
      </c>
      <c r="H1501" s="6" t="s">
        <v>12</v>
      </c>
      <c r="I1501" s="6" t="s">
        <v>11</v>
      </c>
      <c r="J1501" s="13" t="str">
        <f t="shared" si="93"/>
        <v>R1013</v>
      </c>
      <c r="K1501" s="6" t="s">
        <v>13</v>
      </c>
      <c r="L1501" s="23" t="str">
        <f t="shared" si="94"/>
        <v>27-Aug-1962</v>
      </c>
      <c r="M1501" s="25">
        <f t="shared" si="95"/>
        <v>60</v>
      </c>
    </row>
    <row r="1502" spans="1:13" x14ac:dyDescent="0.3">
      <c r="A1502" s="6" t="s">
        <v>1533</v>
      </c>
      <c r="B1502" s="6">
        <v>1974</v>
      </c>
      <c r="C1502" s="13">
        <f t="shared" si="92"/>
        <v>1974</v>
      </c>
      <c r="D1502" s="6" t="s">
        <v>20</v>
      </c>
      <c r="E1502" s="6">
        <v>24</v>
      </c>
      <c r="F1502" s="6">
        <v>0</v>
      </c>
      <c r="G1502" s="27">
        <v>12697.48</v>
      </c>
      <c r="H1502" s="6" t="s">
        <v>12</v>
      </c>
      <c r="I1502" s="6" t="s">
        <v>12</v>
      </c>
      <c r="J1502" s="13" t="str">
        <f t="shared" si="93"/>
        <v>R1021</v>
      </c>
      <c r="K1502" s="6" t="s">
        <v>300</v>
      </c>
      <c r="L1502" s="23" t="str">
        <f t="shared" si="94"/>
        <v>24-Sep-1974</v>
      </c>
      <c r="M1502" s="25">
        <f t="shared" si="95"/>
        <v>48</v>
      </c>
    </row>
    <row r="1503" spans="1:13" x14ac:dyDescent="0.3">
      <c r="A1503" s="6" t="s">
        <v>1534</v>
      </c>
      <c r="B1503" s="6">
        <v>1992</v>
      </c>
      <c r="C1503" s="13">
        <f t="shared" si="92"/>
        <v>1992</v>
      </c>
      <c r="D1503" s="6" t="s">
        <v>10</v>
      </c>
      <c r="E1503" s="6">
        <v>7</v>
      </c>
      <c r="F1503" s="6">
        <v>0</v>
      </c>
      <c r="G1503" s="27">
        <v>12699.56</v>
      </c>
      <c r="H1503" s="6" t="s">
        <v>12</v>
      </c>
      <c r="I1503" s="6" t="s">
        <v>11</v>
      </c>
      <c r="J1503" s="13" t="str">
        <f t="shared" si="93"/>
        <v>R1011</v>
      </c>
      <c r="K1503" s="6" t="s">
        <v>42</v>
      </c>
      <c r="L1503" s="23" t="str">
        <f t="shared" si="94"/>
        <v>7-Jul-1992</v>
      </c>
      <c r="M1503" s="25">
        <f t="shared" si="95"/>
        <v>30</v>
      </c>
    </row>
    <row r="1504" spans="1:13" x14ac:dyDescent="0.3">
      <c r="A1504" s="6" t="s">
        <v>1535</v>
      </c>
      <c r="B1504" s="6">
        <v>1964</v>
      </c>
      <c r="C1504" s="13">
        <f t="shared" si="92"/>
        <v>1964</v>
      </c>
      <c r="D1504" s="6" t="s">
        <v>15</v>
      </c>
      <c r="E1504" s="6">
        <v>28</v>
      </c>
      <c r="F1504" s="6">
        <v>0</v>
      </c>
      <c r="G1504" s="27">
        <v>12700.63</v>
      </c>
      <c r="H1504" s="6" t="s">
        <v>12</v>
      </c>
      <c r="I1504" s="6" t="s">
        <v>12</v>
      </c>
      <c r="J1504" s="13" t="str">
        <f t="shared" si="93"/>
        <v>R1011</v>
      </c>
      <c r="K1504" s="6" t="s">
        <v>42</v>
      </c>
      <c r="L1504" s="23" t="str">
        <f t="shared" si="94"/>
        <v>28-Nov-1964</v>
      </c>
      <c r="M1504" s="25">
        <f t="shared" si="95"/>
        <v>58</v>
      </c>
    </row>
    <row r="1505" spans="1:13" x14ac:dyDescent="0.3">
      <c r="A1505" s="6" t="s">
        <v>1536</v>
      </c>
      <c r="B1505" s="6">
        <v>1970</v>
      </c>
      <c r="C1505" s="13">
        <f t="shared" si="92"/>
        <v>1970</v>
      </c>
      <c r="D1505" s="6" t="s">
        <v>10</v>
      </c>
      <c r="E1505" s="6">
        <v>8</v>
      </c>
      <c r="F1505" s="6">
        <v>0</v>
      </c>
      <c r="G1505" s="27">
        <v>12713</v>
      </c>
      <c r="H1505" s="6" t="s">
        <v>12</v>
      </c>
      <c r="I1505" s="6" t="s">
        <v>16</v>
      </c>
      <c r="J1505" s="13" t="str">
        <f t="shared" si="93"/>
        <v>R1011</v>
      </c>
      <c r="K1505" s="6" t="s">
        <v>42</v>
      </c>
      <c r="L1505" s="23" t="str">
        <f t="shared" si="94"/>
        <v>8-Jul-1970</v>
      </c>
      <c r="M1505" s="25">
        <f t="shared" si="95"/>
        <v>52</v>
      </c>
    </row>
    <row r="1506" spans="1:13" x14ac:dyDescent="0.3">
      <c r="A1506" s="6" t="s">
        <v>1537</v>
      </c>
      <c r="B1506" s="6">
        <v>1988</v>
      </c>
      <c r="C1506" s="13">
        <f t="shared" si="92"/>
        <v>1988</v>
      </c>
      <c r="D1506" s="6" t="s">
        <v>10</v>
      </c>
      <c r="E1506" s="6">
        <v>17</v>
      </c>
      <c r="F1506" s="6">
        <v>3</v>
      </c>
      <c r="G1506" s="27">
        <v>12718.21</v>
      </c>
      <c r="H1506" s="6" t="s">
        <v>12</v>
      </c>
      <c r="I1506" s="6" t="s">
        <v>16</v>
      </c>
      <c r="J1506" s="13" t="str">
        <f t="shared" si="93"/>
        <v>R1026</v>
      </c>
      <c r="K1506" s="6" t="s">
        <v>535</v>
      </c>
      <c r="L1506" s="23" t="str">
        <f t="shared" si="94"/>
        <v>17-Jul-1988</v>
      </c>
      <c r="M1506" s="25">
        <f t="shared" si="95"/>
        <v>34</v>
      </c>
    </row>
    <row r="1507" spans="1:13" x14ac:dyDescent="0.3">
      <c r="A1507" s="6" t="s">
        <v>1538</v>
      </c>
      <c r="B1507" s="6">
        <v>1962</v>
      </c>
      <c r="C1507" s="13">
        <f t="shared" si="92"/>
        <v>1962</v>
      </c>
      <c r="D1507" s="6" t="s">
        <v>20</v>
      </c>
      <c r="E1507" s="6">
        <v>2</v>
      </c>
      <c r="F1507" s="6">
        <v>0</v>
      </c>
      <c r="G1507" s="27">
        <v>12731</v>
      </c>
      <c r="H1507" s="6" t="s">
        <v>12</v>
      </c>
      <c r="I1507" s="6" t="s">
        <v>12</v>
      </c>
      <c r="J1507" s="13" t="str">
        <f t="shared" si="93"/>
        <v>R1016</v>
      </c>
      <c r="K1507" s="6" t="s">
        <v>168</v>
      </c>
      <c r="L1507" s="23" t="str">
        <f t="shared" si="94"/>
        <v>2-Sep-1962</v>
      </c>
      <c r="M1507" s="25">
        <f t="shared" si="95"/>
        <v>60</v>
      </c>
    </row>
    <row r="1508" spans="1:13" x14ac:dyDescent="0.3">
      <c r="A1508" s="6" t="s">
        <v>1539</v>
      </c>
      <c r="B1508" s="6">
        <v>1962</v>
      </c>
      <c r="C1508" s="13">
        <f t="shared" si="92"/>
        <v>1962</v>
      </c>
      <c r="D1508" s="6" t="s">
        <v>37</v>
      </c>
      <c r="E1508" s="6">
        <v>1</v>
      </c>
      <c r="F1508" s="6">
        <v>0</v>
      </c>
      <c r="G1508" s="27">
        <v>12741.17</v>
      </c>
      <c r="H1508" s="6" t="s">
        <v>12</v>
      </c>
      <c r="I1508" s="6" t="s">
        <v>16</v>
      </c>
      <c r="J1508" s="13" t="str">
        <f t="shared" si="93"/>
        <v>R1017</v>
      </c>
      <c r="K1508" s="6" t="s">
        <v>356</v>
      </c>
      <c r="L1508" s="23" t="str">
        <f t="shared" si="94"/>
        <v>1-Oct-1962</v>
      </c>
      <c r="M1508" s="25">
        <f t="shared" si="95"/>
        <v>60</v>
      </c>
    </row>
    <row r="1509" spans="1:13" x14ac:dyDescent="0.3">
      <c r="A1509" s="6" t="s">
        <v>1540</v>
      </c>
      <c r="B1509" s="6">
        <v>1975</v>
      </c>
      <c r="C1509" s="13">
        <f t="shared" si="92"/>
        <v>1975</v>
      </c>
      <c r="D1509" s="6" t="s">
        <v>20</v>
      </c>
      <c r="E1509" s="6">
        <v>25</v>
      </c>
      <c r="F1509" s="6">
        <v>1</v>
      </c>
      <c r="G1509" s="27">
        <v>12770.27</v>
      </c>
      <c r="H1509" s="6" t="s">
        <v>12</v>
      </c>
      <c r="I1509" s="6" t="s">
        <v>12</v>
      </c>
      <c r="J1509" s="13" t="str">
        <f t="shared" si="93"/>
        <v>R1021</v>
      </c>
      <c r="K1509" s="6" t="s">
        <v>300</v>
      </c>
      <c r="L1509" s="23" t="str">
        <f t="shared" si="94"/>
        <v>25-Sep-1975</v>
      </c>
      <c r="M1509" s="25">
        <f t="shared" si="95"/>
        <v>47</v>
      </c>
    </row>
    <row r="1510" spans="1:13" x14ac:dyDescent="0.3">
      <c r="A1510" s="6" t="s">
        <v>1541</v>
      </c>
      <c r="B1510" s="6">
        <v>1972</v>
      </c>
      <c r="C1510" s="13">
        <f t="shared" si="92"/>
        <v>1972</v>
      </c>
      <c r="D1510" s="6" t="s">
        <v>37</v>
      </c>
      <c r="E1510" s="6">
        <v>7</v>
      </c>
      <c r="F1510" s="6">
        <v>0</v>
      </c>
      <c r="G1510" s="27">
        <v>12776.05</v>
      </c>
      <c r="H1510" s="6" t="s">
        <v>12</v>
      </c>
      <c r="I1510" s="6" t="s">
        <v>12</v>
      </c>
      <c r="J1510" s="13" t="str">
        <f t="shared" si="93"/>
        <v>R1026</v>
      </c>
      <c r="K1510" s="6" t="s">
        <v>535</v>
      </c>
      <c r="L1510" s="23" t="str">
        <f t="shared" si="94"/>
        <v>7-Oct-1972</v>
      </c>
      <c r="M1510" s="25">
        <f t="shared" si="95"/>
        <v>50</v>
      </c>
    </row>
    <row r="1511" spans="1:13" x14ac:dyDescent="0.3">
      <c r="A1511" s="6" t="s">
        <v>1542</v>
      </c>
      <c r="B1511" s="6">
        <v>1963</v>
      </c>
      <c r="C1511" s="13">
        <f t="shared" si="92"/>
        <v>1963</v>
      </c>
      <c r="D1511" s="6" t="s">
        <v>30</v>
      </c>
      <c r="E1511" s="6">
        <v>5</v>
      </c>
      <c r="F1511" s="6">
        <v>0</v>
      </c>
      <c r="G1511" s="27">
        <v>12788.03</v>
      </c>
      <c r="H1511" s="6" t="s">
        <v>12</v>
      </c>
      <c r="I1511" s="6" t="s">
        <v>12</v>
      </c>
      <c r="J1511" s="13" t="str">
        <f t="shared" si="93"/>
        <v>R1025</v>
      </c>
      <c r="K1511" s="6" t="s">
        <v>200</v>
      </c>
      <c r="L1511" s="23" t="str">
        <f t="shared" si="94"/>
        <v>5-Dec-1963</v>
      </c>
      <c r="M1511" s="25">
        <f t="shared" si="95"/>
        <v>59</v>
      </c>
    </row>
    <row r="1512" spans="1:13" x14ac:dyDescent="0.3">
      <c r="A1512" s="6" t="s">
        <v>1543</v>
      </c>
      <c r="B1512" s="6">
        <v>1983</v>
      </c>
      <c r="C1512" s="13">
        <f t="shared" si="92"/>
        <v>1983</v>
      </c>
      <c r="D1512" s="6" t="s">
        <v>37</v>
      </c>
      <c r="E1512" s="6">
        <v>29</v>
      </c>
      <c r="F1512" s="6">
        <v>3</v>
      </c>
      <c r="G1512" s="27">
        <v>12788.18</v>
      </c>
      <c r="H1512" s="6" t="s">
        <v>12</v>
      </c>
      <c r="I1512" s="6" t="s">
        <v>16</v>
      </c>
      <c r="J1512" s="13" t="str">
        <f t="shared" si="93"/>
        <v>R1026</v>
      </c>
      <c r="K1512" s="6" t="s">
        <v>535</v>
      </c>
      <c r="L1512" s="23" t="str">
        <f t="shared" si="94"/>
        <v>29-Oct-1983</v>
      </c>
      <c r="M1512" s="25">
        <f t="shared" si="95"/>
        <v>39</v>
      </c>
    </row>
    <row r="1513" spans="1:13" x14ac:dyDescent="0.3">
      <c r="A1513" s="6" t="s">
        <v>1544</v>
      </c>
      <c r="B1513" s="6">
        <v>1978</v>
      </c>
      <c r="C1513" s="13">
        <f t="shared" si="92"/>
        <v>1978</v>
      </c>
      <c r="D1513" s="6" t="s">
        <v>10</v>
      </c>
      <c r="E1513" s="6">
        <v>24</v>
      </c>
      <c r="F1513" s="6">
        <v>0</v>
      </c>
      <c r="G1513" s="27">
        <v>12797.21</v>
      </c>
      <c r="H1513" s="6" t="s">
        <v>12</v>
      </c>
      <c r="I1513" s="6" t="s">
        <v>16</v>
      </c>
      <c r="J1513" s="13" t="str">
        <f t="shared" si="93"/>
        <v>R1024</v>
      </c>
      <c r="K1513" s="6" t="s">
        <v>247</v>
      </c>
      <c r="L1513" s="23" t="str">
        <f t="shared" si="94"/>
        <v>24-Jul-1978</v>
      </c>
      <c r="M1513" s="25">
        <f t="shared" si="95"/>
        <v>44</v>
      </c>
    </row>
    <row r="1514" spans="1:13" x14ac:dyDescent="0.3">
      <c r="A1514" s="6" t="s">
        <v>1545</v>
      </c>
      <c r="B1514" s="6">
        <v>1963</v>
      </c>
      <c r="C1514" s="13">
        <f t="shared" si="92"/>
        <v>1963</v>
      </c>
      <c r="D1514" s="6" t="s">
        <v>10</v>
      </c>
      <c r="E1514" s="6">
        <v>20</v>
      </c>
      <c r="F1514" s="6">
        <v>0</v>
      </c>
      <c r="G1514" s="27">
        <v>12815.44</v>
      </c>
      <c r="H1514" s="6" t="s">
        <v>12</v>
      </c>
      <c r="I1514" s="6" t="s">
        <v>12</v>
      </c>
      <c r="J1514" s="13" t="str">
        <f t="shared" si="93"/>
        <v>R1024</v>
      </c>
      <c r="K1514" s="6" t="s">
        <v>247</v>
      </c>
      <c r="L1514" s="23" t="str">
        <f t="shared" si="94"/>
        <v>20-Jul-1963</v>
      </c>
      <c r="M1514" s="25">
        <f t="shared" si="95"/>
        <v>59</v>
      </c>
    </row>
    <row r="1515" spans="1:13" x14ac:dyDescent="0.3">
      <c r="A1515" s="6" t="s">
        <v>1546</v>
      </c>
      <c r="B1515" s="6">
        <v>1967</v>
      </c>
      <c r="C1515" s="13">
        <f t="shared" si="92"/>
        <v>1967</v>
      </c>
      <c r="D1515" s="6" t="s">
        <v>20</v>
      </c>
      <c r="E1515" s="6">
        <v>25</v>
      </c>
      <c r="F1515" s="6">
        <v>0</v>
      </c>
      <c r="G1515" s="27">
        <v>12823.25</v>
      </c>
      <c r="H1515" s="6" t="s">
        <v>12</v>
      </c>
      <c r="I1515" s="6" t="s">
        <v>12</v>
      </c>
      <c r="J1515" s="13" t="str">
        <f t="shared" si="93"/>
        <v>R1021</v>
      </c>
      <c r="K1515" s="6" t="s">
        <v>300</v>
      </c>
      <c r="L1515" s="23" t="str">
        <f t="shared" si="94"/>
        <v>25-Sep-1967</v>
      </c>
      <c r="M1515" s="25">
        <f t="shared" si="95"/>
        <v>55</v>
      </c>
    </row>
    <row r="1516" spans="1:13" x14ac:dyDescent="0.3">
      <c r="A1516" s="6" t="s">
        <v>1547</v>
      </c>
      <c r="B1516" s="6">
        <v>2004</v>
      </c>
      <c r="C1516" s="13">
        <f t="shared" si="92"/>
        <v>2004</v>
      </c>
      <c r="D1516" s="6" t="s">
        <v>15</v>
      </c>
      <c r="E1516" s="6">
        <v>9</v>
      </c>
      <c r="F1516" s="6">
        <v>2</v>
      </c>
      <c r="G1516" s="27">
        <v>12829.46</v>
      </c>
      <c r="H1516" s="6" t="s">
        <v>12</v>
      </c>
      <c r="I1516" s="6" t="s">
        <v>12</v>
      </c>
      <c r="J1516" s="13" t="str">
        <f t="shared" si="93"/>
        <v>R1016</v>
      </c>
      <c r="K1516" s="6" t="s">
        <v>168</v>
      </c>
      <c r="L1516" s="23" t="str">
        <f t="shared" si="94"/>
        <v>9-Nov-2004</v>
      </c>
      <c r="M1516" s="25">
        <f t="shared" si="95"/>
        <v>18</v>
      </c>
    </row>
    <row r="1517" spans="1:13" x14ac:dyDescent="0.3">
      <c r="A1517" s="6" t="s">
        <v>1548</v>
      </c>
      <c r="B1517" s="6">
        <v>1993</v>
      </c>
      <c r="C1517" s="13">
        <f t="shared" si="92"/>
        <v>1993</v>
      </c>
      <c r="D1517" s="6" t="s">
        <v>20</v>
      </c>
      <c r="E1517" s="6">
        <v>27</v>
      </c>
      <c r="F1517" s="6">
        <v>0</v>
      </c>
      <c r="G1517" s="27">
        <v>12847.24</v>
      </c>
      <c r="H1517" s="6" t="s">
        <v>12</v>
      </c>
      <c r="I1517" s="6" t="s">
        <v>11</v>
      </c>
      <c r="J1517" s="13" t="str">
        <f t="shared" si="93"/>
        <v>R1012</v>
      </c>
      <c r="K1517" s="6" t="s">
        <v>23</v>
      </c>
      <c r="L1517" s="23" t="str">
        <f t="shared" si="94"/>
        <v>27-Sep-1993</v>
      </c>
      <c r="M1517" s="25">
        <f t="shared" si="95"/>
        <v>29</v>
      </c>
    </row>
    <row r="1518" spans="1:13" x14ac:dyDescent="0.3">
      <c r="A1518" s="6" t="s">
        <v>1549</v>
      </c>
      <c r="B1518" s="6">
        <v>1973</v>
      </c>
      <c r="C1518" s="13">
        <f t="shared" si="92"/>
        <v>1973</v>
      </c>
      <c r="D1518" s="6" t="s">
        <v>20</v>
      </c>
      <c r="E1518" s="6">
        <v>22</v>
      </c>
      <c r="F1518" s="6">
        <v>0</v>
      </c>
      <c r="G1518" s="27">
        <v>12852.37</v>
      </c>
      <c r="H1518" s="6" t="s">
        <v>12</v>
      </c>
      <c r="I1518" s="6" t="s">
        <v>16</v>
      </c>
      <c r="J1518" s="13" t="str">
        <f t="shared" si="93"/>
        <v>R1012</v>
      </c>
      <c r="K1518" s="6" t="s">
        <v>23</v>
      </c>
      <c r="L1518" s="23" t="str">
        <f t="shared" si="94"/>
        <v>22-Sep-1973</v>
      </c>
      <c r="M1518" s="25">
        <f t="shared" si="95"/>
        <v>49</v>
      </c>
    </row>
    <row r="1519" spans="1:13" x14ac:dyDescent="0.3">
      <c r="A1519" s="6" t="s">
        <v>1550</v>
      </c>
      <c r="B1519" s="6">
        <v>1963</v>
      </c>
      <c r="C1519" s="13">
        <f t="shared" si="92"/>
        <v>1963</v>
      </c>
      <c r="D1519" s="6" t="s">
        <v>20</v>
      </c>
      <c r="E1519" s="6">
        <v>27</v>
      </c>
      <c r="F1519" s="6">
        <v>0</v>
      </c>
      <c r="G1519" s="27">
        <v>12856.84</v>
      </c>
      <c r="H1519" s="6" t="s">
        <v>12</v>
      </c>
      <c r="I1519" s="6" t="s">
        <v>12</v>
      </c>
      <c r="J1519" s="13" t="str">
        <f t="shared" si="93"/>
        <v>R1021</v>
      </c>
      <c r="K1519" s="6" t="s">
        <v>300</v>
      </c>
      <c r="L1519" s="23" t="str">
        <f t="shared" si="94"/>
        <v>27-Sep-1963</v>
      </c>
      <c r="M1519" s="25">
        <f t="shared" si="95"/>
        <v>59</v>
      </c>
    </row>
    <row r="1520" spans="1:13" x14ac:dyDescent="0.3">
      <c r="A1520" s="6" t="s">
        <v>1551</v>
      </c>
      <c r="B1520" s="6">
        <v>1984</v>
      </c>
      <c r="C1520" s="13">
        <f t="shared" si="92"/>
        <v>1984</v>
      </c>
      <c r="D1520" s="6" t="s">
        <v>35</v>
      </c>
      <c r="E1520" s="6">
        <v>6</v>
      </c>
      <c r="F1520" s="6">
        <v>3</v>
      </c>
      <c r="G1520" s="27">
        <v>12870.31</v>
      </c>
      <c r="H1520" s="6" t="s">
        <v>12</v>
      </c>
      <c r="I1520" s="6" t="s">
        <v>12</v>
      </c>
      <c r="J1520" s="13" t="str">
        <f t="shared" si="93"/>
        <v>R1012</v>
      </c>
      <c r="K1520" s="6" t="s">
        <v>23</v>
      </c>
      <c r="L1520" s="23" t="str">
        <f t="shared" si="94"/>
        <v>6-Aug-1984</v>
      </c>
      <c r="M1520" s="25">
        <f t="shared" si="95"/>
        <v>38</v>
      </c>
    </row>
    <row r="1521" spans="1:13" x14ac:dyDescent="0.3">
      <c r="A1521" s="6" t="s">
        <v>1552</v>
      </c>
      <c r="B1521" s="6">
        <v>2004</v>
      </c>
      <c r="C1521" s="13">
        <f t="shared" si="92"/>
        <v>2004</v>
      </c>
      <c r="D1521" s="6" t="s">
        <v>10</v>
      </c>
      <c r="E1521" s="6">
        <v>9</v>
      </c>
      <c r="F1521" s="6">
        <v>0</v>
      </c>
      <c r="G1521" s="27">
        <v>12890.06</v>
      </c>
      <c r="H1521" s="6" t="s">
        <v>12</v>
      </c>
      <c r="I1521" s="6" t="s">
        <v>16</v>
      </c>
      <c r="J1521" s="13" t="str">
        <f t="shared" si="93"/>
        <v>R1019</v>
      </c>
      <c r="K1521" s="6" t="s">
        <v>166</v>
      </c>
      <c r="L1521" s="23" t="str">
        <f t="shared" si="94"/>
        <v>9-Jul-2004</v>
      </c>
      <c r="M1521" s="25">
        <f t="shared" si="95"/>
        <v>18</v>
      </c>
    </row>
    <row r="1522" spans="1:13" x14ac:dyDescent="0.3">
      <c r="A1522" s="6" t="s">
        <v>1553</v>
      </c>
      <c r="B1522" s="6">
        <v>1963</v>
      </c>
      <c r="C1522" s="13">
        <f t="shared" si="92"/>
        <v>1963</v>
      </c>
      <c r="D1522" s="6" t="s">
        <v>35</v>
      </c>
      <c r="E1522" s="6">
        <v>16</v>
      </c>
      <c r="F1522" s="6">
        <v>1</v>
      </c>
      <c r="G1522" s="27">
        <v>12913.99</v>
      </c>
      <c r="H1522" s="6" t="s">
        <v>12</v>
      </c>
      <c r="I1522" s="6" t="s">
        <v>11</v>
      </c>
      <c r="J1522" s="13" t="str">
        <f t="shared" si="93"/>
        <v>R1016</v>
      </c>
      <c r="K1522" s="6" t="s">
        <v>168</v>
      </c>
      <c r="L1522" s="23" t="str">
        <f t="shared" si="94"/>
        <v>16-Aug-1963</v>
      </c>
      <c r="M1522" s="25">
        <f t="shared" si="95"/>
        <v>59</v>
      </c>
    </row>
    <row r="1523" spans="1:13" x14ac:dyDescent="0.3">
      <c r="A1523" s="6" t="s">
        <v>1554</v>
      </c>
      <c r="B1523" s="6">
        <v>1963</v>
      </c>
      <c r="C1523" s="13">
        <f t="shared" si="92"/>
        <v>1963</v>
      </c>
      <c r="D1523" s="6" t="s">
        <v>20</v>
      </c>
      <c r="E1523" s="6">
        <v>1</v>
      </c>
      <c r="F1523" s="6">
        <v>2</v>
      </c>
      <c r="G1523" s="27">
        <v>12925.89</v>
      </c>
      <c r="H1523" s="6" t="s">
        <v>12</v>
      </c>
      <c r="I1523" s="6" t="s">
        <v>11</v>
      </c>
      <c r="J1523" s="13" t="str">
        <f t="shared" si="93"/>
        <v>R1013</v>
      </c>
      <c r="K1523" s="6" t="s">
        <v>13</v>
      </c>
      <c r="L1523" s="23" t="str">
        <f t="shared" si="94"/>
        <v>1-Sep-1963</v>
      </c>
      <c r="M1523" s="25">
        <f t="shared" si="95"/>
        <v>59</v>
      </c>
    </row>
    <row r="1524" spans="1:13" x14ac:dyDescent="0.3">
      <c r="A1524" s="6" t="s">
        <v>1555</v>
      </c>
      <c r="B1524" s="6">
        <v>1963</v>
      </c>
      <c r="C1524" s="13">
        <f t="shared" si="92"/>
        <v>1963</v>
      </c>
      <c r="D1524" s="6" t="s">
        <v>35</v>
      </c>
      <c r="E1524" s="6">
        <v>14</v>
      </c>
      <c r="F1524" s="6">
        <v>2</v>
      </c>
      <c r="G1524" s="27">
        <v>12928.79</v>
      </c>
      <c r="H1524" s="6" t="s">
        <v>12</v>
      </c>
      <c r="I1524" s="6" t="s">
        <v>11</v>
      </c>
      <c r="J1524" s="13" t="str">
        <f t="shared" si="93"/>
        <v>R1013</v>
      </c>
      <c r="K1524" s="6" t="s">
        <v>13</v>
      </c>
      <c r="L1524" s="23" t="str">
        <f t="shared" si="94"/>
        <v>14-Aug-1963</v>
      </c>
      <c r="M1524" s="25">
        <f t="shared" si="95"/>
        <v>59</v>
      </c>
    </row>
    <row r="1525" spans="1:13" x14ac:dyDescent="0.3">
      <c r="A1525" s="6" t="s">
        <v>1556</v>
      </c>
      <c r="B1525" s="6">
        <v>1966</v>
      </c>
      <c r="C1525" s="13">
        <f t="shared" si="92"/>
        <v>1966</v>
      </c>
      <c r="D1525" s="6" t="s">
        <v>30</v>
      </c>
      <c r="E1525" s="6">
        <v>22</v>
      </c>
      <c r="F1525" s="6">
        <v>4</v>
      </c>
      <c r="G1525" s="27">
        <v>12949.16</v>
      </c>
      <c r="H1525" s="6" t="s">
        <v>12</v>
      </c>
      <c r="I1525" s="6" t="s">
        <v>12</v>
      </c>
      <c r="J1525" s="13" t="str">
        <f t="shared" si="93"/>
        <v>R1013</v>
      </c>
      <c r="K1525" s="6" t="s">
        <v>13</v>
      </c>
      <c r="L1525" s="23" t="str">
        <f t="shared" si="94"/>
        <v>22-Dec-1966</v>
      </c>
      <c r="M1525" s="25">
        <f t="shared" si="95"/>
        <v>56</v>
      </c>
    </row>
    <row r="1526" spans="1:13" x14ac:dyDescent="0.3">
      <c r="A1526" s="6" t="s">
        <v>1557</v>
      </c>
      <c r="B1526" s="6">
        <v>1961</v>
      </c>
      <c r="C1526" s="13">
        <f t="shared" si="92"/>
        <v>1961</v>
      </c>
      <c r="D1526" s="6" t="s">
        <v>35</v>
      </c>
      <c r="E1526" s="6">
        <v>20</v>
      </c>
      <c r="F1526" s="6">
        <v>0</v>
      </c>
      <c r="G1526" s="27">
        <v>12950.07</v>
      </c>
      <c r="H1526" s="6" t="s">
        <v>12</v>
      </c>
      <c r="I1526" s="6" t="s">
        <v>16</v>
      </c>
      <c r="J1526" s="13" t="str">
        <f t="shared" si="93"/>
        <v>R1012</v>
      </c>
      <c r="K1526" s="6" t="s">
        <v>23</v>
      </c>
      <c r="L1526" s="23" t="str">
        <f t="shared" si="94"/>
        <v>20-Aug-1961</v>
      </c>
      <c r="M1526" s="25">
        <f t="shared" si="95"/>
        <v>61</v>
      </c>
    </row>
    <row r="1527" spans="1:13" x14ac:dyDescent="0.3">
      <c r="A1527" s="6" t="s">
        <v>1558</v>
      </c>
      <c r="B1527" s="6">
        <v>1960</v>
      </c>
      <c r="C1527" s="13">
        <f t="shared" si="92"/>
        <v>1960</v>
      </c>
      <c r="D1527" s="6" t="s">
        <v>15</v>
      </c>
      <c r="E1527" s="6">
        <v>4</v>
      </c>
      <c r="F1527" s="6">
        <v>0</v>
      </c>
      <c r="G1527" s="27">
        <v>12957.12</v>
      </c>
      <c r="H1527" s="6" t="s">
        <v>12</v>
      </c>
      <c r="I1527" s="6" t="s">
        <v>16</v>
      </c>
      <c r="J1527" s="13" t="str">
        <f t="shared" si="93"/>
        <v>R1011</v>
      </c>
      <c r="K1527" s="6" t="s">
        <v>42</v>
      </c>
      <c r="L1527" s="23" t="str">
        <f t="shared" si="94"/>
        <v>4-Nov-1960</v>
      </c>
      <c r="M1527" s="25">
        <f t="shared" si="95"/>
        <v>62</v>
      </c>
    </row>
    <row r="1528" spans="1:13" x14ac:dyDescent="0.3">
      <c r="A1528" s="6" t="s">
        <v>1559</v>
      </c>
      <c r="B1528" s="6">
        <v>1960</v>
      </c>
      <c r="C1528" s="13">
        <f t="shared" si="92"/>
        <v>1960</v>
      </c>
      <c r="D1528" s="6" t="s">
        <v>18</v>
      </c>
      <c r="E1528" s="6">
        <v>22</v>
      </c>
      <c r="F1528" s="6">
        <v>0</v>
      </c>
      <c r="G1528" s="27">
        <v>12979.36</v>
      </c>
      <c r="H1528" s="6" t="s">
        <v>12</v>
      </c>
      <c r="I1528" s="6" t="s">
        <v>16</v>
      </c>
      <c r="J1528" s="13" t="str">
        <f t="shared" si="93"/>
        <v>R1011</v>
      </c>
      <c r="K1528" s="6" t="s">
        <v>42</v>
      </c>
      <c r="L1528" s="23" t="str">
        <f t="shared" si="94"/>
        <v>22-Jun-1960</v>
      </c>
      <c r="M1528" s="25">
        <f t="shared" si="95"/>
        <v>62</v>
      </c>
    </row>
    <row r="1529" spans="1:13" x14ac:dyDescent="0.3">
      <c r="A1529" s="6" t="s">
        <v>1560</v>
      </c>
      <c r="B1529" s="6">
        <v>1960</v>
      </c>
      <c r="C1529" s="13">
        <f t="shared" si="92"/>
        <v>1960</v>
      </c>
      <c r="D1529" s="6" t="s">
        <v>20</v>
      </c>
      <c r="E1529" s="6">
        <v>23</v>
      </c>
      <c r="F1529" s="6">
        <v>0</v>
      </c>
      <c r="G1529" s="27">
        <v>12981.35</v>
      </c>
      <c r="H1529" s="6" t="s">
        <v>12</v>
      </c>
      <c r="I1529" s="6" t="s">
        <v>12</v>
      </c>
      <c r="J1529" s="13" t="str">
        <f t="shared" si="93"/>
        <v>R1013</v>
      </c>
      <c r="K1529" s="6" t="s">
        <v>13</v>
      </c>
      <c r="L1529" s="23" t="str">
        <f t="shared" si="94"/>
        <v>23-Sep-1960</v>
      </c>
      <c r="M1529" s="25">
        <f t="shared" si="95"/>
        <v>62</v>
      </c>
    </row>
    <row r="1530" spans="1:13" x14ac:dyDescent="0.3">
      <c r="A1530" s="6" t="s">
        <v>1561</v>
      </c>
      <c r="B1530" s="6">
        <v>1960</v>
      </c>
      <c r="C1530" s="13">
        <f t="shared" si="92"/>
        <v>1960</v>
      </c>
      <c r="D1530" s="6" t="s">
        <v>15</v>
      </c>
      <c r="E1530" s="6">
        <v>28</v>
      </c>
      <c r="F1530" s="6">
        <v>0</v>
      </c>
      <c r="G1530" s="27">
        <v>12982.87</v>
      </c>
      <c r="H1530" s="6" t="s">
        <v>12</v>
      </c>
      <c r="I1530" s="6" t="s">
        <v>16</v>
      </c>
      <c r="J1530" s="13" t="str">
        <f t="shared" si="93"/>
        <v>R1013</v>
      </c>
      <c r="K1530" s="6" t="s">
        <v>13</v>
      </c>
      <c r="L1530" s="23" t="str">
        <f t="shared" si="94"/>
        <v>28-Nov-1960</v>
      </c>
      <c r="M1530" s="25">
        <f t="shared" si="95"/>
        <v>62</v>
      </c>
    </row>
    <row r="1531" spans="1:13" x14ac:dyDescent="0.3">
      <c r="A1531" s="6" t="s">
        <v>1562</v>
      </c>
      <c r="B1531" s="6">
        <v>1979</v>
      </c>
      <c r="C1531" s="13">
        <f t="shared" si="92"/>
        <v>1979</v>
      </c>
      <c r="D1531" s="6" t="s">
        <v>15</v>
      </c>
      <c r="E1531" s="6">
        <v>27</v>
      </c>
      <c r="F1531" s="6">
        <v>2</v>
      </c>
      <c r="G1531" s="27">
        <v>12994.12</v>
      </c>
      <c r="H1531" s="6" t="s">
        <v>12</v>
      </c>
      <c r="I1531" s="6" t="s">
        <v>11</v>
      </c>
      <c r="J1531" s="13" t="str">
        <f t="shared" si="93"/>
        <v>R1026</v>
      </c>
      <c r="K1531" s="6" t="s">
        <v>535</v>
      </c>
      <c r="L1531" s="23" t="str">
        <f t="shared" si="94"/>
        <v>27-Nov-1979</v>
      </c>
      <c r="M1531" s="25">
        <f t="shared" si="95"/>
        <v>43</v>
      </c>
    </row>
    <row r="1532" spans="1:13" x14ac:dyDescent="0.3">
      <c r="A1532" s="6" t="s">
        <v>1563</v>
      </c>
      <c r="B1532" s="6">
        <v>1981</v>
      </c>
      <c r="C1532" s="13">
        <f t="shared" si="92"/>
        <v>1981</v>
      </c>
      <c r="D1532" s="6" t="s">
        <v>37</v>
      </c>
      <c r="E1532" s="6">
        <v>30</v>
      </c>
      <c r="F1532" s="6">
        <v>1</v>
      </c>
      <c r="G1532" s="27">
        <v>13002.91</v>
      </c>
      <c r="H1532" s="6" t="s">
        <v>12</v>
      </c>
      <c r="I1532" s="6" t="s">
        <v>16</v>
      </c>
      <c r="J1532" s="13" t="str">
        <f t="shared" si="93"/>
        <v>R1012</v>
      </c>
      <c r="K1532" s="6" t="s">
        <v>23</v>
      </c>
      <c r="L1532" s="23" t="str">
        <f t="shared" si="94"/>
        <v>30-Oct-1981</v>
      </c>
      <c r="M1532" s="25">
        <f t="shared" si="95"/>
        <v>41</v>
      </c>
    </row>
    <row r="1533" spans="1:13" x14ac:dyDescent="0.3">
      <c r="A1533" s="6" t="s">
        <v>1564</v>
      </c>
      <c r="B1533" s="6">
        <v>1962</v>
      </c>
      <c r="C1533" s="13">
        <f t="shared" si="92"/>
        <v>1962</v>
      </c>
      <c r="D1533" s="6" t="s">
        <v>18</v>
      </c>
      <c r="E1533" s="6">
        <v>24</v>
      </c>
      <c r="F1533" s="6">
        <v>0</v>
      </c>
      <c r="G1533" s="27">
        <v>13004.95</v>
      </c>
      <c r="H1533" s="6" t="s">
        <v>12</v>
      </c>
      <c r="I1533" s="6" t="s">
        <v>16</v>
      </c>
      <c r="J1533" s="13" t="str">
        <f t="shared" si="93"/>
        <v>R1012</v>
      </c>
      <c r="K1533" s="6" t="s">
        <v>23</v>
      </c>
      <c r="L1533" s="23" t="str">
        <f t="shared" si="94"/>
        <v>24-Jun-1962</v>
      </c>
      <c r="M1533" s="25">
        <f t="shared" si="95"/>
        <v>60</v>
      </c>
    </row>
    <row r="1534" spans="1:13" x14ac:dyDescent="0.3">
      <c r="A1534" s="6" t="s">
        <v>1565</v>
      </c>
      <c r="B1534" s="6">
        <v>1969</v>
      </c>
      <c r="C1534" s="13">
        <f t="shared" si="92"/>
        <v>1969</v>
      </c>
      <c r="D1534" s="6" t="s">
        <v>30</v>
      </c>
      <c r="E1534" s="6">
        <v>13</v>
      </c>
      <c r="F1534" s="6">
        <v>0</v>
      </c>
      <c r="G1534" s="27">
        <v>13008.07</v>
      </c>
      <c r="H1534" s="6" t="s">
        <v>12</v>
      </c>
      <c r="I1534" s="6" t="s">
        <v>12</v>
      </c>
      <c r="J1534" s="13" t="str">
        <f t="shared" si="93"/>
        <v>R1012</v>
      </c>
      <c r="K1534" s="6" t="s">
        <v>23</v>
      </c>
      <c r="L1534" s="23" t="str">
        <f t="shared" si="94"/>
        <v>13-Dec-1969</v>
      </c>
      <c r="M1534" s="25">
        <f t="shared" si="95"/>
        <v>53</v>
      </c>
    </row>
    <row r="1535" spans="1:13" x14ac:dyDescent="0.3">
      <c r="A1535" s="6" t="s">
        <v>1566</v>
      </c>
      <c r="B1535" s="6">
        <v>1972</v>
      </c>
      <c r="C1535" s="13">
        <f t="shared" si="92"/>
        <v>1972</v>
      </c>
      <c r="D1535" s="6" t="s">
        <v>20</v>
      </c>
      <c r="E1535" s="6">
        <v>27</v>
      </c>
      <c r="F1535" s="6">
        <v>0</v>
      </c>
      <c r="G1535" s="27">
        <v>13010.86</v>
      </c>
      <c r="H1535" s="6" t="s">
        <v>12</v>
      </c>
      <c r="I1535" s="6" t="s">
        <v>11</v>
      </c>
      <c r="J1535" s="13" t="str">
        <f t="shared" si="93"/>
        <v>R1012</v>
      </c>
      <c r="K1535" s="6" t="s">
        <v>23</v>
      </c>
      <c r="L1535" s="23" t="str">
        <f t="shared" si="94"/>
        <v>27-Sep-1972</v>
      </c>
      <c r="M1535" s="25">
        <f t="shared" si="95"/>
        <v>50</v>
      </c>
    </row>
    <row r="1536" spans="1:13" x14ac:dyDescent="0.3">
      <c r="A1536" s="6" t="s">
        <v>1567</v>
      </c>
      <c r="B1536" s="6">
        <v>1962</v>
      </c>
      <c r="C1536" s="13">
        <f t="shared" si="92"/>
        <v>1962</v>
      </c>
      <c r="D1536" s="6" t="s">
        <v>10</v>
      </c>
      <c r="E1536" s="6">
        <v>20</v>
      </c>
      <c r="F1536" s="6">
        <v>0</v>
      </c>
      <c r="G1536" s="27">
        <v>13012.21</v>
      </c>
      <c r="H1536" s="6" t="s">
        <v>12</v>
      </c>
      <c r="I1536" s="6" t="s">
        <v>16</v>
      </c>
      <c r="J1536" s="13" t="str">
        <f t="shared" si="93"/>
        <v>R1012</v>
      </c>
      <c r="K1536" s="6" t="s">
        <v>23</v>
      </c>
      <c r="L1536" s="23" t="str">
        <f t="shared" si="94"/>
        <v>20-Jul-1962</v>
      </c>
      <c r="M1536" s="25">
        <f t="shared" si="95"/>
        <v>60</v>
      </c>
    </row>
    <row r="1537" spans="1:13" x14ac:dyDescent="0.3">
      <c r="A1537" s="6" t="s">
        <v>1568</v>
      </c>
      <c r="B1537" s="6">
        <v>1964</v>
      </c>
      <c r="C1537" s="13">
        <f t="shared" si="92"/>
        <v>1964</v>
      </c>
      <c r="D1537" s="6" t="s">
        <v>20</v>
      </c>
      <c r="E1537" s="6">
        <v>23</v>
      </c>
      <c r="F1537" s="6">
        <v>1</v>
      </c>
      <c r="G1537" s="27">
        <v>13019.16</v>
      </c>
      <c r="H1537" s="6" t="s">
        <v>12</v>
      </c>
      <c r="I1537" s="6" t="s">
        <v>16</v>
      </c>
      <c r="J1537" s="13" t="str">
        <f t="shared" si="93"/>
        <v>R1024</v>
      </c>
      <c r="K1537" s="6" t="s">
        <v>247</v>
      </c>
      <c r="L1537" s="23" t="str">
        <f t="shared" si="94"/>
        <v>23-Sep-1964</v>
      </c>
      <c r="M1537" s="25">
        <f t="shared" si="95"/>
        <v>58</v>
      </c>
    </row>
    <row r="1538" spans="1:13" x14ac:dyDescent="0.3">
      <c r="A1538" s="6" t="s">
        <v>1569</v>
      </c>
      <c r="B1538" s="6">
        <v>1965</v>
      </c>
      <c r="C1538" s="13">
        <f t="shared" ref="C1538:C1601" si="96">IF(B1538="?",ROUND(AVERAGE(B:B),0),B1538)</f>
        <v>1965</v>
      </c>
      <c r="D1538" s="6" t="s">
        <v>15</v>
      </c>
      <c r="E1538" s="6">
        <v>4</v>
      </c>
      <c r="F1538" s="6">
        <v>0</v>
      </c>
      <c r="G1538" s="27">
        <v>13023.93</v>
      </c>
      <c r="H1538" s="6" t="s">
        <v>12</v>
      </c>
      <c r="I1538" s="6" t="s">
        <v>11</v>
      </c>
      <c r="J1538" s="13" t="str">
        <f t="shared" si="93"/>
        <v>R1025</v>
      </c>
      <c r="K1538" s="6" t="s">
        <v>200</v>
      </c>
      <c r="L1538" s="23" t="str">
        <f t="shared" si="94"/>
        <v>4-Nov-1965</v>
      </c>
      <c r="M1538" s="25">
        <f t="shared" si="95"/>
        <v>57</v>
      </c>
    </row>
    <row r="1539" spans="1:13" x14ac:dyDescent="0.3">
      <c r="A1539" s="6" t="s">
        <v>1570</v>
      </c>
      <c r="B1539" s="6">
        <v>1961</v>
      </c>
      <c r="C1539" s="13">
        <f t="shared" si="96"/>
        <v>1961</v>
      </c>
      <c r="D1539" s="6" t="s">
        <v>15</v>
      </c>
      <c r="E1539" s="6">
        <v>9</v>
      </c>
      <c r="F1539" s="6">
        <v>0</v>
      </c>
      <c r="G1539" s="27">
        <v>13041.92</v>
      </c>
      <c r="H1539" s="6" t="s">
        <v>12</v>
      </c>
      <c r="I1539" s="6" t="s">
        <v>16</v>
      </c>
      <c r="J1539" s="13" t="str">
        <f t="shared" ref="J1539:J1602" si="97">IF(K1539="?","Unknown",K1539)</f>
        <v>R1011</v>
      </c>
      <c r="K1539" s="6" t="s">
        <v>42</v>
      </c>
      <c r="L1539" s="23" t="str">
        <f t="shared" ref="L1539:L1602" si="98">CONCATENATE(E1539,"-",D1539,"-",C1539)</f>
        <v>9-Nov-1961</v>
      </c>
      <c r="M1539" s="25">
        <f t="shared" ref="M1539:M1602" si="99">DATEDIF(L1539,DATE(2023,6,8),"Y")</f>
        <v>61</v>
      </c>
    </row>
    <row r="1540" spans="1:13" x14ac:dyDescent="0.3">
      <c r="A1540" s="6" t="s">
        <v>1571</v>
      </c>
      <c r="B1540" s="6">
        <v>1969</v>
      </c>
      <c r="C1540" s="13">
        <f t="shared" si="96"/>
        <v>1969</v>
      </c>
      <c r="D1540" s="6" t="s">
        <v>20</v>
      </c>
      <c r="E1540" s="6">
        <v>23</v>
      </c>
      <c r="F1540" s="6">
        <v>0</v>
      </c>
      <c r="G1540" s="27">
        <v>13044.41</v>
      </c>
      <c r="H1540" s="6" t="s">
        <v>12</v>
      </c>
      <c r="I1540" s="6" t="s">
        <v>16</v>
      </c>
      <c r="J1540" s="13" t="str">
        <f t="shared" si="97"/>
        <v>R1012</v>
      </c>
      <c r="K1540" s="6" t="s">
        <v>23</v>
      </c>
      <c r="L1540" s="23" t="str">
        <f t="shared" si="98"/>
        <v>23-Sep-1969</v>
      </c>
      <c r="M1540" s="25">
        <f t="shared" si="99"/>
        <v>53</v>
      </c>
    </row>
    <row r="1541" spans="1:13" x14ac:dyDescent="0.3">
      <c r="A1541" s="6" t="s">
        <v>1572</v>
      </c>
      <c r="B1541" s="6">
        <v>1967</v>
      </c>
      <c r="C1541" s="13">
        <f t="shared" si="96"/>
        <v>1967</v>
      </c>
      <c r="D1541" s="6" t="s">
        <v>35</v>
      </c>
      <c r="E1541" s="6">
        <v>6</v>
      </c>
      <c r="F1541" s="6">
        <v>3</v>
      </c>
      <c r="G1541" s="27">
        <v>13047.33</v>
      </c>
      <c r="H1541" s="6" t="s">
        <v>12</v>
      </c>
      <c r="I1541" s="6" t="s">
        <v>12</v>
      </c>
      <c r="J1541" s="13" t="str">
        <f t="shared" si="97"/>
        <v>R1024</v>
      </c>
      <c r="K1541" s="6" t="s">
        <v>247</v>
      </c>
      <c r="L1541" s="23" t="str">
        <f t="shared" si="98"/>
        <v>6-Aug-1967</v>
      </c>
      <c r="M1541" s="25">
        <f t="shared" si="99"/>
        <v>55</v>
      </c>
    </row>
    <row r="1542" spans="1:13" x14ac:dyDescent="0.3">
      <c r="A1542" s="6" t="s">
        <v>1573</v>
      </c>
      <c r="B1542" s="6">
        <v>1985</v>
      </c>
      <c r="C1542" s="13">
        <f t="shared" si="96"/>
        <v>1985</v>
      </c>
      <c r="D1542" s="6" t="s">
        <v>37</v>
      </c>
      <c r="E1542" s="6">
        <v>26</v>
      </c>
      <c r="F1542" s="6">
        <v>3</v>
      </c>
      <c r="G1542" s="27">
        <v>13051.22</v>
      </c>
      <c r="H1542" s="6" t="s">
        <v>12</v>
      </c>
      <c r="I1542" s="6" t="s">
        <v>16</v>
      </c>
      <c r="J1542" s="13" t="str">
        <f t="shared" si="97"/>
        <v>R1026</v>
      </c>
      <c r="K1542" s="6" t="s">
        <v>535</v>
      </c>
      <c r="L1542" s="23" t="str">
        <f t="shared" si="98"/>
        <v>26-Oct-1985</v>
      </c>
      <c r="M1542" s="25">
        <f t="shared" si="99"/>
        <v>37</v>
      </c>
    </row>
    <row r="1543" spans="1:13" x14ac:dyDescent="0.3">
      <c r="A1543" s="6" t="s">
        <v>1574</v>
      </c>
      <c r="B1543" s="6">
        <v>1961</v>
      </c>
      <c r="C1543" s="13">
        <f t="shared" si="96"/>
        <v>1961</v>
      </c>
      <c r="D1543" s="6" t="s">
        <v>15</v>
      </c>
      <c r="E1543" s="6">
        <v>6</v>
      </c>
      <c r="F1543" s="6">
        <v>0</v>
      </c>
      <c r="G1543" s="27">
        <v>13063.88</v>
      </c>
      <c r="H1543" s="6" t="s">
        <v>12</v>
      </c>
      <c r="I1543" s="6" t="s">
        <v>11</v>
      </c>
      <c r="J1543" s="13" t="str">
        <f t="shared" si="97"/>
        <v>R1011</v>
      </c>
      <c r="K1543" s="6" t="s">
        <v>42</v>
      </c>
      <c r="L1543" s="23" t="str">
        <f t="shared" si="98"/>
        <v>6-Nov-1961</v>
      </c>
      <c r="M1543" s="25">
        <f t="shared" si="99"/>
        <v>61</v>
      </c>
    </row>
    <row r="1544" spans="1:13" x14ac:dyDescent="0.3">
      <c r="A1544" s="6" t="s">
        <v>1575</v>
      </c>
      <c r="B1544" s="6">
        <v>1978</v>
      </c>
      <c r="C1544" s="13">
        <f t="shared" si="96"/>
        <v>1978</v>
      </c>
      <c r="D1544" s="6" t="s">
        <v>10</v>
      </c>
      <c r="E1544" s="6">
        <v>17</v>
      </c>
      <c r="F1544" s="6">
        <v>2</v>
      </c>
      <c r="G1544" s="27">
        <v>13101.74</v>
      </c>
      <c r="H1544" s="6" t="s">
        <v>12</v>
      </c>
      <c r="I1544" s="6" t="s">
        <v>11</v>
      </c>
      <c r="J1544" s="13" t="str">
        <f t="shared" si="97"/>
        <v>R1026</v>
      </c>
      <c r="K1544" s="6" t="s">
        <v>535</v>
      </c>
      <c r="L1544" s="23" t="str">
        <f t="shared" si="98"/>
        <v>17-Jul-1978</v>
      </c>
      <c r="M1544" s="25">
        <f t="shared" si="99"/>
        <v>44</v>
      </c>
    </row>
    <row r="1545" spans="1:13" x14ac:dyDescent="0.3">
      <c r="A1545" s="6" t="s">
        <v>1576</v>
      </c>
      <c r="B1545" s="6">
        <v>1971</v>
      </c>
      <c r="C1545" s="13">
        <f t="shared" si="96"/>
        <v>1971</v>
      </c>
      <c r="D1545" s="6" t="s">
        <v>37</v>
      </c>
      <c r="E1545" s="6">
        <v>30</v>
      </c>
      <c r="F1545" s="6">
        <v>0</v>
      </c>
      <c r="G1545" s="27">
        <v>13110.79</v>
      </c>
      <c r="H1545" s="6" t="s">
        <v>12</v>
      </c>
      <c r="I1545" s="6" t="s">
        <v>11</v>
      </c>
      <c r="J1545" s="13" t="str">
        <f t="shared" si="97"/>
        <v>R1011</v>
      </c>
      <c r="K1545" s="6" t="s">
        <v>42</v>
      </c>
      <c r="L1545" s="23" t="str">
        <f t="shared" si="98"/>
        <v>30-Oct-1971</v>
      </c>
      <c r="M1545" s="25">
        <f t="shared" si="99"/>
        <v>51</v>
      </c>
    </row>
    <row r="1546" spans="1:13" x14ac:dyDescent="0.3">
      <c r="A1546" s="6" t="s">
        <v>1577</v>
      </c>
      <c r="B1546" s="6">
        <v>1962</v>
      </c>
      <c r="C1546" s="13">
        <f t="shared" si="96"/>
        <v>1962</v>
      </c>
      <c r="D1546" s="6" t="s">
        <v>35</v>
      </c>
      <c r="E1546" s="6">
        <v>2</v>
      </c>
      <c r="F1546" s="6">
        <v>1</v>
      </c>
      <c r="G1546" s="27">
        <v>13112.6</v>
      </c>
      <c r="H1546" s="6" t="s">
        <v>12</v>
      </c>
      <c r="I1546" s="6" t="s">
        <v>12</v>
      </c>
      <c r="J1546" s="13" t="str">
        <f t="shared" si="97"/>
        <v>R1012</v>
      </c>
      <c r="K1546" s="6" t="s">
        <v>23</v>
      </c>
      <c r="L1546" s="23" t="str">
        <f t="shared" si="98"/>
        <v>2-Aug-1962</v>
      </c>
      <c r="M1546" s="25">
        <f t="shared" si="99"/>
        <v>60</v>
      </c>
    </row>
    <row r="1547" spans="1:13" x14ac:dyDescent="0.3">
      <c r="A1547" s="6" t="s">
        <v>1578</v>
      </c>
      <c r="B1547" s="6">
        <v>1992</v>
      </c>
      <c r="C1547" s="13">
        <f t="shared" si="96"/>
        <v>1992</v>
      </c>
      <c r="D1547" s="6" t="s">
        <v>35</v>
      </c>
      <c r="E1547" s="6">
        <v>12</v>
      </c>
      <c r="F1547" s="6">
        <v>0</v>
      </c>
      <c r="G1547" s="27">
        <v>13113.51</v>
      </c>
      <c r="H1547" s="6" t="s">
        <v>12</v>
      </c>
      <c r="I1547" s="6" t="s">
        <v>11</v>
      </c>
      <c r="J1547" s="13" t="str">
        <f t="shared" si="97"/>
        <v>R1026</v>
      </c>
      <c r="K1547" s="6" t="s">
        <v>535</v>
      </c>
      <c r="L1547" s="23" t="str">
        <f t="shared" si="98"/>
        <v>12-Aug-1992</v>
      </c>
      <c r="M1547" s="25">
        <f t="shared" si="99"/>
        <v>30</v>
      </c>
    </row>
    <row r="1548" spans="1:13" x14ac:dyDescent="0.3">
      <c r="A1548" s="6" t="s">
        <v>1579</v>
      </c>
      <c r="B1548" s="6">
        <v>1963</v>
      </c>
      <c r="C1548" s="13">
        <f t="shared" si="96"/>
        <v>1963</v>
      </c>
      <c r="D1548" s="6" t="s">
        <v>20</v>
      </c>
      <c r="E1548" s="6">
        <v>14</v>
      </c>
      <c r="F1548" s="6">
        <v>0</v>
      </c>
      <c r="G1548" s="27">
        <v>13116.84</v>
      </c>
      <c r="H1548" s="6" t="s">
        <v>12</v>
      </c>
      <c r="I1548" s="6" t="s">
        <v>16</v>
      </c>
      <c r="J1548" s="13" t="str">
        <f t="shared" si="97"/>
        <v>R1012</v>
      </c>
      <c r="K1548" s="6" t="s">
        <v>23</v>
      </c>
      <c r="L1548" s="23" t="str">
        <f t="shared" si="98"/>
        <v>14-Sep-1963</v>
      </c>
      <c r="M1548" s="25">
        <f t="shared" si="99"/>
        <v>59</v>
      </c>
    </row>
    <row r="1549" spans="1:13" x14ac:dyDescent="0.3">
      <c r="A1549" s="6" t="s">
        <v>1580</v>
      </c>
      <c r="B1549" s="6">
        <v>1999</v>
      </c>
      <c r="C1549" s="13">
        <f t="shared" si="96"/>
        <v>1999</v>
      </c>
      <c r="D1549" s="6" t="s">
        <v>35</v>
      </c>
      <c r="E1549" s="6">
        <v>16</v>
      </c>
      <c r="F1549" s="6">
        <v>0</v>
      </c>
      <c r="G1549" s="27">
        <v>13126.68</v>
      </c>
      <c r="H1549" s="6" t="s">
        <v>12</v>
      </c>
      <c r="I1549" s="6" t="s">
        <v>12</v>
      </c>
      <c r="J1549" s="13" t="str">
        <f t="shared" si="97"/>
        <v>R1011</v>
      </c>
      <c r="K1549" s="6" t="s">
        <v>42</v>
      </c>
      <c r="L1549" s="23" t="str">
        <f t="shared" si="98"/>
        <v>16-Aug-1999</v>
      </c>
      <c r="M1549" s="25">
        <f t="shared" si="99"/>
        <v>23</v>
      </c>
    </row>
    <row r="1550" spans="1:13" x14ac:dyDescent="0.3">
      <c r="A1550" s="6" t="s">
        <v>1581</v>
      </c>
      <c r="B1550" s="6">
        <v>1961</v>
      </c>
      <c r="C1550" s="13">
        <f t="shared" si="96"/>
        <v>1961</v>
      </c>
      <c r="D1550" s="6" t="s">
        <v>20</v>
      </c>
      <c r="E1550" s="6">
        <v>7</v>
      </c>
      <c r="F1550" s="6">
        <v>0</v>
      </c>
      <c r="G1550" s="27">
        <v>13129.6</v>
      </c>
      <c r="H1550" s="6" t="s">
        <v>12</v>
      </c>
      <c r="I1550" s="6" t="s">
        <v>11</v>
      </c>
      <c r="J1550" s="13" t="str">
        <f t="shared" si="97"/>
        <v>R1017</v>
      </c>
      <c r="K1550" s="6" t="s">
        <v>356</v>
      </c>
      <c r="L1550" s="23" t="str">
        <f t="shared" si="98"/>
        <v>7-Sep-1961</v>
      </c>
      <c r="M1550" s="25">
        <f t="shared" si="99"/>
        <v>61</v>
      </c>
    </row>
    <row r="1551" spans="1:13" x14ac:dyDescent="0.3">
      <c r="A1551" s="6" t="s">
        <v>1582</v>
      </c>
      <c r="B1551" s="6">
        <v>1961</v>
      </c>
      <c r="C1551" s="13">
        <f t="shared" si="96"/>
        <v>1961</v>
      </c>
      <c r="D1551" s="6" t="s">
        <v>30</v>
      </c>
      <c r="E1551" s="6">
        <v>6</v>
      </c>
      <c r="F1551" s="6">
        <v>0</v>
      </c>
      <c r="G1551" s="27">
        <v>13143.34</v>
      </c>
      <c r="H1551" s="6" t="s">
        <v>12</v>
      </c>
      <c r="I1551" s="6" t="s">
        <v>11</v>
      </c>
      <c r="J1551" s="13" t="str">
        <f t="shared" si="97"/>
        <v>R1020</v>
      </c>
      <c r="K1551" s="6" t="s">
        <v>516</v>
      </c>
      <c r="L1551" s="23" t="str">
        <f t="shared" si="98"/>
        <v>6-Dec-1961</v>
      </c>
      <c r="M1551" s="25">
        <f t="shared" si="99"/>
        <v>61</v>
      </c>
    </row>
    <row r="1552" spans="1:13" x14ac:dyDescent="0.3">
      <c r="A1552" s="6" t="s">
        <v>1583</v>
      </c>
      <c r="B1552" s="6">
        <v>1961</v>
      </c>
      <c r="C1552" s="13">
        <f t="shared" si="96"/>
        <v>1961</v>
      </c>
      <c r="D1552" s="6" t="s">
        <v>30</v>
      </c>
      <c r="E1552" s="6">
        <v>6</v>
      </c>
      <c r="F1552" s="6">
        <v>0</v>
      </c>
      <c r="G1552" s="27">
        <v>13143.86</v>
      </c>
      <c r="H1552" s="6" t="s">
        <v>12</v>
      </c>
      <c r="I1552" s="6" t="s">
        <v>11</v>
      </c>
      <c r="J1552" s="13" t="str">
        <f t="shared" si="97"/>
        <v>R1016</v>
      </c>
      <c r="K1552" s="6" t="s">
        <v>168</v>
      </c>
      <c r="L1552" s="23" t="str">
        <f t="shared" si="98"/>
        <v>6-Dec-1961</v>
      </c>
      <c r="M1552" s="25">
        <f t="shared" si="99"/>
        <v>61</v>
      </c>
    </row>
    <row r="1553" spans="1:13" x14ac:dyDescent="0.3">
      <c r="A1553" s="6" t="s">
        <v>1584</v>
      </c>
      <c r="B1553" s="6">
        <v>1962</v>
      </c>
      <c r="C1553" s="13">
        <f t="shared" si="96"/>
        <v>1962</v>
      </c>
      <c r="D1553" s="6" t="s">
        <v>35</v>
      </c>
      <c r="E1553" s="6">
        <v>5</v>
      </c>
      <c r="F1553" s="6">
        <v>0</v>
      </c>
      <c r="G1553" s="27">
        <v>13204.29</v>
      </c>
      <c r="H1553" s="6" t="s">
        <v>12</v>
      </c>
      <c r="I1553" s="6" t="s">
        <v>16</v>
      </c>
      <c r="J1553" s="13" t="str">
        <f t="shared" si="97"/>
        <v>R1024</v>
      </c>
      <c r="K1553" s="6" t="s">
        <v>247</v>
      </c>
      <c r="L1553" s="23" t="str">
        <f t="shared" si="98"/>
        <v>5-Aug-1962</v>
      </c>
      <c r="M1553" s="25">
        <f t="shared" si="99"/>
        <v>60</v>
      </c>
    </row>
    <row r="1554" spans="1:13" x14ac:dyDescent="0.3">
      <c r="A1554" s="6" t="s">
        <v>1585</v>
      </c>
      <c r="B1554" s="6">
        <v>1982</v>
      </c>
      <c r="C1554" s="13">
        <f t="shared" si="96"/>
        <v>1982</v>
      </c>
      <c r="D1554" s="6" t="s">
        <v>37</v>
      </c>
      <c r="E1554" s="6">
        <v>15</v>
      </c>
      <c r="F1554" s="6">
        <v>3</v>
      </c>
      <c r="G1554" s="27">
        <v>13214.43</v>
      </c>
      <c r="H1554" s="6" t="s">
        <v>12</v>
      </c>
      <c r="I1554" s="6" t="s">
        <v>11</v>
      </c>
      <c r="J1554" s="13" t="str">
        <f t="shared" si="97"/>
        <v>R1012</v>
      </c>
      <c r="K1554" s="6" t="s">
        <v>23</v>
      </c>
      <c r="L1554" s="23" t="str">
        <f t="shared" si="98"/>
        <v>15-Oct-1982</v>
      </c>
      <c r="M1554" s="25">
        <f t="shared" si="99"/>
        <v>40</v>
      </c>
    </row>
    <row r="1555" spans="1:13" x14ac:dyDescent="0.3">
      <c r="A1555" s="6" t="s">
        <v>1586</v>
      </c>
      <c r="B1555" s="6">
        <v>1962</v>
      </c>
      <c r="C1555" s="13">
        <f t="shared" si="96"/>
        <v>1962</v>
      </c>
      <c r="D1555" s="6" t="s">
        <v>30</v>
      </c>
      <c r="E1555" s="6">
        <v>7</v>
      </c>
      <c r="F1555" s="6">
        <v>0</v>
      </c>
      <c r="G1555" s="27">
        <v>13217.09</v>
      </c>
      <c r="H1555" s="6" t="s">
        <v>12</v>
      </c>
      <c r="I1555" s="6" t="s">
        <v>16</v>
      </c>
      <c r="J1555" s="13" t="str">
        <f t="shared" si="97"/>
        <v>R1024</v>
      </c>
      <c r="K1555" s="6" t="s">
        <v>247</v>
      </c>
      <c r="L1555" s="23" t="str">
        <f t="shared" si="98"/>
        <v>7-Dec-1962</v>
      </c>
      <c r="M1555" s="25">
        <f t="shared" si="99"/>
        <v>60</v>
      </c>
    </row>
    <row r="1556" spans="1:13" x14ac:dyDescent="0.3">
      <c r="A1556" s="6" t="s">
        <v>1587</v>
      </c>
      <c r="B1556" s="6">
        <v>1965</v>
      </c>
      <c r="C1556" s="13">
        <f t="shared" si="96"/>
        <v>1965</v>
      </c>
      <c r="D1556" s="6" t="s">
        <v>15</v>
      </c>
      <c r="E1556" s="6">
        <v>13</v>
      </c>
      <c r="F1556" s="6">
        <v>2</v>
      </c>
      <c r="G1556" s="27">
        <v>13224.06</v>
      </c>
      <c r="H1556" s="6" t="s">
        <v>12</v>
      </c>
      <c r="I1556" s="6" t="s">
        <v>12</v>
      </c>
      <c r="J1556" s="13" t="str">
        <f t="shared" si="97"/>
        <v>R1024</v>
      </c>
      <c r="K1556" s="6" t="s">
        <v>247</v>
      </c>
      <c r="L1556" s="23" t="str">
        <f t="shared" si="98"/>
        <v>13-Nov-1965</v>
      </c>
      <c r="M1556" s="25">
        <f t="shared" si="99"/>
        <v>57</v>
      </c>
    </row>
    <row r="1557" spans="1:13" x14ac:dyDescent="0.3">
      <c r="A1557" s="6" t="s">
        <v>1588</v>
      </c>
      <c r="B1557" s="6">
        <v>1962</v>
      </c>
      <c r="C1557" s="13">
        <f t="shared" si="96"/>
        <v>1962</v>
      </c>
      <c r="D1557" s="6" t="s">
        <v>15</v>
      </c>
      <c r="E1557" s="6">
        <v>24</v>
      </c>
      <c r="F1557" s="6">
        <v>1</v>
      </c>
      <c r="G1557" s="27">
        <v>13224.69</v>
      </c>
      <c r="H1557" s="6" t="s">
        <v>12</v>
      </c>
      <c r="I1557" s="6" t="s">
        <v>11</v>
      </c>
      <c r="J1557" s="13" t="str">
        <f t="shared" si="97"/>
        <v>R1011</v>
      </c>
      <c r="K1557" s="6" t="s">
        <v>42</v>
      </c>
      <c r="L1557" s="23" t="str">
        <f t="shared" si="98"/>
        <v>24-Nov-1962</v>
      </c>
      <c r="M1557" s="25">
        <f t="shared" si="99"/>
        <v>60</v>
      </c>
    </row>
    <row r="1558" spans="1:13" x14ac:dyDescent="0.3">
      <c r="A1558" s="6" t="s">
        <v>1589</v>
      </c>
      <c r="B1558" s="6">
        <v>1962</v>
      </c>
      <c r="C1558" s="13">
        <f t="shared" si="96"/>
        <v>1962</v>
      </c>
      <c r="D1558" s="6" t="s">
        <v>37</v>
      </c>
      <c r="E1558" s="6">
        <v>11</v>
      </c>
      <c r="F1558" s="6">
        <v>0</v>
      </c>
      <c r="G1558" s="27">
        <v>13228.85</v>
      </c>
      <c r="H1558" s="6" t="s">
        <v>12</v>
      </c>
      <c r="I1558" s="6" t="s">
        <v>12</v>
      </c>
      <c r="J1558" s="13" t="str">
        <f t="shared" si="97"/>
        <v>R1023</v>
      </c>
      <c r="K1558" s="6" t="s">
        <v>249</v>
      </c>
      <c r="L1558" s="23" t="str">
        <f t="shared" si="98"/>
        <v>11-Oct-1962</v>
      </c>
      <c r="M1558" s="25">
        <f t="shared" si="99"/>
        <v>60</v>
      </c>
    </row>
    <row r="1559" spans="1:13" x14ac:dyDescent="0.3">
      <c r="A1559" s="6" t="s">
        <v>1590</v>
      </c>
      <c r="B1559" s="6">
        <v>1994</v>
      </c>
      <c r="C1559" s="13">
        <f t="shared" si="96"/>
        <v>1994</v>
      </c>
      <c r="D1559" s="6" t="s">
        <v>10</v>
      </c>
      <c r="E1559" s="6">
        <v>1</v>
      </c>
      <c r="F1559" s="6">
        <v>0</v>
      </c>
      <c r="G1559" s="27">
        <v>13292.52</v>
      </c>
      <c r="H1559" s="6" t="s">
        <v>12</v>
      </c>
      <c r="I1559" s="6" t="s">
        <v>12</v>
      </c>
      <c r="J1559" s="13" t="str">
        <f t="shared" si="97"/>
        <v>R1012</v>
      </c>
      <c r="K1559" s="6" t="s">
        <v>23</v>
      </c>
      <c r="L1559" s="23" t="str">
        <f t="shared" si="98"/>
        <v>1-Jul-1994</v>
      </c>
      <c r="M1559" s="25">
        <f t="shared" si="99"/>
        <v>28</v>
      </c>
    </row>
    <row r="1560" spans="1:13" x14ac:dyDescent="0.3">
      <c r="A1560" s="6" t="s">
        <v>1591</v>
      </c>
      <c r="B1560" s="6">
        <v>1976</v>
      </c>
      <c r="C1560" s="13">
        <f t="shared" si="96"/>
        <v>1976</v>
      </c>
      <c r="D1560" s="6" t="s">
        <v>35</v>
      </c>
      <c r="E1560" s="6">
        <v>23</v>
      </c>
      <c r="F1560" s="6">
        <v>2</v>
      </c>
      <c r="G1560" s="27">
        <v>13333.71</v>
      </c>
      <c r="H1560" s="6" t="s">
        <v>12</v>
      </c>
      <c r="I1560" s="6" t="s">
        <v>11</v>
      </c>
      <c r="J1560" s="13" t="str">
        <f t="shared" si="97"/>
        <v>R1012</v>
      </c>
      <c r="K1560" s="6" t="s">
        <v>23</v>
      </c>
      <c r="L1560" s="23" t="str">
        <f t="shared" si="98"/>
        <v>23-Aug-1976</v>
      </c>
      <c r="M1560" s="25">
        <f t="shared" si="99"/>
        <v>46</v>
      </c>
    </row>
    <row r="1561" spans="1:13" x14ac:dyDescent="0.3">
      <c r="A1561" s="6" t="s">
        <v>1592</v>
      </c>
      <c r="B1561" s="6">
        <v>1960</v>
      </c>
      <c r="C1561" s="13">
        <f t="shared" si="96"/>
        <v>1960</v>
      </c>
      <c r="D1561" s="6" t="s">
        <v>15</v>
      </c>
      <c r="E1561" s="6">
        <v>11</v>
      </c>
      <c r="F1561" s="6">
        <v>0</v>
      </c>
      <c r="G1561" s="27">
        <v>13352.1</v>
      </c>
      <c r="H1561" s="6" t="s">
        <v>12</v>
      </c>
      <c r="I1561" s="6" t="s">
        <v>16</v>
      </c>
      <c r="J1561" s="13" t="str">
        <f t="shared" si="97"/>
        <v>R1012</v>
      </c>
      <c r="K1561" s="6" t="s">
        <v>23</v>
      </c>
      <c r="L1561" s="23" t="str">
        <f t="shared" si="98"/>
        <v>11-Nov-1960</v>
      </c>
      <c r="M1561" s="25">
        <f t="shared" si="99"/>
        <v>62</v>
      </c>
    </row>
    <row r="1562" spans="1:13" x14ac:dyDescent="0.3">
      <c r="A1562" s="6" t="s">
        <v>1593</v>
      </c>
      <c r="B1562" s="6">
        <v>1990</v>
      </c>
      <c r="C1562" s="13">
        <f t="shared" si="96"/>
        <v>1990</v>
      </c>
      <c r="D1562" s="6" t="s">
        <v>37</v>
      </c>
      <c r="E1562" s="6">
        <v>2</v>
      </c>
      <c r="F1562" s="6">
        <v>3</v>
      </c>
      <c r="G1562" s="27">
        <v>13360.94</v>
      </c>
      <c r="H1562" s="6" t="s">
        <v>12</v>
      </c>
      <c r="I1562" s="6" t="s">
        <v>16</v>
      </c>
      <c r="J1562" s="13" t="str">
        <f t="shared" si="97"/>
        <v>R1012</v>
      </c>
      <c r="K1562" s="6" t="s">
        <v>23</v>
      </c>
      <c r="L1562" s="23" t="str">
        <f t="shared" si="98"/>
        <v>2-Oct-1990</v>
      </c>
      <c r="M1562" s="25">
        <f t="shared" si="99"/>
        <v>32</v>
      </c>
    </row>
    <row r="1563" spans="1:13" x14ac:dyDescent="0.3">
      <c r="A1563" s="6" t="s">
        <v>1594</v>
      </c>
      <c r="B1563" s="6">
        <v>1964</v>
      </c>
      <c r="C1563" s="13">
        <f t="shared" si="96"/>
        <v>1964</v>
      </c>
      <c r="D1563" s="6" t="s">
        <v>20</v>
      </c>
      <c r="E1563" s="6">
        <v>24</v>
      </c>
      <c r="F1563" s="6">
        <v>0</v>
      </c>
      <c r="G1563" s="27">
        <v>13375.76</v>
      </c>
      <c r="H1563" s="6" t="s">
        <v>12</v>
      </c>
      <c r="I1563" s="6" t="s">
        <v>11</v>
      </c>
      <c r="J1563" s="13" t="str">
        <f t="shared" si="97"/>
        <v>R1025</v>
      </c>
      <c r="K1563" s="6" t="s">
        <v>200</v>
      </c>
      <c r="L1563" s="23" t="str">
        <f t="shared" si="98"/>
        <v>24-Sep-1964</v>
      </c>
      <c r="M1563" s="25">
        <f t="shared" si="99"/>
        <v>58</v>
      </c>
    </row>
    <row r="1564" spans="1:13" x14ac:dyDescent="0.3">
      <c r="A1564" s="6" t="s">
        <v>1595</v>
      </c>
      <c r="B1564" s="6">
        <v>1979</v>
      </c>
      <c r="C1564" s="13">
        <f t="shared" si="96"/>
        <v>1979</v>
      </c>
      <c r="D1564" s="6" t="s">
        <v>20</v>
      </c>
      <c r="E1564" s="6">
        <v>30</v>
      </c>
      <c r="F1564" s="6">
        <v>2</v>
      </c>
      <c r="G1564" s="27">
        <v>13377.41</v>
      </c>
      <c r="H1564" s="6" t="s">
        <v>12</v>
      </c>
      <c r="I1564" s="6" t="s">
        <v>12</v>
      </c>
      <c r="J1564" s="13" t="str">
        <f t="shared" si="97"/>
        <v>R1026</v>
      </c>
      <c r="K1564" s="6" t="s">
        <v>535</v>
      </c>
      <c r="L1564" s="23" t="str">
        <f t="shared" si="98"/>
        <v>30-Sep-1979</v>
      </c>
      <c r="M1564" s="25">
        <f t="shared" si="99"/>
        <v>43</v>
      </c>
    </row>
    <row r="1565" spans="1:13" x14ac:dyDescent="0.3">
      <c r="A1565" s="6" t="s">
        <v>1596</v>
      </c>
      <c r="B1565" s="6">
        <v>1984</v>
      </c>
      <c r="C1565" s="13">
        <f t="shared" si="96"/>
        <v>1984</v>
      </c>
      <c r="D1565" s="6" t="s">
        <v>18</v>
      </c>
      <c r="E1565" s="6">
        <v>6</v>
      </c>
      <c r="F1565" s="6">
        <v>3</v>
      </c>
      <c r="G1565" s="27">
        <v>13383.67</v>
      </c>
      <c r="H1565" s="6" t="s">
        <v>12</v>
      </c>
      <c r="I1565" s="6" t="s">
        <v>11</v>
      </c>
      <c r="J1565" s="13" t="str">
        <f t="shared" si="97"/>
        <v>R1023</v>
      </c>
      <c r="K1565" s="6" t="s">
        <v>249</v>
      </c>
      <c r="L1565" s="23" t="str">
        <f t="shared" si="98"/>
        <v>6-Jun-1984</v>
      </c>
      <c r="M1565" s="25">
        <f t="shared" si="99"/>
        <v>39</v>
      </c>
    </row>
    <row r="1566" spans="1:13" x14ac:dyDescent="0.3">
      <c r="A1566" s="6" t="s">
        <v>1597</v>
      </c>
      <c r="B1566" s="6">
        <v>1959</v>
      </c>
      <c r="C1566" s="13">
        <f t="shared" si="96"/>
        <v>1959</v>
      </c>
      <c r="D1566" s="6" t="s">
        <v>30</v>
      </c>
      <c r="E1566" s="6">
        <v>9</v>
      </c>
      <c r="F1566" s="6">
        <v>0</v>
      </c>
      <c r="G1566" s="27">
        <v>13390.56</v>
      </c>
      <c r="H1566" s="6" t="s">
        <v>12</v>
      </c>
      <c r="I1566" s="6" t="s">
        <v>12</v>
      </c>
      <c r="J1566" s="13" t="str">
        <f t="shared" si="97"/>
        <v>R1011</v>
      </c>
      <c r="K1566" s="6" t="s">
        <v>42</v>
      </c>
      <c r="L1566" s="23" t="str">
        <f t="shared" si="98"/>
        <v>9-Dec-1959</v>
      </c>
      <c r="M1566" s="25">
        <f t="shared" si="99"/>
        <v>63</v>
      </c>
    </row>
    <row r="1567" spans="1:13" x14ac:dyDescent="0.3">
      <c r="A1567" s="6" t="s">
        <v>1598</v>
      </c>
      <c r="B1567" s="6">
        <v>1959</v>
      </c>
      <c r="C1567" s="13">
        <f t="shared" si="96"/>
        <v>1959</v>
      </c>
      <c r="D1567" s="6" t="s">
        <v>15</v>
      </c>
      <c r="E1567" s="6">
        <v>25</v>
      </c>
      <c r="F1567" s="6">
        <v>0</v>
      </c>
      <c r="G1567" s="27">
        <v>13393.76</v>
      </c>
      <c r="H1567" s="6" t="s">
        <v>12</v>
      </c>
      <c r="I1567" s="6" t="s">
        <v>16</v>
      </c>
      <c r="J1567" s="13" t="str">
        <f t="shared" si="97"/>
        <v>R1011</v>
      </c>
      <c r="K1567" s="6" t="s">
        <v>42</v>
      </c>
      <c r="L1567" s="23" t="str">
        <f t="shared" si="98"/>
        <v>25-Nov-1959</v>
      </c>
      <c r="M1567" s="25">
        <f t="shared" si="99"/>
        <v>63</v>
      </c>
    </row>
    <row r="1568" spans="1:13" x14ac:dyDescent="0.3">
      <c r="A1568" s="6" t="s">
        <v>1599</v>
      </c>
      <c r="B1568" s="6">
        <v>1959</v>
      </c>
      <c r="C1568" s="13">
        <f t="shared" si="96"/>
        <v>1959</v>
      </c>
      <c r="D1568" s="6" t="s">
        <v>30</v>
      </c>
      <c r="E1568" s="6">
        <v>20</v>
      </c>
      <c r="F1568" s="6">
        <v>0</v>
      </c>
      <c r="G1568" s="27">
        <v>13405.39</v>
      </c>
      <c r="H1568" s="6" t="s">
        <v>12</v>
      </c>
      <c r="I1568" s="6" t="s">
        <v>12</v>
      </c>
      <c r="J1568" s="13" t="str">
        <f t="shared" si="97"/>
        <v>R1013</v>
      </c>
      <c r="K1568" s="6" t="s">
        <v>13</v>
      </c>
      <c r="L1568" s="23" t="str">
        <f t="shared" si="98"/>
        <v>20-Dec-1959</v>
      </c>
      <c r="M1568" s="25">
        <f t="shared" si="99"/>
        <v>63</v>
      </c>
    </row>
    <row r="1569" spans="1:13" x14ac:dyDescent="0.3">
      <c r="A1569" s="6" t="s">
        <v>1600</v>
      </c>
      <c r="B1569" s="6">
        <v>1992</v>
      </c>
      <c r="C1569" s="13">
        <f t="shared" si="96"/>
        <v>1992</v>
      </c>
      <c r="D1569" s="6" t="s">
        <v>30</v>
      </c>
      <c r="E1569" s="6">
        <v>19</v>
      </c>
      <c r="F1569" s="6">
        <v>0</v>
      </c>
      <c r="G1569" s="27">
        <v>13412.97</v>
      </c>
      <c r="H1569" s="6" t="s">
        <v>12</v>
      </c>
      <c r="I1569" s="6" t="s">
        <v>12</v>
      </c>
      <c r="J1569" s="13" t="str">
        <f t="shared" si="97"/>
        <v>R1023</v>
      </c>
      <c r="K1569" s="6" t="s">
        <v>249</v>
      </c>
      <c r="L1569" s="23" t="str">
        <f t="shared" si="98"/>
        <v>19-Dec-1992</v>
      </c>
      <c r="M1569" s="25">
        <f t="shared" si="99"/>
        <v>30</v>
      </c>
    </row>
    <row r="1570" spans="1:13" x14ac:dyDescent="0.3">
      <c r="A1570" s="6" t="s">
        <v>1601</v>
      </c>
      <c r="B1570" s="6">
        <v>1961</v>
      </c>
      <c r="C1570" s="13">
        <f t="shared" si="96"/>
        <v>1961</v>
      </c>
      <c r="D1570" s="6" t="s">
        <v>10</v>
      </c>
      <c r="E1570" s="6">
        <v>22</v>
      </c>
      <c r="F1570" s="6">
        <v>0</v>
      </c>
      <c r="G1570" s="27">
        <v>13415.04</v>
      </c>
      <c r="H1570" s="6" t="s">
        <v>12</v>
      </c>
      <c r="I1570" s="6" t="s">
        <v>11</v>
      </c>
      <c r="J1570" s="13" t="str">
        <f t="shared" si="97"/>
        <v>R1012</v>
      </c>
      <c r="K1570" s="6" t="s">
        <v>23</v>
      </c>
      <c r="L1570" s="23" t="str">
        <f t="shared" si="98"/>
        <v>22-Jul-1961</v>
      </c>
      <c r="M1570" s="25">
        <f t="shared" si="99"/>
        <v>61</v>
      </c>
    </row>
    <row r="1571" spans="1:13" x14ac:dyDescent="0.3">
      <c r="A1571" s="6" t="s">
        <v>1602</v>
      </c>
      <c r="B1571" s="6">
        <v>1994</v>
      </c>
      <c r="C1571" s="13">
        <f t="shared" si="96"/>
        <v>1994</v>
      </c>
      <c r="D1571" s="6" t="s">
        <v>18</v>
      </c>
      <c r="E1571" s="6">
        <v>17</v>
      </c>
      <c r="F1571" s="6">
        <v>0</v>
      </c>
      <c r="G1571" s="27">
        <v>13417.05</v>
      </c>
      <c r="H1571" s="6" t="s">
        <v>12</v>
      </c>
      <c r="I1571" s="6" t="s">
        <v>12</v>
      </c>
      <c r="J1571" s="13" t="str">
        <f t="shared" si="97"/>
        <v>R1012</v>
      </c>
      <c r="K1571" s="6" t="s">
        <v>23</v>
      </c>
      <c r="L1571" s="23" t="str">
        <f t="shared" si="98"/>
        <v>17-Jun-1994</v>
      </c>
      <c r="M1571" s="25">
        <f t="shared" si="99"/>
        <v>28</v>
      </c>
    </row>
    <row r="1572" spans="1:13" x14ac:dyDescent="0.3">
      <c r="A1572" s="6" t="s">
        <v>1603</v>
      </c>
      <c r="B1572" s="6">
        <v>1961</v>
      </c>
      <c r="C1572" s="13">
        <f t="shared" si="96"/>
        <v>1961</v>
      </c>
      <c r="D1572" s="6" t="s">
        <v>15</v>
      </c>
      <c r="E1572" s="6">
        <v>3</v>
      </c>
      <c r="F1572" s="6">
        <v>0</v>
      </c>
      <c r="G1572" s="27">
        <v>13429.04</v>
      </c>
      <c r="H1572" s="6" t="s">
        <v>12</v>
      </c>
      <c r="I1572" s="6" t="s">
        <v>12</v>
      </c>
      <c r="J1572" s="13" t="str">
        <f t="shared" si="97"/>
        <v>R1012</v>
      </c>
      <c r="K1572" s="6" t="s">
        <v>23</v>
      </c>
      <c r="L1572" s="23" t="str">
        <f t="shared" si="98"/>
        <v>3-Nov-1961</v>
      </c>
      <c r="M1572" s="25">
        <f t="shared" si="99"/>
        <v>61</v>
      </c>
    </row>
    <row r="1573" spans="1:13" x14ac:dyDescent="0.3">
      <c r="A1573" s="6" t="s">
        <v>1604</v>
      </c>
      <c r="B1573" s="6">
        <v>1966</v>
      </c>
      <c r="C1573" s="13">
        <f t="shared" si="96"/>
        <v>1966</v>
      </c>
      <c r="D1573" s="6" t="s">
        <v>15</v>
      </c>
      <c r="E1573" s="6">
        <v>14</v>
      </c>
      <c r="F1573" s="6">
        <v>3</v>
      </c>
      <c r="G1573" s="27">
        <v>13430.27</v>
      </c>
      <c r="H1573" s="6" t="s">
        <v>12</v>
      </c>
      <c r="I1573" s="6" t="s">
        <v>12</v>
      </c>
      <c r="J1573" s="13" t="str">
        <f t="shared" si="97"/>
        <v>R1024</v>
      </c>
      <c r="K1573" s="6" t="s">
        <v>247</v>
      </c>
      <c r="L1573" s="23" t="str">
        <f t="shared" si="98"/>
        <v>14-Nov-1966</v>
      </c>
      <c r="M1573" s="25">
        <f t="shared" si="99"/>
        <v>56</v>
      </c>
    </row>
    <row r="1574" spans="1:13" x14ac:dyDescent="0.3">
      <c r="A1574" s="6" t="s">
        <v>1605</v>
      </c>
      <c r="B1574" s="6">
        <v>1975</v>
      </c>
      <c r="C1574" s="13">
        <f t="shared" si="96"/>
        <v>1975</v>
      </c>
      <c r="D1574" s="6" t="s">
        <v>18</v>
      </c>
      <c r="E1574" s="6">
        <v>29</v>
      </c>
      <c r="F1574" s="6">
        <v>1</v>
      </c>
      <c r="G1574" s="27">
        <v>13440.7</v>
      </c>
      <c r="H1574" s="6" t="s">
        <v>12</v>
      </c>
      <c r="I1574" s="6" t="s">
        <v>11</v>
      </c>
      <c r="J1574" s="13" t="str">
        <f t="shared" si="97"/>
        <v>R1012</v>
      </c>
      <c r="K1574" s="6" t="s">
        <v>23</v>
      </c>
      <c r="L1574" s="23" t="str">
        <f t="shared" si="98"/>
        <v>29-Jun-1975</v>
      </c>
      <c r="M1574" s="25">
        <f t="shared" si="99"/>
        <v>47</v>
      </c>
    </row>
    <row r="1575" spans="1:13" x14ac:dyDescent="0.3">
      <c r="A1575" s="6" t="s">
        <v>1606</v>
      </c>
      <c r="B1575" s="6">
        <v>1960</v>
      </c>
      <c r="C1575" s="13">
        <f t="shared" si="96"/>
        <v>1960</v>
      </c>
      <c r="D1575" s="6" t="s">
        <v>35</v>
      </c>
      <c r="E1575" s="6">
        <v>13</v>
      </c>
      <c r="F1575" s="6">
        <v>0</v>
      </c>
      <c r="G1575" s="27">
        <v>13451.12</v>
      </c>
      <c r="H1575" s="6" t="s">
        <v>12</v>
      </c>
      <c r="I1575" s="6" t="s">
        <v>16</v>
      </c>
      <c r="J1575" s="13" t="str">
        <f t="shared" si="97"/>
        <v>R1011</v>
      </c>
      <c r="K1575" s="6" t="s">
        <v>42</v>
      </c>
      <c r="L1575" s="23" t="str">
        <f t="shared" si="98"/>
        <v>13-Aug-1960</v>
      </c>
      <c r="M1575" s="25">
        <f t="shared" si="99"/>
        <v>62</v>
      </c>
    </row>
    <row r="1576" spans="1:13" x14ac:dyDescent="0.3">
      <c r="A1576" s="6" t="s">
        <v>1607</v>
      </c>
      <c r="B1576" s="6">
        <v>1960</v>
      </c>
      <c r="C1576" s="13">
        <f t="shared" si="96"/>
        <v>1960</v>
      </c>
      <c r="D1576" s="6" t="s">
        <v>10</v>
      </c>
      <c r="E1576" s="6">
        <v>11</v>
      </c>
      <c r="F1576" s="6">
        <v>0</v>
      </c>
      <c r="G1576" s="27">
        <v>13457.96</v>
      </c>
      <c r="H1576" s="6" t="s">
        <v>12</v>
      </c>
      <c r="I1576" s="6" t="s">
        <v>16</v>
      </c>
      <c r="J1576" s="13" t="str">
        <f t="shared" si="97"/>
        <v>R1013</v>
      </c>
      <c r="K1576" s="6" t="s">
        <v>13</v>
      </c>
      <c r="L1576" s="23" t="str">
        <f t="shared" si="98"/>
        <v>11-Jul-1960</v>
      </c>
      <c r="M1576" s="25">
        <f t="shared" si="99"/>
        <v>62</v>
      </c>
    </row>
    <row r="1577" spans="1:13" x14ac:dyDescent="0.3">
      <c r="A1577" s="6" t="s">
        <v>1608</v>
      </c>
      <c r="B1577" s="6">
        <v>1960</v>
      </c>
      <c r="C1577" s="13">
        <f t="shared" si="96"/>
        <v>1960</v>
      </c>
      <c r="D1577" s="6" t="s">
        <v>30</v>
      </c>
      <c r="E1577" s="6">
        <v>16</v>
      </c>
      <c r="F1577" s="6">
        <v>0</v>
      </c>
      <c r="G1577" s="27">
        <v>13462.52</v>
      </c>
      <c r="H1577" s="6" t="s">
        <v>12</v>
      </c>
      <c r="I1577" s="6" t="s">
        <v>11</v>
      </c>
      <c r="J1577" s="13" t="str">
        <f t="shared" si="97"/>
        <v>R1011</v>
      </c>
      <c r="K1577" s="6" t="s">
        <v>42</v>
      </c>
      <c r="L1577" s="23" t="str">
        <f t="shared" si="98"/>
        <v>16-Dec-1960</v>
      </c>
      <c r="M1577" s="25">
        <f t="shared" si="99"/>
        <v>62</v>
      </c>
    </row>
    <row r="1578" spans="1:13" x14ac:dyDescent="0.3">
      <c r="A1578" s="6" t="s">
        <v>1609</v>
      </c>
      <c r="B1578" s="6">
        <v>1985</v>
      </c>
      <c r="C1578" s="13">
        <f t="shared" si="96"/>
        <v>1985</v>
      </c>
      <c r="D1578" s="6" t="s">
        <v>35</v>
      </c>
      <c r="E1578" s="6">
        <v>19</v>
      </c>
      <c r="F1578" s="6">
        <v>3</v>
      </c>
      <c r="G1578" s="27">
        <v>13465.8</v>
      </c>
      <c r="H1578" s="6" t="s">
        <v>12</v>
      </c>
      <c r="I1578" s="6" t="s">
        <v>16</v>
      </c>
      <c r="J1578" s="13" t="str">
        <f t="shared" si="97"/>
        <v>R1012</v>
      </c>
      <c r="K1578" s="6" t="s">
        <v>23</v>
      </c>
      <c r="L1578" s="23" t="str">
        <f t="shared" si="98"/>
        <v>19-Aug-1985</v>
      </c>
      <c r="M1578" s="25">
        <f t="shared" si="99"/>
        <v>37</v>
      </c>
    </row>
    <row r="1579" spans="1:13" x14ac:dyDescent="0.3">
      <c r="A1579" s="6" t="s">
        <v>1610</v>
      </c>
      <c r="B1579" s="6">
        <v>1960</v>
      </c>
      <c r="C1579" s="13">
        <f t="shared" si="96"/>
        <v>1960</v>
      </c>
      <c r="D1579" s="6" t="s">
        <v>10</v>
      </c>
      <c r="E1579" s="6">
        <v>28</v>
      </c>
      <c r="F1579" s="6">
        <v>0</v>
      </c>
      <c r="G1579" s="27">
        <v>13470.8</v>
      </c>
      <c r="H1579" s="6" t="s">
        <v>12</v>
      </c>
      <c r="I1579" s="6" t="s">
        <v>11</v>
      </c>
      <c r="J1579" s="13" t="str">
        <f t="shared" si="97"/>
        <v>R1013</v>
      </c>
      <c r="K1579" s="6" t="s">
        <v>13</v>
      </c>
      <c r="L1579" s="23" t="str">
        <f t="shared" si="98"/>
        <v>28-Jul-1960</v>
      </c>
      <c r="M1579" s="25">
        <f t="shared" si="99"/>
        <v>62</v>
      </c>
    </row>
    <row r="1580" spans="1:13" x14ac:dyDescent="0.3">
      <c r="A1580" s="6" t="s">
        <v>1611</v>
      </c>
      <c r="B1580" s="6">
        <v>1960</v>
      </c>
      <c r="C1580" s="13">
        <f t="shared" si="96"/>
        <v>1960</v>
      </c>
      <c r="D1580" s="6" t="s">
        <v>10</v>
      </c>
      <c r="E1580" s="6">
        <v>24</v>
      </c>
      <c r="F1580" s="6">
        <v>0</v>
      </c>
      <c r="G1580" s="27">
        <v>13470.86</v>
      </c>
      <c r="H1580" s="6" t="s">
        <v>12</v>
      </c>
      <c r="I1580" s="6" t="s">
        <v>12</v>
      </c>
      <c r="J1580" s="13" t="str">
        <f t="shared" si="97"/>
        <v>R1011</v>
      </c>
      <c r="K1580" s="6" t="s">
        <v>42</v>
      </c>
      <c r="L1580" s="23" t="str">
        <f t="shared" si="98"/>
        <v>24-Jul-1960</v>
      </c>
      <c r="M1580" s="25">
        <f t="shared" si="99"/>
        <v>62</v>
      </c>
    </row>
    <row r="1581" spans="1:13" x14ac:dyDescent="0.3">
      <c r="A1581" s="6" t="s">
        <v>1612</v>
      </c>
      <c r="B1581" s="6">
        <v>1975</v>
      </c>
      <c r="C1581" s="13">
        <f t="shared" si="96"/>
        <v>1975</v>
      </c>
      <c r="D1581" s="6" t="s">
        <v>35</v>
      </c>
      <c r="E1581" s="6">
        <v>7</v>
      </c>
      <c r="F1581" s="6">
        <v>1</v>
      </c>
      <c r="G1581" s="27">
        <v>13472.19</v>
      </c>
      <c r="H1581" s="6" t="s">
        <v>12</v>
      </c>
      <c r="I1581" s="6" t="s">
        <v>11</v>
      </c>
      <c r="J1581" s="13" t="str">
        <f t="shared" si="97"/>
        <v>R1012</v>
      </c>
      <c r="K1581" s="6" t="s">
        <v>23</v>
      </c>
      <c r="L1581" s="23" t="str">
        <f t="shared" si="98"/>
        <v>7-Aug-1975</v>
      </c>
      <c r="M1581" s="25">
        <f t="shared" si="99"/>
        <v>47</v>
      </c>
    </row>
    <row r="1582" spans="1:13" x14ac:dyDescent="0.3">
      <c r="A1582" s="6" t="s">
        <v>1613</v>
      </c>
      <c r="B1582" s="6">
        <v>1990</v>
      </c>
      <c r="C1582" s="13">
        <f t="shared" si="96"/>
        <v>1990</v>
      </c>
      <c r="D1582" s="6" t="s">
        <v>35</v>
      </c>
      <c r="E1582" s="6">
        <v>30</v>
      </c>
      <c r="F1582" s="6">
        <v>3</v>
      </c>
      <c r="G1582" s="27">
        <v>13480.83</v>
      </c>
      <c r="H1582" s="6" t="s">
        <v>12</v>
      </c>
      <c r="I1582" s="6" t="s">
        <v>11</v>
      </c>
      <c r="J1582" s="13" t="str">
        <f t="shared" si="97"/>
        <v>R1023</v>
      </c>
      <c r="K1582" s="6" t="s">
        <v>249</v>
      </c>
      <c r="L1582" s="23" t="str">
        <f t="shared" si="98"/>
        <v>30-Aug-1990</v>
      </c>
      <c r="M1582" s="25">
        <f t="shared" si="99"/>
        <v>32</v>
      </c>
    </row>
    <row r="1583" spans="1:13" x14ac:dyDescent="0.3">
      <c r="A1583" s="6" t="s">
        <v>1614</v>
      </c>
      <c r="B1583" s="6">
        <v>1963</v>
      </c>
      <c r="C1583" s="13">
        <f t="shared" si="96"/>
        <v>1963</v>
      </c>
      <c r="D1583" s="6" t="s">
        <v>37</v>
      </c>
      <c r="E1583" s="6">
        <v>14</v>
      </c>
      <c r="F1583" s="6">
        <v>0</v>
      </c>
      <c r="G1583" s="27">
        <v>13511.28</v>
      </c>
      <c r="H1583" s="6" t="s">
        <v>12</v>
      </c>
      <c r="I1583" s="6" t="s">
        <v>16</v>
      </c>
      <c r="J1583" s="13" t="str">
        <f t="shared" si="97"/>
        <v>R1012</v>
      </c>
      <c r="K1583" s="6" t="s">
        <v>23</v>
      </c>
      <c r="L1583" s="23" t="str">
        <f t="shared" si="98"/>
        <v>14-Oct-1963</v>
      </c>
      <c r="M1583" s="25">
        <f t="shared" si="99"/>
        <v>59</v>
      </c>
    </row>
    <row r="1584" spans="1:13" x14ac:dyDescent="0.3">
      <c r="A1584" s="6" t="s">
        <v>1615</v>
      </c>
      <c r="B1584" s="6">
        <v>1960</v>
      </c>
      <c r="C1584" s="13">
        <f t="shared" si="96"/>
        <v>1960</v>
      </c>
      <c r="D1584" s="6" t="s">
        <v>10</v>
      </c>
      <c r="E1584" s="6">
        <v>11</v>
      </c>
      <c r="F1584" s="6">
        <v>0</v>
      </c>
      <c r="G1584" s="27">
        <v>13555</v>
      </c>
      <c r="H1584" s="6" t="s">
        <v>12</v>
      </c>
      <c r="I1584" s="6" t="s">
        <v>12</v>
      </c>
      <c r="J1584" s="13" t="str">
        <f t="shared" si="97"/>
        <v>R1017</v>
      </c>
      <c r="K1584" s="6" t="s">
        <v>356</v>
      </c>
      <c r="L1584" s="23" t="str">
        <f t="shared" si="98"/>
        <v>11-Jul-1960</v>
      </c>
      <c r="M1584" s="25">
        <f t="shared" si="99"/>
        <v>62</v>
      </c>
    </row>
    <row r="1585" spans="1:13" x14ac:dyDescent="0.3">
      <c r="A1585" s="6" t="s">
        <v>1616</v>
      </c>
      <c r="B1585" s="6">
        <v>1968</v>
      </c>
      <c r="C1585" s="13">
        <f t="shared" si="96"/>
        <v>1968</v>
      </c>
      <c r="D1585" s="6" t="s">
        <v>10</v>
      </c>
      <c r="E1585" s="6">
        <v>15</v>
      </c>
      <c r="F1585" s="6">
        <v>0</v>
      </c>
      <c r="G1585" s="27">
        <v>13566.04</v>
      </c>
      <c r="H1585" s="6" t="s">
        <v>12</v>
      </c>
      <c r="I1585" s="6" t="s">
        <v>12</v>
      </c>
      <c r="J1585" s="13" t="str">
        <f t="shared" si="97"/>
        <v>R1026</v>
      </c>
      <c r="K1585" s="6" t="s">
        <v>535</v>
      </c>
      <c r="L1585" s="23" t="str">
        <f t="shared" si="98"/>
        <v>15-Jul-1968</v>
      </c>
      <c r="M1585" s="25">
        <f t="shared" si="99"/>
        <v>54</v>
      </c>
    </row>
    <row r="1586" spans="1:13" x14ac:dyDescent="0.3">
      <c r="A1586" s="6" t="s">
        <v>1617</v>
      </c>
      <c r="B1586" s="6">
        <v>1992</v>
      </c>
      <c r="C1586" s="13">
        <f t="shared" si="96"/>
        <v>1992</v>
      </c>
      <c r="D1586" s="6" t="s">
        <v>35</v>
      </c>
      <c r="E1586" s="6">
        <v>14</v>
      </c>
      <c r="F1586" s="6">
        <v>0</v>
      </c>
      <c r="G1586" s="27">
        <v>13588.17</v>
      </c>
      <c r="H1586" s="6" t="s">
        <v>12</v>
      </c>
      <c r="I1586" s="6" t="s">
        <v>16</v>
      </c>
      <c r="J1586" s="13" t="str">
        <f t="shared" si="97"/>
        <v>R1012</v>
      </c>
      <c r="K1586" s="6" t="s">
        <v>23</v>
      </c>
      <c r="L1586" s="23" t="str">
        <f t="shared" si="98"/>
        <v>14-Aug-1992</v>
      </c>
      <c r="M1586" s="25">
        <f t="shared" si="99"/>
        <v>30</v>
      </c>
    </row>
    <row r="1587" spans="1:13" x14ac:dyDescent="0.3">
      <c r="A1587" s="6" t="s">
        <v>1618</v>
      </c>
      <c r="B1587" s="6">
        <v>1964</v>
      </c>
      <c r="C1587" s="13">
        <f t="shared" si="96"/>
        <v>1964</v>
      </c>
      <c r="D1587" s="6" t="s">
        <v>20</v>
      </c>
      <c r="E1587" s="6">
        <v>10</v>
      </c>
      <c r="F1587" s="6">
        <v>2</v>
      </c>
      <c r="G1587" s="27">
        <v>13607.37</v>
      </c>
      <c r="H1587" s="6" t="s">
        <v>12</v>
      </c>
      <c r="I1587" s="6" t="s">
        <v>16</v>
      </c>
      <c r="J1587" s="13" t="str">
        <f t="shared" si="97"/>
        <v>R1024</v>
      </c>
      <c r="K1587" s="6" t="s">
        <v>247</v>
      </c>
      <c r="L1587" s="23" t="str">
        <f t="shared" si="98"/>
        <v>10-Sep-1964</v>
      </c>
      <c r="M1587" s="25">
        <f t="shared" si="99"/>
        <v>58</v>
      </c>
    </row>
    <row r="1588" spans="1:13" x14ac:dyDescent="0.3">
      <c r="A1588" s="6" t="s">
        <v>1619</v>
      </c>
      <c r="B1588" s="6">
        <v>1961</v>
      </c>
      <c r="C1588" s="13">
        <f t="shared" si="96"/>
        <v>1961</v>
      </c>
      <c r="D1588" s="6" t="s">
        <v>15</v>
      </c>
      <c r="E1588" s="6">
        <v>18</v>
      </c>
      <c r="F1588" s="6">
        <v>0</v>
      </c>
      <c r="G1588" s="27">
        <v>13616.36</v>
      </c>
      <c r="H1588" s="6" t="s">
        <v>12</v>
      </c>
      <c r="I1588" s="6" t="s">
        <v>12</v>
      </c>
      <c r="J1588" s="13" t="str">
        <f t="shared" si="97"/>
        <v>R1024</v>
      </c>
      <c r="K1588" s="6" t="s">
        <v>247</v>
      </c>
      <c r="L1588" s="23" t="str">
        <f t="shared" si="98"/>
        <v>18-Nov-1961</v>
      </c>
      <c r="M1588" s="25">
        <f t="shared" si="99"/>
        <v>61</v>
      </c>
    </row>
    <row r="1589" spans="1:13" x14ac:dyDescent="0.3">
      <c r="A1589" s="6" t="s">
        <v>1620</v>
      </c>
      <c r="B1589" s="6">
        <v>1969</v>
      </c>
      <c r="C1589" s="13">
        <f t="shared" si="96"/>
        <v>1969</v>
      </c>
      <c r="D1589" s="6" t="s">
        <v>10</v>
      </c>
      <c r="E1589" s="6">
        <v>26</v>
      </c>
      <c r="F1589" s="6">
        <v>0</v>
      </c>
      <c r="G1589" s="27">
        <v>13622.01</v>
      </c>
      <c r="H1589" s="6" t="s">
        <v>12</v>
      </c>
      <c r="I1589" s="6" t="s">
        <v>12</v>
      </c>
      <c r="J1589" s="13" t="str">
        <f t="shared" si="97"/>
        <v>R1012</v>
      </c>
      <c r="K1589" s="6" t="s">
        <v>23</v>
      </c>
      <c r="L1589" s="23" t="str">
        <f t="shared" si="98"/>
        <v>26-Jul-1969</v>
      </c>
      <c r="M1589" s="25">
        <f t="shared" si="99"/>
        <v>53</v>
      </c>
    </row>
    <row r="1590" spans="1:13" x14ac:dyDescent="0.3">
      <c r="A1590" s="6" t="s">
        <v>1621</v>
      </c>
      <c r="B1590" s="6">
        <v>1961</v>
      </c>
      <c r="C1590" s="13">
        <f t="shared" si="96"/>
        <v>1961</v>
      </c>
      <c r="D1590" s="6" t="s">
        <v>30</v>
      </c>
      <c r="E1590" s="6">
        <v>24</v>
      </c>
      <c r="F1590" s="6">
        <v>0</v>
      </c>
      <c r="G1590" s="27">
        <v>13635.64</v>
      </c>
      <c r="H1590" s="6" t="s">
        <v>12</v>
      </c>
      <c r="I1590" s="6" t="s">
        <v>12</v>
      </c>
      <c r="J1590" s="13" t="str">
        <f t="shared" si="97"/>
        <v>R1024</v>
      </c>
      <c r="K1590" s="6" t="s">
        <v>247</v>
      </c>
      <c r="L1590" s="23" t="str">
        <f t="shared" si="98"/>
        <v>24-Dec-1961</v>
      </c>
      <c r="M1590" s="25">
        <f t="shared" si="99"/>
        <v>61</v>
      </c>
    </row>
    <row r="1591" spans="1:13" x14ac:dyDescent="0.3">
      <c r="A1591" s="6" t="s">
        <v>1622</v>
      </c>
      <c r="B1591" s="6">
        <v>1984</v>
      </c>
      <c r="C1591" s="13">
        <f t="shared" si="96"/>
        <v>1984</v>
      </c>
      <c r="D1591" s="6" t="s">
        <v>10</v>
      </c>
      <c r="E1591" s="6">
        <v>20</v>
      </c>
      <c r="F1591" s="6">
        <v>3</v>
      </c>
      <c r="G1591" s="27">
        <v>13638.06</v>
      </c>
      <c r="H1591" s="6" t="s">
        <v>12</v>
      </c>
      <c r="I1591" s="6" t="s">
        <v>12</v>
      </c>
      <c r="J1591" s="13" t="str">
        <f t="shared" si="97"/>
        <v>R1023</v>
      </c>
      <c r="K1591" s="6" t="s">
        <v>249</v>
      </c>
      <c r="L1591" s="23" t="str">
        <f t="shared" si="98"/>
        <v>20-Jul-1984</v>
      </c>
      <c r="M1591" s="25">
        <f t="shared" si="99"/>
        <v>38</v>
      </c>
    </row>
    <row r="1592" spans="1:13" x14ac:dyDescent="0.3">
      <c r="A1592" s="6" t="s">
        <v>1623</v>
      </c>
      <c r="B1592" s="6">
        <v>1963</v>
      </c>
      <c r="C1592" s="13">
        <f t="shared" si="96"/>
        <v>1963</v>
      </c>
      <c r="D1592" s="6" t="s">
        <v>35</v>
      </c>
      <c r="E1592" s="6">
        <v>4</v>
      </c>
      <c r="F1592" s="6">
        <v>0</v>
      </c>
      <c r="G1592" s="27">
        <v>13677.68</v>
      </c>
      <c r="H1592" s="6" t="s">
        <v>12</v>
      </c>
      <c r="I1592" s="6" t="s">
        <v>11</v>
      </c>
      <c r="J1592" s="13" t="str">
        <f t="shared" si="97"/>
        <v>R1021</v>
      </c>
      <c r="K1592" s="6" t="s">
        <v>300</v>
      </c>
      <c r="L1592" s="23" t="str">
        <f t="shared" si="98"/>
        <v>4-Aug-1963</v>
      </c>
      <c r="M1592" s="25">
        <f t="shared" si="99"/>
        <v>59</v>
      </c>
    </row>
    <row r="1593" spans="1:13" x14ac:dyDescent="0.3">
      <c r="A1593" s="6" t="s">
        <v>1624</v>
      </c>
      <c r="B1593" s="6">
        <v>1985</v>
      </c>
      <c r="C1593" s="13">
        <f t="shared" si="96"/>
        <v>1985</v>
      </c>
      <c r="D1593" s="6" t="s">
        <v>20</v>
      </c>
      <c r="E1593" s="6">
        <v>14</v>
      </c>
      <c r="F1593" s="6">
        <v>3</v>
      </c>
      <c r="G1593" s="27">
        <v>13685.51</v>
      </c>
      <c r="H1593" s="6" t="s">
        <v>12</v>
      </c>
      <c r="I1593" s="6" t="s">
        <v>16</v>
      </c>
      <c r="J1593" s="13" t="str">
        <f t="shared" si="97"/>
        <v>R1026</v>
      </c>
      <c r="K1593" s="6" t="s">
        <v>535</v>
      </c>
      <c r="L1593" s="23" t="str">
        <f t="shared" si="98"/>
        <v>14-Sep-1985</v>
      </c>
      <c r="M1593" s="25">
        <f t="shared" si="99"/>
        <v>37</v>
      </c>
    </row>
    <row r="1594" spans="1:13" x14ac:dyDescent="0.3">
      <c r="A1594" s="6" t="s">
        <v>1625</v>
      </c>
      <c r="B1594" s="6">
        <v>1986</v>
      </c>
      <c r="C1594" s="13">
        <f t="shared" si="96"/>
        <v>1986</v>
      </c>
      <c r="D1594" s="6" t="s">
        <v>15</v>
      </c>
      <c r="E1594" s="6">
        <v>24</v>
      </c>
      <c r="F1594" s="6">
        <v>3</v>
      </c>
      <c r="G1594" s="27">
        <v>13714.55</v>
      </c>
      <c r="H1594" s="6" t="s">
        <v>12</v>
      </c>
      <c r="I1594" s="6" t="s">
        <v>11</v>
      </c>
      <c r="J1594" s="13" t="str">
        <f t="shared" si="97"/>
        <v>R1023</v>
      </c>
      <c r="K1594" s="6" t="s">
        <v>249</v>
      </c>
      <c r="L1594" s="23" t="str">
        <f t="shared" si="98"/>
        <v>24-Nov-1986</v>
      </c>
      <c r="M1594" s="25">
        <f t="shared" si="99"/>
        <v>36</v>
      </c>
    </row>
    <row r="1595" spans="1:13" x14ac:dyDescent="0.3">
      <c r="A1595" s="6" t="s">
        <v>1626</v>
      </c>
      <c r="B1595" s="6">
        <v>1981</v>
      </c>
      <c r="C1595" s="13">
        <f t="shared" si="96"/>
        <v>1981</v>
      </c>
      <c r="D1595" s="6" t="s">
        <v>35</v>
      </c>
      <c r="E1595" s="6">
        <v>2</v>
      </c>
      <c r="F1595" s="6">
        <v>1</v>
      </c>
      <c r="G1595" s="27">
        <v>13725.47</v>
      </c>
      <c r="H1595" s="6" t="s">
        <v>12</v>
      </c>
      <c r="I1595" s="6" t="s">
        <v>11</v>
      </c>
      <c r="J1595" s="13" t="str">
        <f t="shared" si="97"/>
        <v>R1024</v>
      </c>
      <c r="K1595" s="6" t="s">
        <v>247</v>
      </c>
      <c r="L1595" s="23" t="str">
        <f t="shared" si="98"/>
        <v>2-Aug-1981</v>
      </c>
      <c r="M1595" s="25">
        <f t="shared" si="99"/>
        <v>41</v>
      </c>
    </row>
    <row r="1596" spans="1:13" x14ac:dyDescent="0.3">
      <c r="A1596" s="6" t="s">
        <v>1627</v>
      </c>
      <c r="B1596" s="6">
        <v>1985</v>
      </c>
      <c r="C1596" s="13">
        <f t="shared" si="96"/>
        <v>1985</v>
      </c>
      <c r="D1596" s="6" t="s">
        <v>35</v>
      </c>
      <c r="E1596" s="6">
        <v>29</v>
      </c>
      <c r="F1596" s="6">
        <v>3</v>
      </c>
      <c r="G1596" s="27">
        <v>13726.21</v>
      </c>
      <c r="H1596" s="6" t="s">
        <v>12</v>
      </c>
      <c r="I1596" s="6" t="s">
        <v>12</v>
      </c>
      <c r="J1596" s="13" t="str">
        <f t="shared" si="97"/>
        <v>R1026</v>
      </c>
      <c r="K1596" s="6" t="s">
        <v>535</v>
      </c>
      <c r="L1596" s="23" t="str">
        <f t="shared" si="98"/>
        <v>29-Aug-1985</v>
      </c>
      <c r="M1596" s="25">
        <f t="shared" si="99"/>
        <v>37</v>
      </c>
    </row>
    <row r="1597" spans="1:13" x14ac:dyDescent="0.3">
      <c r="A1597" s="6" t="s">
        <v>1628</v>
      </c>
      <c r="B1597" s="6">
        <v>1969</v>
      </c>
      <c r="C1597" s="13">
        <f t="shared" si="96"/>
        <v>1969</v>
      </c>
      <c r="D1597" s="6" t="s">
        <v>37</v>
      </c>
      <c r="E1597" s="6">
        <v>23</v>
      </c>
      <c r="F1597" s="6">
        <v>0</v>
      </c>
      <c r="G1597" s="27">
        <v>13746.74</v>
      </c>
      <c r="H1597" s="6" t="s">
        <v>12</v>
      </c>
      <c r="I1597" s="6" t="s">
        <v>11</v>
      </c>
      <c r="J1597" s="13" t="str">
        <f t="shared" si="97"/>
        <v>R1026</v>
      </c>
      <c r="K1597" s="6" t="s">
        <v>535</v>
      </c>
      <c r="L1597" s="23" t="str">
        <f t="shared" si="98"/>
        <v>23-Oct-1969</v>
      </c>
      <c r="M1597" s="25">
        <f t="shared" si="99"/>
        <v>53</v>
      </c>
    </row>
    <row r="1598" spans="1:13" x14ac:dyDescent="0.3">
      <c r="A1598" s="6" t="s">
        <v>1629</v>
      </c>
      <c r="B1598" s="6">
        <v>2004</v>
      </c>
      <c r="C1598" s="13">
        <f t="shared" si="96"/>
        <v>2004</v>
      </c>
      <c r="D1598" s="6" t="s">
        <v>10</v>
      </c>
      <c r="E1598" s="6">
        <v>16</v>
      </c>
      <c r="F1598" s="6">
        <v>0</v>
      </c>
      <c r="G1598" s="27">
        <v>13747.87</v>
      </c>
      <c r="H1598" s="6" t="s">
        <v>12</v>
      </c>
      <c r="I1598" s="6" t="s">
        <v>11</v>
      </c>
      <c r="J1598" s="13" t="str">
        <f t="shared" si="97"/>
        <v>R1018</v>
      </c>
      <c r="K1598" s="6" t="s">
        <v>170</v>
      </c>
      <c r="L1598" s="23" t="str">
        <f t="shared" si="98"/>
        <v>16-Jul-2004</v>
      </c>
      <c r="M1598" s="25">
        <f t="shared" si="99"/>
        <v>18</v>
      </c>
    </row>
    <row r="1599" spans="1:13" x14ac:dyDescent="0.3">
      <c r="A1599" s="6" t="s">
        <v>1630</v>
      </c>
      <c r="B1599" s="6">
        <v>1959</v>
      </c>
      <c r="C1599" s="13">
        <f t="shared" si="96"/>
        <v>1959</v>
      </c>
      <c r="D1599" s="6" t="s">
        <v>35</v>
      </c>
      <c r="E1599" s="6">
        <v>6</v>
      </c>
      <c r="F1599" s="6">
        <v>0</v>
      </c>
      <c r="G1599" s="27">
        <v>13770.1</v>
      </c>
      <c r="H1599" s="6" t="s">
        <v>12</v>
      </c>
      <c r="I1599" s="6" t="s">
        <v>16</v>
      </c>
      <c r="J1599" s="13" t="str">
        <f t="shared" si="97"/>
        <v>R1012</v>
      </c>
      <c r="K1599" s="6" t="s">
        <v>23</v>
      </c>
      <c r="L1599" s="23" t="str">
        <f t="shared" si="98"/>
        <v>6-Aug-1959</v>
      </c>
      <c r="M1599" s="25">
        <f t="shared" si="99"/>
        <v>63</v>
      </c>
    </row>
    <row r="1600" spans="1:13" x14ac:dyDescent="0.3">
      <c r="A1600" s="6" t="s">
        <v>1631</v>
      </c>
      <c r="B1600" s="6">
        <v>1966</v>
      </c>
      <c r="C1600" s="13">
        <f t="shared" si="96"/>
        <v>1966</v>
      </c>
      <c r="D1600" s="6" t="s">
        <v>15</v>
      </c>
      <c r="E1600" s="6">
        <v>10</v>
      </c>
      <c r="F1600" s="6">
        <v>0</v>
      </c>
      <c r="G1600" s="27">
        <v>13801.61</v>
      </c>
      <c r="H1600" s="6" t="s">
        <v>12</v>
      </c>
      <c r="I1600" s="6" t="s">
        <v>12</v>
      </c>
      <c r="J1600" s="13" t="str">
        <f t="shared" si="97"/>
        <v>R1026</v>
      </c>
      <c r="K1600" s="6" t="s">
        <v>535</v>
      </c>
      <c r="L1600" s="23" t="str">
        <f t="shared" si="98"/>
        <v>10-Nov-1966</v>
      </c>
      <c r="M1600" s="25">
        <f t="shared" si="99"/>
        <v>56</v>
      </c>
    </row>
    <row r="1601" spans="1:13" x14ac:dyDescent="0.3">
      <c r="A1601" s="6" t="s">
        <v>1632</v>
      </c>
      <c r="B1601" s="6">
        <v>1986</v>
      </c>
      <c r="C1601" s="13">
        <f t="shared" si="96"/>
        <v>1986</v>
      </c>
      <c r="D1601" s="6" t="s">
        <v>30</v>
      </c>
      <c r="E1601" s="6">
        <v>8</v>
      </c>
      <c r="F1601" s="6">
        <v>3</v>
      </c>
      <c r="G1601" s="27">
        <v>13819.49</v>
      </c>
      <c r="H1601" s="6" t="s">
        <v>12</v>
      </c>
      <c r="I1601" s="6" t="s">
        <v>11</v>
      </c>
      <c r="J1601" s="13" t="str">
        <f t="shared" si="97"/>
        <v>R1012</v>
      </c>
      <c r="K1601" s="6" t="s">
        <v>23</v>
      </c>
      <c r="L1601" s="23" t="str">
        <f t="shared" si="98"/>
        <v>8-Dec-1986</v>
      </c>
      <c r="M1601" s="25">
        <f t="shared" si="99"/>
        <v>36</v>
      </c>
    </row>
    <row r="1602" spans="1:13" x14ac:dyDescent="0.3">
      <c r="A1602" s="6" t="s">
        <v>1633</v>
      </c>
      <c r="B1602" s="6">
        <v>1958</v>
      </c>
      <c r="C1602" s="13">
        <f t="shared" ref="C1602:C1665" si="100">IF(B1602="?",ROUND(AVERAGE(B:B),0),B1602)</f>
        <v>1958</v>
      </c>
      <c r="D1602" s="6" t="s">
        <v>15</v>
      </c>
      <c r="E1602" s="6">
        <v>25</v>
      </c>
      <c r="F1602" s="6">
        <v>0</v>
      </c>
      <c r="G1602" s="27">
        <v>13822.8</v>
      </c>
      <c r="H1602" s="6" t="s">
        <v>12</v>
      </c>
      <c r="I1602" s="6" t="s">
        <v>12</v>
      </c>
      <c r="J1602" s="13" t="str">
        <f t="shared" si="97"/>
        <v>R1011</v>
      </c>
      <c r="K1602" s="6" t="s">
        <v>42</v>
      </c>
      <c r="L1602" s="23" t="str">
        <f t="shared" si="98"/>
        <v>25-Nov-1958</v>
      </c>
      <c r="M1602" s="25">
        <f t="shared" si="99"/>
        <v>64</v>
      </c>
    </row>
    <row r="1603" spans="1:13" x14ac:dyDescent="0.3">
      <c r="A1603" s="6" t="s">
        <v>1634</v>
      </c>
      <c r="B1603" s="6">
        <v>1958</v>
      </c>
      <c r="C1603" s="13">
        <f t="shared" si="100"/>
        <v>1958</v>
      </c>
      <c r="D1603" s="6" t="s">
        <v>30</v>
      </c>
      <c r="E1603" s="6">
        <v>10</v>
      </c>
      <c r="F1603" s="6">
        <v>0</v>
      </c>
      <c r="G1603" s="27">
        <v>13831.12</v>
      </c>
      <c r="H1603" s="6" t="s">
        <v>12</v>
      </c>
      <c r="I1603" s="6" t="s">
        <v>16</v>
      </c>
      <c r="J1603" s="13" t="str">
        <f t="shared" ref="J1603:J1666" si="101">IF(K1603="?","Unknown",K1603)</f>
        <v>R1013</v>
      </c>
      <c r="K1603" s="6" t="s">
        <v>13</v>
      </c>
      <c r="L1603" s="23" t="str">
        <f t="shared" ref="L1603:L1666" si="102">CONCATENATE(E1603,"-",D1603,"-",C1603)</f>
        <v>10-Dec-1958</v>
      </c>
      <c r="M1603" s="25">
        <f t="shared" ref="M1603:M1666" si="103">DATEDIF(L1603,DATE(2023,6,8),"Y")</f>
        <v>64</v>
      </c>
    </row>
    <row r="1604" spans="1:13" x14ac:dyDescent="0.3">
      <c r="A1604" s="6" t="s">
        <v>1635</v>
      </c>
      <c r="B1604" s="6">
        <v>2003</v>
      </c>
      <c r="C1604" s="13">
        <f t="shared" si="100"/>
        <v>2003</v>
      </c>
      <c r="D1604" s="6" t="s">
        <v>18</v>
      </c>
      <c r="E1604" s="6">
        <v>7</v>
      </c>
      <c r="F1604" s="6">
        <v>0</v>
      </c>
      <c r="G1604" s="27">
        <v>13844.51</v>
      </c>
      <c r="H1604" s="6" t="s">
        <v>11</v>
      </c>
      <c r="I1604" s="6" t="s">
        <v>16</v>
      </c>
      <c r="J1604" s="13" t="str">
        <f t="shared" si="101"/>
        <v>R1011</v>
      </c>
      <c r="K1604" s="6" t="s">
        <v>42</v>
      </c>
      <c r="L1604" s="23" t="str">
        <f t="shared" si="102"/>
        <v>7-Jun-2003</v>
      </c>
      <c r="M1604" s="25">
        <f t="shared" si="103"/>
        <v>20</v>
      </c>
    </row>
    <row r="1605" spans="1:13" x14ac:dyDescent="0.3">
      <c r="A1605" s="6" t="s">
        <v>1636</v>
      </c>
      <c r="B1605" s="6">
        <v>1960</v>
      </c>
      <c r="C1605" s="13">
        <f t="shared" si="100"/>
        <v>1960</v>
      </c>
      <c r="D1605" s="6" t="s">
        <v>10</v>
      </c>
      <c r="E1605" s="6">
        <v>21</v>
      </c>
      <c r="F1605" s="6">
        <v>0</v>
      </c>
      <c r="G1605" s="27">
        <v>13844.8</v>
      </c>
      <c r="H1605" s="6" t="s">
        <v>11</v>
      </c>
      <c r="I1605" s="6" t="s">
        <v>11</v>
      </c>
      <c r="J1605" s="13" t="str">
        <f t="shared" si="101"/>
        <v>R1012</v>
      </c>
      <c r="K1605" s="6" t="s">
        <v>23</v>
      </c>
      <c r="L1605" s="23" t="str">
        <f t="shared" si="102"/>
        <v>21-Jul-1960</v>
      </c>
      <c r="M1605" s="25">
        <f t="shared" si="103"/>
        <v>62</v>
      </c>
    </row>
    <row r="1606" spans="1:13" x14ac:dyDescent="0.3">
      <c r="A1606" s="6" t="s">
        <v>1637</v>
      </c>
      <c r="B1606" s="6">
        <v>1978</v>
      </c>
      <c r="C1606" s="13">
        <f t="shared" si="100"/>
        <v>1978</v>
      </c>
      <c r="D1606" s="6" t="s">
        <v>30</v>
      </c>
      <c r="E1606" s="6">
        <v>19</v>
      </c>
      <c r="F1606" s="6">
        <v>2</v>
      </c>
      <c r="G1606" s="27">
        <v>13874.89</v>
      </c>
      <c r="H1606" s="6" t="s">
        <v>11</v>
      </c>
      <c r="I1606" s="6" t="s">
        <v>16</v>
      </c>
      <c r="J1606" s="13" t="str">
        <f t="shared" si="101"/>
        <v>R1012</v>
      </c>
      <c r="K1606" s="6" t="s">
        <v>23</v>
      </c>
      <c r="L1606" s="23" t="str">
        <f t="shared" si="102"/>
        <v>19-Dec-1978</v>
      </c>
      <c r="M1606" s="25">
        <f t="shared" si="103"/>
        <v>44</v>
      </c>
    </row>
    <row r="1607" spans="1:13" x14ac:dyDescent="0.3">
      <c r="A1607" s="6" t="s">
        <v>1638</v>
      </c>
      <c r="B1607" s="6">
        <v>1959</v>
      </c>
      <c r="C1607" s="13">
        <f t="shared" si="100"/>
        <v>1959</v>
      </c>
      <c r="D1607" s="6" t="s">
        <v>37</v>
      </c>
      <c r="E1607" s="6">
        <v>5</v>
      </c>
      <c r="F1607" s="6">
        <v>0</v>
      </c>
      <c r="G1607" s="27">
        <v>13880.95</v>
      </c>
      <c r="H1607" s="6" t="s">
        <v>11</v>
      </c>
      <c r="I1607" s="6" t="s">
        <v>11</v>
      </c>
      <c r="J1607" s="13" t="str">
        <f t="shared" si="101"/>
        <v>R1011</v>
      </c>
      <c r="K1607" s="6" t="s">
        <v>42</v>
      </c>
      <c r="L1607" s="23" t="str">
        <f t="shared" si="102"/>
        <v>5-Oct-1959</v>
      </c>
      <c r="M1607" s="25">
        <f t="shared" si="103"/>
        <v>63</v>
      </c>
    </row>
    <row r="1608" spans="1:13" x14ac:dyDescent="0.3">
      <c r="A1608" s="6" t="s">
        <v>1639</v>
      </c>
      <c r="B1608" s="6">
        <v>1985</v>
      </c>
      <c r="C1608" s="13">
        <f t="shared" si="100"/>
        <v>1985</v>
      </c>
      <c r="D1608" s="6" t="s">
        <v>20</v>
      </c>
      <c r="E1608" s="6">
        <v>25</v>
      </c>
      <c r="F1608" s="6">
        <v>3</v>
      </c>
      <c r="G1608" s="27">
        <v>13886.4</v>
      </c>
      <c r="H1608" s="6" t="s">
        <v>11</v>
      </c>
      <c r="I1608" s="6" t="s">
        <v>11</v>
      </c>
      <c r="J1608" s="13" t="str">
        <f t="shared" si="101"/>
        <v>R1012</v>
      </c>
      <c r="K1608" s="6" t="s">
        <v>23</v>
      </c>
      <c r="L1608" s="23" t="str">
        <f t="shared" si="102"/>
        <v>25-Sep-1985</v>
      </c>
      <c r="M1608" s="25">
        <f t="shared" si="103"/>
        <v>37</v>
      </c>
    </row>
    <row r="1609" spans="1:13" x14ac:dyDescent="0.3">
      <c r="A1609" s="6" t="s">
        <v>1640</v>
      </c>
      <c r="B1609" s="6">
        <v>1959</v>
      </c>
      <c r="C1609" s="13">
        <f t="shared" si="100"/>
        <v>1959</v>
      </c>
      <c r="D1609" s="6" t="s">
        <v>30</v>
      </c>
      <c r="E1609" s="6">
        <v>29</v>
      </c>
      <c r="F1609" s="6">
        <v>0</v>
      </c>
      <c r="G1609" s="27">
        <v>13887.2</v>
      </c>
      <c r="H1609" s="6" t="s">
        <v>11</v>
      </c>
      <c r="I1609" s="6" t="s">
        <v>12</v>
      </c>
      <c r="J1609" s="13" t="str">
        <f t="shared" si="101"/>
        <v>R1013</v>
      </c>
      <c r="K1609" s="6" t="s">
        <v>13</v>
      </c>
      <c r="L1609" s="23" t="str">
        <f t="shared" si="102"/>
        <v>29-Dec-1959</v>
      </c>
      <c r="M1609" s="25">
        <f t="shared" si="103"/>
        <v>63</v>
      </c>
    </row>
    <row r="1610" spans="1:13" x14ac:dyDescent="0.3">
      <c r="A1610" s="6" t="s">
        <v>1641</v>
      </c>
      <c r="B1610" s="6">
        <v>1959</v>
      </c>
      <c r="C1610" s="13">
        <f t="shared" si="100"/>
        <v>1959</v>
      </c>
      <c r="D1610" s="6" t="s">
        <v>10</v>
      </c>
      <c r="E1610" s="6">
        <v>7</v>
      </c>
      <c r="F1610" s="6">
        <v>0</v>
      </c>
      <c r="G1610" s="27">
        <v>13887.97</v>
      </c>
      <c r="H1610" s="6" t="s">
        <v>11</v>
      </c>
      <c r="I1610" s="6" t="s">
        <v>11</v>
      </c>
      <c r="J1610" s="13" t="str">
        <f t="shared" si="101"/>
        <v>R1013</v>
      </c>
      <c r="K1610" s="6" t="s">
        <v>13</v>
      </c>
      <c r="L1610" s="23" t="str">
        <f t="shared" si="102"/>
        <v>7-Jul-1959</v>
      </c>
      <c r="M1610" s="25">
        <f t="shared" si="103"/>
        <v>63</v>
      </c>
    </row>
    <row r="1611" spans="1:13" x14ac:dyDescent="0.3">
      <c r="A1611" s="6" t="s">
        <v>1642</v>
      </c>
      <c r="B1611" s="6">
        <v>1962</v>
      </c>
      <c r="C1611" s="13">
        <f t="shared" si="100"/>
        <v>1962</v>
      </c>
      <c r="D1611" s="6" t="s">
        <v>10</v>
      </c>
      <c r="E1611" s="6">
        <v>27</v>
      </c>
      <c r="F1611" s="6">
        <v>3</v>
      </c>
      <c r="G1611" s="27">
        <v>13919.82</v>
      </c>
      <c r="H1611" s="6" t="s">
        <v>11</v>
      </c>
      <c r="I1611" s="6" t="s">
        <v>11</v>
      </c>
      <c r="J1611" s="13" t="str">
        <f t="shared" si="101"/>
        <v>R1013</v>
      </c>
      <c r="K1611" s="6" t="s">
        <v>13</v>
      </c>
      <c r="L1611" s="23" t="str">
        <f t="shared" si="102"/>
        <v>27-Jul-1962</v>
      </c>
      <c r="M1611" s="25">
        <f t="shared" si="103"/>
        <v>60</v>
      </c>
    </row>
    <row r="1612" spans="1:13" x14ac:dyDescent="0.3">
      <c r="A1612" s="6" t="s">
        <v>1643</v>
      </c>
      <c r="B1612" s="6">
        <v>1960</v>
      </c>
      <c r="C1612" s="13">
        <f t="shared" si="100"/>
        <v>1960</v>
      </c>
      <c r="D1612" s="6" t="s">
        <v>18</v>
      </c>
      <c r="E1612" s="6">
        <v>18</v>
      </c>
      <c r="F1612" s="6">
        <v>1</v>
      </c>
      <c r="G1612" s="27">
        <v>13937.67</v>
      </c>
      <c r="H1612" s="6" t="s">
        <v>11</v>
      </c>
      <c r="I1612" s="6" t="s">
        <v>16</v>
      </c>
      <c r="J1612" s="13" t="str">
        <f t="shared" si="101"/>
        <v>R1012</v>
      </c>
      <c r="K1612" s="6" t="s">
        <v>23</v>
      </c>
      <c r="L1612" s="23" t="str">
        <f t="shared" si="102"/>
        <v>18-Jun-1960</v>
      </c>
      <c r="M1612" s="25">
        <f t="shared" si="103"/>
        <v>62</v>
      </c>
    </row>
    <row r="1613" spans="1:13" x14ac:dyDescent="0.3">
      <c r="A1613" s="6" t="s">
        <v>1644</v>
      </c>
      <c r="B1613" s="6">
        <v>1959</v>
      </c>
      <c r="C1613" s="13">
        <f t="shared" si="100"/>
        <v>1959</v>
      </c>
      <c r="D1613" s="6" t="s">
        <v>35</v>
      </c>
      <c r="E1613" s="6">
        <v>29</v>
      </c>
      <c r="F1613" s="6">
        <v>0</v>
      </c>
      <c r="G1613" s="27">
        <v>13974.46</v>
      </c>
      <c r="H1613" s="6" t="s">
        <v>11</v>
      </c>
      <c r="I1613" s="6" t="s">
        <v>11</v>
      </c>
      <c r="J1613" s="13" t="str">
        <f t="shared" si="101"/>
        <v>R1019</v>
      </c>
      <c r="K1613" s="6" t="s">
        <v>166</v>
      </c>
      <c r="L1613" s="23" t="str">
        <f t="shared" si="102"/>
        <v>29-Aug-1959</v>
      </c>
      <c r="M1613" s="25">
        <f t="shared" si="103"/>
        <v>63</v>
      </c>
    </row>
    <row r="1614" spans="1:13" x14ac:dyDescent="0.3">
      <c r="A1614" s="6" t="s">
        <v>1645</v>
      </c>
      <c r="B1614" s="6">
        <v>1990</v>
      </c>
      <c r="C1614" s="13">
        <f t="shared" si="100"/>
        <v>1990</v>
      </c>
      <c r="D1614" s="6" t="s">
        <v>10</v>
      </c>
      <c r="E1614" s="6">
        <v>13</v>
      </c>
      <c r="F1614" s="6">
        <v>3</v>
      </c>
      <c r="G1614" s="27">
        <v>13979.45</v>
      </c>
      <c r="H1614" s="6" t="s">
        <v>11</v>
      </c>
      <c r="I1614" s="6" t="s">
        <v>16</v>
      </c>
      <c r="J1614" s="13" t="str">
        <f t="shared" si="101"/>
        <v>R1023</v>
      </c>
      <c r="K1614" s="6" t="s">
        <v>249</v>
      </c>
      <c r="L1614" s="23" t="str">
        <f t="shared" si="102"/>
        <v>13-Jul-1990</v>
      </c>
      <c r="M1614" s="25">
        <f t="shared" si="103"/>
        <v>32</v>
      </c>
    </row>
    <row r="1615" spans="1:13" x14ac:dyDescent="0.3">
      <c r="A1615" s="6" t="s">
        <v>1646</v>
      </c>
      <c r="B1615" s="6">
        <v>1959</v>
      </c>
      <c r="C1615" s="13">
        <f t="shared" si="100"/>
        <v>1959</v>
      </c>
      <c r="D1615" s="6" t="s">
        <v>20</v>
      </c>
      <c r="E1615" s="6">
        <v>6</v>
      </c>
      <c r="F1615" s="6">
        <v>0</v>
      </c>
      <c r="G1615" s="27">
        <v>13981.85</v>
      </c>
      <c r="H1615" s="6" t="s">
        <v>11</v>
      </c>
      <c r="I1615" s="6" t="s">
        <v>16</v>
      </c>
      <c r="J1615" s="13" t="str">
        <f t="shared" si="101"/>
        <v>R1016</v>
      </c>
      <c r="K1615" s="6" t="s">
        <v>168</v>
      </c>
      <c r="L1615" s="23" t="str">
        <f t="shared" si="102"/>
        <v>6-Sep-1959</v>
      </c>
      <c r="M1615" s="25">
        <f t="shared" si="103"/>
        <v>63</v>
      </c>
    </row>
    <row r="1616" spans="1:13" x14ac:dyDescent="0.3">
      <c r="A1616" s="6" t="s">
        <v>1647</v>
      </c>
      <c r="B1616" s="6">
        <v>1963</v>
      </c>
      <c r="C1616" s="13">
        <f t="shared" si="100"/>
        <v>1963</v>
      </c>
      <c r="D1616" s="6" t="s">
        <v>30</v>
      </c>
      <c r="E1616" s="6">
        <v>23</v>
      </c>
      <c r="F1616" s="6">
        <v>3</v>
      </c>
      <c r="G1616" s="27">
        <v>14001.13</v>
      </c>
      <c r="H1616" s="6" t="s">
        <v>11</v>
      </c>
      <c r="I1616" s="6" t="s">
        <v>16</v>
      </c>
      <c r="J1616" s="13" t="str">
        <f t="shared" si="101"/>
        <v>R1013</v>
      </c>
      <c r="K1616" s="6" t="s">
        <v>13</v>
      </c>
      <c r="L1616" s="23" t="str">
        <f t="shared" si="102"/>
        <v>23-Dec-1963</v>
      </c>
      <c r="M1616" s="25">
        <f t="shared" si="103"/>
        <v>59</v>
      </c>
    </row>
    <row r="1617" spans="1:13" x14ac:dyDescent="0.3">
      <c r="A1617" s="6" t="s">
        <v>1648</v>
      </c>
      <c r="B1617" s="6">
        <v>1963</v>
      </c>
      <c r="C1617" s="13">
        <f t="shared" si="100"/>
        <v>1963</v>
      </c>
      <c r="D1617" s="6" t="s">
        <v>10</v>
      </c>
      <c r="E1617" s="6">
        <v>6</v>
      </c>
      <c r="F1617" s="6">
        <v>3</v>
      </c>
      <c r="G1617" s="27">
        <v>14001.29</v>
      </c>
      <c r="H1617" s="6" t="s">
        <v>11</v>
      </c>
      <c r="I1617" s="6" t="s">
        <v>11</v>
      </c>
      <c r="J1617" s="13" t="str">
        <f t="shared" si="101"/>
        <v>R1013</v>
      </c>
      <c r="K1617" s="6" t="s">
        <v>13</v>
      </c>
      <c r="L1617" s="23" t="str">
        <f t="shared" si="102"/>
        <v>6-Jul-1963</v>
      </c>
      <c r="M1617" s="25">
        <f t="shared" si="103"/>
        <v>59</v>
      </c>
    </row>
    <row r="1618" spans="1:13" x14ac:dyDescent="0.3">
      <c r="A1618" s="6" t="s">
        <v>1649</v>
      </c>
      <c r="B1618" s="6">
        <v>1963</v>
      </c>
      <c r="C1618" s="13">
        <f t="shared" si="100"/>
        <v>1963</v>
      </c>
      <c r="D1618" s="6" t="s">
        <v>10</v>
      </c>
      <c r="E1618" s="6">
        <v>8</v>
      </c>
      <c r="F1618" s="6">
        <v>3</v>
      </c>
      <c r="G1618" s="27">
        <v>14007.22</v>
      </c>
      <c r="H1618" s="6" t="s">
        <v>11</v>
      </c>
      <c r="I1618" s="6" t="s">
        <v>12</v>
      </c>
      <c r="J1618" s="13" t="str">
        <f t="shared" si="101"/>
        <v>R1011</v>
      </c>
      <c r="K1618" s="6" t="s">
        <v>42</v>
      </c>
      <c r="L1618" s="23" t="str">
        <f t="shared" si="102"/>
        <v>8-Jul-1963</v>
      </c>
      <c r="M1618" s="25">
        <f t="shared" si="103"/>
        <v>59</v>
      </c>
    </row>
    <row r="1619" spans="1:13" x14ac:dyDescent="0.3">
      <c r="A1619" s="6" t="s">
        <v>1650</v>
      </c>
      <c r="B1619" s="6">
        <v>1960</v>
      </c>
      <c r="C1619" s="13">
        <f t="shared" si="100"/>
        <v>1960</v>
      </c>
      <c r="D1619" s="6" t="s">
        <v>15</v>
      </c>
      <c r="E1619" s="6">
        <v>8</v>
      </c>
      <c r="F1619" s="6">
        <v>0</v>
      </c>
      <c r="G1619" s="27">
        <v>14043.48</v>
      </c>
      <c r="H1619" s="6" t="s">
        <v>11</v>
      </c>
      <c r="I1619" s="6" t="s">
        <v>12</v>
      </c>
      <c r="J1619" s="13" t="str">
        <f t="shared" si="101"/>
        <v>R1024</v>
      </c>
      <c r="K1619" s="6" t="s">
        <v>247</v>
      </c>
      <c r="L1619" s="23" t="str">
        <f t="shared" si="102"/>
        <v>8-Nov-1960</v>
      </c>
      <c r="M1619" s="25">
        <f t="shared" si="103"/>
        <v>62</v>
      </c>
    </row>
    <row r="1620" spans="1:13" x14ac:dyDescent="0.3">
      <c r="A1620" s="6" t="s">
        <v>1651</v>
      </c>
      <c r="B1620" s="6">
        <v>1991</v>
      </c>
      <c r="C1620" s="13">
        <f t="shared" si="100"/>
        <v>1991</v>
      </c>
      <c r="D1620" s="6" t="s">
        <v>20</v>
      </c>
      <c r="E1620" s="6">
        <v>12</v>
      </c>
      <c r="F1620" s="6">
        <v>3</v>
      </c>
      <c r="G1620" s="27">
        <v>14081.93</v>
      </c>
      <c r="H1620" s="6" t="s">
        <v>11</v>
      </c>
      <c r="I1620" s="6" t="s">
        <v>12</v>
      </c>
      <c r="J1620" s="13" t="str">
        <f t="shared" si="101"/>
        <v>R1012</v>
      </c>
      <c r="K1620" s="6" t="s">
        <v>23</v>
      </c>
      <c r="L1620" s="23" t="str">
        <f t="shared" si="102"/>
        <v>12-Sep-1991</v>
      </c>
      <c r="M1620" s="25">
        <f t="shared" si="103"/>
        <v>31</v>
      </c>
    </row>
    <row r="1621" spans="1:13" x14ac:dyDescent="0.3">
      <c r="A1621" s="6" t="s">
        <v>1652</v>
      </c>
      <c r="B1621" s="6">
        <v>1976</v>
      </c>
      <c r="C1621" s="13">
        <f t="shared" si="100"/>
        <v>1976</v>
      </c>
      <c r="D1621" s="6" t="s">
        <v>20</v>
      </c>
      <c r="E1621" s="6">
        <v>26</v>
      </c>
      <c r="F1621" s="6">
        <v>2</v>
      </c>
      <c r="G1621" s="27">
        <v>14098.07</v>
      </c>
      <c r="H1621" s="6" t="s">
        <v>11</v>
      </c>
      <c r="I1621" s="6" t="s">
        <v>12</v>
      </c>
      <c r="J1621" s="13" t="str">
        <f t="shared" si="101"/>
        <v>R1023</v>
      </c>
      <c r="K1621" s="6" t="s">
        <v>249</v>
      </c>
      <c r="L1621" s="23" t="str">
        <f t="shared" si="102"/>
        <v>26-Sep-1976</v>
      </c>
      <c r="M1621" s="25">
        <f t="shared" si="103"/>
        <v>46</v>
      </c>
    </row>
    <row r="1622" spans="1:13" x14ac:dyDescent="0.3">
      <c r="A1622" s="6" t="s">
        <v>1653</v>
      </c>
      <c r="B1622" s="6">
        <v>1961</v>
      </c>
      <c r="C1622" s="13">
        <f t="shared" si="100"/>
        <v>1961</v>
      </c>
      <c r="D1622" s="6" t="s">
        <v>18</v>
      </c>
      <c r="E1622" s="6">
        <v>14</v>
      </c>
      <c r="F1622" s="6">
        <v>2</v>
      </c>
      <c r="G1622" s="27">
        <v>14119.62</v>
      </c>
      <c r="H1622" s="6" t="s">
        <v>11</v>
      </c>
      <c r="I1622" s="6" t="s">
        <v>16</v>
      </c>
      <c r="J1622" s="13" t="str">
        <f t="shared" si="101"/>
        <v>R1012</v>
      </c>
      <c r="K1622" s="6" t="s">
        <v>23</v>
      </c>
      <c r="L1622" s="23" t="str">
        <f t="shared" si="102"/>
        <v>14-Jun-1961</v>
      </c>
      <c r="M1622" s="25">
        <f t="shared" si="103"/>
        <v>61</v>
      </c>
    </row>
    <row r="1623" spans="1:13" x14ac:dyDescent="0.3">
      <c r="A1623" s="6" t="s">
        <v>1654</v>
      </c>
      <c r="B1623" s="6">
        <v>2004</v>
      </c>
      <c r="C1623" s="13">
        <f t="shared" si="100"/>
        <v>2004</v>
      </c>
      <c r="D1623" s="6" t="s">
        <v>10</v>
      </c>
      <c r="E1623" s="6">
        <v>6</v>
      </c>
      <c r="F1623" s="6">
        <v>0</v>
      </c>
      <c r="G1623" s="27">
        <v>14133.04</v>
      </c>
      <c r="H1623" s="6" t="s">
        <v>11</v>
      </c>
      <c r="I1623" s="6" t="s">
        <v>12</v>
      </c>
      <c r="J1623" s="13" t="str">
        <f t="shared" si="101"/>
        <v>R1013</v>
      </c>
      <c r="K1623" s="6" t="s">
        <v>13</v>
      </c>
      <c r="L1623" s="23" t="str">
        <f t="shared" si="102"/>
        <v>6-Jul-2004</v>
      </c>
      <c r="M1623" s="25">
        <f t="shared" si="103"/>
        <v>18</v>
      </c>
    </row>
    <row r="1624" spans="1:13" x14ac:dyDescent="0.3">
      <c r="A1624" s="6" t="s">
        <v>1655</v>
      </c>
      <c r="B1624" s="6">
        <v>1984</v>
      </c>
      <c r="C1624" s="13">
        <f t="shared" si="100"/>
        <v>1984</v>
      </c>
      <c r="D1624" s="6" t="s">
        <v>10</v>
      </c>
      <c r="E1624" s="6">
        <v>7</v>
      </c>
      <c r="F1624" s="6">
        <v>3</v>
      </c>
      <c r="G1624" s="27">
        <v>14152.46</v>
      </c>
      <c r="H1624" s="6" t="s">
        <v>11</v>
      </c>
      <c r="I1624" s="6" t="s">
        <v>16</v>
      </c>
      <c r="J1624" s="13" t="str">
        <f t="shared" si="101"/>
        <v>R1012</v>
      </c>
      <c r="K1624" s="6" t="s">
        <v>23</v>
      </c>
      <c r="L1624" s="23" t="str">
        <f t="shared" si="102"/>
        <v>7-Jul-1984</v>
      </c>
      <c r="M1624" s="25">
        <f t="shared" si="103"/>
        <v>38</v>
      </c>
    </row>
    <row r="1625" spans="1:13" x14ac:dyDescent="0.3">
      <c r="A1625" s="6" t="s">
        <v>1656</v>
      </c>
      <c r="B1625" s="6">
        <v>1968</v>
      </c>
      <c r="C1625" s="13">
        <f t="shared" si="100"/>
        <v>1968</v>
      </c>
      <c r="D1625" s="6" t="s">
        <v>30</v>
      </c>
      <c r="E1625" s="6">
        <v>25</v>
      </c>
      <c r="F1625" s="6">
        <v>0</v>
      </c>
      <c r="G1625" s="27">
        <v>14193.55</v>
      </c>
      <c r="H1625" s="6" t="s">
        <v>11</v>
      </c>
      <c r="I1625" s="6" t="s">
        <v>16</v>
      </c>
      <c r="J1625" s="13" t="str">
        <f t="shared" si="101"/>
        <v>R1026</v>
      </c>
      <c r="K1625" s="6" t="s">
        <v>535</v>
      </c>
      <c r="L1625" s="23" t="str">
        <f t="shared" si="102"/>
        <v>25-Dec-1968</v>
      </c>
      <c r="M1625" s="25">
        <f t="shared" si="103"/>
        <v>54</v>
      </c>
    </row>
    <row r="1626" spans="1:13" x14ac:dyDescent="0.3">
      <c r="A1626" s="6" t="s">
        <v>1657</v>
      </c>
      <c r="B1626" s="6">
        <v>1983</v>
      </c>
      <c r="C1626" s="13">
        <f t="shared" si="100"/>
        <v>1983</v>
      </c>
      <c r="D1626" s="6" t="s">
        <v>15</v>
      </c>
      <c r="E1626" s="6">
        <v>17</v>
      </c>
      <c r="F1626" s="6">
        <v>3</v>
      </c>
      <c r="G1626" s="27">
        <v>14209.4</v>
      </c>
      <c r="H1626" s="6" t="s">
        <v>11</v>
      </c>
      <c r="I1626" s="6" t="s">
        <v>16</v>
      </c>
      <c r="J1626" s="13" t="str">
        <f t="shared" si="101"/>
        <v>R1026</v>
      </c>
      <c r="K1626" s="6" t="s">
        <v>535</v>
      </c>
      <c r="L1626" s="23" t="str">
        <f t="shared" si="102"/>
        <v>17-Nov-1983</v>
      </c>
      <c r="M1626" s="25">
        <f t="shared" si="103"/>
        <v>39</v>
      </c>
    </row>
    <row r="1627" spans="1:13" x14ac:dyDescent="0.3">
      <c r="A1627" s="6" t="s">
        <v>1658</v>
      </c>
      <c r="B1627" s="6">
        <v>1958</v>
      </c>
      <c r="C1627" s="13">
        <f t="shared" si="100"/>
        <v>1958</v>
      </c>
      <c r="D1627" s="6" t="s">
        <v>20</v>
      </c>
      <c r="E1627" s="6">
        <v>21</v>
      </c>
      <c r="F1627" s="6">
        <v>0</v>
      </c>
      <c r="G1627" s="27">
        <v>14210.54</v>
      </c>
      <c r="H1627" s="6" t="s">
        <v>11</v>
      </c>
      <c r="I1627" s="6" t="s">
        <v>11</v>
      </c>
      <c r="J1627" s="13" t="str">
        <f t="shared" si="101"/>
        <v>R1012</v>
      </c>
      <c r="K1627" s="6" t="s">
        <v>23</v>
      </c>
      <c r="L1627" s="23" t="str">
        <f t="shared" si="102"/>
        <v>21-Sep-1958</v>
      </c>
      <c r="M1627" s="25">
        <f t="shared" si="103"/>
        <v>64</v>
      </c>
    </row>
    <row r="1628" spans="1:13" x14ac:dyDescent="0.3">
      <c r="A1628" s="6" t="s">
        <v>1659</v>
      </c>
      <c r="B1628" s="6">
        <v>1961</v>
      </c>
      <c r="C1628" s="13">
        <f t="shared" si="100"/>
        <v>1961</v>
      </c>
      <c r="D1628" s="6" t="s">
        <v>20</v>
      </c>
      <c r="E1628" s="6">
        <v>25</v>
      </c>
      <c r="F1628" s="6">
        <v>2</v>
      </c>
      <c r="G1628" s="27">
        <v>14235.07</v>
      </c>
      <c r="H1628" s="6" t="s">
        <v>11</v>
      </c>
      <c r="I1628" s="6" t="s">
        <v>16</v>
      </c>
      <c r="J1628" s="13" t="str">
        <f t="shared" si="101"/>
        <v>R1011</v>
      </c>
      <c r="K1628" s="6" t="s">
        <v>42</v>
      </c>
      <c r="L1628" s="23" t="str">
        <f t="shared" si="102"/>
        <v>25-Sep-1961</v>
      </c>
      <c r="M1628" s="25">
        <f t="shared" si="103"/>
        <v>61</v>
      </c>
    </row>
    <row r="1629" spans="1:13" x14ac:dyDescent="0.3">
      <c r="A1629" s="6" t="s">
        <v>1660</v>
      </c>
      <c r="B1629" s="6">
        <v>1959</v>
      </c>
      <c r="C1629" s="13">
        <f t="shared" si="100"/>
        <v>1959</v>
      </c>
      <c r="D1629" s="6" t="s">
        <v>37</v>
      </c>
      <c r="E1629" s="6">
        <v>10</v>
      </c>
      <c r="F1629" s="6">
        <v>0</v>
      </c>
      <c r="G1629" s="27">
        <v>14254.61</v>
      </c>
      <c r="H1629" s="6" t="s">
        <v>11</v>
      </c>
      <c r="I1629" s="6" t="s">
        <v>16</v>
      </c>
      <c r="J1629" s="13" t="str">
        <f t="shared" si="101"/>
        <v>R1012</v>
      </c>
      <c r="K1629" s="6" t="s">
        <v>23</v>
      </c>
      <c r="L1629" s="23" t="str">
        <f t="shared" si="102"/>
        <v>10-Oct-1959</v>
      </c>
      <c r="M1629" s="25">
        <f t="shared" si="103"/>
        <v>63</v>
      </c>
    </row>
    <row r="1630" spans="1:13" x14ac:dyDescent="0.3">
      <c r="A1630" s="6" t="s">
        <v>1661</v>
      </c>
      <c r="B1630" s="6">
        <v>1959</v>
      </c>
      <c r="C1630" s="13">
        <f t="shared" si="100"/>
        <v>1959</v>
      </c>
      <c r="D1630" s="6" t="s">
        <v>15</v>
      </c>
      <c r="E1630" s="6">
        <v>8</v>
      </c>
      <c r="F1630" s="6">
        <v>0</v>
      </c>
      <c r="G1630" s="27">
        <v>14256.19</v>
      </c>
      <c r="H1630" s="6" t="s">
        <v>11</v>
      </c>
      <c r="I1630" s="6" t="s">
        <v>12</v>
      </c>
      <c r="J1630" s="13" t="str">
        <f t="shared" si="101"/>
        <v>R1012</v>
      </c>
      <c r="K1630" s="6" t="s">
        <v>23</v>
      </c>
      <c r="L1630" s="23" t="str">
        <f t="shared" si="102"/>
        <v>8-Nov-1959</v>
      </c>
      <c r="M1630" s="25">
        <f t="shared" si="103"/>
        <v>63</v>
      </c>
    </row>
    <row r="1631" spans="1:13" x14ac:dyDescent="0.3">
      <c r="A1631" s="6" t="s">
        <v>1662</v>
      </c>
      <c r="B1631" s="6">
        <v>1974</v>
      </c>
      <c r="C1631" s="13">
        <f t="shared" si="100"/>
        <v>1974</v>
      </c>
      <c r="D1631" s="6" t="s">
        <v>30</v>
      </c>
      <c r="E1631" s="6">
        <v>26</v>
      </c>
      <c r="F1631" s="6">
        <v>0</v>
      </c>
      <c r="G1631" s="27">
        <v>14256.79</v>
      </c>
      <c r="H1631" s="6" t="s">
        <v>11</v>
      </c>
      <c r="I1631" s="6" t="s">
        <v>11</v>
      </c>
      <c r="J1631" s="13" t="str">
        <f t="shared" si="101"/>
        <v>R1026</v>
      </c>
      <c r="K1631" s="6" t="s">
        <v>535</v>
      </c>
      <c r="L1631" s="23" t="str">
        <f t="shared" si="102"/>
        <v>26-Dec-1974</v>
      </c>
      <c r="M1631" s="25">
        <f t="shared" si="103"/>
        <v>48</v>
      </c>
    </row>
    <row r="1632" spans="1:13" x14ac:dyDescent="0.3">
      <c r="A1632" s="6" t="s">
        <v>1663</v>
      </c>
      <c r="B1632" s="6">
        <v>1972</v>
      </c>
      <c r="C1632" s="13">
        <f t="shared" si="100"/>
        <v>1972</v>
      </c>
      <c r="D1632" s="6" t="s">
        <v>10</v>
      </c>
      <c r="E1632" s="6">
        <v>13</v>
      </c>
      <c r="F1632" s="6">
        <v>0</v>
      </c>
      <c r="G1632" s="27">
        <v>14258.33</v>
      </c>
      <c r="H1632" s="6" t="s">
        <v>11</v>
      </c>
      <c r="I1632" s="6" t="s">
        <v>11</v>
      </c>
      <c r="J1632" s="13" t="str">
        <f t="shared" si="101"/>
        <v>R1026</v>
      </c>
      <c r="K1632" s="6" t="s">
        <v>535</v>
      </c>
      <c r="L1632" s="23" t="str">
        <f t="shared" si="102"/>
        <v>13-Jul-1972</v>
      </c>
      <c r="M1632" s="25">
        <f t="shared" si="103"/>
        <v>50</v>
      </c>
    </row>
    <row r="1633" spans="1:13" x14ac:dyDescent="0.3">
      <c r="A1633" s="6" t="s">
        <v>1664</v>
      </c>
      <c r="B1633" s="6">
        <v>2004</v>
      </c>
      <c r="C1633" s="13">
        <f t="shared" si="100"/>
        <v>2004</v>
      </c>
      <c r="D1633" s="6" t="s">
        <v>20</v>
      </c>
      <c r="E1633" s="6">
        <v>6</v>
      </c>
      <c r="F1633" s="6">
        <v>0</v>
      </c>
      <c r="G1633" s="27">
        <v>14283.46</v>
      </c>
      <c r="H1633" s="6" t="s">
        <v>11</v>
      </c>
      <c r="I1633" s="6" t="s">
        <v>11</v>
      </c>
      <c r="J1633" s="13" t="str">
        <f t="shared" si="101"/>
        <v>R1024</v>
      </c>
      <c r="K1633" s="6" t="s">
        <v>247</v>
      </c>
      <c r="L1633" s="23" t="str">
        <f t="shared" si="102"/>
        <v>6-Sep-2004</v>
      </c>
      <c r="M1633" s="25">
        <f t="shared" si="103"/>
        <v>18</v>
      </c>
    </row>
    <row r="1634" spans="1:13" x14ac:dyDescent="0.3">
      <c r="A1634" s="6" t="s">
        <v>1665</v>
      </c>
      <c r="B1634" s="6">
        <v>1968</v>
      </c>
      <c r="C1634" s="13">
        <f t="shared" si="100"/>
        <v>1968</v>
      </c>
      <c r="D1634" s="6" t="s">
        <v>30</v>
      </c>
      <c r="E1634" s="6">
        <v>15</v>
      </c>
      <c r="F1634" s="6">
        <v>0</v>
      </c>
      <c r="G1634" s="27">
        <v>14285.9</v>
      </c>
      <c r="H1634" s="6" t="s">
        <v>11</v>
      </c>
      <c r="I1634" s="6" t="s">
        <v>12</v>
      </c>
      <c r="J1634" s="13" t="str">
        <f t="shared" si="101"/>
        <v>R1012</v>
      </c>
      <c r="K1634" s="6" t="s">
        <v>23</v>
      </c>
      <c r="L1634" s="23" t="str">
        <f t="shared" si="102"/>
        <v>15-Dec-1968</v>
      </c>
      <c r="M1634" s="25">
        <f t="shared" si="103"/>
        <v>54</v>
      </c>
    </row>
    <row r="1635" spans="1:13" x14ac:dyDescent="0.3">
      <c r="A1635" s="6" t="s">
        <v>1666</v>
      </c>
      <c r="B1635" s="6">
        <v>1958</v>
      </c>
      <c r="C1635" s="13">
        <f t="shared" si="100"/>
        <v>1958</v>
      </c>
      <c r="D1635" s="6" t="s">
        <v>37</v>
      </c>
      <c r="E1635" s="6">
        <v>15</v>
      </c>
      <c r="F1635" s="6">
        <v>0</v>
      </c>
      <c r="G1635" s="27">
        <v>14313.85</v>
      </c>
      <c r="H1635" s="6" t="s">
        <v>11</v>
      </c>
      <c r="I1635" s="6" t="s">
        <v>12</v>
      </c>
      <c r="J1635" s="13" t="str">
        <f t="shared" si="101"/>
        <v>R1013</v>
      </c>
      <c r="K1635" s="6" t="s">
        <v>13</v>
      </c>
      <c r="L1635" s="23" t="str">
        <f t="shared" si="102"/>
        <v>15-Oct-1958</v>
      </c>
      <c r="M1635" s="25">
        <f t="shared" si="103"/>
        <v>64</v>
      </c>
    </row>
    <row r="1636" spans="1:13" x14ac:dyDescent="0.3">
      <c r="A1636" s="6" t="s">
        <v>1667</v>
      </c>
      <c r="B1636" s="6">
        <v>1958</v>
      </c>
      <c r="C1636" s="13">
        <f t="shared" si="100"/>
        <v>1958</v>
      </c>
      <c r="D1636" s="6" t="s">
        <v>10</v>
      </c>
      <c r="E1636" s="6">
        <v>10</v>
      </c>
      <c r="F1636" s="6">
        <v>0</v>
      </c>
      <c r="G1636" s="27">
        <v>14319.03</v>
      </c>
      <c r="H1636" s="6" t="s">
        <v>11</v>
      </c>
      <c r="I1636" s="6" t="s">
        <v>11</v>
      </c>
      <c r="J1636" s="13" t="str">
        <f t="shared" si="101"/>
        <v>R1011</v>
      </c>
      <c r="K1636" s="6" t="s">
        <v>42</v>
      </c>
      <c r="L1636" s="23" t="str">
        <f t="shared" si="102"/>
        <v>10-Jul-1958</v>
      </c>
      <c r="M1636" s="25">
        <f t="shared" si="103"/>
        <v>64</v>
      </c>
    </row>
    <row r="1637" spans="1:13" x14ac:dyDescent="0.3">
      <c r="A1637" s="6" t="s">
        <v>1668</v>
      </c>
      <c r="B1637" s="6">
        <v>1969</v>
      </c>
      <c r="C1637" s="13">
        <f t="shared" si="100"/>
        <v>1969</v>
      </c>
      <c r="D1637" s="6" t="s">
        <v>20</v>
      </c>
      <c r="E1637" s="6">
        <v>26</v>
      </c>
      <c r="F1637" s="6">
        <v>0</v>
      </c>
      <c r="G1637" s="27">
        <v>14337.91</v>
      </c>
      <c r="H1637" s="6" t="s">
        <v>11</v>
      </c>
      <c r="I1637" s="6" t="s">
        <v>12</v>
      </c>
      <c r="J1637" s="13" t="str">
        <f t="shared" si="101"/>
        <v>R1022</v>
      </c>
      <c r="K1637" s="6" t="s">
        <v>632</v>
      </c>
      <c r="L1637" s="23" t="str">
        <f t="shared" si="102"/>
        <v>26-Sep-1969</v>
      </c>
      <c r="M1637" s="25">
        <f t="shared" si="103"/>
        <v>53</v>
      </c>
    </row>
    <row r="1638" spans="1:13" x14ac:dyDescent="0.3">
      <c r="A1638" s="6" t="s">
        <v>1669</v>
      </c>
      <c r="B1638" s="6">
        <v>1959</v>
      </c>
      <c r="C1638" s="13">
        <f t="shared" si="100"/>
        <v>1959</v>
      </c>
      <c r="D1638" s="6" t="s">
        <v>30</v>
      </c>
      <c r="E1638" s="6">
        <v>24</v>
      </c>
      <c r="F1638" s="6">
        <v>1</v>
      </c>
      <c r="G1638" s="27">
        <v>14349.85</v>
      </c>
      <c r="H1638" s="6" t="s">
        <v>11</v>
      </c>
      <c r="I1638" s="6" t="s">
        <v>11</v>
      </c>
      <c r="J1638" s="13" t="str">
        <f t="shared" si="101"/>
        <v>R1012</v>
      </c>
      <c r="K1638" s="6" t="s">
        <v>23</v>
      </c>
      <c r="L1638" s="23" t="str">
        <f t="shared" si="102"/>
        <v>24-Dec-1959</v>
      </c>
      <c r="M1638" s="25">
        <f t="shared" si="103"/>
        <v>63</v>
      </c>
    </row>
    <row r="1639" spans="1:13" x14ac:dyDescent="0.3">
      <c r="A1639" s="6" t="s">
        <v>1670</v>
      </c>
      <c r="B1639" s="6">
        <v>1967</v>
      </c>
      <c r="C1639" s="13">
        <f t="shared" si="100"/>
        <v>1967</v>
      </c>
      <c r="D1639" s="6" t="s">
        <v>37</v>
      </c>
      <c r="E1639" s="6">
        <v>10</v>
      </c>
      <c r="F1639" s="6">
        <v>0</v>
      </c>
      <c r="G1639" s="27">
        <v>14355.43</v>
      </c>
      <c r="H1639" s="6" t="s">
        <v>11</v>
      </c>
      <c r="I1639" s="6" t="s">
        <v>16</v>
      </c>
      <c r="J1639" s="13" t="str">
        <f t="shared" si="101"/>
        <v>R1026</v>
      </c>
      <c r="K1639" s="6" t="s">
        <v>535</v>
      </c>
      <c r="L1639" s="23" t="str">
        <f t="shared" si="102"/>
        <v>10-Oct-1967</v>
      </c>
      <c r="M1639" s="25">
        <f t="shared" si="103"/>
        <v>55</v>
      </c>
    </row>
    <row r="1640" spans="1:13" x14ac:dyDescent="0.3">
      <c r="A1640" s="6" t="s">
        <v>1671</v>
      </c>
      <c r="B1640" s="6">
        <v>1988</v>
      </c>
      <c r="C1640" s="13">
        <f t="shared" si="100"/>
        <v>1988</v>
      </c>
      <c r="D1640" s="6" t="s">
        <v>15</v>
      </c>
      <c r="E1640" s="6">
        <v>16</v>
      </c>
      <c r="F1640" s="6">
        <v>1</v>
      </c>
      <c r="G1640" s="27">
        <v>14358.36</v>
      </c>
      <c r="H1640" s="6" t="s">
        <v>11</v>
      </c>
      <c r="I1640" s="6" t="s">
        <v>11</v>
      </c>
      <c r="J1640" s="13" t="str">
        <f t="shared" si="101"/>
        <v>R1011</v>
      </c>
      <c r="K1640" s="6" t="s">
        <v>42</v>
      </c>
      <c r="L1640" s="23" t="str">
        <f t="shared" si="102"/>
        <v>16-Nov-1988</v>
      </c>
      <c r="M1640" s="25">
        <f t="shared" si="103"/>
        <v>34</v>
      </c>
    </row>
    <row r="1641" spans="1:13" x14ac:dyDescent="0.3">
      <c r="A1641" s="6" t="s">
        <v>1672</v>
      </c>
      <c r="B1641" s="6">
        <v>1963</v>
      </c>
      <c r="C1641" s="13">
        <f t="shared" si="100"/>
        <v>1963</v>
      </c>
      <c r="D1641" s="6" t="s">
        <v>10</v>
      </c>
      <c r="E1641" s="6">
        <v>16</v>
      </c>
      <c r="F1641" s="6">
        <v>3</v>
      </c>
      <c r="G1641" s="27">
        <v>14382.71</v>
      </c>
      <c r="H1641" s="6" t="s">
        <v>11</v>
      </c>
      <c r="I1641" s="6" t="s">
        <v>11</v>
      </c>
      <c r="J1641" s="13" t="str">
        <f t="shared" si="101"/>
        <v>R1012</v>
      </c>
      <c r="K1641" s="6" t="s">
        <v>23</v>
      </c>
      <c r="L1641" s="23" t="str">
        <f t="shared" si="102"/>
        <v>16-Jul-1963</v>
      </c>
      <c r="M1641" s="25">
        <f t="shared" si="103"/>
        <v>59</v>
      </c>
    </row>
    <row r="1642" spans="1:13" x14ac:dyDescent="0.3">
      <c r="A1642" s="6" t="s">
        <v>1673</v>
      </c>
      <c r="B1642" s="6">
        <v>1965</v>
      </c>
      <c r="C1642" s="13">
        <f t="shared" si="100"/>
        <v>1965</v>
      </c>
      <c r="D1642" s="6" t="s">
        <v>18</v>
      </c>
      <c r="E1642" s="6">
        <v>22</v>
      </c>
      <c r="F1642" s="6">
        <v>4</v>
      </c>
      <c r="G1642" s="27">
        <v>14394.4</v>
      </c>
      <c r="H1642" s="6" t="s">
        <v>11</v>
      </c>
      <c r="I1642" s="6" t="s">
        <v>12</v>
      </c>
      <c r="J1642" s="13" t="str">
        <f t="shared" si="101"/>
        <v>R1024</v>
      </c>
      <c r="K1642" s="6" t="s">
        <v>247</v>
      </c>
      <c r="L1642" s="23" t="str">
        <f t="shared" si="102"/>
        <v>22-Jun-1965</v>
      </c>
      <c r="M1642" s="25">
        <f t="shared" si="103"/>
        <v>57</v>
      </c>
    </row>
    <row r="1643" spans="1:13" x14ac:dyDescent="0.3">
      <c r="A1643" s="6" t="s">
        <v>1674</v>
      </c>
      <c r="B1643" s="6">
        <v>1958</v>
      </c>
      <c r="C1643" s="13">
        <f t="shared" si="100"/>
        <v>1958</v>
      </c>
      <c r="D1643" s="6" t="s">
        <v>20</v>
      </c>
      <c r="E1643" s="6">
        <v>14</v>
      </c>
      <c r="F1643" s="6">
        <v>0</v>
      </c>
      <c r="G1643" s="27">
        <v>14394.56</v>
      </c>
      <c r="H1643" s="6" t="s">
        <v>11</v>
      </c>
      <c r="I1643" s="6" t="s">
        <v>16</v>
      </c>
      <c r="J1643" s="13" t="str">
        <f t="shared" si="101"/>
        <v>R1018</v>
      </c>
      <c r="K1643" s="6" t="s">
        <v>170</v>
      </c>
      <c r="L1643" s="23" t="str">
        <f t="shared" si="102"/>
        <v>14-Sep-1958</v>
      </c>
      <c r="M1643" s="25">
        <f t="shared" si="103"/>
        <v>64</v>
      </c>
    </row>
    <row r="1644" spans="1:13" x14ac:dyDescent="0.3">
      <c r="A1644" s="6" t="s">
        <v>1675</v>
      </c>
      <c r="B1644" s="6">
        <v>1958</v>
      </c>
      <c r="C1644" s="13">
        <f t="shared" si="100"/>
        <v>1958</v>
      </c>
      <c r="D1644" s="6" t="s">
        <v>10</v>
      </c>
      <c r="E1644" s="6">
        <v>29</v>
      </c>
      <c r="F1644" s="6">
        <v>0</v>
      </c>
      <c r="G1644" s="27">
        <v>14410.93</v>
      </c>
      <c r="H1644" s="6" t="s">
        <v>11</v>
      </c>
      <c r="I1644" s="6" t="s">
        <v>11</v>
      </c>
      <c r="J1644" s="13" t="str">
        <f t="shared" si="101"/>
        <v>R1016</v>
      </c>
      <c r="K1644" s="6" t="s">
        <v>168</v>
      </c>
      <c r="L1644" s="23" t="str">
        <f t="shared" si="102"/>
        <v>29-Jul-1958</v>
      </c>
      <c r="M1644" s="25">
        <f t="shared" si="103"/>
        <v>64</v>
      </c>
    </row>
    <row r="1645" spans="1:13" x14ac:dyDescent="0.3">
      <c r="A1645" s="6" t="s">
        <v>1676</v>
      </c>
      <c r="B1645" s="6">
        <v>1958</v>
      </c>
      <c r="C1645" s="13">
        <f t="shared" si="100"/>
        <v>1958</v>
      </c>
      <c r="D1645" s="6" t="s">
        <v>20</v>
      </c>
      <c r="E1645" s="6">
        <v>20</v>
      </c>
      <c r="F1645" s="6">
        <v>1</v>
      </c>
      <c r="G1645" s="27">
        <v>14418.28</v>
      </c>
      <c r="H1645" s="6" t="s">
        <v>11</v>
      </c>
      <c r="I1645" s="6" t="s">
        <v>12</v>
      </c>
      <c r="J1645" s="13" t="str">
        <f t="shared" si="101"/>
        <v>R1013</v>
      </c>
      <c r="K1645" s="6" t="s">
        <v>13</v>
      </c>
      <c r="L1645" s="23" t="str">
        <f t="shared" si="102"/>
        <v>20-Sep-1958</v>
      </c>
      <c r="M1645" s="25">
        <f t="shared" si="103"/>
        <v>64</v>
      </c>
    </row>
    <row r="1646" spans="1:13" x14ac:dyDescent="0.3">
      <c r="A1646" s="6" t="s">
        <v>1677</v>
      </c>
      <c r="B1646" s="6">
        <v>1999</v>
      </c>
      <c r="C1646" s="13">
        <f t="shared" si="100"/>
        <v>1999</v>
      </c>
      <c r="D1646" s="6" t="s">
        <v>35</v>
      </c>
      <c r="E1646" s="6">
        <v>10</v>
      </c>
      <c r="F1646" s="6">
        <v>2</v>
      </c>
      <c r="G1646" s="27">
        <v>14426.07</v>
      </c>
      <c r="H1646" s="6" t="s">
        <v>11</v>
      </c>
      <c r="I1646" s="6" t="s">
        <v>16</v>
      </c>
      <c r="J1646" s="13" t="str">
        <f t="shared" si="101"/>
        <v>R1012</v>
      </c>
      <c r="K1646" s="6" t="s">
        <v>23</v>
      </c>
      <c r="L1646" s="23" t="str">
        <f t="shared" si="102"/>
        <v>10-Aug-1999</v>
      </c>
      <c r="M1646" s="25">
        <f t="shared" si="103"/>
        <v>23</v>
      </c>
    </row>
    <row r="1647" spans="1:13" x14ac:dyDescent="0.3">
      <c r="A1647" s="6" t="s">
        <v>1678</v>
      </c>
      <c r="B1647" s="6">
        <v>1967</v>
      </c>
      <c r="C1647" s="13">
        <f t="shared" si="100"/>
        <v>1967</v>
      </c>
      <c r="D1647" s="6" t="s">
        <v>35</v>
      </c>
      <c r="E1647" s="6">
        <v>15</v>
      </c>
      <c r="F1647" s="6">
        <v>0</v>
      </c>
      <c r="G1647" s="27">
        <v>14426.66</v>
      </c>
      <c r="H1647" s="6" t="s">
        <v>11</v>
      </c>
      <c r="I1647" s="6" t="s">
        <v>11</v>
      </c>
      <c r="J1647" s="13" t="str">
        <f t="shared" si="101"/>
        <v>R1026</v>
      </c>
      <c r="K1647" s="6" t="s">
        <v>535</v>
      </c>
      <c r="L1647" s="23" t="str">
        <f t="shared" si="102"/>
        <v>15-Aug-1967</v>
      </c>
      <c r="M1647" s="25">
        <f t="shared" si="103"/>
        <v>55</v>
      </c>
    </row>
    <row r="1648" spans="1:13" x14ac:dyDescent="0.3">
      <c r="A1648" s="6" t="s">
        <v>1679</v>
      </c>
      <c r="B1648" s="6">
        <v>1967</v>
      </c>
      <c r="C1648" s="13">
        <f t="shared" si="100"/>
        <v>1967</v>
      </c>
      <c r="D1648" s="6" t="s">
        <v>15</v>
      </c>
      <c r="E1648" s="6">
        <v>4</v>
      </c>
      <c r="F1648" s="6">
        <v>0</v>
      </c>
      <c r="G1648" s="27">
        <v>14427.63</v>
      </c>
      <c r="H1648" s="6" t="s">
        <v>11</v>
      </c>
      <c r="I1648" s="6" t="s">
        <v>11</v>
      </c>
      <c r="J1648" s="13" t="str">
        <f t="shared" si="101"/>
        <v>R1021</v>
      </c>
      <c r="K1648" s="6" t="s">
        <v>300</v>
      </c>
      <c r="L1648" s="23" t="str">
        <f t="shared" si="102"/>
        <v>4-Nov-1967</v>
      </c>
      <c r="M1648" s="25">
        <f t="shared" si="103"/>
        <v>55</v>
      </c>
    </row>
    <row r="1649" spans="1:13" x14ac:dyDescent="0.3">
      <c r="A1649" s="6" t="s">
        <v>1680</v>
      </c>
      <c r="B1649" s="6">
        <v>1959</v>
      </c>
      <c r="C1649" s="13">
        <f t="shared" si="100"/>
        <v>1959</v>
      </c>
      <c r="D1649" s="6" t="s">
        <v>18</v>
      </c>
      <c r="E1649" s="6">
        <v>29</v>
      </c>
      <c r="F1649" s="6">
        <v>0</v>
      </c>
      <c r="G1649" s="27">
        <v>14449.85</v>
      </c>
      <c r="H1649" s="6" t="s">
        <v>11</v>
      </c>
      <c r="I1649" s="6" t="s">
        <v>16</v>
      </c>
      <c r="J1649" s="13" t="str">
        <f t="shared" si="101"/>
        <v>R1024</v>
      </c>
      <c r="K1649" s="6" t="s">
        <v>247</v>
      </c>
      <c r="L1649" s="23" t="str">
        <f t="shared" si="102"/>
        <v>29-Jun-1959</v>
      </c>
      <c r="M1649" s="25">
        <f t="shared" si="103"/>
        <v>63</v>
      </c>
    </row>
    <row r="1650" spans="1:13" x14ac:dyDescent="0.3">
      <c r="A1650" s="6" t="s">
        <v>1681</v>
      </c>
      <c r="B1650" s="6">
        <v>1959</v>
      </c>
      <c r="C1650" s="13">
        <f t="shared" si="100"/>
        <v>1959</v>
      </c>
      <c r="D1650" s="6" t="s">
        <v>35</v>
      </c>
      <c r="E1650" s="6">
        <v>3</v>
      </c>
      <c r="F1650" s="6">
        <v>0</v>
      </c>
      <c r="G1650" s="27">
        <v>14451.84</v>
      </c>
      <c r="H1650" s="6" t="s">
        <v>11</v>
      </c>
      <c r="I1650" s="6" t="s">
        <v>12</v>
      </c>
      <c r="J1650" s="13" t="str">
        <f t="shared" si="101"/>
        <v>R1023</v>
      </c>
      <c r="K1650" s="6" t="s">
        <v>249</v>
      </c>
      <c r="L1650" s="23" t="str">
        <f t="shared" si="102"/>
        <v>3-Aug-1959</v>
      </c>
      <c r="M1650" s="25">
        <f t="shared" si="103"/>
        <v>63</v>
      </c>
    </row>
    <row r="1651" spans="1:13" x14ac:dyDescent="0.3">
      <c r="A1651" s="6" t="s">
        <v>1682</v>
      </c>
      <c r="B1651" s="6">
        <v>1996</v>
      </c>
      <c r="C1651" s="13">
        <f t="shared" si="100"/>
        <v>1996</v>
      </c>
      <c r="D1651" s="6" t="s">
        <v>15</v>
      </c>
      <c r="E1651" s="6">
        <v>10</v>
      </c>
      <c r="F1651" s="6">
        <v>2</v>
      </c>
      <c r="G1651" s="27">
        <v>14455.64</v>
      </c>
      <c r="H1651" s="6" t="s">
        <v>11</v>
      </c>
      <c r="I1651" s="6" t="s">
        <v>12</v>
      </c>
      <c r="J1651" s="13" t="str">
        <f t="shared" si="101"/>
        <v>R1024</v>
      </c>
      <c r="K1651" s="6" t="s">
        <v>247</v>
      </c>
      <c r="L1651" s="23" t="str">
        <f t="shared" si="102"/>
        <v>10-Nov-1996</v>
      </c>
      <c r="M1651" s="25">
        <f t="shared" si="103"/>
        <v>26</v>
      </c>
    </row>
    <row r="1652" spans="1:13" x14ac:dyDescent="0.3">
      <c r="A1652" s="6" t="s">
        <v>1683</v>
      </c>
      <c r="B1652" s="6">
        <v>1976</v>
      </c>
      <c r="C1652" s="13">
        <f t="shared" si="100"/>
        <v>1976</v>
      </c>
      <c r="D1652" s="6" t="s">
        <v>15</v>
      </c>
      <c r="E1652" s="6">
        <v>27</v>
      </c>
      <c r="F1652" s="6">
        <v>2</v>
      </c>
      <c r="G1652" s="27">
        <v>14470.01</v>
      </c>
      <c r="H1652" s="6" t="s">
        <v>11</v>
      </c>
      <c r="I1652" s="6" t="s">
        <v>12</v>
      </c>
      <c r="J1652" s="13" t="str">
        <f t="shared" si="101"/>
        <v>R1012</v>
      </c>
      <c r="K1652" s="6" t="s">
        <v>23</v>
      </c>
      <c r="L1652" s="23" t="str">
        <f t="shared" si="102"/>
        <v>27-Nov-1976</v>
      </c>
      <c r="M1652" s="25">
        <f t="shared" si="103"/>
        <v>46</v>
      </c>
    </row>
    <row r="1653" spans="1:13" x14ac:dyDescent="0.3">
      <c r="A1653" s="6" t="s">
        <v>1684</v>
      </c>
      <c r="B1653" s="6">
        <v>1959</v>
      </c>
      <c r="C1653" s="13">
        <f t="shared" si="100"/>
        <v>1959</v>
      </c>
      <c r="D1653" s="6" t="s">
        <v>15</v>
      </c>
      <c r="E1653" s="6">
        <v>20</v>
      </c>
      <c r="F1653" s="6">
        <v>1</v>
      </c>
      <c r="G1653" s="27">
        <v>14474.68</v>
      </c>
      <c r="H1653" s="6" t="s">
        <v>11</v>
      </c>
      <c r="I1653" s="6" t="s">
        <v>11</v>
      </c>
      <c r="J1653" s="13" t="str">
        <f t="shared" si="101"/>
        <v>R1013</v>
      </c>
      <c r="K1653" s="6" t="s">
        <v>13</v>
      </c>
      <c r="L1653" s="23" t="str">
        <f t="shared" si="102"/>
        <v>20-Nov-1959</v>
      </c>
      <c r="M1653" s="25">
        <f t="shared" si="103"/>
        <v>63</v>
      </c>
    </row>
    <row r="1654" spans="1:13" x14ac:dyDescent="0.3">
      <c r="A1654" s="6" t="s">
        <v>1685</v>
      </c>
      <c r="B1654" s="6">
        <v>1979</v>
      </c>
      <c r="C1654" s="13">
        <f t="shared" si="100"/>
        <v>1979</v>
      </c>
      <c r="D1654" s="6" t="s">
        <v>37</v>
      </c>
      <c r="E1654" s="6">
        <v>20</v>
      </c>
      <c r="F1654" s="6">
        <v>5</v>
      </c>
      <c r="G1654" s="27">
        <v>14478.33</v>
      </c>
      <c r="H1654" s="6" t="s">
        <v>11</v>
      </c>
      <c r="I1654" s="6" t="s">
        <v>11</v>
      </c>
      <c r="J1654" s="13" t="str">
        <f t="shared" si="101"/>
        <v>R1013</v>
      </c>
      <c r="K1654" s="6" t="s">
        <v>13</v>
      </c>
      <c r="L1654" s="23" t="str">
        <f t="shared" si="102"/>
        <v>20-Oct-1979</v>
      </c>
      <c r="M1654" s="25">
        <f t="shared" si="103"/>
        <v>43</v>
      </c>
    </row>
    <row r="1655" spans="1:13" x14ac:dyDescent="0.3">
      <c r="A1655" s="6" t="s">
        <v>1686</v>
      </c>
      <c r="B1655" s="6">
        <v>1989</v>
      </c>
      <c r="C1655" s="13">
        <f t="shared" si="100"/>
        <v>1989</v>
      </c>
      <c r="D1655" s="6" t="s">
        <v>10</v>
      </c>
      <c r="E1655" s="6">
        <v>22</v>
      </c>
      <c r="F1655" s="6">
        <v>3</v>
      </c>
      <c r="G1655" s="27">
        <v>14507.46</v>
      </c>
      <c r="H1655" s="6" t="s">
        <v>11</v>
      </c>
      <c r="I1655" s="6" t="s">
        <v>12</v>
      </c>
      <c r="J1655" s="13" t="str">
        <f t="shared" si="101"/>
        <v>R1012</v>
      </c>
      <c r="K1655" s="6" t="s">
        <v>23</v>
      </c>
      <c r="L1655" s="23" t="str">
        <f t="shared" si="102"/>
        <v>22-Jul-1989</v>
      </c>
      <c r="M1655" s="25">
        <f t="shared" si="103"/>
        <v>33</v>
      </c>
    </row>
    <row r="1656" spans="1:13" x14ac:dyDescent="0.3">
      <c r="A1656" s="6" t="s">
        <v>1687</v>
      </c>
      <c r="B1656" s="6">
        <v>1989</v>
      </c>
      <c r="C1656" s="13">
        <f t="shared" si="100"/>
        <v>1989</v>
      </c>
      <c r="D1656" s="6" t="s">
        <v>10</v>
      </c>
      <c r="E1656" s="6">
        <v>14</v>
      </c>
      <c r="F1656" s="6">
        <v>3</v>
      </c>
      <c r="G1656" s="27">
        <v>14547.26</v>
      </c>
      <c r="H1656" s="6" t="s">
        <v>11</v>
      </c>
      <c r="I1656" s="6" t="s">
        <v>12</v>
      </c>
      <c r="J1656" s="13" t="str">
        <f t="shared" si="101"/>
        <v>R1011</v>
      </c>
      <c r="K1656" s="6" t="s">
        <v>42</v>
      </c>
      <c r="L1656" s="23" t="str">
        <f t="shared" si="102"/>
        <v>14-Jul-1989</v>
      </c>
      <c r="M1656" s="25">
        <f t="shared" si="103"/>
        <v>33</v>
      </c>
    </row>
    <row r="1657" spans="1:13" x14ac:dyDescent="0.3">
      <c r="A1657" s="6" t="s">
        <v>1688</v>
      </c>
      <c r="B1657" s="6">
        <v>1998</v>
      </c>
      <c r="C1657" s="13">
        <f t="shared" si="100"/>
        <v>1998</v>
      </c>
      <c r="D1657" s="6" t="s">
        <v>20</v>
      </c>
      <c r="E1657" s="6">
        <v>12</v>
      </c>
      <c r="F1657" s="6">
        <v>0</v>
      </c>
      <c r="G1657" s="27">
        <v>14571.89</v>
      </c>
      <c r="H1657" s="6" t="s">
        <v>11</v>
      </c>
      <c r="I1657" s="6" t="s">
        <v>16</v>
      </c>
      <c r="J1657" s="13" t="str">
        <f t="shared" si="101"/>
        <v>R1024</v>
      </c>
      <c r="K1657" s="6" t="s">
        <v>247</v>
      </c>
      <c r="L1657" s="23" t="str">
        <f t="shared" si="102"/>
        <v>12-Sep-1998</v>
      </c>
      <c r="M1657" s="25">
        <f t="shared" si="103"/>
        <v>24</v>
      </c>
    </row>
    <row r="1658" spans="1:13" x14ac:dyDescent="0.3">
      <c r="A1658" s="6" t="s">
        <v>1689</v>
      </c>
      <c r="B1658" s="6">
        <v>1962</v>
      </c>
      <c r="C1658" s="13">
        <f t="shared" si="100"/>
        <v>1962</v>
      </c>
      <c r="D1658" s="6" t="s">
        <v>30</v>
      </c>
      <c r="E1658" s="6">
        <v>3</v>
      </c>
      <c r="F1658" s="6">
        <v>0</v>
      </c>
      <c r="G1658" s="27">
        <v>14574.64</v>
      </c>
      <c r="H1658" s="6" t="s">
        <v>11</v>
      </c>
      <c r="I1658" s="6" t="s">
        <v>16</v>
      </c>
      <c r="J1658" s="13" t="str">
        <f t="shared" si="101"/>
        <v>R1025</v>
      </c>
      <c r="K1658" s="6" t="s">
        <v>200</v>
      </c>
      <c r="L1658" s="23" t="str">
        <f t="shared" si="102"/>
        <v>3-Dec-1962</v>
      </c>
      <c r="M1658" s="25">
        <f t="shared" si="103"/>
        <v>60</v>
      </c>
    </row>
    <row r="1659" spans="1:13" x14ac:dyDescent="0.3">
      <c r="A1659" s="6" t="s">
        <v>1690</v>
      </c>
      <c r="B1659" s="6">
        <v>1963</v>
      </c>
      <c r="C1659" s="13">
        <f t="shared" si="100"/>
        <v>1963</v>
      </c>
      <c r="D1659" s="6" t="s">
        <v>37</v>
      </c>
      <c r="E1659" s="6">
        <v>14</v>
      </c>
      <c r="F1659" s="6">
        <v>3</v>
      </c>
      <c r="G1659" s="27">
        <v>14590.63</v>
      </c>
      <c r="H1659" s="6" t="s">
        <v>11</v>
      </c>
      <c r="I1659" s="6" t="s">
        <v>16</v>
      </c>
      <c r="J1659" s="13" t="str">
        <f t="shared" si="101"/>
        <v>R1024</v>
      </c>
      <c r="K1659" s="6" t="s">
        <v>247</v>
      </c>
      <c r="L1659" s="23" t="str">
        <f t="shared" si="102"/>
        <v>14-Oct-1963</v>
      </c>
      <c r="M1659" s="25">
        <f t="shared" si="103"/>
        <v>59</v>
      </c>
    </row>
    <row r="1660" spans="1:13" x14ac:dyDescent="0.3">
      <c r="A1660" s="6" t="s">
        <v>1691</v>
      </c>
      <c r="B1660" s="6">
        <v>1967</v>
      </c>
      <c r="C1660" s="13">
        <f t="shared" si="100"/>
        <v>1967</v>
      </c>
      <c r="D1660" s="6" t="s">
        <v>10</v>
      </c>
      <c r="E1660" s="6">
        <v>18</v>
      </c>
      <c r="F1660" s="6">
        <v>0</v>
      </c>
      <c r="G1660" s="27">
        <v>14600.62</v>
      </c>
      <c r="H1660" s="6" t="s">
        <v>11</v>
      </c>
      <c r="I1660" s="6" t="s">
        <v>12</v>
      </c>
      <c r="J1660" s="13" t="str">
        <f t="shared" si="101"/>
        <v>R1022</v>
      </c>
      <c r="K1660" s="6" t="s">
        <v>632</v>
      </c>
      <c r="L1660" s="23" t="str">
        <f t="shared" si="102"/>
        <v>18-Jul-1967</v>
      </c>
      <c r="M1660" s="25">
        <f t="shared" si="103"/>
        <v>55</v>
      </c>
    </row>
    <row r="1661" spans="1:13" x14ac:dyDescent="0.3">
      <c r="A1661" s="6" t="s">
        <v>1692</v>
      </c>
      <c r="B1661" s="6">
        <v>1965</v>
      </c>
      <c r="C1661" s="13">
        <f t="shared" si="100"/>
        <v>1965</v>
      </c>
      <c r="D1661" s="6" t="s">
        <v>15</v>
      </c>
      <c r="E1661" s="6">
        <v>8</v>
      </c>
      <c r="F1661" s="6">
        <v>0</v>
      </c>
      <c r="G1661" s="27">
        <v>14612.33</v>
      </c>
      <c r="H1661" s="6" t="s">
        <v>11</v>
      </c>
      <c r="I1661" s="6" t="s">
        <v>12</v>
      </c>
      <c r="J1661" s="13" t="str">
        <f t="shared" si="101"/>
        <v>R1021</v>
      </c>
      <c r="K1661" s="6" t="s">
        <v>300</v>
      </c>
      <c r="L1661" s="23" t="str">
        <f t="shared" si="102"/>
        <v>8-Nov-1965</v>
      </c>
      <c r="M1661" s="25">
        <f t="shared" si="103"/>
        <v>57</v>
      </c>
    </row>
    <row r="1662" spans="1:13" x14ac:dyDescent="0.3">
      <c r="A1662" s="6" t="s">
        <v>1693</v>
      </c>
      <c r="B1662" s="6">
        <v>1991</v>
      </c>
      <c r="C1662" s="13">
        <f t="shared" si="100"/>
        <v>1991</v>
      </c>
      <c r="D1662" s="6" t="s">
        <v>35</v>
      </c>
      <c r="E1662" s="6">
        <v>21</v>
      </c>
      <c r="F1662" s="6">
        <v>3</v>
      </c>
      <c r="G1662" s="27">
        <v>14630.52</v>
      </c>
      <c r="H1662" s="6" t="s">
        <v>11</v>
      </c>
      <c r="I1662" s="6" t="s">
        <v>12</v>
      </c>
      <c r="J1662" s="13" t="str">
        <f t="shared" si="101"/>
        <v>R1011</v>
      </c>
      <c r="K1662" s="6" t="s">
        <v>42</v>
      </c>
      <c r="L1662" s="23" t="str">
        <f t="shared" si="102"/>
        <v>21-Aug-1991</v>
      </c>
      <c r="M1662" s="25">
        <f t="shared" si="103"/>
        <v>31</v>
      </c>
    </row>
    <row r="1663" spans="1:13" x14ac:dyDescent="0.3">
      <c r="A1663" s="6" t="s">
        <v>1694</v>
      </c>
      <c r="B1663" s="6">
        <v>1967</v>
      </c>
      <c r="C1663" s="13">
        <f t="shared" si="100"/>
        <v>1967</v>
      </c>
      <c r="D1663" s="6" t="s">
        <v>20</v>
      </c>
      <c r="E1663" s="6">
        <v>1</v>
      </c>
      <c r="F1663" s="6">
        <v>0</v>
      </c>
      <c r="G1663" s="27">
        <v>14640.35</v>
      </c>
      <c r="H1663" s="6" t="s">
        <v>11</v>
      </c>
      <c r="I1663" s="6" t="s">
        <v>12</v>
      </c>
      <c r="J1663" s="13" t="str">
        <f t="shared" si="101"/>
        <v>R1026</v>
      </c>
      <c r="K1663" s="6" t="s">
        <v>535</v>
      </c>
      <c r="L1663" s="23" t="str">
        <f t="shared" si="102"/>
        <v>1-Sep-1967</v>
      </c>
      <c r="M1663" s="25">
        <f t="shared" si="103"/>
        <v>55</v>
      </c>
    </row>
    <row r="1664" spans="1:13" x14ac:dyDescent="0.3">
      <c r="A1664" s="6" t="s">
        <v>1695</v>
      </c>
      <c r="B1664" s="6">
        <v>1981</v>
      </c>
      <c r="C1664" s="13">
        <f t="shared" si="100"/>
        <v>1981</v>
      </c>
      <c r="D1664" s="6" t="s">
        <v>15</v>
      </c>
      <c r="E1664" s="6">
        <v>13</v>
      </c>
      <c r="F1664" s="6">
        <v>1</v>
      </c>
      <c r="G1664" s="27">
        <v>14657.2</v>
      </c>
      <c r="H1664" s="6" t="s">
        <v>11</v>
      </c>
      <c r="I1664" s="6" t="s">
        <v>16</v>
      </c>
      <c r="J1664" s="13" t="str">
        <f t="shared" si="101"/>
        <v>R1012</v>
      </c>
      <c r="K1664" s="6" t="s">
        <v>23</v>
      </c>
      <c r="L1664" s="23" t="str">
        <f t="shared" si="102"/>
        <v>13-Nov-1981</v>
      </c>
      <c r="M1664" s="25">
        <f t="shared" si="103"/>
        <v>41</v>
      </c>
    </row>
    <row r="1665" spans="1:13" x14ac:dyDescent="0.3">
      <c r="A1665" s="6" t="s">
        <v>1696</v>
      </c>
      <c r="B1665" s="6">
        <v>1969</v>
      </c>
      <c r="C1665" s="13">
        <f t="shared" si="100"/>
        <v>1969</v>
      </c>
      <c r="D1665" s="6" t="s">
        <v>37</v>
      </c>
      <c r="E1665" s="6">
        <v>20</v>
      </c>
      <c r="F1665" s="6">
        <v>0</v>
      </c>
      <c r="G1665" s="27">
        <v>14665.75</v>
      </c>
      <c r="H1665" s="6" t="s">
        <v>11</v>
      </c>
      <c r="I1665" s="6" t="s">
        <v>16</v>
      </c>
      <c r="J1665" s="13" t="str">
        <f t="shared" si="101"/>
        <v>R1012</v>
      </c>
      <c r="K1665" s="6" t="s">
        <v>23</v>
      </c>
      <c r="L1665" s="23" t="str">
        <f t="shared" si="102"/>
        <v>20-Oct-1969</v>
      </c>
      <c r="M1665" s="25">
        <f t="shared" si="103"/>
        <v>53</v>
      </c>
    </row>
    <row r="1666" spans="1:13" x14ac:dyDescent="0.3">
      <c r="A1666" s="6" t="s">
        <v>1697</v>
      </c>
      <c r="B1666" s="6">
        <v>1958</v>
      </c>
      <c r="C1666" s="13">
        <f t="shared" ref="C1666:C1729" si="104">IF(B1666="?",ROUND(AVERAGE(B:B),0),B1666)</f>
        <v>1958</v>
      </c>
      <c r="D1666" s="6" t="s">
        <v>10</v>
      </c>
      <c r="E1666" s="6">
        <v>23</v>
      </c>
      <c r="F1666" s="6">
        <v>0</v>
      </c>
      <c r="G1666" s="27">
        <v>14692.67</v>
      </c>
      <c r="H1666" s="6" t="s">
        <v>11</v>
      </c>
      <c r="I1666" s="6" t="s">
        <v>16</v>
      </c>
      <c r="J1666" s="13" t="str">
        <f t="shared" si="101"/>
        <v>R1012</v>
      </c>
      <c r="K1666" s="6" t="s">
        <v>23</v>
      </c>
      <c r="L1666" s="23" t="str">
        <f t="shared" si="102"/>
        <v>23-Jul-1958</v>
      </c>
      <c r="M1666" s="25">
        <f t="shared" si="103"/>
        <v>64</v>
      </c>
    </row>
    <row r="1667" spans="1:13" x14ac:dyDescent="0.3">
      <c r="A1667" s="6" t="s">
        <v>1698</v>
      </c>
      <c r="B1667" s="6">
        <v>1982</v>
      </c>
      <c r="C1667" s="13">
        <f t="shared" si="104"/>
        <v>1982</v>
      </c>
      <c r="D1667" s="6" t="s">
        <v>20</v>
      </c>
      <c r="E1667" s="6">
        <v>4</v>
      </c>
      <c r="F1667" s="6">
        <v>3</v>
      </c>
      <c r="G1667" s="27">
        <v>14696.77</v>
      </c>
      <c r="H1667" s="6" t="s">
        <v>11</v>
      </c>
      <c r="I1667" s="6" t="s">
        <v>11</v>
      </c>
      <c r="J1667" s="13" t="str">
        <f t="shared" ref="J1667:J1730" si="105">IF(K1667="?","Unknown",K1667)</f>
        <v>R1011</v>
      </c>
      <c r="K1667" s="6" t="s">
        <v>42</v>
      </c>
      <c r="L1667" s="23" t="str">
        <f t="shared" ref="L1667:L1730" si="106">CONCATENATE(E1667,"-",D1667,"-",C1667)</f>
        <v>4-Sep-1982</v>
      </c>
      <c r="M1667" s="25">
        <f t="shared" ref="M1667:M1730" si="107">DATEDIF(L1667,DATE(2023,6,8),"Y")</f>
        <v>40</v>
      </c>
    </row>
    <row r="1668" spans="1:13" x14ac:dyDescent="0.3">
      <c r="A1668" s="6" t="s">
        <v>1699</v>
      </c>
      <c r="B1668" s="6">
        <v>2002</v>
      </c>
      <c r="C1668" s="13">
        <f t="shared" si="104"/>
        <v>2002</v>
      </c>
      <c r="D1668" s="6" t="s">
        <v>20</v>
      </c>
      <c r="E1668" s="6">
        <v>24</v>
      </c>
      <c r="F1668" s="6">
        <v>0</v>
      </c>
      <c r="G1668" s="27">
        <v>14711.74</v>
      </c>
      <c r="H1668" s="6" t="s">
        <v>11</v>
      </c>
      <c r="I1668" s="6" t="s">
        <v>11</v>
      </c>
      <c r="J1668" s="13" t="str">
        <f t="shared" si="105"/>
        <v>R1012</v>
      </c>
      <c r="K1668" s="6" t="s">
        <v>23</v>
      </c>
      <c r="L1668" s="23" t="str">
        <f t="shared" si="106"/>
        <v>24-Sep-2002</v>
      </c>
      <c r="M1668" s="25">
        <f t="shared" si="107"/>
        <v>20</v>
      </c>
    </row>
    <row r="1669" spans="1:13" x14ac:dyDescent="0.3">
      <c r="A1669" s="6" t="s">
        <v>1700</v>
      </c>
      <c r="B1669" s="6">
        <v>1962</v>
      </c>
      <c r="C1669" s="13">
        <f t="shared" si="104"/>
        <v>1962</v>
      </c>
      <c r="D1669" s="6" t="s">
        <v>10</v>
      </c>
      <c r="E1669" s="6">
        <v>29</v>
      </c>
      <c r="F1669" s="6">
        <v>0</v>
      </c>
      <c r="G1669" s="27">
        <v>14738.43</v>
      </c>
      <c r="H1669" s="6" t="s">
        <v>11</v>
      </c>
      <c r="I1669" s="6" t="s">
        <v>12</v>
      </c>
      <c r="J1669" s="13" t="str">
        <f t="shared" si="105"/>
        <v>R1021</v>
      </c>
      <c r="K1669" s="6" t="s">
        <v>300</v>
      </c>
      <c r="L1669" s="23" t="str">
        <f t="shared" si="106"/>
        <v>29-Jul-1962</v>
      </c>
      <c r="M1669" s="25">
        <f t="shared" si="107"/>
        <v>60</v>
      </c>
    </row>
    <row r="1670" spans="1:13" x14ac:dyDescent="0.3">
      <c r="A1670" s="6" t="s">
        <v>1701</v>
      </c>
      <c r="B1670" s="6">
        <v>1965</v>
      </c>
      <c r="C1670" s="13">
        <f t="shared" si="104"/>
        <v>1965</v>
      </c>
      <c r="D1670" s="6" t="s">
        <v>10</v>
      </c>
      <c r="E1670" s="6">
        <v>27</v>
      </c>
      <c r="F1670" s="6">
        <v>0</v>
      </c>
      <c r="G1670" s="27">
        <v>14750.42</v>
      </c>
      <c r="H1670" s="6" t="s">
        <v>11</v>
      </c>
      <c r="I1670" s="6" t="s">
        <v>11</v>
      </c>
      <c r="J1670" s="13" t="str">
        <f t="shared" si="105"/>
        <v>R1026</v>
      </c>
      <c r="K1670" s="6" t="s">
        <v>535</v>
      </c>
      <c r="L1670" s="23" t="str">
        <f t="shared" si="106"/>
        <v>27-Jul-1965</v>
      </c>
      <c r="M1670" s="25">
        <f t="shared" si="107"/>
        <v>57</v>
      </c>
    </row>
    <row r="1671" spans="1:13" x14ac:dyDescent="0.3">
      <c r="A1671" s="6" t="s">
        <v>1702</v>
      </c>
      <c r="B1671" s="6">
        <v>1975</v>
      </c>
      <c r="C1671" s="13">
        <f t="shared" si="104"/>
        <v>1975</v>
      </c>
      <c r="D1671" s="6" t="s">
        <v>30</v>
      </c>
      <c r="E1671" s="6">
        <v>10</v>
      </c>
      <c r="F1671" s="6">
        <v>1</v>
      </c>
      <c r="G1671" s="27">
        <v>14819</v>
      </c>
      <c r="H1671" s="6" t="s">
        <v>11</v>
      </c>
      <c r="I1671" s="6" t="s">
        <v>12</v>
      </c>
      <c r="J1671" s="13" t="str">
        <f t="shared" si="105"/>
        <v>R1023</v>
      </c>
      <c r="K1671" s="6" t="s">
        <v>249</v>
      </c>
      <c r="L1671" s="23" t="str">
        <f t="shared" si="106"/>
        <v>10-Dec-1975</v>
      </c>
      <c r="M1671" s="25">
        <f t="shared" si="107"/>
        <v>47</v>
      </c>
    </row>
    <row r="1672" spans="1:13" x14ac:dyDescent="0.3">
      <c r="A1672" s="6" t="s">
        <v>1703</v>
      </c>
      <c r="B1672" s="6">
        <v>1979</v>
      </c>
      <c r="C1672" s="13">
        <f t="shared" si="104"/>
        <v>1979</v>
      </c>
      <c r="D1672" s="6" t="s">
        <v>37</v>
      </c>
      <c r="E1672" s="6">
        <v>18</v>
      </c>
      <c r="F1672" s="6">
        <v>2</v>
      </c>
      <c r="G1672" s="27">
        <v>14839.34</v>
      </c>
      <c r="H1672" s="6" t="s">
        <v>11</v>
      </c>
      <c r="I1672" s="6" t="s">
        <v>12</v>
      </c>
      <c r="J1672" s="13" t="str">
        <f t="shared" si="105"/>
        <v>R1026</v>
      </c>
      <c r="K1672" s="6" t="s">
        <v>535</v>
      </c>
      <c r="L1672" s="23" t="str">
        <f t="shared" si="106"/>
        <v>18-Oct-1979</v>
      </c>
      <c r="M1672" s="25">
        <f t="shared" si="107"/>
        <v>43</v>
      </c>
    </row>
    <row r="1673" spans="1:13" x14ac:dyDescent="0.3">
      <c r="A1673" s="6" t="s">
        <v>1704</v>
      </c>
      <c r="B1673" s="6">
        <v>1981</v>
      </c>
      <c r="C1673" s="13">
        <f t="shared" si="104"/>
        <v>1981</v>
      </c>
      <c r="D1673" s="6" t="s">
        <v>18</v>
      </c>
      <c r="E1673" s="6">
        <v>5</v>
      </c>
      <c r="F1673" s="6">
        <v>1</v>
      </c>
      <c r="G1673" s="27">
        <v>14843.96</v>
      </c>
      <c r="H1673" s="6" t="s">
        <v>11</v>
      </c>
      <c r="I1673" s="6" t="s">
        <v>12</v>
      </c>
      <c r="J1673" s="13" t="str">
        <f t="shared" si="105"/>
        <v>R1026</v>
      </c>
      <c r="K1673" s="6" t="s">
        <v>535</v>
      </c>
      <c r="L1673" s="23" t="str">
        <f t="shared" si="106"/>
        <v>5-Jun-1981</v>
      </c>
      <c r="M1673" s="25">
        <f t="shared" si="107"/>
        <v>42</v>
      </c>
    </row>
    <row r="1674" spans="1:13" x14ac:dyDescent="0.3">
      <c r="A1674" s="6" t="s">
        <v>1705</v>
      </c>
      <c r="B1674" s="6">
        <v>1970</v>
      </c>
      <c r="C1674" s="13">
        <f t="shared" si="104"/>
        <v>1970</v>
      </c>
      <c r="D1674" s="6" t="s">
        <v>15</v>
      </c>
      <c r="E1674" s="6">
        <v>11</v>
      </c>
      <c r="F1674" s="6">
        <v>0</v>
      </c>
      <c r="G1674" s="27">
        <v>14847.63</v>
      </c>
      <c r="H1674" s="6" t="s">
        <v>11</v>
      </c>
      <c r="I1674" s="6" t="s">
        <v>11</v>
      </c>
      <c r="J1674" s="13" t="str">
        <f t="shared" si="105"/>
        <v>R1023</v>
      </c>
      <c r="K1674" s="6" t="s">
        <v>249</v>
      </c>
      <c r="L1674" s="23" t="str">
        <f t="shared" si="106"/>
        <v>11-Nov-1970</v>
      </c>
      <c r="M1674" s="25">
        <f t="shared" si="107"/>
        <v>52</v>
      </c>
    </row>
    <row r="1675" spans="1:13" x14ac:dyDescent="0.3">
      <c r="A1675" s="6" t="s">
        <v>1706</v>
      </c>
      <c r="B1675" s="6">
        <v>1958</v>
      </c>
      <c r="C1675" s="13">
        <f t="shared" si="104"/>
        <v>1958</v>
      </c>
      <c r="D1675" s="6" t="s">
        <v>37</v>
      </c>
      <c r="E1675" s="6">
        <v>17</v>
      </c>
      <c r="F1675" s="6">
        <v>0</v>
      </c>
      <c r="G1675" s="27">
        <v>14901.52</v>
      </c>
      <c r="H1675" s="6" t="s">
        <v>11</v>
      </c>
      <c r="I1675" s="6" t="s">
        <v>11</v>
      </c>
      <c r="J1675" s="13" t="str">
        <f t="shared" si="105"/>
        <v>R1024</v>
      </c>
      <c r="K1675" s="6" t="s">
        <v>247</v>
      </c>
      <c r="L1675" s="23" t="str">
        <f t="shared" si="106"/>
        <v>17-Oct-1958</v>
      </c>
      <c r="M1675" s="25">
        <f t="shared" si="107"/>
        <v>64</v>
      </c>
    </row>
    <row r="1676" spans="1:13" x14ac:dyDescent="0.3">
      <c r="A1676" s="6" t="s">
        <v>1707</v>
      </c>
      <c r="B1676" s="6">
        <v>1981</v>
      </c>
      <c r="C1676" s="13">
        <f t="shared" si="104"/>
        <v>1981</v>
      </c>
      <c r="D1676" s="6" t="s">
        <v>10</v>
      </c>
      <c r="E1676" s="6">
        <v>4</v>
      </c>
      <c r="F1676" s="6">
        <v>1</v>
      </c>
      <c r="G1676" s="27">
        <v>14908.27</v>
      </c>
      <c r="H1676" s="6" t="s">
        <v>11</v>
      </c>
      <c r="I1676" s="6" t="s">
        <v>16</v>
      </c>
      <c r="J1676" s="13" t="str">
        <f t="shared" si="105"/>
        <v>R1011</v>
      </c>
      <c r="K1676" s="6" t="s">
        <v>42</v>
      </c>
      <c r="L1676" s="23" t="str">
        <f t="shared" si="106"/>
        <v>4-Jul-1981</v>
      </c>
      <c r="M1676" s="25">
        <f t="shared" si="107"/>
        <v>41</v>
      </c>
    </row>
    <row r="1677" spans="1:13" x14ac:dyDescent="0.3">
      <c r="A1677" s="6" t="s">
        <v>1708</v>
      </c>
      <c r="B1677" s="6">
        <v>1968</v>
      </c>
      <c r="C1677" s="13">
        <f t="shared" si="104"/>
        <v>1968</v>
      </c>
      <c r="D1677" s="6" t="s">
        <v>15</v>
      </c>
      <c r="E1677" s="6">
        <v>8</v>
      </c>
      <c r="F1677" s="6">
        <v>0</v>
      </c>
      <c r="G1677" s="27">
        <v>14926.97</v>
      </c>
      <c r="H1677" s="6" t="s">
        <v>11</v>
      </c>
      <c r="I1677" s="6" t="s">
        <v>11</v>
      </c>
      <c r="J1677" s="13" t="str">
        <f t="shared" si="105"/>
        <v>R1012</v>
      </c>
      <c r="K1677" s="6" t="s">
        <v>23</v>
      </c>
      <c r="L1677" s="23" t="str">
        <f t="shared" si="106"/>
        <v>8-Nov-1968</v>
      </c>
      <c r="M1677" s="25">
        <f t="shared" si="107"/>
        <v>54</v>
      </c>
    </row>
    <row r="1678" spans="1:13" x14ac:dyDescent="0.3">
      <c r="A1678" s="6" t="s">
        <v>1709</v>
      </c>
      <c r="B1678" s="6">
        <v>1962</v>
      </c>
      <c r="C1678" s="13">
        <f t="shared" si="104"/>
        <v>1962</v>
      </c>
      <c r="D1678" s="6" t="s">
        <v>15</v>
      </c>
      <c r="E1678" s="6">
        <v>29</v>
      </c>
      <c r="F1678" s="6">
        <v>0</v>
      </c>
      <c r="G1678" s="27">
        <v>14945.34</v>
      </c>
      <c r="H1678" s="6" t="s">
        <v>11</v>
      </c>
      <c r="I1678" s="6" t="s">
        <v>16</v>
      </c>
      <c r="J1678" s="13" t="str">
        <f t="shared" si="105"/>
        <v>R1021</v>
      </c>
      <c r="K1678" s="6" t="s">
        <v>300</v>
      </c>
      <c r="L1678" s="23" t="str">
        <f t="shared" si="106"/>
        <v>29-Nov-1962</v>
      </c>
      <c r="M1678" s="25">
        <f t="shared" si="107"/>
        <v>60</v>
      </c>
    </row>
    <row r="1679" spans="1:13" x14ac:dyDescent="0.3">
      <c r="A1679" s="6" t="s">
        <v>1710</v>
      </c>
      <c r="B1679" s="6">
        <v>1958</v>
      </c>
      <c r="C1679" s="13">
        <f t="shared" si="104"/>
        <v>1958</v>
      </c>
      <c r="D1679" s="6" t="s">
        <v>10</v>
      </c>
      <c r="E1679" s="6">
        <v>29</v>
      </c>
      <c r="F1679" s="6">
        <v>2</v>
      </c>
      <c r="G1679" s="27">
        <v>14988.43</v>
      </c>
      <c r="H1679" s="6" t="s">
        <v>11</v>
      </c>
      <c r="I1679" s="6" t="s">
        <v>12</v>
      </c>
      <c r="J1679" s="13" t="str">
        <f t="shared" si="105"/>
        <v>R1011</v>
      </c>
      <c r="K1679" s="6" t="s">
        <v>42</v>
      </c>
      <c r="L1679" s="23" t="str">
        <f t="shared" si="106"/>
        <v>29-Jul-1958</v>
      </c>
      <c r="M1679" s="25">
        <f t="shared" si="107"/>
        <v>64</v>
      </c>
    </row>
    <row r="1680" spans="1:13" x14ac:dyDescent="0.3">
      <c r="A1680" s="6" t="s">
        <v>1711</v>
      </c>
      <c r="B1680" s="6">
        <v>1995</v>
      </c>
      <c r="C1680" s="13">
        <f t="shared" si="104"/>
        <v>1995</v>
      </c>
      <c r="D1680" s="6" t="s">
        <v>35</v>
      </c>
      <c r="E1680" s="6">
        <v>2</v>
      </c>
      <c r="F1680" s="6">
        <v>2</v>
      </c>
      <c r="G1680" s="27">
        <v>15006.58</v>
      </c>
      <c r="H1680" s="6" t="s">
        <v>11</v>
      </c>
      <c r="I1680" s="6" t="s">
        <v>11</v>
      </c>
      <c r="J1680" s="13" t="str">
        <f t="shared" si="105"/>
        <v>R1024</v>
      </c>
      <c r="K1680" s="6" t="s">
        <v>247</v>
      </c>
      <c r="L1680" s="23" t="str">
        <f t="shared" si="106"/>
        <v>2-Aug-1995</v>
      </c>
      <c r="M1680" s="25">
        <f t="shared" si="107"/>
        <v>27</v>
      </c>
    </row>
    <row r="1681" spans="1:13" x14ac:dyDescent="0.3">
      <c r="A1681" s="6" t="s">
        <v>1712</v>
      </c>
      <c r="B1681" s="6">
        <v>1960</v>
      </c>
      <c r="C1681" s="13">
        <f t="shared" si="104"/>
        <v>1960</v>
      </c>
      <c r="D1681" s="6" t="s">
        <v>35</v>
      </c>
      <c r="E1681" s="6">
        <v>8</v>
      </c>
      <c r="F1681" s="6">
        <v>2</v>
      </c>
      <c r="G1681" s="27">
        <v>15019.76</v>
      </c>
      <c r="H1681" s="6" t="s">
        <v>11</v>
      </c>
      <c r="I1681" s="6" t="s">
        <v>11</v>
      </c>
      <c r="J1681" s="13" t="str">
        <f t="shared" si="105"/>
        <v>R1012</v>
      </c>
      <c r="K1681" s="6" t="s">
        <v>23</v>
      </c>
      <c r="L1681" s="23" t="str">
        <f t="shared" si="106"/>
        <v>8-Aug-1960</v>
      </c>
      <c r="M1681" s="25">
        <f t="shared" si="107"/>
        <v>62</v>
      </c>
    </row>
    <row r="1682" spans="1:13" x14ac:dyDescent="0.3">
      <c r="A1682" s="6" t="s">
        <v>1713</v>
      </c>
      <c r="B1682" s="6">
        <v>1979</v>
      </c>
      <c r="C1682" s="13">
        <f t="shared" si="104"/>
        <v>1979</v>
      </c>
      <c r="D1682" s="6" t="s">
        <v>15</v>
      </c>
      <c r="E1682" s="6">
        <v>25</v>
      </c>
      <c r="F1682" s="6">
        <v>2</v>
      </c>
      <c r="G1682" s="27">
        <v>15025.76</v>
      </c>
      <c r="H1682" s="6" t="s">
        <v>11</v>
      </c>
      <c r="I1682" s="6" t="s">
        <v>16</v>
      </c>
      <c r="J1682" s="13" t="str">
        <f t="shared" si="105"/>
        <v>R1011</v>
      </c>
      <c r="K1682" s="6" t="s">
        <v>42</v>
      </c>
      <c r="L1682" s="23" t="str">
        <f t="shared" si="106"/>
        <v>25-Nov-1979</v>
      </c>
      <c r="M1682" s="25">
        <f t="shared" si="107"/>
        <v>43</v>
      </c>
    </row>
    <row r="1683" spans="1:13" x14ac:dyDescent="0.3">
      <c r="A1683" s="6" t="s">
        <v>1714</v>
      </c>
      <c r="B1683" s="6">
        <v>1970</v>
      </c>
      <c r="C1683" s="13">
        <f t="shared" si="104"/>
        <v>1970</v>
      </c>
      <c r="D1683" s="6" t="s">
        <v>20</v>
      </c>
      <c r="E1683" s="6">
        <v>11</v>
      </c>
      <c r="F1683" s="6">
        <v>0</v>
      </c>
      <c r="G1683" s="27">
        <v>15026.3</v>
      </c>
      <c r="H1683" s="6" t="s">
        <v>11</v>
      </c>
      <c r="I1683" s="6" t="s">
        <v>12</v>
      </c>
      <c r="J1683" s="13" t="str">
        <f t="shared" si="105"/>
        <v>R1011</v>
      </c>
      <c r="K1683" s="6" t="s">
        <v>42</v>
      </c>
      <c r="L1683" s="23" t="str">
        <f t="shared" si="106"/>
        <v>11-Sep-1970</v>
      </c>
      <c r="M1683" s="25">
        <f t="shared" si="107"/>
        <v>52</v>
      </c>
    </row>
    <row r="1684" spans="1:13" x14ac:dyDescent="0.3">
      <c r="A1684" s="6" t="s">
        <v>1715</v>
      </c>
      <c r="B1684" s="6">
        <v>1971</v>
      </c>
      <c r="C1684" s="13">
        <f t="shared" si="104"/>
        <v>1971</v>
      </c>
      <c r="D1684" s="6" t="s">
        <v>35</v>
      </c>
      <c r="E1684" s="6">
        <v>15</v>
      </c>
      <c r="F1684" s="6">
        <v>0</v>
      </c>
      <c r="G1684" s="27">
        <v>15038.51</v>
      </c>
      <c r="H1684" s="6" t="s">
        <v>11</v>
      </c>
      <c r="I1684" s="6" t="s">
        <v>12</v>
      </c>
      <c r="J1684" s="13" t="str">
        <f t="shared" si="105"/>
        <v>R1023</v>
      </c>
      <c r="K1684" s="6" t="s">
        <v>249</v>
      </c>
      <c r="L1684" s="23" t="str">
        <f t="shared" si="106"/>
        <v>15-Aug-1971</v>
      </c>
      <c r="M1684" s="25">
        <f t="shared" si="107"/>
        <v>51</v>
      </c>
    </row>
    <row r="1685" spans="1:13" x14ac:dyDescent="0.3">
      <c r="A1685" s="6" t="s">
        <v>1716</v>
      </c>
      <c r="B1685" s="6">
        <v>1968</v>
      </c>
      <c r="C1685" s="13">
        <f t="shared" si="104"/>
        <v>1968</v>
      </c>
      <c r="D1685" s="6" t="s">
        <v>18</v>
      </c>
      <c r="E1685" s="6">
        <v>12</v>
      </c>
      <c r="F1685" s="6">
        <v>0</v>
      </c>
      <c r="G1685" s="27">
        <v>15052.68</v>
      </c>
      <c r="H1685" s="6" t="s">
        <v>11</v>
      </c>
      <c r="I1685" s="6" t="s">
        <v>11</v>
      </c>
      <c r="J1685" s="13" t="str">
        <f t="shared" si="105"/>
        <v>R1022</v>
      </c>
      <c r="K1685" s="6" t="s">
        <v>632</v>
      </c>
      <c r="L1685" s="23" t="str">
        <f t="shared" si="106"/>
        <v>12-Jun-1968</v>
      </c>
      <c r="M1685" s="25">
        <f t="shared" si="107"/>
        <v>54</v>
      </c>
    </row>
    <row r="1686" spans="1:13" x14ac:dyDescent="0.3">
      <c r="A1686" s="6" t="s">
        <v>1717</v>
      </c>
      <c r="B1686" s="6">
        <v>1975</v>
      </c>
      <c r="C1686" s="13">
        <f t="shared" si="104"/>
        <v>1975</v>
      </c>
      <c r="D1686" s="6" t="s">
        <v>37</v>
      </c>
      <c r="E1686" s="6">
        <v>26</v>
      </c>
      <c r="F1686" s="6">
        <v>1</v>
      </c>
      <c r="G1686" s="27">
        <v>15090.35</v>
      </c>
      <c r="H1686" s="6" t="s">
        <v>11</v>
      </c>
      <c r="I1686" s="6" t="s">
        <v>16</v>
      </c>
      <c r="J1686" s="13" t="str">
        <f t="shared" si="105"/>
        <v>R1023</v>
      </c>
      <c r="K1686" s="6" t="s">
        <v>249</v>
      </c>
      <c r="L1686" s="23" t="str">
        <f t="shared" si="106"/>
        <v>26-Oct-1975</v>
      </c>
      <c r="M1686" s="25">
        <f t="shared" si="107"/>
        <v>47</v>
      </c>
    </row>
    <row r="1687" spans="1:13" x14ac:dyDescent="0.3">
      <c r="A1687" s="6" t="s">
        <v>1718</v>
      </c>
      <c r="B1687" s="6">
        <v>1972</v>
      </c>
      <c r="C1687" s="13">
        <f t="shared" si="104"/>
        <v>1972</v>
      </c>
      <c r="D1687" s="6" t="s">
        <v>15</v>
      </c>
      <c r="E1687" s="6">
        <v>7</v>
      </c>
      <c r="F1687" s="6">
        <v>0</v>
      </c>
      <c r="G1687" s="27">
        <v>15103.69</v>
      </c>
      <c r="H1687" s="6" t="s">
        <v>11</v>
      </c>
      <c r="I1687" s="6" t="s">
        <v>16</v>
      </c>
      <c r="J1687" s="13" t="str">
        <f t="shared" si="105"/>
        <v>R1012</v>
      </c>
      <c r="K1687" s="6" t="s">
        <v>23</v>
      </c>
      <c r="L1687" s="23" t="str">
        <f t="shared" si="106"/>
        <v>7-Nov-1972</v>
      </c>
      <c r="M1687" s="25">
        <f t="shared" si="107"/>
        <v>50</v>
      </c>
    </row>
    <row r="1688" spans="1:13" x14ac:dyDescent="0.3">
      <c r="A1688" s="6" t="s">
        <v>1719</v>
      </c>
      <c r="B1688" s="6">
        <v>1978</v>
      </c>
      <c r="C1688" s="13">
        <f t="shared" si="104"/>
        <v>1978</v>
      </c>
      <c r="D1688" s="6" t="s">
        <v>20</v>
      </c>
      <c r="E1688" s="6">
        <v>5</v>
      </c>
      <c r="F1688" s="6">
        <v>2</v>
      </c>
      <c r="G1688" s="27">
        <v>15123.19</v>
      </c>
      <c r="H1688" s="6" t="s">
        <v>11</v>
      </c>
      <c r="I1688" s="6" t="s">
        <v>16</v>
      </c>
      <c r="J1688" s="13" t="str">
        <f t="shared" si="105"/>
        <v>R1011</v>
      </c>
      <c r="K1688" s="6" t="s">
        <v>42</v>
      </c>
      <c r="L1688" s="23" t="str">
        <f t="shared" si="106"/>
        <v>5-Sep-1978</v>
      </c>
      <c r="M1688" s="25">
        <f t="shared" si="107"/>
        <v>44</v>
      </c>
    </row>
    <row r="1689" spans="1:13" x14ac:dyDescent="0.3">
      <c r="A1689" s="6" t="s">
        <v>1720</v>
      </c>
      <c r="B1689" s="6">
        <v>1971</v>
      </c>
      <c r="C1689" s="13">
        <f t="shared" si="104"/>
        <v>1971</v>
      </c>
      <c r="D1689" s="6" t="s">
        <v>15</v>
      </c>
      <c r="E1689" s="6">
        <v>25</v>
      </c>
      <c r="F1689" s="6">
        <v>0</v>
      </c>
      <c r="G1689" s="27">
        <v>15150.44</v>
      </c>
      <c r="H1689" s="6" t="s">
        <v>11</v>
      </c>
      <c r="I1689" s="6" t="s">
        <v>16</v>
      </c>
      <c r="J1689" s="13" t="str">
        <f t="shared" si="105"/>
        <v>R1023</v>
      </c>
      <c r="K1689" s="6" t="s">
        <v>249</v>
      </c>
      <c r="L1689" s="23" t="str">
        <f t="shared" si="106"/>
        <v>25-Nov-1971</v>
      </c>
      <c r="M1689" s="25">
        <f t="shared" si="107"/>
        <v>51</v>
      </c>
    </row>
    <row r="1690" spans="1:13" x14ac:dyDescent="0.3">
      <c r="A1690" s="6" t="s">
        <v>1721</v>
      </c>
      <c r="B1690" s="6">
        <v>1962</v>
      </c>
      <c r="C1690" s="13">
        <f t="shared" si="104"/>
        <v>1962</v>
      </c>
      <c r="D1690" s="6" t="s">
        <v>37</v>
      </c>
      <c r="E1690" s="6">
        <v>25</v>
      </c>
      <c r="F1690" s="6">
        <v>0</v>
      </c>
      <c r="G1690" s="27">
        <v>15161.25</v>
      </c>
      <c r="H1690" s="6" t="s">
        <v>11</v>
      </c>
      <c r="I1690" s="6" t="s">
        <v>11</v>
      </c>
      <c r="J1690" s="13" t="str">
        <f t="shared" si="105"/>
        <v>R1012</v>
      </c>
      <c r="K1690" s="6" t="s">
        <v>23</v>
      </c>
      <c r="L1690" s="23" t="str">
        <f t="shared" si="106"/>
        <v>25-Oct-1962</v>
      </c>
      <c r="M1690" s="25">
        <f t="shared" si="107"/>
        <v>60</v>
      </c>
    </row>
    <row r="1691" spans="1:13" x14ac:dyDescent="0.3">
      <c r="A1691" s="6" t="s">
        <v>1722</v>
      </c>
      <c r="B1691" s="6">
        <v>1959</v>
      </c>
      <c r="C1691" s="13">
        <f t="shared" si="104"/>
        <v>1959</v>
      </c>
      <c r="D1691" s="6" t="s">
        <v>18</v>
      </c>
      <c r="E1691" s="6">
        <v>4</v>
      </c>
      <c r="F1691" s="6">
        <v>3</v>
      </c>
      <c r="G1691" s="27">
        <v>15161.53</v>
      </c>
      <c r="H1691" s="6" t="s">
        <v>11</v>
      </c>
      <c r="I1691" s="6" t="s">
        <v>16</v>
      </c>
      <c r="J1691" s="13" t="str">
        <f t="shared" si="105"/>
        <v>R1013</v>
      </c>
      <c r="K1691" s="6" t="s">
        <v>13</v>
      </c>
      <c r="L1691" s="23" t="str">
        <f t="shared" si="106"/>
        <v>4-Jun-1959</v>
      </c>
      <c r="M1691" s="25">
        <f t="shared" si="107"/>
        <v>64</v>
      </c>
    </row>
    <row r="1692" spans="1:13" x14ac:dyDescent="0.3">
      <c r="A1692" s="6" t="s">
        <v>1723</v>
      </c>
      <c r="B1692" s="6">
        <v>1959</v>
      </c>
      <c r="C1692" s="13">
        <f t="shared" si="104"/>
        <v>1959</v>
      </c>
      <c r="D1692" s="6" t="s">
        <v>30</v>
      </c>
      <c r="E1692" s="6">
        <v>3</v>
      </c>
      <c r="F1692" s="6">
        <v>3</v>
      </c>
      <c r="G1692" s="27">
        <v>15170.07</v>
      </c>
      <c r="H1692" s="6" t="s">
        <v>11</v>
      </c>
      <c r="I1692" s="6" t="s">
        <v>12</v>
      </c>
      <c r="J1692" s="13" t="str">
        <f t="shared" si="105"/>
        <v>R1011</v>
      </c>
      <c r="K1692" s="6" t="s">
        <v>42</v>
      </c>
      <c r="L1692" s="23" t="str">
        <f t="shared" si="106"/>
        <v>3-Dec-1959</v>
      </c>
      <c r="M1692" s="25">
        <f t="shared" si="107"/>
        <v>63</v>
      </c>
    </row>
    <row r="1693" spans="1:13" x14ac:dyDescent="0.3">
      <c r="A1693" s="6" t="s">
        <v>1724</v>
      </c>
      <c r="B1693" s="6">
        <v>1962</v>
      </c>
      <c r="C1693" s="13">
        <f t="shared" si="104"/>
        <v>1962</v>
      </c>
      <c r="D1693" s="6" t="s">
        <v>18</v>
      </c>
      <c r="E1693" s="6">
        <v>17</v>
      </c>
      <c r="F1693" s="6">
        <v>0</v>
      </c>
      <c r="G1693" s="27">
        <v>15174.81</v>
      </c>
      <c r="H1693" s="6" t="s">
        <v>11</v>
      </c>
      <c r="I1693" s="6" t="s">
        <v>16</v>
      </c>
      <c r="J1693" s="13" t="str">
        <f t="shared" si="105"/>
        <v>R1012</v>
      </c>
      <c r="K1693" s="6" t="s">
        <v>23</v>
      </c>
      <c r="L1693" s="23" t="str">
        <f t="shared" si="106"/>
        <v>17-Jun-1962</v>
      </c>
      <c r="M1693" s="25">
        <f t="shared" si="107"/>
        <v>60</v>
      </c>
    </row>
    <row r="1694" spans="1:13" x14ac:dyDescent="0.3">
      <c r="A1694" s="6" t="s">
        <v>1725</v>
      </c>
      <c r="B1694" s="6">
        <v>1978</v>
      </c>
      <c r="C1694" s="13">
        <f t="shared" si="104"/>
        <v>1978</v>
      </c>
      <c r="D1694" s="6" t="s">
        <v>15</v>
      </c>
      <c r="E1694" s="6">
        <v>23</v>
      </c>
      <c r="F1694" s="6">
        <v>2</v>
      </c>
      <c r="G1694" s="27">
        <v>15207.92</v>
      </c>
      <c r="H1694" s="6" t="s">
        <v>11</v>
      </c>
      <c r="I1694" s="6" t="s">
        <v>16</v>
      </c>
      <c r="J1694" s="13" t="str">
        <f t="shared" si="105"/>
        <v>R1012</v>
      </c>
      <c r="K1694" s="6" t="s">
        <v>23</v>
      </c>
      <c r="L1694" s="23" t="str">
        <f t="shared" si="106"/>
        <v>23-Nov-1978</v>
      </c>
      <c r="M1694" s="25">
        <f t="shared" si="107"/>
        <v>44</v>
      </c>
    </row>
    <row r="1695" spans="1:13" x14ac:dyDescent="0.3">
      <c r="A1695" s="6" t="s">
        <v>1726</v>
      </c>
      <c r="B1695" s="6">
        <v>1960</v>
      </c>
      <c r="C1695" s="13">
        <f t="shared" si="104"/>
        <v>1960</v>
      </c>
      <c r="D1695" s="6" t="s">
        <v>10</v>
      </c>
      <c r="E1695" s="6">
        <v>25</v>
      </c>
      <c r="F1695" s="6">
        <v>2</v>
      </c>
      <c r="G1695" s="27">
        <v>15230.32</v>
      </c>
      <c r="H1695" s="6" t="s">
        <v>11</v>
      </c>
      <c r="I1695" s="6" t="s">
        <v>11</v>
      </c>
      <c r="J1695" s="13" t="str">
        <f t="shared" si="105"/>
        <v>R1024</v>
      </c>
      <c r="K1695" s="6" t="s">
        <v>247</v>
      </c>
      <c r="L1695" s="23" t="str">
        <f t="shared" si="106"/>
        <v>25-Jul-1960</v>
      </c>
      <c r="M1695" s="25">
        <f t="shared" si="107"/>
        <v>62</v>
      </c>
    </row>
    <row r="1696" spans="1:13" x14ac:dyDescent="0.3">
      <c r="A1696" s="6" t="s">
        <v>1727</v>
      </c>
      <c r="B1696" s="6">
        <v>1969</v>
      </c>
      <c r="C1696" s="13">
        <f t="shared" si="104"/>
        <v>1969</v>
      </c>
      <c r="D1696" s="6" t="s">
        <v>20</v>
      </c>
      <c r="E1696" s="6">
        <v>16</v>
      </c>
      <c r="F1696" s="6">
        <v>0</v>
      </c>
      <c r="G1696" s="27">
        <v>15260.52</v>
      </c>
      <c r="H1696" s="6" t="s">
        <v>11</v>
      </c>
      <c r="I1696" s="6" t="s">
        <v>11</v>
      </c>
      <c r="J1696" s="13" t="str">
        <f t="shared" si="105"/>
        <v>R1023</v>
      </c>
      <c r="K1696" s="6" t="s">
        <v>249</v>
      </c>
      <c r="L1696" s="23" t="str">
        <f t="shared" si="106"/>
        <v>16-Sep-1969</v>
      </c>
      <c r="M1696" s="25">
        <f t="shared" si="107"/>
        <v>53</v>
      </c>
    </row>
    <row r="1697" spans="1:13" x14ac:dyDescent="0.3">
      <c r="A1697" s="6" t="s">
        <v>1728</v>
      </c>
      <c r="B1697" s="6">
        <v>1963</v>
      </c>
      <c r="C1697" s="13">
        <f t="shared" si="104"/>
        <v>1963</v>
      </c>
      <c r="D1697" s="6" t="s">
        <v>30</v>
      </c>
      <c r="E1697" s="6">
        <v>13</v>
      </c>
      <c r="F1697" s="6">
        <v>0</v>
      </c>
      <c r="G1697" s="27">
        <v>15322.77</v>
      </c>
      <c r="H1697" s="6" t="s">
        <v>11</v>
      </c>
      <c r="I1697" s="6" t="s">
        <v>12</v>
      </c>
      <c r="J1697" s="13" t="str">
        <f t="shared" si="105"/>
        <v>R1021</v>
      </c>
      <c r="K1697" s="6" t="s">
        <v>300</v>
      </c>
      <c r="L1697" s="23" t="str">
        <f t="shared" si="106"/>
        <v>13-Dec-1963</v>
      </c>
      <c r="M1697" s="25">
        <f t="shared" si="107"/>
        <v>59</v>
      </c>
    </row>
    <row r="1698" spans="1:13" x14ac:dyDescent="0.3">
      <c r="A1698" s="6" t="s">
        <v>1729</v>
      </c>
      <c r="B1698" s="6">
        <v>2001</v>
      </c>
      <c r="C1698" s="13">
        <f t="shared" si="104"/>
        <v>2001</v>
      </c>
      <c r="D1698" s="6" t="s">
        <v>10</v>
      </c>
      <c r="E1698" s="6">
        <v>14</v>
      </c>
      <c r="F1698" s="6">
        <v>1</v>
      </c>
      <c r="G1698" s="27">
        <v>15359.1</v>
      </c>
      <c r="H1698" s="6" t="s">
        <v>11</v>
      </c>
      <c r="I1698" s="6" t="s">
        <v>12</v>
      </c>
      <c r="J1698" s="13" t="str">
        <f t="shared" si="105"/>
        <v>R1024</v>
      </c>
      <c r="K1698" s="6" t="s">
        <v>247</v>
      </c>
      <c r="L1698" s="23" t="str">
        <f t="shared" si="106"/>
        <v>14-Jul-2001</v>
      </c>
      <c r="M1698" s="25">
        <f t="shared" si="107"/>
        <v>21</v>
      </c>
    </row>
    <row r="1699" spans="1:13" x14ac:dyDescent="0.3">
      <c r="A1699" s="6" t="s">
        <v>1730</v>
      </c>
      <c r="B1699" s="6">
        <v>1988</v>
      </c>
      <c r="C1699" s="13">
        <f t="shared" si="104"/>
        <v>1988</v>
      </c>
      <c r="D1699" s="6" t="s">
        <v>30</v>
      </c>
      <c r="E1699" s="6">
        <v>17</v>
      </c>
      <c r="F1699" s="6">
        <v>3</v>
      </c>
      <c r="G1699" s="27">
        <v>15361.5</v>
      </c>
      <c r="H1699" s="6" t="s">
        <v>11</v>
      </c>
      <c r="I1699" s="6" t="s">
        <v>12</v>
      </c>
      <c r="J1699" s="13" t="str">
        <f t="shared" si="105"/>
        <v>R1023</v>
      </c>
      <c r="K1699" s="6" t="s">
        <v>249</v>
      </c>
      <c r="L1699" s="23" t="str">
        <f t="shared" si="106"/>
        <v>17-Dec-1988</v>
      </c>
      <c r="M1699" s="25">
        <f t="shared" si="107"/>
        <v>34</v>
      </c>
    </row>
    <row r="1700" spans="1:13" x14ac:dyDescent="0.3">
      <c r="A1700" s="6" t="s">
        <v>1731</v>
      </c>
      <c r="B1700" s="6">
        <v>1968</v>
      </c>
      <c r="C1700" s="13">
        <f t="shared" si="104"/>
        <v>1968</v>
      </c>
      <c r="D1700" s="6" t="s">
        <v>10</v>
      </c>
      <c r="E1700" s="6">
        <v>18</v>
      </c>
      <c r="F1700" s="6">
        <v>0</v>
      </c>
      <c r="G1700" s="27">
        <v>15363.77</v>
      </c>
      <c r="H1700" s="6" t="s">
        <v>11</v>
      </c>
      <c r="I1700" s="6" t="s">
        <v>16</v>
      </c>
      <c r="J1700" s="13" t="str">
        <f t="shared" si="105"/>
        <v>R1026</v>
      </c>
      <c r="K1700" s="6" t="s">
        <v>535</v>
      </c>
      <c r="L1700" s="23" t="str">
        <f t="shared" si="106"/>
        <v>18-Jul-1968</v>
      </c>
      <c r="M1700" s="25">
        <f t="shared" si="107"/>
        <v>54</v>
      </c>
    </row>
    <row r="1701" spans="1:13" x14ac:dyDescent="0.3">
      <c r="A1701" s="6" t="s">
        <v>1732</v>
      </c>
      <c r="B1701" s="6">
        <v>1962</v>
      </c>
      <c r="C1701" s="13">
        <f t="shared" si="104"/>
        <v>1962</v>
      </c>
      <c r="D1701" s="6" t="s">
        <v>20</v>
      </c>
      <c r="E1701" s="6">
        <v>6</v>
      </c>
      <c r="F1701" s="6">
        <v>0</v>
      </c>
      <c r="G1701" s="27">
        <v>15368.22</v>
      </c>
      <c r="H1701" s="6" t="s">
        <v>11</v>
      </c>
      <c r="I1701" s="6" t="s">
        <v>11</v>
      </c>
      <c r="J1701" s="13" t="str">
        <f t="shared" si="105"/>
        <v>R1011</v>
      </c>
      <c r="K1701" s="6" t="s">
        <v>42</v>
      </c>
      <c r="L1701" s="23" t="str">
        <f t="shared" si="106"/>
        <v>6-Sep-1962</v>
      </c>
      <c r="M1701" s="25">
        <f t="shared" si="107"/>
        <v>60</v>
      </c>
    </row>
    <row r="1702" spans="1:13" x14ac:dyDescent="0.3">
      <c r="A1702" s="6" t="s">
        <v>1733</v>
      </c>
      <c r="B1702" s="6">
        <v>1964</v>
      </c>
      <c r="C1702" s="13">
        <f t="shared" si="104"/>
        <v>1964</v>
      </c>
      <c r="D1702" s="6" t="s">
        <v>20</v>
      </c>
      <c r="E1702" s="6">
        <v>4</v>
      </c>
      <c r="F1702" s="6">
        <v>0</v>
      </c>
      <c r="G1702" s="27">
        <v>15377.77</v>
      </c>
      <c r="H1702" s="6" t="s">
        <v>11</v>
      </c>
      <c r="I1702" s="6" t="s">
        <v>11</v>
      </c>
      <c r="J1702" s="13" t="str">
        <f t="shared" si="105"/>
        <v>R1012</v>
      </c>
      <c r="K1702" s="6" t="s">
        <v>23</v>
      </c>
      <c r="L1702" s="23" t="str">
        <f t="shared" si="106"/>
        <v>4-Sep-1964</v>
      </c>
      <c r="M1702" s="25">
        <f t="shared" si="107"/>
        <v>58</v>
      </c>
    </row>
    <row r="1703" spans="1:13" x14ac:dyDescent="0.3">
      <c r="A1703" s="6" t="s">
        <v>1734</v>
      </c>
      <c r="B1703" s="6">
        <v>1990</v>
      </c>
      <c r="C1703" s="13">
        <f t="shared" si="104"/>
        <v>1990</v>
      </c>
      <c r="D1703" s="6" t="s">
        <v>37</v>
      </c>
      <c r="E1703" s="6">
        <v>25</v>
      </c>
      <c r="F1703" s="6">
        <v>3</v>
      </c>
      <c r="G1703" s="27">
        <v>15440.2</v>
      </c>
      <c r="H1703" s="6" t="s">
        <v>11</v>
      </c>
      <c r="I1703" s="6" t="s">
        <v>16</v>
      </c>
      <c r="J1703" s="13" t="str">
        <f t="shared" si="105"/>
        <v>R1012</v>
      </c>
      <c r="K1703" s="6" t="s">
        <v>23</v>
      </c>
      <c r="L1703" s="23" t="str">
        <f t="shared" si="106"/>
        <v>25-Oct-1990</v>
      </c>
      <c r="M1703" s="25">
        <f t="shared" si="107"/>
        <v>32</v>
      </c>
    </row>
    <row r="1704" spans="1:13" x14ac:dyDescent="0.3">
      <c r="A1704" s="6" t="s">
        <v>1735</v>
      </c>
      <c r="B1704" s="6">
        <v>1976</v>
      </c>
      <c r="C1704" s="13">
        <f t="shared" si="104"/>
        <v>1976</v>
      </c>
      <c r="D1704" s="6" t="s">
        <v>10</v>
      </c>
      <c r="E1704" s="6">
        <v>20</v>
      </c>
      <c r="F1704" s="6">
        <v>2</v>
      </c>
      <c r="G1704" s="27">
        <v>15450.48</v>
      </c>
      <c r="H1704" s="6" t="s">
        <v>11</v>
      </c>
      <c r="I1704" s="6" t="s">
        <v>16</v>
      </c>
      <c r="J1704" s="13" t="str">
        <f t="shared" si="105"/>
        <v>R1026</v>
      </c>
      <c r="K1704" s="6" t="s">
        <v>535</v>
      </c>
      <c r="L1704" s="23" t="str">
        <f t="shared" si="106"/>
        <v>20-Jul-1976</v>
      </c>
      <c r="M1704" s="25">
        <f t="shared" si="107"/>
        <v>46</v>
      </c>
    </row>
    <row r="1705" spans="1:13" x14ac:dyDescent="0.3">
      <c r="A1705" s="6" t="s">
        <v>1736</v>
      </c>
      <c r="B1705" s="6">
        <v>2004</v>
      </c>
      <c r="C1705" s="13">
        <f t="shared" si="104"/>
        <v>2004</v>
      </c>
      <c r="D1705" s="6" t="s">
        <v>10</v>
      </c>
      <c r="E1705" s="6">
        <v>17</v>
      </c>
      <c r="F1705" s="6">
        <v>0</v>
      </c>
      <c r="G1705" s="27">
        <v>15518.18</v>
      </c>
      <c r="H1705" s="6" t="s">
        <v>11</v>
      </c>
      <c r="I1705" s="6" t="s">
        <v>12</v>
      </c>
      <c r="J1705" s="13" t="str">
        <f t="shared" si="105"/>
        <v>R1015</v>
      </c>
      <c r="K1705" s="6" t="s">
        <v>164</v>
      </c>
      <c r="L1705" s="23" t="str">
        <f t="shared" si="106"/>
        <v>17-Jul-2004</v>
      </c>
      <c r="M1705" s="25">
        <f t="shared" si="107"/>
        <v>18</v>
      </c>
    </row>
    <row r="1706" spans="1:13" x14ac:dyDescent="0.3">
      <c r="A1706" s="6" t="s">
        <v>1737</v>
      </c>
      <c r="B1706" s="6">
        <v>1974</v>
      </c>
      <c r="C1706" s="13">
        <f t="shared" si="104"/>
        <v>1974</v>
      </c>
      <c r="D1706" s="6" t="s">
        <v>18</v>
      </c>
      <c r="E1706" s="6">
        <v>28</v>
      </c>
      <c r="F1706" s="6">
        <v>0</v>
      </c>
      <c r="G1706" s="27">
        <v>15532.16</v>
      </c>
      <c r="H1706" s="6" t="s">
        <v>11</v>
      </c>
      <c r="I1706" s="6" t="s">
        <v>11</v>
      </c>
      <c r="J1706" s="13" t="str">
        <f t="shared" si="105"/>
        <v>R1026</v>
      </c>
      <c r="K1706" s="6" t="s">
        <v>535</v>
      </c>
      <c r="L1706" s="23" t="str">
        <f t="shared" si="106"/>
        <v>28-Jun-1974</v>
      </c>
      <c r="M1706" s="25">
        <f t="shared" si="107"/>
        <v>48</v>
      </c>
    </row>
    <row r="1707" spans="1:13" x14ac:dyDescent="0.3">
      <c r="A1707" s="6" t="s">
        <v>1738</v>
      </c>
      <c r="B1707" s="6">
        <v>1959</v>
      </c>
      <c r="C1707" s="13">
        <f t="shared" si="104"/>
        <v>1959</v>
      </c>
      <c r="D1707" s="6" t="s">
        <v>37</v>
      </c>
      <c r="E1707" s="6">
        <v>2</v>
      </c>
      <c r="F1707" s="6">
        <v>3</v>
      </c>
      <c r="G1707" s="27">
        <v>15555.19</v>
      </c>
      <c r="H1707" s="6" t="s">
        <v>11</v>
      </c>
      <c r="I1707" s="6" t="s">
        <v>12</v>
      </c>
      <c r="J1707" s="13" t="str">
        <f t="shared" si="105"/>
        <v>R1012</v>
      </c>
      <c r="K1707" s="6" t="s">
        <v>23</v>
      </c>
      <c r="L1707" s="23" t="str">
        <f t="shared" si="106"/>
        <v>2-Oct-1959</v>
      </c>
      <c r="M1707" s="25">
        <f t="shared" si="107"/>
        <v>63</v>
      </c>
    </row>
    <row r="1708" spans="1:13" x14ac:dyDescent="0.3">
      <c r="A1708" s="6" t="s">
        <v>1739</v>
      </c>
      <c r="B1708" s="6">
        <v>1974</v>
      </c>
      <c r="C1708" s="13">
        <f t="shared" si="104"/>
        <v>1974</v>
      </c>
      <c r="D1708" s="6" t="s">
        <v>10</v>
      </c>
      <c r="E1708" s="6">
        <v>30</v>
      </c>
      <c r="F1708" s="6">
        <v>0</v>
      </c>
      <c r="G1708" s="27">
        <v>15556.67</v>
      </c>
      <c r="H1708" s="6" t="s">
        <v>11</v>
      </c>
      <c r="I1708" s="6" t="s">
        <v>11</v>
      </c>
      <c r="J1708" s="13" t="str">
        <f t="shared" si="105"/>
        <v>R1012</v>
      </c>
      <c r="K1708" s="6" t="s">
        <v>23</v>
      </c>
      <c r="L1708" s="23" t="str">
        <f t="shared" si="106"/>
        <v>30-Jul-1974</v>
      </c>
      <c r="M1708" s="25">
        <f t="shared" si="107"/>
        <v>48</v>
      </c>
    </row>
    <row r="1709" spans="1:13" x14ac:dyDescent="0.3">
      <c r="A1709" s="6" t="s">
        <v>1740</v>
      </c>
      <c r="B1709" s="6">
        <v>1965</v>
      </c>
      <c r="C1709" s="13">
        <f t="shared" si="104"/>
        <v>1965</v>
      </c>
      <c r="D1709" s="6" t="s">
        <v>37</v>
      </c>
      <c r="E1709" s="6">
        <v>28</v>
      </c>
      <c r="F1709" s="6">
        <v>0</v>
      </c>
      <c r="G1709" s="27">
        <v>15608.58</v>
      </c>
      <c r="H1709" s="6" t="s">
        <v>11</v>
      </c>
      <c r="I1709" s="6" t="s">
        <v>11</v>
      </c>
      <c r="J1709" s="13" t="str">
        <f t="shared" si="105"/>
        <v>R1026</v>
      </c>
      <c r="K1709" s="6" t="s">
        <v>535</v>
      </c>
      <c r="L1709" s="23" t="str">
        <f t="shared" si="106"/>
        <v>28-Oct-1965</v>
      </c>
      <c r="M1709" s="25">
        <f t="shared" si="107"/>
        <v>57</v>
      </c>
    </row>
    <row r="1710" spans="1:13" x14ac:dyDescent="0.3">
      <c r="A1710" s="6" t="s">
        <v>1741</v>
      </c>
      <c r="B1710" s="6">
        <v>1960</v>
      </c>
      <c r="C1710" s="13">
        <f t="shared" si="104"/>
        <v>1960</v>
      </c>
      <c r="D1710" s="6" t="s">
        <v>18</v>
      </c>
      <c r="E1710" s="6">
        <v>6</v>
      </c>
      <c r="F1710" s="6">
        <v>3</v>
      </c>
      <c r="G1710" s="27">
        <v>15612.19</v>
      </c>
      <c r="H1710" s="6" t="s">
        <v>11</v>
      </c>
      <c r="I1710" s="6" t="s">
        <v>11</v>
      </c>
      <c r="J1710" s="13" t="str">
        <f t="shared" si="105"/>
        <v>R1012</v>
      </c>
      <c r="K1710" s="6" t="s">
        <v>23</v>
      </c>
      <c r="L1710" s="23" t="str">
        <f t="shared" si="106"/>
        <v>6-Jun-1960</v>
      </c>
      <c r="M1710" s="25">
        <f t="shared" si="107"/>
        <v>63</v>
      </c>
    </row>
    <row r="1711" spans="1:13" x14ac:dyDescent="0.3">
      <c r="A1711" s="6" t="s">
        <v>1742</v>
      </c>
      <c r="B1711" s="6">
        <v>1988</v>
      </c>
      <c r="C1711" s="13">
        <f t="shared" si="104"/>
        <v>1988</v>
      </c>
      <c r="D1711" s="6" t="s">
        <v>30</v>
      </c>
      <c r="E1711" s="6">
        <v>22</v>
      </c>
      <c r="F1711" s="6">
        <v>3</v>
      </c>
      <c r="G1711" s="27">
        <v>15646.28</v>
      </c>
      <c r="H1711" s="6" t="s">
        <v>11</v>
      </c>
      <c r="I1711" s="6" t="s">
        <v>11</v>
      </c>
      <c r="J1711" s="13" t="str">
        <f t="shared" si="105"/>
        <v>R1011</v>
      </c>
      <c r="K1711" s="6" t="s">
        <v>42</v>
      </c>
      <c r="L1711" s="23" t="str">
        <f t="shared" si="106"/>
        <v>22-Dec-1988</v>
      </c>
      <c r="M1711" s="25">
        <f t="shared" si="107"/>
        <v>34</v>
      </c>
    </row>
    <row r="1712" spans="1:13" x14ac:dyDescent="0.3">
      <c r="A1712" s="6" t="s">
        <v>1743</v>
      </c>
      <c r="B1712" s="6">
        <v>1973</v>
      </c>
      <c r="C1712" s="13">
        <f t="shared" si="104"/>
        <v>1973</v>
      </c>
      <c r="D1712" s="6" t="s">
        <v>18</v>
      </c>
      <c r="E1712" s="6">
        <v>26</v>
      </c>
      <c r="F1712" s="6">
        <v>0</v>
      </c>
      <c r="G1712" s="27">
        <v>15670.3</v>
      </c>
      <c r="H1712" s="6" t="s">
        <v>11</v>
      </c>
      <c r="I1712" s="6" t="s">
        <v>11</v>
      </c>
      <c r="J1712" s="13" t="str">
        <f t="shared" si="105"/>
        <v>R1026</v>
      </c>
      <c r="K1712" s="6" t="s">
        <v>535</v>
      </c>
      <c r="L1712" s="23" t="str">
        <f t="shared" si="106"/>
        <v>26-Jun-1973</v>
      </c>
      <c r="M1712" s="25">
        <f t="shared" si="107"/>
        <v>49</v>
      </c>
    </row>
    <row r="1713" spans="1:13" x14ac:dyDescent="0.3">
      <c r="A1713" s="6" t="s">
        <v>1744</v>
      </c>
      <c r="B1713" s="6">
        <v>1976</v>
      </c>
      <c r="C1713" s="13">
        <f t="shared" si="104"/>
        <v>1976</v>
      </c>
      <c r="D1713" s="6" t="s">
        <v>20</v>
      </c>
      <c r="E1713" s="6">
        <v>20</v>
      </c>
      <c r="F1713" s="6">
        <v>2</v>
      </c>
      <c r="G1713" s="27">
        <v>15698.86</v>
      </c>
      <c r="H1713" s="6" t="s">
        <v>11</v>
      </c>
      <c r="I1713" s="6" t="s">
        <v>11</v>
      </c>
      <c r="J1713" s="13" t="str">
        <f t="shared" si="105"/>
        <v>R1012</v>
      </c>
      <c r="K1713" s="6" t="s">
        <v>23</v>
      </c>
      <c r="L1713" s="23" t="str">
        <f t="shared" si="106"/>
        <v>20-Sep-1976</v>
      </c>
      <c r="M1713" s="25">
        <f t="shared" si="107"/>
        <v>46</v>
      </c>
    </row>
    <row r="1714" spans="1:13" x14ac:dyDescent="0.3">
      <c r="A1714" s="6" t="s">
        <v>1745</v>
      </c>
      <c r="B1714" s="6">
        <v>1974</v>
      </c>
      <c r="C1714" s="13">
        <f t="shared" si="104"/>
        <v>1974</v>
      </c>
      <c r="D1714" s="6" t="s">
        <v>35</v>
      </c>
      <c r="E1714" s="6">
        <v>29</v>
      </c>
      <c r="F1714" s="6">
        <v>0</v>
      </c>
      <c r="G1714" s="27">
        <v>15746.62</v>
      </c>
      <c r="H1714" s="6" t="s">
        <v>11</v>
      </c>
      <c r="I1714" s="6" t="s">
        <v>16</v>
      </c>
      <c r="J1714" s="13" t="str">
        <f t="shared" si="105"/>
        <v>R1012</v>
      </c>
      <c r="K1714" s="6" t="s">
        <v>23</v>
      </c>
      <c r="L1714" s="23" t="str">
        <f t="shared" si="106"/>
        <v>29-Aug-1974</v>
      </c>
      <c r="M1714" s="25">
        <f t="shared" si="107"/>
        <v>48</v>
      </c>
    </row>
    <row r="1715" spans="1:13" x14ac:dyDescent="0.3">
      <c r="A1715" s="6" t="s">
        <v>1746</v>
      </c>
      <c r="B1715" s="6">
        <v>1997</v>
      </c>
      <c r="C1715" s="13">
        <f t="shared" si="104"/>
        <v>1997</v>
      </c>
      <c r="D1715" s="6" t="s">
        <v>37</v>
      </c>
      <c r="E1715" s="6">
        <v>9</v>
      </c>
      <c r="F1715" s="6">
        <v>0</v>
      </c>
      <c r="G1715" s="27">
        <v>15817.99</v>
      </c>
      <c r="H1715" s="6" t="s">
        <v>11</v>
      </c>
      <c r="I1715" s="6" t="s">
        <v>11</v>
      </c>
      <c r="J1715" s="13" t="str">
        <f t="shared" si="105"/>
        <v>R1012</v>
      </c>
      <c r="K1715" s="6" t="s">
        <v>23</v>
      </c>
      <c r="L1715" s="23" t="str">
        <f t="shared" si="106"/>
        <v>9-Oct-1997</v>
      </c>
      <c r="M1715" s="25">
        <f t="shared" si="107"/>
        <v>25</v>
      </c>
    </row>
    <row r="1716" spans="1:13" x14ac:dyDescent="0.3">
      <c r="A1716" s="6" t="s">
        <v>1747</v>
      </c>
      <c r="B1716" s="6">
        <v>1984</v>
      </c>
      <c r="C1716" s="13">
        <f t="shared" si="104"/>
        <v>1984</v>
      </c>
      <c r="D1716" s="6" t="s">
        <v>18</v>
      </c>
      <c r="E1716" s="6">
        <v>26</v>
      </c>
      <c r="F1716" s="6">
        <v>0</v>
      </c>
      <c r="G1716" s="27">
        <v>15820.7</v>
      </c>
      <c r="H1716" s="6" t="s">
        <v>11</v>
      </c>
      <c r="I1716" s="6" t="s">
        <v>12</v>
      </c>
      <c r="J1716" s="13" t="str">
        <f t="shared" si="105"/>
        <v>R1011</v>
      </c>
      <c r="K1716" s="6" t="s">
        <v>42</v>
      </c>
      <c r="L1716" s="23" t="str">
        <f t="shared" si="106"/>
        <v>26-Jun-1984</v>
      </c>
      <c r="M1716" s="25">
        <f t="shared" si="107"/>
        <v>38</v>
      </c>
    </row>
    <row r="1717" spans="1:13" x14ac:dyDescent="0.3">
      <c r="A1717" s="6" t="s">
        <v>1748</v>
      </c>
      <c r="B1717" s="6">
        <v>1982</v>
      </c>
      <c r="C1717" s="13">
        <f t="shared" si="104"/>
        <v>1982</v>
      </c>
      <c r="D1717" s="6" t="s">
        <v>15</v>
      </c>
      <c r="E1717" s="6">
        <v>11</v>
      </c>
      <c r="F1717" s="6">
        <v>4</v>
      </c>
      <c r="G1717" s="27">
        <v>15828.82</v>
      </c>
      <c r="H1717" s="6" t="s">
        <v>11</v>
      </c>
      <c r="I1717" s="6" t="s">
        <v>12</v>
      </c>
      <c r="J1717" s="13" t="str">
        <f t="shared" si="105"/>
        <v>R1011</v>
      </c>
      <c r="K1717" s="6" t="s">
        <v>42</v>
      </c>
      <c r="L1717" s="23" t="str">
        <f t="shared" si="106"/>
        <v>11-Nov-1982</v>
      </c>
      <c r="M1717" s="25">
        <f t="shared" si="107"/>
        <v>40</v>
      </c>
    </row>
    <row r="1718" spans="1:13" x14ac:dyDescent="0.3">
      <c r="A1718" s="6" t="s">
        <v>1749</v>
      </c>
      <c r="B1718" s="6">
        <v>1962</v>
      </c>
      <c r="C1718" s="13">
        <f t="shared" si="104"/>
        <v>1962</v>
      </c>
      <c r="D1718" s="6" t="s">
        <v>30</v>
      </c>
      <c r="E1718" s="6">
        <v>25</v>
      </c>
      <c r="F1718" s="6">
        <v>0</v>
      </c>
      <c r="G1718" s="27">
        <v>15840.81</v>
      </c>
      <c r="H1718" s="6" t="s">
        <v>11</v>
      </c>
      <c r="I1718" s="6" t="s">
        <v>16</v>
      </c>
      <c r="J1718" s="13" t="str">
        <f t="shared" si="105"/>
        <v>R1022</v>
      </c>
      <c r="K1718" s="6" t="s">
        <v>632</v>
      </c>
      <c r="L1718" s="23" t="str">
        <f t="shared" si="106"/>
        <v>25-Dec-1962</v>
      </c>
      <c r="M1718" s="25">
        <f t="shared" si="107"/>
        <v>60</v>
      </c>
    </row>
    <row r="1719" spans="1:13" x14ac:dyDescent="0.3">
      <c r="A1719" s="6" t="s">
        <v>1750</v>
      </c>
      <c r="B1719" s="6">
        <v>1980</v>
      </c>
      <c r="C1719" s="13">
        <f t="shared" si="104"/>
        <v>1980</v>
      </c>
      <c r="D1719" s="6" t="s">
        <v>37</v>
      </c>
      <c r="E1719" s="6">
        <v>12</v>
      </c>
      <c r="F1719" s="6">
        <v>2</v>
      </c>
      <c r="G1719" s="27">
        <v>15922.29</v>
      </c>
      <c r="H1719" s="6" t="s">
        <v>11</v>
      </c>
      <c r="I1719" s="6" t="s">
        <v>12</v>
      </c>
      <c r="J1719" s="13" t="str">
        <f t="shared" si="105"/>
        <v>R1026</v>
      </c>
      <c r="K1719" s="6" t="s">
        <v>535</v>
      </c>
      <c r="L1719" s="23" t="str">
        <f t="shared" si="106"/>
        <v>12-Oct-1980</v>
      </c>
      <c r="M1719" s="25">
        <f t="shared" si="107"/>
        <v>42</v>
      </c>
    </row>
    <row r="1720" spans="1:13" x14ac:dyDescent="0.3">
      <c r="A1720" s="6" t="s">
        <v>1751</v>
      </c>
      <c r="B1720" s="6">
        <v>1982</v>
      </c>
      <c r="C1720" s="13">
        <f t="shared" si="104"/>
        <v>1982</v>
      </c>
      <c r="D1720" s="6" t="s">
        <v>10</v>
      </c>
      <c r="E1720" s="6">
        <v>24</v>
      </c>
      <c r="F1720" s="6">
        <v>3</v>
      </c>
      <c r="G1720" s="27">
        <v>15965.29</v>
      </c>
      <c r="H1720" s="6" t="s">
        <v>11</v>
      </c>
      <c r="I1720" s="6" t="s">
        <v>16</v>
      </c>
      <c r="J1720" s="13" t="str">
        <f t="shared" si="105"/>
        <v>R1012</v>
      </c>
      <c r="K1720" s="6" t="s">
        <v>23</v>
      </c>
      <c r="L1720" s="23" t="str">
        <f t="shared" si="106"/>
        <v>24-Jul-1982</v>
      </c>
      <c r="M1720" s="25">
        <f t="shared" si="107"/>
        <v>40</v>
      </c>
    </row>
    <row r="1721" spans="1:13" x14ac:dyDescent="0.3">
      <c r="A1721" s="6" t="s">
        <v>1752</v>
      </c>
      <c r="B1721" s="6">
        <v>1980</v>
      </c>
      <c r="C1721" s="13">
        <f t="shared" si="104"/>
        <v>1980</v>
      </c>
      <c r="D1721" s="6" t="s">
        <v>20</v>
      </c>
      <c r="E1721" s="6">
        <v>19</v>
      </c>
      <c r="F1721" s="6">
        <v>2</v>
      </c>
      <c r="G1721" s="27">
        <v>15966.19</v>
      </c>
      <c r="H1721" s="6" t="s">
        <v>11</v>
      </c>
      <c r="I1721" s="6" t="s">
        <v>11</v>
      </c>
      <c r="J1721" s="13" t="str">
        <f t="shared" si="105"/>
        <v>R1012</v>
      </c>
      <c r="K1721" s="6" t="s">
        <v>23</v>
      </c>
      <c r="L1721" s="23" t="str">
        <f t="shared" si="106"/>
        <v>19-Sep-1980</v>
      </c>
      <c r="M1721" s="25">
        <f t="shared" si="107"/>
        <v>42</v>
      </c>
    </row>
    <row r="1722" spans="1:13" x14ac:dyDescent="0.3">
      <c r="A1722" s="6" t="s">
        <v>1753</v>
      </c>
      <c r="B1722" s="6">
        <v>1988</v>
      </c>
      <c r="C1722" s="13">
        <f t="shared" si="104"/>
        <v>1988</v>
      </c>
      <c r="D1722" s="6" t="s">
        <v>30</v>
      </c>
      <c r="E1722" s="6">
        <v>5</v>
      </c>
      <c r="F1722" s="6">
        <v>3</v>
      </c>
      <c r="G1722" s="27">
        <v>16059.06</v>
      </c>
      <c r="H1722" s="6" t="s">
        <v>11</v>
      </c>
      <c r="I1722" s="6" t="s">
        <v>12</v>
      </c>
      <c r="J1722" s="13" t="str">
        <f t="shared" si="105"/>
        <v>R1012</v>
      </c>
      <c r="K1722" s="6" t="s">
        <v>23</v>
      </c>
      <c r="L1722" s="23" t="str">
        <f t="shared" si="106"/>
        <v>5-Dec-1988</v>
      </c>
      <c r="M1722" s="25">
        <f t="shared" si="107"/>
        <v>34</v>
      </c>
    </row>
    <row r="1723" spans="1:13" x14ac:dyDescent="0.3">
      <c r="A1723" s="6" t="s">
        <v>1754</v>
      </c>
      <c r="B1723" s="6">
        <v>1978</v>
      </c>
      <c r="C1723" s="13">
        <f t="shared" si="104"/>
        <v>1978</v>
      </c>
      <c r="D1723" s="6" t="s">
        <v>20</v>
      </c>
      <c r="E1723" s="6">
        <v>16</v>
      </c>
      <c r="F1723" s="6">
        <v>2</v>
      </c>
      <c r="G1723" s="27">
        <v>16062.89</v>
      </c>
      <c r="H1723" s="6" t="s">
        <v>11</v>
      </c>
      <c r="I1723" s="6" t="s">
        <v>11</v>
      </c>
      <c r="J1723" s="13" t="str">
        <f t="shared" si="105"/>
        <v>R1026</v>
      </c>
      <c r="K1723" s="6" t="s">
        <v>535</v>
      </c>
      <c r="L1723" s="23" t="str">
        <f t="shared" si="106"/>
        <v>16-Sep-1978</v>
      </c>
      <c r="M1723" s="25">
        <f t="shared" si="107"/>
        <v>44</v>
      </c>
    </row>
    <row r="1724" spans="1:13" x14ac:dyDescent="0.3">
      <c r="A1724" s="6" t="s">
        <v>1755</v>
      </c>
      <c r="B1724" s="6">
        <v>1958</v>
      </c>
      <c r="C1724" s="13">
        <f t="shared" si="104"/>
        <v>1958</v>
      </c>
      <c r="D1724" s="6" t="s">
        <v>37</v>
      </c>
      <c r="E1724" s="6">
        <v>22</v>
      </c>
      <c r="F1724" s="6">
        <v>2</v>
      </c>
      <c r="G1724" s="27">
        <v>16069.08</v>
      </c>
      <c r="H1724" s="6" t="s">
        <v>11</v>
      </c>
      <c r="I1724" s="6" t="s">
        <v>11</v>
      </c>
      <c r="J1724" s="13" t="str">
        <f t="shared" si="105"/>
        <v>R1024</v>
      </c>
      <c r="K1724" s="6" t="s">
        <v>247</v>
      </c>
      <c r="L1724" s="23" t="str">
        <f t="shared" si="106"/>
        <v>22-Oct-1958</v>
      </c>
      <c r="M1724" s="25">
        <f t="shared" si="107"/>
        <v>64</v>
      </c>
    </row>
    <row r="1725" spans="1:13" x14ac:dyDescent="0.3">
      <c r="A1725" s="6" t="s">
        <v>1756</v>
      </c>
      <c r="B1725" s="6">
        <v>1958</v>
      </c>
      <c r="C1725" s="13">
        <f t="shared" si="104"/>
        <v>1958</v>
      </c>
      <c r="D1725" s="6" t="s">
        <v>18</v>
      </c>
      <c r="E1725" s="6">
        <v>21</v>
      </c>
      <c r="F1725" s="6">
        <v>3</v>
      </c>
      <c r="G1725" s="27">
        <v>16085.13</v>
      </c>
      <c r="H1725" s="6" t="s">
        <v>11</v>
      </c>
      <c r="I1725" s="6" t="s">
        <v>11</v>
      </c>
      <c r="J1725" s="13" t="str">
        <f t="shared" si="105"/>
        <v>R1013</v>
      </c>
      <c r="K1725" s="6" t="s">
        <v>13</v>
      </c>
      <c r="L1725" s="23" t="str">
        <f t="shared" si="106"/>
        <v>21-Jun-1958</v>
      </c>
      <c r="M1725" s="25">
        <f t="shared" si="107"/>
        <v>64</v>
      </c>
    </row>
    <row r="1726" spans="1:13" x14ac:dyDescent="0.3">
      <c r="A1726" s="6" t="s">
        <v>1757</v>
      </c>
      <c r="B1726" s="6">
        <v>1985</v>
      </c>
      <c r="C1726" s="13">
        <f t="shared" si="104"/>
        <v>1985</v>
      </c>
      <c r="D1726" s="6" t="s">
        <v>35</v>
      </c>
      <c r="E1726" s="6">
        <v>27</v>
      </c>
      <c r="F1726" s="6">
        <v>3</v>
      </c>
      <c r="G1726" s="27">
        <v>16097.94</v>
      </c>
      <c r="H1726" s="6" t="s">
        <v>11</v>
      </c>
      <c r="I1726" s="6" t="s">
        <v>12</v>
      </c>
      <c r="J1726" s="13" t="str">
        <f t="shared" si="105"/>
        <v>R1012</v>
      </c>
      <c r="K1726" s="6" t="s">
        <v>23</v>
      </c>
      <c r="L1726" s="23" t="str">
        <f t="shared" si="106"/>
        <v>27-Aug-1985</v>
      </c>
      <c r="M1726" s="25">
        <f t="shared" si="107"/>
        <v>37</v>
      </c>
    </row>
    <row r="1727" spans="1:13" x14ac:dyDescent="0.3">
      <c r="A1727" s="6" t="s">
        <v>1758</v>
      </c>
      <c r="B1727" s="6">
        <v>1993</v>
      </c>
      <c r="C1727" s="13">
        <f t="shared" si="104"/>
        <v>1993</v>
      </c>
      <c r="D1727" s="6" t="s">
        <v>35</v>
      </c>
      <c r="E1727" s="6">
        <v>8</v>
      </c>
      <c r="F1727" s="6">
        <v>0</v>
      </c>
      <c r="G1727" s="27">
        <v>16115.3</v>
      </c>
      <c r="H1727" s="6" t="s">
        <v>11</v>
      </c>
      <c r="I1727" s="6" t="s">
        <v>16</v>
      </c>
      <c r="J1727" s="13" t="str">
        <f t="shared" si="105"/>
        <v>R1024</v>
      </c>
      <c r="K1727" s="6" t="s">
        <v>247</v>
      </c>
      <c r="L1727" s="23" t="str">
        <f t="shared" si="106"/>
        <v>8-Aug-1993</v>
      </c>
      <c r="M1727" s="25">
        <f t="shared" si="107"/>
        <v>29</v>
      </c>
    </row>
    <row r="1728" spans="1:13" x14ac:dyDescent="0.3">
      <c r="A1728" s="6" t="s">
        <v>1759</v>
      </c>
      <c r="B1728" s="6">
        <v>1987</v>
      </c>
      <c r="C1728" s="13">
        <f t="shared" si="104"/>
        <v>1987</v>
      </c>
      <c r="D1728" s="6" t="s">
        <v>37</v>
      </c>
      <c r="E1728" s="6">
        <v>6</v>
      </c>
      <c r="F1728" s="6">
        <v>3</v>
      </c>
      <c r="G1728" s="27">
        <v>16122.65</v>
      </c>
      <c r="H1728" s="6" t="s">
        <v>11</v>
      </c>
      <c r="I1728" s="6" t="s">
        <v>16</v>
      </c>
      <c r="J1728" s="13" t="str">
        <f t="shared" si="105"/>
        <v>R1011</v>
      </c>
      <c r="K1728" s="6" t="s">
        <v>42</v>
      </c>
      <c r="L1728" s="23" t="str">
        <f t="shared" si="106"/>
        <v>6-Oct-1987</v>
      </c>
      <c r="M1728" s="25">
        <f t="shared" si="107"/>
        <v>35</v>
      </c>
    </row>
    <row r="1729" spans="1:13" x14ac:dyDescent="0.3">
      <c r="A1729" s="6" t="s">
        <v>1760</v>
      </c>
      <c r="B1729" s="6">
        <v>1993</v>
      </c>
      <c r="C1729" s="13">
        <f t="shared" si="104"/>
        <v>1993</v>
      </c>
      <c r="D1729" s="6" t="s">
        <v>30</v>
      </c>
      <c r="E1729" s="6">
        <v>12</v>
      </c>
      <c r="F1729" s="6">
        <v>0</v>
      </c>
      <c r="G1729" s="27">
        <v>16138.76</v>
      </c>
      <c r="H1729" s="6" t="s">
        <v>11</v>
      </c>
      <c r="I1729" s="6" t="s">
        <v>12</v>
      </c>
      <c r="J1729" s="13" t="str">
        <f t="shared" si="105"/>
        <v>R1017</v>
      </c>
      <c r="K1729" s="6" t="s">
        <v>356</v>
      </c>
      <c r="L1729" s="23" t="str">
        <f t="shared" si="106"/>
        <v>12-Dec-1993</v>
      </c>
      <c r="M1729" s="25">
        <f t="shared" si="107"/>
        <v>29</v>
      </c>
    </row>
    <row r="1730" spans="1:13" x14ac:dyDescent="0.3">
      <c r="A1730" s="6" t="s">
        <v>1761</v>
      </c>
      <c r="B1730" s="6">
        <v>1982</v>
      </c>
      <c r="C1730" s="13">
        <f t="shared" ref="C1730:C1793" si="108">IF(B1730="?",ROUND(AVERAGE(B:B),0),B1730)</f>
        <v>1982</v>
      </c>
      <c r="D1730" s="6" t="s">
        <v>10</v>
      </c>
      <c r="E1730" s="6">
        <v>6</v>
      </c>
      <c r="F1730" s="6">
        <v>3</v>
      </c>
      <c r="G1730" s="27">
        <v>16152.04</v>
      </c>
      <c r="H1730" s="6" t="s">
        <v>11</v>
      </c>
      <c r="I1730" s="6" t="s">
        <v>16</v>
      </c>
      <c r="J1730" s="13" t="str">
        <f t="shared" si="105"/>
        <v>R1026</v>
      </c>
      <c r="K1730" s="6" t="s">
        <v>535</v>
      </c>
      <c r="L1730" s="23" t="str">
        <f t="shared" si="106"/>
        <v>6-Jul-1982</v>
      </c>
      <c r="M1730" s="25">
        <f t="shared" si="107"/>
        <v>40</v>
      </c>
    </row>
    <row r="1731" spans="1:13" x14ac:dyDescent="0.3">
      <c r="A1731" s="6" t="s">
        <v>1762</v>
      </c>
      <c r="B1731" s="6">
        <v>1974</v>
      </c>
      <c r="C1731" s="13">
        <f t="shared" si="108"/>
        <v>1974</v>
      </c>
      <c r="D1731" s="6" t="s">
        <v>20</v>
      </c>
      <c r="E1731" s="6">
        <v>11</v>
      </c>
      <c r="F1731" s="6">
        <v>0</v>
      </c>
      <c r="G1731" s="27">
        <v>16190.97</v>
      </c>
      <c r="H1731" s="6" t="s">
        <v>11</v>
      </c>
      <c r="I1731" s="6" t="s">
        <v>12</v>
      </c>
      <c r="J1731" s="13" t="str">
        <f t="shared" ref="J1731:J1794" si="109">IF(K1731="?","Unknown",K1731)</f>
        <v>R1012</v>
      </c>
      <c r="K1731" s="6" t="s">
        <v>23</v>
      </c>
      <c r="L1731" s="23" t="str">
        <f t="shared" ref="L1731:L1794" si="110">CONCATENATE(E1731,"-",D1731,"-",C1731)</f>
        <v>11-Sep-1974</v>
      </c>
      <c r="M1731" s="25">
        <f t="shared" ref="M1731:M1794" si="111">DATEDIF(L1731,DATE(2023,6,8),"Y")</f>
        <v>48</v>
      </c>
    </row>
    <row r="1732" spans="1:13" x14ac:dyDescent="0.3">
      <c r="A1732" s="6" t="s">
        <v>1763</v>
      </c>
      <c r="B1732" s="6">
        <v>1988</v>
      </c>
      <c r="C1732" s="13">
        <f t="shared" si="108"/>
        <v>1988</v>
      </c>
      <c r="D1732" s="6" t="s">
        <v>35</v>
      </c>
      <c r="E1732" s="6">
        <v>6</v>
      </c>
      <c r="F1732" s="6">
        <v>3</v>
      </c>
      <c r="G1732" s="27">
        <v>16199.1</v>
      </c>
      <c r="H1732" s="6" t="s">
        <v>11</v>
      </c>
      <c r="I1732" s="6" t="s">
        <v>11</v>
      </c>
      <c r="J1732" s="13" t="str">
        <f t="shared" si="109"/>
        <v>R1012</v>
      </c>
      <c r="K1732" s="6" t="s">
        <v>23</v>
      </c>
      <c r="L1732" s="23" t="str">
        <f t="shared" si="110"/>
        <v>6-Aug-1988</v>
      </c>
      <c r="M1732" s="25">
        <f t="shared" si="111"/>
        <v>34</v>
      </c>
    </row>
    <row r="1733" spans="1:13" x14ac:dyDescent="0.3">
      <c r="A1733" s="6" t="s">
        <v>1764</v>
      </c>
      <c r="B1733" s="6">
        <v>1988</v>
      </c>
      <c r="C1733" s="13">
        <f t="shared" si="108"/>
        <v>1988</v>
      </c>
      <c r="D1733" s="6" t="s">
        <v>35</v>
      </c>
      <c r="E1733" s="6">
        <v>21</v>
      </c>
      <c r="F1733" s="6">
        <v>3</v>
      </c>
      <c r="G1733" s="27">
        <v>16205.88</v>
      </c>
      <c r="H1733" s="6" t="s">
        <v>11</v>
      </c>
      <c r="I1733" s="6" t="s">
        <v>16</v>
      </c>
      <c r="J1733" s="13" t="str">
        <f t="shared" si="109"/>
        <v>R1012</v>
      </c>
      <c r="K1733" s="6" t="s">
        <v>23</v>
      </c>
      <c r="L1733" s="23" t="str">
        <f t="shared" si="110"/>
        <v>21-Aug-1988</v>
      </c>
      <c r="M1733" s="25">
        <f t="shared" si="111"/>
        <v>34</v>
      </c>
    </row>
    <row r="1734" spans="1:13" x14ac:dyDescent="0.3">
      <c r="A1734" s="6" t="s">
        <v>1765</v>
      </c>
      <c r="B1734" s="6">
        <v>2002</v>
      </c>
      <c r="C1734" s="13">
        <f t="shared" si="108"/>
        <v>2002</v>
      </c>
      <c r="D1734" s="6" t="s">
        <v>20</v>
      </c>
      <c r="E1734" s="6">
        <v>8</v>
      </c>
      <c r="F1734" s="6">
        <v>0</v>
      </c>
      <c r="G1734" s="27">
        <v>16232.85</v>
      </c>
      <c r="H1734" s="6" t="s">
        <v>11</v>
      </c>
      <c r="I1734" s="6" t="s">
        <v>16</v>
      </c>
      <c r="J1734" s="13" t="str">
        <f t="shared" si="109"/>
        <v>R1011</v>
      </c>
      <c r="K1734" s="6" t="s">
        <v>42</v>
      </c>
      <c r="L1734" s="23" t="str">
        <f t="shared" si="110"/>
        <v>8-Sep-2002</v>
      </c>
      <c r="M1734" s="25">
        <f t="shared" si="111"/>
        <v>20</v>
      </c>
    </row>
    <row r="1735" spans="1:13" x14ac:dyDescent="0.3">
      <c r="A1735" s="6" t="s">
        <v>1766</v>
      </c>
      <c r="B1735" s="6">
        <v>1972</v>
      </c>
      <c r="C1735" s="13">
        <f t="shared" si="108"/>
        <v>1972</v>
      </c>
      <c r="D1735" s="6" t="s">
        <v>10</v>
      </c>
      <c r="E1735" s="6">
        <v>30</v>
      </c>
      <c r="F1735" s="6">
        <v>0</v>
      </c>
      <c r="G1735" s="27">
        <v>16267.32</v>
      </c>
      <c r="H1735" s="6" t="s">
        <v>11</v>
      </c>
      <c r="I1735" s="6" t="s">
        <v>11</v>
      </c>
      <c r="J1735" s="13" t="str">
        <f t="shared" si="109"/>
        <v>R1023</v>
      </c>
      <c r="K1735" s="6" t="s">
        <v>249</v>
      </c>
      <c r="L1735" s="23" t="str">
        <f t="shared" si="110"/>
        <v>30-Jul-1972</v>
      </c>
      <c r="M1735" s="25">
        <f t="shared" si="111"/>
        <v>50</v>
      </c>
    </row>
    <row r="1736" spans="1:13" x14ac:dyDescent="0.3">
      <c r="A1736" s="6" t="s">
        <v>1767</v>
      </c>
      <c r="B1736" s="6">
        <v>2003</v>
      </c>
      <c r="C1736" s="13">
        <f t="shared" si="108"/>
        <v>2003</v>
      </c>
      <c r="D1736" s="6" t="s">
        <v>35</v>
      </c>
      <c r="E1736" s="6">
        <v>24</v>
      </c>
      <c r="F1736" s="6">
        <v>0</v>
      </c>
      <c r="G1736" s="27">
        <v>16297.85</v>
      </c>
      <c r="H1736" s="6" t="s">
        <v>11</v>
      </c>
      <c r="I1736" s="6" t="s">
        <v>12</v>
      </c>
      <c r="J1736" s="13" t="str">
        <f t="shared" si="109"/>
        <v>R1011</v>
      </c>
      <c r="K1736" s="6" t="s">
        <v>42</v>
      </c>
      <c r="L1736" s="23" t="str">
        <f t="shared" si="110"/>
        <v>24-Aug-2003</v>
      </c>
      <c r="M1736" s="25">
        <f t="shared" si="111"/>
        <v>19</v>
      </c>
    </row>
    <row r="1737" spans="1:13" x14ac:dyDescent="0.3">
      <c r="A1737" s="6" t="s">
        <v>1768</v>
      </c>
      <c r="B1737" s="6">
        <v>1969</v>
      </c>
      <c r="C1737" s="13">
        <f t="shared" si="108"/>
        <v>1969</v>
      </c>
      <c r="D1737" s="6" t="s">
        <v>35</v>
      </c>
      <c r="E1737" s="6">
        <v>8</v>
      </c>
      <c r="F1737" s="6">
        <v>0</v>
      </c>
      <c r="G1737" s="27">
        <v>16311.05</v>
      </c>
      <c r="H1737" s="6" t="s">
        <v>11</v>
      </c>
      <c r="I1737" s="6" t="s">
        <v>12</v>
      </c>
      <c r="J1737" s="13" t="str">
        <f t="shared" si="109"/>
        <v>R1026</v>
      </c>
      <c r="K1737" s="6" t="s">
        <v>535</v>
      </c>
      <c r="L1737" s="23" t="str">
        <f t="shared" si="110"/>
        <v>8-Aug-1969</v>
      </c>
      <c r="M1737" s="25">
        <f t="shared" si="111"/>
        <v>53</v>
      </c>
    </row>
    <row r="1738" spans="1:13" x14ac:dyDescent="0.3">
      <c r="A1738" s="6" t="s">
        <v>1769</v>
      </c>
      <c r="B1738" s="6">
        <v>1965</v>
      </c>
      <c r="C1738" s="13">
        <f t="shared" si="108"/>
        <v>1965</v>
      </c>
      <c r="D1738" s="6" t="s">
        <v>30</v>
      </c>
      <c r="E1738" s="6">
        <v>5</v>
      </c>
      <c r="F1738" s="6">
        <v>0</v>
      </c>
      <c r="G1738" s="27">
        <v>16351.42</v>
      </c>
      <c r="H1738" s="6" t="s">
        <v>11</v>
      </c>
      <c r="I1738" s="6" t="s">
        <v>12</v>
      </c>
      <c r="J1738" s="13" t="str">
        <f t="shared" si="109"/>
        <v>R1026</v>
      </c>
      <c r="K1738" s="6" t="s">
        <v>535</v>
      </c>
      <c r="L1738" s="23" t="str">
        <f t="shared" si="110"/>
        <v>5-Dec-1965</v>
      </c>
      <c r="M1738" s="25">
        <f t="shared" si="111"/>
        <v>57</v>
      </c>
    </row>
    <row r="1739" spans="1:13" x14ac:dyDescent="0.3">
      <c r="A1739" s="6" t="s">
        <v>1770</v>
      </c>
      <c r="B1739" s="6">
        <v>1995</v>
      </c>
      <c r="C1739" s="13">
        <f t="shared" si="108"/>
        <v>1995</v>
      </c>
      <c r="D1739" s="6" t="s">
        <v>20</v>
      </c>
      <c r="E1739" s="6">
        <v>28</v>
      </c>
      <c r="F1739" s="6">
        <v>3</v>
      </c>
      <c r="G1739" s="27">
        <v>16420.490000000002</v>
      </c>
      <c r="H1739" s="6" t="s">
        <v>11</v>
      </c>
      <c r="I1739" s="6" t="s">
        <v>12</v>
      </c>
      <c r="J1739" s="13" t="str">
        <f t="shared" si="109"/>
        <v>R1012</v>
      </c>
      <c r="K1739" s="6" t="s">
        <v>23</v>
      </c>
      <c r="L1739" s="23" t="str">
        <f t="shared" si="110"/>
        <v>28-Sep-1995</v>
      </c>
      <c r="M1739" s="25">
        <f t="shared" si="111"/>
        <v>27</v>
      </c>
    </row>
    <row r="1740" spans="1:13" x14ac:dyDescent="0.3">
      <c r="A1740" s="6" t="s">
        <v>1771</v>
      </c>
      <c r="B1740" s="6">
        <v>2003</v>
      </c>
      <c r="C1740" s="13">
        <f t="shared" si="108"/>
        <v>2003</v>
      </c>
      <c r="D1740" s="6" t="s">
        <v>30</v>
      </c>
      <c r="E1740" s="6">
        <v>20</v>
      </c>
      <c r="F1740" s="6">
        <v>1</v>
      </c>
      <c r="G1740" s="27">
        <v>16450.89</v>
      </c>
      <c r="H1740" s="6" t="s">
        <v>11</v>
      </c>
      <c r="I1740" s="6" t="s">
        <v>16</v>
      </c>
      <c r="J1740" s="13" t="str">
        <f t="shared" si="109"/>
        <v>R1012</v>
      </c>
      <c r="K1740" s="6" t="s">
        <v>23</v>
      </c>
      <c r="L1740" s="23" t="str">
        <f t="shared" si="110"/>
        <v>20-Dec-2003</v>
      </c>
      <c r="M1740" s="25">
        <f t="shared" si="111"/>
        <v>19</v>
      </c>
    </row>
    <row r="1741" spans="1:13" x14ac:dyDescent="0.3">
      <c r="A1741" s="6" t="s">
        <v>1772</v>
      </c>
      <c r="B1741" s="6">
        <v>1958</v>
      </c>
      <c r="C1741" s="13">
        <f t="shared" si="108"/>
        <v>1958</v>
      </c>
      <c r="D1741" s="6" t="s">
        <v>37</v>
      </c>
      <c r="E1741" s="6">
        <v>10</v>
      </c>
      <c r="F1741" s="6">
        <v>3</v>
      </c>
      <c r="G1741" s="27">
        <v>16455.71</v>
      </c>
      <c r="H1741" s="6" t="s">
        <v>11</v>
      </c>
      <c r="I1741" s="6" t="s">
        <v>11</v>
      </c>
      <c r="J1741" s="13" t="str">
        <f t="shared" si="109"/>
        <v>R1012</v>
      </c>
      <c r="K1741" s="6" t="s">
        <v>23</v>
      </c>
      <c r="L1741" s="23" t="str">
        <f t="shared" si="110"/>
        <v>10-Oct-1958</v>
      </c>
      <c r="M1741" s="25">
        <f t="shared" si="111"/>
        <v>64</v>
      </c>
    </row>
    <row r="1742" spans="1:13" x14ac:dyDescent="0.3">
      <c r="A1742" s="6" t="s">
        <v>1773</v>
      </c>
      <c r="B1742" s="6">
        <v>1995</v>
      </c>
      <c r="C1742" s="13">
        <f t="shared" si="108"/>
        <v>1995</v>
      </c>
      <c r="D1742" s="6" t="s">
        <v>30</v>
      </c>
      <c r="E1742" s="6">
        <v>23</v>
      </c>
      <c r="F1742" s="6">
        <v>0</v>
      </c>
      <c r="G1742" s="27">
        <v>16577.78</v>
      </c>
      <c r="H1742" s="6" t="s">
        <v>11</v>
      </c>
      <c r="I1742" s="6" t="s">
        <v>16</v>
      </c>
      <c r="J1742" s="13" t="str">
        <f t="shared" si="109"/>
        <v>R1013</v>
      </c>
      <c r="K1742" s="6" t="s">
        <v>13</v>
      </c>
      <c r="L1742" s="23" t="str">
        <f t="shared" si="110"/>
        <v>23-Dec-1995</v>
      </c>
      <c r="M1742" s="25">
        <f t="shared" si="111"/>
        <v>27</v>
      </c>
    </row>
    <row r="1743" spans="1:13" x14ac:dyDescent="0.3">
      <c r="A1743" s="6" t="s">
        <v>1774</v>
      </c>
      <c r="B1743" s="6">
        <v>2001</v>
      </c>
      <c r="C1743" s="13">
        <f t="shared" si="108"/>
        <v>2001</v>
      </c>
      <c r="D1743" s="6" t="s">
        <v>18</v>
      </c>
      <c r="E1743" s="6">
        <v>25</v>
      </c>
      <c r="F1743" s="6">
        <v>0</v>
      </c>
      <c r="G1743" s="27">
        <v>16586.5</v>
      </c>
      <c r="H1743" s="6" t="s">
        <v>11</v>
      </c>
      <c r="I1743" s="6" t="s">
        <v>16</v>
      </c>
      <c r="J1743" s="13" t="str">
        <f t="shared" si="109"/>
        <v>R1013</v>
      </c>
      <c r="K1743" s="6" t="s">
        <v>13</v>
      </c>
      <c r="L1743" s="23" t="str">
        <f t="shared" si="110"/>
        <v>25-Jun-2001</v>
      </c>
      <c r="M1743" s="25">
        <f t="shared" si="111"/>
        <v>21</v>
      </c>
    </row>
    <row r="1744" spans="1:13" x14ac:dyDescent="0.3">
      <c r="A1744" s="6" t="s">
        <v>1775</v>
      </c>
      <c r="B1744" s="6">
        <v>1963</v>
      </c>
      <c r="C1744" s="13">
        <f t="shared" si="108"/>
        <v>1963</v>
      </c>
      <c r="D1744" s="6" t="s">
        <v>18</v>
      </c>
      <c r="E1744" s="6">
        <v>25</v>
      </c>
      <c r="F1744" s="6">
        <v>0</v>
      </c>
      <c r="G1744" s="27">
        <v>16587.96</v>
      </c>
      <c r="H1744" s="6" t="s">
        <v>11</v>
      </c>
      <c r="I1744" s="6" t="s">
        <v>11</v>
      </c>
      <c r="J1744" s="13" t="str">
        <f t="shared" si="109"/>
        <v>R1023</v>
      </c>
      <c r="K1744" s="6" t="s">
        <v>249</v>
      </c>
      <c r="L1744" s="23" t="str">
        <f t="shared" si="110"/>
        <v>25-Jun-1963</v>
      </c>
      <c r="M1744" s="25">
        <f t="shared" si="111"/>
        <v>59</v>
      </c>
    </row>
    <row r="1745" spans="1:13" x14ac:dyDescent="0.3">
      <c r="A1745" s="6" t="s">
        <v>1776</v>
      </c>
      <c r="B1745" s="6">
        <v>1970</v>
      </c>
      <c r="C1745" s="13">
        <f t="shared" si="108"/>
        <v>1970</v>
      </c>
      <c r="D1745" s="6" t="s">
        <v>10</v>
      </c>
      <c r="E1745" s="6">
        <v>10</v>
      </c>
      <c r="F1745" s="6">
        <v>0</v>
      </c>
      <c r="G1745" s="27">
        <v>16600.16</v>
      </c>
      <c r="H1745" s="6" t="s">
        <v>11</v>
      </c>
      <c r="I1745" s="6" t="s">
        <v>11</v>
      </c>
      <c r="J1745" s="13" t="str">
        <f t="shared" si="109"/>
        <v>R1011</v>
      </c>
      <c r="K1745" s="6" t="s">
        <v>42</v>
      </c>
      <c r="L1745" s="23" t="str">
        <f t="shared" si="110"/>
        <v>10-Jul-1970</v>
      </c>
      <c r="M1745" s="25">
        <f t="shared" si="111"/>
        <v>52</v>
      </c>
    </row>
    <row r="1746" spans="1:13" x14ac:dyDescent="0.3">
      <c r="A1746" s="6" t="s">
        <v>1777</v>
      </c>
      <c r="B1746" s="6">
        <v>1975</v>
      </c>
      <c r="C1746" s="13">
        <f t="shared" si="108"/>
        <v>1975</v>
      </c>
      <c r="D1746" s="6" t="s">
        <v>10</v>
      </c>
      <c r="E1746" s="6">
        <v>24</v>
      </c>
      <c r="F1746" s="6">
        <v>1</v>
      </c>
      <c r="G1746" s="27">
        <v>16602.18</v>
      </c>
      <c r="H1746" s="6" t="s">
        <v>11</v>
      </c>
      <c r="I1746" s="6" t="s">
        <v>16</v>
      </c>
      <c r="J1746" s="13" t="str">
        <f t="shared" si="109"/>
        <v>R1026</v>
      </c>
      <c r="K1746" s="6" t="s">
        <v>535</v>
      </c>
      <c r="L1746" s="23" t="str">
        <f t="shared" si="110"/>
        <v>24-Jul-1975</v>
      </c>
      <c r="M1746" s="25">
        <f t="shared" si="111"/>
        <v>47</v>
      </c>
    </row>
    <row r="1747" spans="1:13" x14ac:dyDescent="0.3">
      <c r="A1747" s="6" t="s">
        <v>1778</v>
      </c>
      <c r="B1747" s="6">
        <v>1977</v>
      </c>
      <c r="C1747" s="13">
        <f t="shared" si="108"/>
        <v>1977</v>
      </c>
      <c r="D1747" s="6" t="s">
        <v>20</v>
      </c>
      <c r="E1747" s="6">
        <v>25</v>
      </c>
      <c r="F1747" s="6">
        <v>2</v>
      </c>
      <c r="G1747" s="27">
        <v>16631.61</v>
      </c>
      <c r="H1747" s="6" t="s">
        <v>11</v>
      </c>
      <c r="I1747" s="6" t="s">
        <v>16</v>
      </c>
      <c r="J1747" s="13" t="str">
        <f t="shared" si="109"/>
        <v>R1012</v>
      </c>
      <c r="K1747" s="6" t="s">
        <v>23</v>
      </c>
      <c r="L1747" s="23" t="str">
        <f t="shared" si="110"/>
        <v>25-Sep-1977</v>
      </c>
      <c r="M1747" s="25">
        <f t="shared" si="111"/>
        <v>45</v>
      </c>
    </row>
    <row r="1748" spans="1:13" x14ac:dyDescent="0.3">
      <c r="A1748" s="6" t="s">
        <v>1779</v>
      </c>
      <c r="B1748" s="6">
        <v>1993</v>
      </c>
      <c r="C1748" s="13">
        <f t="shared" si="108"/>
        <v>1993</v>
      </c>
      <c r="D1748" s="6" t="s">
        <v>15</v>
      </c>
      <c r="E1748" s="6">
        <v>5</v>
      </c>
      <c r="F1748" s="6">
        <v>1</v>
      </c>
      <c r="G1748" s="27">
        <v>16657.72</v>
      </c>
      <c r="H1748" s="6" t="s">
        <v>11</v>
      </c>
      <c r="I1748" s="6" t="s">
        <v>16</v>
      </c>
      <c r="J1748" s="13" t="str">
        <f t="shared" si="109"/>
        <v>R1024</v>
      </c>
      <c r="K1748" s="6" t="s">
        <v>247</v>
      </c>
      <c r="L1748" s="23" t="str">
        <f t="shared" si="110"/>
        <v>5-Nov-1993</v>
      </c>
      <c r="M1748" s="25">
        <f t="shared" si="111"/>
        <v>29</v>
      </c>
    </row>
    <row r="1749" spans="1:13" x14ac:dyDescent="0.3">
      <c r="A1749" s="6" t="s">
        <v>1780</v>
      </c>
      <c r="B1749" s="6">
        <v>1974</v>
      </c>
      <c r="C1749" s="13">
        <f t="shared" si="108"/>
        <v>1974</v>
      </c>
      <c r="D1749" s="6" t="s">
        <v>35</v>
      </c>
      <c r="E1749" s="6">
        <v>28</v>
      </c>
      <c r="F1749" s="6">
        <v>0</v>
      </c>
      <c r="G1749" s="27">
        <v>16770.990000000002</v>
      </c>
      <c r="H1749" s="6" t="s">
        <v>11</v>
      </c>
      <c r="I1749" s="6" t="s">
        <v>16</v>
      </c>
      <c r="J1749" s="13" t="str">
        <f t="shared" si="109"/>
        <v>R1012</v>
      </c>
      <c r="K1749" s="6" t="s">
        <v>23</v>
      </c>
      <c r="L1749" s="23" t="str">
        <f t="shared" si="110"/>
        <v>28-Aug-1974</v>
      </c>
      <c r="M1749" s="25">
        <f t="shared" si="111"/>
        <v>48</v>
      </c>
    </row>
    <row r="1750" spans="1:13" x14ac:dyDescent="0.3">
      <c r="A1750" s="6" t="s">
        <v>1781</v>
      </c>
      <c r="B1750" s="6">
        <v>1989</v>
      </c>
      <c r="C1750" s="13">
        <f t="shared" si="108"/>
        <v>1989</v>
      </c>
      <c r="D1750" s="6" t="s">
        <v>20</v>
      </c>
      <c r="E1750" s="6">
        <v>23</v>
      </c>
      <c r="F1750" s="6">
        <v>2</v>
      </c>
      <c r="G1750" s="27">
        <v>16776.3</v>
      </c>
      <c r="H1750" s="6" t="s">
        <v>11</v>
      </c>
      <c r="I1750" s="6" t="s">
        <v>11</v>
      </c>
      <c r="J1750" s="13" t="str">
        <f t="shared" si="109"/>
        <v>R1024</v>
      </c>
      <c r="K1750" s="6" t="s">
        <v>247</v>
      </c>
      <c r="L1750" s="23" t="str">
        <f t="shared" si="110"/>
        <v>23-Sep-1989</v>
      </c>
      <c r="M1750" s="25">
        <f t="shared" si="111"/>
        <v>33</v>
      </c>
    </row>
    <row r="1751" spans="1:13" x14ac:dyDescent="0.3">
      <c r="A1751" s="6" t="s">
        <v>1782</v>
      </c>
      <c r="B1751" s="6">
        <v>1962</v>
      </c>
      <c r="C1751" s="13">
        <f t="shared" si="108"/>
        <v>1962</v>
      </c>
      <c r="D1751" s="6" t="s">
        <v>10</v>
      </c>
      <c r="E1751" s="6">
        <v>29</v>
      </c>
      <c r="F1751" s="6">
        <v>0</v>
      </c>
      <c r="G1751" s="27">
        <v>16779.400000000001</v>
      </c>
      <c r="H1751" s="6" t="s">
        <v>11</v>
      </c>
      <c r="I1751" s="6" t="s">
        <v>11</v>
      </c>
      <c r="J1751" s="13" t="str">
        <f t="shared" si="109"/>
        <v>R1026</v>
      </c>
      <c r="K1751" s="6" t="s">
        <v>535</v>
      </c>
      <c r="L1751" s="23" t="str">
        <f t="shared" si="110"/>
        <v>29-Jul-1962</v>
      </c>
      <c r="M1751" s="25">
        <f t="shared" si="111"/>
        <v>60</v>
      </c>
    </row>
    <row r="1752" spans="1:13" x14ac:dyDescent="0.3">
      <c r="A1752" s="6" t="s">
        <v>1783</v>
      </c>
      <c r="B1752" s="6">
        <v>1995</v>
      </c>
      <c r="C1752" s="13">
        <f t="shared" si="108"/>
        <v>1995</v>
      </c>
      <c r="D1752" s="6" t="s">
        <v>37</v>
      </c>
      <c r="E1752" s="6">
        <v>19</v>
      </c>
      <c r="F1752" s="6">
        <v>1</v>
      </c>
      <c r="G1752" s="27">
        <v>16796.41</v>
      </c>
      <c r="H1752" s="6" t="s">
        <v>11</v>
      </c>
      <c r="I1752" s="6" t="s">
        <v>12</v>
      </c>
      <c r="J1752" s="13" t="str">
        <f t="shared" si="109"/>
        <v>R1024</v>
      </c>
      <c r="K1752" s="6" t="s">
        <v>247</v>
      </c>
      <c r="L1752" s="23" t="str">
        <f t="shared" si="110"/>
        <v>19-Oct-1995</v>
      </c>
      <c r="M1752" s="25">
        <f t="shared" si="111"/>
        <v>27</v>
      </c>
    </row>
    <row r="1753" spans="1:13" x14ac:dyDescent="0.3">
      <c r="A1753" s="6" t="s">
        <v>1784</v>
      </c>
      <c r="B1753" s="6">
        <v>1974</v>
      </c>
      <c r="C1753" s="13">
        <f t="shared" si="108"/>
        <v>1974</v>
      </c>
      <c r="D1753" s="6" t="s">
        <v>35</v>
      </c>
      <c r="E1753" s="6">
        <v>8</v>
      </c>
      <c r="F1753" s="6">
        <v>0</v>
      </c>
      <c r="G1753" s="27">
        <v>16841.32</v>
      </c>
      <c r="H1753" s="6" t="s">
        <v>11</v>
      </c>
      <c r="I1753" s="6" t="s">
        <v>12</v>
      </c>
      <c r="J1753" s="13" t="str">
        <f t="shared" si="109"/>
        <v>R1011</v>
      </c>
      <c r="K1753" s="6" t="s">
        <v>42</v>
      </c>
      <c r="L1753" s="23" t="str">
        <f t="shared" si="110"/>
        <v>8-Aug-1974</v>
      </c>
      <c r="M1753" s="25">
        <f t="shared" si="111"/>
        <v>48</v>
      </c>
    </row>
    <row r="1754" spans="1:13" x14ac:dyDescent="0.3">
      <c r="A1754" s="6" t="s">
        <v>1785</v>
      </c>
      <c r="B1754" s="6">
        <v>2003</v>
      </c>
      <c r="C1754" s="13">
        <f t="shared" si="108"/>
        <v>2003</v>
      </c>
      <c r="D1754" s="6" t="s">
        <v>20</v>
      </c>
      <c r="E1754" s="6">
        <v>10</v>
      </c>
      <c r="F1754" s="6">
        <v>0</v>
      </c>
      <c r="G1754" s="27">
        <v>16884.919999999998</v>
      </c>
      <c r="H1754" s="6" t="s">
        <v>11</v>
      </c>
      <c r="I1754" s="6" t="s">
        <v>11</v>
      </c>
      <c r="J1754" s="13" t="str">
        <f t="shared" si="109"/>
        <v>R1011</v>
      </c>
      <c r="K1754" s="6" t="s">
        <v>42</v>
      </c>
      <c r="L1754" s="23" t="str">
        <f t="shared" si="110"/>
        <v>10-Sep-2003</v>
      </c>
      <c r="M1754" s="25">
        <f t="shared" si="111"/>
        <v>19</v>
      </c>
    </row>
    <row r="1755" spans="1:13" x14ac:dyDescent="0.3">
      <c r="A1755" s="6" t="s">
        <v>1786</v>
      </c>
      <c r="B1755" s="6">
        <v>1968</v>
      </c>
      <c r="C1755" s="13">
        <f t="shared" si="108"/>
        <v>1968</v>
      </c>
      <c r="D1755" s="6" t="s">
        <v>37</v>
      </c>
      <c r="E1755" s="6">
        <v>21</v>
      </c>
      <c r="F1755" s="6">
        <v>0</v>
      </c>
      <c r="G1755" s="27">
        <v>16903.5</v>
      </c>
      <c r="H1755" s="6" t="s">
        <v>11</v>
      </c>
      <c r="I1755" s="6" t="s">
        <v>12</v>
      </c>
      <c r="J1755" s="13" t="str">
        <f t="shared" si="109"/>
        <v>R1012</v>
      </c>
      <c r="K1755" s="6" t="s">
        <v>23</v>
      </c>
      <c r="L1755" s="23" t="str">
        <f t="shared" si="110"/>
        <v>21-Oct-1968</v>
      </c>
      <c r="M1755" s="25">
        <f t="shared" si="111"/>
        <v>54</v>
      </c>
    </row>
    <row r="1756" spans="1:13" x14ac:dyDescent="0.3">
      <c r="A1756" s="6" t="s">
        <v>1787</v>
      </c>
      <c r="B1756" s="6">
        <v>1977</v>
      </c>
      <c r="C1756" s="13">
        <f t="shared" si="108"/>
        <v>1977</v>
      </c>
      <c r="D1756" s="6" t="s">
        <v>35</v>
      </c>
      <c r="E1756" s="6">
        <v>25</v>
      </c>
      <c r="F1756" s="6">
        <v>2</v>
      </c>
      <c r="G1756" s="27">
        <v>16921.09</v>
      </c>
      <c r="H1756" s="6" t="s">
        <v>11</v>
      </c>
      <c r="I1756" s="6" t="s">
        <v>12</v>
      </c>
      <c r="J1756" s="13" t="str">
        <f t="shared" si="109"/>
        <v>R1023</v>
      </c>
      <c r="K1756" s="6" t="s">
        <v>249</v>
      </c>
      <c r="L1756" s="23" t="str">
        <f t="shared" si="110"/>
        <v>25-Aug-1977</v>
      </c>
      <c r="M1756" s="25">
        <f t="shared" si="111"/>
        <v>45</v>
      </c>
    </row>
    <row r="1757" spans="1:13" x14ac:dyDescent="0.3">
      <c r="A1757" s="6" t="s">
        <v>1788</v>
      </c>
      <c r="B1757" s="6">
        <v>1980</v>
      </c>
      <c r="C1757" s="13">
        <f t="shared" si="108"/>
        <v>1980</v>
      </c>
      <c r="D1757" s="6" t="s">
        <v>10</v>
      </c>
      <c r="E1757" s="6">
        <v>16</v>
      </c>
      <c r="F1757" s="6">
        <v>2</v>
      </c>
      <c r="G1757" s="27">
        <v>16990.55</v>
      </c>
      <c r="H1757" s="6" t="s">
        <v>11</v>
      </c>
      <c r="I1757" s="6" t="s">
        <v>12</v>
      </c>
      <c r="J1757" s="13" t="str">
        <f t="shared" si="109"/>
        <v>R1012</v>
      </c>
      <c r="K1757" s="6" t="s">
        <v>23</v>
      </c>
      <c r="L1757" s="23" t="str">
        <f t="shared" si="110"/>
        <v>16-Jul-1980</v>
      </c>
      <c r="M1757" s="25">
        <f t="shared" si="111"/>
        <v>42</v>
      </c>
    </row>
    <row r="1758" spans="1:13" x14ac:dyDescent="0.3">
      <c r="A1758" s="6" t="s">
        <v>1789</v>
      </c>
      <c r="B1758" s="6">
        <v>1971</v>
      </c>
      <c r="C1758" s="13">
        <f t="shared" si="108"/>
        <v>1971</v>
      </c>
      <c r="D1758" s="6" t="s">
        <v>35</v>
      </c>
      <c r="E1758" s="6">
        <v>22</v>
      </c>
      <c r="F1758" s="6">
        <v>0</v>
      </c>
      <c r="G1758" s="27">
        <v>17016.009999999998</v>
      </c>
      <c r="H1758" s="6" t="s">
        <v>11</v>
      </c>
      <c r="I1758" s="6" t="s">
        <v>11</v>
      </c>
      <c r="J1758" s="13" t="str">
        <f t="shared" si="109"/>
        <v>R1023</v>
      </c>
      <c r="K1758" s="6" t="s">
        <v>249</v>
      </c>
      <c r="L1758" s="23" t="str">
        <f t="shared" si="110"/>
        <v>22-Aug-1971</v>
      </c>
      <c r="M1758" s="25">
        <f t="shared" si="111"/>
        <v>51</v>
      </c>
    </row>
    <row r="1759" spans="1:13" x14ac:dyDescent="0.3">
      <c r="A1759" s="6" t="s">
        <v>1790</v>
      </c>
      <c r="B1759" s="6">
        <v>1996</v>
      </c>
      <c r="C1759" s="13">
        <f t="shared" si="108"/>
        <v>1996</v>
      </c>
      <c r="D1759" s="6" t="s">
        <v>18</v>
      </c>
      <c r="E1759" s="6">
        <v>10</v>
      </c>
      <c r="F1759" s="6">
        <v>0</v>
      </c>
      <c r="G1759" s="27">
        <v>17043.34</v>
      </c>
      <c r="H1759" s="6" t="s">
        <v>11</v>
      </c>
      <c r="I1759" s="6" t="s">
        <v>12</v>
      </c>
      <c r="J1759" s="13" t="str">
        <f t="shared" si="109"/>
        <v>R1013</v>
      </c>
      <c r="K1759" s="6" t="s">
        <v>13</v>
      </c>
      <c r="L1759" s="23" t="str">
        <f t="shared" si="110"/>
        <v>10-Jun-1996</v>
      </c>
      <c r="M1759" s="25">
        <f t="shared" si="111"/>
        <v>26</v>
      </c>
    </row>
    <row r="1760" spans="1:13" x14ac:dyDescent="0.3">
      <c r="A1760" s="6" t="s">
        <v>1791</v>
      </c>
      <c r="B1760" s="6">
        <v>2003</v>
      </c>
      <c r="C1760" s="13">
        <f t="shared" si="108"/>
        <v>2003</v>
      </c>
      <c r="D1760" s="6" t="s">
        <v>30</v>
      </c>
      <c r="E1760" s="6">
        <v>26</v>
      </c>
      <c r="F1760" s="6">
        <v>0</v>
      </c>
      <c r="G1760" s="27">
        <v>17081.080000000002</v>
      </c>
      <c r="H1760" s="6" t="s">
        <v>11</v>
      </c>
      <c r="I1760" s="6" t="s">
        <v>11</v>
      </c>
      <c r="J1760" s="13" t="str">
        <f t="shared" si="109"/>
        <v>R1011</v>
      </c>
      <c r="K1760" s="6" t="s">
        <v>42</v>
      </c>
      <c r="L1760" s="23" t="str">
        <f t="shared" si="110"/>
        <v>26-Dec-2003</v>
      </c>
      <c r="M1760" s="25">
        <f t="shared" si="111"/>
        <v>19</v>
      </c>
    </row>
    <row r="1761" spans="1:13" x14ac:dyDescent="0.3">
      <c r="A1761" s="6" t="s">
        <v>1792</v>
      </c>
      <c r="B1761" s="6">
        <v>2002</v>
      </c>
      <c r="C1761" s="13">
        <f t="shared" si="108"/>
        <v>2002</v>
      </c>
      <c r="D1761" s="6" t="s">
        <v>18</v>
      </c>
      <c r="E1761" s="6">
        <v>28</v>
      </c>
      <c r="F1761" s="6">
        <v>1</v>
      </c>
      <c r="G1761" s="27">
        <v>17085.27</v>
      </c>
      <c r="H1761" s="6" t="s">
        <v>11</v>
      </c>
      <c r="I1761" s="6" t="s">
        <v>12</v>
      </c>
      <c r="J1761" s="13" t="str">
        <f t="shared" si="109"/>
        <v>R1013</v>
      </c>
      <c r="K1761" s="6" t="s">
        <v>13</v>
      </c>
      <c r="L1761" s="23" t="str">
        <f t="shared" si="110"/>
        <v>28-Jun-2002</v>
      </c>
      <c r="M1761" s="25">
        <f t="shared" si="111"/>
        <v>20</v>
      </c>
    </row>
    <row r="1762" spans="1:13" x14ac:dyDescent="0.3">
      <c r="A1762" s="6" t="s">
        <v>1793</v>
      </c>
      <c r="B1762" s="6">
        <v>1998</v>
      </c>
      <c r="C1762" s="13">
        <f t="shared" si="108"/>
        <v>1998</v>
      </c>
      <c r="D1762" s="6" t="s">
        <v>18</v>
      </c>
      <c r="E1762" s="6">
        <v>3</v>
      </c>
      <c r="F1762" s="6">
        <v>4</v>
      </c>
      <c r="G1762" s="27">
        <v>17128.43</v>
      </c>
      <c r="H1762" s="6" t="s">
        <v>11</v>
      </c>
      <c r="I1762" s="6" t="s">
        <v>12</v>
      </c>
      <c r="J1762" s="13" t="str">
        <f t="shared" si="109"/>
        <v>R1016</v>
      </c>
      <c r="K1762" s="6" t="s">
        <v>168</v>
      </c>
      <c r="L1762" s="23" t="str">
        <f t="shared" si="110"/>
        <v>3-Jun-1998</v>
      </c>
      <c r="M1762" s="25">
        <f t="shared" si="111"/>
        <v>25</v>
      </c>
    </row>
    <row r="1763" spans="1:13" x14ac:dyDescent="0.3">
      <c r="A1763" s="6" t="s">
        <v>1794</v>
      </c>
      <c r="B1763" s="6">
        <v>1965</v>
      </c>
      <c r="C1763" s="13">
        <f t="shared" si="108"/>
        <v>1965</v>
      </c>
      <c r="D1763" s="6" t="s">
        <v>20</v>
      </c>
      <c r="E1763" s="6">
        <v>16</v>
      </c>
      <c r="F1763" s="6">
        <v>0</v>
      </c>
      <c r="G1763" s="27">
        <v>17172.27</v>
      </c>
      <c r="H1763" s="6" t="s">
        <v>11</v>
      </c>
      <c r="I1763" s="6" t="s">
        <v>11</v>
      </c>
      <c r="J1763" s="13" t="str">
        <f t="shared" si="109"/>
        <v>R1026</v>
      </c>
      <c r="K1763" s="6" t="s">
        <v>535</v>
      </c>
      <c r="L1763" s="23" t="str">
        <f t="shared" si="110"/>
        <v>16-Sep-1965</v>
      </c>
      <c r="M1763" s="25">
        <f t="shared" si="111"/>
        <v>57</v>
      </c>
    </row>
    <row r="1764" spans="1:13" x14ac:dyDescent="0.3">
      <c r="A1764" s="6" t="s">
        <v>1795</v>
      </c>
      <c r="B1764" s="6">
        <v>1964</v>
      </c>
      <c r="C1764" s="13">
        <f t="shared" si="108"/>
        <v>1964</v>
      </c>
      <c r="D1764" s="6" t="s">
        <v>18</v>
      </c>
      <c r="E1764" s="6">
        <v>7</v>
      </c>
      <c r="F1764" s="6">
        <v>0</v>
      </c>
      <c r="G1764" s="27">
        <v>17174.52</v>
      </c>
      <c r="H1764" s="6" t="s">
        <v>11</v>
      </c>
      <c r="I1764" s="6" t="s">
        <v>11</v>
      </c>
      <c r="J1764" s="13" t="str">
        <f t="shared" si="109"/>
        <v>R1012</v>
      </c>
      <c r="K1764" s="6" t="s">
        <v>23</v>
      </c>
      <c r="L1764" s="23" t="str">
        <f t="shared" si="110"/>
        <v>7-Jun-1964</v>
      </c>
      <c r="M1764" s="25">
        <f t="shared" si="111"/>
        <v>59</v>
      </c>
    </row>
    <row r="1765" spans="1:13" x14ac:dyDescent="0.3">
      <c r="A1765" s="6" t="s">
        <v>1796</v>
      </c>
      <c r="B1765" s="6">
        <v>2004</v>
      </c>
      <c r="C1765" s="13">
        <f t="shared" si="108"/>
        <v>2004</v>
      </c>
      <c r="D1765" s="6" t="s">
        <v>35</v>
      </c>
      <c r="E1765" s="6">
        <v>18</v>
      </c>
      <c r="F1765" s="6">
        <v>1</v>
      </c>
      <c r="G1765" s="27">
        <v>17178.68</v>
      </c>
      <c r="H1765" s="6" t="s">
        <v>11</v>
      </c>
      <c r="I1765" s="6" t="s">
        <v>11</v>
      </c>
      <c r="J1765" s="13" t="str">
        <f t="shared" si="109"/>
        <v>R1019</v>
      </c>
      <c r="K1765" s="6" t="s">
        <v>166</v>
      </c>
      <c r="L1765" s="23" t="str">
        <f t="shared" si="110"/>
        <v>18-Aug-2004</v>
      </c>
      <c r="M1765" s="25">
        <f t="shared" si="111"/>
        <v>18</v>
      </c>
    </row>
    <row r="1766" spans="1:13" x14ac:dyDescent="0.3">
      <c r="A1766" s="6" t="s">
        <v>1797</v>
      </c>
      <c r="B1766" s="6">
        <v>1982</v>
      </c>
      <c r="C1766" s="13">
        <f t="shared" si="108"/>
        <v>1982</v>
      </c>
      <c r="D1766" s="6" t="s">
        <v>37</v>
      </c>
      <c r="E1766" s="6">
        <v>22</v>
      </c>
      <c r="F1766" s="6">
        <v>1</v>
      </c>
      <c r="G1766" s="27">
        <v>17179.52</v>
      </c>
      <c r="H1766" s="6" t="s">
        <v>11</v>
      </c>
      <c r="I1766" s="6" t="s">
        <v>16</v>
      </c>
      <c r="J1766" s="13" t="str">
        <f t="shared" si="109"/>
        <v>R1013</v>
      </c>
      <c r="K1766" s="6" t="s">
        <v>13</v>
      </c>
      <c r="L1766" s="23" t="str">
        <f t="shared" si="110"/>
        <v>22-Oct-1982</v>
      </c>
      <c r="M1766" s="25">
        <f t="shared" si="111"/>
        <v>40</v>
      </c>
    </row>
    <row r="1767" spans="1:13" x14ac:dyDescent="0.3">
      <c r="A1767" s="6" t="s">
        <v>1798</v>
      </c>
      <c r="B1767" s="6">
        <v>1975</v>
      </c>
      <c r="C1767" s="13">
        <f t="shared" si="108"/>
        <v>1975</v>
      </c>
      <c r="D1767" s="6" t="s">
        <v>35</v>
      </c>
      <c r="E1767" s="6">
        <v>25</v>
      </c>
      <c r="F1767" s="6">
        <v>1</v>
      </c>
      <c r="G1767" s="27">
        <v>17253.43</v>
      </c>
      <c r="H1767" s="6" t="s">
        <v>11</v>
      </c>
      <c r="I1767" s="6" t="s">
        <v>12</v>
      </c>
      <c r="J1767" s="13" t="str">
        <f t="shared" si="109"/>
        <v>R1026</v>
      </c>
      <c r="K1767" s="6" t="s">
        <v>535</v>
      </c>
      <c r="L1767" s="23" t="str">
        <f t="shared" si="110"/>
        <v>25-Aug-1975</v>
      </c>
      <c r="M1767" s="25">
        <f t="shared" si="111"/>
        <v>47</v>
      </c>
    </row>
    <row r="1768" spans="1:13" x14ac:dyDescent="0.3">
      <c r="A1768" s="6" t="s">
        <v>1799</v>
      </c>
      <c r="B1768" s="6">
        <v>1963</v>
      </c>
      <c r="C1768" s="13">
        <f t="shared" si="108"/>
        <v>1963</v>
      </c>
      <c r="D1768" s="6" t="s">
        <v>10</v>
      </c>
      <c r="E1768" s="6">
        <v>12</v>
      </c>
      <c r="F1768" s="6">
        <v>0</v>
      </c>
      <c r="G1768" s="27">
        <v>17337.580000000002</v>
      </c>
      <c r="H1768" s="6" t="s">
        <v>11</v>
      </c>
      <c r="I1768" s="6" t="s">
        <v>12</v>
      </c>
      <c r="J1768" s="13" t="str">
        <f t="shared" si="109"/>
        <v>R1023</v>
      </c>
      <c r="K1768" s="6" t="s">
        <v>249</v>
      </c>
      <c r="L1768" s="23" t="str">
        <f t="shared" si="110"/>
        <v>12-Jul-1963</v>
      </c>
      <c r="M1768" s="25">
        <f t="shared" si="111"/>
        <v>59</v>
      </c>
    </row>
    <row r="1769" spans="1:13" x14ac:dyDescent="0.3">
      <c r="A1769" s="6" t="s">
        <v>1800</v>
      </c>
      <c r="B1769" s="6">
        <v>2003</v>
      </c>
      <c r="C1769" s="13">
        <f t="shared" si="108"/>
        <v>2003</v>
      </c>
      <c r="D1769" s="6" t="s">
        <v>15</v>
      </c>
      <c r="E1769" s="6">
        <v>1</v>
      </c>
      <c r="F1769" s="6">
        <v>0</v>
      </c>
      <c r="G1769" s="27">
        <v>17352.68</v>
      </c>
      <c r="H1769" s="6" t="s">
        <v>11</v>
      </c>
      <c r="I1769" s="6" t="s">
        <v>12</v>
      </c>
      <c r="J1769" s="13" t="str">
        <f t="shared" si="109"/>
        <v>R1012</v>
      </c>
      <c r="K1769" s="6" t="s">
        <v>23</v>
      </c>
      <c r="L1769" s="23" t="str">
        <f t="shared" si="110"/>
        <v>1-Nov-2003</v>
      </c>
      <c r="M1769" s="25">
        <f t="shared" si="111"/>
        <v>19</v>
      </c>
    </row>
    <row r="1770" spans="1:13" x14ac:dyDescent="0.3">
      <c r="A1770" s="6" t="s">
        <v>1801</v>
      </c>
      <c r="B1770" s="6">
        <v>1992</v>
      </c>
      <c r="C1770" s="13">
        <f t="shared" si="108"/>
        <v>1992</v>
      </c>
      <c r="D1770" s="6" t="s">
        <v>37</v>
      </c>
      <c r="E1770" s="6">
        <v>18</v>
      </c>
      <c r="F1770" s="6">
        <v>2</v>
      </c>
      <c r="G1770" s="27">
        <v>17361.77</v>
      </c>
      <c r="H1770" s="6" t="s">
        <v>11</v>
      </c>
      <c r="I1770" s="6" t="s">
        <v>16</v>
      </c>
      <c r="J1770" s="13" t="str">
        <f t="shared" si="109"/>
        <v>R1012</v>
      </c>
      <c r="K1770" s="6" t="s">
        <v>23</v>
      </c>
      <c r="L1770" s="23" t="str">
        <f t="shared" si="110"/>
        <v>18-Oct-1992</v>
      </c>
      <c r="M1770" s="25">
        <f t="shared" si="111"/>
        <v>30</v>
      </c>
    </row>
    <row r="1771" spans="1:13" x14ac:dyDescent="0.3">
      <c r="A1771" s="6" t="s">
        <v>1802</v>
      </c>
      <c r="B1771" s="6">
        <v>2003</v>
      </c>
      <c r="C1771" s="13">
        <f t="shared" si="108"/>
        <v>2003</v>
      </c>
      <c r="D1771" s="6" t="s">
        <v>15</v>
      </c>
      <c r="E1771" s="6">
        <v>2</v>
      </c>
      <c r="F1771" s="6">
        <v>0</v>
      </c>
      <c r="G1771" s="27">
        <v>17468.98</v>
      </c>
      <c r="H1771" s="6" t="s">
        <v>11</v>
      </c>
      <c r="I1771" s="6" t="s">
        <v>16</v>
      </c>
      <c r="J1771" s="13" t="str">
        <f t="shared" si="109"/>
        <v>R1012</v>
      </c>
      <c r="K1771" s="6" t="s">
        <v>23</v>
      </c>
      <c r="L1771" s="23" t="str">
        <f t="shared" si="110"/>
        <v>2-Nov-2003</v>
      </c>
      <c r="M1771" s="25">
        <f t="shared" si="111"/>
        <v>19</v>
      </c>
    </row>
    <row r="1772" spans="1:13" x14ac:dyDescent="0.3">
      <c r="A1772" s="6" t="s">
        <v>1803</v>
      </c>
      <c r="B1772" s="6">
        <v>1971</v>
      </c>
      <c r="C1772" s="13">
        <f t="shared" si="108"/>
        <v>1971</v>
      </c>
      <c r="D1772" s="6" t="s">
        <v>18</v>
      </c>
      <c r="E1772" s="6">
        <v>8</v>
      </c>
      <c r="F1772" s="6">
        <v>0</v>
      </c>
      <c r="G1772" s="27">
        <v>17479.53</v>
      </c>
      <c r="H1772" s="6" t="s">
        <v>16</v>
      </c>
      <c r="I1772" s="6" t="s">
        <v>16</v>
      </c>
      <c r="J1772" s="13" t="str">
        <f t="shared" si="109"/>
        <v>R1012</v>
      </c>
      <c r="K1772" s="6" t="s">
        <v>23</v>
      </c>
      <c r="L1772" s="23" t="str">
        <f t="shared" si="110"/>
        <v>8-Jun-1971</v>
      </c>
      <c r="M1772" s="25">
        <f t="shared" si="111"/>
        <v>52</v>
      </c>
    </row>
    <row r="1773" spans="1:13" x14ac:dyDescent="0.3">
      <c r="A1773" s="6" t="s">
        <v>1804</v>
      </c>
      <c r="B1773" s="6">
        <v>1990</v>
      </c>
      <c r="C1773" s="13">
        <f t="shared" si="108"/>
        <v>1990</v>
      </c>
      <c r="D1773" s="6" t="s">
        <v>30</v>
      </c>
      <c r="E1773" s="6">
        <v>29</v>
      </c>
      <c r="F1773" s="6">
        <v>0</v>
      </c>
      <c r="G1773" s="27">
        <v>17496.310000000001</v>
      </c>
      <c r="H1773" s="6" t="s">
        <v>16</v>
      </c>
      <c r="I1773" s="6" t="s">
        <v>11</v>
      </c>
      <c r="J1773" s="13" t="str">
        <f t="shared" si="109"/>
        <v>R1011</v>
      </c>
      <c r="K1773" s="6" t="s">
        <v>42</v>
      </c>
      <c r="L1773" s="23" t="str">
        <f t="shared" si="110"/>
        <v>29-Dec-1990</v>
      </c>
      <c r="M1773" s="25">
        <f t="shared" si="111"/>
        <v>32</v>
      </c>
    </row>
    <row r="1774" spans="1:13" x14ac:dyDescent="0.3">
      <c r="A1774" s="6" t="s">
        <v>1805</v>
      </c>
      <c r="B1774" s="6">
        <v>1965</v>
      </c>
      <c r="C1774" s="13">
        <f t="shared" si="108"/>
        <v>1965</v>
      </c>
      <c r="D1774" s="6" t="s">
        <v>18</v>
      </c>
      <c r="E1774" s="6">
        <v>16</v>
      </c>
      <c r="F1774" s="6">
        <v>0</v>
      </c>
      <c r="G1774" s="27">
        <v>17505.650000000001</v>
      </c>
      <c r="H1774" s="6" t="s">
        <v>16</v>
      </c>
      <c r="I1774" s="6" t="s">
        <v>11</v>
      </c>
      <c r="J1774" s="13" t="str">
        <f t="shared" si="109"/>
        <v>R1023</v>
      </c>
      <c r="K1774" s="6" t="s">
        <v>249</v>
      </c>
      <c r="L1774" s="23" t="str">
        <f t="shared" si="110"/>
        <v>16-Jun-1965</v>
      </c>
      <c r="M1774" s="25">
        <f t="shared" si="111"/>
        <v>57</v>
      </c>
    </row>
    <row r="1775" spans="1:13" x14ac:dyDescent="0.3">
      <c r="A1775" s="6" t="s">
        <v>1806</v>
      </c>
      <c r="B1775" s="6">
        <v>1968</v>
      </c>
      <c r="C1775" s="13">
        <f t="shared" si="108"/>
        <v>1968</v>
      </c>
      <c r="D1775" s="6" t="s">
        <v>10</v>
      </c>
      <c r="E1775" s="6">
        <v>12</v>
      </c>
      <c r="F1775" s="6">
        <v>0</v>
      </c>
      <c r="G1775" s="27">
        <v>17507.47</v>
      </c>
      <c r="H1775" s="6" t="s">
        <v>16</v>
      </c>
      <c r="I1775" s="6" t="s">
        <v>16</v>
      </c>
      <c r="J1775" s="13" t="str">
        <f t="shared" si="109"/>
        <v>R1026</v>
      </c>
      <c r="K1775" s="6" t="s">
        <v>535</v>
      </c>
      <c r="L1775" s="23" t="str">
        <f t="shared" si="110"/>
        <v>12-Jul-1968</v>
      </c>
      <c r="M1775" s="25">
        <f t="shared" si="111"/>
        <v>54</v>
      </c>
    </row>
    <row r="1776" spans="1:13" x14ac:dyDescent="0.3">
      <c r="A1776" s="6" t="s">
        <v>1807</v>
      </c>
      <c r="B1776" s="6">
        <v>1963</v>
      </c>
      <c r="C1776" s="13">
        <f t="shared" si="108"/>
        <v>1963</v>
      </c>
      <c r="D1776" s="6" t="s">
        <v>15</v>
      </c>
      <c r="E1776" s="6">
        <v>16</v>
      </c>
      <c r="F1776" s="6">
        <v>0</v>
      </c>
      <c r="G1776" s="27">
        <v>17556.88</v>
      </c>
      <c r="H1776" s="6" t="s">
        <v>16</v>
      </c>
      <c r="I1776" s="6" t="s">
        <v>11</v>
      </c>
      <c r="J1776" s="13" t="str">
        <f t="shared" si="109"/>
        <v>R1012</v>
      </c>
      <c r="K1776" s="6" t="s">
        <v>23</v>
      </c>
      <c r="L1776" s="23" t="str">
        <f t="shared" si="110"/>
        <v>16-Nov-1963</v>
      </c>
      <c r="M1776" s="25">
        <f t="shared" si="111"/>
        <v>59</v>
      </c>
    </row>
    <row r="1777" spans="1:13" x14ac:dyDescent="0.3">
      <c r="A1777" s="6" t="s">
        <v>1808</v>
      </c>
      <c r="B1777" s="6">
        <v>2002</v>
      </c>
      <c r="C1777" s="13">
        <f t="shared" si="108"/>
        <v>2002</v>
      </c>
      <c r="D1777" s="6" t="s">
        <v>35</v>
      </c>
      <c r="E1777" s="6">
        <v>25</v>
      </c>
      <c r="F1777" s="6">
        <v>1</v>
      </c>
      <c r="G1777" s="27">
        <v>17560.38</v>
      </c>
      <c r="H1777" s="6" t="s">
        <v>16</v>
      </c>
      <c r="I1777" s="6" t="s">
        <v>16</v>
      </c>
      <c r="J1777" s="13" t="str">
        <f t="shared" si="109"/>
        <v>R1012</v>
      </c>
      <c r="K1777" s="6" t="s">
        <v>23</v>
      </c>
      <c r="L1777" s="23" t="str">
        <f t="shared" si="110"/>
        <v>25-Aug-2002</v>
      </c>
      <c r="M1777" s="25">
        <f t="shared" si="111"/>
        <v>20</v>
      </c>
    </row>
    <row r="1778" spans="1:13" x14ac:dyDescent="0.3">
      <c r="A1778" s="6" t="s">
        <v>1809</v>
      </c>
      <c r="B1778" s="6">
        <v>1970</v>
      </c>
      <c r="C1778" s="13">
        <f t="shared" si="108"/>
        <v>1970</v>
      </c>
      <c r="D1778" s="6" t="s">
        <v>10</v>
      </c>
      <c r="E1778" s="6">
        <v>26</v>
      </c>
      <c r="F1778" s="6">
        <v>0</v>
      </c>
      <c r="G1778" s="27">
        <v>17584.72</v>
      </c>
      <c r="H1778" s="6" t="s">
        <v>16</v>
      </c>
      <c r="I1778" s="6" t="s">
        <v>12</v>
      </c>
      <c r="J1778" s="13" t="str">
        <f t="shared" si="109"/>
        <v>R1012</v>
      </c>
      <c r="K1778" s="6" t="s">
        <v>23</v>
      </c>
      <c r="L1778" s="23" t="str">
        <f t="shared" si="110"/>
        <v>26-Jul-1970</v>
      </c>
      <c r="M1778" s="25">
        <f t="shared" si="111"/>
        <v>52</v>
      </c>
    </row>
    <row r="1779" spans="1:13" x14ac:dyDescent="0.3">
      <c r="A1779" s="6" t="s">
        <v>1810</v>
      </c>
      <c r="B1779" s="6">
        <v>1990</v>
      </c>
      <c r="C1779" s="13">
        <f t="shared" si="108"/>
        <v>1990</v>
      </c>
      <c r="D1779" s="6" t="s">
        <v>37</v>
      </c>
      <c r="E1779" s="6">
        <v>25</v>
      </c>
      <c r="F1779" s="6">
        <v>1</v>
      </c>
      <c r="G1779" s="27">
        <v>17626.240000000002</v>
      </c>
      <c r="H1779" s="6" t="s">
        <v>16</v>
      </c>
      <c r="I1779" s="6" t="s">
        <v>12</v>
      </c>
      <c r="J1779" s="13" t="str">
        <f t="shared" si="109"/>
        <v>R1013</v>
      </c>
      <c r="K1779" s="6" t="s">
        <v>13</v>
      </c>
      <c r="L1779" s="23" t="str">
        <f t="shared" si="110"/>
        <v>25-Oct-1990</v>
      </c>
      <c r="M1779" s="25">
        <f t="shared" si="111"/>
        <v>32</v>
      </c>
    </row>
    <row r="1780" spans="1:13" x14ac:dyDescent="0.3">
      <c r="A1780" s="6" t="s">
        <v>1811</v>
      </c>
      <c r="B1780" s="6">
        <v>1994</v>
      </c>
      <c r="C1780" s="13">
        <f t="shared" si="108"/>
        <v>1994</v>
      </c>
      <c r="D1780" s="6" t="s">
        <v>10</v>
      </c>
      <c r="E1780" s="6">
        <v>1</v>
      </c>
      <c r="F1780" s="6">
        <v>3</v>
      </c>
      <c r="G1780" s="27">
        <v>17663.14</v>
      </c>
      <c r="H1780" s="6" t="s">
        <v>16</v>
      </c>
      <c r="I1780" s="6" t="s">
        <v>12</v>
      </c>
      <c r="J1780" s="13" t="str">
        <f t="shared" si="109"/>
        <v>R1013</v>
      </c>
      <c r="K1780" s="6" t="s">
        <v>13</v>
      </c>
      <c r="L1780" s="23" t="str">
        <f t="shared" si="110"/>
        <v>1-Jul-1994</v>
      </c>
      <c r="M1780" s="25">
        <f t="shared" si="111"/>
        <v>28</v>
      </c>
    </row>
    <row r="1781" spans="1:13" x14ac:dyDescent="0.3">
      <c r="A1781" s="6" t="s">
        <v>1812</v>
      </c>
      <c r="B1781" s="6">
        <v>2003</v>
      </c>
      <c r="C1781" s="13">
        <f t="shared" si="108"/>
        <v>2003</v>
      </c>
      <c r="D1781" s="6" t="s">
        <v>10</v>
      </c>
      <c r="E1781" s="6">
        <v>14</v>
      </c>
      <c r="F1781" s="6">
        <v>0</v>
      </c>
      <c r="G1781" s="27">
        <v>17748.509999999998</v>
      </c>
      <c r="H1781" s="6" t="s">
        <v>16</v>
      </c>
      <c r="I1781" s="6" t="s">
        <v>16</v>
      </c>
      <c r="J1781" s="13" t="str">
        <f t="shared" si="109"/>
        <v>R1012</v>
      </c>
      <c r="K1781" s="6" t="s">
        <v>23</v>
      </c>
      <c r="L1781" s="23" t="str">
        <f t="shared" si="110"/>
        <v>14-Jul-2003</v>
      </c>
      <c r="M1781" s="25">
        <f t="shared" si="111"/>
        <v>19</v>
      </c>
    </row>
    <row r="1782" spans="1:13" x14ac:dyDescent="0.3">
      <c r="A1782" s="6" t="s">
        <v>1813</v>
      </c>
      <c r="B1782" s="6">
        <v>1966</v>
      </c>
      <c r="C1782" s="13">
        <f t="shared" si="108"/>
        <v>1966</v>
      </c>
      <c r="D1782" s="6" t="s">
        <v>18</v>
      </c>
      <c r="E1782" s="6">
        <v>21</v>
      </c>
      <c r="F1782" s="6">
        <v>0</v>
      </c>
      <c r="G1782" s="27">
        <v>17777.73</v>
      </c>
      <c r="H1782" s="6" t="s">
        <v>16</v>
      </c>
      <c r="I1782" s="6" t="s">
        <v>12</v>
      </c>
      <c r="J1782" s="13" t="str">
        <f t="shared" si="109"/>
        <v>R1012</v>
      </c>
      <c r="K1782" s="6" t="s">
        <v>23</v>
      </c>
      <c r="L1782" s="23" t="str">
        <f t="shared" si="110"/>
        <v>21-Jun-1966</v>
      </c>
      <c r="M1782" s="25">
        <f t="shared" si="111"/>
        <v>56</v>
      </c>
    </row>
    <row r="1783" spans="1:13" x14ac:dyDescent="0.3">
      <c r="A1783" s="6" t="s">
        <v>1814</v>
      </c>
      <c r="B1783" s="6">
        <v>1979</v>
      </c>
      <c r="C1783" s="13">
        <f t="shared" si="108"/>
        <v>1979</v>
      </c>
      <c r="D1783" s="6" t="s">
        <v>37</v>
      </c>
      <c r="E1783" s="6">
        <v>10</v>
      </c>
      <c r="F1783" s="6">
        <v>2</v>
      </c>
      <c r="G1783" s="27">
        <v>17779.939999999999</v>
      </c>
      <c r="H1783" s="6" t="s">
        <v>16</v>
      </c>
      <c r="I1783" s="6" t="s">
        <v>11</v>
      </c>
      <c r="J1783" s="13" t="str">
        <f t="shared" si="109"/>
        <v>R1012</v>
      </c>
      <c r="K1783" s="6" t="s">
        <v>23</v>
      </c>
      <c r="L1783" s="23" t="str">
        <f t="shared" si="110"/>
        <v>10-Oct-1979</v>
      </c>
      <c r="M1783" s="25">
        <f t="shared" si="111"/>
        <v>43</v>
      </c>
    </row>
    <row r="1784" spans="1:13" x14ac:dyDescent="0.3">
      <c r="A1784" s="6" t="s">
        <v>1815</v>
      </c>
      <c r="B1784" s="6">
        <v>1963</v>
      </c>
      <c r="C1784" s="13">
        <f t="shared" si="108"/>
        <v>1963</v>
      </c>
      <c r="D1784" s="6" t="s">
        <v>30</v>
      </c>
      <c r="E1784" s="6">
        <v>8</v>
      </c>
      <c r="F1784" s="6">
        <v>0</v>
      </c>
      <c r="G1784" s="27">
        <v>17832.599999999999</v>
      </c>
      <c r="H1784" s="6" t="s">
        <v>16</v>
      </c>
      <c r="I1784" s="6" t="s">
        <v>11</v>
      </c>
      <c r="J1784" s="13" t="str">
        <f t="shared" si="109"/>
        <v>R1012</v>
      </c>
      <c r="K1784" s="6" t="s">
        <v>23</v>
      </c>
      <c r="L1784" s="23" t="str">
        <f t="shared" si="110"/>
        <v>8-Dec-1963</v>
      </c>
      <c r="M1784" s="25">
        <f t="shared" si="111"/>
        <v>59</v>
      </c>
    </row>
    <row r="1785" spans="1:13" x14ac:dyDescent="0.3">
      <c r="A1785" s="6" t="s">
        <v>1816</v>
      </c>
      <c r="B1785" s="6">
        <v>1976</v>
      </c>
      <c r="C1785" s="13">
        <f t="shared" si="108"/>
        <v>1976</v>
      </c>
      <c r="D1785" s="6" t="s">
        <v>30</v>
      </c>
      <c r="E1785" s="6">
        <v>12</v>
      </c>
      <c r="F1785" s="6">
        <v>2</v>
      </c>
      <c r="G1785" s="27">
        <v>17862.919999999998</v>
      </c>
      <c r="H1785" s="6" t="s">
        <v>16</v>
      </c>
      <c r="I1785" s="6" t="s">
        <v>11</v>
      </c>
      <c r="J1785" s="13" t="str">
        <f t="shared" si="109"/>
        <v>R1012</v>
      </c>
      <c r="K1785" s="6" t="s">
        <v>23</v>
      </c>
      <c r="L1785" s="23" t="str">
        <f t="shared" si="110"/>
        <v>12-Dec-1976</v>
      </c>
      <c r="M1785" s="25">
        <f t="shared" si="111"/>
        <v>46</v>
      </c>
    </row>
    <row r="1786" spans="1:13" x14ac:dyDescent="0.3">
      <c r="A1786" s="6" t="s">
        <v>1817</v>
      </c>
      <c r="B1786" s="6">
        <v>1997</v>
      </c>
      <c r="C1786" s="13">
        <f t="shared" si="108"/>
        <v>1997</v>
      </c>
      <c r="D1786" s="6" t="s">
        <v>35</v>
      </c>
      <c r="E1786" s="6">
        <v>26</v>
      </c>
      <c r="F1786" s="6">
        <v>0</v>
      </c>
      <c r="G1786" s="27">
        <v>17878.900000000001</v>
      </c>
      <c r="H1786" s="6" t="s">
        <v>16</v>
      </c>
      <c r="I1786" s="6" t="s">
        <v>11</v>
      </c>
      <c r="J1786" s="13" t="str">
        <f t="shared" si="109"/>
        <v>R1024</v>
      </c>
      <c r="K1786" s="6" t="s">
        <v>247</v>
      </c>
      <c r="L1786" s="23" t="str">
        <f t="shared" si="110"/>
        <v>26-Aug-1997</v>
      </c>
      <c r="M1786" s="25">
        <f t="shared" si="111"/>
        <v>25</v>
      </c>
    </row>
    <row r="1787" spans="1:13" x14ac:dyDescent="0.3">
      <c r="A1787" s="6" t="s">
        <v>1818</v>
      </c>
      <c r="B1787" s="6">
        <v>1979</v>
      </c>
      <c r="C1787" s="13">
        <f t="shared" si="108"/>
        <v>1979</v>
      </c>
      <c r="D1787" s="6" t="s">
        <v>15</v>
      </c>
      <c r="E1787" s="6">
        <v>12</v>
      </c>
      <c r="F1787" s="6">
        <v>2</v>
      </c>
      <c r="G1787" s="27">
        <v>17882.669999999998</v>
      </c>
      <c r="H1787" s="6" t="s">
        <v>16</v>
      </c>
      <c r="I1787" s="6" t="s">
        <v>12</v>
      </c>
      <c r="J1787" s="13" t="str">
        <f t="shared" si="109"/>
        <v>R1012</v>
      </c>
      <c r="K1787" s="6" t="s">
        <v>23</v>
      </c>
      <c r="L1787" s="23" t="str">
        <f t="shared" si="110"/>
        <v>12-Nov-1979</v>
      </c>
      <c r="M1787" s="25">
        <f t="shared" si="111"/>
        <v>43</v>
      </c>
    </row>
    <row r="1788" spans="1:13" x14ac:dyDescent="0.3">
      <c r="A1788" s="6" t="s">
        <v>1819</v>
      </c>
      <c r="B1788" s="6">
        <v>1989</v>
      </c>
      <c r="C1788" s="13">
        <f t="shared" si="108"/>
        <v>1989</v>
      </c>
      <c r="D1788" s="6" t="s">
        <v>30</v>
      </c>
      <c r="E1788" s="6">
        <v>4</v>
      </c>
      <c r="F1788" s="6">
        <v>0</v>
      </c>
      <c r="G1788" s="27">
        <v>17904.53</v>
      </c>
      <c r="H1788" s="6" t="s">
        <v>16</v>
      </c>
      <c r="I1788" s="6" t="s">
        <v>11</v>
      </c>
      <c r="J1788" s="13" t="str">
        <f t="shared" si="109"/>
        <v>R1017</v>
      </c>
      <c r="K1788" s="6" t="s">
        <v>356</v>
      </c>
      <c r="L1788" s="23" t="str">
        <f t="shared" si="110"/>
        <v>4-Dec-1989</v>
      </c>
      <c r="M1788" s="25">
        <f t="shared" si="111"/>
        <v>33</v>
      </c>
    </row>
    <row r="1789" spans="1:13" x14ac:dyDescent="0.3">
      <c r="A1789" s="6" t="s">
        <v>1820</v>
      </c>
      <c r="B1789" s="6">
        <v>1977</v>
      </c>
      <c r="C1789" s="13">
        <f t="shared" si="108"/>
        <v>1977</v>
      </c>
      <c r="D1789" s="6" t="s">
        <v>37</v>
      </c>
      <c r="E1789" s="6">
        <v>17</v>
      </c>
      <c r="F1789" s="6">
        <v>0</v>
      </c>
      <c r="G1789" s="27">
        <v>17929.3</v>
      </c>
      <c r="H1789" s="6" t="s">
        <v>16</v>
      </c>
      <c r="I1789" s="6" t="s">
        <v>11</v>
      </c>
      <c r="J1789" s="13" t="str">
        <f t="shared" si="109"/>
        <v>R1013</v>
      </c>
      <c r="K1789" s="6" t="s">
        <v>13</v>
      </c>
      <c r="L1789" s="23" t="str">
        <f t="shared" si="110"/>
        <v>17-Oct-1977</v>
      </c>
      <c r="M1789" s="25">
        <f t="shared" si="111"/>
        <v>45</v>
      </c>
    </row>
    <row r="1790" spans="1:13" x14ac:dyDescent="0.3">
      <c r="A1790" s="6" t="s">
        <v>1821</v>
      </c>
      <c r="B1790" s="6">
        <v>2001</v>
      </c>
      <c r="C1790" s="13">
        <f t="shared" si="108"/>
        <v>2001</v>
      </c>
      <c r="D1790" s="6" t="s">
        <v>20</v>
      </c>
      <c r="E1790" s="6">
        <v>28</v>
      </c>
      <c r="F1790" s="6">
        <v>4</v>
      </c>
      <c r="G1790" s="27">
        <v>17942.11</v>
      </c>
      <c r="H1790" s="6" t="s">
        <v>16</v>
      </c>
      <c r="I1790" s="6" t="s">
        <v>11</v>
      </c>
      <c r="J1790" s="13" t="str">
        <f t="shared" si="109"/>
        <v>R1011</v>
      </c>
      <c r="K1790" s="6" t="s">
        <v>42</v>
      </c>
      <c r="L1790" s="23" t="str">
        <f t="shared" si="110"/>
        <v>28-Sep-2001</v>
      </c>
      <c r="M1790" s="25">
        <f t="shared" si="111"/>
        <v>21</v>
      </c>
    </row>
    <row r="1791" spans="1:13" x14ac:dyDescent="0.3">
      <c r="A1791" s="6" t="s">
        <v>1822</v>
      </c>
      <c r="B1791" s="6">
        <v>1975</v>
      </c>
      <c r="C1791" s="13">
        <f t="shared" si="108"/>
        <v>1975</v>
      </c>
      <c r="D1791" s="6" t="s">
        <v>18</v>
      </c>
      <c r="E1791" s="6">
        <v>27</v>
      </c>
      <c r="F1791" s="6">
        <v>1</v>
      </c>
      <c r="G1791" s="27">
        <v>18031.16</v>
      </c>
      <c r="H1791" s="6" t="s">
        <v>16</v>
      </c>
      <c r="I1791" s="6" t="s">
        <v>12</v>
      </c>
      <c r="J1791" s="13" t="str">
        <f t="shared" si="109"/>
        <v>R1023</v>
      </c>
      <c r="K1791" s="6" t="s">
        <v>249</v>
      </c>
      <c r="L1791" s="23" t="str">
        <f t="shared" si="110"/>
        <v>27-Jun-1975</v>
      </c>
      <c r="M1791" s="25">
        <f t="shared" si="111"/>
        <v>47</v>
      </c>
    </row>
    <row r="1792" spans="1:13" x14ac:dyDescent="0.3">
      <c r="A1792" s="6" t="s">
        <v>1823</v>
      </c>
      <c r="B1792" s="6">
        <v>1965</v>
      </c>
      <c r="C1792" s="13">
        <f t="shared" si="108"/>
        <v>1965</v>
      </c>
      <c r="D1792" s="6" t="s">
        <v>37</v>
      </c>
      <c r="E1792" s="6">
        <v>17</v>
      </c>
      <c r="F1792" s="6">
        <v>0</v>
      </c>
      <c r="G1792" s="27">
        <v>18031.189999999999</v>
      </c>
      <c r="H1792" s="6" t="s">
        <v>16</v>
      </c>
      <c r="I1792" s="6" t="s">
        <v>11</v>
      </c>
      <c r="J1792" s="13" t="str">
        <f t="shared" si="109"/>
        <v>R1012</v>
      </c>
      <c r="K1792" s="6" t="s">
        <v>23</v>
      </c>
      <c r="L1792" s="23" t="str">
        <f t="shared" si="110"/>
        <v>17-Oct-1965</v>
      </c>
      <c r="M1792" s="25">
        <f t="shared" si="111"/>
        <v>57</v>
      </c>
    </row>
    <row r="1793" spans="1:13" x14ac:dyDescent="0.3">
      <c r="A1793" s="6" t="s">
        <v>1824</v>
      </c>
      <c r="B1793" s="6">
        <v>1999</v>
      </c>
      <c r="C1793" s="13">
        <f t="shared" si="108"/>
        <v>1999</v>
      </c>
      <c r="D1793" s="6" t="s">
        <v>37</v>
      </c>
      <c r="E1793" s="6">
        <v>24</v>
      </c>
      <c r="F1793" s="6">
        <v>0</v>
      </c>
      <c r="G1793" s="27">
        <v>18033.97</v>
      </c>
      <c r="H1793" s="6" t="s">
        <v>16</v>
      </c>
      <c r="I1793" s="6" t="s">
        <v>16</v>
      </c>
      <c r="J1793" s="13" t="str">
        <f t="shared" si="109"/>
        <v>R1012</v>
      </c>
      <c r="K1793" s="6" t="s">
        <v>23</v>
      </c>
      <c r="L1793" s="23" t="str">
        <f t="shared" si="110"/>
        <v>24-Oct-1999</v>
      </c>
      <c r="M1793" s="25">
        <f t="shared" si="111"/>
        <v>23</v>
      </c>
    </row>
    <row r="1794" spans="1:13" x14ac:dyDescent="0.3">
      <c r="A1794" s="6" t="s">
        <v>1825</v>
      </c>
      <c r="B1794" s="6">
        <v>1993</v>
      </c>
      <c r="C1794" s="13">
        <f t="shared" ref="C1794:C1857" si="112">IF(B1794="?",ROUND(AVERAGE(B:B),0),B1794)</f>
        <v>1993</v>
      </c>
      <c r="D1794" s="6" t="s">
        <v>10</v>
      </c>
      <c r="E1794" s="6">
        <v>12</v>
      </c>
      <c r="F1794" s="6">
        <v>2</v>
      </c>
      <c r="G1794" s="27">
        <v>18157.88</v>
      </c>
      <c r="H1794" s="6" t="s">
        <v>16</v>
      </c>
      <c r="I1794" s="6" t="s">
        <v>16</v>
      </c>
      <c r="J1794" s="13" t="str">
        <f t="shared" si="109"/>
        <v>R1012</v>
      </c>
      <c r="K1794" s="6" t="s">
        <v>23</v>
      </c>
      <c r="L1794" s="23" t="str">
        <f t="shared" si="110"/>
        <v>12-Jul-1993</v>
      </c>
      <c r="M1794" s="25">
        <f t="shared" si="111"/>
        <v>29</v>
      </c>
    </row>
    <row r="1795" spans="1:13" x14ac:dyDescent="0.3">
      <c r="A1795" s="6" t="s">
        <v>1826</v>
      </c>
      <c r="B1795" s="6">
        <v>1963</v>
      </c>
      <c r="C1795" s="13">
        <f t="shared" si="112"/>
        <v>1963</v>
      </c>
      <c r="D1795" s="6" t="s">
        <v>10</v>
      </c>
      <c r="E1795" s="6">
        <v>4</v>
      </c>
      <c r="F1795" s="6">
        <v>0</v>
      </c>
      <c r="G1795" s="27">
        <v>18208.34</v>
      </c>
      <c r="H1795" s="6" t="s">
        <v>16</v>
      </c>
      <c r="I1795" s="6" t="s">
        <v>11</v>
      </c>
      <c r="J1795" s="13" t="str">
        <f t="shared" ref="J1795:J1858" si="113">IF(K1795="?","Unknown",K1795)</f>
        <v>R1026</v>
      </c>
      <c r="K1795" s="6" t="s">
        <v>535</v>
      </c>
      <c r="L1795" s="23" t="str">
        <f t="shared" ref="L1795:L1858" si="114">CONCATENATE(E1795,"-",D1795,"-",C1795)</f>
        <v>4-Jul-1963</v>
      </c>
      <c r="M1795" s="25">
        <f t="shared" ref="M1795:M1858" si="115">DATEDIF(L1795,DATE(2023,6,8),"Y")</f>
        <v>59</v>
      </c>
    </row>
    <row r="1796" spans="1:13" x14ac:dyDescent="0.3">
      <c r="A1796" s="6" t="s">
        <v>1827</v>
      </c>
      <c r="B1796" s="6">
        <v>1997</v>
      </c>
      <c r="C1796" s="13">
        <f t="shared" si="112"/>
        <v>1997</v>
      </c>
      <c r="D1796" s="6" t="s">
        <v>18</v>
      </c>
      <c r="E1796" s="6">
        <v>15</v>
      </c>
      <c r="F1796" s="6">
        <v>1</v>
      </c>
      <c r="G1796" s="27">
        <v>18218.16</v>
      </c>
      <c r="H1796" s="6" t="s">
        <v>16</v>
      </c>
      <c r="I1796" s="6" t="s">
        <v>16</v>
      </c>
      <c r="J1796" s="13" t="str">
        <f t="shared" si="113"/>
        <v>R1013</v>
      </c>
      <c r="K1796" s="6" t="s">
        <v>13</v>
      </c>
      <c r="L1796" s="23" t="str">
        <f t="shared" si="114"/>
        <v>15-Jun-1997</v>
      </c>
      <c r="M1796" s="25">
        <f t="shared" si="115"/>
        <v>25</v>
      </c>
    </row>
    <row r="1797" spans="1:13" x14ac:dyDescent="0.3">
      <c r="A1797" s="6" t="s">
        <v>1828</v>
      </c>
      <c r="B1797" s="6">
        <v>2004</v>
      </c>
      <c r="C1797" s="13">
        <f t="shared" si="112"/>
        <v>2004</v>
      </c>
      <c r="D1797" s="6" t="s">
        <v>20</v>
      </c>
      <c r="E1797" s="6">
        <v>10</v>
      </c>
      <c r="F1797" s="6">
        <v>3</v>
      </c>
      <c r="G1797" s="27">
        <v>18223.45</v>
      </c>
      <c r="H1797" s="6" t="s">
        <v>16</v>
      </c>
      <c r="I1797" s="6" t="s">
        <v>12</v>
      </c>
      <c r="J1797" s="13" t="str">
        <f t="shared" si="113"/>
        <v>R1013</v>
      </c>
      <c r="K1797" s="6" t="s">
        <v>13</v>
      </c>
      <c r="L1797" s="23" t="str">
        <f t="shared" si="114"/>
        <v>10-Sep-2004</v>
      </c>
      <c r="M1797" s="25">
        <f t="shared" si="115"/>
        <v>18</v>
      </c>
    </row>
    <row r="1798" spans="1:13" x14ac:dyDescent="0.3">
      <c r="A1798" s="6" t="s">
        <v>1829</v>
      </c>
      <c r="B1798" s="6">
        <v>1995</v>
      </c>
      <c r="C1798" s="13">
        <f t="shared" si="112"/>
        <v>1995</v>
      </c>
      <c r="D1798" s="6" t="s">
        <v>35</v>
      </c>
      <c r="E1798" s="6">
        <v>3</v>
      </c>
      <c r="F1798" s="6">
        <v>0</v>
      </c>
      <c r="G1798" s="27">
        <v>18246.5</v>
      </c>
      <c r="H1798" s="6" t="s">
        <v>16</v>
      </c>
      <c r="I1798" s="6" t="s">
        <v>16</v>
      </c>
      <c r="J1798" s="13" t="str">
        <f t="shared" si="113"/>
        <v>R1013</v>
      </c>
      <c r="K1798" s="6" t="s">
        <v>13</v>
      </c>
      <c r="L1798" s="23" t="str">
        <f t="shared" si="114"/>
        <v>3-Aug-1995</v>
      </c>
      <c r="M1798" s="25">
        <f t="shared" si="115"/>
        <v>27</v>
      </c>
    </row>
    <row r="1799" spans="1:13" x14ac:dyDescent="0.3">
      <c r="A1799" s="6" t="s">
        <v>1830</v>
      </c>
      <c r="B1799" s="6">
        <v>1992</v>
      </c>
      <c r="C1799" s="13">
        <f t="shared" si="112"/>
        <v>1992</v>
      </c>
      <c r="D1799" s="6" t="s">
        <v>30</v>
      </c>
      <c r="E1799" s="6">
        <v>25</v>
      </c>
      <c r="F1799" s="6">
        <v>3</v>
      </c>
      <c r="G1799" s="27">
        <v>18259.22</v>
      </c>
      <c r="H1799" s="6" t="s">
        <v>16</v>
      </c>
      <c r="I1799" s="6" t="s">
        <v>12</v>
      </c>
      <c r="J1799" s="13" t="str">
        <f t="shared" si="113"/>
        <v>R1011</v>
      </c>
      <c r="K1799" s="6" t="s">
        <v>42</v>
      </c>
      <c r="L1799" s="23" t="str">
        <f t="shared" si="114"/>
        <v>25-Dec-1992</v>
      </c>
      <c r="M1799" s="25">
        <f t="shared" si="115"/>
        <v>30</v>
      </c>
    </row>
    <row r="1800" spans="1:13" x14ac:dyDescent="0.3">
      <c r="A1800" s="6" t="s">
        <v>1831</v>
      </c>
      <c r="B1800" s="6">
        <v>1995</v>
      </c>
      <c r="C1800" s="13">
        <f t="shared" si="112"/>
        <v>1995</v>
      </c>
      <c r="D1800" s="6" t="s">
        <v>10</v>
      </c>
      <c r="E1800" s="6">
        <v>4</v>
      </c>
      <c r="F1800" s="6">
        <v>0</v>
      </c>
      <c r="G1800" s="27">
        <v>18310.740000000002</v>
      </c>
      <c r="H1800" s="6" t="s">
        <v>16</v>
      </c>
      <c r="I1800" s="6" t="s">
        <v>12</v>
      </c>
      <c r="J1800" s="13" t="str">
        <f t="shared" si="113"/>
        <v>R1012</v>
      </c>
      <c r="K1800" s="6" t="s">
        <v>23</v>
      </c>
      <c r="L1800" s="23" t="str">
        <f t="shared" si="114"/>
        <v>4-Jul-1995</v>
      </c>
      <c r="M1800" s="25">
        <f t="shared" si="115"/>
        <v>27</v>
      </c>
    </row>
    <row r="1801" spans="1:13" x14ac:dyDescent="0.3">
      <c r="A1801" s="6" t="s">
        <v>1832</v>
      </c>
      <c r="B1801" s="6">
        <v>1999</v>
      </c>
      <c r="C1801" s="13">
        <f t="shared" si="112"/>
        <v>1999</v>
      </c>
      <c r="D1801" s="6" t="s">
        <v>30</v>
      </c>
      <c r="E1801" s="6">
        <v>15</v>
      </c>
      <c r="F1801" s="6">
        <v>1</v>
      </c>
      <c r="G1801" s="27">
        <v>18328.240000000002</v>
      </c>
      <c r="H1801" s="6" t="s">
        <v>16</v>
      </c>
      <c r="I1801" s="6" t="s">
        <v>11</v>
      </c>
      <c r="J1801" s="13" t="str">
        <f t="shared" si="113"/>
        <v>R1013</v>
      </c>
      <c r="K1801" s="6" t="s">
        <v>13</v>
      </c>
      <c r="L1801" s="23" t="str">
        <f t="shared" si="114"/>
        <v>15-Dec-1999</v>
      </c>
      <c r="M1801" s="25">
        <f t="shared" si="115"/>
        <v>23</v>
      </c>
    </row>
    <row r="1802" spans="1:13" x14ac:dyDescent="0.3">
      <c r="A1802" s="6" t="s">
        <v>1833</v>
      </c>
      <c r="B1802" s="6">
        <v>1964</v>
      </c>
      <c r="C1802" s="13">
        <f t="shared" si="112"/>
        <v>1964</v>
      </c>
      <c r="D1802" s="6" t="s">
        <v>20</v>
      </c>
      <c r="E1802" s="6">
        <v>26</v>
      </c>
      <c r="F1802" s="6">
        <v>0</v>
      </c>
      <c r="G1802" s="27">
        <v>18443.11</v>
      </c>
      <c r="H1802" s="6" t="s">
        <v>16</v>
      </c>
      <c r="I1802" s="6" t="s">
        <v>11</v>
      </c>
      <c r="J1802" s="13" t="str">
        <f t="shared" si="113"/>
        <v>R1012</v>
      </c>
      <c r="K1802" s="6" t="s">
        <v>23</v>
      </c>
      <c r="L1802" s="23" t="str">
        <f t="shared" si="114"/>
        <v>26-Sep-1964</v>
      </c>
      <c r="M1802" s="25">
        <f t="shared" si="115"/>
        <v>58</v>
      </c>
    </row>
    <row r="1803" spans="1:13" x14ac:dyDescent="0.3">
      <c r="A1803" s="6" t="s">
        <v>1834</v>
      </c>
      <c r="B1803" s="6">
        <v>1986</v>
      </c>
      <c r="C1803" s="13">
        <f t="shared" si="112"/>
        <v>1986</v>
      </c>
      <c r="D1803" s="6" t="s">
        <v>35</v>
      </c>
      <c r="E1803" s="6">
        <v>12</v>
      </c>
      <c r="F1803" s="6">
        <v>2</v>
      </c>
      <c r="G1803" s="27">
        <v>18608.259999999998</v>
      </c>
      <c r="H1803" s="6" t="s">
        <v>16</v>
      </c>
      <c r="I1803" s="6" t="s">
        <v>12</v>
      </c>
      <c r="J1803" s="13" t="str">
        <f t="shared" si="113"/>
        <v>R1011</v>
      </c>
      <c r="K1803" s="6" t="s">
        <v>42</v>
      </c>
      <c r="L1803" s="23" t="str">
        <f t="shared" si="114"/>
        <v>12-Aug-1986</v>
      </c>
      <c r="M1803" s="25">
        <f t="shared" si="115"/>
        <v>36</v>
      </c>
    </row>
    <row r="1804" spans="1:13" x14ac:dyDescent="0.3">
      <c r="A1804" s="6" t="s">
        <v>1835</v>
      </c>
      <c r="B1804" s="6">
        <v>1998</v>
      </c>
      <c r="C1804" s="13">
        <f t="shared" si="112"/>
        <v>1998</v>
      </c>
      <c r="D1804" s="6" t="s">
        <v>20</v>
      </c>
      <c r="E1804" s="6">
        <v>23</v>
      </c>
      <c r="F1804" s="6">
        <v>0</v>
      </c>
      <c r="G1804" s="27">
        <v>18648.419999999998</v>
      </c>
      <c r="H1804" s="6" t="s">
        <v>16</v>
      </c>
      <c r="I1804" s="6" t="s">
        <v>16</v>
      </c>
      <c r="J1804" s="13" t="str">
        <f t="shared" si="113"/>
        <v>R1019</v>
      </c>
      <c r="K1804" s="6" t="s">
        <v>166</v>
      </c>
      <c r="L1804" s="23" t="str">
        <f t="shared" si="114"/>
        <v>23-Sep-1998</v>
      </c>
      <c r="M1804" s="25">
        <f t="shared" si="115"/>
        <v>24</v>
      </c>
    </row>
    <row r="1805" spans="1:13" x14ac:dyDescent="0.3">
      <c r="A1805" s="6" t="s">
        <v>1836</v>
      </c>
      <c r="B1805" s="6">
        <v>1970</v>
      </c>
      <c r="C1805" s="13">
        <f t="shared" si="112"/>
        <v>1970</v>
      </c>
      <c r="D1805" s="6" t="s">
        <v>37</v>
      </c>
      <c r="E1805" s="6">
        <v>17</v>
      </c>
      <c r="F1805" s="6">
        <v>0</v>
      </c>
      <c r="G1805" s="27">
        <v>18682.740000000002</v>
      </c>
      <c r="H1805" s="6" t="s">
        <v>16</v>
      </c>
      <c r="I1805" s="6" t="s">
        <v>12</v>
      </c>
      <c r="J1805" s="13" t="str">
        <f t="shared" si="113"/>
        <v>R1012</v>
      </c>
      <c r="K1805" s="6" t="s">
        <v>23</v>
      </c>
      <c r="L1805" s="23" t="str">
        <f t="shared" si="114"/>
        <v>17-Oct-1970</v>
      </c>
      <c r="M1805" s="25">
        <f t="shared" si="115"/>
        <v>52</v>
      </c>
    </row>
    <row r="1806" spans="1:13" x14ac:dyDescent="0.3">
      <c r="A1806" s="6" t="s">
        <v>1837</v>
      </c>
      <c r="B1806" s="6">
        <v>1967</v>
      </c>
      <c r="C1806" s="13">
        <f t="shared" si="112"/>
        <v>1967</v>
      </c>
      <c r="D1806" s="6" t="s">
        <v>35</v>
      </c>
      <c r="E1806" s="6">
        <v>30</v>
      </c>
      <c r="F1806" s="6">
        <v>0</v>
      </c>
      <c r="G1806" s="27">
        <v>18694.689999999999</v>
      </c>
      <c r="H1806" s="6" t="s">
        <v>16</v>
      </c>
      <c r="I1806" s="6" t="s">
        <v>16</v>
      </c>
      <c r="J1806" s="13" t="str">
        <f t="shared" si="113"/>
        <v>R1023</v>
      </c>
      <c r="K1806" s="6" t="s">
        <v>249</v>
      </c>
      <c r="L1806" s="23" t="str">
        <f t="shared" si="114"/>
        <v>30-Aug-1967</v>
      </c>
      <c r="M1806" s="25">
        <f t="shared" si="115"/>
        <v>55</v>
      </c>
    </row>
    <row r="1807" spans="1:13" x14ac:dyDescent="0.3">
      <c r="A1807" s="6" t="s">
        <v>1838</v>
      </c>
      <c r="B1807" s="6">
        <v>1992</v>
      </c>
      <c r="C1807" s="13">
        <f t="shared" si="112"/>
        <v>1992</v>
      </c>
      <c r="D1807" s="6" t="s">
        <v>30</v>
      </c>
      <c r="E1807" s="6">
        <v>27</v>
      </c>
      <c r="F1807" s="6">
        <v>3</v>
      </c>
      <c r="G1807" s="27">
        <v>18765.88</v>
      </c>
      <c r="H1807" s="6" t="s">
        <v>16</v>
      </c>
      <c r="I1807" s="6" t="s">
        <v>11</v>
      </c>
      <c r="J1807" s="13" t="str">
        <f t="shared" si="113"/>
        <v>R1012</v>
      </c>
      <c r="K1807" s="6" t="s">
        <v>23</v>
      </c>
      <c r="L1807" s="23" t="str">
        <f t="shared" si="114"/>
        <v>27-Dec-1992</v>
      </c>
      <c r="M1807" s="25">
        <f t="shared" si="115"/>
        <v>30</v>
      </c>
    </row>
    <row r="1808" spans="1:13" x14ac:dyDescent="0.3">
      <c r="A1808" s="6" t="s">
        <v>1839</v>
      </c>
      <c r="B1808" s="6">
        <v>1979</v>
      </c>
      <c r="C1808" s="13">
        <f t="shared" si="112"/>
        <v>1979</v>
      </c>
      <c r="D1808" s="6" t="s">
        <v>15</v>
      </c>
      <c r="E1808" s="6">
        <v>19</v>
      </c>
      <c r="F1808" s="6">
        <v>2</v>
      </c>
      <c r="G1808" s="27">
        <v>18767.740000000002</v>
      </c>
      <c r="H1808" s="6" t="s">
        <v>16</v>
      </c>
      <c r="I1808" s="6" t="s">
        <v>16</v>
      </c>
      <c r="J1808" s="13" t="str">
        <f t="shared" si="113"/>
        <v>R1013</v>
      </c>
      <c r="K1808" s="6" t="s">
        <v>13</v>
      </c>
      <c r="L1808" s="23" t="str">
        <f t="shared" si="114"/>
        <v>19-Nov-1979</v>
      </c>
      <c r="M1808" s="25">
        <f t="shared" si="115"/>
        <v>43</v>
      </c>
    </row>
    <row r="1809" spans="1:13" x14ac:dyDescent="0.3">
      <c r="A1809" s="6" t="s">
        <v>1840</v>
      </c>
      <c r="B1809" s="6">
        <v>1995</v>
      </c>
      <c r="C1809" s="13">
        <f t="shared" si="112"/>
        <v>1995</v>
      </c>
      <c r="D1809" s="6" t="s">
        <v>15</v>
      </c>
      <c r="E1809" s="6">
        <v>28</v>
      </c>
      <c r="F1809" s="6">
        <v>3</v>
      </c>
      <c r="G1809" s="27">
        <v>18804.75</v>
      </c>
      <c r="H1809" s="6" t="s">
        <v>16</v>
      </c>
      <c r="I1809" s="6" t="s">
        <v>16</v>
      </c>
      <c r="J1809" s="13" t="str">
        <f t="shared" si="113"/>
        <v>R1012</v>
      </c>
      <c r="K1809" s="6" t="s">
        <v>23</v>
      </c>
      <c r="L1809" s="23" t="str">
        <f t="shared" si="114"/>
        <v>28-Nov-1995</v>
      </c>
      <c r="M1809" s="25">
        <f t="shared" si="115"/>
        <v>27</v>
      </c>
    </row>
    <row r="1810" spans="1:13" x14ac:dyDescent="0.3">
      <c r="A1810" s="6" t="s">
        <v>1841</v>
      </c>
      <c r="B1810" s="6">
        <v>1979</v>
      </c>
      <c r="C1810" s="13">
        <f t="shared" si="112"/>
        <v>1979</v>
      </c>
      <c r="D1810" s="6" t="s">
        <v>37</v>
      </c>
      <c r="E1810" s="6">
        <v>15</v>
      </c>
      <c r="F1810" s="6">
        <v>2</v>
      </c>
      <c r="G1810" s="27">
        <v>18806.150000000001</v>
      </c>
      <c r="H1810" s="6" t="s">
        <v>16</v>
      </c>
      <c r="I1810" s="6" t="s">
        <v>11</v>
      </c>
      <c r="J1810" s="13" t="str">
        <f t="shared" si="113"/>
        <v>R1013</v>
      </c>
      <c r="K1810" s="6" t="s">
        <v>13</v>
      </c>
      <c r="L1810" s="23" t="str">
        <f t="shared" si="114"/>
        <v>15-Oct-1979</v>
      </c>
      <c r="M1810" s="25">
        <f t="shared" si="115"/>
        <v>43</v>
      </c>
    </row>
    <row r="1811" spans="1:13" x14ac:dyDescent="0.3">
      <c r="A1811" s="6" t="s">
        <v>1842</v>
      </c>
      <c r="B1811" s="6">
        <v>1962</v>
      </c>
      <c r="C1811" s="13">
        <f t="shared" si="112"/>
        <v>1962</v>
      </c>
      <c r="D1811" s="6" t="s">
        <v>30</v>
      </c>
      <c r="E1811" s="6">
        <v>18</v>
      </c>
      <c r="F1811" s="6">
        <v>0</v>
      </c>
      <c r="G1811" s="27">
        <v>18815.53</v>
      </c>
      <c r="H1811" s="6" t="s">
        <v>16</v>
      </c>
      <c r="I1811" s="6" t="s">
        <v>16</v>
      </c>
      <c r="J1811" s="13" t="str">
        <f t="shared" si="113"/>
        <v>R1023</v>
      </c>
      <c r="K1811" s="6" t="s">
        <v>249</v>
      </c>
      <c r="L1811" s="23" t="str">
        <f t="shared" si="114"/>
        <v>18-Dec-1962</v>
      </c>
      <c r="M1811" s="25">
        <f t="shared" si="115"/>
        <v>60</v>
      </c>
    </row>
    <row r="1812" spans="1:13" x14ac:dyDescent="0.3">
      <c r="A1812" s="6" t="s">
        <v>1843</v>
      </c>
      <c r="B1812" s="6">
        <v>2003</v>
      </c>
      <c r="C1812" s="13">
        <f t="shared" si="112"/>
        <v>2003</v>
      </c>
      <c r="D1812" s="6" t="s">
        <v>10</v>
      </c>
      <c r="E1812" s="6">
        <v>24</v>
      </c>
      <c r="F1812" s="6">
        <v>3</v>
      </c>
      <c r="G1812" s="27">
        <v>18838.7</v>
      </c>
      <c r="H1812" s="6" t="s">
        <v>16</v>
      </c>
      <c r="I1812" s="6" t="s">
        <v>12</v>
      </c>
      <c r="J1812" s="13" t="str">
        <f t="shared" si="113"/>
        <v>R1012</v>
      </c>
      <c r="K1812" s="6" t="s">
        <v>23</v>
      </c>
      <c r="L1812" s="23" t="str">
        <f t="shared" si="114"/>
        <v>24-Jul-2003</v>
      </c>
      <c r="M1812" s="25">
        <f t="shared" si="115"/>
        <v>19</v>
      </c>
    </row>
    <row r="1813" spans="1:13" x14ac:dyDescent="0.3">
      <c r="A1813" s="6" t="s">
        <v>1844</v>
      </c>
      <c r="B1813" s="6">
        <v>1963</v>
      </c>
      <c r="C1813" s="13">
        <f t="shared" si="112"/>
        <v>1963</v>
      </c>
      <c r="D1813" s="6" t="s">
        <v>30</v>
      </c>
      <c r="E1813" s="6">
        <v>6</v>
      </c>
      <c r="F1813" s="6">
        <v>0</v>
      </c>
      <c r="G1813" s="27">
        <v>18883.330000000002</v>
      </c>
      <c r="H1813" s="6" t="s">
        <v>16</v>
      </c>
      <c r="I1813" s="6" t="s">
        <v>16</v>
      </c>
      <c r="J1813" s="13" t="str">
        <f t="shared" si="113"/>
        <v>R1026</v>
      </c>
      <c r="K1813" s="6" t="s">
        <v>535</v>
      </c>
      <c r="L1813" s="23" t="str">
        <f t="shared" si="114"/>
        <v>6-Dec-1963</v>
      </c>
      <c r="M1813" s="25">
        <f t="shared" si="115"/>
        <v>59</v>
      </c>
    </row>
    <row r="1814" spans="1:13" x14ac:dyDescent="0.3">
      <c r="A1814" s="6" t="s">
        <v>1845</v>
      </c>
      <c r="B1814" s="6">
        <v>1995</v>
      </c>
      <c r="C1814" s="13">
        <f t="shared" si="112"/>
        <v>1995</v>
      </c>
      <c r="D1814" s="6" t="s">
        <v>20</v>
      </c>
      <c r="E1814" s="6">
        <v>27</v>
      </c>
      <c r="F1814" s="6">
        <v>1</v>
      </c>
      <c r="G1814" s="27">
        <v>18903.490000000002</v>
      </c>
      <c r="H1814" s="6" t="s">
        <v>16</v>
      </c>
      <c r="I1814" s="6" t="s">
        <v>11</v>
      </c>
      <c r="J1814" s="13" t="str">
        <f t="shared" si="113"/>
        <v>R1024</v>
      </c>
      <c r="K1814" s="6" t="s">
        <v>247</v>
      </c>
      <c r="L1814" s="23" t="str">
        <f t="shared" si="114"/>
        <v>27-Sep-1995</v>
      </c>
      <c r="M1814" s="25">
        <f t="shared" si="115"/>
        <v>27</v>
      </c>
    </row>
    <row r="1815" spans="1:13" x14ac:dyDescent="0.3">
      <c r="A1815" s="6" t="s">
        <v>1846</v>
      </c>
      <c r="B1815" s="6">
        <v>1969</v>
      </c>
      <c r="C1815" s="13">
        <f t="shared" si="112"/>
        <v>1969</v>
      </c>
      <c r="D1815" s="6" t="s">
        <v>35</v>
      </c>
      <c r="E1815" s="6">
        <v>3</v>
      </c>
      <c r="F1815" s="6">
        <v>0</v>
      </c>
      <c r="G1815" s="27">
        <v>18932.810000000001</v>
      </c>
      <c r="H1815" s="6" t="s">
        <v>16</v>
      </c>
      <c r="I1815" s="6" t="s">
        <v>12</v>
      </c>
      <c r="J1815" s="13" t="str">
        <f t="shared" si="113"/>
        <v>R1012</v>
      </c>
      <c r="K1815" s="6" t="s">
        <v>23</v>
      </c>
      <c r="L1815" s="23" t="str">
        <f t="shared" si="114"/>
        <v>3-Aug-1969</v>
      </c>
      <c r="M1815" s="25">
        <f t="shared" si="115"/>
        <v>53</v>
      </c>
    </row>
    <row r="1816" spans="1:13" x14ac:dyDescent="0.3">
      <c r="A1816" s="6" t="s">
        <v>1847</v>
      </c>
      <c r="B1816" s="6">
        <v>1963</v>
      </c>
      <c r="C1816" s="13">
        <f t="shared" si="112"/>
        <v>1963</v>
      </c>
      <c r="D1816" s="6" t="s">
        <v>37</v>
      </c>
      <c r="E1816" s="6">
        <v>20</v>
      </c>
      <c r="F1816" s="6">
        <v>0</v>
      </c>
      <c r="G1816" s="27">
        <v>18954.560000000001</v>
      </c>
      <c r="H1816" s="6" t="s">
        <v>16</v>
      </c>
      <c r="I1816" s="6" t="s">
        <v>16</v>
      </c>
      <c r="J1816" s="13" t="str">
        <f t="shared" si="113"/>
        <v>R1026</v>
      </c>
      <c r="K1816" s="6" t="s">
        <v>535</v>
      </c>
      <c r="L1816" s="23" t="str">
        <f t="shared" si="114"/>
        <v>20-Oct-1963</v>
      </c>
      <c r="M1816" s="25">
        <f t="shared" si="115"/>
        <v>59</v>
      </c>
    </row>
    <row r="1817" spans="1:13" x14ac:dyDescent="0.3">
      <c r="A1817" s="6" t="s">
        <v>1848</v>
      </c>
      <c r="B1817" s="6">
        <v>1998</v>
      </c>
      <c r="C1817" s="13">
        <f t="shared" si="112"/>
        <v>1998</v>
      </c>
      <c r="D1817" s="6" t="s">
        <v>35</v>
      </c>
      <c r="E1817" s="6">
        <v>6</v>
      </c>
      <c r="F1817" s="6">
        <v>0</v>
      </c>
      <c r="G1817" s="27">
        <v>18955.22</v>
      </c>
      <c r="H1817" s="6" t="s">
        <v>16</v>
      </c>
      <c r="I1817" s="6" t="s">
        <v>12</v>
      </c>
      <c r="J1817" s="13" t="str">
        <f t="shared" si="113"/>
        <v>R1011</v>
      </c>
      <c r="K1817" s="6" t="s">
        <v>42</v>
      </c>
      <c r="L1817" s="23" t="str">
        <f t="shared" si="114"/>
        <v>6-Aug-1998</v>
      </c>
      <c r="M1817" s="25">
        <f t="shared" si="115"/>
        <v>24</v>
      </c>
    </row>
    <row r="1818" spans="1:13" x14ac:dyDescent="0.3">
      <c r="A1818" s="6" t="s">
        <v>1849</v>
      </c>
      <c r="B1818" s="6">
        <v>1992</v>
      </c>
      <c r="C1818" s="13">
        <f t="shared" si="112"/>
        <v>1992</v>
      </c>
      <c r="D1818" s="6" t="s">
        <v>15</v>
      </c>
      <c r="E1818" s="6">
        <v>30</v>
      </c>
      <c r="F1818" s="6">
        <v>1</v>
      </c>
      <c r="G1818" s="27">
        <v>18963.169999999998</v>
      </c>
      <c r="H1818" s="6" t="s">
        <v>16</v>
      </c>
      <c r="I1818" s="6" t="s">
        <v>16</v>
      </c>
      <c r="J1818" s="13" t="str">
        <f t="shared" si="113"/>
        <v>R1013</v>
      </c>
      <c r="K1818" s="6" t="s">
        <v>13</v>
      </c>
      <c r="L1818" s="23" t="str">
        <f t="shared" si="114"/>
        <v>30-Nov-1992</v>
      </c>
      <c r="M1818" s="25">
        <f t="shared" si="115"/>
        <v>30</v>
      </c>
    </row>
    <row r="1819" spans="1:13" x14ac:dyDescent="0.3">
      <c r="A1819" s="6" t="s">
        <v>1850</v>
      </c>
      <c r="B1819" s="6">
        <v>1988</v>
      </c>
      <c r="C1819" s="13">
        <f t="shared" si="112"/>
        <v>1988</v>
      </c>
      <c r="D1819" s="6" t="s">
        <v>37</v>
      </c>
      <c r="E1819" s="6">
        <v>24</v>
      </c>
      <c r="F1819" s="6">
        <v>2</v>
      </c>
      <c r="G1819" s="27">
        <v>18972.5</v>
      </c>
      <c r="H1819" s="6" t="s">
        <v>16</v>
      </c>
      <c r="I1819" s="6" t="s">
        <v>12</v>
      </c>
      <c r="J1819" s="13" t="str">
        <f t="shared" si="113"/>
        <v>R1013</v>
      </c>
      <c r="K1819" s="6" t="s">
        <v>13</v>
      </c>
      <c r="L1819" s="23" t="str">
        <f t="shared" si="114"/>
        <v>24-Oct-1988</v>
      </c>
      <c r="M1819" s="25">
        <f t="shared" si="115"/>
        <v>34</v>
      </c>
    </row>
    <row r="1820" spans="1:13" x14ac:dyDescent="0.3">
      <c r="A1820" s="6" t="s">
        <v>1851</v>
      </c>
      <c r="B1820" s="6">
        <v>1983</v>
      </c>
      <c r="C1820" s="13">
        <f t="shared" si="112"/>
        <v>1983</v>
      </c>
      <c r="D1820" s="6" t="s">
        <v>30</v>
      </c>
      <c r="E1820" s="6">
        <v>19</v>
      </c>
      <c r="F1820" s="6">
        <v>5</v>
      </c>
      <c r="G1820" s="27">
        <v>19023.259999999998</v>
      </c>
      <c r="H1820" s="6" t="s">
        <v>16</v>
      </c>
      <c r="I1820" s="6" t="s">
        <v>12</v>
      </c>
      <c r="J1820" s="13" t="str">
        <f t="shared" si="113"/>
        <v>R1011</v>
      </c>
      <c r="K1820" s="6" t="s">
        <v>42</v>
      </c>
      <c r="L1820" s="23" t="str">
        <f t="shared" si="114"/>
        <v>19-Dec-1983</v>
      </c>
      <c r="M1820" s="25">
        <f t="shared" si="115"/>
        <v>39</v>
      </c>
    </row>
    <row r="1821" spans="1:13" x14ac:dyDescent="0.3">
      <c r="A1821" s="6" t="s">
        <v>1852</v>
      </c>
      <c r="B1821" s="6">
        <v>1989</v>
      </c>
      <c r="C1821" s="13">
        <f t="shared" si="112"/>
        <v>1989</v>
      </c>
      <c r="D1821" s="6" t="s">
        <v>18</v>
      </c>
      <c r="E1821" s="6">
        <v>5</v>
      </c>
      <c r="F1821" s="6">
        <v>1</v>
      </c>
      <c r="G1821" s="27">
        <v>19040.88</v>
      </c>
      <c r="H1821" s="6" t="s">
        <v>16</v>
      </c>
      <c r="I1821" s="6" t="s">
        <v>12</v>
      </c>
      <c r="J1821" s="13" t="str">
        <f t="shared" si="113"/>
        <v>R1011</v>
      </c>
      <c r="K1821" s="6" t="s">
        <v>42</v>
      </c>
      <c r="L1821" s="23" t="str">
        <f t="shared" si="114"/>
        <v>5-Jun-1989</v>
      </c>
      <c r="M1821" s="25">
        <f t="shared" si="115"/>
        <v>34</v>
      </c>
    </row>
    <row r="1822" spans="1:13" x14ac:dyDescent="0.3">
      <c r="A1822" s="6" t="s">
        <v>1853</v>
      </c>
      <c r="B1822" s="6">
        <v>1993</v>
      </c>
      <c r="C1822" s="13">
        <f t="shared" si="112"/>
        <v>1993</v>
      </c>
      <c r="D1822" s="6" t="s">
        <v>20</v>
      </c>
      <c r="E1822" s="6">
        <v>28</v>
      </c>
      <c r="F1822" s="6">
        <v>1</v>
      </c>
      <c r="G1822" s="27">
        <v>19107.78</v>
      </c>
      <c r="H1822" s="6" t="s">
        <v>16</v>
      </c>
      <c r="I1822" s="6" t="s">
        <v>11</v>
      </c>
      <c r="J1822" s="13" t="str">
        <f t="shared" si="113"/>
        <v>R1013</v>
      </c>
      <c r="K1822" s="6" t="s">
        <v>13</v>
      </c>
      <c r="L1822" s="23" t="str">
        <f t="shared" si="114"/>
        <v>28-Sep-1993</v>
      </c>
      <c r="M1822" s="25">
        <f t="shared" si="115"/>
        <v>29</v>
      </c>
    </row>
    <row r="1823" spans="1:13" x14ac:dyDescent="0.3">
      <c r="A1823" s="6" t="s">
        <v>1854</v>
      </c>
      <c r="B1823" s="6">
        <v>1979</v>
      </c>
      <c r="C1823" s="13">
        <f t="shared" si="112"/>
        <v>1979</v>
      </c>
      <c r="D1823" s="6" t="s">
        <v>10</v>
      </c>
      <c r="E1823" s="6">
        <v>2</v>
      </c>
      <c r="F1823" s="6">
        <v>2</v>
      </c>
      <c r="G1823" s="27">
        <v>19144.580000000002</v>
      </c>
      <c r="H1823" s="6" t="s">
        <v>16</v>
      </c>
      <c r="I1823" s="6" t="s">
        <v>16</v>
      </c>
      <c r="J1823" s="13" t="str">
        <f t="shared" si="113"/>
        <v>R1024</v>
      </c>
      <c r="K1823" s="6" t="s">
        <v>247</v>
      </c>
      <c r="L1823" s="23" t="str">
        <f t="shared" si="114"/>
        <v>2-Jul-1979</v>
      </c>
      <c r="M1823" s="25">
        <f t="shared" si="115"/>
        <v>43</v>
      </c>
    </row>
    <row r="1824" spans="1:13" x14ac:dyDescent="0.3">
      <c r="A1824" s="6" t="s">
        <v>1855</v>
      </c>
      <c r="B1824" s="6">
        <v>1991</v>
      </c>
      <c r="C1824" s="13">
        <f t="shared" si="112"/>
        <v>1991</v>
      </c>
      <c r="D1824" s="6" t="s">
        <v>20</v>
      </c>
      <c r="E1824" s="6">
        <v>16</v>
      </c>
      <c r="F1824" s="6">
        <v>3</v>
      </c>
      <c r="G1824" s="27">
        <v>19199.939999999999</v>
      </c>
      <c r="H1824" s="6" t="s">
        <v>16</v>
      </c>
      <c r="I1824" s="6" t="s">
        <v>12</v>
      </c>
      <c r="J1824" s="13" t="str">
        <f t="shared" si="113"/>
        <v>R1011</v>
      </c>
      <c r="K1824" s="6" t="s">
        <v>42</v>
      </c>
      <c r="L1824" s="23" t="str">
        <f t="shared" si="114"/>
        <v>16-Sep-1991</v>
      </c>
      <c r="M1824" s="25">
        <f t="shared" si="115"/>
        <v>31</v>
      </c>
    </row>
    <row r="1825" spans="1:13" x14ac:dyDescent="0.3">
      <c r="A1825" s="6" t="s">
        <v>1856</v>
      </c>
      <c r="B1825" s="6">
        <v>1985</v>
      </c>
      <c r="C1825" s="13">
        <f t="shared" si="112"/>
        <v>1985</v>
      </c>
      <c r="D1825" s="6" t="s">
        <v>30</v>
      </c>
      <c r="E1825" s="6">
        <v>28</v>
      </c>
      <c r="F1825" s="6">
        <v>0</v>
      </c>
      <c r="G1825" s="27">
        <v>19214.71</v>
      </c>
      <c r="H1825" s="6" t="s">
        <v>16</v>
      </c>
      <c r="I1825" s="6" t="s">
        <v>12</v>
      </c>
      <c r="J1825" s="13" t="str">
        <f t="shared" si="113"/>
        <v>R1013</v>
      </c>
      <c r="K1825" s="6" t="s">
        <v>13</v>
      </c>
      <c r="L1825" s="23" t="str">
        <f t="shared" si="114"/>
        <v>28-Dec-1985</v>
      </c>
      <c r="M1825" s="25">
        <f t="shared" si="115"/>
        <v>37</v>
      </c>
    </row>
    <row r="1826" spans="1:13" x14ac:dyDescent="0.3">
      <c r="A1826" s="6" t="s">
        <v>1857</v>
      </c>
      <c r="B1826" s="6">
        <v>1967</v>
      </c>
      <c r="C1826" s="13">
        <f t="shared" si="112"/>
        <v>1967</v>
      </c>
      <c r="D1826" s="6" t="s">
        <v>10</v>
      </c>
      <c r="E1826" s="6">
        <v>29</v>
      </c>
      <c r="F1826" s="6">
        <v>0</v>
      </c>
      <c r="G1826" s="27">
        <v>19259.96</v>
      </c>
      <c r="H1826" s="6" t="s">
        <v>16</v>
      </c>
      <c r="I1826" s="6" t="s">
        <v>16</v>
      </c>
      <c r="J1826" s="13" t="str">
        <f t="shared" si="113"/>
        <v>R1012</v>
      </c>
      <c r="K1826" s="6" t="s">
        <v>23</v>
      </c>
      <c r="L1826" s="23" t="str">
        <f t="shared" si="114"/>
        <v>29-Jul-1967</v>
      </c>
      <c r="M1826" s="25">
        <f t="shared" si="115"/>
        <v>55</v>
      </c>
    </row>
    <row r="1827" spans="1:13" x14ac:dyDescent="0.3">
      <c r="A1827" s="6" t="s">
        <v>1858</v>
      </c>
      <c r="B1827" s="6">
        <v>1966</v>
      </c>
      <c r="C1827" s="13">
        <f t="shared" si="112"/>
        <v>1966</v>
      </c>
      <c r="D1827" s="6" t="s">
        <v>15</v>
      </c>
      <c r="E1827" s="6">
        <v>15</v>
      </c>
      <c r="F1827" s="6">
        <v>0</v>
      </c>
      <c r="G1827" s="27">
        <v>19321.060000000001</v>
      </c>
      <c r="H1827" s="6" t="s">
        <v>16</v>
      </c>
      <c r="I1827" s="6" t="s">
        <v>16</v>
      </c>
      <c r="J1827" s="13" t="str">
        <f t="shared" si="113"/>
        <v>R1012</v>
      </c>
      <c r="K1827" s="6" t="s">
        <v>23</v>
      </c>
      <c r="L1827" s="23" t="str">
        <f t="shared" si="114"/>
        <v>15-Nov-1966</v>
      </c>
      <c r="M1827" s="25">
        <f t="shared" si="115"/>
        <v>56</v>
      </c>
    </row>
    <row r="1828" spans="1:13" x14ac:dyDescent="0.3">
      <c r="A1828" s="6" t="s">
        <v>1859</v>
      </c>
      <c r="B1828" s="6">
        <v>1991</v>
      </c>
      <c r="C1828" s="13">
        <f t="shared" si="112"/>
        <v>1991</v>
      </c>
      <c r="D1828" s="6" t="s">
        <v>35</v>
      </c>
      <c r="E1828" s="6">
        <v>24</v>
      </c>
      <c r="F1828" s="6">
        <v>0</v>
      </c>
      <c r="G1828" s="27">
        <v>19350.37</v>
      </c>
      <c r="H1828" s="6" t="s">
        <v>16</v>
      </c>
      <c r="I1828" s="6" t="s">
        <v>12</v>
      </c>
      <c r="J1828" s="13" t="str">
        <f t="shared" si="113"/>
        <v>R1013</v>
      </c>
      <c r="K1828" s="6" t="s">
        <v>13</v>
      </c>
      <c r="L1828" s="23" t="str">
        <f t="shared" si="114"/>
        <v>24-Aug-1991</v>
      </c>
      <c r="M1828" s="25">
        <f t="shared" si="115"/>
        <v>31</v>
      </c>
    </row>
    <row r="1829" spans="1:13" x14ac:dyDescent="0.3">
      <c r="A1829" s="6" t="s">
        <v>1860</v>
      </c>
      <c r="B1829" s="6">
        <v>1987</v>
      </c>
      <c r="C1829" s="13">
        <f t="shared" si="112"/>
        <v>1987</v>
      </c>
      <c r="D1829" s="6" t="s">
        <v>18</v>
      </c>
      <c r="E1829" s="6">
        <v>30</v>
      </c>
      <c r="F1829" s="6">
        <v>3</v>
      </c>
      <c r="G1829" s="27">
        <v>19362</v>
      </c>
      <c r="H1829" s="6" t="s">
        <v>16</v>
      </c>
      <c r="I1829" s="6" t="s">
        <v>12</v>
      </c>
      <c r="J1829" s="13" t="str">
        <f t="shared" si="113"/>
        <v>R1013</v>
      </c>
      <c r="K1829" s="6" t="s">
        <v>13</v>
      </c>
      <c r="L1829" s="23" t="str">
        <f t="shared" si="114"/>
        <v>30-Jun-1987</v>
      </c>
      <c r="M1829" s="25">
        <f t="shared" si="115"/>
        <v>35</v>
      </c>
    </row>
    <row r="1830" spans="1:13" x14ac:dyDescent="0.3">
      <c r="A1830" s="6" t="s">
        <v>1861</v>
      </c>
      <c r="B1830" s="6">
        <v>1993</v>
      </c>
      <c r="C1830" s="13">
        <f t="shared" si="112"/>
        <v>1993</v>
      </c>
      <c r="D1830" s="6" t="s">
        <v>20</v>
      </c>
      <c r="E1830" s="6">
        <v>6</v>
      </c>
      <c r="F1830" s="6">
        <v>2</v>
      </c>
      <c r="G1830" s="27">
        <v>19442.349999999999</v>
      </c>
      <c r="H1830" s="6" t="s">
        <v>16</v>
      </c>
      <c r="I1830" s="6" t="s">
        <v>12</v>
      </c>
      <c r="J1830" s="13" t="str">
        <f t="shared" si="113"/>
        <v>R1012</v>
      </c>
      <c r="K1830" s="6" t="s">
        <v>23</v>
      </c>
      <c r="L1830" s="23" t="str">
        <f t="shared" si="114"/>
        <v>6-Sep-1993</v>
      </c>
      <c r="M1830" s="25">
        <f t="shared" si="115"/>
        <v>29</v>
      </c>
    </row>
    <row r="1831" spans="1:13" x14ac:dyDescent="0.3">
      <c r="A1831" s="6" t="s">
        <v>1862</v>
      </c>
      <c r="B1831" s="6">
        <v>1982</v>
      </c>
      <c r="C1831" s="13">
        <f t="shared" si="112"/>
        <v>1982</v>
      </c>
      <c r="D1831" s="6" t="s">
        <v>30</v>
      </c>
      <c r="E1831" s="6">
        <v>15</v>
      </c>
      <c r="F1831" s="6">
        <v>2</v>
      </c>
      <c r="G1831" s="27">
        <v>19444.27</v>
      </c>
      <c r="H1831" s="6" t="s">
        <v>16</v>
      </c>
      <c r="I1831" s="6" t="s">
        <v>16</v>
      </c>
      <c r="J1831" s="13" t="str">
        <f t="shared" si="113"/>
        <v>R1013</v>
      </c>
      <c r="K1831" s="6" t="s">
        <v>13</v>
      </c>
      <c r="L1831" s="23" t="str">
        <f t="shared" si="114"/>
        <v>15-Dec-1982</v>
      </c>
      <c r="M1831" s="25">
        <f t="shared" si="115"/>
        <v>40</v>
      </c>
    </row>
    <row r="1832" spans="1:13" x14ac:dyDescent="0.3">
      <c r="A1832" s="6" t="s">
        <v>1863</v>
      </c>
      <c r="B1832" s="6">
        <v>1987</v>
      </c>
      <c r="C1832" s="13">
        <f t="shared" si="112"/>
        <v>1987</v>
      </c>
      <c r="D1832" s="6" t="s">
        <v>15</v>
      </c>
      <c r="E1832" s="6">
        <v>30</v>
      </c>
      <c r="F1832" s="6">
        <v>4</v>
      </c>
      <c r="G1832" s="27">
        <v>19496.72</v>
      </c>
      <c r="H1832" s="6" t="s">
        <v>16</v>
      </c>
      <c r="I1832" s="6" t="s">
        <v>12</v>
      </c>
      <c r="J1832" s="13" t="str">
        <f t="shared" si="113"/>
        <v>R1019</v>
      </c>
      <c r="K1832" s="6" t="s">
        <v>166</v>
      </c>
      <c r="L1832" s="23" t="str">
        <f t="shared" si="114"/>
        <v>30-Nov-1987</v>
      </c>
      <c r="M1832" s="25">
        <f t="shared" si="115"/>
        <v>35</v>
      </c>
    </row>
    <row r="1833" spans="1:13" x14ac:dyDescent="0.3">
      <c r="A1833" s="6" t="s">
        <v>1864</v>
      </c>
      <c r="B1833" s="6">
        <v>1980</v>
      </c>
      <c r="C1833" s="13">
        <f t="shared" si="112"/>
        <v>1980</v>
      </c>
      <c r="D1833" s="6" t="s">
        <v>15</v>
      </c>
      <c r="E1833" s="6">
        <v>8</v>
      </c>
      <c r="F1833" s="6">
        <v>0</v>
      </c>
      <c r="G1833" s="27">
        <v>19515.54</v>
      </c>
      <c r="H1833" s="6" t="s">
        <v>16</v>
      </c>
      <c r="I1833" s="6" t="s">
        <v>16</v>
      </c>
      <c r="J1833" s="13" t="str">
        <f t="shared" si="113"/>
        <v>R1013</v>
      </c>
      <c r="K1833" s="6" t="s">
        <v>13</v>
      </c>
      <c r="L1833" s="23" t="str">
        <f t="shared" si="114"/>
        <v>8-Nov-1980</v>
      </c>
      <c r="M1833" s="25">
        <f t="shared" si="115"/>
        <v>42</v>
      </c>
    </row>
    <row r="1834" spans="1:13" x14ac:dyDescent="0.3">
      <c r="A1834" s="6" t="s">
        <v>1865</v>
      </c>
      <c r="B1834" s="6">
        <v>1992</v>
      </c>
      <c r="C1834" s="13">
        <f t="shared" si="112"/>
        <v>1992</v>
      </c>
      <c r="D1834" s="6" t="s">
        <v>35</v>
      </c>
      <c r="E1834" s="6">
        <v>19</v>
      </c>
      <c r="F1834" s="6">
        <v>1</v>
      </c>
      <c r="G1834" s="27">
        <v>19521.97</v>
      </c>
      <c r="H1834" s="6" t="s">
        <v>16</v>
      </c>
      <c r="I1834" s="6" t="s">
        <v>11</v>
      </c>
      <c r="J1834" s="13" t="str">
        <f t="shared" si="113"/>
        <v>R1013</v>
      </c>
      <c r="K1834" s="6" t="s">
        <v>13</v>
      </c>
      <c r="L1834" s="23" t="str">
        <f t="shared" si="114"/>
        <v>19-Aug-1992</v>
      </c>
      <c r="M1834" s="25">
        <f t="shared" si="115"/>
        <v>30</v>
      </c>
    </row>
    <row r="1835" spans="1:13" x14ac:dyDescent="0.3">
      <c r="A1835" s="6" t="s">
        <v>1866</v>
      </c>
      <c r="B1835" s="6">
        <v>1985</v>
      </c>
      <c r="C1835" s="13">
        <f t="shared" si="112"/>
        <v>1985</v>
      </c>
      <c r="D1835" s="6" t="s">
        <v>20</v>
      </c>
      <c r="E1835" s="6">
        <v>17</v>
      </c>
      <c r="F1835" s="6">
        <v>0</v>
      </c>
      <c r="G1835" s="27">
        <v>19539.240000000002</v>
      </c>
      <c r="H1835" s="6" t="s">
        <v>16</v>
      </c>
      <c r="I1835" s="6" t="s">
        <v>16</v>
      </c>
      <c r="J1835" s="13" t="str">
        <f t="shared" si="113"/>
        <v>R1013</v>
      </c>
      <c r="K1835" s="6" t="s">
        <v>13</v>
      </c>
      <c r="L1835" s="23" t="str">
        <f t="shared" si="114"/>
        <v>17-Sep-1985</v>
      </c>
      <c r="M1835" s="25">
        <f t="shared" si="115"/>
        <v>37</v>
      </c>
    </row>
    <row r="1836" spans="1:13" x14ac:dyDescent="0.3">
      <c r="A1836" s="6" t="s">
        <v>1867</v>
      </c>
      <c r="B1836" s="6">
        <v>1963</v>
      </c>
      <c r="C1836" s="13">
        <f t="shared" si="112"/>
        <v>1963</v>
      </c>
      <c r="D1836" s="6" t="s">
        <v>10</v>
      </c>
      <c r="E1836" s="6">
        <v>14</v>
      </c>
      <c r="F1836" s="6">
        <v>0</v>
      </c>
      <c r="G1836" s="27">
        <v>19551.34</v>
      </c>
      <c r="H1836" s="6" t="s">
        <v>16</v>
      </c>
      <c r="I1836" s="6" t="s">
        <v>12</v>
      </c>
      <c r="J1836" s="13" t="str">
        <f t="shared" si="113"/>
        <v>R1012</v>
      </c>
      <c r="K1836" s="6" t="s">
        <v>23</v>
      </c>
      <c r="L1836" s="23" t="str">
        <f t="shared" si="114"/>
        <v>14-Jul-1963</v>
      </c>
      <c r="M1836" s="25">
        <f t="shared" si="115"/>
        <v>59</v>
      </c>
    </row>
    <row r="1837" spans="1:13" x14ac:dyDescent="0.3">
      <c r="A1837" s="6" t="s">
        <v>1868</v>
      </c>
      <c r="B1837" s="6">
        <v>1978</v>
      </c>
      <c r="C1837" s="13">
        <f t="shared" si="112"/>
        <v>1978</v>
      </c>
      <c r="D1837" s="6" t="s">
        <v>20</v>
      </c>
      <c r="E1837" s="6">
        <v>24</v>
      </c>
      <c r="F1837" s="6">
        <v>1</v>
      </c>
      <c r="G1837" s="27">
        <v>19594.810000000001</v>
      </c>
      <c r="H1837" s="6" t="s">
        <v>16</v>
      </c>
      <c r="I1837" s="6" t="s">
        <v>16</v>
      </c>
      <c r="J1837" s="13" t="str">
        <f t="shared" si="113"/>
        <v>R1024</v>
      </c>
      <c r="K1837" s="6" t="s">
        <v>247</v>
      </c>
      <c r="L1837" s="23" t="str">
        <f t="shared" si="114"/>
        <v>24-Sep-1978</v>
      </c>
      <c r="M1837" s="25">
        <f t="shared" si="115"/>
        <v>44</v>
      </c>
    </row>
    <row r="1838" spans="1:13" x14ac:dyDescent="0.3">
      <c r="A1838" s="6" t="s">
        <v>1869</v>
      </c>
      <c r="B1838" s="6">
        <v>1994</v>
      </c>
      <c r="C1838" s="13">
        <f t="shared" si="112"/>
        <v>1994</v>
      </c>
      <c r="D1838" s="6" t="s">
        <v>35</v>
      </c>
      <c r="E1838" s="6">
        <v>27</v>
      </c>
      <c r="F1838" s="6">
        <v>0</v>
      </c>
      <c r="G1838" s="27">
        <v>19673.34</v>
      </c>
      <c r="H1838" s="6" t="s">
        <v>16</v>
      </c>
      <c r="I1838" s="6" t="s">
        <v>11</v>
      </c>
      <c r="J1838" s="13" t="str">
        <f t="shared" si="113"/>
        <v>R1012</v>
      </c>
      <c r="K1838" s="6" t="s">
        <v>23</v>
      </c>
      <c r="L1838" s="23" t="str">
        <f t="shared" si="114"/>
        <v>27-Aug-1994</v>
      </c>
      <c r="M1838" s="25">
        <f t="shared" si="115"/>
        <v>28</v>
      </c>
    </row>
    <row r="1839" spans="1:13" x14ac:dyDescent="0.3">
      <c r="A1839" s="6" t="s">
        <v>1870</v>
      </c>
      <c r="B1839" s="6">
        <v>1990</v>
      </c>
      <c r="C1839" s="13">
        <f t="shared" si="112"/>
        <v>1990</v>
      </c>
      <c r="D1839" s="6" t="s">
        <v>35</v>
      </c>
      <c r="E1839" s="6">
        <v>8</v>
      </c>
      <c r="F1839" s="6">
        <v>1</v>
      </c>
      <c r="G1839" s="27">
        <v>19719.689999999999</v>
      </c>
      <c r="H1839" s="6" t="s">
        <v>16</v>
      </c>
      <c r="I1839" s="6" t="s">
        <v>11</v>
      </c>
      <c r="J1839" s="13" t="str">
        <f t="shared" si="113"/>
        <v>R1013</v>
      </c>
      <c r="K1839" s="6" t="s">
        <v>13</v>
      </c>
      <c r="L1839" s="23" t="str">
        <f t="shared" si="114"/>
        <v>8-Aug-1990</v>
      </c>
      <c r="M1839" s="25">
        <f t="shared" si="115"/>
        <v>32</v>
      </c>
    </row>
    <row r="1840" spans="1:13" x14ac:dyDescent="0.3">
      <c r="A1840" s="6" t="s">
        <v>1871</v>
      </c>
      <c r="B1840" s="6">
        <v>1972</v>
      </c>
      <c r="C1840" s="13">
        <f t="shared" si="112"/>
        <v>1972</v>
      </c>
      <c r="D1840" s="6" t="s">
        <v>18</v>
      </c>
      <c r="E1840" s="6">
        <v>14</v>
      </c>
      <c r="F1840" s="6">
        <v>3</v>
      </c>
      <c r="G1840" s="27">
        <v>19749.38</v>
      </c>
      <c r="H1840" s="6" t="s">
        <v>16</v>
      </c>
      <c r="I1840" s="6" t="s">
        <v>12</v>
      </c>
      <c r="J1840" s="13" t="str">
        <f t="shared" si="113"/>
        <v>R1013</v>
      </c>
      <c r="K1840" s="6" t="s">
        <v>13</v>
      </c>
      <c r="L1840" s="23" t="str">
        <f t="shared" si="114"/>
        <v>14-Jun-1972</v>
      </c>
      <c r="M1840" s="25">
        <f t="shared" si="115"/>
        <v>50</v>
      </c>
    </row>
    <row r="1841" spans="1:13" x14ac:dyDescent="0.3">
      <c r="A1841" s="6" t="s">
        <v>1872</v>
      </c>
      <c r="B1841" s="6">
        <v>1979</v>
      </c>
      <c r="C1841" s="13">
        <f t="shared" si="112"/>
        <v>1979</v>
      </c>
      <c r="D1841" s="6" t="s">
        <v>37</v>
      </c>
      <c r="E1841" s="6">
        <v>30</v>
      </c>
      <c r="F1841" s="6">
        <v>2</v>
      </c>
      <c r="G1841" s="27">
        <v>19798.05</v>
      </c>
      <c r="H1841" s="6" t="s">
        <v>16</v>
      </c>
      <c r="I1841" s="6" t="s">
        <v>16</v>
      </c>
      <c r="J1841" s="13" t="str">
        <f t="shared" si="113"/>
        <v>R1024</v>
      </c>
      <c r="K1841" s="6" t="s">
        <v>247</v>
      </c>
      <c r="L1841" s="23" t="str">
        <f t="shared" si="114"/>
        <v>30-Oct-1979</v>
      </c>
      <c r="M1841" s="25">
        <f t="shared" si="115"/>
        <v>43</v>
      </c>
    </row>
    <row r="1842" spans="1:13" x14ac:dyDescent="0.3">
      <c r="A1842" s="6" t="s">
        <v>1873</v>
      </c>
      <c r="B1842" s="6">
        <v>1997</v>
      </c>
      <c r="C1842" s="13">
        <f t="shared" si="112"/>
        <v>1997</v>
      </c>
      <c r="D1842" s="6" t="s">
        <v>37</v>
      </c>
      <c r="E1842" s="6">
        <v>18</v>
      </c>
      <c r="F1842" s="6">
        <v>3</v>
      </c>
      <c r="G1842" s="27">
        <v>19933.46</v>
      </c>
      <c r="H1842" s="6" t="s">
        <v>16</v>
      </c>
      <c r="I1842" s="6" t="s">
        <v>12</v>
      </c>
      <c r="J1842" s="13" t="str">
        <f t="shared" si="113"/>
        <v>R1011</v>
      </c>
      <c r="K1842" s="6" t="s">
        <v>42</v>
      </c>
      <c r="L1842" s="23" t="str">
        <f t="shared" si="114"/>
        <v>18-Oct-1997</v>
      </c>
      <c r="M1842" s="25">
        <f t="shared" si="115"/>
        <v>25</v>
      </c>
    </row>
    <row r="1843" spans="1:13" x14ac:dyDescent="0.3">
      <c r="A1843" s="6" t="s">
        <v>1874</v>
      </c>
      <c r="B1843" s="6">
        <v>1980</v>
      </c>
      <c r="C1843" s="13">
        <f t="shared" si="112"/>
        <v>1980</v>
      </c>
      <c r="D1843" s="6" t="s">
        <v>37</v>
      </c>
      <c r="E1843" s="6">
        <v>9</v>
      </c>
      <c r="F1843" s="6">
        <v>0</v>
      </c>
      <c r="G1843" s="27">
        <v>19964.75</v>
      </c>
      <c r="H1843" s="6" t="s">
        <v>16</v>
      </c>
      <c r="I1843" s="6" t="s">
        <v>11</v>
      </c>
      <c r="J1843" s="13" t="str">
        <f t="shared" si="113"/>
        <v>R1024</v>
      </c>
      <c r="K1843" s="6" t="s">
        <v>247</v>
      </c>
      <c r="L1843" s="23" t="str">
        <f t="shared" si="114"/>
        <v>9-Oct-1980</v>
      </c>
      <c r="M1843" s="25">
        <f t="shared" si="115"/>
        <v>42</v>
      </c>
    </row>
    <row r="1844" spans="1:13" x14ac:dyDescent="0.3">
      <c r="A1844" s="6" t="s">
        <v>1875</v>
      </c>
      <c r="B1844" s="6">
        <v>1966</v>
      </c>
      <c r="C1844" s="13">
        <f t="shared" si="112"/>
        <v>1966</v>
      </c>
      <c r="D1844" s="6" t="s">
        <v>35</v>
      </c>
      <c r="E1844" s="6">
        <v>10</v>
      </c>
      <c r="F1844" s="6">
        <v>0</v>
      </c>
      <c r="G1844" s="27">
        <v>19995.29</v>
      </c>
      <c r="H1844" s="6" t="s">
        <v>16</v>
      </c>
      <c r="I1844" s="6" t="s">
        <v>12</v>
      </c>
      <c r="J1844" s="13" t="str">
        <f t="shared" si="113"/>
        <v>R1026</v>
      </c>
      <c r="K1844" s="6" t="s">
        <v>535</v>
      </c>
      <c r="L1844" s="23" t="str">
        <f t="shared" si="114"/>
        <v>10-Aug-1966</v>
      </c>
      <c r="M1844" s="25">
        <f t="shared" si="115"/>
        <v>56</v>
      </c>
    </row>
    <row r="1845" spans="1:13" x14ac:dyDescent="0.3">
      <c r="A1845" s="6" t="s">
        <v>1876</v>
      </c>
      <c r="B1845" s="6">
        <v>1988</v>
      </c>
      <c r="C1845" s="13">
        <f t="shared" si="112"/>
        <v>1988</v>
      </c>
      <c r="D1845" s="6" t="s">
        <v>10</v>
      </c>
      <c r="E1845" s="6">
        <v>25</v>
      </c>
      <c r="F1845" s="6">
        <v>1</v>
      </c>
      <c r="G1845" s="27">
        <v>20009.63</v>
      </c>
      <c r="H1845" s="6" t="s">
        <v>11</v>
      </c>
      <c r="I1845" s="6" t="s">
        <v>16</v>
      </c>
      <c r="J1845" s="13" t="str">
        <f t="shared" si="113"/>
        <v>R1012</v>
      </c>
      <c r="K1845" s="6" t="s">
        <v>23</v>
      </c>
      <c r="L1845" s="23" t="str">
        <f t="shared" si="114"/>
        <v>25-Jul-1988</v>
      </c>
      <c r="M1845" s="25">
        <f t="shared" si="115"/>
        <v>34</v>
      </c>
    </row>
    <row r="1846" spans="1:13" x14ac:dyDescent="0.3">
      <c r="A1846" s="6" t="s">
        <v>1877</v>
      </c>
      <c r="B1846" s="6">
        <v>1983</v>
      </c>
      <c r="C1846" s="13">
        <f t="shared" si="112"/>
        <v>1983</v>
      </c>
      <c r="D1846" s="6" t="s">
        <v>37</v>
      </c>
      <c r="E1846" s="6">
        <v>6</v>
      </c>
      <c r="F1846" s="6">
        <v>0</v>
      </c>
      <c r="G1846" s="27">
        <v>20149.32</v>
      </c>
      <c r="H1846" s="6" t="s">
        <v>11</v>
      </c>
      <c r="I1846" s="6" t="s">
        <v>16</v>
      </c>
      <c r="J1846" s="13" t="str">
        <f t="shared" si="113"/>
        <v>R1016</v>
      </c>
      <c r="K1846" s="6" t="s">
        <v>168</v>
      </c>
      <c r="L1846" s="23" t="str">
        <f t="shared" si="114"/>
        <v>6-Oct-1983</v>
      </c>
      <c r="M1846" s="25">
        <f t="shared" si="115"/>
        <v>39</v>
      </c>
    </row>
    <row r="1847" spans="1:13" x14ac:dyDescent="0.3">
      <c r="A1847" s="6" t="s">
        <v>1878</v>
      </c>
      <c r="B1847" s="6">
        <v>2002</v>
      </c>
      <c r="C1847" s="13">
        <f t="shared" si="112"/>
        <v>2002</v>
      </c>
      <c r="D1847" s="6" t="s">
        <v>10</v>
      </c>
      <c r="E1847" s="6">
        <v>9</v>
      </c>
      <c r="F1847" s="6">
        <v>0</v>
      </c>
      <c r="G1847" s="27">
        <v>20167.34</v>
      </c>
      <c r="H1847" s="6" t="s">
        <v>12</v>
      </c>
      <c r="I1847" s="6" t="s">
        <v>12</v>
      </c>
      <c r="J1847" s="13" t="str">
        <f t="shared" si="113"/>
        <v>R1011</v>
      </c>
      <c r="K1847" s="6" t="s">
        <v>42</v>
      </c>
      <c r="L1847" s="23" t="str">
        <f t="shared" si="114"/>
        <v>9-Jul-2002</v>
      </c>
      <c r="M1847" s="25">
        <f t="shared" si="115"/>
        <v>20</v>
      </c>
    </row>
    <row r="1848" spans="1:13" x14ac:dyDescent="0.3">
      <c r="A1848" s="6" t="s">
        <v>1879</v>
      </c>
      <c r="B1848" s="6">
        <v>1994</v>
      </c>
      <c r="C1848" s="13">
        <f t="shared" si="112"/>
        <v>1994</v>
      </c>
      <c r="D1848" s="6" t="s">
        <v>18</v>
      </c>
      <c r="E1848" s="6">
        <v>8</v>
      </c>
      <c r="F1848" s="6">
        <v>2</v>
      </c>
      <c r="G1848" s="27">
        <v>20177.669999999998</v>
      </c>
      <c r="H1848" s="6" t="s">
        <v>11</v>
      </c>
      <c r="I1848" s="6" t="s">
        <v>16</v>
      </c>
      <c r="J1848" s="13" t="str">
        <f t="shared" si="113"/>
        <v>R1011</v>
      </c>
      <c r="K1848" s="6" t="s">
        <v>42</v>
      </c>
      <c r="L1848" s="23" t="str">
        <f t="shared" si="114"/>
        <v>8-Jun-1994</v>
      </c>
      <c r="M1848" s="25">
        <f t="shared" si="115"/>
        <v>29</v>
      </c>
    </row>
    <row r="1849" spans="1:13" x14ac:dyDescent="0.3">
      <c r="A1849" s="6" t="s">
        <v>1880</v>
      </c>
      <c r="B1849" s="6">
        <v>1987</v>
      </c>
      <c r="C1849" s="13">
        <f t="shared" si="112"/>
        <v>1987</v>
      </c>
      <c r="D1849" s="6" t="s">
        <v>37</v>
      </c>
      <c r="E1849" s="6">
        <v>17</v>
      </c>
      <c r="F1849" s="6">
        <v>0</v>
      </c>
      <c r="G1849" s="27">
        <v>20234.849999999999</v>
      </c>
      <c r="H1849" s="6" t="s">
        <v>11</v>
      </c>
      <c r="I1849" s="6" t="s">
        <v>12</v>
      </c>
      <c r="J1849" s="13" t="str">
        <f t="shared" si="113"/>
        <v>R1012</v>
      </c>
      <c r="K1849" s="6" t="s">
        <v>23</v>
      </c>
      <c r="L1849" s="23" t="str">
        <f t="shared" si="114"/>
        <v>17-Oct-1987</v>
      </c>
      <c r="M1849" s="25">
        <f t="shared" si="115"/>
        <v>35</v>
      </c>
    </row>
    <row r="1850" spans="1:13" x14ac:dyDescent="0.3">
      <c r="A1850" s="6" t="s">
        <v>1881</v>
      </c>
      <c r="B1850" s="6">
        <v>1966</v>
      </c>
      <c r="C1850" s="13">
        <f t="shared" si="112"/>
        <v>1966</v>
      </c>
      <c r="D1850" s="6" t="s">
        <v>35</v>
      </c>
      <c r="E1850" s="6">
        <v>22</v>
      </c>
      <c r="F1850" s="6">
        <v>0</v>
      </c>
      <c r="G1850" s="27">
        <v>20253.84</v>
      </c>
      <c r="H1850" s="6" t="s">
        <v>11</v>
      </c>
      <c r="I1850" s="6" t="s">
        <v>12</v>
      </c>
      <c r="J1850" s="13" t="str">
        <f t="shared" si="113"/>
        <v>R1012</v>
      </c>
      <c r="K1850" s="6" t="s">
        <v>23</v>
      </c>
      <c r="L1850" s="23" t="str">
        <f t="shared" si="114"/>
        <v>22-Aug-1966</v>
      </c>
      <c r="M1850" s="25">
        <f t="shared" si="115"/>
        <v>56</v>
      </c>
    </row>
    <row r="1851" spans="1:13" x14ac:dyDescent="0.3">
      <c r="A1851" s="6" t="s">
        <v>1882</v>
      </c>
      <c r="B1851" s="6">
        <v>1993</v>
      </c>
      <c r="C1851" s="13">
        <f t="shared" si="112"/>
        <v>1993</v>
      </c>
      <c r="D1851" s="6" t="s">
        <v>20</v>
      </c>
      <c r="E1851" s="6">
        <v>7</v>
      </c>
      <c r="F1851" s="6">
        <v>1</v>
      </c>
      <c r="G1851" s="27">
        <v>20277.810000000001</v>
      </c>
      <c r="H1851" s="6" t="s">
        <v>12</v>
      </c>
      <c r="I1851" s="6" t="s">
        <v>12</v>
      </c>
      <c r="J1851" s="13" t="str">
        <f t="shared" si="113"/>
        <v>R1016</v>
      </c>
      <c r="K1851" s="6" t="s">
        <v>168</v>
      </c>
      <c r="L1851" s="23" t="str">
        <f t="shared" si="114"/>
        <v>7-Sep-1993</v>
      </c>
      <c r="M1851" s="25">
        <f t="shared" si="115"/>
        <v>29</v>
      </c>
    </row>
    <row r="1852" spans="1:13" x14ac:dyDescent="0.3">
      <c r="A1852" s="6" t="s">
        <v>1883</v>
      </c>
      <c r="B1852" s="6">
        <v>1985</v>
      </c>
      <c r="C1852" s="13">
        <f t="shared" si="112"/>
        <v>1985</v>
      </c>
      <c r="D1852" s="6" t="s">
        <v>20</v>
      </c>
      <c r="E1852" s="6">
        <v>17</v>
      </c>
      <c r="F1852" s="6">
        <v>1</v>
      </c>
      <c r="G1852" s="27">
        <v>20296.86</v>
      </c>
      <c r="H1852" s="6" t="s">
        <v>12</v>
      </c>
      <c r="I1852" s="6" t="s">
        <v>16</v>
      </c>
      <c r="J1852" s="13" t="str">
        <f t="shared" si="113"/>
        <v>R1024</v>
      </c>
      <c r="K1852" s="6" t="s">
        <v>247</v>
      </c>
      <c r="L1852" s="23" t="str">
        <f t="shared" si="114"/>
        <v>17-Sep-1985</v>
      </c>
      <c r="M1852" s="25">
        <f t="shared" si="115"/>
        <v>37</v>
      </c>
    </row>
    <row r="1853" spans="1:13" x14ac:dyDescent="0.3">
      <c r="A1853" s="6" t="s">
        <v>1884</v>
      </c>
      <c r="B1853" s="6">
        <v>1962</v>
      </c>
      <c r="C1853" s="13">
        <f t="shared" si="112"/>
        <v>1962</v>
      </c>
      <c r="D1853" s="6" t="s">
        <v>10</v>
      </c>
      <c r="E1853" s="6">
        <v>2</v>
      </c>
      <c r="F1853" s="6">
        <v>0</v>
      </c>
      <c r="G1853" s="27">
        <v>20354.5</v>
      </c>
      <c r="H1853" s="6" t="s">
        <v>12</v>
      </c>
      <c r="I1853" s="6" t="s">
        <v>11</v>
      </c>
      <c r="J1853" s="13" t="str">
        <f t="shared" si="113"/>
        <v>R1026</v>
      </c>
      <c r="K1853" s="6" t="s">
        <v>535</v>
      </c>
      <c r="L1853" s="23" t="str">
        <f t="shared" si="114"/>
        <v>2-Jul-1962</v>
      </c>
      <c r="M1853" s="25">
        <f t="shared" si="115"/>
        <v>60</v>
      </c>
    </row>
    <row r="1854" spans="1:13" x14ac:dyDescent="0.3">
      <c r="A1854" s="6" t="s">
        <v>1885</v>
      </c>
      <c r="B1854" s="6">
        <v>1985</v>
      </c>
      <c r="C1854" s="13">
        <f t="shared" si="112"/>
        <v>1985</v>
      </c>
      <c r="D1854" s="6" t="s">
        <v>10</v>
      </c>
      <c r="E1854" s="6">
        <v>12</v>
      </c>
      <c r="F1854" s="6">
        <v>0</v>
      </c>
      <c r="G1854" s="27">
        <v>20420.599999999999</v>
      </c>
      <c r="H1854" s="6" t="s">
        <v>12</v>
      </c>
      <c r="I1854" s="6" t="s">
        <v>11</v>
      </c>
      <c r="J1854" s="13" t="str">
        <f t="shared" si="113"/>
        <v>R1011</v>
      </c>
      <c r="K1854" s="6" t="s">
        <v>42</v>
      </c>
      <c r="L1854" s="23" t="str">
        <f t="shared" si="114"/>
        <v>12-Jul-1985</v>
      </c>
      <c r="M1854" s="25">
        <f t="shared" si="115"/>
        <v>37</v>
      </c>
    </row>
    <row r="1855" spans="1:13" x14ac:dyDescent="0.3">
      <c r="A1855" s="6" t="s">
        <v>1886</v>
      </c>
      <c r="B1855" s="6">
        <v>1962</v>
      </c>
      <c r="C1855" s="13">
        <f t="shared" si="112"/>
        <v>1962</v>
      </c>
      <c r="D1855" s="6" t="s">
        <v>37</v>
      </c>
      <c r="E1855" s="6">
        <v>18</v>
      </c>
      <c r="F1855" s="6">
        <v>0</v>
      </c>
      <c r="G1855" s="27">
        <v>20446.849999999999</v>
      </c>
      <c r="H1855" s="6" t="s">
        <v>11</v>
      </c>
      <c r="I1855" s="6" t="s">
        <v>16</v>
      </c>
      <c r="J1855" s="13" t="str">
        <f t="shared" si="113"/>
        <v>R1012</v>
      </c>
      <c r="K1855" s="6" t="s">
        <v>23</v>
      </c>
      <c r="L1855" s="23" t="str">
        <f t="shared" si="114"/>
        <v>18-Oct-1962</v>
      </c>
      <c r="M1855" s="25">
        <f t="shared" si="115"/>
        <v>60</v>
      </c>
    </row>
    <row r="1856" spans="1:13" x14ac:dyDescent="0.3">
      <c r="A1856" s="6" t="s">
        <v>1887</v>
      </c>
      <c r="B1856" s="6">
        <v>1969</v>
      </c>
      <c r="C1856" s="13">
        <f t="shared" si="112"/>
        <v>1969</v>
      </c>
      <c r="D1856" s="6" t="s">
        <v>37</v>
      </c>
      <c r="E1856" s="6">
        <v>13</v>
      </c>
      <c r="F1856" s="6">
        <v>3</v>
      </c>
      <c r="G1856" s="27">
        <v>20463</v>
      </c>
      <c r="H1856" s="6" t="s">
        <v>11</v>
      </c>
      <c r="I1856" s="6" t="s">
        <v>11</v>
      </c>
      <c r="J1856" s="13" t="str">
        <f t="shared" si="113"/>
        <v>R1013</v>
      </c>
      <c r="K1856" s="6" t="s">
        <v>13</v>
      </c>
      <c r="L1856" s="23" t="str">
        <f t="shared" si="114"/>
        <v>13-Oct-1969</v>
      </c>
      <c r="M1856" s="25">
        <f t="shared" si="115"/>
        <v>53</v>
      </c>
    </row>
    <row r="1857" spans="1:13" x14ac:dyDescent="0.3">
      <c r="A1857" s="6" t="s">
        <v>1888</v>
      </c>
      <c r="B1857" s="6">
        <v>1966</v>
      </c>
      <c r="C1857" s="13">
        <f t="shared" si="112"/>
        <v>1966</v>
      </c>
      <c r="D1857" s="6" t="s">
        <v>10</v>
      </c>
      <c r="E1857" s="6">
        <v>9</v>
      </c>
      <c r="F1857" s="6">
        <v>0</v>
      </c>
      <c r="G1857" s="27">
        <v>20568.32</v>
      </c>
      <c r="H1857" s="6" t="s">
        <v>12</v>
      </c>
      <c r="I1857" s="6" t="s">
        <v>11</v>
      </c>
      <c r="J1857" s="13" t="str">
        <f t="shared" si="113"/>
        <v>R1012</v>
      </c>
      <c r="K1857" s="6" t="s">
        <v>23</v>
      </c>
      <c r="L1857" s="23" t="str">
        <f t="shared" si="114"/>
        <v>9-Jul-1966</v>
      </c>
      <c r="M1857" s="25">
        <f t="shared" si="115"/>
        <v>56</v>
      </c>
    </row>
    <row r="1858" spans="1:13" x14ac:dyDescent="0.3">
      <c r="A1858" s="6" t="s">
        <v>1889</v>
      </c>
      <c r="B1858" s="6">
        <v>1967</v>
      </c>
      <c r="C1858" s="13">
        <f t="shared" ref="C1858:C1921" si="116">IF(B1858="?",ROUND(AVERAGE(B:B),0),B1858)</f>
        <v>1967</v>
      </c>
      <c r="D1858" s="6" t="s">
        <v>30</v>
      </c>
      <c r="E1858" s="6">
        <v>17</v>
      </c>
      <c r="F1858" s="6">
        <v>0</v>
      </c>
      <c r="G1858" s="27">
        <v>20630.28</v>
      </c>
      <c r="H1858" s="6" t="s">
        <v>11</v>
      </c>
      <c r="I1858" s="6" t="s">
        <v>12</v>
      </c>
      <c r="J1858" s="13" t="str">
        <f t="shared" si="113"/>
        <v>R1011</v>
      </c>
      <c r="K1858" s="6" t="s">
        <v>42</v>
      </c>
      <c r="L1858" s="23" t="str">
        <f t="shared" si="114"/>
        <v>17-Dec-1967</v>
      </c>
      <c r="M1858" s="25">
        <f t="shared" si="115"/>
        <v>55</v>
      </c>
    </row>
    <row r="1859" spans="1:13" x14ac:dyDescent="0.3">
      <c r="A1859" s="6" t="s">
        <v>1890</v>
      </c>
      <c r="B1859" s="6">
        <v>1965</v>
      </c>
      <c r="C1859" s="13">
        <f t="shared" si="116"/>
        <v>1965</v>
      </c>
      <c r="D1859" s="6" t="s">
        <v>35</v>
      </c>
      <c r="E1859" s="6">
        <v>1</v>
      </c>
      <c r="F1859" s="6">
        <v>0</v>
      </c>
      <c r="G1859" s="27">
        <v>20709.02</v>
      </c>
      <c r="H1859" s="6" t="s">
        <v>12</v>
      </c>
      <c r="I1859" s="6" t="s">
        <v>11</v>
      </c>
      <c r="J1859" s="13" t="str">
        <f t="shared" ref="J1859:J1922" si="117">IF(K1859="?","Unknown",K1859)</f>
        <v>R1019</v>
      </c>
      <c r="K1859" s="6" t="s">
        <v>166</v>
      </c>
      <c r="L1859" s="23" t="str">
        <f t="shared" ref="L1859:L1922" si="118">CONCATENATE(E1859,"-",D1859,"-",C1859)</f>
        <v>1-Aug-1965</v>
      </c>
      <c r="M1859" s="25">
        <f t="shared" ref="M1859:M1922" si="119">DATEDIF(L1859,DATE(2023,6,8),"Y")</f>
        <v>57</v>
      </c>
    </row>
    <row r="1860" spans="1:13" x14ac:dyDescent="0.3">
      <c r="A1860" s="6" t="s">
        <v>1891</v>
      </c>
      <c r="B1860" s="6">
        <v>1992</v>
      </c>
      <c r="C1860" s="13">
        <f t="shared" si="116"/>
        <v>1992</v>
      </c>
      <c r="D1860" s="6" t="s">
        <v>20</v>
      </c>
      <c r="E1860" s="6">
        <v>14</v>
      </c>
      <c r="F1860" s="6">
        <v>3</v>
      </c>
      <c r="G1860" s="27">
        <v>20745.990000000002</v>
      </c>
      <c r="H1860" s="6" t="s">
        <v>12</v>
      </c>
      <c r="I1860" s="6" t="s">
        <v>16</v>
      </c>
      <c r="J1860" s="13" t="str">
        <f t="shared" si="117"/>
        <v>R1012</v>
      </c>
      <c r="K1860" s="6" t="s">
        <v>23</v>
      </c>
      <c r="L1860" s="23" t="str">
        <f t="shared" si="118"/>
        <v>14-Sep-1992</v>
      </c>
      <c r="M1860" s="25">
        <f t="shared" si="119"/>
        <v>30</v>
      </c>
    </row>
    <row r="1861" spans="1:13" x14ac:dyDescent="0.3">
      <c r="A1861" s="6" t="s">
        <v>1892</v>
      </c>
      <c r="B1861" s="6">
        <v>1986</v>
      </c>
      <c r="C1861" s="13">
        <f t="shared" si="116"/>
        <v>1986</v>
      </c>
      <c r="D1861" s="6" t="s">
        <v>35</v>
      </c>
      <c r="E1861" s="6">
        <v>4</v>
      </c>
      <c r="F1861" s="6">
        <v>1</v>
      </c>
      <c r="G1861" s="27">
        <v>20773.63</v>
      </c>
      <c r="H1861" s="6" t="s">
        <v>11</v>
      </c>
      <c r="I1861" s="6" t="s">
        <v>12</v>
      </c>
      <c r="J1861" s="13" t="str">
        <f t="shared" si="117"/>
        <v>R1017</v>
      </c>
      <c r="K1861" s="6" t="s">
        <v>356</v>
      </c>
      <c r="L1861" s="23" t="str">
        <f t="shared" si="118"/>
        <v>4-Aug-1986</v>
      </c>
      <c r="M1861" s="25">
        <f t="shared" si="119"/>
        <v>36</v>
      </c>
    </row>
    <row r="1862" spans="1:13" x14ac:dyDescent="0.3">
      <c r="A1862" s="6" t="s">
        <v>1893</v>
      </c>
      <c r="B1862" s="6">
        <v>1967</v>
      </c>
      <c r="C1862" s="13">
        <f t="shared" si="116"/>
        <v>1967</v>
      </c>
      <c r="D1862" s="6" t="s">
        <v>20</v>
      </c>
      <c r="E1862" s="6">
        <v>8</v>
      </c>
      <c r="F1862" s="6">
        <v>0</v>
      </c>
      <c r="G1862" s="27">
        <v>20781.490000000002</v>
      </c>
      <c r="H1862" s="6" t="s">
        <v>11</v>
      </c>
      <c r="I1862" s="6" t="s">
        <v>12</v>
      </c>
      <c r="J1862" s="13" t="str">
        <f t="shared" si="117"/>
        <v>R1013</v>
      </c>
      <c r="K1862" s="6" t="s">
        <v>13</v>
      </c>
      <c r="L1862" s="23" t="str">
        <f t="shared" si="118"/>
        <v>8-Sep-1967</v>
      </c>
      <c r="M1862" s="25">
        <f t="shared" si="119"/>
        <v>55</v>
      </c>
    </row>
    <row r="1863" spans="1:13" x14ac:dyDescent="0.3">
      <c r="A1863" s="6" t="s">
        <v>1894</v>
      </c>
      <c r="B1863" s="6">
        <v>1975</v>
      </c>
      <c r="C1863" s="13">
        <f t="shared" si="116"/>
        <v>1975</v>
      </c>
      <c r="D1863" s="6" t="s">
        <v>30</v>
      </c>
      <c r="E1863" s="6">
        <v>8</v>
      </c>
      <c r="F1863" s="6">
        <v>0</v>
      </c>
      <c r="G1863" s="27">
        <v>20878.78</v>
      </c>
      <c r="H1863" s="6" t="s">
        <v>11</v>
      </c>
      <c r="I1863" s="6" t="s">
        <v>16</v>
      </c>
      <c r="J1863" s="13" t="str">
        <f t="shared" si="117"/>
        <v>R1024</v>
      </c>
      <c r="K1863" s="6" t="s">
        <v>247</v>
      </c>
      <c r="L1863" s="23" t="str">
        <f t="shared" si="118"/>
        <v>8-Dec-1975</v>
      </c>
      <c r="M1863" s="25">
        <f t="shared" si="119"/>
        <v>47</v>
      </c>
    </row>
    <row r="1864" spans="1:13" x14ac:dyDescent="0.3">
      <c r="A1864" s="6" t="s">
        <v>1895</v>
      </c>
      <c r="B1864" s="6">
        <v>1964</v>
      </c>
      <c r="C1864" s="13">
        <f t="shared" si="116"/>
        <v>1964</v>
      </c>
      <c r="D1864" s="6" t="s">
        <v>15</v>
      </c>
      <c r="E1864" s="6">
        <v>19</v>
      </c>
      <c r="F1864" s="6">
        <v>0</v>
      </c>
      <c r="G1864" s="27">
        <v>20893.060000000001</v>
      </c>
      <c r="H1864" s="6" t="s">
        <v>11</v>
      </c>
      <c r="I1864" s="6" t="s">
        <v>12</v>
      </c>
      <c r="J1864" s="13" t="str">
        <f t="shared" si="117"/>
        <v>R1012</v>
      </c>
      <c r="K1864" s="6" t="s">
        <v>23</v>
      </c>
      <c r="L1864" s="23" t="str">
        <f t="shared" si="118"/>
        <v>19-Nov-1964</v>
      </c>
      <c r="M1864" s="25">
        <f t="shared" si="119"/>
        <v>58</v>
      </c>
    </row>
    <row r="1865" spans="1:13" x14ac:dyDescent="0.3">
      <c r="A1865" s="6" t="s">
        <v>1896</v>
      </c>
      <c r="B1865" s="6">
        <v>1987</v>
      </c>
      <c r="C1865" s="13">
        <f t="shared" si="116"/>
        <v>1987</v>
      </c>
      <c r="D1865" s="6" t="s">
        <v>15</v>
      </c>
      <c r="E1865" s="6">
        <v>27</v>
      </c>
      <c r="F1865" s="6">
        <v>2</v>
      </c>
      <c r="G1865" s="27">
        <v>20984.09</v>
      </c>
      <c r="H1865" s="6" t="s">
        <v>11</v>
      </c>
      <c r="I1865" s="6" t="s">
        <v>11</v>
      </c>
      <c r="J1865" s="13" t="str">
        <f t="shared" si="117"/>
        <v>R1015</v>
      </c>
      <c r="K1865" s="6" t="s">
        <v>164</v>
      </c>
      <c r="L1865" s="23" t="str">
        <f t="shared" si="118"/>
        <v>27-Nov-1987</v>
      </c>
      <c r="M1865" s="25">
        <f t="shared" si="119"/>
        <v>35</v>
      </c>
    </row>
    <row r="1866" spans="1:13" x14ac:dyDescent="0.3">
      <c r="A1866" s="6" t="s">
        <v>1897</v>
      </c>
      <c r="B1866" s="6">
        <v>1983</v>
      </c>
      <c r="C1866" s="13">
        <f t="shared" si="116"/>
        <v>1983</v>
      </c>
      <c r="D1866" s="6" t="s">
        <v>10</v>
      </c>
      <c r="E1866" s="6">
        <v>2</v>
      </c>
      <c r="F1866" s="6">
        <v>1</v>
      </c>
      <c r="G1866" s="27">
        <v>21082.16</v>
      </c>
      <c r="H1866" s="6" t="s">
        <v>12</v>
      </c>
      <c r="I1866" s="6" t="s">
        <v>11</v>
      </c>
      <c r="J1866" s="13" t="str">
        <f t="shared" si="117"/>
        <v>R1011</v>
      </c>
      <c r="K1866" s="6" t="s">
        <v>42</v>
      </c>
      <c r="L1866" s="23" t="str">
        <f t="shared" si="118"/>
        <v>2-Jul-1983</v>
      </c>
      <c r="M1866" s="25">
        <f t="shared" si="119"/>
        <v>39</v>
      </c>
    </row>
    <row r="1867" spans="1:13" x14ac:dyDescent="0.3">
      <c r="A1867" s="6" t="s">
        <v>1898</v>
      </c>
      <c r="B1867" s="6">
        <v>1977</v>
      </c>
      <c r="C1867" s="13">
        <f t="shared" si="116"/>
        <v>1977</v>
      </c>
      <c r="D1867" s="6" t="s">
        <v>15</v>
      </c>
      <c r="E1867" s="6">
        <v>23</v>
      </c>
      <c r="F1867" s="6">
        <v>2</v>
      </c>
      <c r="G1867" s="27">
        <v>21098.55</v>
      </c>
      <c r="H1867" s="6" t="s">
        <v>12</v>
      </c>
      <c r="I1867" s="6" t="s">
        <v>12</v>
      </c>
      <c r="J1867" s="13" t="str">
        <f t="shared" si="117"/>
        <v>R1012</v>
      </c>
      <c r="K1867" s="6" t="s">
        <v>23</v>
      </c>
      <c r="L1867" s="23" t="str">
        <f t="shared" si="118"/>
        <v>23-Nov-1977</v>
      </c>
      <c r="M1867" s="25">
        <f t="shared" si="119"/>
        <v>45</v>
      </c>
    </row>
    <row r="1868" spans="1:13" x14ac:dyDescent="0.3">
      <c r="A1868" s="6" t="s">
        <v>1899</v>
      </c>
      <c r="B1868" s="6">
        <v>1969</v>
      </c>
      <c r="C1868" s="13">
        <f t="shared" si="116"/>
        <v>1969</v>
      </c>
      <c r="D1868" s="6" t="s">
        <v>35</v>
      </c>
      <c r="E1868" s="6">
        <v>26</v>
      </c>
      <c r="F1868" s="6">
        <v>0</v>
      </c>
      <c r="G1868" s="27">
        <v>21195.82</v>
      </c>
      <c r="H1868" s="6" t="s">
        <v>12</v>
      </c>
      <c r="I1868" s="6" t="s">
        <v>16</v>
      </c>
      <c r="J1868" s="13" t="str">
        <f t="shared" si="117"/>
        <v>R1013</v>
      </c>
      <c r="K1868" s="6" t="s">
        <v>13</v>
      </c>
      <c r="L1868" s="23" t="str">
        <f t="shared" si="118"/>
        <v>26-Aug-1969</v>
      </c>
      <c r="M1868" s="25">
        <f t="shared" si="119"/>
        <v>53</v>
      </c>
    </row>
    <row r="1869" spans="1:13" x14ac:dyDescent="0.3">
      <c r="A1869" s="6" t="s">
        <v>1900</v>
      </c>
      <c r="B1869" s="6">
        <v>1974</v>
      </c>
      <c r="C1869" s="13">
        <f t="shared" si="116"/>
        <v>1974</v>
      </c>
      <c r="D1869" s="6" t="s">
        <v>37</v>
      </c>
      <c r="E1869" s="6">
        <v>14</v>
      </c>
      <c r="F1869" s="6">
        <v>0</v>
      </c>
      <c r="G1869" s="27">
        <v>21223.68</v>
      </c>
      <c r="H1869" s="6" t="s">
        <v>12</v>
      </c>
      <c r="I1869" s="6" t="s">
        <v>11</v>
      </c>
      <c r="J1869" s="13" t="str">
        <f t="shared" si="117"/>
        <v>R1013</v>
      </c>
      <c r="K1869" s="6" t="s">
        <v>13</v>
      </c>
      <c r="L1869" s="23" t="str">
        <f t="shared" si="118"/>
        <v>14-Oct-1974</v>
      </c>
      <c r="M1869" s="25">
        <f t="shared" si="119"/>
        <v>48</v>
      </c>
    </row>
    <row r="1870" spans="1:13" x14ac:dyDescent="0.3">
      <c r="A1870" s="6" t="s">
        <v>1901</v>
      </c>
      <c r="B1870" s="6">
        <v>1974</v>
      </c>
      <c r="C1870" s="13">
        <f t="shared" si="116"/>
        <v>1974</v>
      </c>
      <c r="D1870" s="6" t="s">
        <v>20</v>
      </c>
      <c r="E1870" s="6">
        <v>3</v>
      </c>
      <c r="F1870" s="6">
        <v>0</v>
      </c>
      <c r="G1870" s="27">
        <v>21232.18</v>
      </c>
      <c r="H1870" s="6" t="s">
        <v>12</v>
      </c>
      <c r="I1870" s="6" t="s">
        <v>11</v>
      </c>
      <c r="J1870" s="13" t="str">
        <f t="shared" si="117"/>
        <v>R1011</v>
      </c>
      <c r="K1870" s="6" t="s">
        <v>42</v>
      </c>
      <c r="L1870" s="23" t="str">
        <f t="shared" si="118"/>
        <v>3-Sep-1974</v>
      </c>
      <c r="M1870" s="25">
        <f t="shared" si="119"/>
        <v>48</v>
      </c>
    </row>
    <row r="1871" spans="1:13" x14ac:dyDescent="0.3">
      <c r="A1871" s="6" t="s">
        <v>1902</v>
      </c>
      <c r="B1871" s="6">
        <v>1980</v>
      </c>
      <c r="C1871" s="13">
        <f t="shared" si="116"/>
        <v>1980</v>
      </c>
      <c r="D1871" s="6" t="s">
        <v>30</v>
      </c>
      <c r="E1871" s="6">
        <v>10</v>
      </c>
      <c r="F1871" s="6">
        <v>2</v>
      </c>
      <c r="G1871" s="27">
        <v>21259.38</v>
      </c>
      <c r="H1871" s="6" t="s">
        <v>12</v>
      </c>
      <c r="I1871" s="6" t="s">
        <v>12</v>
      </c>
      <c r="J1871" s="13" t="str">
        <f t="shared" si="117"/>
        <v>R1019</v>
      </c>
      <c r="K1871" s="6" t="s">
        <v>166</v>
      </c>
      <c r="L1871" s="23" t="str">
        <f t="shared" si="118"/>
        <v>10-Dec-1980</v>
      </c>
      <c r="M1871" s="25">
        <f t="shared" si="119"/>
        <v>42</v>
      </c>
    </row>
    <row r="1872" spans="1:13" x14ac:dyDescent="0.3">
      <c r="A1872" s="6" t="s">
        <v>1903</v>
      </c>
      <c r="B1872" s="6">
        <v>2004</v>
      </c>
      <c r="C1872" s="13">
        <f t="shared" si="116"/>
        <v>2004</v>
      </c>
      <c r="D1872" s="6" t="s">
        <v>35</v>
      </c>
      <c r="E1872" s="6">
        <v>4</v>
      </c>
      <c r="F1872" s="6">
        <v>0</v>
      </c>
      <c r="G1872" s="27">
        <v>21344.85</v>
      </c>
      <c r="H1872" s="6" t="s">
        <v>12</v>
      </c>
      <c r="I1872" s="6" t="s">
        <v>16</v>
      </c>
      <c r="J1872" s="13" t="str">
        <f t="shared" si="117"/>
        <v>R1024</v>
      </c>
      <c r="K1872" s="6" t="s">
        <v>247</v>
      </c>
      <c r="L1872" s="23" t="str">
        <f t="shared" si="118"/>
        <v>4-Aug-2004</v>
      </c>
      <c r="M1872" s="25">
        <f t="shared" si="119"/>
        <v>18</v>
      </c>
    </row>
    <row r="1873" spans="1:13" x14ac:dyDescent="0.3">
      <c r="A1873" s="6" t="s">
        <v>1904</v>
      </c>
      <c r="B1873" s="6">
        <v>1980</v>
      </c>
      <c r="C1873" s="13">
        <f t="shared" si="116"/>
        <v>1980</v>
      </c>
      <c r="D1873" s="6" t="s">
        <v>20</v>
      </c>
      <c r="E1873" s="6">
        <v>4</v>
      </c>
      <c r="F1873" s="6">
        <v>0</v>
      </c>
      <c r="G1873" s="27">
        <v>21348.71</v>
      </c>
      <c r="H1873" s="6" t="s">
        <v>11</v>
      </c>
      <c r="I1873" s="6" t="s">
        <v>16</v>
      </c>
      <c r="J1873" s="13" t="str">
        <f t="shared" si="117"/>
        <v>R1012</v>
      </c>
      <c r="K1873" s="6" t="s">
        <v>23</v>
      </c>
      <c r="L1873" s="23" t="str">
        <f t="shared" si="118"/>
        <v>4-Sep-1980</v>
      </c>
      <c r="M1873" s="25">
        <f t="shared" si="119"/>
        <v>42</v>
      </c>
    </row>
    <row r="1874" spans="1:13" x14ac:dyDescent="0.3">
      <c r="A1874" s="6" t="s">
        <v>1905</v>
      </c>
      <c r="B1874" s="6">
        <v>1990</v>
      </c>
      <c r="C1874" s="13">
        <f t="shared" si="116"/>
        <v>1990</v>
      </c>
      <c r="D1874" s="6" t="s">
        <v>15</v>
      </c>
      <c r="E1874" s="6">
        <v>21</v>
      </c>
      <c r="F1874" s="6">
        <v>4</v>
      </c>
      <c r="G1874" s="27">
        <v>21472.48</v>
      </c>
      <c r="H1874" s="6" t="s">
        <v>11</v>
      </c>
      <c r="I1874" s="6" t="s">
        <v>11</v>
      </c>
      <c r="J1874" s="13" t="str">
        <f t="shared" si="117"/>
        <v>R1012</v>
      </c>
      <c r="K1874" s="6" t="s">
        <v>23</v>
      </c>
      <c r="L1874" s="23" t="str">
        <f t="shared" si="118"/>
        <v>21-Nov-1990</v>
      </c>
      <c r="M1874" s="25">
        <f t="shared" si="119"/>
        <v>32</v>
      </c>
    </row>
    <row r="1875" spans="1:13" x14ac:dyDescent="0.3">
      <c r="A1875" s="6" t="s">
        <v>1906</v>
      </c>
      <c r="B1875" s="6">
        <v>1999</v>
      </c>
      <c r="C1875" s="13">
        <f t="shared" si="116"/>
        <v>1999</v>
      </c>
      <c r="D1875" s="6" t="s">
        <v>18</v>
      </c>
      <c r="E1875" s="6">
        <v>12</v>
      </c>
      <c r="F1875" s="6">
        <v>0</v>
      </c>
      <c r="G1875" s="27">
        <v>21595.38</v>
      </c>
      <c r="H1875" s="6" t="s">
        <v>11</v>
      </c>
      <c r="I1875" s="6" t="s">
        <v>12</v>
      </c>
      <c r="J1875" s="13" t="str">
        <f t="shared" si="117"/>
        <v>R1012</v>
      </c>
      <c r="K1875" s="6" t="s">
        <v>23</v>
      </c>
      <c r="L1875" s="23" t="str">
        <f t="shared" si="118"/>
        <v>12-Jun-1999</v>
      </c>
      <c r="M1875" s="25">
        <f t="shared" si="119"/>
        <v>23</v>
      </c>
    </row>
    <row r="1876" spans="1:13" x14ac:dyDescent="0.3">
      <c r="A1876" s="6" t="s">
        <v>1907</v>
      </c>
      <c r="B1876" s="6">
        <v>1983</v>
      </c>
      <c r="C1876" s="13">
        <f t="shared" si="116"/>
        <v>1983</v>
      </c>
      <c r="D1876" s="6" t="s">
        <v>30</v>
      </c>
      <c r="E1876" s="6">
        <v>25</v>
      </c>
      <c r="F1876" s="6">
        <v>3</v>
      </c>
      <c r="G1876" s="27">
        <v>21659.93</v>
      </c>
      <c r="H1876" s="6" t="s">
        <v>12</v>
      </c>
      <c r="I1876" s="6" t="s">
        <v>12</v>
      </c>
      <c r="J1876" s="13" t="str">
        <f t="shared" si="117"/>
        <v>R1024</v>
      </c>
      <c r="K1876" s="6" t="s">
        <v>247</v>
      </c>
      <c r="L1876" s="23" t="str">
        <f t="shared" si="118"/>
        <v>25-Dec-1983</v>
      </c>
      <c r="M1876" s="25">
        <f t="shared" si="119"/>
        <v>39</v>
      </c>
    </row>
    <row r="1877" spans="1:13" x14ac:dyDescent="0.3">
      <c r="A1877" s="6" t="s">
        <v>1908</v>
      </c>
      <c r="B1877" s="6">
        <v>1962</v>
      </c>
      <c r="C1877" s="13">
        <f t="shared" si="116"/>
        <v>1962</v>
      </c>
      <c r="D1877" s="6" t="s">
        <v>15</v>
      </c>
      <c r="E1877" s="6">
        <v>16</v>
      </c>
      <c r="F1877" s="6">
        <v>0</v>
      </c>
      <c r="G1877" s="27">
        <v>21661.16</v>
      </c>
      <c r="H1877" s="6" t="s">
        <v>11</v>
      </c>
      <c r="I1877" s="6" t="s">
        <v>11</v>
      </c>
      <c r="J1877" s="13" t="str">
        <f t="shared" si="117"/>
        <v>R1012</v>
      </c>
      <c r="K1877" s="6" t="s">
        <v>23</v>
      </c>
      <c r="L1877" s="23" t="str">
        <f t="shared" si="118"/>
        <v>16-Nov-1962</v>
      </c>
      <c r="M1877" s="25">
        <f t="shared" si="119"/>
        <v>60</v>
      </c>
    </row>
    <row r="1878" spans="1:13" x14ac:dyDescent="0.3">
      <c r="A1878" s="6" t="s">
        <v>1909</v>
      </c>
      <c r="B1878" s="6">
        <v>1976</v>
      </c>
      <c r="C1878" s="13">
        <f t="shared" si="116"/>
        <v>1976</v>
      </c>
      <c r="D1878" s="6" t="s">
        <v>10</v>
      </c>
      <c r="E1878" s="6">
        <v>18</v>
      </c>
      <c r="F1878" s="6">
        <v>1</v>
      </c>
      <c r="G1878" s="27">
        <v>21677.279999999999</v>
      </c>
      <c r="H1878" s="6" t="s">
        <v>12</v>
      </c>
      <c r="I1878" s="6" t="s">
        <v>16</v>
      </c>
      <c r="J1878" s="13" t="str">
        <f t="shared" si="117"/>
        <v>R1012</v>
      </c>
      <c r="K1878" s="6" t="s">
        <v>23</v>
      </c>
      <c r="L1878" s="23" t="str">
        <f t="shared" si="118"/>
        <v>18-Jul-1976</v>
      </c>
      <c r="M1878" s="25">
        <f t="shared" si="119"/>
        <v>46</v>
      </c>
    </row>
    <row r="1879" spans="1:13" x14ac:dyDescent="0.3">
      <c r="A1879" s="6" t="s">
        <v>1910</v>
      </c>
      <c r="B1879" s="6">
        <v>1979</v>
      </c>
      <c r="C1879" s="13">
        <f t="shared" si="116"/>
        <v>1979</v>
      </c>
      <c r="D1879" s="6" t="s">
        <v>20</v>
      </c>
      <c r="E1879" s="6">
        <v>20</v>
      </c>
      <c r="F1879" s="6">
        <v>1</v>
      </c>
      <c r="G1879" s="27">
        <v>21771.34</v>
      </c>
      <c r="H1879" s="6" t="s">
        <v>12</v>
      </c>
      <c r="I1879" s="6" t="s">
        <v>16</v>
      </c>
      <c r="J1879" s="13" t="str">
        <f t="shared" si="117"/>
        <v>R1024</v>
      </c>
      <c r="K1879" s="6" t="s">
        <v>247</v>
      </c>
      <c r="L1879" s="23" t="str">
        <f t="shared" si="118"/>
        <v>20-Sep-1979</v>
      </c>
      <c r="M1879" s="25">
        <f t="shared" si="119"/>
        <v>43</v>
      </c>
    </row>
    <row r="1880" spans="1:13" x14ac:dyDescent="0.3">
      <c r="A1880" s="6" t="s">
        <v>1911</v>
      </c>
      <c r="B1880" s="6">
        <v>1979</v>
      </c>
      <c r="C1880" s="13">
        <f t="shared" si="116"/>
        <v>1979</v>
      </c>
      <c r="D1880" s="6" t="s">
        <v>20</v>
      </c>
      <c r="E1880" s="6">
        <v>28</v>
      </c>
      <c r="F1880" s="6">
        <v>0</v>
      </c>
      <c r="G1880" s="27">
        <v>21774.32</v>
      </c>
      <c r="H1880" s="6" t="s">
        <v>12</v>
      </c>
      <c r="I1880" s="6" t="s">
        <v>11</v>
      </c>
      <c r="J1880" s="13" t="str">
        <f t="shared" si="117"/>
        <v>R1012</v>
      </c>
      <c r="K1880" s="6" t="s">
        <v>23</v>
      </c>
      <c r="L1880" s="23" t="str">
        <f t="shared" si="118"/>
        <v>28-Sep-1979</v>
      </c>
      <c r="M1880" s="25">
        <f t="shared" si="119"/>
        <v>43</v>
      </c>
    </row>
    <row r="1881" spans="1:13" x14ac:dyDescent="0.3">
      <c r="A1881" s="6" t="s">
        <v>1912</v>
      </c>
      <c r="B1881" s="6">
        <v>1963</v>
      </c>
      <c r="C1881" s="13">
        <f t="shared" si="116"/>
        <v>1963</v>
      </c>
      <c r="D1881" s="6" t="s">
        <v>35</v>
      </c>
      <c r="E1881" s="6">
        <v>27</v>
      </c>
      <c r="F1881" s="6">
        <v>0</v>
      </c>
      <c r="G1881" s="27">
        <v>21797</v>
      </c>
      <c r="H1881" s="6" t="s">
        <v>12</v>
      </c>
      <c r="I1881" s="6" t="s">
        <v>16</v>
      </c>
      <c r="J1881" s="13" t="str">
        <f t="shared" si="117"/>
        <v>R1011</v>
      </c>
      <c r="K1881" s="6" t="s">
        <v>42</v>
      </c>
      <c r="L1881" s="23" t="str">
        <f t="shared" si="118"/>
        <v>27-Aug-1963</v>
      </c>
      <c r="M1881" s="25">
        <f t="shared" si="119"/>
        <v>59</v>
      </c>
    </row>
    <row r="1882" spans="1:13" x14ac:dyDescent="0.3">
      <c r="A1882" s="6" t="s">
        <v>1913</v>
      </c>
      <c r="B1882" s="6">
        <v>1979</v>
      </c>
      <c r="C1882" s="13">
        <f t="shared" si="116"/>
        <v>1979</v>
      </c>
      <c r="D1882" s="6" t="s">
        <v>35</v>
      </c>
      <c r="E1882" s="6">
        <v>17</v>
      </c>
      <c r="F1882" s="6">
        <v>2</v>
      </c>
      <c r="G1882" s="27">
        <v>21880.82</v>
      </c>
      <c r="H1882" s="6" t="s">
        <v>12</v>
      </c>
      <c r="I1882" s="6" t="s">
        <v>16</v>
      </c>
      <c r="J1882" s="13" t="str">
        <f t="shared" si="117"/>
        <v>R1012</v>
      </c>
      <c r="K1882" s="6" t="s">
        <v>23</v>
      </c>
      <c r="L1882" s="23" t="str">
        <f t="shared" si="118"/>
        <v>17-Aug-1979</v>
      </c>
      <c r="M1882" s="25">
        <f t="shared" si="119"/>
        <v>43</v>
      </c>
    </row>
    <row r="1883" spans="1:13" x14ac:dyDescent="0.3">
      <c r="A1883" s="6" t="s">
        <v>1914</v>
      </c>
      <c r="B1883" s="6">
        <v>2003</v>
      </c>
      <c r="C1883" s="13">
        <f t="shared" si="116"/>
        <v>2003</v>
      </c>
      <c r="D1883" s="6" t="s">
        <v>20</v>
      </c>
      <c r="E1883" s="6">
        <v>28</v>
      </c>
      <c r="F1883" s="6">
        <v>0</v>
      </c>
      <c r="G1883" s="27">
        <v>21882.400000000001</v>
      </c>
      <c r="H1883" s="6" t="s">
        <v>11</v>
      </c>
      <c r="I1883" s="6" t="s">
        <v>16</v>
      </c>
      <c r="J1883" s="13" t="str">
        <f t="shared" si="117"/>
        <v>R1011</v>
      </c>
      <c r="K1883" s="6" t="s">
        <v>42</v>
      </c>
      <c r="L1883" s="23" t="str">
        <f t="shared" si="118"/>
        <v>28-Sep-2003</v>
      </c>
      <c r="M1883" s="25">
        <f t="shared" si="119"/>
        <v>19</v>
      </c>
    </row>
    <row r="1884" spans="1:13" x14ac:dyDescent="0.3">
      <c r="A1884" s="6" t="s">
        <v>1915</v>
      </c>
      <c r="B1884" s="6">
        <v>1975</v>
      </c>
      <c r="C1884" s="13">
        <f t="shared" si="116"/>
        <v>1975</v>
      </c>
      <c r="D1884" s="6" t="s">
        <v>30</v>
      </c>
      <c r="E1884" s="6">
        <v>19</v>
      </c>
      <c r="F1884" s="6">
        <v>1</v>
      </c>
      <c r="G1884" s="27">
        <v>21978.68</v>
      </c>
      <c r="H1884" s="6" t="s">
        <v>12</v>
      </c>
      <c r="I1884" s="6" t="s">
        <v>12</v>
      </c>
      <c r="J1884" s="13" t="str">
        <f t="shared" si="117"/>
        <v>R1013</v>
      </c>
      <c r="K1884" s="6" t="s">
        <v>13</v>
      </c>
      <c r="L1884" s="23" t="str">
        <f t="shared" si="118"/>
        <v>19-Dec-1975</v>
      </c>
      <c r="M1884" s="25">
        <f t="shared" si="119"/>
        <v>47</v>
      </c>
    </row>
    <row r="1885" spans="1:13" x14ac:dyDescent="0.3">
      <c r="A1885" s="6" t="s">
        <v>1916</v>
      </c>
      <c r="B1885" s="6">
        <v>1989</v>
      </c>
      <c r="C1885" s="13">
        <f t="shared" si="116"/>
        <v>1989</v>
      </c>
      <c r="D1885" s="6" t="s">
        <v>37</v>
      </c>
      <c r="E1885" s="6">
        <v>14</v>
      </c>
      <c r="F1885" s="6">
        <v>0</v>
      </c>
      <c r="G1885" s="27">
        <v>21984.47</v>
      </c>
      <c r="H1885" s="6" t="s">
        <v>12</v>
      </c>
      <c r="I1885" s="6" t="s">
        <v>16</v>
      </c>
      <c r="J1885" s="13" t="str">
        <f t="shared" si="117"/>
        <v>R1012</v>
      </c>
      <c r="K1885" s="6" t="s">
        <v>23</v>
      </c>
      <c r="L1885" s="23" t="str">
        <f t="shared" si="118"/>
        <v>14-Oct-1989</v>
      </c>
      <c r="M1885" s="25">
        <f t="shared" si="119"/>
        <v>33</v>
      </c>
    </row>
    <row r="1886" spans="1:13" x14ac:dyDescent="0.3">
      <c r="A1886" s="6" t="s">
        <v>1917</v>
      </c>
      <c r="B1886" s="6">
        <v>2001</v>
      </c>
      <c r="C1886" s="13">
        <f t="shared" si="116"/>
        <v>2001</v>
      </c>
      <c r="D1886" s="6" t="s">
        <v>35</v>
      </c>
      <c r="E1886" s="6">
        <v>28</v>
      </c>
      <c r="F1886" s="6">
        <v>0</v>
      </c>
      <c r="G1886" s="27">
        <v>22097.62</v>
      </c>
      <c r="H1886" s="6" t="s">
        <v>12</v>
      </c>
      <c r="I1886" s="6" t="s">
        <v>16</v>
      </c>
      <c r="J1886" s="13" t="str">
        <f t="shared" si="117"/>
        <v>R1011</v>
      </c>
      <c r="K1886" s="6" t="s">
        <v>42</v>
      </c>
      <c r="L1886" s="23" t="str">
        <f t="shared" si="118"/>
        <v>28-Aug-2001</v>
      </c>
      <c r="M1886" s="25">
        <f t="shared" si="119"/>
        <v>21</v>
      </c>
    </row>
    <row r="1887" spans="1:13" x14ac:dyDescent="0.3">
      <c r="A1887" s="6" t="s">
        <v>1918</v>
      </c>
      <c r="B1887" s="6">
        <v>1980</v>
      </c>
      <c r="C1887" s="13">
        <f t="shared" si="116"/>
        <v>1980</v>
      </c>
      <c r="D1887" s="6" t="s">
        <v>20</v>
      </c>
      <c r="E1887" s="6">
        <v>12</v>
      </c>
      <c r="F1887" s="6">
        <v>0</v>
      </c>
      <c r="G1887" s="27">
        <v>22144.03</v>
      </c>
      <c r="H1887" s="6" t="s">
        <v>11</v>
      </c>
      <c r="I1887" s="6" t="s">
        <v>11</v>
      </c>
      <c r="J1887" s="13" t="str">
        <f t="shared" si="117"/>
        <v>R1011</v>
      </c>
      <c r="K1887" s="6" t="s">
        <v>42</v>
      </c>
      <c r="L1887" s="23" t="str">
        <f t="shared" si="118"/>
        <v>12-Sep-1980</v>
      </c>
      <c r="M1887" s="25">
        <f t="shared" si="119"/>
        <v>42</v>
      </c>
    </row>
    <row r="1888" spans="1:13" x14ac:dyDescent="0.3">
      <c r="A1888" s="6" t="s">
        <v>1919</v>
      </c>
      <c r="B1888" s="6">
        <v>1965</v>
      </c>
      <c r="C1888" s="13">
        <f t="shared" si="116"/>
        <v>1965</v>
      </c>
      <c r="D1888" s="6" t="s">
        <v>35</v>
      </c>
      <c r="E1888" s="6">
        <v>24</v>
      </c>
      <c r="F1888" s="6">
        <v>1</v>
      </c>
      <c r="G1888" s="27">
        <v>22192.44</v>
      </c>
      <c r="H1888" s="6" t="s">
        <v>12</v>
      </c>
      <c r="I1888" s="6" t="s">
        <v>16</v>
      </c>
      <c r="J1888" s="13" t="str">
        <f t="shared" si="117"/>
        <v>R1013</v>
      </c>
      <c r="K1888" s="6" t="s">
        <v>13</v>
      </c>
      <c r="L1888" s="23" t="str">
        <f t="shared" si="118"/>
        <v>24-Aug-1965</v>
      </c>
      <c r="M1888" s="25">
        <f t="shared" si="119"/>
        <v>57</v>
      </c>
    </row>
    <row r="1889" spans="1:13" x14ac:dyDescent="0.3">
      <c r="A1889" s="6" t="s">
        <v>1920</v>
      </c>
      <c r="B1889" s="6">
        <v>1971</v>
      </c>
      <c r="C1889" s="13">
        <f t="shared" si="116"/>
        <v>1971</v>
      </c>
      <c r="D1889" s="6" t="s">
        <v>18</v>
      </c>
      <c r="E1889" s="6">
        <v>16</v>
      </c>
      <c r="F1889" s="6">
        <v>1</v>
      </c>
      <c r="G1889" s="27">
        <v>22218.11</v>
      </c>
      <c r="H1889" s="6" t="s">
        <v>11</v>
      </c>
      <c r="I1889" s="6" t="s">
        <v>12</v>
      </c>
      <c r="J1889" s="13" t="str">
        <f t="shared" si="117"/>
        <v>R1013</v>
      </c>
      <c r="K1889" s="6" t="s">
        <v>13</v>
      </c>
      <c r="L1889" s="23" t="str">
        <f t="shared" si="118"/>
        <v>16-Jun-1971</v>
      </c>
      <c r="M1889" s="25">
        <f t="shared" si="119"/>
        <v>51</v>
      </c>
    </row>
    <row r="1890" spans="1:13" x14ac:dyDescent="0.3">
      <c r="A1890" s="6" t="s">
        <v>1921</v>
      </c>
      <c r="B1890" s="6">
        <v>1982</v>
      </c>
      <c r="C1890" s="13">
        <f t="shared" si="116"/>
        <v>1982</v>
      </c>
      <c r="D1890" s="6" t="s">
        <v>30</v>
      </c>
      <c r="E1890" s="6">
        <v>27</v>
      </c>
      <c r="F1890" s="6">
        <v>1</v>
      </c>
      <c r="G1890" s="27">
        <v>22331.57</v>
      </c>
      <c r="H1890" s="6" t="s">
        <v>11</v>
      </c>
      <c r="I1890" s="6" t="s">
        <v>12</v>
      </c>
      <c r="J1890" s="13" t="str">
        <f t="shared" si="117"/>
        <v>R1024</v>
      </c>
      <c r="K1890" s="6" t="s">
        <v>247</v>
      </c>
      <c r="L1890" s="23" t="str">
        <f t="shared" si="118"/>
        <v>27-Dec-1982</v>
      </c>
      <c r="M1890" s="25">
        <f t="shared" si="119"/>
        <v>40</v>
      </c>
    </row>
    <row r="1891" spans="1:13" x14ac:dyDescent="0.3">
      <c r="A1891" s="6" t="s">
        <v>1922</v>
      </c>
      <c r="B1891" s="6">
        <v>1999</v>
      </c>
      <c r="C1891" s="13">
        <f t="shared" si="116"/>
        <v>1999</v>
      </c>
      <c r="D1891" s="6" t="s">
        <v>35</v>
      </c>
      <c r="E1891" s="6">
        <v>26</v>
      </c>
      <c r="F1891" s="6">
        <v>2</v>
      </c>
      <c r="G1891" s="27">
        <v>22395.74</v>
      </c>
      <c r="H1891" s="6" t="s">
        <v>12</v>
      </c>
      <c r="I1891" s="6" t="s">
        <v>11</v>
      </c>
      <c r="J1891" s="13" t="str">
        <f t="shared" si="117"/>
        <v>R1024</v>
      </c>
      <c r="K1891" s="6" t="s">
        <v>247</v>
      </c>
      <c r="L1891" s="23" t="str">
        <f t="shared" si="118"/>
        <v>26-Aug-1999</v>
      </c>
      <c r="M1891" s="25">
        <f t="shared" si="119"/>
        <v>23</v>
      </c>
    </row>
    <row r="1892" spans="1:13" x14ac:dyDescent="0.3">
      <c r="A1892" s="6" t="s">
        <v>1923</v>
      </c>
      <c r="B1892" s="6">
        <v>1966</v>
      </c>
      <c r="C1892" s="13">
        <f t="shared" si="116"/>
        <v>1966</v>
      </c>
      <c r="D1892" s="6" t="s">
        <v>35</v>
      </c>
      <c r="E1892" s="6">
        <v>18</v>
      </c>
      <c r="F1892" s="6">
        <v>0</v>
      </c>
      <c r="G1892" s="27">
        <v>22412.65</v>
      </c>
      <c r="H1892" s="6" t="s">
        <v>12</v>
      </c>
      <c r="I1892" s="6" t="s">
        <v>12</v>
      </c>
      <c r="J1892" s="13" t="str">
        <f t="shared" si="117"/>
        <v>R1014</v>
      </c>
      <c r="K1892" s="6" t="s">
        <v>276</v>
      </c>
      <c r="L1892" s="23" t="str">
        <f t="shared" si="118"/>
        <v>18-Aug-1966</v>
      </c>
      <c r="M1892" s="25">
        <f t="shared" si="119"/>
        <v>56</v>
      </c>
    </row>
    <row r="1893" spans="1:13" x14ac:dyDescent="0.3">
      <c r="A1893" s="6" t="s">
        <v>1924</v>
      </c>
      <c r="B1893" s="6">
        <v>1983</v>
      </c>
      <c r="C1893" s="13">
        <f t="shared" si="116"/>
        <v>1983</v>
      </c>
      <c r="D1893" s="6" t="s">
        <v>30</v>
      </c>
      <c r="E1893" s="6">
        <v>21</v>
      </c>
      <c r="F1893" s="6">
        <v>1</v>
      </c>
      <c r="G1893" s="27">
        <v>22462.04</v>
      </c>
      <c r="H1893" s="6" t="s">
        <v>12</v>
      </c>
      <c r="I1893" s="6" t="s">
        <v>16</v>
      </c>
      <c r="J1893" s="13" t="str">
        <f t="shared" si="117"/>
        <v>R1019</v>
      </c>
      <c r="K1893" s="6" t="s">
        <v>166</v>
      </c>
      <c r="L1893" s="23" t="str">
        <f t="shared" si="118"/>
        <v>21-Dec-1983</v>
      </c>
      <c r="M1893" s="25">
        <f t="shared" si="119"/>
        <v>39</v>
      </c>
    </row>
    <row r="1894" spans="1:13" x14ac:dyDescent="0.3">
      <c r="A1894" s="6" t="s">
        <v>1925</v>
      </c>
      <c r="B1894" s="6">
        <v>1979</v>
      </c>
      <c r="C1894" s="13">
        <f t="shared" si="116"/>
        <v>1979</v>
      </c>
      <c r="D1894" s="6" t="s">
        <v>15</v>
      </c>
      <c r="E1894" s="6">
        <v>14</v>
      </c>
      <c r="F1894" s="6">
        <v>2</v>
      </c>
      <c r="G1894" s="27">
        <v>22478.6</v>
      </c>
      <c r="H1894" s="6" t="s">
        <v>12</v>
      </c>
      <c r="I1894" s="6" t="s">
        <v>11</v>
      </c>
      <c r="J1894" s="13" t="str">
        <f t="shared" si="117"/>
        <v>R1011</v>
      </c>
      <c r="K1894" s="6" t="s">
        <v>42</v>
      </c>
      <c r="L1894" s="23" t="str">
        <f t="shared" si="118"/>
        <v>14-Nov-1979</v>
      </c>
      <c r="M1894" s="25">
        <f t="shared" si="119"/>
        <v>43</v>
      </c>
    </row>
    <row r="1895" spans="1:13" x14ac:dyDescent="0.3">
      <c r="A1895" s="6" t="s">
        <v>1926</v>
      </c>
      <c r="B1895" s="6">
        <v>2003</v>
      </c>
      <c r="C1895" s="13">
        <f t="shared" si="116"/>
        <v>2003</v>
      </c>
      <c r="D1895" s="6" t="s">
        <v>10</v>
      </c>
      <c r="E1895" s="6">
        <v>25</v>
      </c>
      <c r="F1895" s="6">
        <v>2</v>
      </c>
      <c r="G1895" s="27">
        <v>22493.66</v>
      </c>
      <c r="H1895" s="6" t="s">
        <v>11</v>
      </c>
      <c r="I1895" s="6" t="s">
        <v>16</v>
      </c>
      <c r="J1895" s="13" t="str">
        <f t="shared" si="117"/>
        <v>R1012</v>
      </c>
      <c r="K1895" s="6" t="s">
        <v>23</v>
      </c>
      <c r="L1895" s="23" t="str">
        <f t="shared" si="118"/>
        <v>25-Jul-2003</v>
      </c>
      <c r="M1895" s="25">
        <f t="shared" si="119"/>
        <v>19</v>
      </c>
    </row>
    <row r="1896" spans="1:13" x14ac:dyDescent="0.3">
      <c r="A1896" s="6" t="s">
        <v>1927</v>
      </c>
      <c r="B1896" s="6">
        <v>1970</v>
      </c>
      <c r="C1896" s="13">
        <f t="shared" si="116"/>
        <v>1970</v>
      </c>
      <c r="D1896" s="6" t="s">
        <v>15</v>
      </c>
      <c r="E1896" s="6">
        <v>9</v>
      </c>
      <c r="F1896" s="6">
        <v>0</v>
      </c>
      <c r="G1896" s="27">
        <v>23045.57</v>
      </c>
      <c r="H1896" s="6" t="s">
        <v>11</v>
      </c>
      <c r="I1896" s="6" t="s">
        <v>11</v>
      </c>
      <c r="J1896" s="13" t="str">
        <f t="shared" si="117"/>
        <v>R1024</v>
      </c>
      <c r="K1896" s="6" t="s">
        <v>247</v>
      </c>
      <c r="L1896" s="23" t="str">
        <f t="shared" si="118"/>
        <v>9-Nov-1970</v>
      </c>
      <c r="M1896" s="25">
        <f t="shared" si="119"/>
        <v>52</v>
      </c>
    </row>
    <row r="1897" spans="1:13" x14ac:dyDescent="0.3">
      <c r="A1897" s="6" t="s">
        <v>1928</v>
      </c>
      <c r="B1897" s="6">
        <v>1975</v>
      </c>
      <c r="C1897" s="13">
        <f t="shared" si="116"/>
        <v>1975</v>
      </c>
      <c r="D1897" s="6" t="s">
        <v>20</v>
      </c>
      <c r="E1897" s="6">
        <v>9</v>
      </c>
      <c r="F1897" s="6">
        <v>0</v>
      </c>
      <c r="G1897" s="27">
        <v>23065.42</v>
      </c>
      <c r="H1897" s="6" t="s">
        <v>11</v>
      </c>
      <c r="I1897" s="6" t="s">
        <v>11</v>
      </c>
      <c r="J1897" s="13" t="str">
        <f t="shared" si="117"/>
        <v>R1013</v>
      </c>
      <c r="K1897" s="6" t="s">
        <v>13</v>
      </c>
      <c r="L1897" s="23" t="str">
        <f t="shared" si="118"/>
        <v>9-Sep-1975</v>
      </c>
      <c r="M1897" s="25">
        <f t="shared" si="119"/>
        <v>47</v>
      </c>
    </row>
    <row r="1898" spans="1:13" x14ac:dyDescent="0.3">
      <c r="A1898" s="6" t="s">
        <v>1929</v>
      </c>
      <c r="B1898" s="6">
        <v>2003</v>
      </c>
      <c r="C1898" s="13">
        <f t="shared" si="116"/>
        <v>2003</v>
      </c>
      <c r="D1898" s="6" t="s">
        <v>30</v>
      </c>
      <c r="E1898" s="6">
        <v>14</v>
      </c>
      <c r="F1898" s="6">
        <v>0</v>
      </c>
      <c r="G1898" s="27">
        <v>23082.959999999999</v>
      </c>
      <c r="H1898" s="6" t="s">
        <v>11</v>
      </c>
      <c r="I1898" s="6" t="s">
        <v>11</v>
      </c>
      <c r="J1898" s="13" t="str">
        <f t="shared" si="117"/>
        <v>R1011</v>
      </c>
      <c r="K1898" s="6" t="s">
        <v>42</v>
      </c>
      <c r="L1898" s="23" t="str">
        <f t="shared" si="118"/>
        <v>14-Dec-2003</v>
      </c>
      <c r="M1898" s="25">
        <f t="shared" si="119"/>
        <v>19</v>
      </c>
    </row>
    <row r="1899" spans="1:13" x14ac:dyDescent="0.3">
      <c r="A1899" s="6" t="s">
        <v>1930</v>
      </c>
      <c r="B1899" s="6">
        <v>1997</v>
      </c>
      <c r="C1899" s="13">
        <f t="shared" si="116"/>
        <v>1997</v>
      </c>
      <c r="D1899" s="6" t="s">
        <v>35</v>
      </c>
      <c r="E1899" s="6">
        <v>7</v>
      </c>
      <c r="F1899" s="6">
        <v>2</v>
      </c>
      <c r="G1899" s="27">
        <v>23241.47</v>
      </c>
      <c r="H1899" s="6" t="s">
        <v>11</v>
      </c>
      <c r="I1899" s="6" t="s">
        <v>12</v>
      </c>
      <c r="J1899" s="13" t="str">
        <f t="shared" si="117"/>
        <v>R1018</v>
      </c>
      <c r="K1899" s="6" t="s">
        <v>170</v>
      </c>
      <c r="L1899" s="23" t="str">
        <f t="shared" si="118"/>
        <v>7-Aug-1997</v>
      </c>
      <c r="M1899" s="25">
        <f t="shared" si="119"/>
        <v>25</v>
      </c>
    </row>
    <row r="1900" spans="1:13" x14ac:dyDescent="0.3">
      <c r="A1900" s="6" t="s">
        <v>1931</v>
      </c>
      <c r="B1900" s="6">
        <v>1969</v>
      </c>
      <c r="C1900" s="13">
        <f t="shared" si="116"/>
        <v>1969</v>
      </c>
      <c r="D1900" s="6" t="s">
        <v>15</v>
      </c>
      <c r="E1900" s="6">
        <v>14</v>
      </c>
      <c r="F1900" s="6">
        <v>1</v>
      </c>
      <c r="G1900" s="27">
        <v>23244.79</v>
      </c>
      <c r="H1900" s="6" t="s">
        <v>11</v>
      </c>
      <c r="I1900" s="6" t="s">
        <v>12</v>
      </c>
      <c r="J1900" s="13" t="str">
        <f t="shared" si="117"/>
        <v>R1013</v>
      </c>
      <c r="K1900" s="6" t="s">
        <v>13</v>
      </c>
      <c r="L1900" s="23" t="str">
        <f t="shared" si="118"/>
        <v>14-Nov-1969</v>
      </c>
      <c r="M1900" s="25">
        <f t="shared" si="119"/>
        <v>53</v>
      </c>
    </row>
    <row r="1901" spans="1:13" x14ac:dyDescent="0.3">
      <c r="A1901" s="6" t="s">
        <v>1932</v>
      </c>
      <c r="B1901" s="6">
        <v>1994</v>
      </c>
      <c r="C1901" s="13">
        <f t="shared" si="116"/>
        <v>1994</v>
      </c>
      <c r="D1901" s="6" t="s">
        <v>37</v>
      </c>
      <c r="E1901" s="6">
        <v>3</v>
      </c>
      <c r="F1901" s="6">
        <v>1</v>
      </c>
      <c r="G1901" s="27">
        <v>23288.93</v>
      </c>
      <c r="H1901" s="6" t="s">
        <v>11</v>
      </c>
      <c r="I1901" s="6" t="s">
        <v>12</v>
      </c>
      <c r="J1901" s="13" t="str">
        <f t="shared" si="117"/>
        <v>R1024</v>
      </c>
      <c r="K1901" s="6" t="s">
        <v>247</v>
      </c>
      <c r="L1901" s="23" t="str">
        <f t="shared" si="118"/>
        <v>3-Oct-1994</v>
      </c>
      <c r="M1901" s="25">
        <f t="shared" si="119"/>
        <v>28</v>
      </c>
    </row>
    <row r="1902" spans="1:13" x14ac:dyDescent="0.3">
      <c r="A1902" s="6" t="s">
        <v>1933</v>
      </c>
      <c r="B1902" s="6">
        <v>1973</v>
      </c>
      <c r="C1902" s="13">
        <f t="shared" si="116"/>
        <v>1973</v>
      </c>
      <c r="D1902" s="6" t="s">
        <v>37</v>
      </c>
      <c r="E1902" s="6">
        <v>22</v>
      </c>
      <c r="F1902" s="6">
        <v>2</v>
      </c>
      <c r="G1902" s="27">
        <v>23306.55</v>
      </c>
      <c r="H1902" s="6" t="s">
        <v>11</v>
      </c>
      <c r="I1902" s="6" t="s">
        <v>11</v>
      </c>
      <c r="J1902" s="13" t="str">
        <f t="shared" si="117"/>
        <v>R1011</v>
      </c>
      <c r="K1902" s="6" t="s">
        <v>42</v>
      </c>
      <c r="L1902" s="23" t="str">
        <f t="shared" si="118"/>
        <v>22-Oct-1973</v>
      </c>
      <c r="M1902" s="25">
        <f t="shared" si="119"/>
        <v>49</v>
      </c>
    </row>
    <row r="1903" spans="1:13" x14ac:dyDescent="0.3">
      <c r="A1903" s="6" t="s">
        <v>1934</v>
      </c>
      <c r="B1903" s="6">
        <v>1975</v>
      </c>
      <c r="C1903" s="13">
        <f t="shared" si="116"/>
        <v>1975</v>
      </c>
      <c r="D1903" s="6" t="s">
        <v>15</v>
      </c>
      <c r="E1903" s="6">
        <v>13</v>
      </c>
      <c r="F1903" s="6">
        <v>1</v>
      </c>
      <c r="G1903" s="27">
        <v>23401.31</v>
      </c>
      <c r="H1903" s="6" t="s">
        <v>11</v>
      </c>
      <c r="I1903" s="6" t="s">
        <v>12</v>
      </c>
      <c r="J1903" s="13" t="str">
        <f t="shared" si="117"/>
        <v>R1024</v>
      </c>
      <c r="K1903" s="6" t="s">
        <v>247</v>
      </c>
      <c r="L1903" s="23" t="str">
        <f t="shared" si="118"/>
        <v>13-Nov-1975</v>
      </c>
      <c r="M1903" s="25">
        <f t="shared" si="119"/>
        <v>47</v>
      </c>
    </row>
    <row r="1904" spans="1:13" x14ac:dyDescent="0.3">
      <c r="A1904" s="6" t="s">
        <v>1935</v>
      </c>
      <c r="B1904" s="6">
        <v>1983</v>
      </c>
      <c r="C1904" s="13">
        <f t="shared" si="116"/>
        <v>1983</v>
      </c>
      <c r="D1904" s="6" t="s">
        <v>35</v>
      </c>
      <c r="E1904" s="6">
        <v>26</v>
      </c>
      <c r="F1904" s="6">
        <v>2</v>
      </c>
      <c r="G1904" s="27">
        <v>23563.02</v>
      </c>
      <c r="H1904" s="6" t="s">
        <v>11</v>
      </c>
      <c r="I1904" s="6" t="s">
        <v>11</v>
      </c>
      <c r="J1904" s="13" t="str">
        <f t="shared" si="117"/>
        <v>R1013</v>
      </c>
      <c r="K1904" s="6" t="s">
        <v>13</v>
      </c>
      <c r="L1904" s="23" t="str">
        <f t="shared" si="118"/>
        <v>26-Aug-1983</v>
      </c>
      <c r="M1904" s="25">
        <f t="shared" si="119"/>
        <v>39</v>
      </c>
    </row>
    <row r="1905" spans="1:13" x14ac:dyDescent="0.3">
      <c r="A1905" s="6" t="s">
        <v>1936</v>
      </c>
      <c r="B1905" s="6">
        <v>1974</v>
      </c>
      <c r="C1905" s="13">
        <f t="shared" si="116"/>
        <v>1974</v>
      </c>
      <c r="D1905" s="6" t="s">
        <v>18</v>
      </c>
      <c r="E1905" s="6">
        <v>2</v>
      </c>
      <c r="F1905" s="6">
        <v>1</v>
      </c>
      <c r="G1905" s="27">
        <v>23568.27</v>
      </c>
      <c r="H1905" s="6" t="s">
        <v>11</v>
      </c>
      <c r="I1905" s="6" t="s">
        <v>11</v>
      </c>
      <c r="J1905" s="13" t="str">
        <f t="shared" si="117"/>
        <v>R1011</v>
      </c>
      <c r="K1905" s="6" t="s">
        <v>42</v>
      </c>
      <c r="L1905" s="23" t="str">
        <f t="shared" si="118"/>
        <v>2-Jun-1974</v>
      </c>
      <c r="M1905" s="25">
        <f t="shared" si="119"/>
        <v>49</v>
      </c>
    </row>
    <row r="1906" spans="1:13" x14ac:dyDescent="0.3">
      <c r="A1906" s="6" t="s">
        <v>1937</v>
      </c>
      <c r="B1906" s="6">
        <v>1973</v>
      </c>
      <c r="C1906" s="13">
        <f t="shared" si="116"/>
        <v>1973</v>
      </c>
      <c r="D1906" s="6" t="s">
        <v>18</v>
      </c>
      <c r="E1906" s="6">
        <v>27</v>
      </c>
      <c r="F1906" s="6">
        <v>2</v>
      </c>
      <c r="G1906" s="27">
        <v>23807.24</v>
      </c>
      <c r="H1906" s="6" t="s">
        <v>11</v>
      </c>
      <c r="I1906" s="6" t="s">
        <v>12</v>
      </c>
      <c r="J1906" s="13" t="str">
        <f t="shared" si="117"/>
        <v>R1012</v>
      </c>
      <c r="K1906" s="6" t="s">
        <v>23</v>
      </c>
      <c r="L1906" s="23" t="str">
        <f t="shared" si="118"/>
        <v>27-Jun-1973</v>
      </c>
      <c r="M1906" s="25">
        <f t="shared" si="119"/>
        <v>49</v>
      </c>
    </row>
    <row r="1907" spans="1:13" x14ac:dyDescent="0.3">
      <c r="A1907" s="6" t="s">
        <v>1938</v>
      </c>
      <c r="B1907" s="6">
        <v>1970</v>
      </c>
      <c r="C1907" s="13">
        <f t="shared" si="116"/>
        <v>1970</v>
      </c>
      <c r="D1907" s="6" t="s">
        <v>35</v>
      </c>
      <c r="E1907" s="6">
        <v>8</v>
      </c>
      <c r="F1907" s="6">
        <v>1</v>
      </c>
      <c r="G1907" s="27">
        <v>23887.66</v>
      </c>
      <c r="H1907" s="6" t="s">
        <v>11</v>
      </c>
      <c r="I1907" s="6" t="s">
        <v>12</v>
      </c>
      <c r="J1907" s="13" t="str">
        <f t="shared" si="117"/>
        <v>R1012</v>
      </c>
      <c r="K1907" s="6" t="s">
        <v>23</v>
      </c>
      <c r="L1907" s="23" t="str">
        <f t="shared" si="118"/>
        <v>8-Aug-1970</v>
      </c>
      <c r="M1907" s="25">
        <f t="shared" si="119"/>
        <v>52</v>
      </c>
    </row>
    <row r="1908" spans="1:13" x14ac:dyDescent="0.3">
      <c r="A1908" s="6" t="s">
        <v>1939</v>
      </c>
      <c r="B1908" s="6">
        <v>1971</v>
      </c>
      <c r="C1908" s="13">
        <f t="shared" si="116"/>
        <v>1971</v>
      </c>
      <c r="D1908" s="6" t="s">
        <v>10</v>
      </c>
      <c r="E1908" s="6">
        <v>10</v>
      </c>
      <c r="F1908" s="6">
        <v>2</v>
      </c>
      <c r="G1908" s="27">
        <v>23967.38</v>
      </c>
      <c r="H1908" s="6" t="s">
        <v>11</v>
      </c>
      <c r="I1908" s="6" t="s">
        <v>11</v>
      </c>
      <c r="J1908" s="13" t="str">
        <f t="shared" si="117"/>
        <v>R1012</v>
      </c>
      <c r="K1908" s="6" t="s">
        <v>23</v>
      </c>
      <c r="L1908" s="23" t="str">
        <f t="shared" si="118"/>
        <v>10-Jul-1971</v>
      </c>
      <c r="M1908" s="25">
        <f t="shared" si="119"/>
        <v>51</v>
      </c>
    </row>
    <row r="1909" spans="1:13" x14ac:dyDescent="0.3">
      <c r="A1909" s="6" t="s">
        <v>1940</v>
      </c>
      <c r="B1909" s="6">
        <v>2003</v>
      </c>
      <c r="C1909" s="13">
        <f t="shared" si="116"/>
        <v>2003</v>
      </c>
      <c r="D1909" s="6" t="s">
        <v>30</v>
      </c>
      <c r="E1909" s="6">
        <v>30</v>
      </c>
      <c r="F1909" s="6">
        <v>2</v>
      </c>
      <c r="G1909" s="27">
        <v>24059.68</v>
      </c>
      <c r="H1909" s="6" t="s">
        <v>11</v>
      </c>
      <c r="I1909" s="6" t="s">
        <v>11</v>
      </c>
      <c r="J1909" s="13" t="str">
        <f t="shared" si="117"/>
        <v>R1012</v>
      </c>
      <c r="K1909" s="6" t="s">
        <v>23</v>
      </c>
      <c r="L1909" s="23" t="str">
        <f t="shared" si="118"/>
        <v>30-Dec-2003</v>
      </c>
      <c r="M1909" s="25">
        <f t="shared" si="119"/>
        <v>19</v>
      </c>
    </row>
    <row r="1910" spans="1:13" x14ac:dyDescent="0.3">
      <c r="A1910" s="6" t="s">
        <v>1941</v>
      </c>
      <c r="B1910" s="6">
        <v>1973</v>
      </c>
      <c r="C1910" s="13">
        <f t="shared" si="116"/>
        <v>1973</v>
      </c>
      <c r="D1910" s="6" t="s">
        <v>18</v>
      </c>
      <c r="E1910" s="6">
        <v>13</v>
      </c>
      <c r="F1910" s="6">
        <v>3</v>
      </c>
      <c r="G1910" s="27">
        <v>24106.91</v>
      </c>
      <c r="H1910" s="6" t="s">
        <v>11</v>
      </c>
      <c r="I1910" s="6" t="s">
        <v>11</v>
      </c>
      <c r="J1910" s="13" t="str">
        <f t="shared" si="117"/>
        <v>R1024</v>
      </c>
      <c r="K1910" s="6" t="s">
        <v>247</v>
      </c>
      <c r="L1910" s="23" t="str">
        <f t="shared" si="118"/>
        <v>13-Jun-1973</v>
      </c>
      <c r="M1910" s="25">
        <f t="shared" si="119"/>
        <v>49</v>
      </c>
    </row>
    <row r="1911" spans="1:13" x14ac:dyDescent="0.3">
      <c r="A1911" s="6" t="s">
        <v>1942</v>
      </c>
      <c r="B1911" s="6">
        <v>1974</v>
      </c>
      <c r="C1911" s="13">
        <f t="shared" si="116"/>
        <v>1974</v>
      </c>
      <c r="D1911" s="6" t="s">
        <v>20</v>
      </c>
      <c r="E1911" s="6">
        <v>10</v>
      </c>
      <c r="F1911" s="6">
        <v>3</v>
      </c>
      <c r="G1911" s="27">
        <v>24180.93</v>
      </c>
      <c r="H1911" s="6" t="s">
        <v>11</v>
      </c>
      <c r="I1911" s="6" t="s">
        <v>16</v>
      </c>
      <c r="J1911" s="13" t="str">
        <f t="shared" si="117"/>
        <v>R1013</v>
      </c>
      <c r="K1911" s="6" t="s">
        <v>13</v>
      </c>
      <c r="L1911" s="23" t="str">
        <f t="shared" si="118"/>
        <v>10-Sep-1974</v>
      </c>
      <c r="M1911" s="25">
        <f t="shared" si="119"/>
        <v>48</v>
      </c>
    </row>
    <row r="1912" spans="1:13" x14ac:dyDescent="0.3">
      <c r="A1912" s="6" t="s">
        <v>1943</v>
      </c>
      <c r="B1912" s="6">
        <v>1964</v>
      </c>
      <c r="C1912" s="13">
        <f t="shared" si="116"/>
        <v>1964</v>
      </c>
      <c r="D1912" s="6" t="s">
        <v>30</v>
      </c>
      <c r="E1912" s="6">
        <v>16</v>
      </c>
      <c r="F1912" s="6">
        <v>0</v>
      </c>
      <c r="G1912" s="27">
        <v>24227.34</v>
      </c>
      <c r="H1912" s="6" t="s">
        <v>11</v>
      </c>
      <c r="I1912" s="6" t="s">
        <v>16</v>
      </c>
      <c r="J1912" s="13" t="str">
        <f t="shared" si="117"/>
        <v>R1013</v>
      </c>
      <c r="K1912" s="6" t="s">
        <v>13</v>
      </c>
      <c r="L1912" s="23" t="str">
        <f t="shared" si="118"/>
        <v>16-Dec-1964</v>
      </c>
      <c r="M1912" s="25">
        <f t="shared" si="119"/>
        <v>58</v>
      </c>
    </row>
    <row r="1913" spans="1:13" x14ac:dyDescent="0.3">
      <c r="A1913" s="6" t="s">
        <v>1944</v>
      </c>
      <c r="B1913" s="6">
        <v>2004</v>
      </c>
      <c r="C1913" s="13">
        <f t="shared" si="116"/>
        <v>2004</v>
      </c>
      <c r="D1913" s="6" t="s">
        <v>35</v>
      </c>
      <c r="E1913" s="6">
        <v>3</v>
      </c>
      <c r="F1913" s="6">
        <v>0</v>
      </c>
      <c r="G1913" s="27">
        <v>24294.02</v>
      </c>
      <c r="H1913" s="6" t="s">
        <v>11</v>
      </c>
      <c r="I1913" s="6" t="s">
        <v>16</v>
      </c>
      <c r="J1913" s="13" t="str">
        <f t="shared" si="117"/>
        <v>R1011</v>
      </c>
      <c r="K1913" s="6" t="s">
        <v>42</v>
      </c>
      <c r="L1913" s="23" t="str">
        <f t="shared" si="118"/>
        <v>3-Aug-2004</v>
      </c>
      <c r="M1913" s="25">
        <f t="shared" si="119"/>
        <v>18</v>
      </c>
    </row>
    <row r="1914" spans="1:13" x14ac:dyDescent="0.3">
      <c r="A1914" s="6" t="s">
        <v>1945</v>
      </c>
      <c r="B1914" s="6">
        <v>1999</v>
      </c>
      <c r="C1914" s="13">
        <f t="shared" si="116"/>
        <v>1999</v>
      </c>
      <c r="D1914" s="6" t="s">
        <v>37</v>
      </c>
      <c r="E1914" s="6">
        <v>7</v>
      </c>
      <c r="F1914" s="6">
        <v>0</v>
      </c>
      <c r="G1914" s="27">
        <v>24387.74</v>
      </c>
      <c r="H1914" s="6" t="s">
        <v>11</v>
      </c>
      <c r="I1914" s="6" t="s">
        <v>16</v>
      </c>
      <c r="J1914" s="13" t="str">
        <f t="shared" si="117"/>
        <v>R1011</v>
      </c>
      <c r="K1914" s="6" t="s">
        <v>42</v>
      </c>
      <c r="L1914" s="23" t="str">
        <f t="shared" si="118"/>
        <v>7-Oct-1999</v>
      </c>
      <c r="M1914" s="25">
        <f t="shared" si="119"/>
        <v>23</v>
      </c>
    </row>
    <row r="1915" spans="1:13" x14ac:dyDescent="0.3">
      <c r="A1915" s="6" t="s">
        <v>1946</v>
      </c>
      <c r="B1915" s="6">
        <v>1970</v>
      </c>
      <c r="C1915" s="13">
        <f t="shared" si="116"/>
        <v>1970</v>
      </c>
      <c r="D1915" s="6" t="s">
        <v>15</v>
      </c>
      <c r="E1915" s="6">
        <v>30</v>
      </c>
      <c r="F1915" s="6">
        <v>0</v>
      </c>
      <c r="G1915" s="27">
        <v>24393.62</v>
      </c>
      <c r="H1915" s="6" t="s">
        <v>11</v>
      </c>
      <c r="I1915" s="6" t="s">
        <v>12</v>
      </c>
      <c r="J1915" s="13" t="str">
        <f t="shared" si="117"/>
        <v>R1012</v>
      </c>
      <c r="K1915" s="6" t="s">
        <v>23</v>
      </c>
      <c r="L1915" s="23" t="str">
        <f t="shared" si="118"/>
        <v>30-Nov-1970</v>
      </c>
      <c r="M1915" s="25">
        <f t="shared" si="119"/>
        <v>52</v>
      </c>
    </row>
    <row r="1916" spans="1:13" x14ac:dyDescent="0.3">
      <c r="A1916" s="6" t="s">
        <v>1947</v>
      </c>
      <c r="B1916" s="6">
        <v>1968</v>
      </c>
      <c r="C1916" s="13">
        <f t="shared" si="116"/>
        <v>1968</v>
      </c>
      <c r="D1916" s="6" t="s">
        <v>10</v>
      </c>
      <c r="E1916" s="6">
        <v>6</v>
      </c>
      <c r="F1916" s="6">
        <v>0</v>
      </c>
      <c r="G1916" s="27">
        <v>24476.48</v>
      </c>
      <c r="H1916" s="6" t="s">
        <v>11</v>
      </c>
      <c r="I1916" s="6" t="s">
        <v>11</v>
      </c>
      <c r="J1916" s="13" t="str">
        <f t="shared" si="117"/>
        <v>R1012</v>
      </c>
      <c r="K1916" s="6" t="s">
        <v>23</v>
      </c>
      <c r="L1916" s="23" t="str">
        <f t="shared" si="118"/>
        <v>6-Jul-1968</v>
      </c>
      <c r="M1916" s="25">
        <f t="shared" si="119"/>
        <v>54</v>
      </c>
    </row>
    <row r="1917" spans="1:13" x14ac:dyDescent="0.3">
      <c r="A1917" s="6" t="s">
        <v>1948</v>
      </c>
      <c r="B1917" s="6">
        <v>1961</v>
      </c>
      <c r="C1917" s="13">
        <f t="shared" si="116"/>
        <v>1961</v>
      </c>
      <c r="D1917" s="6" t="s">
        <v>37</v>
      </c>
      <c r="E1917" s="6">
        <v>21</v>
      </c>
      <c r="F1917" s="6">
        <v>0</v>
      </c>
      <c r="G1917" s="27">
        <v>24513.09</v>
      </c>
      <c r="H1917" s="6" t="s">
        <v>11</v>
      </c>
      <c r="I1917" s="6" t="s">
        <v>11</v>
      </c>
      <c r="J1917" s="13" t="str">
        <f t="shared" si="117"/>
        <v>R1013</v>
      </c>
      <c r="K1917" s="6" t="s">
        <v>13</v>
      </c>
      <c r="L1917" s="23" t="str">
        <f t="shared" si="118"/>
        <v>21-Oct-1961</v>
      </c>
      <c r="M1917" s="25">
        <f t="shared" si="119"/>
        <v>61</v>
      </c>
    </row>
    <row r="1918" spans="1:13" x14ac:dyDescent="0.3">
      <c r="A1918" s="6" t="s">
        <v>1949</v>
      </c>
      <c r="B1918" s="6">
        <v>1972</v>
      </c>
      <c r="C1918" s="13">
        <f t="shared" si="116"/>
        <v>1972</v>
      </c>
      <c r="D1918" s="6" t="s">
        <v>20</v>
      </c>
      <c r="E1918" s="6">
        <v>14</v>
      </c>
      <c r="F1918" s="6">
        <v>1</v>
      </c>
      <c r="G1918" s="27">
        <v>24520.26</v>
      </c>
      <c r="H1918" s="6" t="s">
        <v>11</v>
      </c>
      <c r="I1918" s="6" t="s">
        <v>12</v>
      </c>
      <c r="J1918" s="13" t="str">
        <f t="shared" si="117"/>
        <v>R1011</v>
      </c>
      <c r="K1918" s="6" t="s">
        <v>42</v>
      </c>
      <c r="L1918" s="23" t="str">
        <f t="shared" si="118"/>
        <v>14-Sep-1972</v>
      </c>
      <c r="M1918" s="25">
        <f t="shared" si="119"/>
        <v>50</v>
      </c>
    </row>
    <row r="1919" spans="1:13" x14ac:dyDescent="0.3">
      <c r="A1919" s="6" t="s">
        <v>1950</v>
      </c>
      <c r="B1919" s="6">
        <v>1975</v>
      </c>
      <c r="C1919" s="13">
        <f t="shared" si="116"/>
        <v>1975</v>
      </c>
      <c r="D1919" s="6" t="s">
        <v>18</v>
      </c>
      <c r="E1919" s="6">
        <v>13</v>
      </c>
      <c r="F1919" s="6">
        <v>2</v>
      </c>
      <c r="G1919" s="27">
        <v>24535.7</v>
      </c>
      <c r="H1919" s="6" t="s">
        <v>11</v>
      </c>
      <c r="I1919" s="6" t="s">
        <v>11</v>
      </c>
      <c r="J1919" s="13" t="str">
        <f t="shared" si="117"/>
        <v>R1012</v>
      </c>
      <c r="K1919" s="6" t="s">
        <v>23</v>
      </c>
      <c r="L1919" s="23" t="str">
        <f t="shared" si="118"/>
        <v>13-Jun-1975</v>
      </c>
      <c r="M1919" s="25">
        <f t="shared" si="119"/>
        <v>47</v>
      </c>
    </row>
    <row r="1920" spans="1:13" x14ac:dyDescent="0.3">
      <c r="A1920" s="6" t="s">
        <v>1951</v>
      </c>
      <c r="B1920" s="6">
        <v>1976</v>
      </c>
      <c r="C1920" s="13">
        <f t="shared" si="116"/>
        <v>1976</v>
      </c>
      <c r="D1920" s="6" t="s">
        <v>37</v>
      </c>
      <c r="E1920" s="6">
        <v>12</v>
      </c>
      <c r="F1920" s="6">
        <v>0</v>
      </c>
      <c r="G1920" s="27">
        <v>24603.05</v>
      </c>
      <c r="H1920" s="6" t="s">
        <v>11</v>
      </c>
      <c r="I1920" s="6" t="s">
        <v>11</v>
      </c>
      <c r="J1920" s="13" t="str">
        <f t="shared" si="117"/>
        <v>R1011</v>
      </c>
      <c r="K1920" s="6" t="s">
        <v>42</v>
      </c>
      <c r="L1920" s="23" t="str">
        <f t="shared" si="118"/>
        <v>12-Oct-1976</v>
      </c>
      <c r="M1920" s="25">
        <f t="shared" si="119"/>
        <v>46</v>
      </c>
    </row>
    <row r="1921" spans="1:13" x14ac:dyDescent="0.3">
      <c r="A1921" s="6" t="s">
        <v>1952</v>
      </c>
      <c r="B1921" s="6">
        <v>1970</v>
      </c>
      <c r="C1921" s="13">
        <f t="shared" si="116"/>
        <v>1970</v>
      </c>
      <c r="D1921" s="6" t="s">
        <v>18</v>
      </c>
      <c r="E1921" s="6">
        <v>12</v>
      </c>
      <c r="F1921" s="6">
        <v>2</v>
      </c>
      <c r="G1921" s="27">
        <v>24667.42</v>
      </c>
      <c r="H1921" s="6" t="s">
        <v>11</v>
      </c>
      <c r="I1921" s="6" t="s">
        <v>12</v>
      </c>
      <c r="J1921" s="13" t="str">
        <f t="shared" si="117"/>
        <v>R1013</v>
      </c>
      <c r="K1921" s="6" t="s">
        <v>13</v>
      </c>
      <c r="L1921" s="23" t="str">
        <f t="shared" si="118"/>
        <v>12-Jun-1970</v>
      </c>
      <c r="M1921" s="25">
        <f t="shared" si="119"/>
        <v>52</v>
      </c>
    </row>
    <row r="1922" spans="1:13" x14ac:dyDescent="0.3">
      <c r="A1922" s="6" t="s">
        <v>1953</v>
      </c>
      <c r="B1922" s="6">
        <v>1996</v>
      </c>
      <c r="C1922" s="13">
        <f t="shared" ref="C1922:C1985" si="120">IF(B1922="?",ROUND(AVERAGE(B:B),0),B1922)</f>
        <v>1996</v>
      </c>
      <c r="D1922" s="6" t="s">
        <v>35</v>
      </c>
      <c r="E1922" s="6">
        <v>28</v>
      </c>
      <c r="F1922" s="6">
        <v>4</v>
      </c>
      <c r="G1922" s="27">
        <v>24671.66</v>
      </c>
      <c r="H1922" s="6" t="s">
        <v>11</v>
      </c>
      <c r="I1922" s="6" t="s">
        <v>16</v>
      </c>
      <c r="J1922" s="13" t="str">
        <f t="shared" si="117"/>
        <v>R1024</v>
      </c>
      <c r="K1922" s="6" t="s">
        <v>247</v>
      </c>
      <c r="L1922" s="23" t="str">
        <f t="shared" si="118"/>
        <v>28-Aug-1996</v>
      </c>
      <c r="M1922" s="25">
        <f t="shared" si="119"/>
        <v>26</v>
      </c>
    </row>
    <row r="1923" spans="1:13" x14ac:dyDescent="0.3">
      <c r="A1923" s="6" t="s">
        <v>1954</v>
      </c>
      <c r="B1923" s="6">
        <v>1992</v>
      </c>
      <c r="C1923" s="13">
        <f t="shared" si="120"/>
        <v>1992</v>
      </c>
      <c r="D1923" s="6" t="s">
        <v>37</v>
      </c>
      <c r="E1923" s="6">
        <v>11</v>
      </c>
      <c r="F1923" s="6">
        <v>0</v>
      </c>
      <c r="G1923" s="27">
        <v>24795.040000000001</v>
      </c>
      <c r="H1923" s="6" t="s">
        <v>11</v>
      </c>
      <c r="I1923" s="6" t="s">
        <v>12</v>
      </c>
      <c r="J1923" s="13" t="str">
        <f t="shared" ref="J1923:J1986" si="121">IF(K1923="?","Unknown",K1923)</f>
        <v>R1011</v>
      </c>
      <c r="K1923" s="6" t="s">
        <v>42</v>
      </c>
      <c r="L1923" s="23" t="str">
        <f t="shared" ref="L1923:L1986" si="122">CONCATENATE(E1923,"-",D1923,"-",C1923)</f>
        <v>11-Oct-1992</v>
      </c>
      <c r="M1923" s="25">
        <f t="shared" ref="M1923:M1986" si="123">DATEDIF(L1923,DATE(2023,6,8),"Y")</f>
        <v>30</v>
      </c>
    </row>
    <row r="1924" spans="1:13" x14ac:dyDescent="0.3">
      <c r="A1924" s="6" t="s">
        <v>1955</v>
      </c>
      <c r="B1924" s="6">
        <v>1994</v>
      </c>
      <c r="C1924" s="13">
        <f t="shared" si="120"/>
        <v>1994</v>
      </c>
      <c r="D1924" s="6" t="s">
        <v>20</v>
      </c>
      <c r="E1924" s="6">
        <v>9</v>
      </c>
      <c r="F1924" s="6">
        <v>0</v>
      </c>
      <c r="G1924" s="27">
        <v>24817.25</v>
      </c>
      <c r="H1924" s="6" t="s">
        <v>11</v>
      </c>
      <c r="I1924" s="6" t="s">
        <v>11</v>
      </c>
      <c r="J1924" s="13" t="str">
        <f t="shared" si="121"/>
        <v>R1011</v>
      </c>
      <c r="K1924" s="6" t="s">
        <v>42</v>
      </c>
      <c r="L1924" s="23" t="str">
        <f t="shared" si="122"/>
        <v>9-Sep-1994</v>
      </c>
      <c r="M1924" s="25">
        <f t="shared" si="123"/>
        <v>28</v>
      </c>
    </row>
    <row r="1925" spans="1:13" x14ac:dyDescent="0.3">
      <c r="A1925" s="6" t="s">
        <v>1956</v>
      </c>
      <c r="B1925" s="6">
        <v>1995</v>
      </c>
      <c r="C1925" s="13">
        <f t="shared" si="120"/>
        <v>1995</v>
      </c>
      <c r="D1925" s="6" t="s">
        <v>18</v>
      </c>
      <c r="E1925" s="6">
        <v>10</v>
      </c>
      <c r="F1925" s="6">
        <v>0</v>
      </c>
      <c r="G1925" s="27">
        <v>24863.25</v>
      </c>
      <c r="H1925" s="6" t="s">
        <v>11</v>
      </c>
      <c r="I1925" s="6" t="s">
        <v>12</v>
      </c>
      <c r="J1925" s="13" t="str">
        <f t="shared" si="121"/>
        <v>R1011</v>
      </c>
      <c r="K1925" s="6" t="s">
        <v>42</v>
      </c>
      <c r="L1925" s="23" t="str">
        <f t="shared" si="122"/>
        <v>10-Jun-1995</v>
      </c>
      <c r="M1925" s="25">
        <f t="shared" si="123"/>
        <v>27</v>
      </c>
    </row>
    <row r="1926" spans="1:13" x14ac:dyDescent="0.3">
      <c r="A1926" s="6" t="s">
        <v>1957</v>
      </c>
      <c r="B1926" s="6">
        <v>1970</v>
      </c>
      <c r="C1926" s="13">
        <f t="shared" si="120"/>
        <v>1970</v>
      </c>
      <c r="D1926" s="6" t="s">
        <v>15</v>
      </c>
      <c r="E1926" s="6">
        <v>26</v>
      </c>
      <c r="F1926" s="6">
        <v>3</v>
      </c>
      <c r="G1926" s="27">
        <v>24869.84</v>
      </c>
      <c r="H1926" s="6" t="s">
        <v>11</v>
      </c>
      <c r="I1926" s="6" t="s">
        <v>11</v>
      </c>
      <c r="J1926" s="13" t="str">
        <f t="shared" si="121"/>
        <v>R1016</v>
      </c>
      <c r="K1926" s="6" t="s">
        <v>168</v>
      </c>
      <c r="L1926" s="23" t="str">
        <f t="shared" si="122"/>
        <v>26-Nov-1970</v>
      </c>
      <c r="M1926" s="25">
        <f t="shared" si="123"/>
        <v>52</v>
      </c>
    </row>
    <row r="1927" spans="1:13" x14ac:dyDescent="0.3">
      <c r="A1927" s="6" t="s">
        <v>1958</v>
      </c>
      <c r="B1927" s="6">
        <v>1969</v>
      </c>
      <c r="C1927" s="13">
        <f t="shared" si="120"/>
        <v>1969</v>
      </c>
      <c r="D1927" s="6" t="s">
        <v>10</v>
      </c>
      <c r="E1927" s="6">
        <v>23</v>
      </c>
      <c r="F1927" s="6">
        <v>3</v>
      </c>
      <c r="G1927" s="27">
        <v>24873.38</v>
      </c>
      <c r="H1927" s="6" t="s">
        <v>11</v>
      </c>
      <c r="I1927" s="6" t="s">
        <v>16</v>
      </c>
      <c r="J1927" s="13" t="str">
        <f t="shared" si="121"/>
        <v>R1024</v>
      </c>
      <c r="K1927" s="6" t="s">
        <v>247</v>
      </c>
      <c r="L1927" s="23" t="str">
        <f t="shared" si="122"/>
        <v>23-Jul-1969</v>
      </c>
      <c r="M1927" s="25">
        <f t="shared" si="123"/>
        <v>53</v>
      </c>
    </row>
    <row r="1928" spans="1:13" x14ac:dyDescent="0.3">
      <c r="A1928" s="6" t="s">
        <v>1959</v>
      </c>
      <c r="B1928" s="6">
        <v>1987</v>
      </c>
      <c r="C1928" s="13">
        <f t="shared" si="120"/>
        <v>1987</v>
      </c>
      <c r="D1928" s="6" t="s">
        <v>18</v>
      </c>
      <c r="E1928" s="6">
        <v>14</v>
      </c>
      <c r="F1928" s="6">
        <v>2</v>
      </c>
      <c r="G1928" s="27">
        <v>24915.05</v>
      </c>
      <c r="H1928" s="6" t="s">
        <v>11</v>
      </c>
      <c r="I1928" s="6" t="s">
        <v>16</v>
      </c>
      <c r="J1928" s="13" t="str">
        <f t="shared" si="121"/>
        <v>R1024</v>
      </c>
      <c r="K1928" s="6" t="s">
        <v>247</v>
      </c>
      <c r="L1928" s="23" t="str">
        <f t="shared" si="122"/>
        <v>14-Jun-1987</v>
      </c>
      <c r="M1928" s="25">
        <f t="shared" si="123"/>
        <v>35</v>
      </c>
    </row>
    <row r="1929" spans="1:13" x14ac:dyDescent="0.3">
      <c r="A1929" s="6" t="s">
        <v>1960</v>
      </c>
      <c r="B1929" s="6">
        <v>1975</v>
      </c>
      <c r="C1929" s="13">
        <f t="shared" si="120"/>
        <v>1975</v>
      </c>
      <c r="D1929" s="6" t="s">
        <v>15</v>
      </c>
      <c r="E1929" s="6">
        <v>14</v>
      </c>
      <c r="F1929" s="6">
        <v>3</v>
      </c>
      <c r="G1929" s="27">
        <v>24915.22</v>
      </c>
      <c r="H1929" s="6" t="s">
        <v>11</v>
      </c>
      <c r="I1929" s="6" t="s">
        <v>12</v>
      </c>
      <c r="J1929" s="13" t="str">
        <f t="shared" si="121"/>
        <v>R1012</v>
      </c>
      <c r="K1929" s="6" t="s">
        <v>23</v>
      </c>
      <c r="L1929" s="23" t="str">
        <f t="shared" si="122"/>
        <v>14-Nov-1975</v>
      </c>
      <c r="M1929" s="25">
        <f t="shared" si="123"/>
        <v>47</v>
      </c>
    </row>
    <row r="1930" spans="1:13" x14ac:dyDescent="0.3">
      <c r="A1930" s="6" t="s">
        <v>1961</v>
      </c>
      <c r="B1930" s="6">
        <v>1995</v>
      </c>
      <c r="C1930" s="13">
        <f t="shared" si="120"/>
        <v>1995</v>
      </c>
      <c r="D1930" s="6" t="s">
        <v>30</v>
      </c>
      <c r="E1930" s="6">
        <v>4</v>
      </c>
      <c r="F1930" s="6">
        <v>0</v>
      </c>
      <c r="G1930" s="27">
        <v>25075.97</v>
      </c>
      <c r="H1930" s="6" t="s">
        <v>11</v>
      </c>
      <c r="I1930" s="6" t="s">
        <v>11</v>
      </c>
      <c r="J1930" s="13" t="str">
        <f t="shared" si="121"/>
        <v>R1011</v>
      </c>
      <c r="K1930" s="6" t="s">
        <v>42</v>
      </c>
      <c r="L1930" s="23" t="str">
        <f t="shared" si="122"/>
        <v>4-Dec-1995</v>
      </c>
      <c r="M1930" s="25">
        <f t="shared" si="123"/>
        <v>27</v>
      </c>
    </row>
    <row r="1931" spans="1:13" x14ac:dyDescent="0.3">
      <c r="A1931" s="6" t="s">
        <v>1962</v>
      </c>
      <c r="B1931" s="6">
        <v>1998</v>
      </c>
      <c r="C1931" s="13">
        <f t="shared" si="120"/>
        <v>1998</v>
      </c>
      <c r="D1931" s="6" t="s">
        <v>18</v>
      </c>
      <c r="E1931" s="6">
        <v>14</v>
      </c>
      <c r="F1931" s="6">
        <v>0</v>
      </c>
      <c r="G1931" s="27">
        <v>25081.77</v>
      </c>
      <c r="H1931" s="6" t="s">
        <v>11</v>
      </c>
      <c r="I1931" s="6" t="s">
        <v>11</v>
      </c>
      <c r="J1931" s="13" t="str">
        <f t="shared" si="121"/>
        <v>R1013</v>
      </c>
      <c r="K1931" s="6" t="s">
        <v>13</v>
      </c>
      <c r="L1931" s="23" t="str">
        <f t="shared" si="122"/>
        <v>14-Jun-1998</v>
      </c>
      <c r="M1931" s="25">
        <f t="shared" si="123"/>
        <v>24</v>
      </c>
    </row>
    <row r="1932" spans="1:13" x14ac:dyDescent="0.3">
      <c r="A1932" s="6" t="s">
        <v>1963</v>
      </c>
      <c r="B1932" s="6">
        <v>1998</v>
      </c>
      <c r="C1932" s="13">
        <f t="shared" si="120"/>
        <v>1998</v>
      </c>
      <c r="D1932" s="6" t="s">
        <v>15</v>
      </c>
      <c r="E1932" s="6">
        <v>24</v>
      </c>
      <c r="F1932" s="6">
        <v>0</v>
      </c>
      <c r="G1932" s="27">
        <v>25127.22</v>
      </c>
      <c r="H1932" s="6" t="s">
        <v>11</v>
      </c>
      <c r="I1932" s="6" t="s">
        <v>12</v>
      </c>
      <c r="J1932" s="13" t="str">
        <f t="shared" si="121"/>
        <v>R1011</v>
      </c>
      <c r="K1932" s="6" t="s">
        <v>42</v>
      </c>
      <c r="L1932" s="23" t="str">
        <f t="shared" si="122"/>
        <v>24-Nov-1998</v>
      </c>
      <c r="M1932" s="25">
        <f t="shared" si="123"/>
        <v>24</v>
      </c>
    </row>
    <row r="1933" spans="1:13" x14ac:dyDescent="0.3">
      <c r="A1933" s="6" t="s">
        <v>1964</v>
      </c>
      <c r="B1933" s="6">
        <v>1975</v>
      </c>
      <c r="C1933" s="13">
        <f t="shared" si="120"/>
        <v>1975</v>
      </c>
      <c r="D1933" s="6" t="s">
        <v>30</v>
      </c>
      <c r="E1933" s="6">
        <v>14</v>
      </c>
      <c r="F1933" s="6">
        <v>3</v>
      </c>
      <c r="G1933" s="27">
        <v>25309.49</v>
      </c>
      <c r="H1933" s="6" t="s">
        <v>11</v>
      </c>
      <c r="I1933" s="6" t="s">
        <v>16</v>
      </c>
      <c r="J1933" s="13" t="str">
        <f t="shared" si="121"/>
        <v>R1011</v>
      </c>
      <c r="K1933" s="6" t="s">
        <v>42</v>
      </c>
      <c r="L1933" s="23" t="str">
        <f t="shared" si="122"/>
        <v>14-Dec-1975</v>
      </c>
      <c r="M1933" s="25">
        <f t="shared" si="123"/>
        <v>47</v>
      </c>
    </row>
    <row r="1934" spans="1:13" x14ac:dyDescent="0.3">
      <c r="A1934" s="6" t="s">
        <v>1965</v>
      </c>
      <c r="B1934" s="6">
        <v>1972</v>
      </c>
      <c r="C1934" s="13">
        <f t="shared" si="120"/>
        <v>1972</v>
      </c>
      <c r="D1934" s="6" t="s">
        <v>20</v>
      </c>
      <c r="E1934" s="6">
        <v>26</v>
      </c>
      <c r="F1934" s="6">
        <v>2</v>
      </c>
      <c r="G1934" s="27">
        <v>25333.33</v>
      </c>
      <c r="H1934" s="6" t="s">
        <v>11</v>
      </c>
      <c r="I1934" s="6" t="s">
        <v>11</v>
      </c>
      <c r="J1934" s="13" t="str">
        <f t="shared" si="121"/>
        <v>R1017</v>
      </c>
      <c r="K1934" s="6" t="s">
        <v>356</v>
      </c>
      <c r="L1934" s="23" t="str">
        <f t="shared" si="122"/>
        <v>26-Sep-1972</v>
      </c>
      <c r="M1934" s="25">
        <f t="shared" si="123"/>
        <v>50</v>
      </c>
    </row>
    <row r="1935" spans="1:13" x14ac:dyDescent="0.3">
      <c r="A1935" s="6" t="s">
        <v>1966</v>
      </c>
      <c r="B1935" s="6">
        <v>1968</v>
      </c>
      <c r="C1935" s="13">
        <f t="shared" si="120"/>
        <v>1968</v>
      </c>
      <c r="D1935" s="6" t="s">
        <v>35</v>
      </c>
      <c r="E1935" s="6">
        <v>22</v>
      </c>
      <c r="F1935" s="6">
        <v>3</v>
      </c>
      <c r="G1935" s="27">
        <v>25382.3</v>
      </c>
      <c r="H1935" s="6" t="s">
        <v>11</v>
      </c>
      <c r="I1935" s="6" t="s">
        <v>11</v>
      </c>
      <c r="J1935" s="13" t="str">
        <f t="shared" si="121"/>
        <v>R1011</v>
      </c>
      <c r="K1935" s="6" t="s">
        <v>42</v>
      </c>
      <c r="L1935" s="23" t="str">
        <f t="shared" si="122"/>
        <v>22-Aug-1968</v>
      </c>
      <c r="M1935" s="25">
        <f t="shared" si="123"/>
        <v>54</v>
      </c>
    </row>
    <row r="1936" spans="1:13" x14ac:dyDescent="0.3">
      <c r="A1936" s="6" t="s">
        <v>1967</v>
      </c>
      <c r="B1936" s="6">
        <v>1968</v>
      </c>
      <c r="C1936" s="13">
        <f t="shared" si="120"/>
        <v>1968</v>
      </c>
      <c r="D1936" s="6" t="s">
        <v>30</v>
      </c>
      <c r="E1936" s="6">
        <v>11</v>
      </c>
      <c r="F1936" s="6">
        <v>1</v>
      </c>
      <c r="G1936" s="27">
        <v>25517.11</v>
      </c>
      <c r="H1936" s="6" t="s">
        <v>11</v>
      </c>
      <c r="I1936" s="6" t="s">
        <v>12</v>
      </c>
      <c r="J1936" s="13" t="str">
        <f t="shared" si="121"/>
        <v>R1017</v>
      </c>
      <c r="K1936" s="6" t="s">
        <v>356</v>
      </c>
      <c r="L1936" s="23" t="str">
        <f t="shared" si="122"/>
        <v>11-Dec-1968</v>
      </c>
      <c r="M1936" s="25">
        <f t="shared" si="123"/>
        <v>54</v>
      </c>
    </row>
    <row r="1937" spans="1:13" x14ac:dyDescent="0.3">
      <c r="A1937" s="6" t="s">
        <v>1968</v>
      </c>
      <c r="B1937" s="6">
        <v>2001</v>
      </c>
      <c r="C1937" s="13">
        <f t="shared" si="120"/>
        <v>2001</v>
      </c>
      <c r="D1937" s="6" t="s">
        <v>35</v>
      </c>
      <c r="E1937" s="6">
        <v>2</v>
      </c>
      <c r="F1937" s="6">
        <v>0</v>
      </c>
      <c r="G1937" s="27">
        <v>25648.98</v>
      </c>
      <c r="H1937" s="6" t="s">
        <v>11</v>
      </c>
      <c r="I1937" s="6" t="s">
        <v>16</v>
      </c>
      <c r="J1937" s="13" t="str">
        <f t="shared" si="121"/>
        <v>R1011</v>
      </c>
      <c r="K1937" s="6" t="s">
        <v>42</v>
      </c>
      <c r="L1937" s="23" t="str">
        <f t="shared" si="122"/>
        <v>2-Aug-2001</v>
      </c>
      <c r="M1937" s="25">
        <f t="shared" si="123"/>
        <v>21</v>
      </c>
    </row>
    <row r="1938" spans="1:13" x14ac:dyDescent="0.3">
      <c r="A1938" s="6" t="s">
        <v>1969</v>
      </c>
      <c r="B1938" s="6">
        <v>1972</v>
      </c>
      <c r="C1938" s="13">
        <f t="shared" si="120"/>
        <v>1972</v>
      </c>
      <c r="D1938" s="6" t="s">
        <v>10</v>
      </c>
      <c r="E1938" s="6">
        <v>17</v>
      </c>
      <c r="F1938" s="6">
        <v>0</v>
      </c>
      <c r="G1938" s="27">
        <v>25656.58</v>
      </c>
      <c r="H1938" s="6" t="s">
        <v>11</v>
      </c>
      <c r="I1938" s="6" t="s">
        <v>12</v>
      </c>
      <c r="J1938" s="13" t="str">
        <f t="shared" si="121"/>
        <v>R1024</v>
      </c>
      <c r="K1938" s="6" t="s">
        <v>247</v>
      </c>
      <c r="L1938" s="23" t="str">
        <f t="shared" si="122"/>
        <v>17-Jul-1972</v>
      </c>
      <c r="M1938" s="25">
        <f t="shared" si="123"/>
        <v>50</v>
      </c>
    </row>
    <row r="1939" spans="1:13" x14ac:dyDescent="0.3">
      <c r="A1939" s="6" t="s">
        <v>1970</v>
      </c>
      <c r="B1939" s="6">
        <v>1963</v>
      </c>
      <c r="C1939" s="13">
        <f t="shared" si="120"/>
        <v>1963</v>
      </c>
      <c r="D1939" s="6" t="s">
        <v>35</v>
      </c>
      <c r="E1939" s="6">
        <v>21</v>
      </c>
      <c r="F1939" s="6">
        <v>0</v>
      </c>
      <c r="G1939" s="27">
        <v>25678.78</v>
      </c>
      <c r="H1939" s="6" t="s">
        <v>11</v>
      </c>
      <c r="I1939" s="6" t="s">
        <v>12</v>
      </c>
      <c r="J1939" s="13" t="str">
        <f t="shared" si="121"/>
        <v>R1012</v>
      </c>
      <c r="K1939" s="6" t="s">
        <v>23</v>
      </c>
      <c r="L1939" s="23" t="str">
        <f t="shared" si="122"/>
        <v>21-Aug-1963</v>
      </c>
      <c r="M1939" s="25">
        <f t="shared" si="123"/>
        <v>59</v>
      </c>
    </row>
    <row r="1940" spans="1:13" x14ac:dyDescent="0.3">
      <c r="A1940" s="6" t="s">
        <v>1971</v>
      </c>
      <c r="B1940" s="6">
        <v>1970</v>
      </c>
      <c r="C1940" s="13">
        <f t="shared" si="120"/>
        <v>1970</v>
      </c>
      <c r="D1940" s="6" t="s">
        <v>30</v>
      </c>
      <c r="E1940" s="6">
        <v>3</v>
      </c>
      <c r="F1940" s="6">
        <v>3</v>
      </c>
      <c r="G1940" s="27">
        <v>25992.82</v>
      </c>
      <c r="H1940" s="6" t="s">
        <v>11</v>
      </c>
      <c r="I1940" s="6" t="s">
        <v>11</v>
      </c>
      <c r="J1940" s="13" t="str">
        <f t="shared" si="121"/>
        <v>R1013</v>
      </c>
      <c r="K1940" s="6" t="s">
        <v>13</v>
      </c>
      <c r="L1940" s="23" t="str">
        <f t="shared" si="122"/>
        <v>3-Dec-1970</v>
      </c>
      <c r="M1940" s="25">
        <f t="shared" si="123"/>
        <v>52</v>
      </c>
    </row>
    <row r="1941" spans="1:13" x14ac:dyDescent="0.3">
      <c r="A1941" s="6" t="s">
        <v>1972</v>
      </c>
      <c r="B1941" s="6">
        <v>2001</v>
      </c>
      <c r="C1941" s="13">
        <f t="shared" si="120"/>
        <v>2001</v>
      </c>
      <c r="D1941" s="6" t="s">
        <v>18</v>
      </c>
      <c r="E1941" s="6">
        <v>5</v>
      </c>
      <c r="F1941" s="6">
        <v>2</v>
      </c>
      <c r="G1941" s="27">
        <v>26018.95</v>
      </c>
      <c r="H1941" s="6" t="s">
        <v>11</v>
      </c>
      <c r="I1941" s="6" t="s">
        <v>11</v>
      </c>
      <c r="J1941" s="13" t="str">
        <f t="shared" si="121"/>
        <v>R1012</v>
      </c>
      <c r="K1941" s="6" t="s">
        <v>23</v>
      </c>
      <c r="L1941" s="23" t="str">
        <f t="shared" si="122"/>
        <v>5-Jun-2001</v>
      </c>
      <c r="M1941" s="25">
        <f t="shared" si="123"/>
        <v>22</v>
      </c>
    </row>
    <row r="1942" spans="1:13" x14ac:dyDescent="0.3">
      <c r="A1942" s="6" t="s">
        <v>1973</v>
      </c>
      <c r="B1942" s="6">
        <v>2000</v>
      </c>
      <c r="C1942" s="13">
        <f t="shared" si="120"/>
        <v>2000</v>
      </c>
      <c r="D1942" s="6" t="s">
        <v>30</v>
      </c>
      <c r="E1942" s="6">
        <v>26</v>
      </c>
      <c r="F1942" s="6">
        <v>0</v>
      </c>
      <c r="G1942" s="27">
        <v>26026.97</v>
      </c>
      <c r="H1942" s="6" t="s">
        <v>11</v>
      </c>
      <c r="I1942" s="6" t="s">
        <v>12</v>
      </c>
      <c r="J1942" s="13" t="str">
        <f t="shared" si="121"/>
        <v>R1011</v>
      </c>
      <c r="K1942" s="6" t="s">
        <v>42</v>
      </c>
      <c r="L1942" s="23" t="str">
        <f t="shared" si="122"/>
        <v>26-Dec-2000</v>
      </c>
      <c r="M1942" s="25">
        <f t="shared" si="123"/>
        <v>22</v>
      </c>
    </row>
    <row r="1943" spans="1:13" x14ac:dyDescent="0.3">
      <c r="A1943" s="6" t="s">
        <v>1974</v>
      </c>
      <c r="B1943" s="6">
        <v>1966</v>
      </c>
      <c r="C1943" s="13">
        <f t="shared" si="120"/>
        <v>1966</v>
      </c>
      <c r="D1943" s="6" t="s">
        <v>10</v>
      </c>
      <c r="E1943" s="6">
        <v>9</v>
      </c>
      <c r="F1943" s="6">
        <v>1</v>
      </c>
      <c r="G1943" s="27">
        <v>26109.33</v>
      </c>
      <c r="H1943" s="6" t="s">
        <v>11</v>
      </c>
      <c r="I1943" s="6" t="s">
        <v>12</v>
      </c>
      <c r="J1943" s="13" t="str">
        <f t="shared" si="121"/>
        <v>R1012</v>
      </c>
      <c r="K1943" s="6" t="s">
        <v>23</v>
      </c>
      <c r="L1943" s="23" t="str">
        <f t="shared" si="122"/>
        <v>9-Jul-1966</v>
      </c>
      <c r="M1943" s="25">
        <f t="shared" si="123"/>
        <v>56</v>
      </c>
    </row>
    <row r="1944" spans="1:13" x14ac:dyDescent="0.3">
      <c r="A1944" s="6" t="s">
        <v>1975</v>
      </c>
      <c r="B1944" s="6">
        <v>2002</v>
      </c>
      <c r="C1944" s="13">
        <f t="shared" si="120"/>
        <v>2002</v>
      </c>
      <c r="D1944" s="6" t="s">
        <v>37</v>
      </c>
      <c r="E1944" s="6">
        <v>11</v>
      </c>
      <c r="F1944" s="6">
        <v>0</v>
      </c>
      <c r="G1944" s="27">
        <v>26125.67</v>
      </c>
      <c r="H1944" s="6" t="s">
        <v>11</v>
      </c>
      <c r="I1944" s="6" t="s">
        <v>16</v>
      </c>
      <c r="J1944" s="13" t="str">
        <f t="shared" si="121"/>
        <v>R1013</v>
      </c>
      <c r="K1944" s="6" t="s">
        <v>13</v>
      </c>
      <c r="L1944" s="23" t="str">
        <f t="shared" si="122"/>
        <v>11-Oct-2002</v>
      </c>
      <c r="M1944" s="25">
        <f t="shared" si="123"/>
        <v>20</v>
      </c>
    </row>
    <row r="1945" spans="1:13" x14ac:dyDescent="0.3">
      <c r="A1945" s="6" t="s">
        <v>1976</v>
      </c>
      <c r="B1945" s="6">
        <v>1973</v>
      </c>
      <c r="C1945" s="13">
        <f t="shared" si="120"/>
        <v>1973</v>
      </c>
      <c r="D1945" s="6" t="s">
        <v>10</v>
      </c>
      <c r="E1945" s="6">
        <v>7</v>
      </c>
      <c r="F1945" s="6">
        <v>1</v>
      </c>
      <c r="G1945" s="27">
        <v>26140.36</v>
      </c>
      <c r="H1945" s="6" t="s">
        <v>11</v>
      </c>
      <c r="I1945" s="6" t="s">
        <v>12</v>
      </c>
      <c r="J1945" s="13" t="str">
        <f t="shared" si="121"/>
        <v>R1011</v>
      </c>
      <c r="K1945" s="6" t="s">
        <v>42</v>
      </c>
      <c r="L1945" s="23" t="str">
        <f t="shared" si="122"/>
        <v>7-Jul-1973</v>
      </c>
      <c r="M1945" s="25">
        <f t="shared" si="123"/>
        <v>49</v>
      </c>
    </row>
    <row r="1946" spans="1:13" x14ac:dyDescent="0.3">
      <c r="A1946" s="6" t="s">
        <v>1977</v>
      </c>
      <c r="B1946" s="6">
        <v>1975</v>
      </c>
      <c r="C1946" s="13">
        <f t="shared" si="120"/>
        <v>1975</v>
      </c>
      <c r="D1946" s="6" t="s">
        <v>18</v>
      </c>
      <c r="E1946" s="6">
        <v>4</v>
      </c>
      <c r="F1946" s="6">
        <v>1</v>
      </c>
      <c r="G1946" s="27">
        <v>26236.58</v>
      </c>
      <c r="H1946" s="6" t="s">
        <v>11</v>
      </c>
      <c r="I1946" s="6" t="s">
        <v>16</v>
      </c>
      <c r="J1946" s="13" t="str">
        <f t="shared" si="121"/>
        <v>R1011</v>
      </c>
      <c r="K1946" s="6" t="s">
        <v>42</v>
      </c>
      <c r="L1946" s="23" t="str">
        <f t="shared" si="122"/>
        <v>4-Jun-1975</v>
      </c>
      <c r="M1946" s="25">
        <f t="shared" si="123"/>
        <v>48</v>
      </c>
    </row>
    <row r="1947" spans="1:13" x14ac:dyDescent="0.3">
      <c r="A1947" s="6" t="s">
        <v>1978</v>
      </c>
      <c r="B1947" s="6">
        <v>2004</v>
      </c>
      <c r="C1947" s="13">
        <f t="shared" si="120"/>
        <v>2004</v>
      </c>
      <c r="D1947" s="6" t="s">
        <v>30</v>
      </c>
      <c r="E1947" s="6">
        <v>5</v>
      </c>
      <c r="F1947" s="6">
        <v>0</v>
      </c>
      <c r="G1947" s="27">
        <v>26316.59</v>
      </c>
      <c r="H1947" s="6" t="s">
        <v>11</v>
      </c>
      <c r="I1947" s="6" t="s">
        <v>12</v>
      </c>
      <c r="J1947" s="13" t="str">
        <f t="shared" si="121"/>
        <v>R1011</v>
      </c>
      <c r="K1947" s="6" t="s">
        <v>42</v>
      </c>
      <c r="L1947" s="23" t="str">
        <f t="shared" si="122"/>
        <v>5-Dec-2004</v>
      </c>
      <c r="M1947" s="25">
        <f t="shared" si="123"/>
        <v>18</v>
      </c>
    </row>
    <row r="1948" spans="1:13" x14ac:dyDescent="0.3">
      <c r="A1948" s="6" t="s">
        <v>1979</v>
      </c>
      <c r="B1948" s="6">
        <v>1974</v>
      </c>
      <c r="C1948" s="13">
        <f t="shared" si="120"/>
        <v>1974</v>
      </c>
      <c r="D1948" s="6" t="s">
        <v>20</v>
      </c>
      <c r="E1948" s="6">
        <v>21</v>
      </c>
      <c r="F1948" s="6">
        <v>1</v>
      </c>
      <c r="G1948" s="27">
        <v>26392.26</v>
      </c>
      <c r="H1948" s="6" t="s">
        <v>11</v>
      </c>
      <c r="I1948" s="6" t="s">
        <v>11</v>
      </c>
      <c r="J1948" s="13" t="str">
        <f t="shared" si="121"/>
        <v>R1024</v>
      </c>
      <c r="K1948" s="6" t="s">
        <v>247</v>
      </c>
      <c r="L1948" s="23" t="str">
        <f t="shared" si="122"/>
        <v>21-Sep-1974</v>
      </c>
      <c r="M1948" s="25">
        <f t="shared" si="123"/>
        <v>48</v>
      </c>
    </row>
    <row r="1949" spans="1:13" x14ac:dyDescent="0.3">
      <c r="A1949" s="6" t="s">
        <v>1980</v>
      </c>
      <c r="B1949" s="6">
        <v>1970</v>
      </c>
      <c r="C1949" s="13">
        <f t="shared" si="120"/>
        <v>1970</v>
      </c>
      <c r="D1949" s="6" t="s">
        <v>35</v>
      </c>
      <c r="E1949" s="6">
        <v>27</v>
      </c>
      <c r="F1949" s="6">
        <v>2</v>
      </c>
      <c r="G1949" s="27">
        <v>26467.1</v>
      </c>
      <c r="H1949" s="6" t="s">
        <v>11</v>
      </c>
      <c r="I1949" s="6" t="s">
        <v>12</v>
      </c>
      <c r="J1949" s="13" t="str">
        <f t="shared" si="121"/>
        <v>R1012</v>
      </c>
      <c r="K1949" s="6" t="s">
        <v>23</v>
      </c>
      <c r="L1949" s="23" t="str">
        <f t="shared" si="122"/>
        <v>27-Aug-1970</v>
      </c>
      <c r="M1949" s="25">
        <f t="shared" si="123"/>
        <v>52</v>
      </c>
    </row>
    <row r="1950" spans="1:13" x14ac:dyDescent="0.3">
      <c r="A1950" s="6" t="s">
        <v>1981</v>
      </c>
      <c r="B1950" s="6">
        <v>2004</v>
      </c>
      <c r="C1950" s="13">
        <f t="shared" si="120"/>
        <v>2004</v>
      </c>
      <c r="D1950" s="6" t="s">
        <v>20</v>
      </c>
      <c r="E1950" s="6">
        <v>5</v>
      </c>
      <c r="F1950" s="6">
        <v>0</v>
      </c>
      <c r="G1950" s="27">
        <v>26479.4</v>
      </c>
      <c r="H1950" s="6" t="s">
        <v>11</v>
      </c>
      <c r="I1950" s="6" t="s">
        <v>11</v>
      </c>
      <c r="J1950" s="13" t="str">
        <f t="shared" si="121"/>
        <v>R1011</v>
      </c>
      <c r="K1950" s="6" t="s">
        <v>42</v>
      </c>
      <c r="L1950" s="23" t="str">
        <f t="shared" si="122"/>
        <v>5-Sep-2004</v>
      </c>
      <c r="M1950" s="25">
        <f t="shared" si="123"/>
        <v>18</v>
      </c>
    </row>
    <row r="1951" spans="1:13" x14ac:dyDescent="0.3">
      <c r="A1951" s="6" t="s">
        <v>1982</v>
      </c>
      <c r="B1951" s="6">
        <v>1988</v>
      </c>
      <c r="C1951" s="13">
        <f t="shared" si="120"/>
        <v>1988</v>
      </c>
      <c r="D1951" s="6" t="s">
        <v>10</v>
      </c>
      <c r="E1951" s="6">
        <v>22</v>
      </c>
      <c r="F1951" s="6">
        <v>3</v>
      </c>
      <c r="G1951" s="27">
        <v>26607.89</v>
      </c>
      <c r="H1951" s="6" t="s">
        <v>11</v>
      </c>
      <c r="I1951" s="6" t="s">
        <v>16</v>
      </c>
      <c r="J1951" s="13" t="str">
        <f t="shared" si="121"/>
        <v>R1011</v>
      </c>
      <c r="K1951" s="6" t="s">
        <v>42</v>
      </c>
      <c r="L1951" s="23" t="str">
        <f t="shared" si="122"/>
        <v>22-Jul-1988</v>
      </c>
      <c r="M1951" s="25">
        <f t="shared" si="123"/>
        <v>34</v>
      </c>
    </row>
    <row r="1952" spans="1:13" x14ac:dyDescent="0.3">
      <c r="A1952" s="6" t="s">
        <v>1983</v>
      </c>
      <c r="B1952" s="6">
        <v>1991</v>
      </c>
      <c r="C1952" s="13">
        <f t="shared" si="120"/>
        <v>1991</v>
      </c>
      <c r="D1952" s="6" t="s">
        <v>35</v>
      </c>
      <c r="E1952" s="6">
        <v>22</v>
      </c>
      <c r="F1952" s="6">
        <v>3</v>
      </c>
      <c r="G1952" s="27">
        <v>26912.560000000001</v>
      </c>
      <c r="H1952" s="6" t="s">
        <v>11</v>
      </c>
      <c r="I1952" s="6" t="s">
        <v>11</v>
      </c>
      <c r="J1952" s="13" t="str">
        <f t="shared" si="121"/>
        <v>R1011</v>
      </c>
      <c r="K1952" s="6" t="s">
        <v>42</v>
      </c>
      <c r="L1952" s="23" t="str">
        <f t="shared" si="122"/>
        <v>22-Aug-1991</v>
      </c>
      <c r="M1952" s="25">
        <f t="shared" si="123"/>
        <v>31</v>
      </c>
    </row>
    <row r="1953" spans="1:13" x14ac:dyDescent="0.3">
      <c r="A1953" s="6" t="s">
        <v>1984</v>
      </c>
      <c r="B1953" s="6">
        <v>1958</v>
      </c>
      <c r="C1953" s="13">
        <f t="shared" si="120"/>
        <v>1958</v>
      </c>
      <c r="D1953" s="6" t="s">
        <v>30</v>
      </c>
      <c r="E1953" s="6">
        <v>25</v>
      </c>
      <c r="F1953" s="6">
        <v>0</v>
      </c>
      <c r="G1953" s="27">
        <v>26926.51</v>
      </c>
      <c r="H1953" s="6" t="s">
        <v>11</v>
      </c>
      <c r="I1953" s="6" t="s">
        <v>16</v>
      </c>
      <c r="J1953" s="13" t="str">
        <f t="shared" si="121"/>
        <v>R1013</v>
      </c>
      <c r="K1953" s="6" t="s">
        <v>13</v>
      </c>
      <c r="L1953" s="23" t="str">
        <f t="shared" si="122"/>
        <v>25-Dec-1958</v>
      </c>
      <c r="M1953" s="25">
        <f t="shared" si="123"/>
        <v>64</v>
      </c>
    </row>
    <row r="1954" spans="1:13" x14ac:dyDescent="0.3">
      <c r="A1954" s="6" t="s">
        <v>1985</v>
      </c>
      <c r="B1954" s="6">
        <v>2002</v>
      </c>
      <c r="C1954" s="13">
        <f t="shared" si="120"/>
        <v>2002</v>
      </c>
      <c r="D1954" s="6" t="s">
        <v>18</v>
      </c>
      <c r="E1954" s="6">
        <v>17</v>
      </c>
      <c r="F1954" s="6">
        <v>0</v>
      </c>
      <c r="G1954" s="27">
        <v>26927.69</v>
      </c>
      <c r="H1954" s="6" t="s">
        <v>11</v>
      </c>
      <c r="I1954" s="6" t="s">
        <v>11</v>
      </c>
      <c r="J1954" s="13" t="str">
        <f t="shared" si="121"/>
        <v>R1011</v>
      </c>
      <c r="K1954" s="6" t="s">
        <v>42</v>
      </c>
      <c r="L1954" s="23" t="str">
        <f t="shared" si="122"/>
        <v>17-Jun-2002</v>
      </c>
      <c r="M1954" s="25">
        <f t="shared" si="123"/>
        <v>20</v>
      </c>
    </row>
    <row r="1955" spans="1:13" x14ac:dyDescent="0.3">
      <c r="A1955" s="6" t="s">
        <v>1986</v>
      </c>
      <c r="B1955" s="6">
        <v>2000</v>
      </c>
      <c r="C1955" s="13">
        <f t="shared" si="120"/>
        <v>2000</v>
      </c>
      <c r="D1955" s="6" t="s">
        <v>15</v>
      </c>
      <c r="E1955" s="6">
        <v>9</v>
      </c>
      <c r="F1955" s="6">
        <v>0</v>
      </c>
      <c r="G1955" s="27">
        <v>26936.98</v>
      </c>
      <c r="H1955" s="6" t="s">
        <v>11</v>
      </c>
      <c r="I1955" s="6" t="s">
        <v>12</v>
      </c>
      <c r="J1955" s="13" t="str">
        <f t="shared" si="121"/>
        <v>R1011</v>
      </c>
      <c r="K1955" s="6" t="s">
        <v>42</v>
      </c>
      <c r="L1955" s="23" t="str">
        <f t="shared" si="122"/>
        <v>9-Nov-2000</v>
      </c>
      <c r="M1955" s="25">
        <f t="shared" si="123"/>
        <v>22</v>
      </c>
    </row>
    <row r="1956" spans="1:13" x14ac:dyDescent="0.3">
      <c r="A1956" s="6" t="s">
        <v>1987</v>
      </c>
      <c r="B1956" s="6">
        <v>1960</v>
      </c>
      <c r="C1956" s="13">
        <f t="shared" si="120"/>
        <v>1960</v>
      </c>
      <c r="D1956" s="6" t="s">
        <v>10</v>
      </c>
      <c r="E1956" s="6">
        <v>9</v>
      </c>
      <c r="F1956" s="6">
        <v>1</v>
      </c>
      <c r="G1956" s="27">
        <v>27000.98</v>
      </c>
      <c r="H1956" s="6" t="s">
        <v>11</v>
      </c>
      <c r="I1956" s="6" t="s">
        <v>11</v>
      </c>
      <c r="J1956" s="13" t="str">
        <f t="shared" si="121"/>
        <v>R1013</v>
      </c>
      <c r="K1956" s="6" t="s">
        <v>13</v>
      </c>
      <c r="L1956" s="23" t="str">
        <f t="shared" si="122"/>
        <v>9-Jul-1960</v>
      </c>
      <c r="M1956" s="25">
        <f t="shared" si="123"/>
        <v>62</v>
      </c>
    </row>
    <row r="1957" spans="1:13" x14ac:dyDescent="0.3">
      <c r="A1957" s="6" t="s">
        <v>1988</v>
      </c>
      <c r="B1957" s="6">
        <v>1958</v>
      </c>
      <c r="C1957" s="13">
        <f t="shared" si="120"/>
        <v>1958</v>
      </c>
      <c r="D1957" s="6" t="s">
        <v>18</v>
      </c>
      <c r="E1957" s="6">
        <v>30</v>
      </c>
      <c r="F1957" s="6">
        <v>0</v>
      </c>
      <c r="G1957" s="27">
        <v>27037.91</v>
      </c>
      <c r="H1957" s="6" t="s">
        <v>11</v>
      </c>
      <c r="I1957" s="6" t="s">
        <v>11</v>
      </c>
      <c r="J1957" s="13" t="str">
        <f t="shared" si="121"/>
        <v>R1013</v>
      </c>
      <c r="K1957" s="6" t="s">
        <v>13</v>
      </c>
      <c r="L1957" s="23" t="str">
        <f t="shared" si="122"/>
        <v>30-Jun-1958</v>
      </c>
      <c r="M1957" s="25">
        <f t="shared" si="123"/>
        <v>64</v>
      </c>
    </row>
    <row r="1958" spans="1:13" x14ac:dyDescent="0.3">
      <c r="A1958" s="6" t="s">
        <v>1989</v>
      </c>
      <c r="B1958" s="6">
        <v>1994</v>
      </c>
      <c r="C1958" s="13">
        <f t="shared" si="120"/>
        <v>1994</v>
      </c>
      <c r="D1958" s="6" t="s">
        <v>10</v>
      </c>
      <c r="E1958" s="6">
        <v>2</v>
      </c>
      <c r="F1958" s="6">
        <v>0</v>
      </c>
      <c r="G1958" s="27">
        <v>27080.639999999999</v>
      </c>
      <c r="H1958" s="6" t="s">
        <v>11</v>
      </c>
      <c r="I1958" s="6" t="s">
        <v>11</v>
      </c>
      <c r="J1958" s="13" t="str">
        <f t="shared" si="121"/>
        <v>R1011</v>
      </c>
      <c r="K1958" s="6" t="s">
        <v>42</v>
      </c>
      <c r="L1958" s="23" t="str">
        <f t="shared" si="122"/>
        <v>2-Jul-1994</v>
      </c>
      <c r="M1958" s="25">
        <f t="shared" si="123"/>
        <v>28</v>
      </c>
    </row>
    <row r="1959" spans="1:13" x14ac:dyDescent="0.3">
      <c r="A1959" s="6" t="s">
        <v>1990</v>
      </c>
      <c r="B1959" s="6">
        <v>1990</v>
      </c>
      <c r="C1959" s="13">
        <f t="shared" si="120"/>
        <v>1990</v>
      </c>
      <c r="D1959" s="6" t="s">
        <v>30</v>
      </c>
      <c r="E1959" s="6">
        <v>13</v>
      </c>
      <c r="F1959" s="6">
        <v>3</v>
      </c>
      <c r="G1959" s="27">
        <v>27092.38</v>
      </c>
      <c r="H1959" s="6" t="s">
        <v>11</v>
      </c>
      <c r="I1959" s="6" t="s">
        <v>12</v>
      </c>
      <c r="J1959" s="13" t="str">
        <f t="shared" si="121"/>
        <v>R1011</v>
      </c>
      <c r="K1959" s="6" t="s">
        <v>42</v>
      </c>
      <c r="L1959" s="23" t="str">
        <f t="shared" si="122"/>
        <v>13-Dec-1990</v>
      </c>
      <c r="M1959" s="25">
        <f t="shared" si="123"/>
        <v>32</v>
      </c>
    </row>
    <row r="1960" spans="1:13" x14ac:dyDescent="0.3">
      <c r="A1960" s="6" t="s">
        <v>1991</v>
      </c>
      <c r="B1960" s="6">
        <v>1970</v>
      </c>
      <c r="C1960" s="13">
        <f t="shared" si="120"/>
        <v>1970</v>
      </c>
      <c r="D1960" s="6" t="s">
        <v>37</v>
      </c>
      <c r="E1960" s="6">
        <v>2</v>
      </c>
      <c r="F1960" s="6">
        <v>0</v>
      </c>
      <c r="G1960" s="27">
        <v>27117.99</v>
      </c>
      <c r="H1960" s="6" t="s">
        <v>11</v>
      </c>
      <c r="I1960" s="6" t="s">
        <v>11</v>
      </c>
      <c r="J1960" s="13" t="str">
        <f t="shared" si="121"/>
        <v>R1013</v>
      </c>
      <c r="K1960" s="6" t="s">
        <v>13</v>
      </c>
      <c r="L1960" s="23" t="str">
        <f t="shared" si="122"/>
        <v>2-Oct-1970</v>
      </c>
      <c r="M1960" s="25">
        <f t="shared" si="123"/>
        <v>52</v>
      </c>
    </row>
    <row r="1961" spans="1:13" x14ac:dyDescent="0.3">
      <c r="A1961" s="6" t="s">
        <v>1992</v>
      </c>
      <c r="B1961" s="6">
        <v>1965</v>
      </c>
      <c r="C1961" s="13">
        <f t="shared" si="120"/>
        <v>1965</v>
      </c>
      <c r="D1961" s="6" t="s">
        <v>30</v>
      </c>
      <c r="E1961" s="6">
        <v>21</v>
      </c>
      <c r="F1961" s="6">
        <v>0</v>
      </c>
      <c r="G1961" s="27">
        <v>27218.44</v>
      </c>
      <c r="H1961" s="6" t="s">
        <v>11</v>
      </c>
      <c r="I1961" s="6" t="s">
        <v>16</v>
      </c>
      <c r="J1961" s="13" t="str">
        <f t="shared" si="121"/>
        <v>R1017</v>
      </c>
      <c r="K1961" s="6" t="s">
        <v>356</v>
      </c>
      <c r="L1961" s="23" t="str">
        <f t="shared" si="122"/>
        <v>21-Dec-1965</v>
      </c>
      <c r="M1961" s="25">
        <f t="shared" si="123"/>
        <v>57</v>
      </c>
    </row>
    <row r="1962" spans="1:13" x14ac:dyDescent="0.3">
      <c r="A1962" s="6" t="s">
        <v>1993</v>
      </c>
      <c r="B1962" s="6">
        <v>1999</v>
      </c>
      <c r="C1962" s="13">
        <f t="shared" si="120"/>
        <v>1999</v>
      </c>
      <c r="D1962" s="6" t="s">
        <v>30</v>
      </c>
      <c r="E1962" s="6">
        <v>2</v>
      </c>
      <c r="F1962" s="6">
        <v>0</v>
      </c>
      <c r="G1962" s="27">
        <v>27236.959999999999</v>
      </c>
      <c r="H1962" s="6" t="s">
        <v>11</v>
      </c>
      <c r="I1962" s="6" t="s">
        <v>16</v>
      </c>
      <c r="J1962" s="13" t="str">
        <f t="shared" si="121"/>
        <v>R1011</v>
      </c>
      <c r="K1962" s="6" t="s">
        <v>42</v>
      </c>
      <c r="L1962" s="23" t="str">
        <f t="shared" si="122"/>
        <v>2-Dec-1999</v>
      </c>
      <c r="M1962" s="25">
        <f t="shared" si="123"/>
        <v>23</v>
      </c>
    </row>
    <row r="1963" spans="1:13" x14ac:dyDescent="0.3">
      <c r="A1963" s="6" t="s">
        <v>1994</v>
      </c>
      <c r="B1963" s="6">
        <v>1968</v>
      </c>
      <c r="C1963" s="13">
        <f t="shared" si="120"/>
        <v>1968</v>
      </c>
      <c r="D1963" s="6" t="s">
        <v>18</v>
      </c>
      <c r="E1963" s="6">
        <v>6</v>
      </c>
      <c r="F1963" s="6">
        <v>3</v>
      </c>
      <c r="G1963" s="27">
        <v>27322.73</v>
      </c>
      <c r="H1963" s="6" t="s">
        <v>11</v>
      </c>
      <c r="I1963" s="6" t="s">
        <v>11</v>
      </c>
      <c r="J1963" s="13" t="str">
        <f t="shared" si="121"/>
        <v>R1013</v>
      </c>
      <c r="K1963" s="6" t="s">
        <v>13</v>
      </c>
      <c r="L1963" s="23" t="str">
        <f t="shared" si="122"/>
        <v>6-Jun-1968</v>
      </c>
      <c r="M1963" s="25">
        <f t="shared" si="123"/>
        <v>55</v>
      </c>
    </row>
    <row r="1964" spans="1:13" x14ac:dyDescent="0.3">
      <c r="A1964" s="6" t="s">
        <v>1995</v>
      </c>
      <c r="B1964" s="6">
        <v>1969</v>
      </c>
      <c r="C1964" s="13">
        <f t="shared" si="120"/>
        <v>1969</v>
      </c>
      <c r="D1964" s="6" t="s">
        <v>37</v>
      </c>
      <c r="E1964" s="6">
        <v>16</v>
      </c>
      <c r="F1964" s="6">
        <v>0</v>
      </c>
      <c r="G1964" s="27">
        <v>27346.04</v>
      </c>
      <c r="H1964" s="6" t="s">
        <v>11</v>
      </c>
      <c r="I1964" s="6" t="s">
        <v>11</v>
      </c>
      <c r="J1964" s="13" t="str">
        <f t="shared" si="121"/>
        <v>R1013</v>
      </c>
      <c r="K1964" s="6" t="s">
        <v>13</v>
      </c>
      <c r="L1964" s="23" t="str">
        <f t="shared" si="122"/>
        <v>16-Oct-1969</v>
      </c>
      <c r="M1964" s="25">
        <f t="shared" si="123"/>
        <v>53</v>
      </c>
    </row>
    <row r="1965" spans="1:13" x14ac:dyDescent="0.3">
      <c r="A1965" s="6" t="s">
        <v>1996</v>
      </c>
      <c r="B1965" s="6">
        <v>1988</v>
      </c>
      <c r="C1965" s="13">
        <f t="shared" si="120"/>
        <v>1988</v>
      </c>
      <c r="D1965" s="6" t="s">
        <v>20</v>
      </c>
      <c r="E1965" s="6">
        <v>15</v>
      </c>
      <c r="F1965" s="6">
        <v>2</v>
      </c>
      <c r="G1965" s="27">
        <v>27375.9</v>
      </c>
      <c r="H1965" s="6" t="s">
        <v>11</v>
      </c>
      <c r="I1965" s="6" t="s">
        <v>12</v>
      </c>
      <c r="J1965" s="13" t="str">
        <f t="shared" si="121"/>
        <v>R1015</v>
      </c>
      <c r="K1965" s="6" t="s">
        <v>164</v>
      </c>
      <c r="L1965" s="23" t="str">
        <f t="shared" si="122"/>
        <v>15-Sep-1988</v>
      </c>
      <c r="M1965" s="25">
        <f t="shared" si="123"/>
        <v>34</v>
      </c>
    </row>
    <row r="1966" spans="1:13" x14ac:dyDescent="0.3">
      <c r="A1966" s="6" t="s">
        <v>1997</v>
      </c>
      <c r="B1966" s="6">
        <v>1985</v>
      </c>
      <c r="C1966" s="13">
        <f t="shared" si="120"/>
        <v>1985</v>
      </c>
      <c r="D1966" s="6" t="s">
        <v>30</v>
      </c>
      <c r="E1966" s="6">
        <v>5</v>
      </c>
      <c r="F1966" s="6">
        <v>3</v>
      </c>
      <c r="G1966" s="27">
        <v>27432.73</v>
      </c>
      <c r="H1966" s="6" t="s">
        <v>11</v>
      </c>
      <c r="I1966" s="6" t="s">
        <v>16</v>
      </c>
      <c r="J1966" s="13" t="str">
        <f t="shared" si="121"/>
        <v>R1011</v>
      </c>
      <c r="K1966" s="6" t="s">
        <v>42</v>
      </c>
      <c r="L1966" s="23" t="str">
        <f t="shared" si="122"/>
        <v>5-Dec-1985</v>
      </c>
      <c r="M1966" s="25">
        <f t="shared" si="123"/>
        <v>37</v>
      </c>
    </row>
    <row r="1967" spans="1:13" x14ac:dyDescent="0.3">
      <c r="A1967" s="6" t="s">
        <v>1998</v>
      </c>
      <c r="B1967" s="6">
        <v>1981</v>
      </c>
      <c r="C1967" s="13">
        <f t="shared" si="120"/>
        <v>1981</v>
      </c>
      <c r="D1967" s="6" t="s">
        <v>37</v>
      </c>
      <c r="E1967" s="6">
        <v>3</v>
      </c>
      <c r="F1967" s="6">
        <v>1</v>
      </c>
      <c r="G1967" s="27">
        <v>27495.59</v>
      </c>
      <c r="H1967" s="6" t="s">
        <v>11</v>
      </c>
      <c r="I1967" s="6" t="s">
        <v>16</v>
      </c>
      <c r="J1967" s="13" t="str">
        <f t="shared" si="121"/>
        <v>R1011</v>
      </c>
      <c r="K1967" s="6" t="s">
        <v>42</v>
      </c>
      <c r="L1967" s="23" t="str">
        <f t="shared" si="122"/>
        <v>3-Oct-1981</v>
      </c>
      <c r="M1967" s="25">
        <f t="shared" si="123"/>
        <v>41</v>
      </c>
    </row>
    <row r="1968" spans="1:13" x14ac:dyDescent="0.3">
      <c r="A1968" s="6" t="s">
        <v>1999</v>
      </c>
      <c r="B1968" s="6">
        <v>1965</v>
      </c>
      <c r="C1968" s="13">
        <f t="shared" si="120"/>
        <v>1965</v>
      </c>
      <c r="D1968" s="6" t="s">
        <v>37</v>
      </c>
      <c r="E1968" s="6">
        <v>19</v>
      </c>
      <c r="F1968" s="6">
        <v>0</v>
      </c>
      <c r="G1968" s="27">
        <v>27533.91</v>
      </c>
      <c r="H1968" s="6" t="s">
        <v>11</v>
      </c>
      <c r="I1968" s="6" t="s">
        <v>12</v>
      </c>
      <c r="J1968" s="13" t="str">
        <f t="shared" si="121"/>
        <v>R1013</v>
      </c>
      <c r="K1968" s="6" t="s">
        <v>13</v>
      </c>
      <c r="L1968" s="23" t="str">
        <f t="shared" si="122"/>
        <v>19-Oct-1965</v>
      </c>
      <c r="M1968" s="25">
        <f t="shared" si="123"/>
        <v>57</v>
      </c>
    </row>
    <row r="1969" spans="1:13" x14ac:dyDescent="0.3">
      <c r="A1969" s="6" t="s">
        <v>2000</v>
      </c>
      <c r="B1969" s="6">
        <v>1984</v>
      </c>
      <c r="C1969" s="13">
        <f t="shared" si="120"/>
        <v>1984</v>
      </c>
      <c r="D1969" s="6" t="s">
        <v>10</v>
      </c>
      <c r="E1969" s="6">
        <v>22</v>
      </c>
      <c r="F1969" s="6">
        <v>3</v>
      </c>
      <c r="G1969" s="27">
        <v>27534.53</v>
      </c>
      <c r="H1969" s="6" t="s">
        <v>11</v>
      </c>
      <c r="I1969" s="6" t="s">
        <v>11</v>
      </c>
      <c r="J1969" s="13" t="str">
        <f t="shared" si="121"/>
        <v>R1011</v>
      </c>
      <c r="K1969" s="6" t="s">
        <v>42</v>
      </c>
      <c r="L1969" s="23" t="str">
        <f t="shared" si="122"/>
        <v>22-Jul-1984</v>
      </c>
      <c r="M1969" s="25">
        <f t="shared" si="123"/>
        <v>38</v>
      </c>
    </row>
    <row r="1970" spans="1:13" x14ac:dyDescent="0.3">
      <c r="A1970" s="6" t="s">
        <v>2001</v>
      </c>
      <c r="B1970" s="6">
        <v>1985</v>
      </c>
      <c r="C1970" s="13">
        <f t="shared" si="120"/>
        <v>1985</v>
      </c>
      <c r="D1970" s="6" t="s">
        <v>15</v>
      </c>
      <c r="E1970" s="6">
        <v>6</v>
      </c>
      <c r="F1970" s="6">
        <v>3</v>
      </c>
      <c r="G1970" s="27">
        <v>27598.93</v>
      </c>
      <c r="H1970" s="6" t="s">
        <v>11</v>
      </c>
      <c r="I1970" s="6" t="s">
        <v>16</v>
      </c>
      <c r="J1970" s="13" t="str">
        <f t="shared" si="121"/>
        <v>R1011</v>
      </c>
      <c r="K1970" s="6" t="s">
        <v>42</v>
      </c>
      <c r="L1970" s="23" t="str">
        <f t="shared" si="122"/>
        <v>6-Nov-1985</v>
      </c>
      <c r="M1970" s="25">
        <f t="shared" si="123"/>
        <v>37</v>
      </c>
    </row>
    <row r="1971" spans="1:13" x14ac:dyDescent="0.3">
      <c r="A1971" s="6" t="s">
        <v>2002</v>
      </c>
      <c r="B1971" s="6">
        <v>1992</v>
      </c>
      <c r="C1971" s="13">
        <f t="shared" si="120"/>
        <v>1992</v>
      </c>
      <c r="D1971" s="6" t="s">
        <v>18</v>
      </c>
      <c r="E1971" s="6">
        <v>11</v>
      </c>
      <c r="F1971" s="6">
        <v>0</v>
      </c>
      <c r="G1971" s="27">
        <v>27614.71</v>
      </c>
      <c r="H1971" s="6" t="s">
        <v>11</v>
      </c>
      <c r="I1971" s="6" t="s">
        <v>12</v>
      </c>
      <c r="J1971" s="13" t="str">
        <f t="shared" si="121"/>
        <v>R1011</v>
      </c>
      <c r="K1971" s="6" t="s">
        <v>42</v>
      </c>
      <c r="L1971" s="23" t="str">
        <f t="shared" si="122"/>
        <v>11-Jun-1992</v>
      </c>
      <c r="M1971" s="25">
        <f t="shared" si="123"/>
        <v>30</v>
      </c>
    </row>
    <row r="1972" spans="1:13" x14ac:dyDescent="0.3">
      <c r="A1972" s="6" t="s">
        <v>2003</v>
      </c>
      <c r="B1972" s="6">
        <v>1997</v>
      </c>
      <c r="C1972" s="13">
        <f t="shared" si="120"/>
        <v>1997</v>
      </c>
      <c r="D1972" s="6" t="s">
        <v>20</v>
      </c>
      <c r="E1972" s="6">
        <v>9</v>
      </c>
      <c r="F1972" s="6">
        <v>0</v>
      </c>
      <c r="G1972" s="27">
        <v>27619.360000000001</v>
      </c>
      <c r="H1972" s="6" t="s">
        <v>11</v>
      </c>
      <c r="I1972" s="6" t="s">
        <v>12</v>
      </c>
      <c r="J1972" s="13" t="str">
        <f t="shared" si="121"/>
        <v>R1011</v>
      </c>
      <c r="K1972" s="6" t="s">
        <v>42</v>
      </c>
      <c r="L1972" s="23" t="str">
        <f t="shared" si="122"/>
        <v>9-Sep-1997</v>
      </c>
      <c r="M1972" s="25">
        <f t="shared" si="123"/>
        <v>25</v>
      </c>
    </row>
    <row r="1973" spans="1:13" x14ac:dyDescent="0.3">
      <c r="A1973" s="6" t="s">
        <v>2004</v>
      </c>
      <c r="B1973" s="6">
        <v>1997</v>
      </c>
      <c r="C1973" s="13">
        <f t="shared" si="120"/>
        <v>1997</v>
      </c>
      <c r="D1973" s="6" t="s">
        <v>37</v>
      </c>
      <c r="E1973" s="6">
        <v>7</v>
      </c>
      <c r="F1973" s="6">
        <v>0</v>
      </c>
      <c r="G1973" s="27">
        <v>27625.17</v>
      </c>
      <c r="H1973" s="6" t="s">
        <v>16</v>
      </c>
      <c r="I1973" s="6" t="s">
        <v>16</v>
      </c>
      <c r="J1973" s="13" t="str">
        <f t="shared" si="121"/>
        <v>R1011</v>
      </c>
      <c r="K1973" s="6" t="s">
        <v>42</v>
      </c>
      <c r="L1973" s="23" t="str">
        <f t="shared" si="122"/>
        <v>7-Oct-1997</v>
      </c>
      <c r="M1973" s="25">
        <f t="shared" si="123"/>
        <v>25</v>
      </c>
    </row>
    <row r="1974" spans="1:13" x14ac:dyDescent="0.3">
      <c r="A1974" s="6" t="s">
        <v>2005</v>
      </c>
      <c r="B1974" s="6">
        <v>1992</v>
      </c>
      <c r="C1974" s="13">
        <f t="shared" si="120"/>
        <v>1992</v>
      </c>
      <c r="D1974" s="6" t="s">
        <v>10</v>
      </c>
      <c r="E1974" s="6">
        <v>3</v>
      </c>
      <c r="F1974" s="6">
        <v>0</v>
      </c>
      <c r="G1974" s="27">
        <v>27696.11</v>
      </c>
      <c r="H1974" s="6" t="s">
        <v>16</v>
      </c>
      <c r="I1974" s="6" t="s">
        <v>11</v>
      </c>
      <c r="J1974" s="13" t="str">
        <f t="shared" si="121"/>
        <v>R1011</v>
      </c>
      <c r="K1974" s="6" t="s">
        <v>42</v>
      </c>
      <c r="L1974" s="23" t="str">
        <f t="shared" si="122"/>
        <v>3-Jul-1992</v>
      </c>
      <c r="M1974" s="25">
        <f t="shared" si="123"/>
        <v>30</v>
      </c>
    </row>
    <row r="1975" spans="1:13" x14ac:dyDescent="0.3">
      <c r="A1975" s="6" t="s">
        <v>2006</v>
      </c>
      <c r="B1975" s="6">
        <v>2002</v>
      </c>
      <c r="C1975" s="13">
        <f t="shared" si="120"/>
        <v>2002</v>
      </c>
      <c r="D1975" s="6" t="s">
        <v>30</v>
      </c>
      <c r="E1975" s="6">
        <v>6</v>
      </c>
      <c r="F1975" s="6">
        <v>1</v>
      </c>
      <c r="G1975" s="27">
        <v>27724.29</v>
      </c>
      <c r="H1975" s="6" t="s">
        <v>16</v>
      </c>
      <c r="I1975" s="6" t="s">
        <v>12</v>
      </c>
      <c r="J1975" s="13" t="str">
        <f t="shared" si="121"/>
        <v>R1013</v>
      </c>
      <c r="K1975" s="6" t="s">
        <v>13</v>
      </c>
      <c r="L1975" s="23" t="str">
        <f t="shared" si="122"/>
        <v>6-Dec-2002</v>
      </c>
      <c r="M1975" s="25">
        <f t="shared" si="123"/>
        <v>20</v>
      </c>
    </row>
    <row r="1976" spans="1:13" x14ac:dyDescent="0.3">
      <c r="A1976" s="6" t="s">
        <v>2007</v>
      </c>
      <c r="B1976" s="6">
        <v>1960</v>
      </c>
      <c r="C1976" s="13">
        <f t="shared" si="120"/>
        <v>1960</v>
      </c>
      <c r="D1976" s="6" t="s">
        <v>10</v>
      </c>
      <c r="E1976" s="6">
        <v>6</v>
      </c>
      <c r="F1976" s="6">
        <v>0</v>
      </c>
      <c r="G1976" s="27">
        <v>27808.73</v>
      </c>
      <c r="H1976" s="6" t="s">
        <v>16</v>
      </c>
      <c r="I1976" s="6" t="s">
        <v>16</v>
      </c>
      <c r="J1976" s="13" t="str">
        <f t="shared" si="121"/>
        <v>R1013</v>
      </c>
      <c r="K1976" s="6" t="s">
        <v>13</v>
      </c>
      <c r="L1976" s="23" t="str">
        <f t="shared" si="122"/>
        <v>6-Jul-1960</v>
      </c>
      <c r="M1976" s="25">
        <f t="shared" si="123"/>
        <v>62</v>
      </c>
    </row>
    <row r="1977" spans="1:13" x14ac:dyDescent="0.3">
      <c r="A1977" s="6" t="s">
        <v>2008</v>
      </c>
      <c r="B1977" s="6">
        <v>1985</v>
      </c>
      <c r="C1977" s="13">
        <f t="shared" si="120"/>
        <v>1985</v>
      </c>
      <c r="D1977" s="6" t="s">
        <v>30</v>
      </c>
      <c r="E1977" s="6">
        <v>4</v>
      </c>
      <c r="F1977" s="6">
        <v>3</v>
      </c>
      <c r="G1977" s="27">
        <v>27849.94</v>
      </c>
      <c r="H1977" s="6" t="s">
        <v>16</v>
      </c>
      <c r="I1977" s="6" t="s">
        <v>16</v>
      </c>
      <c r="J1977" s="13" t="str">
        <f t="shared" si="121"/>
        <v>R1011</v>
      </c>
      <c r="K1977" s="6" t="s">
        <v>42</v>
      </c>
      <c r="L1977" s="23" t="str">
        <f t="shared" si="122"/>
        <v>4-Dec-1985</v>
      </c>
      <c r="M1977" s="25">
        <f t="shared" si="123"/>
        <v>37</v>
      </c>
    </row>
    <row r="1978" spans="1:13" x14ac:dyDescent="0.3">
      <c r="A1978" s="6" t="s">
        <v>2009</v>
      </c>
      <c r="B1978" s="6">
        <v>1989</v>
      </c>
      <c r="C1978" s="13">
        <f t="shared" si="120"/>
        <v>1989</v>
      </c>
      <c r="D1978" s="6" t="s">
        <v>15</v>
      </c>
      <c r="E1978" s="6">
        <v>21</v>
      </c>
      <c r="F1978" s="6">
        <v>3</v>
      </c>
      <c r="G1978" s="27">
        <v>27925.86</v>
      </c>
      <c r="H1978" s="6" t="s">
        <v>16</v>
      </c>
      <c r="I1978" s="6" t="s">
        <v>11</v>
      </c>
      <c r="J1978" s="13" t="str">
        <f t="shared" si="121"/>
        <v>R1011</v>
      </c>
      <c r="K1978" s="6" t="s">
        <v>42</v>
      </c>
      <c r="L1978" s="23" t="str">
        <f t="shared" si="122"/>
        <v>21-Nov-1989</v>
      </c>
      <c r="M1978" s="25">
        <f t="shared" si="123"/>
        <v>33</v>
      </c>
    </row>
    <row r="1979" spans="1:13" x14ac:dyDescent="0.3">
      <c r="A1979" s="6" t="s">
        <v>2010</v>
      </c>
      <c r="B1979" s="6">
        <v>1991</v>
      </c>
      <c r="C1979" s="13">
        <f t="shared" si="120"/>
        <v>1991</v>
      </c>
      <c r="D1979" s="6" t="s">
        <v>18</v>
      </c>
      <c r="E1979" s="6">
        <v>4</v>
      </c>
      <c r="F1979" s="6">
        <v>3</v>
      </c>
      <c r="G1979" s="27">
        <v>27931.11</v>
      </c>
      <c r="H1979" s="6" t="s">
        <v>16</v>
      </c>
      <c r="I1979" s="6" t="s">
        <v>12</v>
      </c>
      <c r="J1979" s="13" t="str">
        <f t="shared" si="121"/>
        <v>R1011</v>
      </c>
      <c r="K1979" s="6" t="s">
        <v>42</v>
      </c>
      <c r="L1979" s="23" t="str">
        <f t="shared" si="122"/>
        <v>4-Jun-1991</v>
      </c>
      <c r="M1979" s="25">
        <f t="shared" si="123"/>
        <v>32</v>
      </c>
    </row>
    <row r="1980" spans="1:13" x14ac:dyDescent="0.3">
      <c r="A1980" s="6" t="s">
        <v>2011</v>
      </c>
      <c r="B1980" s="6">
        <v>1961</v>
      </c>
      <c r="C1980" s="13">
        <f t="shared" si="120"/>
        <v>1961</v>
      </c>
      <c r="D1980" s="6" t="s">
        <v>10</v>
      </c>
      <c r="E1980" s="6">
        <v>28</v>
      </c>
      <c r="F1980" s="6">
        <v>3</v>
      </c>
      <c r="G1980" s="27">
        <v>27941.29</v>
      </c>
      <c r="H1980" s="6" t="s">
        <v>16</v>
      </c>
      <c r="I1980" s="6" t="s">
        <v>12</v>
      </c>
      <c r="J1980" s="13" t="str">
        <f t="shared" si="121"/>
        <v>R1011</v>
      </c>
      <c r="K1980" s="6" t="s">
        <v>42</v>
      </c>
      <c r="L1980" s="23" t="str">
        <f t="shared" si="122"/>
        <v>28-Jul-1961</v>
      </c>
      <c r="M1980" s="25">
        <f t="shared" si="123"/>
        <v>61</v>
      </c>
    </row>
    <row r="1981" spans="1:13" x14ac:dyDescent="0.3">
      <c r="A1981" s="6" t="s">
        <v>2012</v>
      </c>
      <c r="B1981" s="6">
        <v>1999</v>
      </c>
      <c r="C1981" s="13">
        <f t="shared" si="120"/>
        <v>1999</v>
      </c>
      <c r="D1981" s="6" t="s">
        <v>30</v>
      </c>
      <c r="E1981" s="6">
        <v>21</v>
      </c>
      <c r="F1981" s="6">
        <v>0</v>
      </c>
      <c r="G1981" s="27">
        <v>27980.77</v>
      </c>
      <c r="H1981" s="6" t="s">
        <v>16</v>
      </c>
      <c r="I1981" s="6" t="s">
        <v>16</v>
      </c>
      <c r="J1981" s="13" t="str">
        <f t="shared" si="121"/>
        <v>R1011</v>
      </c>
      <c r="K1981" s="6" t="s">
        <v>42</v>
      </c>
      <c r="L1981" s="23" t="str">
        <f t="shared" si="122"/>
        <v>21-Dec-1999</v>
      </c>
      <c r="M1981" s="25">
        <f t="shared" si="123"/>
        <v>23</v>
      </c>
    </row>
    <row r="1982" spans="1:13" x14ac:dyDescent="0.3">
      <c r="A1982" s="6" t="s">
        <v>2013</v>
      </c>
      <c r="B1982" s="6">
        <v>1985</v>
      </c>
      <c r="C1982" s="13">
        <f t="shared" si="120"/>
        <v>1985</v>
      </c>
      <c r="D1982" s="6" t="s">
        <v>15</v>
      </c>
      <c r="E1982" s="6">
        <v>29</v>
      </c>
      <c r="F1982" s="6">
        <v>3</v>
      </c>
      <c r="G1982" s="27">
        <v>28006.94</v>
      </c>
      <c r="H1982" s="6" t="s">
        <v>16</v>
      </c>
      <c r="I1982" s="6" t="s">
        <v>11</v>
      </c>
      <c r="J1982" s="13" t="str">
        <f t="shared" si="121"/>
        <v>R1011</v>
      </c>
      <c r="K1982" s="6" t="s">
        <v>42</v>
      </c>
      <c r="L1982" s="23" t="str">
        <f t="shared" si="122"/>
        <v>29-Nov-1985</v>
      </c>
      <c r="M1982" s="25">
        <f t="shared" si="123"/>
        <v>37</v>
      </c>
    </row>
    <row r="1983" spans="1:13" x14ac:dyDescent="0.3">
      <c r="A1983" s="6" t="s">
        <v>2014</v>
      </c>
      <c r="B1983" s="6">
        <v>1960</v>
      </c>
      <c r="C1983" s="13">
        <f t="shared" si="120"/>
        <v>1960</v>
      </c>
      <c r="D1983" s="6" t="s">
        <v>15</v>
      </c>
      <c r="E1983" s="6">
        <v>22</v>
      </c>
      <c r="F1983" s="6">
        <v>0</v>
      </c>
      <c r="G1983" s="27">
        <v>28101.33</v>
      </c>
      <c r="H1983" s="6" t="s">
        <v>16</v>
      </c>
      <c r="I1983" s="6" t="s">
        <v>11</v>
      </c>
      <c r="J1983" s="13" t="str">
        <f t="shared" si="121"/>
        <v>R1019</v>
      </c>
      <c r="K1983" s="6" t="s">
        <v>166</v>
      </c>
      <c r="L1983" s="23" t="str">
        <f t="shared" si="122"/>
        <v>22-Nov-1960</v>
      </c>
      <c r="M1983" s="25">
        <f t="shared" si="123"/>
        <v>62</v>
      </c>
    </row>
    <row r="1984" spans="1:13" x14ac:dyDescent="0.3">
      <c r="A1984" s="6" t="s">
        <v>2015</v>
      </c>
      <c r="B1984" s="6">
        <v>1999</v>
      </c>
      <c r="C1984" s="13">
        <f t="shared" si="120"/>
        <v>1999</v>
      </c>
      <c r="D1984" s="6" t="s">
        <v>20</v>
      </c>
      <c r="E1984" s="6">
        <v>6</v>
      </c>
      <c r="F1984" s="6">
        <v>0</v>
      </c>
      <c r="G1984" s="27">
        <v>28245.34</v>
      </c>
      <c r="H1984" s="6" t="s">
        <v>16</v>
      </c>
      <c r="I1984" s="6" t="s">
        <v>12</v>
      </c>
      <c r="J1984" s="13" t="str">
        <f t="shared" si="121"/>
        <v>R1011</v>
      </c>
      <c r="K1984" s="6" t="s">
        <v>42</v>
      </c>
      <c r="L1984" s="23" t="str">
        <f t="shared" si="122"/>
        <v>6-Sep-1999</v>
      </c>
      <c r="M1984" s="25">
        <f t="shared" si="123"/>
        <v>23</v>
      </c>
    </row>
    <row r="1985" spans="1:13" x14ac:dyDescent="0.3">
      <c r="A1985" s="6" t="s">
        <v>2016</v>
      </c>
      <c r="B1985" s="6">
        <v>1963</v>
      </c>
      <c r="C1985" s="13">
        <f t="shared" si="120"/>
        <v>1963</v>
      </c>
      <c r="D1985" s="6" t="s">
        <v>15</v>
      </c>
      <c r="E1985" s="6">
        <v>25</v>
      </c>
      <c r="F1985" s="6">
        <v>1</v>
      </c>
      <c r="G1985" s="27">
        <v>28287.9</v>
      </c>
      <c r="H1985" s="6" t="s">
        <v>16</v>
      </c>
      <c r="I1985" s="6" t="s">
        <v>16</v>
      </c>
      <c r="J1985" s="13" t="str">
        <f t="shared" si="121"/>
        <v>R1013</v>
      </c>
      <c r="K1985" s="6" t="s">
        <v>13</v>
      </c>
      <c r="L1985" s="23" t="str">
        <f t="shared" si="122"/>
        <v>25-Nov-1963</v>
      </c>
      <c r="M1985" s="25">
        <f t="shared" si="123"/>
        <v>59</v>
      </c>
    </row>
    <row r="1986" spans="1:13" x14ac:dyDescent="0.3">
      <c r="A1986" s="6" t="s">
        <v>2017</v>
      </c>
      <c r="B1986" s="6">
        <v>1990</v>
      </c>
      <c r="C1986" s="13">
        <f t="shared" ref="C1986:C2049" si="124">IF(B1986="?",ROUND(AVERAGE(B:B),0),B1986)</f>
        <v>1990</v>
      </c>
      <c r="D1986" s="6" t="s">
        <v>30</v>
      </c>
      <c r="E1986" s="6">
        <v>24</v>
      </c>
      <c r="F1986" s="6">
        <v>3</v>
      </c>
      <c r="G1986" s="27">
        <v>28302.33</v>
      </c>
      <c r="H1986" s="6" t="s">
        <v>16</v>
      </c>
      <c r="I1986" s="6" t="s">
        <v>11</v>
      </c>
      <c r="J1986" s="13" t="str">
        <f t="shared" si="121"/>
        <v>R1011</v>
      </c>
      <c r="K1986" s="6" t="s">
        <v>42</v>
      </c>
      <c r="L1986" s="23" t="str">
        <f t="shared" si="122"/>
        <v>24-Dec-1990</v>
      </c>
      <c r="M1986" s="25">
        <f t="shared" si="123"/>
        <v>32</v>
      </c>
    </row>
    <row r="1987" spans="1:13" x14ac:dyDescent="0.3">
      <c r="A1987" s="6" t="s">
        <v>2018</v>
      </c>
      <c r="B1987" s="6">
        <v>1977</v>
      </c>
      <c r="C1987" s="13">
        <f t="shared" si="124"/>
        <v>1977</v>
      </c>
      <c r="D1987" s="6" t="s">
        <v>30</v>
      </c>
      <c r="E1987" s="6">
        <v>2</v>
      </c>
      <c r="F1987" s="6">
        <v>1</v>
      </c>
      <c r="G1987" s="27">
        <v>28340.19</v>
      </c>
      <c r="H1987" s="6" t="s">
        <v>16</v>
      </c>
      <c r="I1987" s="6" t="s">
        <v>11</v>
      </c>
      <c r="J1987" s="13" t="str">
        <f t="shared" ref="J1987:J2050" si="125">IF(K1987="?","Unknown",K1987)</f>
        <v>R1012</v>
      </c>
      <c r="K1987" s="6" t="s">
        <v>23</v>
      </c>
      <c r="L1987" s="23" t="str">
        <f t="shared" ref="L1987:L2050" si="126">CONCATENATE(E1987,"-",D1987,"-",C1987)</f>
        <v>2-Dec-1977</v>
      </c>
      <c r="M1987" s="25">
        <f t="shared" ref="M1987:M2050" si="127">DATEDIF(L1987,DATE(2023,6,8),"Y")</f>
        <v>45</v>
      </c>
    </row>
    <row r="1988" spans="1:13" x14ac:dyDescent="0.3">
      <c r="A1988" s="6" t="s">
        <v>2019</v>
      </c>
      <c r="B1988" s="6">
        <v>1974</v>
      </c>
      <c r="C1988" s="13">
        <f t="shared" si="124"/>
        <v>1974</v>
      </c>
      <c r="D1988" s="6" t="s">
        <v>20</v>
      </c>
      <c r="E1988" s="6">
        <v>16</v>
      </c>
      <c r="F1988" s="6">
        <v>1</v>
      </c>
      <c r="G1988" s="27">
        <v>28468.92</v>
      </c>
      <c r="H1988" s="6" t="s">
        <v>16</v>
      </c>
      <c r="I1988" s="6" t="s">
        <v>16</v>
      </c>
      <c r="J1988" s="13" t="str">
        <f t="shared" si="125"/>
        <v>R1012</v>
      </c>
      <c r="K1988" s="6" t="s">
        <v>23</v>
      </c>
      <c r="L1988" s="23" t="str">
        <f t="shared" si="126"/>
        <v>16-Sep-1974</v>
      </c>
      <c r="M1988" s="25">
        <f t="shared" si="127"/>
        <v>48</v>
      </c>
    </row>
    <row r="1989" spans="1:13" x14ac:dyDescent="0.3">
      <c r="A1989" s="6" t="s">
        <v>2020</v>
      </c>
      <c r="B1989" s="6">
        <v>1982</v>
      </c>
      <c r="C1989" s="13">
        <f t="shared" si="124"/>
        <v>1982</v>
      </c>
      <c r="D1989" s="6" t="s">
        <v>30</v>
      </c>
      <c r="E1989" s="6">
        <v>11</v>
      </c>
      <c r="F1989" s="6">
        <v>1</v>
      </c>
      <c r="G1989" s="27">
        <v>28476.73</v>
      </c>
      <c r="H1989" s="6" t="s">
        <v>16</v>
      </c>
      <c r="I1989" s="6" t="s">
        <v>11</v>
      </c>
      <c r="J1989" s="13" t="str">
        <f t="shared" si="125"/>
        <v>R1012</v>
      </c>
      <c r="K1989" s="6" t="s">
        <v>23</v>
      </c>
      <c r="L1989" s="23" t="str">
        <f t="shared" si="126"/>
        <v>11-Dec-1982</v>
      </c>
      <c r="M1989" s="25">
        <f t="shared" si="127"/>
        <v>40</v>
      </c>
    </row>
    <row r="1990" spans="1:13" x14ac:dyDescent="0.3">
      <c r="A1990" s="6" t="s">
        <v>2021</v>
      </c>
      <c r="B1990" s="6">
        <v>1985</v>
      </c>
      <c r="C1990" s="13">
        <f t="shared" si="124"/>
        <v>1985</v>
      </c>
      <c r="D1990" s="6" t="s">
        <v>20</v>
      </c>
      <c r="E1990" s="6">
        <v>27</v>
      </c>
      <c r="F1990" s="6">
        <v>3</v>
      </c>
      <c r="G1990" s="27">
        <v>28542.86</v>
      </c>
      <c r="H1990" s="6" t="s">
        <v>16</v>
      </c>
      <c r="I1990" s="6" t="s">
        <v>12</v>
      </c>
      <c r="J1990" s="13" t="str">
        <f t="shared" si="125"/>
        <v>R1011</v>
      </c>
      <c r="K1990" s="6" t="s">
        <v>42</v>
      </c>
      <c r="L1990" s="23" t="str">
        <f t="shared" si="126"/>
        <v>27-Sep-1985</v>
      </c>
      <c r="M1990" s="25">
        <f t="shared" si="127"/>
        <v>37</v>
      </c>
    </row>
    <row r="1991" spans="1:13" x14ac:dyDescent="0.3">
      <c r="A1991" s="6" t="s">
        <v>2022</v>
      </c>
      <c r="B1991" s="6">
        <v>1990</v>
      </c>
      <c r="C1991" s="13">
        <f t="shared" si="124"/>
        <v>1990</v>
      </c>
      <c r="D1991" s="6" t="s">
        <v>30</v>
      </c>
      <c r="E1991" s="6">
        <v>5</v>
      </c>
      <c r="F1991" s="6">
        <v>3</v>
      </c>
      <c r="G1991" s="27">
        <v>28716.14</v>
      </c>
      <c r="H1991" s="6" t="s">
        <v>16</v>
      </c>
      <c r="I1991" s="6" t="s">
        <v>12</v>
      </c>
      <c r="J1991" s="13" t="str">
        <f t="shared" si="125"/>
        <v>R1011</v>
      </c>
      <c r="K1991" s="6" t="s">
        <v>42</v>
      </c>
      <c r="L1991" s="23" t="str">
        <f t="shared" si="126"/>
        <v>5-Dec-1990</v>
      </c>
      <c r="M1991" s="25">
        <f t="shared" si="127"/>
        <v>32</v>
      </c>
    </row>
    <row r="1992" spans="1:13" x14ac:dyDescent="0.3">
      <c r="A1992" s="6" t="s">
        <v>2023</v>
      </c>
      <c r="B1992" s="6">
        <v>1961</v>
      </c>
      <c r="C1992" s="13">
        <f t="shared" si="124"/>
        <v>1961</v>
      </c>
      <c r="D1992" s="6" t="s">
        <v>35</v>
      </c>
      <c r="E1992" s="6">
        <v>3</v>
      </c>
      <c r="F1992" s="6">
        <v>1</v>
      </c>
      <c r="G1992" s="27">
        <v>28868.66</v>
      </c>
      <c r="H1992" s="6" t="s">
        <v>16</v>
      </c>
      <c r="I1992" s="6" t="s">
        <v>11</v>
      </c>
      <c r="J1992" s="13" t="str">
        <f t="shared" si="125"/>
        <v>R1012</v>
      </c>
      <c r="K1992" s="6" t="s">
        <v>23</v>
      </c>
      <c r="L1992" s="23" t="str">
        <f t="shared" si="126"/>
        <v>3-Aug-1961</v>
      </c>
      <c r="M1992" s="25">
        <f t="shared" si="127"/>
        <v>61</v>
      </c>
    </row>
    <row r="1993" spans="1:13" x14ac:dyDescent="0.3">
      <c r="A1993" s="6" t="s">
        <v>2024</v>
      </c>
      <c r="B1993" s="6">
        <v>1962</v>
      </c>
      <c r="C1993" s="13">
        <f t="shared" si="124"/>
        <v>1962</v>
      </c>
      <c r="D1993" s="6" t="s">
        <v>10</v>
      </c>
      <c r="E1993" s="6">
        <v>25</v>
      </c>
      <c r="F1993" s="6">
        <v>0</v>
      </c>
      <c r="G1993" s="27">
        <v>28923.14</v>
      </c>
      <c r="H1993" s="6" t="s">
        <v>16</v>
      </c>
      <c r="I1993" s="6" t="s">
        <v>16</v>
      </c>
      <c r="J1993" s="13" t="str">
        <f t="shared" si="125"/>
        <v>R1012</v>
      </c>
      <c r="K1993" s="6" t="s">
        <v>23</v>
      </c>
      <c r="L1993" s="23" t="str">
        <f t="shared" si="126"/>
        <v>25-Jul-1962</v>
      </c>
      <c r="M1993" s="25">
        <f t="shared" si="127"/>
        <v>60</v>
      </c>
    </row>
    <row r="1994" spans="1:13" x14ac:dyDescent="0.3">
      <c r="A1994" s="6" t="s">
        <v>2025</v>
      </c>
      <c r="B1994" s="6">
        <v>1959</v>
      </c>
      <c r="C1994" s="13">
        <f t="shared" si="124"/>
        <v>1959</v>
      </c>
      <c r="D1994" s="6" t="s">
        <v>30</v>
      </c>
      <c r="E1994" s="6">
        <v>5</v>
      </c>
      <c r="F1994" s="6">
        <v>0</v>
      </c>
      <c r="G1994" s="27">
        <v>28950.47</v>
      </c>
      <c r="H1994" s="6" t="s">
        <v>16</v>
      </c>
      <c r="I1994" s="6" t="s">
        <v>16</v>
      </c>
      <c r="J1994" s="13" t="str">
        <f t="shared" si="125"/>
        <v>R1012</v>
      </c>
      <c r="K1994" s="6" t="s">
        <v>23</v>
      </c>
      <c r="L1994" s="23" t="str">
        <f t="shared" si="126"/>
        <v>5-Dec-1959</v>
      </c>
      <c r="M1994" s="25">
        <f t="shared" si="127"/>
        <v>63</v>
      </c>
    </row>
    <row r="1995" spans="1:13" x14ac:dyDescent="0.3">
      <c r="A1995" s="6" t="s">
        <v>2026</v>
      </c>
      <c r="B1995" s="6">
        <v>2003</v>
      </c>
      <c r="C1995" s="13">
        <f t="shared" si="124"/>
        <v>2003</v>
      </c>
      <c r="D1995" s="6" t="s">
        <v>20</v>
      </c>
      <c r="E1995" s="6">
        <v>1</v>
      </c>
      <c r="F1995" s="6">
        <v>0</v>
      </c>
      <c r="G1995" s="27">
        <v>28998.68</v>
      </c>
      <c r="H1995" s="6" t="s">
        <v>16</v>
      </c>
      <c r="I1995" s="6" t="s">
        <v>12</v>
      </c>
      <c r="J1995" s="13" t="str">
        <f t="shared" si="125"/>
        <v>R1011</v>
      </c>
      <c r="K1995" s="6" t="s">
        <v>42</v>
      </c>
      <c r="L1995" s="23" t="str">
        <f t="shared" si="126"/>
        <v>1-Sep-2003</v>
      </c>
      <c r="M1995" s="25">
        <f t="shared" si="127"/>
        <v>19</v>
      </c>
    </row>
    <row r="1996" spans="1:13" x14ac:dyDescent="0.3">
      <c r="A1996" s="6" t="s">
        <v>2027</v>
      </c>
      <c r="B1996" s="6">
        <v>1992</v>
      </c>
      <c r="C1996" s="13">
        <f t="shared" si="124"/>
        <v>1992</v>
      </c>
      <c r="D1996" s="6" t="s">
        <v>10</v>
      </c>
      <c r="E1996" s="6">
        <v>7</v>
      </c>
      <c r="F1996" s="6">
        <v>0</v>
      </c>
      <c r="G1996" s="27">
        <v>29007.82</v>
      </c>
      <c r="H1996" s="6" t="s">
        <v>16</v>
      </c>
      <c r="I1996" s="6" t="s">
        <v>12</v>
      </c>
      <c r="J1996" s="13" t="str">
        <f t="shared" si="125"/>
        <v>R1011</v>
      </c>
      <c r="K1996" s="6" t="s">
        <v>42</v>
      </c>
      <c r="L1996" s="23" t="str">
        <f t="shared" si="126"/>
        <v>7-Jul-1992</v>
      </c>
      <c r="M1996" s="25">
        <f t="shared" si="127"/>
        <v>30</v>
      </c>
    </row>
    <row r="1997" spans="1:13" x14ac:dyDescent="0.3">
      <c r="A1997" s="6" t="s">
        <v>2028</v>
      </c>
      <c r="B1997" s="6">
        <v>1980</v>
      </c>
      <c r="C1997" s="13">
        <f t="shared" si="124"/>
        <v>1980</v>
      </c>
      <c r="D1997" s="6" t="s">
        <v>10</v>
      </c>
      <c r="E1997" s="6">
        <v>14</v>
      </c>
      <c r="F1997" s="6">
        <v>2</v>
      </c>
      <c r="G1997" s="27">
        <v>29114.21</v>
      </c>
      <c r="H1997" s="6" t="s">
        <v>16</v>
      </c>
      <c r="I1997" s="6" t="s">
        <v>12</v>
      </c>
      <c r="J1997" s="13" t="str">
        <f t="shared" si="125"/>
        <v>R1011</v>
      </c>
      <c r="K1997" s="6" t="s">
        <v>42</v>
      </c>
      <c r="L1997" s="23" t="str">
        <f t="shared" si="126"/>
        <v>14-Jul-1980</v>
      </c>
      <c r="M1997" s="25">
        <f t="shared" si="127"/>
        <v>42</v>
      </c>
    </row>
    <row r="1998" spans="1:13" x14ac:dyDescent="0.3">
      <c r="A1998" s="6" t="s">
        <v>2029</v>
      </c>
      <c r="B1998" s="6">
        <v>1978</v>
      </c>
      <c r="C1998" s="13">
        <f t="shared" si="124"/>
        <v>1978</v>
      </c>
      <c r="D1998" s="6" t="s">
        <v>15</v>
      </c>
      <c r="E1998" s="6">
        <v>29</v>
      </c>
      <c r="F1998" s="6">
        <v>2</v>
      </c>
      <c r="G1998" s="27">
        <v>29114.77</v>
      </c>
      <c r="H1998" s="6" t="s">
        <v>16</v>
      </c>
      <c r="I1998" s="6" t="s">
        <v>16</v>
      </c>
      <c r="J1998" s="13" t="str">
        <f t="shared" si="125"/>
        <v>R1011</v>
      </c>
      <c r="K1998" s="6" t="s">
        <v>42</v>
      </c>
      <c r="L1998" s="23" t="str">
        <f t="shared" si="126"/>
        <v>29-Nov-1978</v>
      </c>
      <c r="M1998" s="25">
        <f t="shared" si="127"/>
        <v>44</v>
      </c>
    </row>
    <row r="1999" spans="1:13" x14ac:dyDescent="0.3">
      <c r="A1999" s="6" t="s">
        <v>2030</v>
      </c>
      <c r="B1999" s="6">
        <v>1961</v>
      </c>
      <c r="C1999" s="13">
        <f t="shared" si="124"/>
        <v>1961</v>
      </c>
      <c r="D1999" s="6" t="s">
        <v>30</v>
      </c>
      <c r="E1999" s="6">
        <v>24</v>
      </c>
      <c r="F1999" s="6">
        <v>0</v>
      </c>
      <c r="G1999" s="27">
        <v>29141.360000000001</v>
      </c>
      <c r="H1999" s="6" t="s">
        <v>16</v>
      </c>
      <c r="I1999" s="6" t="s">
        <v>12</v>
      </c>
      <c r="J1999" s="13" t="str">
        <f t="shared" si="125"/>
        <v>R1012</v>
      </c>
      <c r="K1999" s="6" t="s">
        <v>23</v>
      </c>
      <c r="L1999" s="23" t="str">
        <f t="shared" si="126"/>
        <v>24-Dec-1961</v>
      </c>
      <c r="M1999" s="25">
        <f t="shared" si="127"/>
        <v>61</v>
      </c>
    </row>
    <row r="2000" spans="1:13" x14ac:dyDescent="0.3">
      <c r="A2000" s="6" t="s">
        <v>2031</v>
      </c>
      <c r="B2000" s="6">
        <v>1976</v>
      </c>
      <c r="C2000" s="13">
        <f t="shared" si="124"/>
        <v>1976</v>
      </c>
      <c r="D2000" s="6" t="s">
        <v>15</v>
      </c>
      <c r="E2000" s="6">
        <v>8</v>
      </c>
      <c r="F2000" s="6">
        <v>2</v>
      </c>
      <c r="G2000" s="27">
        <v>29160.39</v>
      </c>
      <c r="H2000" s="6" t="s">
        <v>16</v>
      </c>
      <c r="I2000" s="6" t="s">
        <v>11</v>
      </c>
      <c r="J2000" s="13" t="str">
        <f t="shared" si="125"/>
        <v>R1011</v>
      </c>
      <c r="K2000" s="6" t="s">
        <v>42</v>
      </c>
      <c r="L2000" s="23" t="str">
        <f t="shared" si="126"/>
        <v>8-Nov-1976</v>
      </c>
      <c r="M2000" s="25">
        <f t="shared" si="127"/>
        <v>46</v>
      </c>
    </row>
    <row r="2001" spans="1:13" x14ac:dyDescent="0.3">
      <c r="A2001" s="6" t="s">
        <v>2032</v>
      </c>
      <c r="B2001" s="6">
        <v>1969</v>
      </c>
      <c r="C2001" s="13">
        <f t="shared" si="124"/>
        <v>1969</v>
      </c>
      <c r="D2001" s="6" t="s">
        <v>10</v>
      </c>
      <c r="E2001" s="6">
        <v>9</v>
      </c>
      <c r="F2001" s="6">
        <v>2</v>
      </c>
      <c r="G2001" s="27">
        <v>29186.48</v>
      </c>
      <c r="H2001" s="6" t="s">
        <v>16</v>
      </c>
      <c r="I2001" s="6" t="s">
        <v>12</v>
      </c>
      <c r="J2001" s="13" t="str">
        <f t="shared" si="125"/>
        <v>R1024</v>
      </c>
      <c r="K2001" s="6" t="s">
        <v>247</v>
      </c>
      <c r="L2001" s="23" t="str">
        <f t="shared" si="126"/>
        <v>9-Jul-1969</v>
      </c>
      <c r="M2001" s="25">
        <f t="shared" si="127"/>
        <v>53</v>
      </c>
    </row>
    <row r="2002" spans="1:13" x14ac:dyDescent="0.3">
      <c r="A2002" s="6" t="s">
        <v>2033</v>
      </c>
      <c r="B2002" s="6">
        <v>1978</v>
      </c>
      <c r="C2002" s="13">
        <f t="shared" si="124"/>
        <v>1978</v>
      </c>
      <c r="D2002" s="6" t="s">
        <v>10</v>
      </c>
      <c r="E2002" s="6">
        <v>21</v>
      </c>
      <c r="F2002" s="6">
        <v>2</v>
      </c>
      <c r="G2002" s="27">
        <v>29227.599999999999</v>
      </c>
      <c r="H2002" s="6" t="s">
        <v>16</v>
      </c>
      <c r="I2002" s="6" t="s">
        <v>12</v>
      </c>
      <c r="J2002" s="13" t="str">
        <f t="shared" si="125"/>
        <v>R1012</v>
      </c>
      <c r="K2002" s="6" t="s">
        <v>23</v>
      </c>
      <c r="L2002" s="23" t="str">
        <f t="shared" si="126"/>
        <v>21-Jul-1978</v>
      </c>
      <c r="M2002" s="25">
        <f t="shared" si="127"/>
        <v>44</v>
      </c>
    </row>
    <row r="2003" spans="1:13" x14ac:dyDescent="0.3">
      <c r="A2003" s="6" t="s">
        <v>2034</v>
      </c>
      <c r="B2003" s="6">
        <v>1958</v>
      </c>
      <c r="C2003" s="13">
        <f t="shared" si="124"/>
        <v>1958</v>
      </c>
      <c r="D2003" s="6" t="s">
        <v>18</v>
      </c>
      <c r="E2003" s="6">
        <v>5</v>
      </c>
      <c r="F2003" s="6">
        <v>0</v>
      </c>
      <c r="G2003" s="27">
        <v>29330.98</v>
      </c>
      <c r="H2003" s="6" t="s">
        <v>16</v>
      </c>
      <c r="I2003" s="6" t="s">
        <v>11</v>
      </c>
      <c r="J2003" s="13" t="str">
        <f t="shared" si="125"/>
        <v>R1012</v>
      </c>
      <c r="K2003" s="6" t="s">
        <v>23</v>
      </c>
      <c r="L2003" s="23" t="str">
        <f t="shared" si="126"/>
        <v>5-Jun-1958</v>
      </c>
      <c r="M2003" s="25">
        <f t="shared" si="127"/>
        <v>65</v>
      </c>
    </row>
    <row r="2004" spans="1:13" x14ac:dyDescent="0.3">
      <c r="A2004" s="6" t="s">
        <v>2035</v>
      </c>
      <c r="B2004" s="6">
        <v>1985</v>
      </c>
      <c r="C2004" s="13">
        <f t="shared" si="124"/>
        <v>1985</v>
      </c>
      <c r="D2004" s="6" t="s">
        <v>15</v>
      </c>
      <c r="E2004" s="6">
        <v>7</v>
      </c>
      <c r="F2004" s="6">
        <v>3</v>
      </c>
      <c r="G2004" s="27">
        <v>29352.560000000001</v>
      </c>
      <c r="H2004" s="6" t="s">
        <v>16</v>
      </c>
      <c r="I2004" s="6" t="s">
        <v>16</v>
      </c>
      <c r="J2004" s="13" t="str">
        <f t="shared" si="125"/>
        <v>R1011</v>
      </c>
      <c r="K2004" s="6" t="s">
        <v>42</v>
      </c>
      <c r="L2004" s="23" t="str">
        <f t="shared" si="126"/>
        <v>7-Nov-1985</v>
      </c>
      <c r="M2004" s="25">
        <f t="shared" si="127"/>
        <v>37</v>
      </c>
    </row>
    <row r="2005" spans="1:13" x14ac:dyDescent="0.3">
      <c r="A2005" s="6" t="s">
        <v>2036</v>
      </c>
      <c r="B2005" s="6">
        <v>1987</v>
      </c>
      <c r="C2005" s="13">
        <f t="shared" si="124"/>
        <v>1987</v>
      </c>
      <c r="D2005" s="6" t="s">
        <v>10</v>
      </c>
      <c r="E2005" s="6">
        <v>16</v>
      </c>
      <c r="F2005" s="6">
        <v>3</v>
      </c>
      <c r="G2005" s="27">
        <v>29443.59</v>
      </c>
      <c r="H2005" s="6" t="s">
        <v>16</v>
      </c>
      <c r="I2005" s="6" t="s">
        <v>16</v>
      </c>
      <c r="J2005" s="13" t="str">
        <f t="shared" si="125"/>
        <v>R1011</v>
      </c>
      <c r="K2005" s="6" t="s">
        <v>42</v>
      </c>
      <c r="L2005" s="23" t="str">
        <f t="shared" si="126"/>
        <v>16-Jul-1987</v>
      </c>
      <c r="M2005" s="25">
        <f t="shared" si="127"/>
        <v>35</v>
      </c>
    </row>
    <row r="2006" spans="1:13" x14ac:dyDescent="0.3">
      <c r="A2006" s="6" t="s">
        <v>2037</v>
      </c>
      <c r="B2006" s="6">
        <v>1959</v>
      </c>
      <c r="C2006" s="13">
        <f t="shared" si="124"/>
        <v>1959</v>
      </c>
      <c r="D2006" s="6" t="s">
        <v>37</v>
      </c>
      <c r="E2006" s="6">
        <v>20</v>
      </c>
      <c r="F2006" s="6">
        <v>0</v>
      </c>
      <c r="G2006" s="27">
        <v>29523.17</v>
      </c>
      <c r="H2006" s="6" t="s">
        <v>16</v>
      </c>
      <c r="I2006" s="6" t="s">
        <v>11</v>
      </c>
      <c r="J2006" s="13" t="str">
        <f t="shared" si="125"/>
        <v>R1024</v>
      </c>
      <c r="K2006" s="6" t="s">
        <v>247</v>
      </c>
      <c r="L2006" s="23" t="str">
        <f t="shared" si="126"/>
        <v>20-Oct-1959</v>
      </c>
      <c r="M2006" s="25">
        <f t="shared" si="127"/>
        <v>63</v>
      </c>
    </row>
    <row r="2007" spans="1:13" x14ac:dyDescent="0.3">
      <c r="A2007" s="6" t="s">
        <v>2038</v>
      </c>
      <c r="B2007" s="6">
        <v>1975</v>
      </c>
      <c r="C2007" s="13">
        <f t="shared" si="124"/>
        <v>1975</v>
      </c>
      <c r="D2007" s="6" t="s">
        <v>15</v>
      </c>
      <c r="E2007" s="6">
        <v>3</v>
      </c>
      <c r="F2007" s="6">
        <v>1</v>
      </c>
      <c r="G2007" s="27">
        <v>29583.8</v>
      </c>
      <c r="H2007" s="6" t="s">
        <v>16</v>
      </c>
      <c r="I2007" s="6" t="s">
        <v>16</v>
      </c>
      <c r="J2007" s="13" t="str">
        <f t="shared" si="125"/>
        <v>R1011</v>
      </c>
      <c r="K2007" s="6" t="s">
        <v>42</v>
      </c>
      <c r="L2007" s="23" t="str">
        <f t="shared" si="126"/>
        <v>3-Nov-1975</v>
      </c>
      <c r="M2007" s="25">
        <f t="shared" si="127"/>
        <v>47</v>
      </c>
    </row>
    <row r="2008" spans="1:13" x14ac:dyDescent="0.3">
      <c r="A2008" s="6" t="s">
        <v>2039</v>
      </c>
      <c r="B2008" s="6">
        <v>1993</v>
      </c>
      <c r="C2008" s="13">
        <f t="shared" si="124"/>
        <v>1993</v>
      </c>
      <c r="D2008" s="6" t="s">
        <v>10</v>
      </c>
      <c r="E2008" s="6">
        <v>27</v>
      </c>
      <c r="F2008" s="6">
        <v>0</v>
      </c>
      <c r="G2008" s="27">
        <v>29622.69</v>
      </c>
      <c r="H2008" s="6" t="s">
        <v>16</v>
      </c>
      <c r="I2008" s="6" t="s">
        <v>16</v>
      </c>
      <c r="J2008" s="13" t="str">
        <f t="shared" si="125"/>
        <v>R1011</v>
      </c>
      <c r="K2008" s="6" t="s">
        <v>42</v>
      </c>
      <c r="L2008" s="23" t="str">
        <f t="shared" si="126"/>
        <v>27-Jul-1993</v>
      </c>
      <c r="M2008" s="25">
        <f t="shared" si="127"/>
        <v>29</v>
      </c>
    </row>
    <row r="2009" spans="1:13" x14ac:dyDescent="0.3">
      <c r="A2009" s="6" t="s">
        <v>2040</v>
      </c>
      <c r="B2009" s="6">
        <v>1973</v>
      </c>
      <c r="C2009" s="13">
        <f t="shared" si="124"/>
        <v>1973</v>
      </c>
      <c r="D2009" s="6" t="s">
        <v>35</v>
      </c>
      <c r="E2009" s="6">
        <v>23</v>
      </c>
      <c r="F2009" s="6">
        <v>0</v>
      </c>
      <c r="G2009" s="27">
        <v>29757.69</v>
      </c>
      <c r="H2009" s="6" t="s">
        <v>16</v>
      </c>
      <c r="I2009" s="6" t="s">
        <v>12</v>
      </c>
      <c r="J2009" s="13" t="str">
        <f t="shared" si="125"/>
        <v>R1011</v>
      </c>
      <c r="K2009" s="6" t="s">
        <v>42</v>
      </c>
      <c r="L2009" s="23" t="str">
        <f t="shared" si="126"/>
        <v>23-Aug-1973</v>
      </c>
      <c r="M2009" s="25">
        <f t="shared" si="127"/>
        <v>49</v>
      </c>
    </row>
    <row r="2010" spans="1:13" x14ac:dyDescent="0.3">
      <c r="A2010" s="6" t="s">
        <v>2041</v>
      </c>
      <c r="B2010" s="6">
        <v>1998</v>
      </c>
      <c r="C2010" s="13">
        <f t="shared" si="124"/>
        <v>1998</v>
      </c>
      <c r="D2010" s="6" t="s">
        <v>18</v>
      </c>
      <c r="E2010" s="6">
        <v>20</v>
      </c>
      <c r="F2010" s="6">
        <v>0</v>
      </c>
      <c r="G2010" s="27">
        <v>29760.6</v>
      </c>
      <c r="H2010" s="6" t="s">
        <v>16</v>
      </c>
      <c r="I2010" s="6" t="s">
        <v>11</v>
      </c>
      <c r="J2010" s="13" t="str">
        <f t="shared" si="125"/>
        <v>R1011</v>
      </c>
      <c r="K2010" s="6" t="s">
        <v>42</v>
      </c>
      <c r="L2010" s="23" t="str">
        <f t="shared" si="126"/>
        <v>20-Jun-1998</v>
      </c>
      <c r="M2010" s="25">
        <f t="shared" si="127"/>
        <v>24</v>
      </c>
    </row>
    <row r="2011" spans="1:13" x14ac:dyDescent="0.3">
      <c r="A2011" s="6" t="s">
        <v>2042</v>
      </c>
      <c r="B2011" s="6">
        <v>1981</v>
      </c>
      <c r="C2011" s="13">
        <f t="shared" si="124"/>
        <v>1981</v>
      </c>
      <c r="D2011" s="6" t="s">
        <v>35</v>
      </c>
      <c r="E2011" s="6">
        <v>13</v>
      </c>
      <c r="F2011" s="6">
        <v>1</v>
      </c>
      <c r="G2011" s="27">
        <v>29816.639999999999</v>
      </c>
      <c r="H2011" s="6" t="s">
        <v>16</v>
      </c>
      <c r="I2011" s="6" t="s">
        <v>11</v>
      </c>
      <c r="J2011" s="13" t="str">
        <f t="shared" si="125"/>
        <v>R1011</v>
      </c>
      <c r="K2011" s="6" t="s">
        <v>42</v>
      </c>
      <c r="L2011" s="23" t="str">
        <f t="shared" si="126"/>
        <v>13-Aug-1981</v>
      </c>
      <c r="M2011" s="25">
        <f t="shared" si="127"/>
        <v>41</v>
      </c>
    </row>
    <row r="2012" spans="1:13" x14ac:dyDescent="0.3">
      <c r="A2012" s="6" t="s">
        <v>2043</v>
      </c>
      <c r="B2012" s="6">
        <v>1982</v>
      </c>
      <c r="C2012" s="13">
        <f t="shared" si="124"/>
        <v>1982</v>
      </c>
      <c r="D2012" s="6" t="s">
        <v>37</v>
      </c>
      <c r="E2012" s="6">
        <v>29</v>
      </c>
      <c r="F2012" s="6">
        <v>3</v>
      </c>
      <c r="G2012" s="27">
        <v>29818.76</v>
      </c>
      <c r="H2012" s="6" t="s">
        <v>16</v>
      </c>
      <c r="I2012" s="6" t="s">
        <v>16</v>
      </c>
      <c r="J2012" s="13" t="str">
        <f t="shared" si="125"/>
        <v>R1012</v>
      </c>
      <c r="K2012" s="6" t="s">
        <v>23</v>
      </c>
      <c r="L2012" s="23" t="str">
        <f t="shared" si="126"/>
        <v>29-Oct-1982</v>
      </c>
      <c r="M2012" s="25">
        <f t="shared" si="127"/>
        <v>40</v>
      </c>
    </row>
    <row r="2013" spans="1:13" x14ac:dyDescent="0.3">
      <c r="A2013" s="6" t="s">
        <v>2044</v>
      </c>
      <c r="B2013" s="6">
        <v>1989</v>
      </c>
      <c r="C2013" s="13">
        <f t="shared" si="124"/>
        <v>1989</v>
      </c>
      <c r="D2013" s="6" t="s">
        <v>30</v>
      </c>
      <c r="E2013" s="6">
        <v>30</v>
      </c>
      <c r="F2013" s="6">
        <v>3</v>
      </c>
      <c r="G2013" s="27">
        <v>29852.48</v>
      </c>
      <c r="H2013" s="6" t="s">
        <v>16</v>
      </c>
      <c r="I2013" s="6" t="s">
        <v>12</v>
      </c>
      <c r="J2013" s="13" t="str">
        <f t="shared" si="125"/>
        <v>R1011</v>
      </c>
      <c r="K2013" s="6" t="s">
        <v>42</v>
      </c>
      <c r="L2013" s="23" t="str">
        <f t="shared" si="126"/>
        <v>30-Dec-1989</v>
      </c>
      <c r="M2013" s="25">
        <f t="shared" si="127"/>
        <v>33</v>
      </c>
    </row>
    <row r="2014" spans="1:13" x14ac:dyDescent="0.3">
      <c r="A2014" s="6" t="s">
        <v>2045</v>
      </c>
      <c r="B2014" s="6">
        <v>1975</v>
      </c>
      <c r="C2014" s="13">
        <f t="shared" si="124"/>
        <v>1975</v>
      </c>
      <c r="D2014" s="6" t="s">
        <v>35</v>
      </c>
      <c r="E2014" s="6">
        <v>19</v>
      </c>
      <c r="F2014" s="6">
        <v>1</v>
      </c>
      <c r="G2014" s="27">
        <v>29899.25</v>
      </c>
      <c r="H2014" s="6" t="s">
        <v>16</v>
      </c>
      <c r="I2014" s="6" t="s">
        <v>12</v>
      </c>
      <c r="J2014" s="13" t="str">
        <f t="shared" si="125"/>
        <v>R1011</v>
      </c>
      <c r="K2014" s="6" t="s">
        <v>42</v>
      </c>
      <c r="L2014" s="23" t="str">
        <f t="shared" si="126"/>
        <v>19-Aug-1975</v>
      </c>
      <c r="M2014" s="25">
        <f t="shared" si="127"/>
        <v>47</v>
      </c>
    </row>
    <row r="2015" spans="1:13" x14ac:dyDescent="0.3">
      <c r="A2015" s="6" t="s">
        <v>2046</v>
      </c>
      <c r="B2015" s="6">
        <v>1988</v>
      </c>
      <c r="C2015" s="13">
        <f t="shared" si="124"/>
        <v>1988</v>
      </c>
      <c r="D2015" s="6" t="s">
        <v>30</v>
      </c>
      <c r="E2015" s="6">
        <v>30</v>
      </c>
      <c r="F2015" s="6">
        <v>3</v>
      </c>
      <c r="G2015" s="27">
        <v>29929.56</v>
      </c>
      <c r="H2015" s="6" t="s">
        <v>16</v>
      </c>
      <c r="I2015" s="6" t="s">
        <v>16</v>
      </c>
      <c r="J2015" s="13" t="str">
        <f t="shared" si="125"/>
        <v>R1011</v>
      </c>
      <c r="K2015" s="6" t="s">
        <v>42</v>
      </c>
      <c r="L2015" s="23" t="str">
        <f t="shared" si="126"/>
        <v>30-Dec-1988</v>
      </c>
      <c r="M2015" s="25">
        <f t="shared" si="127"/>
        <v>34</v>
      </c>
    </row>
    <row r="2016" spans="1:13" x14ac:dyDescent="0.3">
      <c r="A2016" s="6" t="s">
        <v>2047</v>
      </c>
      <c r="B2016" s="6">
        <v>1976</v>
      </c>
      <c r="C2016" s="13">
        <f t="shared" si="124"/>
        <v>1976</v>
      </c>
      <c r="D2016" s="6" t="s">
        <v>18</v>
      </c>
      <c r="E2016" s="6">
        <v>12</v>
      </c>
      <c r="F2016" s="6">
        <v>2</v>
      </c>
      <c r="G2016" s="27">
        <v>29933.75</v>
      </c>
      <c r="H2016" s="6" t="s">
        <v>16</v>
      </c>
      <c r="I2016" s="6" t="s">
        <v>16</v>
      </c>
      <c r="J2016" s="13" t="str">
        <f t="shared" si="125"/>
        <v>R1011</v>
      </c>
      <c r="K2016" s="6" t="s">
        <v>42</v>
      </c>
      <c r="L2016" s="23" t="str">
        <f t="shared" si="126"/>
        <v>12-Jun-1976</v>
      </c>
      <c r="M2016" s="25">
        <f t="shared" si="127"/>
        <v>46</v>
      </c>
    </row>
    <row r="2017" spans="1:13" x14ac:dyDescent="0.3">
      <c r="A2017" s="6" t="s">
        <v>2048</v>
      </c>
      <c r="B2017" s="6">
        <v>1991</v>
      </c>
      <c r="C2017" s="13">
        <f t="shared" si="124"/>
        <v>1991</v>
      </c>
      <c r="D2017" s="6" t="s">
        <v>37</v>
      </c>
      <c r="E2017" s="6">
        <v>5</v>
      </c>
      <c r="F2017" s="6">
        <v>3</v>
      </c>
      <c r="G2017" s="27">
        <v>29969.67</v>
      </c>
      <c r="H2017" s="6" t="s">
        <v>16</v>
      </c>
      <c r="I2017" s="6" t="s">
        <v>16</v>
      </c>
      <c r="J2017" s="13" t="str">
        <f t="shared" si="125"/>
        <v>R1011</v>
      </c>
      <c r="K2017" s="6" t="s">
        <v>42</v>
      </c>
      <c r="L2017" s="23" t="str">
        <f t="shared" si="126"/>
        <v>5-Oct-1991</v>
      </c>
      <c r="M2017" s="25">
        <f t="shared" si="127"/>
        <v>31</v>
      </c>
    </row>
    <row r="2018" spans="1:13" x14ac:dyDescent="0.3">
      <c r="A2018" s="6" t="s">
        <v>2049</v>
      </c>
      <c r="B2018" s="6">
        <v>1981</v>
      </c>
      <c r="C2018" s="13">
        <f t="shared" si="124"/>
        <v>1981</v>
      </c>
      <c r="D2018" s="6" t="s">
        <v>35</v>
      </c>
      <c r="E2018" s="6">
        <v>4</v>
      </c>
      <c r="F2018" s="6">
        <v>1</v>
      </c>
      <c r="G2018" s="27">
        <v>30026.87</v>
      </c>
      <c r="H2018" s="6" t="s">
        <v>11</v>
      </c>
      <c r="I2018" s="6" t="s">
        <v>12</v>
      </c>
      <c r="J2018" s="13" t="str">
        <f t="shared" si="125"/>
        <v>R1012</v>
      </c>
      <c r="K2018" s="6" t="s">
        <v>23</v>
      </c>
      <c r="L2018" s="23" t="str">
        <f t="shared" si="126"/>
        <v>4-Aug-1981</v>
      </c>
      <c r="M2018" s="25">
        <f t="shared" si="127"/>
        <v>41</v>
      </c>
    </row>
    <row r="2019" spans="1:13" x14ac:dyDescent="0.3">
      <c r="A2019" s="6" t="s">
        <v>2050</v>
      </c>
      <c r="B2019" s="6">
        <v>1967</v>
      </c>
      <c r="C2019" s="13">
        <f t="shared" si="124"/>
        <v>1967</v>
      </c>
      <c r="D2019" s="6" t="s">
        <v>18</v>
      </c>
      <c r="E2019" s="6">
        <v>16</v>
      </c>
      <c r="F2019" s="6">
        <v>3</v>
      </c>
      <c r="G2019" s="27">
        <v>30063.58</v>
      </c>
      <c r="H2019" s="6" t="s">
        <v>16</v>
      </c>
      <c r="I2019" s="6" t="s">
        <v>16</v>
      </c>
      <c r="J2019" s="13" t="str">
        <f t="shared" si="125"/>
        <v>R1012</v>
      </c>
      <c r="K2019" s="6" t="s">
        <v>23</v>
      </c>
      <c r="L2019" s="23" t="str">
        <f t="shared" si="126"/>
        <v>16-Jun-1967</v>
      </c>
      <c r="M2019" s="25">
        <f t="shared" si="127"/>
        <v>55</v>
      </c>
    </row>
    <row r="2020" spans="1:13" x14ac:dyDescent="0.3">
      <c r="A2020" s="6" t="s">
        <v>2051</v>
      </c>
      <c r="B2020" s="6">
        <v>1979</v>
      </c>
      <c r="C2020" s="13">
        <f t="shared" si="124"/>
        <v>1979</v>
      </c>
      <c r="D2020" s="6" t="s">
        <v>20</v>
      </c>
      <c r="E2020" s="6">
        <v>2</v>
      </c>
      <c r="F2020" s="6">
        <v>2</v>
      </c>
      <c r="G2020" s="27">
        <v>30095.97</v>
      </c>
      <c r="H2020" s="6" t="s">
        <v>11</v>
      </c>
      <c r="I2020" s="6" t="s">
        <v>12</v>
      </c>
      <c r="J2020" s="13" t="str">
        <f t="shared" si="125"/>
        <v>R1011</v>
      </c>
      <c r="K2020" s="6" t="s">
        <v>42</v>
      </c>
      <c r="L2020" s="23" t="str">
        <f t="shared" si="126"/>
        <v>2-Sep-1979</v>
      </c>
      <c r="M2020" s="25">
        <f t="shared" si="127"/>
        <v>43</v>
      </c>
    </row>
    <row r="2021" spans="1:13" x14ac:dyDescent="0.3">
      <c r="A2021" s="6" t="s">
        <v>2052</v>
      </c>
      <c r="B2021" s="6">
        <v>1971</v>
      </c>
      <c r="C2021" s="13">
        <f t="shared" si="124"/>
        <v>1971</v>
      </c>
      <c r="D2021" s="6" t="s">
        <v>30</v>
      </c>
      <c r="E2021" s="6">
        <v>25</v>
      </c>
      <c r="F2021" s="6">
        <v>0</v>
      </c>
      <c r="G2021" s="27">
        <v>30134.75</v>
      </c>
      <c r="H2021" s="6" t="s">
        <v>11</v>
      </c>
      <c r="I2021" s="6" t="s">
        <v>12</v>
      </c>
      <c r="J2021" s="13" t="str">
        <f t="shared" si="125"/>
        <v>R1011</v>
      </c>
      <c r="K2021" s="6" t="s">
        <v>42</v>
      </c>
      <c r="L2021" s="23" t="str">
        <f t="shared" si="126"/>
        <v>25-Dec-1971</v>
      </c>
      <c r="M2021" s="25">
        <f t="shared" si="127"/>
        <v>51</v>
      </c>
    </row>
    <row r="2022" spans="1:13" x14ac:dyDescent="0.3">
      <c r="A2022" s="6" t="s">
        <v>2053</v>
      </c>
      <c r="B2022" s="6">
        <v>1958</v>
      </c>
      <c r="C2022" s="13">
        <f t="shared" si="124"/>
        <v>1958</v>
      </c>
      <c r="D2022" s="6" t="s">
        <v>35</v>
      </c>
      <c r="E2022" s="6">
        <v>11</v>
      </c>
      <c r="F2022" s="6">
        <v>1</v>
      </c>
      <c r="G2022" s="27">
        <v>30166.62</v>
      </c>
      <c r="H2022" s="6" t="s">
        <v>16</v>
      </c>
      <c r="I2022" s="6" t="s">
        <v>12</v>
      </c>
      <c r="J2022" s="13" t="str">
        <f t="shared" si="125"/>
        <v>R1012</v>
      </c>
      <c r="K2022" s="6" t="s">
        <v>23</v>
      </c>
      <c r="L2022" s="23" t="str">
        <f t="shared" si="126"/>
        <v>11-Aug-1958</v>
      </c>
      <c r="M2022" s="25">
        <f t="shared" si="127"/>
        <v>64</v>
      </c>
    </row>
    <row r="2023" spans="1:13" x14ac:dyDescent="0.3">
      <c r="A2023" s="6" t="s">
        <v>2054</v>
      </c>
      <c r="B2023" s="6">
        <v>1963</v>
      </c>
      <c r="C2023" s="13">
        <f t="shared" si="124"/>
        <v>1963</v>
      </c>
      <c r="D2023" s="6" t="s">
        <v>20</v>
      </c>
      <c r="E2023" s="6">
        <v>13</v>
      </c>
      <c r="F2023" s="6">
        <v>3</v>
      </c>
      <c r="G2023" s="27">
        <v>30184.94</v>
      </c>
      <c r="H2023" s="6" t="s">
        <v>16</v>
      </c>
      <c r="I2023" s="6" t="s">
        <v>16</v>
      </c>
      <c r="J2023" s="13" t="str">
        <f t="shared" si="125"/>
        <v>R1014</v>
      </c>
      <c r="K2023" s="6" t="s">
        <v>276</v>
      </c>
      <c r="L2023" s="23" t="str">
        <f t="shared" si="126"/>
        <v>13-Sep-1963</v>
      </c>
      <c r="M2023" s="25">
        <f t="shared" si="127"/>
        <v>59</v>
      </c>
    </row>
    <row r="2024" spans="1:13" x14ac:dyDescent="0.3">
      <c r="A2024" s="6" t="s">
        <v>2055</v>
      </c>
      <c r="B2024" s="6">
        <v>1962</v>
      </c>
      <c r="C2024" s="13">
        <f t="shared" si="124"/>
        <v>1962</v>
      </c>
      <c r="D2024" s="6" t="s">
        <v>20</v>
      </c>
      <c r="E2024" s="6">
        <v>15</v>
      </c>
      <c r="F2024" s="6">
        <v>0</v>
      </c>
      <c r="G2024" s="27">
        <v>30260</v>
      </c>
      <c r="H2024" s="6" t="s">
        <v>16</v>
      </c>
      <c r="I2024" s="6" t="s">
        <v>16</v>
      </c>
      <c r="J2024" s="13" t="str">
        <f t="shared" si="125"/>
        <v>R1014</v>
      </c>
      <c r="K2024" s="6" t="s">
        <v>276</v>
      </c>
      <c r="L2024" s="23" t="str">
        <f t="shared" si="126"/>
        <v>15-Sep-1962</v>
      </c>
      <c r="M2024" s="25">
        <f t="shared" si="127"/>
        <v>60</v>
      </c>
    </row>
    <row r="2025" spans="1:13" x14ac:dyDescent="0.3">
      <c r="A2025" s="6" t="s">
        <v>2056</v>
      </c>
      <c r="B2025" s="6">
        <v>1972</v>
      </c>
      <c r="C2025" s="13">
        <f t="shared" si="124"/>
        <v>1972</v>
      </c>
      <c r="D2025" s="6" t="s">
        <v>10</v>
      </c>
      <c r="E2025" s="6">
        <v>24</v>
      </c>
      <c r="F2025" s="6">
        <v>2</v>
      </c>
      <c r="G2025" s="27">
        <v>30284.639999999999</v>
      </c>
      <c r="H2025" s="6" t="s">
        <v>16</v>
      </c>
      <c r="I2025" s="6" t="s">
        <v>16</v>
      </c>
      <c r="J2025" s="13" t="str">
        <f t="shared" si="125"/>
        <v>R1012</v>
      </c>
      <c r="K2025" s="6" t="s">
        <v>23</v>
      </c>
      <c r="L2025" s="23" t="str">
        <f t="shared" si="126"/>
        <v>24-Jul-1972</v>
      </c>
      <c r="M2025" s="25">
        <f t="shared" si="127"/>
        <v>50</v>
      </c>
    </row>
    <row r="2026" spans="1:13" x14ac:dyDescent="0.3">
      <c r="A2026" s="6" t="s">
        <v>2057</v>
      </c>
      <c r="B2026" s="6">
        <v>2004</v>
      </c>
      <c r="C2026" s="13">
        <f t="shared" si="124"/>
        <v>2004</v>
      </c>
      <c r="D2026" s="6" t="s">
        <v>18</v>
      </c>
      <c r="E2026" s="6">
        <v>1</v>
      </c>
      <c r="F2026" s="6">
        <v>0</v>
      </c>
      <c r="G2026" s="27">
        <v>30328.27</v>
      </c>
      <c r="H2026" s="6" t="s">
        <v>11</v>
      </c>
      <c r="I2026" s="6" t="s">
        <v>11</v>
      </c>
      <c r="J2026" s="13" t="str">
        <f t="shared" si="125"/>
        <v>R1011</v>
      </c>
      <c r="K2026" s="6" t="s">
        <v>42</v>
      </c>
      <c r="L2026" s="23" t="str">
        <f t="shared" si="126"/>
        <v>1-Jun-2004</v>
      </c>
      <c r="M2026" s="25">
        <f t="shared" si="127"/>
        <v>19</v>
      </c>
    </row>
    <row r="2027" spans="1:13" x14ac:dyDescent="0.3">
      <c r="A2027" s="6" t="s">
        <v>2058</v>
      </c>
      <c r="B2027" s="6">
        <v>1969</v>
      </c>
      <c r="C2027" s="13">
        <f t="shared" si="124"/>
        <v>1969</v>
      </c>
      <c r="D2027" s="6" t="s">
        <v>10</v>
      </c>
      <c r="E2027" s="6">
        <v>30</v>
      </c>
      <c r="F2027" s="6">
        <v>0</v>
      </c>
      <c r="G2027" s="27">
        <v>30366.93</v>
      </c>
      <c r="H2027" s="6" t="s">
        <v>11</v>
      </c>
      <c r="I2027" s="6" t="s">
        <v>11</v>
      </c>
      <c r="J2027" s="13" t="str">
        <f t="shared" si="125"/>
        <v>R1011</v>
      </c>
      <c r="K2027" s="6" t="s">
        <v>42</v>
      </c>
      <c r="L2027" s="23" t="str">
        <f t="shared" si="126"/>
        <v>30-Jul-1969</v>
      </c>
      <c r="M2027" s="25">
        <f t="shared" si="127"/>
        <v>53</v>
      </c>
    </row>
    <row r="2028" spans="1:13" x14ac:dyDescent="0.3">
      <c r="A2028" s="6" t="s">
        <v>2059</v>
      </c>
      <c r="B2028" s="6">
        <v>1976</v>
      </c>
      <c r="C2028" s="13">
        <f t="shared" si="124"/>
        <v>1976</v>
      </c>
      <c r="D2028" s="6" t="s">
        <v>20</v>
      </c>
      <c r="E2028" s="6">
        <v>3</v>
      </c>
      <c r="F2028" s="6">
        <v>2</v>
      </c>
      <c r="G2028" s="27">
        <v>30409.53</v>
      </c>
      <c r="H2028" s="6" t="s">
        <v>11</v>
      </c>
      <c r="I2028" s="6" t="s">
        <v>12</v>
      </c>
      <c r="J2028" s="13" t="str">
        <f t="shared" si="125"/>
        <v>R1012</v>
      </c>
      <c r="K2028" s="6" t="s">
        <v>23</v>
      </c>
      <c r="L2028" s="23" t="str">
        <f t="shared" si="126"/>
        <v>3-Sep-1976</v>
      </c>
      <c r="M2028" s="25">
        <f t="shared" si="127"/>
        <v>46</v>
      </c>
    </row>
    <row r="2029" spans="1:13" x14ac:dyDescent="0.3">
      <c r="A2029" s="6" t="s">
        <v>2060</v>
      </c>
      <c r="B2029" s="6">
        <v>1998</v>
      </c>
      <c r="C2029" s="13">
        <f t="shared" si="124"/>
        <v>1998</v>
      </c>
      <c r="D2029" s="6" t="s">
        <v>37</v>
      </c>
      <c r="E2029" s="6">
        <v>28</v>
      </c>
      <c r="F2029" s="6">
        <v>0</v>
      </c>
      <c r="G2029" s="27">
        <v>30422.03</v>
      </c>
      <c r="H2029" s="6" t="s">
        <v>11</v>
      </c>
      <c r="I2029" s="6" t="s">
        <v>12</v>
      </c>
      <c r="J2029" s="13" t="str">
        <f t="shared" si="125"/>
        <v>R1011</v>
      </c>
      <c r="K2029" s="6" t="s">
        <v>42</v>
      </c>
      <c r="L2029" s="23" t="str">
        <f t="shared" si="126"/>
        <v>28-Oct-1998</v>
      </c>
      <c r="M2029" s="25">
        <f t="shared" si="127"/>
        <v>24</v>
      </c>
    </row>
    <row r="2030" spans="1:13" x14ac:dyDescent="0.3">
      <c r="A2030" s="6" t="s">
        <v>2061</v>
      </c>
      <c r="B2030" s="6">
        <v>1983</v>
      </c>
      <c r="C2030" s="13">
        <f t="shared" si="124"/>
        <v>1983</v>
      </c>
      <c r="D2030" s="6" t="s">
        <v>20</v>
      </c>
      <c r="E2030" s="6">
        <v>3</v>
      </c>
      <c r="F2030" s="6">
        <v>3</v>
      </c>
      <c r="G2030" s="27">
        <v>30457.37</v>
      </c>
      <c r="H2030" s="6" t="s">
        <v>11</v>
      </c>
      <c r="I2030" s="6" t="s">
        <v>16</v>
      </c>
      <c r="J2030" s="13" t="str">
        <f t="shared" si="125"/>
        <v>R1012</v>
      </c>
      <c r="K2030" s="6" t="s">
        <v>23</v>
      </c>
      <c r="L2030" s="23" t="str">
        <f t="shared" si="126"/>
        <v>3-Sep-1983</v>
      </c>
      <c r="M2030" s="25">
        <f t="shared" si="127"/>
        <v>39</v>
      </c>
    </row>
    <row r="2031" spans="1:13" x14ac:dyDescent="0.3">
      <c r="A2031" s="6" t="s">
        <v>2062</v>
      </c>
      <c r="B2031" s="6">
        <v>1986</v>
      </c>
      <c r="C2031" s="13">
        <f t="shared" si="124"/>
        <v>1986</v>
      </c>
      <c r="D2031" s="6" t="s">
        <v>35</v>
      </c>
      <c r="E2031" s="6">
        <v>10</v>
      </c>
      <c r="F2031" s="6">
        <v>3</v>
      </c>
      <c r="G2031" s="27">
        <v>30530.5</v>
      </c>
      <c r="H2031" s="6" t="s">
        <v>11</v>
      </c>
      <c r="I2031" s="6" t="s">
        <v>16</v>
      </c>
      <c r="J2031" s="13" t="str">
        <f t="shared" si="125"/>
        <v>R1011</v>
      </c>
      <c r="K2031" s="6" t="s">
        <v>42</v>
      </c>
      <c r="L2031" s="23" t="str">
        <f t="shared" si="126"/>
        <v>10-Aug-1986</v>
      </c>
      <c r="M2031" s="25">
        <f t="shared" si="127"/>
        <v>36</v>
      </c>
    </row>
    <row r="2032" spans="1:13" x14ac:dyDescent="0.3">
      <c r="A2032" s="6" t="s">
        <v>2063</v>
      </c>
      <c r="B2032" s="6">
        <v>1970</v>
      </c>
      <c r="C2032" s="13">
        <f t="shared" si="124"/>
        <v>1970</v>
      </c>
      <c r="D2032" s="6" t="s">
        <v>15</v>
      </c>
      <c r="E2032" s="6">
        <v>11</v>
      </c>
      <c r="F2032" s="6">
        <v>0</v>
      </c>
      <c r="G2032" s="27">
        <v>30625.65</v>
      </c>
      <c r="H2032" s="6" t="s">
        <v>11</v>
      </c>
      <c r="I2032" s="6" t="s">
        <v>12</v>
      </c>
      <c r="J2032" s="13" t="str">
        <f t="shared" si="125"/>
        <v>R1011</v>
      </c>
      <c r="K2032" s="6" t="s">
        <v>42</v>
      </c>
      <c r="L2032" s="23" t="str">
        <f t="shared" si="126"/>
        <v>11-Nov-1970</v>
      </c>
      <c r="M2032" s="25">
        <f t="shared" si="127"/>
        <v>52</v>
      </c>
    </row>
    <row r="2033" spans="1:13" x14ac:dyDescent="0.3">
      <c r="A2033" s="6" t="s">
        <v>2064</v>
      </c>
      <c r="B2033" s="6">
        <v>1999</v>
      </c>
      <c r="C2033" s="13">
        <f t="shared" si="124"/>
        <v>1999</v>
      </c>
      <c r="D2033" s="6" t="s">
        <v>20</v>
      </c>
      <c r="E2033" s="6">
        <v>21</v>
      </c>
      <c r="F2033" s="6">
        <v>0</v>
      </c>
      <c r="G2033" s="27">
        <v>30697.71</v>
      </c>
      <c r="H2033" s="6" t="s">
        <v>16</v>
      </c>
      <c r="I2033" s="6" t="s">
        <v>11</v>
      </c>
      <c r="J2033" s="13" t="str">
        <f t="shared" si="125"/>
        <v>R1011</v>
      </c>
      <c r="K2033" s="6" t="s">
        <v>42</v>
      </c>
      <c r="L2033" s="23" t="str">
        <f t="shared" si="126"/>
        <v>21-Sep-1999</v>
      </c>
      <c r="M2033" s="25">
        <f t="shared" si="127"/>
        <v>23</v>
      </c>
    </row>
    <row r="2034" spans="1:13" x14ac:dyDescent="0.3">
      <c r="A2034" s="6" t="s">
        <v>2065</v>
      </c>
      <c r="B2034" s="6">
        <v>1983</v>
      </c>
      <c r="C2034" s="13">
        <f t="shared" si="124"/>
        <v>1983</v>
      </c>
      <c r="D2034" s="6" t="s">
        <v>30</v>
      </c>
      <c r="E2034" s="6">
        <v>21</v>
      </c>
      <c r="F2034" s="6">
        <v>3</v>
      </c>
      <c r="G2034" s="27">
        <v>30724.44</v>
      </c>
      <c r="H2034" s="6" t="s">
        <v>11</v>
      </c>
      <c r="I2034" s="6" t="s">
        <v>12</v>
      </c>
      <c r="J2034" s="13" t="str">
        <f t="shared" si="125"/>
        <v>R1011</v>
      </c>
      <c r="K2034" s="6" t="s">
        <v>42</v>
      </c>
      <c r="L2034" s="23" t="str">
        <f t="shared" si="126"/>
        <v>21-Dec-1983</v>
      </c>
      <c r="M2034" s="25">
        <f t="shared" si="127"/>
        <v>39</v>
      </c>
    </row>
    <row r="2035" spans="1:13" x14ac:dyDescent="0.3">
      <c r="A2035" s="6" t="s">
        <v>2066</v>
      </c>
      <c r="B2035" s="6">
        <v>1988</v>
      </c>
      <c r="C2035" s="13">
        <f t="shared" si="124"/>
        <v>1988</v>
      </c>
      <c r="D2035" s="6" t="s">
        <v>20</v>
      </c>
      <c r="E2035" s="6">
        <v>5</v>
      </c>
      <c r="F2035" s="6">
        <v>3</v>
      </c>
      <c r="G2035" s="27">
        <v>30763.01</v>
      </c>
      <c r="H2035" s="6" t="s">
        <v>11</v>
      </c>
      <c r="I2035" s="6" t="s">
        <v>16</v>
      </c>
      <c r="J2035" s="13" t="str">
        <f t="shared" si="125"/>
        <v>R1011</v>
      </c>
      <c r="K2035" s="6" t="s">
        <v>42</v>
      </c>
      <c r="L2035" s="23" t="str">
        <f t="shared" si="126"/>
        <v>5-Sep-1988</v>
      </c>
      <c r="M2035" s="25">
        <f t="shared" si="127"/>
        <v>34</v>
      </c>
    </row>
    <row r="2036" spans="1:13" x14ac:dyDescent="0.3">
      <c r="A2036" s="6" t="s">
        <v>2067</v>
      </c>
      <c r="B2036" s="6">
        <v>1961</v>
      </c>
      <c r="C2036" s="13">
        <f t="shared" si="124"/>
        <v>1961</v>
      </c>
      <c r="D2036" s="6" t="s">
        <v>20</v>
      </c>
      <c r="E2036" s="6">
        <v>9</v>
      </c>
      <c r="F2036" s="6">
        <v>3</v>
      </c>
      <c r="G2036" s="27">
        <v>30942.19</v>
      </c>
      <c r="H2036" s="6" t="s">
        <v>11</v>
      </c>
      <c r="I2036" s="6" t="s">
        <v>11</v>
      </c>
      <c r="J2036" s="13" t="str">
        <f t="shared" si="125"/>
        <v>R1013</v>
      </c>
      <c r="K2036" s="6" t="s">
        <v>13</v>
      </c>
      <c r="L2036" s="23" t="str">
        <f t="shared" si="126"/>
        <v>9-Sep-1961</v>
      </c>
      <c r="M2036" s="25">
        <f t="shared" si="127"/>
        <v>61</v>
      </c>
    </row>
    <row r="2037" spans="1:13" x14ac:dyDescent="0.3">
      <c r="A2037" s="6" t="s">
        <v>2068</v>
      </c>
      <c r="B2037" s="6">
        <v>2004</v>
      </c>
      <c r="C2037" s="13">
        <f t="shared" si="124"/>
        <v>2004</v>
      </c>
      <c r="D2037" s="6" t="s">
        <v>15</v>
      </c>
      <c r="E2037" s="6">
        <v>9</v>
      </c>
      <c r="F2037" s="6">
        <v>0</v>
      </c>
      <c r="G2037" s="27">
        <v>31196.61</v>
      </c>
      <c r="H2037" s="6" t="s">
        <v>11</v>
      </c>
      <c r="I2037" s="6" t="s">
        <v>16</v>
      </c>
      <c r="J2037" s="13" t="str">
        <f t="shared" si="125"/>
        <v>R1011</v>
      </c>
      <c r="K2037" s="6" t="s">
        <v>42</v>
      </c>
      <c r="L2037" s="23" t="str">
        <f t="shared" si="126"/>
        <v>9-Nov-2004</v>
      </c>
      <c r="M2037" s="25">
        <f t="shared" si="127"/>
        <v>18</v>
      </c>
    </row>
    <row r="2038" spans="1:13" x14ac:dyDescent="0.3">
      <c r="A2038" s="6" t="s">
        <v>2069</v>
      </c>
      <c r="B2038" s="6">
        <v>2000</v>
      </c>
      <c r="C2038" s="13">
        <f t="shared" si="124"/>
        <v>2000</v>
      </c>
      <c r="D2038" s="6" t="s">
        <v>10</v>
      </c>
      <c r="E2038" s="6">
        <v>22</v>
      </c>
      <c r="F2038" s="6">
        <v>0</v>
      </c>
      <c r="G2038" s="27">
        <v>31234.560000000001</v>
      </c>
      <c r="H2038" s="6" t="s">
        <v>16</v>
      </c>
      <c r="I2038" s="6" t="s">
        <v>16</v>
      </c>
      <c r="J2038" s="13" t="str">
        <f t="shared" si="125"/>
        <v>R1011</v>
      </c>
      <c r="K2038" s="6" t="s">
        <v>42</v>
      </c>
      <c r="L2038" s="23" t="str">
        <f t="shared" si="126"/>
        <v>22-Jul-2000</v>
      </c>
      <c r="M2038" s="25">
        <f t="shared" si="127"/>
        <v>22</v>
      </c>
    </row>
    <row r="2039" spans="1:13" x14ac:dyDescent="0.3">
      <c r="A2039" s="6" t="s">
        <v>2070</v>
      </c>
      <c r="B2039" s="6">
        <v>1968</v>
      </c>
      <c r="C2039" s="13">
        <f t="shared" si="124"/>
        <v>1968</v>
      </c>
      <c r="D2039" s="6" t="s">
        <v>10</v>
      </c>
      <c r="E2039" s="6">
        <v>9</v>
      </c>
      <c r="F2039" s="6">
        <v>0</v>
      </c>
      <c r="G2039" s="27">
        <v>31322.53</v>
      </c>
      <c r="H2039" s="6" t="s">
        <v>11</v>
      </c>
      <c r="I2039" s="6" t="s">
        <v>16</v>
      </c>
      <c r="J2039" s="13" t="str">
        <f t="shared" si="125"/>
        <v>R1011</v>
      </c>
      <c r="K2039" s="6" t="s">
        <v>42</v>
      </c>
      <c r="L2039" s="23" t="str">
        <f t="shared" si="126"/>
        <v>9-Jul-1968</v>
      </c>
      <c r="M2039" s="25">
        <f t="shared" si="127"/>
        <v>54</v>
      </c>
    </row>
    <row r="2040" spans="1:13" x14ac:dyDescent="0.3">
      <c r="A2040" s="6" t="s">
        <v>2071</v>
      </c>
      <c r="B2040" s="6">
        <v>1995</v>
      </c>
      <c r="C2040" s="13">
        <f t="shared" si="124"/>
        <v>1995</v>
      </c>
      <c r="D2040" s="6" t="s">
        <v>20</v>
      </c>
      <c r="E2040" s="6">
        <v>27</v>
      </c>
      <c r="F2040" s="6">
        <v>0</v>
      </c>
      <c r="G2040" s="27">
        <v>31328.27</v>
      </c>
      <c r="H2040" s="6" t="s">
        <v>11</v>
      </c>
      <c r="I2040" s="6" t="s">
        <v>11</v>
      </c>
      <c r="J2040" s="13" t="str">
        <f t="shared" si="125"/>
        <v>R1011</v>
      </c>
      <c r="K2040" s="6" t="s">
        <v>42</v>
      </c>
      <c r="L2040" s="23" t="str">
        <f t="shared" si="126"/>
        <v>27-Sep-1995</v>
      </c>
      <c r="M2040" s="25">
        <f t="shared" si="127"/>
        <v>27</v>
      </c>
    </row>
    <row r="2041" spans="1:13" x14ac:dyDescent="0.3">
      <c r="A2041" s="6" t="s">
        <v>2072</v>
      </c>
      <c r="B2041" s="6">
        <v>1974</v>
      </c>
      <c r="C2041" s="13">
        <f t="shared" si="124"/>
        <v>1974</v>
      </c>
      <c r="D2041" s="6" t="s">
        <v>37</v>
      </c>
      <c r="E2041" s="6">
        <v>8</v>
      </c>
      <c r="F2041" s="6">
        <v>0</v>
      </c>
      <c r="G2041" s="27">
        <v>31368.81</v>
      </c>
      <c r="H2041" s="6" t="s">
        <v>11</v>
      </c>
      <c r="I2041" s="6" t="s">
        <v>12</v>
      </c>
      <c r="J2041" s="13" t="str">
        <f t="shared" si="125"/>
        <v>R1011</v>
      </c>
      <c r="K2041" s="6" t="s">
        <v>42</v>
      </c>
      <c r="L2041" s="23" t="str">
        <f t="shared" si="126"/>
        <v>8-Oct-1974</v>
      </c>
      <c r="M2041" s="25">
        <f t="shared" si="127"/>
        <v>48</v>
      </c>
    </row>
    <row r="2042" spans="1:13" x14ac:dyDescent="0.3">
      <c r="A2042" s="6" t="s">
        <v>2073</v>
      </c>
      <c r="B2042" s="6">
        <v>1975</v>
      </c>
      <c r="C2042" s="13">
        <f t="shared" si="124"/>
        <v>1975</v>
      </c>
      <c r="D2042" s="6" t="s">
        <v>37</v>
      </c>
      <c r="E2042" s="6">
        <v>29</v>
      </c>
      <c r="F2042" s="6">
        <v>1</v>
      </c>
      <c r="G2042" s="27">
        <v>31591.82</v>
      </c>
      <c r="H2042" s="6" t="s">
        <v>11</v>
      </c>
      <c r="I2042" s="6" t="s">
        <v>16</v>
      </c>
      <c r="J2042" s="13" t="str">
        <f t="shared" si="125"/>
        <v>R1011</v>
      </c>
      <c r="K2042" s="6" t="s">
        <v>42</v>
      </c>
      <c r="L2042" s="23" t="str">
        <f t="shared" si="126"/>
        <v>29-Oct-1975</v>
      </c>
      <c r="M2042" s="25">
        <f t="shared" si="127"/>
        <v>47</v>
      </c>
    </row>
    <row r="2043" spans="1:13" x14ac:dyDescent="0.3">
      <c r="A2043" s="6" t="s">
        <v>2074</v>
      </c>
      <c r="B2043" s="6">
        <v>1960</v>
      </c>
      <c r="C2043" s="13">
        <f t="shared" si="124"/>
        <v>1960</v>
      </c>
      <c r="D2043" s="6" t="s">
        <v>30</v>
      </c>
      <c r="E2043" s="6">
        <v>13</v>
      </c>
      <c r="F2043" s="6">
        <v>1</v>
      </c>
      <c r="G2043" s="27">
        <v>31620</v>
      </c>
      <c r="H2043" s="6" t="s">
        <v>11</v>
      </c>
      <c r="I2043" s="6" t="s">
        <v>16</v>
      </c>
      <c r="J2043" s="13" t="str">
        <f t="shared" si="125"/>
        <v>R1024</v>
      </c>
      <c r="K2043" s="6" t="s">
        <v>247</v>
      </c>
      <c r="L2043" s="23" t="str">
        <f t="shared" si="126"/>
        <v>13-Dec-1960</v>
      </c>
      <c r="M2043" s="25">
        <f t="shared" si="127"/>
        <v>62</v>
      </c>
    </row>
    <row r="2044" spans="1:13" x14ac:dyDescent="0.3">
      <c r="A2044" s="6" t="s">
        <v>2075</v>
      </c>
      <c r="B2044" s="6">
        <v>1977</v>
      </c>
      <c r="C2044" s="13">
        <f t="shared" si="124"/>
        <v>1977</v>
      </c>
      <c r="D2044" s="6" t="s">
        <v>37</v>
      </c>
      <c r="E2044" s="6">
        <v>14</v>
      </c>
      <c r="F2044" s="6">
        <v>2</v>
      </c>
      <c r="G2044" s="27">
        <v>31736.7</v>
      </c>
      <c r="H2044" s="6" t="s">
        <v>11</v>
      </c>
      <c r="I2044" s="6" t="s">
        <v>11</v>
      </c>
      <c r="J2044" s="13" t="str">
        <f t="shared" si="125"/>
        <v>R1012</v>
      </c>
      <c r="K2044" s="6" t="s">
        <v>23</v>
      </c>
      <c r="L2044" s="23" t="str">
        <f t="shared" si="126"/>
        <v>14-Oct-1977</v>
      </c>
      <c r="M2044" s="25">
        <f t="shared" si="127"/>
        <v>45</v>
      </c>
    </row>
    <row r="2045" spans="1:13" x14ac:dyDescent="0.3">
      <c r="A2045" s="6" t="s">
        <v>2076</v>
      </c>
      <c r="B2045" s="6">
        <v>1984</v>
      </c>
      <c r="C2045" s="13">
        <f t="shared" si="124"/>
        <v>1984</v>
      </c>
      <c r="D2045" s="6" t="s">
        <v>20</v>
      </c>
      <c r="E2045" s="6">
        <v>10</v>
      </c>
      <c r="F2045" s="6">
        <v>3</v>
      </c>
      <c r="G2045" s="27">
        <v>31743.919999999998</v>
      </c>
      <c r="H2045" s="6" t="s">
        <v>11</v>
      </c>
      <c r="I2045" s="6" t="s">
        <v>16</v>
      </c>
      <c r="J2045" s="13" t="str">
        <f t="shared" si="125"/>
        <v>R1011</v>
      </c>
      <c r="K2045" s="6" t="s">
        <v>42</v>
      </c>
      <c r="L2045" s="23" t="str">
        <f t="shared" si="126"/>
        <v>10-Sep-1984</v>
      </c>
      <c r="M2045" s="25">
        <f t="shared" si="127"/>
        <v>38</v>
      </c>
    </row>
    <row r="2046" spans="1:13" x14ac:dyDescent="0.3">
      <c r="A2046" s="6" t="s">
        <v>2077</v>
      </c>
      <c r="B2046" s="6">
        <v>1975</v>
      </c>
      <c r="C2046" s="13">
        <f t="shared" si="124"/>
        <v>1975</v>
      </c>
      <c r="D2046" s="6" t="s">
        <v>20</v>
      </c>
      <c r="E2046" s="6">
        <v>25</v>
      </c>
      <c r="F2046" s="6">
        <v>1</v>
      </c>
      <c r="G2046" s="27">
        <v>31897.1</v>
      </c>
      <c r="H2046" s="6" t="s">
        <v>11</v>
      </c>
      <c r="I2046" s="6" t="s">
        <v>12</v>
      </c>
      <c r="J2046" s="13" t="str">
        <f t="shared" si="125"/>
        <v>R1011</v>
      </c>
      <c r="K2046" s="6" t="s">
        <v>42</v>
      </c>
      <c r="L2046" s="23" t="str">
        <f t="shared" si="126"/>
        <v>25-Sep-1975</v>
      </c>
      <c r="M2046" s="25">
        <f t="shared" si="127"/>
        <v>47</v>
      </c>
    </row>
    <row r="2047" spans="1:13" x14ac:dyDescent="0.3">
      <c r="A2047" s="6" t="s">
        <v>2078</v>
      </c>
      <c r="B2047" s="6">
        <v>1972</v>
      </c>
      <c r="C2047" s="13">
        <f t="shared" si="124"/>
        <v>1972</v>
      </c>
      <c r="D2047" s="6" t="s">
        <v>20</v>
      </c>
      <c r="E2047" s="6">
        <v>21</v>
      </c>
      <c r="F2047" s="6">
        <v>0</v>
      </c>
      <c r="G2047" s="27">
        <v>31980.89</v>
      </c>
      <c r="H2047" s="6" t="s">
        <v>11</v>
      </c>
      <c r="I2047" s="6" t="s">
        <v>16</v>
      </c>
      <c r="J2047" s="13" t="str">
        <f t="shared" si="125"/>
        <v>R1011</v>
      </c>
      <c r="K2047" s="6" t="s">
        <v>42</v>
      </c>
      <c r="L2047" s="23" t="str">
        <f t="shared" si="126"/>
        <v>21-Sep-1972</v>
      </c>
      <c r="M2047" s="25">
        <f t="shared" si="127"/>
        <v>50</v>
      </c>
    </row>
    <row r="2048" spans="1:13" x14ac:dyDescent="0.3">
      <c r="A2048" s="6" t="s">
        <v>2079</v>
      </c>
      <c r="B2048" s="6">
        <v>1993</v>
      </c>
      <c r="C2048" s="13">
        <f t="shared" si="124"/>
        <v>1993</v>
      </c>
      <c r="D2048" s="6" t="s">
        <v>20</v>
      </c>
      <c r="E2048" s="6">
        <v>13</v>
      </c>
      <c r="F2048" s="6">
        <v>0</v>
      </c>
      <c r="G2048" s="27">
        <v>32086.21</v>
      </c>
      <c r="H2048" s="6" t="s">
        <v>16</v>
      </c>
      <c r="I2048" s="6" t="s">
        <v>12</v>
      </c>
      <c r="J2048" s="13" t="str">
        <f t="shared" si="125"/>
        <v>R1011</v>
      </c>
      <c r="K2048" s="6" t="s">
        <v>42</v>
      </c>
      <c r="L2048" s="23" t="str">
        <f t="shared" si="126"/>
        <v>13-Sep-1993</v>
      </c>
      <c r="M2048" s="25">
        <f t="shared" si="127"/>
        <v>29</v>
      </c>
    </row>
    <row r="2049" spans="1:13" x14ac:dyDescent="0.3">
      <c r="A2049" s="6" t="s">
        <v>2080</v>
      </c>
      <c r="B2049" s="6">
        <v>1978</v>
      </c>
      <c r="C2049" s="13">
        <f t="shared" si="124"/>
        <v>1978</v>
      </c>
      <c r="D2049" s="6" t="s">
        <v>15</v>
      </c>
      <c r="E2049" s="6">
        <v>10</v>
      </c>
      <c r="F2049" s="6">
        <v>2</v>
      </c>
      <c r="G2049" s="27">
        <v>32108.66</v>
      </c>
      <c r="H2049" s="6" t="s">
        <v>16</v>
      </c>
      <c r="I2049" s="6" t="s">
        <v>12</v>
      </c>
      <c r="J2049" s="13" t="str">
        <f t="shared" si="125"/>
        <v>R1017</v>
      </c>
      <c r="K2049" s="6" t="s">
        <v>356</v>
      </c>
      <c r="L2049" s="23" t="str">
        <f t="shared" si="126"/>
        <v>10-Nov-1978</v>
      </c>
      <c r="M2049" s="25">
        <f t="shared" si="127"/>
        <v>44</v>
      </c>
    </row>
    <row r="2050" spans="1:13" x14ac:dyDescent="0.3">
      <c r="A2050" s="6" t="s">
        <v>2081</v>
      </c>
      <c r="B2050" s="6">
        <v>1969</v>
      </c>
      <c r="C2050" s="13">
        <f t="shared" ref="C2050:C2113" si="128">IF(B2050="?",ROUND(AVERAGE(B:B),0),B2050)</f>
        <v>1969</v>
      </c>
      <c r="D2050" s="6" t="s">
        <v>20</v>
      </c>
      <c r="E2050" s="6">
        <v>11</v>
      </c>
      <c r="F2050" s="6">
        <v>0</v>
      </c>
      <c r="G2050" s="27">
        <v>32192.76</v>
      </c>
      <c r="H2050" s="6" t="s">
        <v>16</v>
      </c>
      <c r="I2050" s="6" t="s">
        <v>11</v>
      </c>
      <c r="J2050" s="13" t="str">
        <f t="shared" si="125"/>
        <v>R1011</v>
      </c>
      <c r="K2050" s="6" t="s">
        <v>42</v>
      </c>
      <c r="L2050" s="23" t="str">
        <f t="shared" si="126"/>
        <v>11-Sep-1969</v>
      </c>
      <c r="M2050" s="25">
        <f t="shared" si="127"/>
        <v>53</v>
      </c>
    </row>
    <row r="2051" spans="1:13" x14ac:dyDescent="0.3">
      <c r="A2051" s="6" t="s">
        <v>2082</v>
      </c>
      <c r="B2051" s="6">
        <v>1994</v>
      </c>
      <c r="C2051" s="13">
        <f t="shared" si="128"/>
        <v>1994</v>
      </c>
      <c r="D2051" s="6" t="s">
        <v>20</v>
      </c>
      <c r="E2051" s="6">
        <v>8</v>
      </c>
      <c r="F2051" s="6">
        <v>0</v>
      </c>
      <c r="G2051" s="27">
        <v>32222.81</v>
      </c>
      <c r="H2051" s="6" t="s">
        <v>11</v>
      </c>
      <c r="I2051" s="6" t="s">
        <v>16</v>
      </c>
      <c r="J2051" s="13" t="str">
        <f t="shared" ref="J2051:J2114" si="129">IF(K2051="?","Unknown",K2051)</f>
        <v>R1011</v>
      </c>
      <c r="K2051" s="6" t="s">
        <v>42</v>
      </c>
      <c r="L2051" s="23" t="str">
        <f t="shared" ref="L2051:L2114" si="130">CONCATENATE(E2051,"-",D2051,"-",C2051)</f>
        <v>8-Sep-1994</v>
      </c>
      <c r="M2051" s="25">
        <f t="shared" ref="M2051:M2114" si="131">DATEDIF(L2051,DATE(2023,6,8),"Y")</f>
        <v>28</v>
      </c>
    </row>
    <row r="2052" spans="1:13" x14ac:dyDescent="0.3">
      <c r="A2052" s="6" t="s">
        <v>2083</v>
      </c>
      <c r="B2052" s="6">
        <v>1975</v>
      </c>
      <c r="C2052" s="13">
        <f t="shared" si="128"/>
        <v>1975</v>
      </c>
      <c r="D2052" s="6" t="s">
        <v>30</v>
      </c>
      <c r="E2052" s="6">
        <v>17</v>
      </c>
      <c r="F2052" s="6">
        <v>1</v>
      </c>
      <c r="G2052" s="27">
        <v>32259.96</v>
      </c>
      <c r="H2052" s="6" t="s">
        <v>11</v>
      </c>
      <c r="I2052" s="6" t="s">
        <v>12</v>
      </c>
      <c r="J2052" s="13" t="str">
        <f t="shared" si="129"/>
        <v>R1012</v>
      </c>
      <c r="K2052" s="6" t="s">
        <v>23</v>
      </c>
      <c r="L2052" s="23" t="str">
        <f t="shared" si="130"/>
        <v>17-Dec-1975</v>
      </c>
      <c r="M2052" s="25">
        <f t="shared" si="131"/>
        <v>47</v>
      </c>
    </row>
    <row r="2053" spans="1:13" x14ac:dyDescent="0.3">
      <c r="A2053" s="6" t="s">
        <v>2084</v>
      </c>
      <c r="B2053" s="6">
        <v>1986</v>
      </c>
      <c r="C2053" s="13">
        <f t="shared" si="128"/>
        <v>1986</v>
      </c>
      <c r="D2053" s="6" t="s">
        <v>30</v>
      </c>
      <c r="E2053" s="6">
        <v>2</v>
      </c>
      <c r="F2053" s="6">
        <v>3</v>
      </c>
      <c r="G2053" s="27">
        <v>32288.49</v>
      </c>
      <c r="H2053" s="6" t="s">
        <v>11</v>
      </c>
      <c r="I2053" s="6" t="s">
        <v>11</v>
      </c>
      <c r="J2053" s="13" t="str">
        <f t="shared" si="129"/>
        <v>R1011</v>
      </c>
      <c r="K2053" s="6" t="s">
        <v>42</v>
      </c>
      <c r="L2053" s="23" t="str">
        <f t="shared" si="130"/>
        <v>2-Dec-1986</v>
      </c>
      <c r="M2053" s="25">
        <f t="shared" si="131"/>
        <v>36</v>
      </c>
    </row>
    <row r="2054" spans="1:13" x14ac:dyDescent="0.3">
      <c r="A2054" s="6" t="s">
        <v>2085</v>
      </c>
      <c r="B2054" s="6">
        <v>1972</v>
      </c>
      <c r="C2054" s="13">
        <f t="shared" si="128"/>
        <v>1972</v>
      </c>
      <c r="D2054" s="6" t="s">
        <v>37</v>
      </c>
      <c r="E2054" s="6">
        <v>19</v>
      </c>
      <c r="F2054" s="6">
        <v>0</v>
      </c>
      <c r="G2054" s="27">
        <v>32428.63</v>
      </c>
      <c r="H2054" s="6" t="s">
        <v>11</v>
      </c>
      <c r="I2054" s="6" t="s">
        <v>11</v>
      </c>
      <c r="J2054" s="13" t="str">
        <f t="shared" si="129"/>
        <v>R1011</v>
      </c>
      <c r="K2054" s="6" t="s">
        <v>42</v>
      </c>
      <c r="L2054" s="23" t="str">
        <f t="shared" si="130"/>
        <v>19-Oct-1972</v>
      </c>
      <c r="M2054" s="25">
        <f t="shared" si="131"/>
        <v>50</v>
      </c>
    </row>
    <row r="2055" spans="1:13" x14ac:dyDescent="0.3">
      <c r="A2055" s="6" t="s">
        <v>2086</v>
      </c>
      <c r="B2055" s="6">
        <v>1976</v>
      </c>
      <c r="C2055" s="13">
        <f t="shared" si="128"/>
        <v>1976</v>
      </c>
      <c r="D2055" s="6" t="s">
        <v>35</v>
      </c>
      <c r="E2055" s="6">
        <v>9</v>
      </c>
      <c r="F2055" s="6">
        <v>2</v>
      </c>
      <c r="G2055" s="27">
        <v>32430.22</v>
      </c>
      <c r="H2055" s="6" t="s">
        <v>11</v>
      </c>
      <c r="I2055" s="6" t="s">
        <v>12</v>
      </c>
      <c r="J2055" s="13" t="str">
        <f t="shared" si="129"/>
        <v>R1011</v>
      </c>
      <c r="K2055" s="6" t="s">
        <v>42</v>
      </c>
      <c r="L2055" s="23" t="str">
        <f t="shared" si="130"/>
        <v>9-Aug-1976</v>
      </c>
      <c r="M2055" s="25">
        <f t="shared" si="131"/>
        <v>46</v>
      </c>
    </row>
    <row r="2056" spans="1:13" x14ac:dyDescent="0.3">
      <c r="A2056" s="6" t="s">
        <v>2087</v>
      </c>
      <c r="B2056" s="6">
        <v>1981</v>
      </c>
      <c r="C2056" s="13">
        <f t="shared" si="128"/>
        <v>1981</v>
      </c>
      <c r="D2056" s="6" t="s">
        <v>20</v>
      </c>
      <c r="E2056" s="6">
        <v>27</v>
      </c>
      <c r="F2056" s="6">
        <v>1</v>
      </c>
      <c r="G2056" s="27">
        <v>32462.35</v>
      </c>
      <c r="H2056" s="6" t="s">
        <v>11</v>
      </c>
      <c r="I2056" s="6" t="s">
        <v>11</v>
      </c>
      <c r="J2056" s="13" t="str">
        <f t="shared" si="129"/>
        <v>R1011</v>
      </c>
      <c r="K2056" s="6" t="s">
        <v>42</v>
      </c>
      <c r="L2056" s="23" t="str">
        <f t="shared" si="130"/>
        <v>27-Sep-1981</v>
      </c>
      <c r="M2056" s="25">
        <f t="shared" si="131"/>
        <v>41</v>
      </c>
    </row>
    <row r="2057" spans="1:13" x14ac:dyDescent="0.3">
      <c r="A2057" s="6" t="s">
        <v>2088</v>
      </c>
      <c r="B2057" s="6">
        <v>1976</v>
      </c>
      <c r="C2057" s="13">
        <f t="shared" si="128"/>
        <v>1976</v>
      </c>
      <c r="D2057" s="6" t="s">
        <v>20</v>
      </c>
      <c r="E2057" s="6">
        <v>19</v>
      </c>
      <c r="F2057" s="6">
        <v>2</v>
      </c>
      <c r="G2057" s="27">
        <v>32485.46</v>
      </c>
      <c r="H2057" s="6" t="s">
        <v>11</v>
      </c>
      <c r="I2057" s="6" t="s">
        <v>16</v>
      </c>
      <c r="J2057" s="13" t="str">
        <f t="shared" si="129"/>
        <v>R1011</v>
      </c>
      <c r="K2057" s="6" t="s">
        <v>42</v>
      </c>
      <c r="L2057" s="23" t="str">
        <f t="shared" si="130"/>
        <v>19-Sep-1976</v>
      </c>
      <c r="M2057" s="25">
        <f t="shared" si="131"/>
        <v>46</v>
      </c>
    </row>
    <row r="2058" spans="1:13" x14ac:dyDescent="0.3">
      <c r="A2058" s="6" t="s">
        <v>2089</v>
      </c>
      <c r="B2058" s="6">
        <v>2003</v>
      </c>
      <c r="C2058" s="13">
        <f t="shared" si="128"/>
        <v>2003</v>
      </c>
      <c r="D2058" s="6" t="s">
        <v>37</v>
      </c>
      <c r="E2058" s="6">
        <v>8</v>
      </c>
      <c r="F2058" s="6">
        <v>0</v>
      </c>
      <c r="G2058" s="27">
        <v>32548.34</v>
      </c>
      <c r="H2058" s="6" t="s">
        <v>16</v>
      </c>
      <c r="I2058" s="6" t="s">
        <v>11</v>
      </c>
      <c r="J2058" s="13" t="str">
        <f t="shared" si="129"/>
        <v>R1013</v>
      </c>
      <c r="K2058" s="6" t="s">
        <v>13</v>
      </c>
      <c r="L2058" s="23" t="str">
        <f t="shared" si="130"/>
        <v>8-Oct-2003</v>
      </c>
      <c r="M2058" s="25">
        <f t="shared" si="131"/>
        <v>19</v>
      </c>
    </row>
    <row r="2059" spans="1:13" x14ac:dyDescent="0.3">
      <c r="A2059" s="6" t="s">
        <v>2090</v>
      </c>
      <c r="B2059" s="6">
        <v>1990</v>
      </c>
      <c r="C2059" s="13">
        <f t="shared" si="128"/>
        <v>1990</v>
      </c>
      <c r="D2059" s="6" t="s">
        <v>10</v>
      </c>
      <c r="E2059" s="6">
        <v>13</v>
      </c>
      <c r="F2059" s="6">
        <v>3</v>
      </c>
      <c r="G2059" s="27">
        <v>32672.11</v>
      </c>
      <c r="H2059" s="6" t="s">
        <v>16</v>
      </c>
      <c r="I2059" s="6" t="s">
        <v>16</v>
      </c>
      <c r="J2059" s="13" t="str">
        <f t="shared" si="129"/>
        <v>R1011</v>
      </c>
      <c r="K2059" s="6" t="s">
        <v>42</v>
      </c>
      <c r="L2059" s="23" t="str">
        <f t="shared" si="130"/>
        <v>13-Jul-1990</v>
      </c>
      <c r="M2059" s="25">
        <f t="shared" si="131"/>
        <v>32</v>
      </c>
    </row>
    <row r="2060" spans="1:13" x14ac:dyDescent="0.3">
      <c r="A2060" s="6" t="s">
        <v>2091</v>
      </c>
      <c r="B2060" s="6">
        <v>1968</v>
      </c>
      <c r="C2060" s="13">
        <f t="shared" si="128"/>
        <v>1968</v>
      </c>
      <c r="D2060" s="6" t="s">
        <v>15</v>
      </c>
      <c r="E2060" s="6">
        <v>1</v>
      </c>
      <c r="F2060" s="6">
        <v>0</v>
      </c>
      <c r="G2060" s="27">
        <v>32686.080000000002</v>
      </c>
      <c r="H2060" s="6" t="s">
        <v>11</v>
      </c>
      <c r="I2060" s="6" t="s">
        <v>12</v>
      </c>
      <c r="J2060" s="13" t="str">
        <f t="shared" si="129"/>
        <v>R1011</v>
      </c>
      <c r="K2060" s="6" t="s">
        <v>42</v>
      </c>
      <c r="L2060" s="23" t="str">
        <f t="shared" si="130"/>
        <v>1-Nov-1968</v>
      </c>
      <c r="M2060" s="25">
        <f t="shared" si="131"/>
        <v>54</v>
      </c>
    </row>
    <row r="2061" spans="1:13" x14ac:dyDescent="0.3">
      <c r="A2061" s="6" t="s">
        <v>2092</v>
      </c>
      <c r="B2061" s="6">
        <v>1990</v>
      </c>
      <c r="C2061" s="13">
        <f t="shared" si="128"/>
        <v>1990</v>
      </c>
      <c r="D2061" s="6" t="s">
        <v>20</v>
      </c>
      <c r="E2061" s="6">
        <v>30</v>
      </c>
      <c r="F2061" s="6">
        <v>3</v>
      </c>
      <c r="G2061" s="27">
        <v>32716.2</v>
      </c>
      <c r="H2061" s="6" t="s">
        <v>16</v>
      </c>
      <c r="I2061" s="6" t="s">
        <v>11</v>
      </c>
      <c r="J2061" s="13" t="str">
        <f t="shared" si="129"/>
        <v>R1011</v>
      </c>
      <c r="K2061" s="6" t="s">
        <v>42</v>
      </c>
      <c r="L2061" s="23" t="str">
        <f t="shared" si="130"/>
        <v>30-Sep-1990</v>
      </c>
      <c r="M2061" s="25">
        <f t="shared" si="131"/>
        <v>32</v>
      </c>
    </row>
    <row r="2062" spans="1:13" x14ac:dyDescent="0.3">
      <c r="A2062" s="6" t="s">
        <v>2093</v>
      </c>
      <c r="B2062" s="6">
        <v>1990</v>
      </c>
      <c r="C2062" s="13">
        <f t="shared" si="128"/>
        <v>1990</v>
      </c>
      <c r="D2062" s="6" t="s">
        <v>10</v>
      </c>
      <c r="E2062" s="6">
        <v>9</v>
      </c>
      <c r="F2062" s="6">
        <v>2</v>
      </c>
      <c r="G2062" s="27">
        <v>32734.19</v>
      </c>
      <c r="H2062" s="6" t="s">
        <v>11</v>
      </c>
      <c r="I2062" s="6" t="s">
        <v>16</v>
      </c>
      <c r="J2062" s="13" t="str">
        <f t="shared" si="129"/>
        <v>R1012</v>
      </c>
      <c r="K2062" s="6" t="s">
        <v>23</v>
      </c>
      <c r="L2062" s="23" t="str">
        <f t="shared" si="130"/>
        <v>9-Jul-1990</v>
      </c>
      <c r="M2062" s="25">
        <f t="shared" si="131"/>
        <v>32</v>
      </c>
    </row>
    <row r="2063" spans="1:13" x14ac:dyDescent="0.3">
      <c r="A2063" s="6" t="s">
        <v>2094</v>
      </c>
      <c r="B2063" s="6">
        <v>1974</v>
      </c>
      <c r="C2063" s="13">
        <f t="shared" si="128"/>
        <v>1974</v>
      </c>
      <c r="D2063" s="6" t="s">
        <v>30</v>
      </c>
      <c r="E2063" s="6">
        <v>6</v>
      </c>
      <c r="F2063" s="6">
        <v>0</v>
      </c>
      <c r="G2063" s="27">
        <v>32760.48</v>
      </c>
      <c r="H2063" s="6" t="s">
        <v>16</v>
      </c>
      <c r="I2063" s="6" t="s">
        <v>16</v>
      </c>
      <c r="J2063" s="13" t="str">
        <f t="shared" si="129"/>
        <v>R1011</v>
      </c>
      <c r="K2063" s="6" t="s">
        <v>42</v>
      </c>
      <c r="L2063" s="23" t="str">
        <f t="shared" si="130"/>
        <v>6-Dec-1974</v>
      </c>
      <c r="M2063" s="25">
        <f t="shared" si="131"/>
        <v>48</v>
      </c>
    </row>
    <row r="2064" spans="1:13" x14ac:dyDescent="0.3">
      <c r="A2064" s="6" t="s">
        <v>2095</v>
      </c>
      <c r="B2064" s="6">
        <v>1972</v>
      </c>
      <c r="C2064" s="13">
        <f t="shared" si="128"/>
        <v>1972</v>
      </c>
      <c r="D2064" s="6" t="s">
        <v>15</v>
      </c>
      <c r="E2064" s="6">
        <v>7</v>
      </c>
      <c r="F2064" s="6">
        <v>0</v>
      </c>
      <c r="G2064" s="27">
        <v>32765.33</v>
      </c>
      <c r="H2064" s="6" t="s">
        <v>11</v>
      </c>
      <c r="I2064" s="6" t="s">
        <v>11</v>
      </c>
      <c r="J2064" s="13" t="str">
        <f t="shared" si="129"/>
        <v>R1012</v>
      </c>
      <c r="K2064" s="6" t="s">
        <v>23</v>
      </c>
      <c r="L2064" s="23" t="str">
        <f t="shared" si="130"/>
        <v>7-Nov-1972</v>
      </c>
      <c r="M2064" s="25">
        <f t="shared" si="131"/>
        <v>50</v>
      </c>
    </row>
    <row r="2065" spans="1:13" x14ac:dyDescent="0.3">
      <c r="A2065" s="6" t="s">
        <v>2096</v>
      </c>
      <c r="B2065" s="6">
        <v>1980</v>
      </c>
      <c r="C2065" s="13">
        <f t="shared" si="128"/>
        <v>1980</v>
      </c>
      <c r="D2065" s="6" t="s">
        <v>30</v>
      </c>
      <c r="E2065" s="6">
        <v>12</v>
      </c>
      <c r="F2065" s="6">
        <v>3</v>
      </c>
      <c r="G2065" s="27">
        <v>32787.46</v>
      </c>
      <c r="H2065" s="6" t="s">
        <v>16</v>
      </c>
      <c r="I2065" s="6" t="s">
        <v>12</v>
      </c>
      <c r="J2065" s="13" t="str">
        <f t="shared" si="129"/>
        <v>R1012</v>
      </c>
      <c r="K2065" s="6" t="s">
        <v>23</v>
      </c>
      <c r="L2065" s="23" t="str">
        <f t="shared" si="130"/>
        <v>12-Dec-1980</v>
      </c>
      <c r="M2065" s="25">
        <f t="shared" si="131"/>
        <v>42</v>
      </c>
    </row>
    <row r="2066" spans="1:13" x14ac:dyDescent="0.3">
      <c r="A2066" s="6" t="s">
        <v>2097</v>
      </c>
      <c r="B2066" s="6">
        <v>1995</v>
      </c>
      <c r="C2066" s="13">
        <f t="shared" si="128"/>
        <v>1995</v>
      </c>
      <c r="D2066" s="6" t="s">
        <v>30</v>
      </c>
      <c r="E2066" s="6">
        <v>4</v>
      </c>
      <c r="F2066" s="6">
        <v>0</v>
      </c>
      <c r="G2066" s="27">
        <v>32827.51</v>
      </c>
      <c r="H2066" s="6" t="s">
        <v>16</v>
      </c>
      <c r="I2066" s="6" t="s">
        <v>11</v>
      </c>
      <c r="J2066" s="13" t="str">
        <f t="shared" si="129"/>
        <v>R1011</v>
      </c>
      <c r="K2066" s="6" t="s">
        <v>42</v>
      </c>
      <c r="L2066" s="23" t="str">
        <f t="shared" si="130"/>
        <v>4-Dec-1995</v>
      </c>
      <c r="M2066" s="25">
        <f t="shared" si="131"/>
        <v>27</v>
      </c>
    </row>
    <row r="2067" spans="1:13" x14ac:dyDescent="0.3">
      <c r="A2067" s="6" t="s">
        <v>2098</v>
      </c>
      <c r="B2067" s="6">
        <v>1981</v>
      </c>
      <c r="C2067" s="13">
        <f t="shared" si="128"/>
        <v>1981</v>
      </c>
      <c r="D2067" s="6" t="s">
        <v>15</v>
      </c>
      <c r="E2067" s="6">
        <v>17</v>
      </c>
      <c r="F2067" s="6">
        <v>1</v>
      </c>
      <c r="G2067" s="27">
        <v>32906.69</v>
      </c>
      <c r="H2067" s="6" t="s">
        <v>11</v>
      </c>
      <c r="I2067" s="6" t="s">
        <v>12</v>
      </c>
      <c r="J2067" s="13" t="str">
        <f t="shared" si="129"/>
        <v>R1011</v>
      </c>
      <c r="K2067" s="6" t="s">
        <v>42</v>
      </c>
      <c r="L2067" s="23" t="str">
        <f t="shared" si="130"/>
        <v>17-Nov-1981</v>
      </c>
      <c r="M2067" s="25">
        <f t="shared" si="131"/>
        <v>41</v>
      </c>
    </row>
    <row r="2068" spans="1:13" x14ac:dyDescent="0.3">
      <c r="A2068" s="6" t="s">
        <v>2099</v>
      </c>
      <c r="B2068" s="6">
        <v>1971</v>
      </c>
      <c r="C2068" s="13">
        <f t="shared" si="128"/>
        <v>1971</v>
      </c>
      <c r="D2068" s="6" t="s">
        <v>35</v>
      </c>
      <c r="E2068" s="6">
        <v>24</v>
      </c>
      <c r="F2068" s="6">
        <v>0</v>
      </c>
      <c r="G2068" s="27">
        <v>32947.629999999997</v>
      </c>
      <c r="H2068" s="6" t="s">
        <v>11</v>
      </c>
      <c r="I2068" s="6" t="s">
        <v>16</v>
      </c>
      <c r="J2068" s="13" t="str">
        <f t="shared" si="129"/>
        <v>R1011</v>
      </c>
      <c r="K2068" s="6" t="s">
        <v>42</v>
      </c>
      <c r="L2068" s="23" t="str">
        <f t="shared" si="130"/>
        <v>24-Aug-1971</v>
      </c>
      <c r="M2068" s="25">
        <f t="shared" si="131"/>
        <v>51</v>
      </c>
    </row>
    <row r="2069" spans="1:13" x14ac:dyDescent="0.3">
      <c r="A2069" s="6" t="s">
        <v>2100</v>
      </c>
      <c r="B2069" s="6">
        <v>1995</v>
      </c>
      <c r="C2069" s="13">
        <f t="shared" si="128"/>
        <v>1995</v>
      </c>
      <c r="D2069" s="6" t="s">
        <v>10</v>
      </c>
      <c r="E2069" s="6">
        <v>8</v>
      </c>
      <c r="F2069" s="6">
        <v>0</v>
      </c>
      <c r="G2069" s="27">
        <v>33017.46</v>
      </c>
      <c r="H2069" s="6" t="s">
        <v>16</v>
      </c>
      <c r="I2069" s="6" t="s">
        <v>16</v>
      </c>
      <c r="J2069" s="13" t="str">
        <f t="shared" si="129"/>
        <v>R1011</v>
      </c>
      <c r="K2069" s="6" t="s">
        <v>42</v>
      </c>
      <c r="L2069" s="23" t="str">
        <f t="shared" si="130"/>
        <v>8-Jul-1995</v>
      </c>
      <c r="M2069" s="25">
        <f t="shared" si="131"/>
        <v>27</v>
      </c>
    </row>
    <row r="2070" spans="1:13" x14ac:dyDescent="0.3">
      <c r="A2070" s="6" t="s">
        <v>2101</v>
      </c>
      <c r="B2070" s="6">
        <v>1967</v>
      </c>
      <c r="C2070" s="13">
        <f t="shared" si="128"/>
        <v>1967</v>
      </c>
      <c r="D2070" s="6" t="s">
        <v>10</v>
      </c>
      <c r="E2070" s="6">
        <v>10</v>
      </c>
      <c r="F2070" s="6">
        <v>0</v>
      </c>
      <c r="G2070" s="27">
        <v>33025.32</v>
      </c>
      <c r="H2070" s="6" t="s">
        <v>11</v>
      </c>
      <c r="I2070" s="6" t="s">
        <v>12</v>
      </c>
      <c r="J2070" s="13" t="str">
        <f t="shared" si="129"/>
        <v>R1011</v>
      </c>
      <c r="K2070" s="6" t="s">
        <v>42</v>
      </c>
      <c r="L2070" s="23" t="str">
        <f t="shared" si="130"/>
        <v>10-Jul-1967</v>
      </c>
      <c r="M2070" s="25">
        <f t="shared" si="131"/>
        <v>55</v>
      </c>
    </row>
    <row r="2071" spans="1:13" x14ac:dyDescent="0.3">
      <c r="A2071" s="6" t="s">
        <v>2102</v>
      </c>
      <c r="B2071" s="6">
        <v>1994</v>
      </c>
      <c r="C2071" s="13">
        <f t="shared" si="128"/>
        <v>1994</v>
      </c>
      <c r="D2071" s="6" t="s">
        <v>10</v>
      </c>
      <c r="E2071" s="6">
        <v>28</v>
      </c>
      <c r="F2071" s="6">
        <v>0</v>
      </c>
      <c r="G2071" s="27">
        <v>33057.230000000003</v>
      </c>
      <c r="H2071" s="6" t="s">
        <v>16</v>
      </c>
      <c r="I2071" s="6" t="s">
        <v>11</v>
      </c>
      <c r="J2071" s="13" t="str">
        <f t="shared" si="129"/>
        <v>R1011</v>
      </c>
      <c r="K2071" s="6" t="s">
        <v>42</v>
      </c>
      <c r="L2071" s="23" t="str">
        <f t="shared" si="130"/>
        <v>28-Jul-1994</v>
      </c>
      <c r="M2071" s="25">
        <f t="shared" si="131"/>
        <v>28</v>
      </c>
    </row>
    <row r="2072" spans="1:13" x14ac:dyDescent="0.3">
      <c r="A2072" s="6" t="s">
        <v>2103</v>
      </c>
      <c r="B2072" s="6">
        <v>1962</v>
      </c>
      <c r="C2072" s="13">
        <f t="shared" si="128"/>
        <v>1962</v>
      </c>
      <c r="D2072" s="6" t="s">
        <v>10</v>
      </c>
      <c r="E2072" s="6">
        <v>1</v>
      </c>
      <c r="F2072" s="6">
        <v>0</v>
      </c>
      <c r="G2072" s="27">
        <v>33074.94</v>
      </c>
      <c r="H2072" s="6" t="s">
        <v>16</v>
      </c>
      <c r="I2072" s="6" t="s">
        <v>11</v>
      </c>
      <c r="J2072" s="13" t="str">
        <f t="shared" si="129"/>
        <v>R1011</v>
      </c>
      <c r="K2072" s="6" t="s">
        <v>42</v>
      </c>
      <c r="L2072" s="23" t="str">
        <f t="shared" si="130"/>
        <v>1-Jul-1962</v>
      </c>
      <c r="M2072" s="25">
        <f t="shared" si="131"/>
        <v>60</v>
      </c>
    </row>
    <row r="2073" spans="1:13" x14ac:dyDescent="0.3">
      <c r="A2073" s="6" t="s">
        <v>2104</v>
      </c>
      <c r="B2073" s="6">
        <v>1969</v>
      </c>
      <c r="C2073" s="13">
        <f t="shared" si="128"/>
        <v>1969</v>
      </c>
      <c r="D2073" s="6" t="s">
        <v>37</v>
      </c>
      <c r="E2073" s="6">
        <v>30</v>
      </c>
      <c r="F2073" s="6">
        <v>0</v>
      </c>
      <c r="G2073" s="27">
        <v>33090.660000000003</v>
      </c>
      <c r="H2073" s="6" t="s">
        <v>11</v>
      </c>
      <c r="I2073" s="6" t="s">
        <v>11</v>
      </c>
      <c r="J2073" s="13" t="str">
        <f t="shared" si="129"/>
        <v>R1011</v>
      </c>
      <c r="K2073" s="6" t="s">
        <v>42</v>
      </c>
      <c r="L2073" s="23" t="str">
        <f t="shared" si="130"/>
        <v>30-Oct-1969</v>
      </c>
      <c r="M2073" s="25">
        <f t="shared" si="131"/>
        <v>53</v>
      </c>
    </row>
    <row r="2074" spans="1:13" x14ac:dyDescent="0.3">
      <c r="A2074" s="6" t="s">
        <v>2105</v>
      </c>
      <c r="B2074" s="6">
        <v>1985</v>
      </c>
      <c r="C2074" s="13">
        <f t="shared" si="128"/>
        <v>1985</v>
      </c>
      <c r="D2074" s="6" t="s">
        <v>10</v>
      </c>
      <c r="E2074" s="6">
        <v>15</v>
      </c>
      <c r="F2074" s="6">
        <v>3</v>
      </c>
      <c r="G2074" s="27">
        <v>33121</v>
      </c>
      <c r="H2074" s="6" t="s">
        <v>11</v>
      </c>
      <c r="I2074" s="6" t="s">
        <v>16</v>
      </c>
      <c r="J2074" s="13" t="str">
        <f t="shared" si="129"/>
        <v>R1011</v>
      </c>
      <c r="K2074" s="6" t="s">
        <v>42</v>
      </c>
      <c r="L2074" s="23" t="str">
        <f t="shared" si="130"/>
        <v>15-Jul-1985</v>
      </c>
      <c r="M2074" s="25">
        <f t="shared" si="131"/>
        <v>37</v>
      </c>
    </row>
    <row r="2075" spans="1:13" x14ac:dyDescent="0.3">
      <c r="A2075" s="6" t="s">
        <v>2106</v>
      </c>
      <c r="B2075" s="6">
        <v>1990</v>
      </c>
      <c r="C2075" s="13">
        <f t="shared" si="128"/>
        <v>1990</v>
      </c>
      <c r="D2075" s="6" t="s">
        <v>37</v>
      </c>
      <c r="E2075" s="6">
        <v>12</v>
      </c>
      <c r="F2075" s="6">
        <v>3</v>
      </c>
      <c r="G2075" s="27">
        <v>33292.83</v>
      </c>
      <c r="H2075" s="6" t="s">
        <v>11</v>
      </c>
      <c r="I2075" s="6" t="s">
        <v>16</v>
      </c>
      <c r="J2075" s="13" t="str">
        <f t="shared" si="129"/>
        <v>R1011</v>
      </c>
      <c r="K2075" s="6" t="s">
        <v>42</v>
      </c>
      <c r="L2075" s="23" t="str">
        <f t="shared" si="130"/>
        <v>12-Oct-1990</v>
      </c>
      <c r="M2075" s="25">
        <f t="shared" si="131"/>
        <v>32</v>
      </c>
    </row>
    <row r="2076" spans="1:13" x14ac:dyDescent="0.3">
      <c r="A2076" s="6" t="s">
        <v>2107</v>
      </c>
      <c r="B2076" s="6">
        <v>2003</v>
      </c>
      <c r="C2076" s="13">
        <f t="shared" si="128"/>
        <v>2003</v>
      </c>
      <c r="D2076" s="6" t="s">
        <v>15</v>
      </c>
      <c r="E2076" s="6">
        <v>28</v>
      </c>
      <c r="F2076" s="6">
        <v>0</v>
      </c>
      <c r="G2076" s="27">
        <v>33307.550000000003</v>
      </c>
      <c r="H2076" s="6" t="s">
        <v>11</v>
      </c>
      <c r="I2076" s="6" t="s">
        <v>12</v>
      </c>
      <c r="J2076" s="13" t="str">
        <f t="shared" si="129"/>
        <v>R1012</v>
      </c>
      <c r="K2076" s="6" t="s">
        <v>23</v>
      </c>
      <c r="L2076" s="23" t="str">
        <f t="shared" si="130"/>
        <v>28-Nov-2003</v>
      </c>
      <c r="M2076" s="25">
        <f t="shared" si="131"/>
        <v>19</v>
      </c>
    </row>
    <row r="2077" spans="1:13" x14ac:dyDescent="0.3">
      <c r="A2077" s="6" t="s">
        <v>2108</v>
      </c>
      <c r="B2077" s="6">
        <v>1972</v>
      </c>
      <c r="C2077" s="13">
        <f t="shared" si="128"/>
        <v>1972</v>
      </c>
      <c r="D2077" s="6" t="s">
        <v>20</v>
      </c>
      <c r="E2077" s="6">
        <v>5</v>
      </c>
      <c r="F2077" s="6">
        <v>0</v>
      </c>
      <c r="G2077" s="27">
        <v>33344.449999999997</v>
      </c>
      <c r="H2077" s="6" t="s">
        <v>11</v>
      </c>
      <c r="I2077" s="6" t="s">
        <v>12</v>
      </c>
      <c r="J2077" s="13" t="str">
        <f t="shared" si="129"/>
        <v>R1011</v>
      </c>
      <c r="K2077" s="6" t="s">
        <v>42</v>
      </c>
      <c r="L2077" s="23" t="str">
        <f t="shared" si="130"/>
        <v>5-Sep-1972</v>
      </c>
      <c r="M2077" s="25">
        <f t="shared" si="131"/>
        <v>50</v>
      </c>
    </row>
    <row r="2078" spans="1:13" x14ac:dyDescent="0.3">
      <c r="A2078" s="6" t="s">
        <v>2109</v>
      </c>
      <c r="B2078" s="6">
        <v>1985</v>
      </c>
      <c r="C2078" s="13">
        <f t="shared" si="128"/>
        <v>1985</v>
      </c>
      <c r="D2078" s="6" t="s">
        <v>30</v>
      </c>
      <c r="E2078" s="6">
        <v>7</v>
      </c>
      <c r="F2078" s="6">
        <v>3</v>
      </c>
      <c r="G2078" s="27">
        <v>33450.99</v>
      </c>
      <c r="H2078" s="6" t="s">
        <v>11</v>
      </c>
      <c r="I2078" s="6" t="s">
        <v>11</v>
      </c>
      <c r="J2078" s="13" t="str">
        <f t="shared" si="129"/>
        <v>R1011</v>
      </c>
      <c r="K2078" s="6" t="s">
        <v>42</v>
      </c>
      <c r="L2078" s="23" t="str">
        <f t="shared" si="130"/>
        <v>7-Dec-1985</v>
      </c>
      <c r="M2078" s="25">
        <f t="shared" si="131"/>
        <v>37</v>
      </c>
    </row>
    <row r="2079" spans="1:13" x14ac:dyDescent="0.3">
      <c r="A2079" s="6" t="s">
        <v>2110</v>
      </c>
      <c r="B2079" s="6">
        <v>1970</v>
      </c>
      <c r="C2079" s="13">
        <f t="shared" si="128"/>
        <v>1970</v>
      </c>
      <c r="D2079" s="6" t="s">
        <v>18</v>
      </c>
      <c r="E2079" s="6">
        <v>18</v>
      </c>
      <c r="F2079" s="6">
        <v>2</v>
      </c>
      <c r="G2079" s="27">
        <v>33471.97</v>
      </c>
      <c r="H2079" s="6" t="s">
        <v>11</v>
      </c>
      <c r="I2079" s="6" t="s">
        <v>11</v>
      </c>
      <c r="J2079" s="13" t="str">
        <f t="shared" si="129"/>
        <v>R1012</v>
      </c>
      <c r="K2079" s="6" t="s">
        <v>23</v>
      </c>
      <c r="L2079" s="23" t="str">
        <f t="shared" si="130"/>
        <v>18-Jun-1970</v>
      </c>
      <c r="M2079" s="25">
        <f t="shared" si="131"/>
        <v>52</v>
      </c>
    </row>
    <row r="2080" spans="1:13" x14ac:dyDescent="0.3">
      <c r="A2080" s="6" t="s">
        <v>2111</v>
      </c>
      <c r="B2080" s="6">
        <v>2002</v>
      </c>
      <c r="C2080" s="13">
        <f t="shared" si="128"/>
        <v>2002</v>
      </c>
      <c r="D2080" s="6" t="s">
        <v>35</v>
      </c>
      <c r="E2080" s="6">
        <v>25</v>
      </c>
      <c r="F2080" s="6">
        <v>0</v>
      </c>
      <c r="G2080" s="27">
        <v>33475.82</v>
      </c>
      <c r="H2080" s="6" t="s">
        <v>16</v>
      </c>
      <c r="I2080" s="6" t="s">
        <v>16</v>
      </c>
      <c r="J2080" s="13" t="str">
        <f t="shared" si="129"/>
        <v>R1018</v>
      </c>
      <c r="K2080" s="6" t="s">
        <v>170</v>
      </c>
      <c r="L2080" s="23" t="str">
        <f t="shared" si="130"/>
        <v>25-Aug-2002</v>
      </c>
      <c r="M2080" s="25">
        <f t="shared" si="131"/>
        <v>20</v>
      </c>
    </row>
    <row r="2081" spans="1:13" x14ac:dyDescent="0.3">
      <c r="A2081" s="6" t="s">
        <v>2112</v>
      </c>
      <c r="B2081" s="6">
        <v>1984</v>
      </c>
      <c r="C2081" s="13">
        <f t="shared" si="128"/>
        <v>1984</v>
      </c>
      <c r="D2081" s="6" t="s">
        <v>10</v>
      </c>
      <c r="E2081" s="6">
        <v>22</v>
      </c>
      <c r="F2081" s="6">
        <v>3</v>
      </c>
      <c r="G2081" s="27">
        <v>33527.1</v>
      </c>
      <c r="H2081" s="6" t="s">
        <v>11</v>
      </c>
      <c r="I2081" s="6" t="s">
        <v>12</v>
      </c>
      <c r="J2081" s="13" t="str">
        <f t="shared" si="129"/>
        <v>R1011</v>
      </c>
      <c r="K2081" s="6" t="s">
        <v>42</v>
      </c>
      <c r="L2081" s="23" t="str">
        <f t="shared" si="130"/>
        <v>22-Jul-1984</v>
      </c>
      <c r="M2081" s="25">
        <f t="shared" si="131"/>
        <v>38</v>
      </c>
    </row>
    <row r="2082" spans="1:13" x14ac:dyDescent="0.3">
      <c r="A2082" s="6" t="s">
        <v>2113</v>
      </c>
      <c r="B2082" s="6">
        <v>2003</v>
      </c>
      <c r="C2082" s="13">
        <f t="shared" si="128"/>
        <v>2003</v>
      </c>
      <c r="D2082" s="6" t="s">
        <v>20</v>
      </c>
      <c r="E2082" s="6">
        <v>9</v>
      </c>
      <c r="F2082" s="6">
        <v>0</v>
      </c>
      <c r="G2082" s="27">
        <v>33611.71</v>
      </c>
      <c r="H2082" s="6" t="s">
        <v>16</v>
      </c>
      <c r="I2082" s="6" t="s">
        <v>11</v>
      </c>
      <c r="J2082" s="13" t="str">
        <f t="shared" si="129"/>
        <v>R1011</v>
      </c>
      <c r="K2082" s="6" t="s">
        <v>42</v>
      </c>
      <c r="L2082" s="23" t="str">
        <f t="shared" si="130"/>
        <v>9-Sep-2003</v>
      </c>
      <c r="M2082" s="25">
        <f t="shared" si="131"/>
        <v>19</v>
      </c>
    </row>
    <row r="2083" spans="1:13" x14ac:dyDescent="0.3">
      <c r="A2083" s="6" t="s">
        <v>2114</v>
      </c>
      <c r="B2083" s="6">
        <v>1993</v>
      </c>
      <c r="C2083" s="13">
        <f t="shared" si="128"/>
        <v>1993</v>
      </c>
      <c r="D2083" s="6" t="s">
        <v>15</v>
      </c>
      <c r="E2083" s="6">
        <v>28</v>
      </c>
      <c r="F2083" s="6">
        <v>0</v>
      </c>
      <c r="G2083" s="27">
        <v>33707.550000000003</v>
      </c>
      <c r="H2083" s="6" t="s">
        <v>11</v>
      </c>
      <c r="I2083" s="6" t="s">
        <v>11</v>
      </c>
      <c r="J2083" s="13" t="str">
        <f t="shared" si="129"/>
        <v>R1011</v>
      </c>
      <c r="K2083" s="6" t="s">
        <v>42</v>
      </c>
      <c r="L2083" s="23" t="str">
        <f t="shared" si="130"/>
        <v>28-Nov-1993</v>
      </c>
      <c r="M2083" s="25">
        <f t="shared" si="131"/>
        <v>29</v>
      </c>
    </row>
    <row r="2084" spans="1:13" x14ac:dyDescent="0.3">
      <c r="A2084" s="6" t="s">
        <v>2115</v>
      </c>
      <c r="B2084" s="6">
        <v>2004</v>
      </c>
      <c r="C2084" s="13">
        <f t="shared" si="128"/>
        <v>2004</v>
      </c>
      <c r="D2084" s="6" t="s">
        <v>15</v>
      </c>
      <c r="E2084" s="6">
        <v>1</v>
      </c>
      <c r="F2084" s="6">
        <v>0</v>
      </c>
      <c r="G2084" s="27">
        <v>33732.69</v>
      </c>
      <c r="H2084" s="6" t="s">
        <v>16</v>
      </c>
      <c r="I2084" s="6" t="s">
        <v>16</v>
      </c>
      <c r="J2084" s="13" t="str">
        <f t="shared" si="129"/>
        <v>R1017</v>
      </c>
      <c r="K2084" s="6" t="s">
        <v>356</v>
      </c>
      <c r="L2084" s="23" t="str">
        <f t="shared" si="130"/>
        <v>1-Nov-2004</v>
      </c>
      <c r="M2084" s="25">
        <f t="shared" si="131"/>
        <v>18</v>
      </c>
    </row>
    <row r="2085" spans="1:13" x14ac:dyDescent="0.3">
      <c r="A2085" s="6" t="s">
        <v>2116</v>
      </c>
      <c r="B2085" s="6">
        <v>2003</v>
      </c>
      <c r="C2085" s="13">
        <f t="shared" si="128"/>
        <v>2003</v>
      </c>
      <c r="D2085" s="6" t="s">
        <v>20</v>
      </c>
      <c r="E2085" s="6">
        <v>12</v>
      </c>
      <c r="F2085" s="6">
        <v>0</v>
      </c>
      <c r="G2085" s="27">
        <v>33750.29</v>
      </c>
      <c r="H2085" s="6" t="s">
        <v>16</v>
      </c>
      <c r="I2085" s="6" t="s">
        <v>12</v>
      </c>
      <c r="J2085" s="13" t="str">
        <f t="shared" si="129"/>
        <v>R1012</v>
      </c>
      <c r="K2085" s="6" t="s">
        <v>23</v>
      </c>
      <c r="L2085" s="23" t="str">
        <f t="shared" si="130"/>
        <v>12-Sep-2003</v>
      </c>
      <c r="M2085" s="25">
        <f t="shared" si="131"/>
        <v>19</v>
      </c>
    </row>
    <row r="2086" spans="1:13" x14ac:dyDescent="0.3">
      <c r="A2086" s="6" t="s">
        <v>2117</v>
      </c>
      <c r="B2086" s="6">
        <v>1962</v>
      </c>
      <c r="C2086" s="13">
        <f t="shared" si="128"/>
        <v>1962</v>
      </c>
      <c r="D2086" s="6" t="s">
        <v>30</v>
      </c>
      <c r="E2086" s="6">
        <v>11</v>
      </c>
      <c r="F2086" s="6">
        <v>0</v>
      </c>
      <c r="G2086" s="27">
        <v>33753.32</v>
      </c>
      <c r="H2086" s="6" t="s">
        <v>16</v>
      </c>
      <c r="I2086" s="6" t="s">
        <v>12</v>
      </c>
      <c r="J2086" s="13" t="str">
        <f t="shared" si="129"/>
        <v>R1011</v>
      </c>
      <c r="K2086" s="6" t="s">
        <v>42</v>
      </c>
      <c r="L2086" s="23" t="str">
        <f t="shared" si="130"/>
        <v>11-Dec-1962</v>
      </c>
      <c r="M2086" s="25">
        <f t="shared" si="131"/>
        <v>60</v>
      </c>
    </row>
    <row r="2087" spans="1:13" x14ac:dyDescent="0.3">
      <c r="A2087" s="6" t="s">
        <v>2118</v>
      </c>
      <c r="B2087" s="6">
        <v>2000</v>
      </c>
      <c r="C2087" s="13">
        <f t="shared" si="128"/>
        <v>2000</v>
      </c>
      <c r="D2087" s="6" t="s">
        <v>37</v>
      </c>
      <c r="E2087" s="6">
        <v>26</v>
      </c>
      <c r="F2087" s="6">
        <v>0</v>
      </c>
      <c r="G2087" s="27">
        <v>33829.39</v>
      </c>
      <c r="H2087" s="6" t="s">
        <v>11</v>
      </c>
      <c r="I2087" s="6" t="s">
        <v>12</v>
      </c>
      <c r="J2087" s="13" t="str">
        <f t="shared" si="129"/>
        <v>R1011</v>
      </c>
      <c r="K2087" s="6" t="s">
        <v>42</v>
      </c>
      <c r="L2087" s="23" t="str">
        <f t="shared" si="130"/>
        <v>26-Oct-2000</v>
      </c>
      <c r="M2087" s="25">
        <f t="shared" si="131"/>
        <v>22</v>
      </c>
    </row>
    <row r="2088" spans="1:13" x14ac:dyDescent="0.3">
      <c r="A2088" s="6" t="s">
        <v>2119</v>
      </c>
      <c r="B2088" s="6">
        <v>1997</v>
      </c>
      <c r="C2088" s="13">
        <f t="shared" si="128"/>
        <v>1997</v>
      </c>
      <c r="D2088" s="6" t="s">
        <v>35</v>
      </c>
      <c r="E2088" s="6">
        <v>9</v>
      </c>
      <c r="F2088" s="6">
        <v>0</v>
      </c>
      <c r="G2088" s="27">
        <v>33900.65</v>
      </c>
      <c r="H2088" s="6" t="s">
        <v>11</v>
      </c>
      <c r="I2088" s="6" t="s">
        <v>12</v>
      </c>
      <c r="J2088" s="13" t="str">
        <f t="shared" si="129"/>
        <v>R1011</v>
      </c>
      <c r="K2088" s="6" t="s">
        <v>42</v>
      </c>
      <c r="L2088" s="23" t="str">
        <f t="shared" si="130"/>
        <v>9-Aug-1997</v>
      </c>
      <c r="M2088" s="25">
        <f t="shared" si="131"/>
        <v>25</v>
      </c>
    </row>
    <row r="2089" spans="1:13" x14ac:dyDescent="0.3">
      <c r="A2089" s="6" t="s">
        <v>2120</v>
      </c>
      <c r="B2089" s="6">
        <v>2000</v>
      </c>
      <c r="C2089" s="13">
        <f t="shared" si="128"/>
        <v>2000</v>
      </c>
      <c r="D2089" s="6" t="s">
        <v>30</v>
      </c>
      <c r="E2089" s="6">
        <v>27</v>
      </c>
      <c r="F2089" s="6">
        <v>0</v>
      </c>
      <c r="G2089" s="27">
        <v>33907.550000000003</v>
      </c>
      <c r="H2089" s="6" t="s">
        <v>11</v>
      </c>
      <c r="I2089" s="6" t="s">
        <v>11</v>
      </c>
      <c r="J2089" s="13" t="str">
        <f t="shared" si="129"/>
        <v>R1012</v>
      </c>
      <c r="K2089" s="6" t="s">
        <v>23</v>
      </c>
      <c r="L2089" s="23" t="str">
        <f t="shared" si="130"/>
        <v>27-Dec-2000</v>
      </c>
      <c r="M2089" s="25">
        <f t="shared" si="131"/>
        <v>22</v>
      </c>
    </row>
    <row r="2090" spans="1:13" x14ac:dyDescent="0.3">
      <c r="A2090" s="6" t="s">
        <v>2121</v>
      </c>
      <c r="B2090" s="6">
        <v>1994</v>
      </c>
      <c r="C2090" s="13">
        <f t="shared" si="128"/>
        <v>1994</v>
      </c>
      <c r="D2090" s="6" t="s">
        <v>20</v>
      </c>
      <c r="E2090" s="6">
        <v>25</v>
      </c>
      <c r="F2090" s="6">
        <v>0</v>
      </c>
      <c r="G2090" s="27">
        <v>33975.47</v>
      </c>
      <c r="H2090" s="6" t="s">
        <v>11</v>
      </c>
      <c r="I2090" s="6" t="s">
        <v>11</v>
      </c>
      <c r="J2090" s="13" t="str">
        <f t="shared" si="129"/>
        <v>R1011</v>
      </c>
      <c r="K2090" s="6" t="s">
        <v>42</v>
      </c>
      <c r="L2090" s="23" t="str">
        <f t="shared" si="130"/>
        <v>25-Sep-1994</v>
      </c>
      <c r="M2090" s="25">
        <f t="shared" si="131"/>
        <v>28</v>
      </c>
    </row>
    <row r="2091" spans="1:13" x14ac:dyDescent="0.3">
      <c r="A2091" s="6" t="s">
        <v>2122</v>
      </c>
      <c r="B2091" s="6">
        <v>1972</v>
      </c>
      <c r="C2091" s="13">
        <f t="shared" si="128"/>
        <v>1972</v>
      </c>
      <c r="D2091" s="6" t="s">
        <v>10</v>
      </c>
      <c r="E2091" s="6">
        <v>26</v>
      </c>
      <c r="F2091" s="6">
        <v>0</v>
      </c>
      <c r="G2091" s="27">
        <v>34053.360000000001</v>
      </c>
      <c r="H2091" s="6" t="s">
        <v>11</v>
      </c>
      <c r="I2091" s="6" t="s">
        <v>11</v>
      </c>
      <c r="J2091" s="13" t="str">
        <f t="shared" si="129"/>
        <v>R1011</v>
      </c>
      <c r="K2091" s="6" t="s">
        <v>42</v>
      </c>
      <c r="L2091" s="23" t="str">
        <f t="shared" si="130"/>
        <v>26-Jul-1972</v>
      </c>
      <c r="M2091" s="25">
        <f t="shared" si="131"/>
        <v>50</v>
      </c>
    </row>
    <row r="2092" spans="1:13" x14ac:dyDescent="0.3">
      <c r="A2092" s="6" t="s">
        <v>2123</v>
      </c>
      <c r="B2092" s="6">
        <v>2002</v>
      </c>
      <c r="C2092" s="13">
        <f t="shared" si="128"/>
        <v>2002</v>
      </c>
      <c r="D2092" s="6" t="s">
        <v>30</v>
      </c>
      <c r="E2092" s="6">
        <v>26</v>
      </c>
      <c r="F2092" s="6">
        <v>0</v>
      </c>
      <c r="G2092" s="27">
        <v>34084.68</v>
      </c>
      <c r="H2092" s="6" t="s">
        <v>11</v>
      </c>
      <c r="I2092" s="6" t="s">
        <v>12</v>
      </c>
      <c r="J2092" s="13" t="str">
        <f t="shared" si="129"/>
        <v>R1011</v>
      </c>
      <c r="K2092" s="6" t="s">
        <v>42</v>
      </c>
      <c r="L2092" s="23" t="str">
        <f t="shared" si="130"/>
        <v>26-Dec-2002</v>
      </c>
      <c r="M2092" s="25">
        <f t="shared" si="131"/>
        <v>20</v>
      </c>
    </row>
    <row r="2093" spans="1:13" x14ac:dyDescent="0.3">
      <c r="A2093" s="6" t="s">
        <v>2124</v>
      </c>
      <c r="B2093" s="6">
        <v>1999</v>
      </c>
      <c r="C2093" s="13">
        <f t="shared" si="128"/>
        <v>1999</v>
      </c>
      <c r="D2093" s="6" t="s">
        <v>15</v>
      </c>
      <c r="E2093" s="6">
        <v>6</v>
      </c>
      <c r="F2093" s="6">
        <v>0</v>
      </c>
      <c r="G2093" s="27">
        <v>34166.269999999997</v>
      </c>
      <c r="H2093" s="6" t="s">
        <v>11</v>
      </c>
      <c r="I2093" s="6" t="s">
        <v>12</v>
      </c>
      <c r="J2093" s="13" t="str">
        <f t="shared" si="129"/>
        <v>R1011</v>
      </c>
      <c r="K2093" s="6" t="s">
        <v>42</v>
      </c>
      <c r="L2093" s="23" t="str">
        <f t="shared" si="130"/>
        <v>6-Nov-1999</v>
      </c>
      <c r="M2093" s="25">
        <f t="shared" si="131"/>
        <v>23</v>
      </c>
    </row>
    <row r="2094" spans="1:13" x14ac:dyDescent="0.3">
      <c r="A2094" s="6" t="s">
        <v>2125</v>
      </c>
      <c r="B2094" s="6">
        <v>1971</v>
      </c>
      <c r="C2094" s="13">
        <f t="shared" si="128"/>
        <v>1971</v>
      </c>
      <c r="D2094" s="6" t="s">
        <v>35</v>
      </c>
      <c r="E2094" s="6">
        <v>25</v>
      </c>
      <c r="F2094" s="6">
        <v>0</v>
      </c>
      <c r="G2094" s="27">
        <v>34205.07</v>
      </c>
      <c r="H2094" s="6" t="s">
        <v>11</v>
      </c>
      <c r="I2094" s="6" t="s">
        <v>11</v>
      </c>
      <c r="J2094" s="13" t="str">
        <f t="shared" si="129"/>
        <v>R1011</v>
      </c>
      <c r="K2094" s="6" t="s">
        <v>42</v>
      </c>
      <c r="L2094" s="23" t="str">
        <f t="shared" si="130"/>
        <v>25-Aug-1971</v>
      </c>
      <c r="M2094" s="25">
        <f t="shared" si="131"/>
        <v>51</v>
      </c>
    </row>
    <row r="2095" spans="1:13" x14ac:dyDescent="0.3">
      <c r="A2095" s="6" t="s">
        <v>2126</v>
      </c>
      <c r="B2095" s="6">
        <v>1975</v>
      </c>
      <c r="C2095" s="13">
        <f t="shared" si="128"/>
        <v>1975</v>
      </c>
      <c r="D2095" s="6" t="s">
        <v>10</v>
      </c>
      <c r="E2095" s="6">
        <v>21</v>
      </c>
      <c r="F2095" s="6">
        <v>1</v>
      </c>
      <c r="G2095" s="27">
        <v>34210.33</v>
      </c>
      <c r="H2095" s="6" t="s">
        <v>11</v>
      </c>
      <c r="I2095" s="6" t="s">
        <v>16</v>
      </c>
      <c r="J2095" s="13" t="str">
        <f t="shared" si="129"/>
        <v>R1012</v>
      </c>
      <c r="K2095" s="6" t="s">
        <v>23</v>
      </c>
      <c r="L2095" s="23" t="str">
        <f t="shared" si="130"/>
        <v>21-Jul-1975</v>
      </c>
      <c r="M2095" s="25">
        <f t="shared" si="131"/>
        <v>47</v>
      </c>
    </row>
    <row r="2096" spans="1:13" x14ac:dyDescent="0.3">
      <c r="A2096" s="6" t="s">
        <v>2127</v>
      </c>
      <c r="B2096" s="6">
        <v>1962</v>
      </c>
      <c r="C2096" s="13">
        <f t="shared" si="128"/>
        <v>1962</v>
      </c>
      <c r="D2096" s="6" t="s">
        <v>10</v>
      </c>
      <c r="E2096" s="6">
        <v>5</v>
      </c>
      <c r="F2096" s="6">
        <v>0</v>
      </c>
      <c r="G2096" s="27">
        <v>34218.019999999997</v>
      </c>
      <c r="H2096" s="6" t="s">
        <v>16</v>
      </c>
      <c r="I2096" s="6" t="s">
        <v>16</v>
      </c>
      <c r="J2096" s="13" t="str">
        <f t="shared" si="129"/>
        <v>R1011</v>
      </c>
      <c r="K2096" s="6" t="s">
        <v>42</v>
      </c>
      <c r="L2096" s="23" t="str">
        <f t="shared" si="130"/>
        <v>5-Jul-1962</v>
      </c>
      <c r="M2096" s="25">
        <f t="shared" si="131"/>
        <v>60</v>
      </c>
    </row>
    <row r="2097" spans="1:13" x14ac:dyDescent="0.3">
      <c r="A2097" s="6" t="s">
        <v>2128</v>
      </c>
      <c r="B2097" s="6">
        <v>1998</v>
      </c>
      <c r="C2097" s="13">
        <f t="shared" si="128"/>
        <v>1998</v>
      </c>
      <c r="D2097" s="6" t="s">
        <v>18</v>
      </c>
      <c r="E2097" s="6">
        <v>11</v>
      </c>
      <c r="F2097" s="6">
        <v>0</v>
      </c>
      <c r="G2097" s="27">
        <v>34254.050000000003</v>
      </c>
      <c r="H2097" s="6" t="s">
        <v>16</v>
      </c>
      <c r="I2097" s="6" t="s">
        <v>12</v>
      </c>
      <c r="J2097" s="13" t="str">
        <f t="shared" si="129"/>
        <v>R1019</v>
      </c>
      <c r="K2097" s="6" t="s">
        <v>166</v>
      </c>
      <c r="L2097" s="23" t="str">
        <f t="shared" si="130"/>
        <v>11-Jun-1998</v>
      </c>
      <c r="M2097" s="25">
        <f t="shared" si="131"/>
        <v>24</v>
      </c>
    </row>
    <row r="2098" spans="1:13" x14ac:dyDescent="0.3">
      <c r="A2098" s="6" t="s">
        <v>2129</v>
      </c>
      <c r="B2098" s="6">
        <v>1995</v>
      </c>
      <c r="C2098" s="13">
        <f t="shared" si="128"/>
        <v>1995</v>
      </c>
      <c r="D2098" s="6" t="s">
        <v>37</v>
      </c>
      <c r="E2098" s="6">
        <v>30</v>
      </c>
      <c r="F2098" s="6">
        <v>0</v>
      </c>
      <c r="G2098" s="27">
        <v>34289.43</v>
      </c>
      <c r="H2098" s="6" t="s">
        <v>16</v>
      </c>
      <c r="I2098" s="6" t="s">
        <v>16</v>
      </c>
      <c r="J2098" s="13" t="str">
        <f t="shared" si="129"/>
        <v>R1011</v>
      </c>
      <c r="K2098" s="6" t="s">
        <v>42</v>
      </c>
      <c r="L2098" s="23" t="str">
        <f t="shared" si="130"/>
        <v>30-Oct-1995</v>
      </c>
      <c r="M2098" s="25">
        <f t="shared" si="131"/>
        <v>27</v>
      </c>
    </row>
    <row r="2099" spans="1:13" x14ac:dyDescent="0.3">
      <c r="A2099" s="6" t="s">
        <v>2130</v>
      </c>
      <c r="B2099" s="6">
        <v>1986</v>
      </c>
      <c r="C2099" s="13">
        <f t="shared" si="128"/>
        <v>1986</v>
      </c>
      <c r="D2099" s="6" t="s">
        <v>37</v>
      </c>
      <c r="E2099" s="6">
        <v>11</v>
      </c>
      <c r="F2099" s="6">
        <v>3</v>
      </c>
      <c r="G2099" s="27">
        <v>34293.120000000003</v>
      </c>
      <c r="H2099" s="6" t="s">
        <v>16</v>
      </c>
      <c r="I2099" s="6" t="s">
        <v>11</v>
      </c>
      <c r="J2099" s="13" t="str">
        <f t="shared" si="129"/>
        <v>R1011</v>
      </c>
      <c r="K2099" s="6" t="s">
        <v>42</v>
      </c>
      <c r="L2099" s="23" t="str">
        <f t="shared" si="130"/>
        <v>11-Oct-1986</v>
      </c>
      <c r="M2099" s="25">
        <f t="shared" si="131"/>
        <v>36</v>
      </c>
    </row>
    <row r="2100" spans="1:13" x14ac:dyDescent="0.3">
      <c r="A2100" s="6" t="s">
        <v>2131</v>
      </c>
      <c r="B2100" s="6">
        <v>2004</v>
      </c>
      <c r="C2100" s="13">
        <f t="shared" si="128"/>
        <v>2004</v>
      </c>
      <c r="D2100" s="6" t="s">
        <v>15</v>
      </c>
      <c r="E2100" s="6">
        <v>1</v>
      </c>
      <c r="F2100" s="6">
        <v>2</v>
      </c>
      <c r="G2100" s="27">
        <v>34303.17</v>
      </c>
      <c r="H2100" s="6" t="s">
        <v>16</v>
      </c>
      <c r="I2100" s="6" t="s">
        <v>12</v>
      </c>
      <c r="J2100" s="13" t="str">
        <f t="shared" si="129"/>
        <v>R1013</v>
      </c>
      <c r="K2100" s="6" t="s">
        <v>13</v>
      </c>
      <c r="L2100" s="23" t="str">
        <f t="shared" si="130"/>
        <v>1-Nov-2004</v>
      </c>
      <c r="M2100" s="25">
        <f t="shared" si="131"/>
        <v>18</v>
      </c>
    </row>
    <row r="2101" spans="1:13" x14ac:dyDescent="0.3">
      <c r="A2101" s="6" t="s">
        <v>2132</v>
      </c>
      <c r="B2101" s="6">
        <v>1983</v>
      </c>
      <c r="C2101" s="13">
        <f t="shared" si="128"/>
        <v>1983</v>
      </c>
      <c r="D2101" s="6" t="s">
        <v>37</v>
      </c>
      <c r="E2101" s="6">
        <v>2</v>
      </c>
      <c r="F2101" s="6">
        <v>3</v>
      </c>
      <c r="G2101" s="27">
        <v>34307.22</v>
      </c>
      <c r="H2101" s="6" t="s">
        <v>11</v>
      </c>
      <c r="I2101" s="6" t="s">
        <v>11</v>
      </c>
      <c r="J2101" s="13" t="str">
        <f t="shared" si="129"/>
        <v>R1012</v>
      </c>
      <c r="K2101" s="6" t="s">
        <v>23</v>
      </c>
      <c r="L2101" s="23" t="str">
        <f t="shared" si="130"/>
        <v>2-Oct-1983</v>
      </c>
      <c r="M2101" s="25">
        <f t="shared" si="131"/>
        <v>39</v>
      </c>
    </row>
    <row r="2102" spans="1:13" x14ac:dyDescent="0.3">
      <c r="A2102" s="6" t="s">
        <v>2133</v>
      </c>
      <c r="B2102" s="6">
        <v>1984</v>
      </c>
      <c r="C2102" s="13">
        <f t="shared" si="128"/>
        <v>1984</v>
      </c>
      <c r="D2102" s="6" t="s">
        <v>37</v>
      </c>
      <c r="E2102" s="6">
        <v>1</v>
      </c>
      <c r="F2102" s="6">
        <v>3</v>
      </c>
      <c r="G2102" s="27">
        <v>34402.22</v>
      </c>
      <c r="H2102" s="6" t="s">
        <v>11</v>
      </c>
      <c r="I2102" s="6" t="s">
        <v>12</v>
      </c>
      <c r="J2102" s="13" t="str">
        <f t="shared" si="129"/>
        <v>R1011</v>
      </c>
      <c r="K2102" s="6" t="s">
        <v>42</v>
      </c>
      <c r="L2102" s="23" t="str">
        <f t="shared" si="130"/>
        <v>1-Oct-1984</v>
      </c>
      <c r="M2102" s="25">
        <f t="shared" si="131"/>
        <v>38</v>
      </c>
    </row>
    <row r="2103" spans="1:13" x14ac:dyDescent="0.3">
      <c r="A2103" s="6" t="s">
        <v>2134</v>
      </c>
      <c r="B2103" s="6">
        <v>2003</v>
      </c>
      <c r="C2103" s="13">
        <f t="shared" si="128"/>
        <v>2003</v>
      </c>
      <c r="D2103" s="6" t="s">
        <v>37</v>
      </c>
      <c r="E2103" s="6">
        <v>5</v>
      </c>
      <c r="F2103" s="6">
        <v>0</v>
      </c>
      <c r="G2103" s="27">
        <v>34439.86</v>
      </c>
      <c r="H2103" s="6" t="s">
        <v>11</v>
      </c>
      <c r="I2103" s="6" t="s">
        <v>16</v>
      </c>
      <c r="J2103" s="13" t="str">
        <f t="shared" si="129"/>
        <v>R1013</v>
      </c>
      <c r="K2103" s="6" t="s">
        <v>13</v>
      </c>
      <c r="L2103" s="23" t="str">
        <f t="shared" si="130"/>
        <v>5-Oct-2003</v>
      </c>
      <c r="M2103" s="25">
        <f t="shared" si="131"/>
        <v>19</v>
      </c>
    </row>
    <row r="2104" spans="1:13" x14ac:dyDescent="0.3">
      <c r="A2104" s="6" t="s">
        <v>2135</v>
      </c>
      <c r="B2104" s="6">
        <v>1990</v>
      </c>
      <c r="C2104" s="13">
        <f t="shared" si="128"/>
        <v>1990</v>
      </c>
      <c r="D2104" s="6" t="s">
        <v>20</v>
      </c>
      <c r="E2104" s="6">
        <v>24</v>
      </c>
      <c r="F2104" s="6">
        <v>3</v>
      </c>
      <c r="G2104" s="27">
        <v>34456.269999999997</v>
      </c>
      <c r="H2104" s="6" t="s">
        <v>16</v>
      </c>
      <c r="I2104" s="6" t="s">
        <v>11</v>
      </c>
      <c r="J2104" s="13" t="str">
        <f t="shared" si="129"/>
        <v>R1011</v>
      </c>
      <c r="K2104" s="6" t="s">
        <v>42</v>
      </c>
      <c r="L2104" s="23" t="str">
        <f t="shared" si="130"/>
        <v>24-Sep-1990</v>
      </c>
      <c r="M2104" s="25">
        <f t="shared" si="131"/>
        <v>32</v>
      </c>
    </row>
    <row r="2105" spans="1:13" x14ac:dyDescent="0.3">
      <c r="A2105" s="6" t="s">
        <v>2136</v>
      </c>
      <c r="B2105" s="6">
        <v>1998</v>
      </c>
      <c r="C2105" s="13">
        <f t="shared" si="128"/>
        <v>1998</v>
      </c>
      <c r="D2105" s="6" t="s">
        <v>18</v>
      </c>
      <c r="E2105" s="6">
        <v>24</v>
      </c>
      <c r="F2105" s="6">
        <v>0</v>
      </c>
      <c r="G2105" s="27">
        <v>34472.839999999997</v>
      </c>
      <c r="H2105" s="6" t="s">
        <v>16</v>
      </c>
      <c r="I2105" s="6" t="s">
        <v>12</v>
      </c>
      <c r="J2105" s="13" t="str">
        <f t="shared" si="129"/>
        <v>R1011</v>
      </c>
      <c r="K2105" s="6" t="s">
        <v>42</v>
      </c>
      <c r="L2105" s="23" t="str">
        <f t="shared" si="130"/>
        <v>24-Jun-1998</v>
      </c>
      <c r="M2105" s="25">
        <f t="shared" si="131"/>
        <v>24</v>
      </c>
    </row>
    <row r="2106" spans="1:13" x14ac:dyDescent="0.3">
      <c r="A2106" s="6" t="s">
        <v>2137</v>
      </c>
      <c r="B2106" s="6">
        <v>1976</v>
      </c>
      <c r="C2106" s="13">
        <f t="shared" si="128"/>
        <v>1976</v>
      </c>
      <c r="D2106" s="6" t="s">
        <v>15</v>
      </c>
      <c r="E2106" s="6">
        <v>25</v>
      </c>
      <c r="F2106" s="6">
        <v>2</v>
      </c>
      <c r="G2106" s="27">
        <v>34543.39</v>
      </c>
      <c r="H2106" s="6" t="s">
        <v>11</v>
      </c>
      <c r="I2106" s="6" t="s">
        <v>12</v>
      </c>
      <c r="J2106" s="13" t="str">
        <f t="shared" si="129"/>
        <v>R1011</v>
      </c>
      <c r="K2106" s="6" t="s">
        <v>42</v>
      </c>
      <c r="L2106" s="23" t="str">
        <f t="shared" si="130"/>
        <v>25-Nov-1976</v>
      </c>
      <c r="M2106" s="25">
        <f t="shared" si="131"/>
        <v>46</v>
      </c>
    </row>
    <row r="2107" spans="1:13" x14ac:dyDescent="0.3">
      <c r="A2107" s="6" t="s">
        <v>2138</v>
      </c>
      <c r="B2107" s="6">
        <v>2004</v>
      </c>
      <c r="C2107" s="13">
        <f t="shared" si="128"/>
        <v>2004</v>
      </c>
      <c r="D2107" s="6" t="s">
        <v>37</v>
      </c>
      <c r="E2107" s="6">
        <v>9</v>
      </c>
      <c r="F2107" s="6">
        <v>0</v>
      </c>
      <c r="G2107" s="27">
        <v>34617.839999999997</v>
      </c>
      <c r="H2107" s="6" t="s">
        <v>16</v>
      </c>
      <c r="I2107" s="6" t="s">
        <v>12</v>
      </c>
      <c r="J2107" s="13" t="str">
        <f t="shared" si="129"/>
        <v>R1016</v>
      </c>
      <c r="K2107" s="6" t="s">
        <v>168</v>
      </c>
      <c r="L2107" s="23" t="str">
        <f t="shared" si="130"/>
        <v>9-Oct-2004</v>
      </c>
      <c r="M2107" s="25">
        <f t="shared" si="131"/>
        <v>18</v>
      </c>
    </row>
    <row r="2108" spans="1:13" x14ac:dyDescent="0.3">
      <c r="A2108" s="6" t="s">
        <v>2139</v>
      </c>
      <c r="B2108" s="6">
        <v>1994</v>
      </c>
      <c r="C2108" s="13">
        <f t="shared" si="128"/>
        <v>1994</v>
      </c>
      <c r="D2108" s="6" t="s">
        <v>10</v>
      </c>
      <c r="E2108" s="6">
        <v>7</v>
      </c>
      <c r="F2108" s="6">
        <v>0</v>
      </c>
      <c r="G2108" s="27">
        <v>34672.15</v>
      </c>
      <c r="H2108" s="6" t="s">
        <v>16</v>
      </c>
      <c r="I2108" s="6" t="s">
        <v>12</v>
      </c>
      <c r="J2108" s="13" t="str">
        <f t="shared" si="129"/>
        <v>R1013</v>
      </c>
      <c r="K2108" s="6" t="s">
        <v>13</v>
      </c>
      <c r="L2108" s="23" t="str">
        <f t="shared" si="130"/>
        <v>7-Jul-1994</v>
      </c>
      <c r="M2108" s="25">
        <f t="shared" si="131"/>
        <v>28</v>
      </c>
    </row>
    <row r="2109" spans="1:13" x14ac:dyDescent="0.3">
      <c r="A2109" s="6" t="s">
        <v>2140</v>
      </c>
      <c r="B2109" s="6">
        <v>2003</v>
      </c>
      <c r="C2109" s="13">
        <f t="shared" si="128"/>
        <v>2003</v>
      </c>
      <c r="D2109" s="6" t="s">
        <v>10</v>
      </c>
      <c r="E2109" s="6">
        <v>3</v>
      </c>
      <c r="F2109" s="6">
        <v>0</v>
      </c>
      <c r="G2109" s="27">
        <v>34779.620000000003</v>
      </c>
      <c r="H2109" s="6" t="s">
        <v>16</v>
      </c>
      <c r="I2109" s="6" t="s">
        <v>11</v>
      </c>
      <c r="J2109" s="13" t="str">
        <f t="shared" si="129"/>
        <v>R1011</v>
      </c>
      <c r="K2109" s="6" t="s">
        <v>42</v>
      </c>
      <c r="L2109" s="23" t="str">
        <f t="shared" si="130"/>
        <v>3-Jul-2003</v>
      </c>
      <c r="M2109" s="25">
        <f t="shared" si="131"/>
        <v>19</v>
      </c>
    </row>
    <row r="2110" spans="1:13" x14ac:dyDescent="0.3">
      <c r="A2110" s="6" t="s">
        <v>2141</v>
      </c>
      <c r="B2110" s="6">
        <v>1995</v>
      </c>
      <c r="C2110" s="13">
        <f t="shared" si="128"/>
        <v>1995</v>
      </c>
      <c r="D2110" s="6" t="s">
        <v>30</v>
      </c>
      <c r="E2110" s="6">
        <v>27</v>
      </c>
      <c r="F2110" s="6">
        <v>1</v>
      </c>
      <c r="G2110" s="27">
        <v>34806.47</v>
      </c>
      <c r="H2110" s="6" t="s">
        <v>16</v>
      </c>
      <c r="I2110" s="6" t="s">
        <v>11</v>
      </c>
      <c r="J2110" s="13" t="str">
        <f t="shared" si="129"/>
        <v>R1013</v>
      </c>
      <c r="K2110" s="6" t="s">
        <v>13</v>
      </c>
      <c r="L2110" s="23" t="str">
        <f t="shared" si="130"/>
        <v>27-Dec-1995</v>
      </c>
      <c r="M2110" s="25">
        <f t="shared" si="131"/>
        <v>27</v>
      </c>
    </row>
    <row r="2111" spans="1:13" x14ac:dyDescent="0.3">
      <c r="A2111" s="6" t="s">
        <v>2142</v>
      </c>
      <c r="B2111" s="6">
        <v>2003</v>
      </c>
      <c r="C2111" s="13">
        <f t="shared" si="128"/>
        <v>2003</v>
      </c>
      <c r="D2111" s="6" t="s">
        <v>20</v>
      </c>
      <c r="E2111" s="6">
        <v>17</v>
      </c>
      <c r="F2111" s="6">
        <v>0</v>
      </c>
      <c r="G2111" s="27">
        <v>34828.65</v>
      </c>
      <c r="H2111" s="6" t="s">
        <v>16</v>
      </c>
      <c r="I2111" s="6" t="s">
        <v>12</v>
      </c>
      <c r="J2111" s="13" t="str">
        <f t="shared" si="129"/>
        <v>R1011</v>
      </c>
      <c r="K2111" s="6" t="s">
        <v>42</v>
      </c>
      <c r="L2111" s="23" t="str">
        <f t="shared" si="130"/>
        <v>17-Sep-2003</v>
      </c>
      <c r="M2111" s="25">
        <f t="shared" si="131"/>
        <v>19</v>
      </c>
    </row>
    <row r="2112" spans="1:13" x14ac:dyDescent="0.3">
      <c r="A2112" s="6" t="s">
        <v>2143</v>
      </c>
      <c r="B2112" s="6">
        <v>1995</v>
      </c>
      <c r="C2112" s="13">
        <f t="shared" si="128"/>
        <v>1995</v>
      </c>
      <c r="D2112" s="6" t="s">
        <v>37</v>
      </c>
      <c r="E2112" s="6">
        <v>17</v>
      </c>
      <c r="F2112" s="6">
        <v>0</v>
      </c>
      <c r="G2112" s="27">
        <v>34838.870000000003</v>
      </c>
      <c r="H2112" s="6" t="s">
        <v>11</v>
      </c>
      <c r="I2112" s="6" t="s">
        <v>12</v>
      </c>
      <c r="J2112" s="13" t="str">
        <f t="shared" si="129"/>
        <v>R1011</v>
      </c>
      <c r="K2112" s="6" t="s">
        <v>42</v>
      </c>
      <c r="L2112" s="23" t="str">
        <f t="shared" si="130"/>
        <v>17-Oct-1995</v>
      </c>
      <c r="M2112" s="25">
        <f t="shared" si="131"/>
        <v>27</v>
      </c>
    </row>
    <row r="2113" spans="1:13" x14ac:dyDescent="0.3">
      <c r="A2113" s="6" t="s">
        <v>2144</v>
      </c>
      <c r="B2113" s="6">
        <v>1983</v>
      </c>
      <c r="C2113" s="13">
        <f t="shared" si="128"/>
        <v>1983</v>
      </c>
      <c r="D2113" s="6" t="s">
        <v>10</v>
      </c>
      <c r="E2113" s="6">
        <v>29</v>
      </c>
      <c r="F2113" s="6">
        <v>3</v>
      </c>
      <c r="G2113" s="27">
        <v>34940.61</v>
      </c>
      <c r="H2113" s="6" t="s">
        <v>11</v>
      </c>
      <c r="I2113" s="6" t="s">
        <v>12</v>
      </c>
      <c r="J2113" s="13" t="str">
        <f t="shared" si="129"/>
        <v>R1011</v>
      </c>
      <c r="K2113" s="6" t="s">
        <v>42</v>
      </c>
      <c r="L2113" s="23" t="str">
        <f t="shared" si="130"/>
        <v>29-Jul-1983</v>
      </c>
      <c r="M2113" s="25">
        <f t="shared" si="131"/>
        <v>39</v>
      </c>
    </row>
    <row r="2114" spans="1:13" x14ac:dyDescent="0.3">
      <c r="A2114" s="6" t="s">
        <v>2145</v>
      </c>
      <c r="B2114" s="6">
        <v>1967</v>
      </c>
      <c r="C2114" s="13">
        <f t="shared" ref="C2114:C2177" si="132">IF(B2114="?",ROUND(AVERAGE(B:B),0),B2114)</f>
        <v>1967</v>
      </c>
      <c r="D2114" s="6" t="s">
        <v>37</v>
      </c>
      <c r="E2114" s="6">
        <v>7</v>
      </c>
      <c r="F2114" s="6">
        <v>0</v>
      </c>
      <c r="G2114" s="27">
        <v>34975.68</v>
      </c>
      <c r="H2114" s="6" t="s">
        <v>11</v>
      </c>
      <c r="I2114" s="6" t="s">
        <v>11</v>
      </c>
      <c r="J2114" s="13" t="str">
        <f t="shared" si="129"/>
        <v>R1011</v>
      </c>
      <c r="K2114" s="6" t="s">
        <v>42</v>
      </c>
      <c r="L2114" s="23" t="str">
        <f t="shared" si="130"/>
        <v>7-Oct-1967</v>
      </c>
      <c r="M2114" s="25">
        <f t="shared" si="131"/>
        <v>55</v>
      </c>
    </row>
    <row r="2115" spans="1:13" x14ac:dyDescent="0.3">
      <c r="A2115" s="6" t="s">
        <v>2146</v>
      </c>
      <c r="B2115" s="6">
        <v>1998</v>
      </c>
      <c r="C2115" s="13">
        <f t="shared" si="132"/>
        <v>1998</v>
      </c>
      <c r="D2115" s="6" t="s">
        <v>35</v>
      </c>
      <c r="E2115" s="6">
        <v>22</v>
      </c>
      <c r="F2115" s="6">
        <v>0</v>
      </c>
      <c r="G2115" s="27">
        <v>34976.42</v>
      </c>
      <c r="H2115" s="6" t="s">
        <v>11</v>
      </c>
      <c r="I2115" s="6" t="s">
        <v>16</v>
      </c>
      <c r="J2115" s="13" t="str">
        <f t="shared" ref="J2115:J2178" si="133">IF(K2115="?","Unknown",K2115)</f>
        <v>R1011</v>
      </c>
      <c r="K2115" s="6" t="s">
        <v>42</v>
      </c>
      <c r="L2115" s="23" t="str">
        <f t="shared" ref="L2115:L2178" si="134">CONCATENATE(E2115,"-",D2115,"-",C2115)</f>
        <v>22-Aug-1998</v>
      </c>
      <c r="M2115" s="25">
        <f t="shared" ref="M2115:M2178" si="135">DATEDIF(L2115,DATE(2023,6,8),"Y")</f>
        <v>24</v>
      </c>
    </row>
    <row r="2116" spans="1:13" x14ac:dyDescent="0.3">
      <c r="A2116" s="6" t="s">
        <v>2147</v>
      </c>
      <c r="B2116" s="6">
        <v>1997</v>
      </c>
      <c r="C2116" s="13">
        <f t="shared" si="132"/>
        <v>1997</v>
      </c>
      <c r="D2116" s="6" t="s">
        <v>35</v>
      </c>
      <c r="E2116" s="6">
        <v>22</v>
      </c>
      <c r="F2116" s="6">
        <v>0</v>
      </c>
      <c r="G2116" s="27">
        <v>34979.86</v>
      </c>
      <c r="H2116" s="6" t="s">
        <v>11</v>
      </c>
      <c r="I2116" s="6" t="s">
        <v>11</v>
      </c>
      <c r="J2116" s="13" t="str">
        <f t="shared" si="133"/>
        <v>R1011</v>
      </c>
      <c r="K2116" s="6" t="s">
        <v>42</v>
      </c>
      <c r="L2116" s="23" t="str">
        <f t="shared" si="134"/>
        <v>22-Aug-1997</v>
      </c>
      <c r="M2116" s="25">
        <f t="shared" si="135"/>
        <v>25</v>
      </c>
    </row>
    <row r="2117" spans="1:13" x14ac:dyDescent="0.3">
      <c r="A2117" s="6" t="s">
        <v>2148</v>
      </c>
      <c r="B2117" s="6">
        <v>1982</v>
      </c>
      <c r="C2117" s="13">
        <f t="shared" si="132"/>
        <v>1982</v>
      </c>
      <c r="D2117" s="6" t="s">
        <v>10</v>
      </c>
      <c r="E2117" s="6">
        <v>5</v>
      </c>
      <c r="F2117" s="6">
        <v>3</v>
      </c>
      <c r="G2117" s="27">
        <v>35000.730000000003</v>
      </c>
      <c r="H2117" s="6" t="s">
        <v>11</v>
      </c>
      <c r="I2117" s="6" t="s">
        <v>12</v>
      </c>
      <c r="J2117" s="13" t="str">
        <f t="shared" si="133"/>
        <v>R1011</v>
      </c>
      <c r="K2117" s="6" t="s">
        <v>42</v>
      </c>
      <c r="L2117" s="23" t="str">
        <f t="shared" si="134"/>
        <v>5-Jul-1982</v>
      </c>
      <c r="M2117" s="25">
        <f t="shared" si="135"/>
        <v>40</v>
      </c>
    </row>
    <row r="2118" spans="1:13" x14ac:dyDescent="0.3">
      <c r="A2118" s="6" t="s">
        <v>2149</v>
      </c>
      <c r="B2118" s="6">
        <v>1975</v>
      </c>
      <c r="C2118" s="13">
        <f t="shared" si="132"/>
        <v>1975</v>
      </c>
      <c r="D2118" s="6" t="s">
        <v>35</v>
      </c>
      <c r="E2118" s="6">
        <v>29</v>
      </c>
      <c r="F2118" s="6">
        <v>1</v>
      </c>
      <c r="G2118" s="27">
        <v>35050.620000000003</v>
      </c>
      <c r="H2118" s="6" t="s">
        <v>11</v>
      </c>
      <c r="I2118" s="6" t="s">
        <v>16</v>
      </c>
      <c r="J2118" s="13" t="str">
        <f t="shared" si="133"/>
        <v>R1011</v>
      </c>
      <c r="K2118" s="6" t="s">
        <v>42</v>
      </c>
      <c r="L2118" s="23" t="str">
        <f t="shared" si="134"/>
        <v>29-Aug-1975</v>
      </c>
      <c r="M2118" s="25">
        <f t="shared" si="135"/>
        <v>47</v>
      </c>
    </row>
    <row r="2119" spans="1:13" x14ac:dyDescent="0.3">
      <c r="A2119" s="6" t="s">
        <v>2150</v>
      </c>
      <c r="B2119" s="6">
        <v>1977</v>
      </c>
      <c r="C2119" s="13">
        <f t="shared" si="132"/>
        <v>1977</v>
      </c>
      <c r="D2119" s="6" t="s">
        <v>18</v>
      </c>
      <c r="E2119" s="6">
        <v>29</v>
      </c>
      <c r="F2119" s="6">
        <v>0</v>
      </c>
      <c r="G2119" s="27">
        <v>35069.370000000003</v>
      </c>
      <c r="H2119" s="6" t="s">
        <v>16</v>
      </c>
      <c r="I2119" s="6" t="s">
        <v>16</v>
      </c>
      <c r="J2119" s="13" t="str">
        <f t="shared" si="133"/>
        <v>R1017</v>
      </c>
      <c r="K2119" s="6" t="s">
        <v>356</v>
      </c>
      <c r="L2119" s="23" t="str">
        <f t="shared" si="134"/>
        <v>29-Jun-1977</v>
      </c>
      <c r="M2119" s="25">
        <f t="shared" si="135"/>
        <v>45</v>
      </c>
    </row>
    <row r="2120" spans="1:13" x14ac:dyDescent="0.3">
      <c r="A2120" s="6" t="s">
        <v>2151</v>
      </c>
      <c r="B2120" s="6">
        <v>1998</v>
      </c>
      <c r="C2120" s="13">
        <f t="shared" si="132"/>
        <v>1998</v>
      </c>
      <c r="D2120" s="6" t="s">
        <v>30</v>
      </c>
      <c r="E2120" s="6">
        <v>22</v>
      </c>
      <c r="F2120" s="6">
        <v>0</v>
      </c>
      <c r="G2120" s="27">
        <v>35147.53</v>
      </c>
      <c r="H2120" s="6" t="s">
        <v>16</v>
      </c>
      <c r="I2120" s="6" t="s">
        <v>16</v>
      </c>
      <c r="J2120" s="13" t="str">
        <f t="shared" si="133"/>
        <v>R1016</v>
      </c>
      <c r="K2120" s="6" t="s">
        <v>168</v>
      </c>
      <c r="L2120" s="23" t="str">
        <f t="shared" si="134"/>
        <v>22-Dec-1998</v>
      </c>
      <c r="M2120" s="25">
        <f t="shared" si="135"/>
        <v>24</v>
      </c>
    </row>
    <row r="2121" spans="1:13" x14ac:dyDescent="0.3">
      <c r="A2121" s="6" t="s">
        <v>2152</v>
      </c>
      <c r="B2121" s="6">
        <v>1967</v>
      </c>
      <c r="C2121" s="13">
        <f t="shared" si="132"/>
        <v>1967</v>
      </c>
      <c r="D2121" s="6" t="s">
        <v>30</v>
      </c>
      <c r="E2121" s="6">
        <v>30</v>
      </c>
      <c r="F2121" s="6">
        <v>1</v>
      </c>
      <c r="G2121" s="27">
        <v>35160.129999999997</v>
      </c>
      <c r="H2121" s="6" t="s">
        <v>11</v>
      </c>
      <c r="I2121" s="6" t="s">
        <v>11</v>
      </c>
      <c r="J2121" s="13" t="str">
        <f t="shared" si="133"/>
        <v>R1011</v>
      </c>
      <c r="K2121" s="6" t="s">
        <v>42</v>
      </c>
      <c r="L2121" s="23" t="str">
        <f t="shared" si="134"/>
        <v>30-Dec-1967</v>
      </c>
      <c r="M2121" s="25">
        <f t="shared" si="135"/>
        <v>55</v>
      </c>
    </row>
    <row r="2122" spans="1:13" x14ac:dyDescent="0.3">
      <c r="A2122" s="6" t="s">
        <v>2153</v>
      </c>
      <c r="B2122" s="6">
        <v>1997</v>
      </c>
      <c r="C2122" s="13">
        <f t="shared" si="132"/>
        <v>1997</v>
      </c>
      <c r="D2122" s="6" t="s">
        <v>10</v>
      </c>
      <c r="E2122" s="6">
        <v>9</v>
      </c>
      <c r="F2122" s="6">
        <v>0</v>
      </c>
      <c r="G2122" s="27">
        <v>35302.089999999997</v>
      </c>
      <c r="H2122" s="6" t="s">
        <v>16</v>
      </c>
      <c r="I2122" s="6" t="s">
        <v>11</v>
      </c>
      <c r="J2122" s="13" t="str">
        <f t="shared" si="133"/>
        <v>R1011</v>
      </c>
      <c r="K2122" s="6" t="s">
        <v>42</v>
      </c>
      <c r="L2122" s="23" t="str">
        <f t="shared" si="134"/>
        <v>9-Jul-1997</v>
      </c>
      <c r="M2122" s="25">
        <f t="shared" si="135"/>
        <v>25</v>
      </c>
    </row>
    <row r="2123" spans="1:13" x14ac:dyDescent="0.3">
      <c r="A2123" s="6" t="s">
        <v>2154</v>
      </c>
      <c r="B2123" s="6">
        <v>1988</v>
      </c>
      <c r="C2123" s="13">
        <f t="shared" si="132"/>
        <v>1988</v>
      </c>
      <c r="D2123" s="6" t="s">
        <v>20</v>
      </c>
      <c r="E2123" s="6">
        <v>19</v>
      </c>
      <c r="F2123" s="6">
        <v>3</v>
      </c>
      <c r="G2123" s="27">
        <v>35315.96</v>
      </c>
      <c r="H2123" s="6" t="s">
        <v>11</v>
      </c>
      <c r="I2123" s="6" t="s">
        <v>16</v>
      </c>
      <c r="J2123" s="13" t="str">
        <f t="shared" si="133"/>
        <v>R1011</v>
      </c>
      <c r="K2123" s="6" t="s">
        <v>42</v>
      </c>
      <c r="L2123" s="23" t="str">
        <f t="shared" si="134"/>
        <v>19-Sep-1988</v>
      </c>
      <c r="M2123" s="25">
        <f t="shared" si="135"/>
        <v>34</v>
      </c>
    </row>
    <row r="2124" spans="1:13" x14ac:dyDescent="0.3">
      <c r="A2124" s="6" t="s">
        <v>2155</v>
      </c>
      <c r="B2124" s="6">
        <v>1971</v>
      </c>
      <c r="C2124" s="13">
        <f t="shared" si="132"/>
        <v>1971</v>
      </c>
      <c r="D2124" s="6" t="s">
        <v>20</v>
      </c>
      <c r="E2124" s="6">
        <v>22</v>
      </c>
      <c r="F2124" s="6">
        <v>0</v>
      </c>
      <c r="G2124" s="27">
        <v>35345.730000000003</v>
      </c>
      <c r="H2124" s="6" t="s">
        <v>11</v>
      </c>
      <c r="I2124" s="6" t="s">
        <v>12</v>
      </c>
      <c r="J2124" s="13" t="str">
        <f t="shared" si="133"/>
        <v>R1011</v>
      </c>
      <c r="K2124" s="6" t="s">
        <v>42</v>
      </c>
      <c r="L2124" s="23" t="str">
        <f t="shared" si="134"/>
        <v>22-Sep-1971</v>
      </c>
      <c r="M2124" s="25">
        <f t="shared" si="135"/>
        <v>51</v>
      </c>
    </row>
    <row r="2125" spans="1:13" x14ac:dyDescent="0.3">
      <c r="A2125" s="6" t="s">
        <v>2156</v>
      </c>
      <c r="B2125" s="6">
        <v>1988</v>
      </c>
      <c r="C2125" s="13">
        <f t="shared" si="132"/>
        <v>1988</v>
      </c>
      <c r="D2125" s="6" t="s">
        <v>15</v>
      </c>
      <c r="E2125" s="6">
        <v>20</v>
      </c>
      <c r="F2125" s="6">
        <v>0</v>
      </c>
      <c r="G2125" s="27">
        <v>35491.64</v>
      </c>
      <c r="H2125" s="6" t="s">
        <v>16</v>
      </c>
      <c r="I2125" s="6" t="s">
        <v>11</v>
      </c>
      <c r="J2125" s="13" t="str">
        <f t="shared" si="133"/>
        <v>R1011</v>
      </c>
      <c r="K2125" s="6" t="s">
        <v>42</v>
      </c>
      <c r="L2125" s="23" t="str">
        <f t="shared" si="134"/>
        <v>20-Nov-1988</v>
      </c>
      <c r="M2125" s="25">
        <f t="shared" si="135"/>
        <v>34</v>
      </c>
    </row>
    <row r="2126" spans="1:13" x14ac:dyDescent="0.3">
      <c r="A2126" s="6" t="s">
        <v>2157</v>
      </c>
      <c r="B2126" s="6">
        <v>1973</v>
      </c>
      <c r="C2126" s="13">
        <f t="shared" si="132"/>
        <v>1973</v>
      </c>
      <c r="D2126" s="6" t="s">
        <v>30</v>
      </c>
      <c r="E2126" s="6">
        <v>16</v>
      </c>
      <c r="F2126" s="6">
        <v>0</v>
      </c>
      <c r="G2126" s="27">
        <v>35517.19</v>
      </c>
      <c r="H2126" s="6" t="s">
        <v>11</v>
      </c>
      <c r="I2126" s="6" t="s">
        <v>11</v>
      </c>
      <c r="J2126" s="13" t="str">
        <f t="shared" si="133"/>
        <v>R1011</v>
      </c>
      <c r="K2126" s="6" t="s">
        <v>42</v>
      </c>
      <c r="L2126" s="23" t="str">
        <f t="shared" si="134"/>
        <v>16-Dec-1973</v>
      </c>
      <c r="M2126" s="25">
        <f t="shared" si="135"/>
        <v>49</v>
      </c>
    </row>
    <row r="2127" spans="1:13" x14ac:dyDescent="0.3">
      <c r="A2127" s="6" t="s">
        <v>2158</v>
      </c>
      <c r="B2127" s="6">
        <v>1992</v>
      </c>
      <c r="C2127" s="13">
        <f t="shared" si="132"/>
        <v>1992</v>
      </c>
      <c r="D2127" s="6" t="s">
        <v>20</v>
      </c>
      <c r="E2127" s="6">
        <v>13</v>
      </c>
      <c r="F2127" s="6">
        <v>0</v>
      </c>
      <c r="G2127" s="27">
        <v>35547.47</v>
      </c>
      <c r="H2127" s="6" t="s">
        <v>11</v>
      </c>
      <c r="I2127" s="6" t="s">
        <v>12</v>
      </c>
      <c r="J2127" s="13" t="str">
        <f t="shared" si="133"/>
        <v>R1011</v>
      </c>
      <c r="K2127" s="6" t="s">
        <v>42</v>
      </c>
      <c r="L2127" s="23" t="str">
        <f t="shared" si="134"/>
        <v>13-Sep-1992</v>
      </c>
      <c r="M2127" s="25">
        <f t="shared" si="135"/>
        <v>30</v>
      </c>
    </row>
    <row r="2128" spans="1:13" x14ac:dyDescent="0.3">
      <c r="A2128" s="6" t="s">
        <v>2159</v>
      </c>
      <c r="B2128" s="6">
        <v>1973</v>
      </c>
      <c r="C2128" s="13">
        <f t="shared" si="132"/>
        <v>1973</v>
      </c>
      <c r="D2128" s="6" t="s">
        <v>37</v>
      </c>
      <c r="E2128" s="6">
        <v>27</v>
      </c>
      <c r="F2128" s="6">
        <v>0</v>
      </c>
      <c r="G2128" s="27">
        <v>35547.72</v>
      </c>
      <c r="H2128" s="6" t="s">
        <v>16</v>
      </c>
      <c r="I2128" s="6" t="s">
        <v>16</v>
      </c>
      <c r="J2128" s="13" t="str">
        <f t="shared" si="133"/>
        <v>R1011</v>
      </c>
      <c r="K2128" s="6" t="s">
        <v>42</v>
      </c>
      <c r="L2128" s="23" t="str">
        <f t="shared" si="134"/>
        <v>27-Oct-1973</v>
      </c>
      <c r="M2128" s="25">
        <f t="shared" si="135"/>
        <v>49</v>
      </c>
    </row>
    <row r="2129" spans="1:13" x14ac:dyDescent="0.3">
      <c r="A2129" s="6" t="s">
        <v>2160</v>
      </c>
      <c r="B2129" s="6">
        <v>1964</v>
      </c>
      <c r="C2129" s="13">
        <f t="shared" si="132"/>
        <v>1964</v>
      </c>
      <c r="D2129" s="6" t="s">
        <v>35</v>
      </c>
      <c r="E2129" s="6">
        <v>29</v>
      </c>
      <c r="F2129" s="6">
        <v>0</v>
      </c>
      <c r="G2129" s="27">
        <v>35573.26</v>
      </c>
      <c r="H2129" s="6" t="s">
        <v>11</v>
      </c>
      <c r="I2129" s="6" t="s">
        <v>16</v>
      </c>
      <c r="J2129" s="13" t="str">
        <f t="shared" si="133"/>
        <v>R1011</v>
      </c>
      <c r="K2129" s="6" t="s">
        <v>42</v>
      </c>
      <c r="L2129" s="23" t="str">
        <f t="shared" si="134"/>
        <v>29-Aug-1964</v>
      </c>
      <c r="M2129" s="25">
        <f t="shared" si="135"/>
        <v>58</v>
      </c>
    </row>
    <row r="2130" spans="1:13" x14ac:dyDescent="0.3">
      <c r="A2130" s="6" t="s">
        <v>2161</v>
      </c>
      <c r="B2130" s="6">
        <v>1971</v>
      </c>
      <c r="C2130" s="13">
        <f t="shared" si="132"/>
        <v>1971</v>
      </c>
      <c r="D2130" s="6" t="s">
        <v>35</v>
      </c>
      <c r="E2130" s="6">
        <v>10</v>
      </c>
      <c r="F2130" s="6">
        <v>0</v>
      </c>
      <c r="G2130" s="27">
        <v>35583.17</v>
      </c>
      <c r="H2130" s="6" t="s">
        <v>16</v>
      </c>
      <c r="I2130" s="6" t="s">
        <v>12</v>
      </c>
      <c r="J2130" s="13" t="str">
        <f t="shared" si="133"/>
        <v>R1011</v>
      </c>
      <c r="K2130" s="6" t="s">
        <v>42</v>
      </c>
      <c r="L2130" s="23" t="str">
        <f t="shared" si="134"/>
        <v>10-Aug-1971</v>
      </c>
      <c r="M2130" s="25">
        <f t="shared" si="135"/>
        <v>51</v>
      </c>
    </row>
    <row r="2131" spans="1:13" x14ac:dyDescent="0.3">
      <c r="A2131" s="6" t="s">
        <v>31</v>
      </c>
      <c r="B2131" s="6">
        <v>2000</v>
      </c>
      <c r="C2131" s="13">
        <f t="shared" si="132"/>
        <v>2000</v>
      </c>
      <c r="D2131" s="6" t="s">
        <v>37</v>
      </c>
      <c r="E2131" s="6">
        <v>13</v>
      </c>
      <c r="F2131" s="6">
        <v>0</v>
      </c>
      <c r="G2131" s="27">
        <v>35585.58</v>
      </c>
      <c r="H2131" s="6" t="s">
        <v>16</v>
      </c>
      <c r="I2131" s="6" t="s">
        <v>11</v>
      </c>
      <c r="J2131" s="13" t="str">
        <f t="shared" si="133"/>
        <v>R1011</v>
      </c>
      <c r="K2131" s="6" t="s">
        <v>42</v>
      </c>
      <c r="L2131" s="23" t="str">
        <f t="shared" si="134"/>
        <v>13-Oct-2000</v>
      </c>
      <c r="M2131" s="25">
        <f t="shared" si="135"/>
        <v>22</v>
      </c>
    </row>
    <row r="2132" spans="1:13" x14ac:dyDescent="0.3">
      <c r="A2132" s="6" t="s">
        <v>2162</v>
      </c>
      <c r="B2132" s="6">
        <v>2000</v>
      </c>
      <c r="C2132" s="13">
        <f t="shared" si="132"/>
        <v>2000</v>
      </c>
      <c r="D2132" s="6" t="s">
        <v>15</v>
      </c>
      <c r="E2132" s="6">
        <v>19</v>
      </c>
      <c r="F2132" s="6">
        <v>0</v>
      </c>
      <c r="G2132" s="27">
        <v>35585.58</v>
      </c>
      <c r="H2132" s="6" t="s">
        <v>11</v>
      </c>
      <c r="I2132" s="6" t="s">
        <v>12</v>
      </c>
      <c r="J2132" s="13" t="str">
        <f t="shared" si="133"/>
        <v>R1011</v>
      </c>
      <c r="K2132" s="6" t="s">
        <v>42</v>
      </c>
      <c r="L2132" s="23" t="str">
        <f t="shared" si="134"/>
        <v>19-Nov-2000</v>
      </c>
      <c r="M2132" s="25">
        <f t="shared" si="135"/>
        <v>22</v>
      </c>
    </row>
    <row r="2133" spans="1:13" x14ac:dyDescent="0.3">
      <c r="A2133" s="6" t="s">
        <v>2163</v>
      </c>
      <c r="B2133" s="6">
        <v>2000</v>
      </c>
      <c r="C2133" s="13">
        <f t="shared" si="132"/>
        <v>2000</v>
      </c>
      <c r="D2133" s="6" t="s">
        <v>30</v>
      </c>
      <c r="E2133" s="6">
        <v>17</v>
      </c>
      <c r="F2133" s="6">
        <v>3</v>
      </c>
      <c r="G2133" s="27">
        <v>35595.589999999997</v>
      </c>
      <c r="H2133" s="6" t="s">
        <v>11</v>
      </c>
      <c r="I2133" s="6" t="s">
        <v>12</v>
      </c>
      <c r="J2133" s="13" t="str">
        <f t="shared" si="133"/>
        <v>R1013</v>
      </c>
      <c r="K2133" s="6" t="s">
        <v>13</v>
      </c>
      <c r="L2133" s="23" t="str">
        <f t="shared" si="134"/>
        <v>17-Dec-2000</v>
      </c>
      <c r="M2133" s="25">
        <f t="shared" si="135"/>
        <v>22</v>
      </c>
    </row>
    <row r="2134" spans="1:13" x14ac:dyDescent="0.3">
      <c r="A2134" s="6" t="s">
        <v>2164</v>
      </c>
      <c r="B2134" s="6">
        <v>1978</v>
      </c>
      <c r="C2134" s="13">
        <f t="shared" si="132"/>
        <v>1978</v>
      </c>
      <c r="D2134" s="6" t="s">
        <v>30</v>
      </c>
      <c r="E2134" s="6">
        <v>19</v>
      </c>
      <c r="F2134" s="6">
        <v>2</v>
      </c>
      <c r="G2134" s="27">
        <v>35701.9</v>
      </c>
      <c r="H2134" s="6" t="s">
        <v>11</v>
      </c>
      <c r="I2134" s="6" t="s">
        <v>16</v>
      </c>
      <c r="J2134" s="13" t="str">
        <f t="shared" si="133"/>
        <v>R1011</v>
      </c>
      <c r="K2134" s="6" t="s">
        <v>42</v>
      </c>
      <c r="L2134" s="23" t="str">
        <f t="shared" si="134"/>
        <v>19-Dec-1978</v>
      </c>
      <c r="M2134" s="25">
        <f t="shared" si="135"/>
        <v>44</v>
      </c>
    </row>
    <row r="2135" spans="1:13" x14ac:dyDescent="0.3">
      <c r="A2135" s="6" t="s">
        <v>2165</v>
      </c>
      <c r="B2135" s="6">
        <v>1974</v>
      </c>
      <c r="C2135" s="13">
        <f t="shared" si="132"/>
        <v>1974</v>
      </c>
      <c r="D2135" s="6" t="s">
        <v>10</v>
      </c>
      <c r="E2135" s="6">
        <v>15</v>
      </c>
      <c r="F2135" s="6">
        <v>0</v>
      </c>
      <c r="G2135" s="27">
        <v>35711.39</v>
      </c>
      <c r="H2135" s="6" t="s">
        <v>11</v>
      </c>
      <c r="I2135" s="6" t="s">
        <v>12</v>
      </c>
      <c r="J2135" s="13" t="str">
        <f t="shared" si="133"/>
        <v>R1012</v>
      </c>
      <c r="K2135" s="6" t="s">
        <v>23</v>
      </c>
      <c r="L2135" s="23" t="str">
        <f t="shared" si="134"/>
        <v>15-Jul-1974</v>
      </c>
      <c r="M2135" s="25">
        <f t="shared" si="135"/>
        <v>48</v>
      </c>
    </row>
    <row r="2136" spans="1:13" x14ac:dyDescent="0.3">
      <c r="A2136" s="6" t="s">
        <v>2166</v>
      </c>
      <c r="B2136" s="6">
        <v>1976</v>
      </c>
      <c r="C2136" s="13">
        <f t="shared" si="132"/>
        <v>1976</v>
      </c>
      <c r="D2136" s="6" t="s">
        <v>37</v>
      </c>
      <c r="E2136" s="6">
        <v>4</v>
      </c>
      <c r="F2136" s="6">
        <v>2</v>
      </c>
      <c r="G2136" s="27">
        <v>35733.96</v>
      </c>
      <c r="H2136" s="6" t="s">
        <v>11</v>
      </c>
      <c r="I2136" s="6" t="s">
        <v>11</v>
      </c>
      <c r="J2136" s="13" t="str">
        <f t="shared" si="133"/>
        <v>R1011</v>
      </c>
      <c r="K2136" s="6" t="s">
        <v>42</v>
      </c>
      <c r="L2136" s="23" t="str">
        <f t="shared" si="134"/>
        <v>4-Oct-1976</v>
      </c>
      <c r="M2136" s="25">
        <f t="shared" si="135"/>
        <v>46</v>
      </c>
    </row>
    <row r="2137" spans="1:13" x14ac:dyDescent="0.3">
      <c r="A2137" s="6" t="s">
        <v>2167</v>
      </c>
      <c r="B2137" s="6">
        <v>1992</v>
      </c>
      <c r="C2137" s="13">
        <f t="shared" si="132"/>
        <v>1992</v>
      </c>
      <c r="D2137" s="6" t="s">
        <v>18</v>
      </c>
      <c r="E2137" s="6">
        <v>18</v>
      </c>
      <c r="F2137" s="6">
        <v>0</v>
      </c>
      <c r="G2137" s="27">
        <v>35883.269999999997</v>
      </c>
      <c r="H2137" s="6" t="s">
        <v>11</v>
      </c>
      <c r="I2137" s="6" t="s">
        <v>16</v>
      </c>
      <c r="J2137" s="13" t="str">
        <f t="shared" si="133"/>
        <v>R1011</v>
      </c>
      <c r="K2137" s="6" t="s">
        <v>42</v>
      </c>
      <c r="L2137" s="23" t="str">
        <f t="shared" si="134"/>
        <v>18-Jun-1992</v>
      </c>
      <c r="M2137" s="25">
        <f t="shared" si="135"/>
        <v>30</v>
      </c>
    </row>
    <row r="2138" spans="1:13" x14ac:dyDescent="0.3">
      <c r="A2138" s="6" t="s">
        <v>2168</v>
      </c>
      <c r="B2138" s="6">
        <v>1981</v>
      </c>
      <c r="C2138" s="13">
        <f t="shared" si="132"/>
        <v>1981</v>
      </c>
      <c r="D2138" s="6" t="s">
        <v>15</v>
      </c>
      <c r="E2138" s="6">
        <v>22</v>
      </c>
      <c r="F2138" s="6">
        <v>1</v>
      </c>
      <c r="G2138" s="27">
        <v>35952.65</v>
      </c>
      <c r="H2138" s="6" t="s">
        <v>16</v>
      </c>
      <c r="I2138" s="6" t="s">
        <v>12</v>
      </c>
      <c r="J2138" s="13" t="str">
        <f t="shared" si="133"/>
        <v>R1011</v>
      </c>
      <c r="K2138" s="6" t="s">
        <v>42</v>
      </c>
      <c r="L2138" s="23" t="str">
        <f t="shared" si="134"/>
        <v>22-Nov-1981</v>
      </c>
      <c r="M2138" s="25">
        <f t="shared" si="135"/>
        <v>41</v>
      </c>
    </row>
    <row r="2139" spans="1:13" x14ac:dyDescent="0.3">
      <c r="A2139" s="6" t="s">
        <v>2169</v>
      </c>
      <c r="B2139" s="6">
        <v>1999</v>
      </c>
      <c r="C2139" s="13">
        <f t="shared" si="132"/>
        <v>1999</v>
      </c>
      <c r="D2139" s="6" t="s">
        <v>20</v>
      </c>
      <c r="E2139" s="6">
        <v>4</v>
      </c>
      <c r="F2139" s="6">
        <v>2</v>
      </c>
      <c r="G2139" s="27">
        <v>36021.01</v>
      </c>
      <c r="H2139" s="6" t="s">
        <v>11</v>
      </c>
      <c r="I2139" s="6" t="s">
        <v>12</v>
      </c>
      <c r="J2139" s="13" t="str">
        <f t="shared" si="133"/>
        <v>R1013</v>
      </c>
      <c r="K2139" s="6" t="s">
        <v>13</v>
      </c>
      <c r="L2139" s="23" t="str">
        <f t="shared" si="134"/>
        <v>4-Sep-1999</v>
      </c>
      <c r="M2139" s="25">
        <f t="shared" si="135"/>
        <v>23</v>
      </c>
    </row>
    <row r="2140" spans="1:13" x14ac:dyDescent="0.3">
      <c r="A2140" s="6" t="s">
        <v>2170</v>
      </c>
      <c r="B2140" s="6">
        <v>1963</v>
      </c>
      <c r="C2140" s="13">
        <f t="shared" si="132"/>
        <v>1963</v>
      </c>
      <c r="D2140" s="6" t="s">
        <v>10</v>
      </c>
      <c r="E2140" s="6">
        <v>22</v>
      </c>
      <c r="F2140" s="6">
        <v>0</v>
      </c>
      <c r="G2140" s="27">
        <v>36074.339999999997</v>
      </c>
      <c r="H2140" s="6" t="s">
        <v>11</v>
      </c>
      <c r="I2140" s="6" t="s">
        <v>16</v>
      </c>
      <c r="J2140" s="13" t="str">
        <f t="shared" si="133"/>
        <v>R1011</v>
      </c>
      <c r="K2140" s="6" t="s">
        <v>42</v>
      </c>
      <c r="L2140" s="23" t="str">
        <f t="shared" si="134"/>
        <v>22-Jul-1963</v>
      </c>
      <c r="M2140" s="25">
        <f t="shared" si="135"/>
        <v>59</v>
      </c>
    </row>
    <row r="2141" spans="1:13" x14ac:dyDescent="0.3">
      <c r="A2141" s="6" t="s">
        <v>2171</v>
      </c>
      <c r="B2141" s="6">
        <v>1996</v>
      </c>
      <c r="C2141" s="13">
        <f t="shared" si="132"/>
        <v>1996</v>
      </c>
      <c r="D2141" s="6" t="s">
        <v>35</v>
      </c>
      <c r="E2141" s="6">
        <v>20</v>
      </c>
      <c r="F2141" s="6">
        <v>2</v>
      </c>
      <c r="G2141" s="27">
        <v>36085.22</v>
      </c>
      <c r="H2141" s="6" t="s">
        <v>16</v>
      </c>
      <c r="I2141" s="6" t="s">
        <v>16</v>
      </c>
      <c r="J2141" s="13" t="str">
        <f t="shared" si="133"/>
        <v>R1011</v>
      </c>
      <c r="K2141" s="6" t="s">
        <v>42</v>
      </c>
      <c r="L2141" s="23" t="str">
        <f t="shared" si="134"/>
        <v>20-Aug-1996</v>
      </c>
      <c r="M2141" s="25">
        <f t="shared" si="135"/>
        <v>26</v>
      </c>
    </row>
    <row r="2142" spans="1:13" x14ac:dyDescent="0.3">
      <c r="A2142" s="6" t="s">
        <v>2172</v>
      </c>
      <c r="B2142" s="6">
        <v>1979</v>
      </c>
      <c r="C2142" s="13">
        <f t="shared" si="132"/>
        <v>1979</v>
      </c>
      <c r="D2142" s="6" t="s">
        <v>15</v>
      </c>
      <c r="E2142" s="6">
        <v>4</v>
      </c>
      <c r="F2142" s="6">
        <v>2</v>
      </c>
      <c r="G2142" s="27">
        <v>36090.49</v>
      </c>
      <c r="H2142" s="6" t="s">
        <v>11</v>
      </c>
      <c r="I2142" s="6" t="s">
        <v>11</v>
      </c>
      <c r="J2142" s="13" t="str">
        <f t="shared" si="133"/>
        <v>R1011</v>
      </c>
      <c r="K2142" s="6" t="s">
        <v>42</v>
      </c>
      <c r="L2142" s="23" t="str">
        <f t="shared" si="134"/>
        <v>4-Nov-1979</v>
      </c>
      <c r="M2142" s="25">
        <f t="shared" si="135"/>
        <v>43</v>
      </c>
    </row>
    <row r="2143" spans="1:13" x14ac:dyDescent="0.3">
      <c r="A2143" s="6" t="s">
        <v>2173</v>
      </c>
      <c r="B2143" s="6">
        <v>1997</v>
      </c>
      <c r="C2143" s="13">
        <f t="shared" si="132"/>
        <v>1997</v>
      </c>
      <c r="D2143" s="6" t="s">
        <v>18</v>
      </c>
      <c r="E2143" s="6">
        <v>12</v>
      </c>
      <c r="F2143" s="6">
        <v>2</v>
      </c>
      <c r="G2143" s="27">
        <v>36124.57</v>
      </c>
      <c r="H2143" s="6" t="s">
        <v>16</v>
      </c>
      <c r="I2143" s="6" t="s">
        <v>12</v>
      </c>
      <c r="J2143" s="13" t="str">
        <f t="shared" si="133"/>
        <v>R1013</v>
      </c>
      <c r="K2143" s="6" t="s">
        <v>13</v>
      </c>
      <c r="L2143" s="23" t="str">
        <f t="shared" si="134"/>
        <v>12-Jun-1997</v>
      </c>
      <c r="M2143" s="25">
        <f t="shared" si="135"/>
        <v>25</v>
      </c>
    </row>
    <row r="2144" spans="1:13" x14ac:dyDescent="0.3">
      <c r="A2144" s="6" t="s">
        <v>2174</v>
      </c>
      <c r="B2144" s="6">
        <v>2004</v>
      </c>
      <c r="C2144" s="13">
        <f t="shared" si="132"/>
        <v>2004</v>
      </c>
      <c r="D2144" s="6" t="s">
        <v>35</v>
      </c>
      <c r="E2144" s="6">
        <v>30</v>
      </c>
      <c r="F2144" s="6">
        <v>0</v>
      </c>
      <c r="G2144" s="27">
        <v>36149.480000000003</v>
      </c>
      <c r="H2144" s="6" t="s">
        <v>11</v>
      </c>
      <c r="I2144" s="6" t="s">
        <v>11</v>
      </c>
      <c r="J2144" s="13" t="str">
        <f t="shared" si="133"/>
        <v>R1013</v>
      </c>
      <c r="K2144" s="6" t="s">
        <v>13</v>
      </c>
      <c r="L2144" s="23" t="str">
        <f t="shared" si="134"/>
        <v>30-Aug-2004</v>
      </c>
      <c r="M2144" s="25">
        <f t="shared" si="135"/>
        <v>18</v>
      </c>
    </row>
    <row r="2145" spans="1:13" x14ac:dyDescent="0.3">
      <c r="A2145" s="6" t="s">
        <v>2175</v>
      </c>
      <c r="B2145" s="6">
        <v>1974</v>
      </c>
      <c r="C2145" s="13">
        <f t="shared" si="132"/>
        <v>1974</v>
      </c>
      <c r="D2145" s="6" t="s">
        <v>30</v>
      </c>
      <c r="E2145" s="6">
        <v>6</v>
      </c>
      <c r="F2145" s="6">
        <v>0</v>
      </c>
      <c r="G2145" s="27">
        <v>36182.870000000003</v>
      </c>
      <c r="H2145" s="6" t="s">
        <v>11</v>
      </c>
      <c r="I2145" s="6" t="s">
        <v>12</v>
      </c>
      <c r="J2145" s="13" t="str">
        <f t="shared" si="133"/>
        <v>R1012</v>
      </c>
      <c r="K2145" s="6" t="s">
        <v>23</v>
      </c>
      <c r="L2145" s="23" t="str">
        <f t="shared" si="134"/>
        <v>6-Dec-1974</v>
      </c>
      <c r="M2145" s="25">
        <f t="shared" si="135"/>
        <v>48</v>
      </c>
    </row>
    <row r="2146" spans="1:13" x14ac:dyDescent="0.3">
      <c r="A2146" s="6" t="s">
        <v>2176</v>
      </c>
      <c r="B2146" s="6">
        <v>1999</v>
      </c>
      <c r="C2146" s="13">
        <f t="shared" si="132"/>
        <v>1999</v>
      </c>
      <c r="D2146" s="6" t="s">
        <v>37</v>
      </c>
      <c r="E2146" s="6">
        <v>1</v>
      </c>
      <c r="F2146" s="6">
        <v>3</v>
      </c>
      <c r="G2146" s="27">
        <v>36189.1</v>
      </c>
      <c r="H2146" s="6" t="s">
        <v>16</v>
      </c>
      <c r="I2146" s="6" t="s">
        <v>12</v>
      </c>
      <c r="J2146" s="13" t="str">
        <f t="shared" si="133"/>
        <v>R1016</v>
      </c>
      <c r="K2146" s="6" t="s">
        <v>168</v>
      </c>
      <c r="L2146" s="23" t="str">
        <f t="shared" si="134"/>
        <v>1-Oct-1999</v>
      </c>
      <c r="M2146" s="25">
        <f t="shared" si="135"/>
        <v>23</v>
      </c>
    </row>
    <row r="2147" spans="1:13" x14ac:dyDescent="0.3">
      <c r="A2147" s="6" t="s">
        <v>2177</v>
      </c>
      <c r="B2147" s="6">
        <v>1993</v>
      </c>
      <c r="C2147" s="13">
        <f t="shared" si="132"/>
        <v>1993</v>
      </c>
      <c r="D2147" s="6" t="s">
        <v>30</v>
      </c>
      <c r="E2147" s="6">
        <v>28</v>
      </c>
      <c r="F2147" s="6">
        <v>0</v>
      </c>
      <c r="G2147" s="27">
        <v>36197.699999999997</v>
      </c>
      <c r="H2147" s="6" t="s">
        <v>16</v>
      </c>
      <c r="I2147" s="6" t="s">
        <v>12</v>
      </c>
      <c r="J2147" s="13" t="str">
        <f t="shared" si="133"/>
        <v>R1011</v>
      </c>
      <c r="K2147" s="6" t="s">
        <v>42</v>
      </c>
      <c r="L2147" s="23" t="str">
        <f t="shared" si="134"/>
        <v>28-Dec-1993</v>
      </c>
      <c r="M2147" s="25">
        <f t="shared" si="135"/>
        <v>29</v>
      </c>
    </row>
    <row r="2148" spans="1:13" x14ac:dyDescent="0.3">
      <c r="A2148" s="6" t="s">
        <v>2178</v>
      </c>
      <c r="B2148" s="6">
        <v>2003</v>
      </c>
      <c r="C2148" s="13">
        <f t="shared" si="132"/>
        <v>2003</v>
      </c>
      <c r="D2148" s="6" t="s">
        <v>20</v>
      </c>
      <c r="E2148" s="6">
        <v>5</v>
      </c>
      <c r="F2148" s="6">
        <v>0</v>
      </c>
      <c r="G2148" s="27">
        <v>36219.410000000003</v>
      </c>
      <c r="H2148" s="6" t="s">
        <v>16</v>
      </c>
      <c r="I2148" s="6" t="s">
        <v>16</v>
      </c>
      <c r="J2148" s="13" t="str">
        <f t="shared" si="133"/>
        <v>R1012</v>
      </c>
      <c r="K2148" s="6" t="s">
        <v>23</v>
      </c>
      <c r="L2148" s="23" t="str">
        <f t="shared" si="134"/>
        <v>5-Sep-2003</v>
      </c>
      <c r="M2148" s="25">
        <f t="shared" si="135"/>
        <v>19</v>
      </c>
    </row>
    <row r="2149" spans="1:13" x14ac:dyDescent="0.3">
      <c r="A2149" s="6" t="s">
        <v>2179</v>
      </c>
      <c r="B2149" s="6">
        <v>2004</v>
      </c>
      <c r="C2149" s="13">
        <f t="shared" si="132"/>
        <v>2004</v>
      </c>
      <c r="D2149" s="6" t="s">
        <v>30</v>
      </c>
      <c r="E2149" s="6">
        <v>25</v>
      </c>
      <c r="F2149" s="6">
        <v>0</v>
      </c>
      <c r="G2149" s="27">
        <v>36307.800000000003</v>
      </c>
      <c r="H2149" s="6" t="s">
        <v>16</v>
      </c>
      <c r="I2149" s="6" t="s">
        <v>11</v>
      </c>
      <c r="J2149" s="13" t="str">
        <f t="shared" si="133"/>
        <v>R1013</v>
      </c>
      <c r="K2149" s="6" t="s">
        <v>13</v>
      </c>
      <c r="L2149" s="23" t="str">
        <f t="shared" si="134"/>
        <v>25-Dec-2004</v>
      </c>
      <c r="M2149" s="25">
        <f t="shared" si="135"/>
        <v>18</v>
      </c>
    </row>
    <row r="2150" spans="1:13" x14ac:dyDescent="0.3">
      <c r="A2150" s="6" t="s">
        <v>2180</v>
      </c>
      <c r="B2150" s="6">
        <v>1992</v>
      </c>
      <c r="C2150" s="13">
        <f t="shared" si="132"/>
        <v>1992</v>
      </c>
      <c r="D2150" s="6" t="s">
        <v>18</v>
      </c>
      <c r="E2150" s="6">
        <v>16</v>
      </c>
      <c r="F2150" s="6">
        <v>0</v>
      </c>
      <c r="G2150" s="27">
        <v>36314.050000000003</v>
      </c>
      <c r="H2150" s="6" t="s">
        <v>11</v>
      </c>
      <c r="I2150" s="6" t="s">
        <v>11</v>
      </c>
      <c r="J2150" s="13" t="str">
        <f t="shared" si="133"/>
        <v>R1011</v>
      </c>
      <c r="K2150" s="6" t="s">
        <v>42</v>
      </c>
      <c r="L2150" s="23" t="str">
        <f t="shared" si="134"/>
        <v>16-Jun-1992</v>
      </c>
      <c r="M2150" s="25">
        <f t="shared" si="135"/>
        <v>30</v>
      </c>
    </row>
    <row r="2151" spans="1:13" x14ac:dyDescent="0.3">
      <c r="A2151" s="6" t="s">
        <v>2181</v>
      </c>
      <c r="B2151" s="6">
        <v>1967</v>
      </c>
      <c r="C2151" s="13">
        <f t="shared" si="132"/>
        <v>1967</v>
      </c>
      <c r="D2151" s="6" t="s">
        <v>37</v>
      </c>
      <c r="E2151" s="6">
        <v>18</v>
      </c>
      <c r="F2151" s="6">
        <v>0</v>
      </c>
      <c r="G2151" s="27">
        <v>36332.449999999997</v>
      </c>
      <c r="H2151" s="6" t="s">
        <v>16</v>
      </c>
      <c r="I2151" s="6" t="s">
        <v>12</v>
      </c>
      <c r="J2151" s="13" t="str">
        <f t="shared" si="133"/>
        <v>R1011</v>
      </c>
      <c r="K2151" s="6" t="s">
        <v>42</v>
      </c>
      <c r="L2151" s="23" t="str">
        <f t="shared" si="134"/>
        <v>18-Oct-1967</v>
      </c>
      <c r="M2151" s="25">
        <f t="shared" si="135"/>
        <v>55</v>
      </c>
    </row>
    <row r="2152" spans="1:13" x14ac:dyDescent="0.3">
      <c r="A2152" s="6" t="s">
        <v>2182</v>
      </c>
      <c r="B2152" s="6">
        <v>1975</v>
      </c>
      <c r="C2152" s="13">
        <f t="shared" si="132"/>
        <v>1975</v>
      </c>
      <c r="D2152" s="6" t="s">
        <v>18</v>
      </c>
      <c r="E2152" s="6">
        <v>5</v>
      </c>
      <c r="F2152" s="6">
        <v>1</v>
      </c>
      <c r="G2152" s="27">
        <v>36350.71</v>
      </c>
      <c r="H2152" s="6" t="s">
        <v>16</v>
      </c>
      <c r="I2152" s="6" t="s">
        <v>11</v>
      </c>
      <c r="J2152" s="13" t="str">
        <f t="shared" si="133"/>
        <v>R1011</v>
      </c>
      <c r="K2152" s="6" t="s">
        <v>42</v>
      </c>
      <c r="L2152" s="23" t="str">
        <f t="shared" si="134"/>
        <v>5-Jun-1975</v>
      </c>
      <c r="M2152" s="25">
        <f t="shared" si="135"/>
        <v>48</v>
      </c>
    </row>
    <row r="2153" spans="1:13" x14ac:dyDescent="0.3">
      <c r="A2153" s="6" t="s">
        <v>2183</v>
      </c>
      <c r="B2153" s="6">
        <v>2003</v>
      </c>
      <c r="C2153" s="13">
        <f t="shared" si="132"/>
        <v>2003</v>
      </c>
      <c r="D2153" s="6" t="s">
        <v>30</v>
      </c>
      <c r="E2153" s="6">
        <v>9</v>
      </c>
      <c r="F2153" s="6">
        <v>2</v>
      </c>
      <c r="G2153" s="27">
        <v>36397.58</v>
      </c>
      <c r="H2153" s="6" t="s">
        <v>11</v>
      </c>
      <c r="I2153" s="6" t="s">
        <v>12</v>
      </c>
      <c r="J2153" s="13" t="str">
        <f t="shared" si="133"/>
        <v>R1011</v>
      </c>
      <c r="K2153" s="6" t="s">
        <v>42</v>
      </c>
      <c r="L2153" s="23" t="str">
        <f t="shared" si="134"/>
        <v>9-Dec-2003</v>
      </c>
      <c r="M2153" s="25">
        <f t="shared" si="135"/>
        <v>19</v>
      </c>
    </row>
    <row r="2154" spans="1:13" x14ac:dyDescent="0.3">
      <c r="A2154" s="6" t="s">
        <v>2184</v>
      </c>
      <c r="B2154" s="6">
        <v>1962</v>
      </c>
      <c r="C2154" s="13">
        <f t="shared" si="132"/>
        <v>1962</v>
      </c>
      <c r="D2154" s="6" t="s">
        <v>15</v>
      </c>
      <c r="E2154" s="6">
        <v>19</v>
      </c>
      <c r="F2154" s="6">
        <v>0</v>
      </c>
      <c r="G2154" s="27">
        <v>36445.550000000003</v>
      </c>
      <c r="H2154" s="6" t="s">
        <v>11</v>
      </c>
      <c r="I2154" s="6" t="s">
        <v>11</v>
      </c>
      <c r="J2154" s="13" t="str">
        <f t="shared" si="133"/>
        <v>R1011</v>
      </c>
      <c r="K2154" s="6" t="s">
        <v>42</v>
      </c>
      <c r="L2154" s="23" t="str">
        <f t="shared" si="134"/>
        <v>19-Nov-1962</v>
      </c>
      <c r="M2154" s="25">
        <f t="shared" si="135"/>
        <v>60</v>
      </c>
    </row>
    <row r="2155" spans="1:13" x14ac:dyDescent="0.3">
      <c r="A2155" s="6" t="s">
        <v>2185</v>
      </c>
      <c r="B2155" s="6">
        <v>1973</v>
      </c>
      <c r="C2155" s="13">
        <f t="shared" si="132"/>
        <v>1973</v>
      </c>
      <c r="D2155" s="6" t="s">
        <v>35</v>
      </c>
      <c r="E2155" s="6">
        <v>9</v>
      </c>
      <c r="F2155" s="6">
        <v>0</v>
      </c>
      <c r="G2155" s="27">
        <v>36541.550000000003</v>
      </c>
      <c r="H2155" s="6" t="s">
        <v>11</v>
      </c>
      <c r="I2155" s="6" t="s">
        <v>12</v>
      </c>
      <c r="J2155" s="13" t="str">
        <f t="shared" si="133"/>
        <v>R1011</v>
      </c>
      <c r="K2155" s="6" t="s">
        <v>42</v>
      </c>
      <c r="L2155" s="23" t="str">
        <f t="shared" si="134"/>
        <v>9-Aug-1973</v>
      </c>
      <c r="M2155" s="25">
        <f t="shared" si="135"/>
        <v>49</v>
      </c>
    </row>
    <row r="2156" spans="1:13" x14ac:dyDescent="0.3">
      <c r="A2156" s="6" t="s">
        <v>2186</v>
      </c>
      <c r="B2156" s="6">
        <v>1992</v>
      </c>
      <c r="C2156" s="13">
        <f t="shared" si="132"/>
        <v>1992</v>
      </c>
      <c r="D2156" s="6" t="s">
        <v>37</v>
      </c>
      <c r="E2156" s="6">
        <v>9</v>
      </c>
      <c r="F2156" s="6">
        <v>0</v>
      </c>
      <c r="G2156" s="27">
        <v>36572.800000000003</v>
      </c>
      <c r="H2156" s="6" t="s">
        <v>16</v>
      </c>
      <c r="I2156" s="6" t="s">
        <v>11</v>
      </c>
      <c r="J2156" s="13" t="str">
        <f t="shared" si="133"/>
        <v>R1011</v>
      </c>
      <c r="K2156" s="6" t="s">
        <v>42</v>
      </c>
      <c r="L2156" s="23" t="str">
        <f t="shared" si="134"/>
        <v>9-Oct-1992</v>
      </c>
      <c r="M2156" s="25">
        <f t="shared" si="135"/>
        <v>30</v>
      </c>
    </row>
    <row r="2157" spans="1:13" x14ac:dyDescent="0.3">
      <c r="A2157" s="6" t="s">
        <v>2187</v>
      </c>
      <c r="B2157" s="6">
        <v>1961</v>
      </c>
      <c r="C2157" s="13">
        <f t="shared" si="132"/>
        <v>1961</v>
      </c>
      <c r="D2157" s="6" t="s">
        <v>10</v>
      </c>
      <c r="E2157" s="6">
        <v>29</v>
      </c>
      <c r="F2157" s="6">
        <v>4</v>
      </c>
      <c r="G2157" s="27">
        <v>36580.28</v>
      </c>
      <c r="H2157" s="6" t="s">
        <v>11</v>
      </c>
      <c r="I2157" s="6" t="s">
        <v>11</v>
      </c>
      <c r="J2157" s="13" t="str">
        <f t="shared" si="133"/>
        <v>R1013</v>
      </c>
      <c r="K2157" s="6" t="s">
        <v>13</v>
      </c>
      <c r="L2157" s="23" t="str">
        <f t="shared" si="134"/>
        <v>29-Jul-1961</v>
      </c>
      <c r="M2157" s="25">
        <f t="shared" si="135"/>
        <v>61</v>
      </c>
    </row>
    <row r="2158" spans="1:13" x14ac:dyDescent="0.3">
      <c r="A2158" s="6" t="s">
        <v>2188</v>
      </c>
      <c r="B2158" s="6">
        <v>1970</v>
      </c>
      <c r="C2158" s="13">
        <f t="shared" si="132"/>
        <v>1970</v>
      </c>
      <c r="D2158" s="6" t="s">
        <v>10</v>
      </c>
      <c r="E2158" s="6">
        <v>14</v>
      </c>
      <c r="F2158" s="6">
        <v>0</v>
      </c>
      <c r="G2158" s="27">
        <v>36786.370000000003</v>
      </c>
      <c r="H2158" s="6" t="s">
        <v>16</v>
      </c>
      <c r="I2158" s="6" t="s">
        <v>16</v>
      </c>
      <c r="J2158" s="13" t="str">
        <f t="shared" si="133"/>
        <v>R1011</v>
      </c>
      <c r="K2158" s="6" t="s">
        <v>42</v>
      </c>
      <c r="L2158" s="23" t="str">
        <f t="shared" si="134"/>
        <v>14-Jul-1970</v>
      </c>
      <c r="M2158" s="25">
        <f t="shared" si="135"/>
        <v>52</v>
      </c>
    </row>
    <row r="2159" spans="1:13" x14ac:dyDescent="0.3">
      <c r="A2159" s="6" t="s">
        <v>2189</v>
      </c>
      <c r="B2159" s="6">
        <v>1965</v>
      </c>
      <c r="C2159" s="13">
        <f t="shared" si="132"/>
        <v>1965</v>
      </c>
      <c r="D2159" s="6" t="s">
        <v>30</v>
      </c>
      <c r="E2159" s="6">
        <v>28</v>
      </c>
      <c r="F2159" s="6">
        <v>0</v>
      </c>
      <c r="G2159" s="27">
        <v>36795.29</v>
      </c>
      <c r="H2159" s="6" t="s">
        <v>11</v>
      </c>
      <c r="I2159" s="6" t="s">
        <v>16</v>
      </c>
      <c r="J2159" s="13" t="str">
        <f t="shared" si="133"/>
        <v>R1011</v>
      </c>
      <c r="K2159" s="6" t="s">
        <v>42</v>
      </c>
      <c r="L2159" s="23" t="str">
        <f t="shared" si="134"/>
        <v>28-Dec-1965</v>
      </c>
      <c r="M2159" s="25">
        <f t="shared" si="135"/>
        <v>57</v>
      </c>
    </row>
    <row r="2160" spans="1:13" x14ac:dyDescent="0.3">
      <c r="A2160" s="6" t="s">
        <v>31</v>
      </c>
      <c r="B2160" s="6">
        <v>1992</v>
      </c>
      <c r="C2160" s="13">
        <f t="shared" si="132"/>
        <v>1992</v>
      </c>
      <c r="D2160" s="6" t="s">
        <v>37</v>
      </c>
      <c r="E2160" s="6">
        <v>6</v>
      </c>
      <c r="F2160" s="6">
        <v>0</v>
      </c>
      <c r="G2160" s="27">
        <v>36837.47</v>
      </c>
      <c r="H2160" s="6" t="s">
        <v>16</v>
      </c>
      <c r="I2160" s="6" t="s">
        <v>11</v>
      </c>
      <c r="J2160" s="13" t="str">
        <f t="shared" si="133"/>
        <v>R1011</v>
      </c>
      <c r="K2160" s="6" t="s">
        <v>42</v>
      </c>
      <c r="L2160" s="23" t="str">
        <f t="shared" si="134"/>
        <v>6-Oct-1992</v>
      </c>
      <c r="M2160" s="25">
        <f t="shared" si="135"/>
        <v>30</v>
      </c>
    </row>
    <row r="2161" spans="1:13" x14ac:dyDescent="0.3">
      <c r="A2161" s="6" t="s">
        <v>2190</v>
      </c>
      <c r="B2161" s="6">
        <v>1992</v>
      </c>
      <c r="C2161" s="13">
        <f t="shared" si="132"/>
        <v>1992</v>
      </c>
      <c r="D2161" s="6" t="s">
        <v>10</v>
      </c>
      <c r="E2161" s="6">
        <v>4</v>
      </c>
      <c r="F2161" s="6">
        <v>0</v>
      </c>
      <c r="G2161" s="27">
        <v>36837.47</v>
      </c>
      <c r="H2161" s="6" t="s">
        <v>11</v>
      </c>
      <c r="I2161" s="6" t="s">
        <v>12</v>
      </c>
      <c r="J2161" s="13" t="str">
        <f t="shared" si="133"/>
        <v>R1011</v>
      </c>
      <c r="K2161" s="6" t="s">
        <v>42</v>
      </c>
      <c r="L2161" s="23" t="str">
        <f t="shared" si="134"/>
        <v>4-Jul-1992</v>
      </c>
      <c r="M2161" s="25">
        <f t="shared" si="135"/>
        <v>30</v>
      </c>
    </row>
    <row r="2162" spans="1:13" x14ac:dyDescent="0.3">
      <c r="A2162" s="6" t="s">
        <v>2191</v>
      </c>
      <c r="B2162" s="6">
        <v>1972</v>
      </c>
      <c r="C2162" s="13">
        <f t="shared" si="132"/>
        <v>1972</v>
      </c>
      <c r="D2162" s="6" t="s">
        <v>30</v>
      </c>
      <c r="E2162" s="6">
        <v>5</v>
      </c>
      <c r="F2162" s="6">
        <v>0</v>
      </c>
      <c r="G2162" s="27">
        <v>36889.99</v>
      </c>
      <c r="H2162" s="6" t="s">
        <v>16</v>
      </c>
      <c r="I2162" s="6" t="s">
        <v>12</v>
      </c>
      <c r="J2162" s="13" t="str">
        <f t="shared" si="133"/>
        <v>R1011</v>
      </c>
      <c r="K2162" s="6" t="s">
        <v>42</v>
      </c>
      <c r="L2162" s="23" t="str">
        <f t="shared" si="134"/>
        <v>5-Dec-1972</v>
      </c>
      <c r="M2162" s="25">
        <f t="shared" si="135"/>
        <v>50</v>
      </c>
    </row>
    <row r="2163" spans="1:13" x14ac:dyDescent="0.3">
      <c r="A2163" s="6" t="s">
        <v>2192</v>
      </c>
      <c r="B2163" s="6">
        <v>2003</v>
      </c>
      <c r="C2163" s="13">
        <f t="shared" si="132"/>
        <v>2003</v>
      </c>
      <c r="D2163" s="6" t="s">
        <v>18</v>
      </c>
      <c r="E2163" s="6">
        <v>21</v>
      </c>
      <c r="F2163" s="6">
        <v>0</v>
      </c>
      <c r="G2163" s="27">
        <v>36898.730000000003</v>
      </c>
      <c r="H2163" s="6" t="s">
        <v>11</v>
      </c>
      <c r="I2163" s="6" t="s">
        <v>16</v>
      </c>
      <c r="J2163" s="13" t="str">
        <f t="shared" si="133"/>
        <v>R1012</v>
      </c>
      <c r="K2163" s="6" t="s">
        <v>23</v>
      </c>
      <c r="L2163" s="23" t="str">
        <f t="shared" si="134"/>
        <v>21-Jun-2003</v>
      </c>
      <c r="M2163" s="25">
        <f t="shared" si="135"/>
        <v>19</v>
      </c>
    </row>
    <row r="2164" spans="1:13" x14ac:dyDescent="0.3">
      <c r="A2164" s="6" t="s">
        <v>2193</v>
      </c>
      <c r="B2164" s="6">
        <v>1963</v>
      </c>
      <c r="C2164" s="13">
        <f t="shared" si="132"/>
        <v>1963</v>
      </c>
      <c r="D2164" s="6" t="s">
        <v>10</v>
      </c>
      <c r="E2164" s="6">
        <v>24</v>
      </c>
      <c r="F2164" s="6">
        <v>2</v>
      </c>
      <c r="G2164" s="27">
        <v>36910.61</v>
      </c>
      <c r="H2164" s="6" t="s">
        <v>11</v>
      </c>
      <c r="I2164" s="6" t="s">
        <v>11</v>
      </c>
      <c r="J2164" s="13" t="str">
        <f t="shared" si="133"/>
        <v>R1011</v>
      </c>
      <c r="K2164" s="6" t="s">
        <v>42</v>
      </c>
      <c r="L2164" s="23" t="str">
        <f t="shared" si="134"/>
        <v>24-Jul-1963</v>
      </c>
      <c r="M2164" s="25">
        <f t="shared" si="135"/>
        <v>59</v>
      </c>
    </row>
    <row r="2165" spans="1:13" x14ac:dyDescent="0.3">
      <c r="A2165" s="6" t="s">
        <v>2194</v>
      </c>
      <c r="B2165" s="6">
        <v>1991</v>
      </c>
      <c r="C2165" s="13">
        <f t="shared" si="132"/>
        <v>1991</v>
      </c>
      <c r="D2165" s="6" t="s">
        <v>18</v>
      </c>
      <c r="E2165" s="6">
        <v>10</v>
      </c>
      <c r="F2165" s="6">
        <v>3</v>
      </c>
      <c r="G2165" s="27">
        <v>36911.99</v>
      </c>
      <c r="H2165" s="6" t="s">
        <v>11</v>
      </c>
      <c r="I2165" s="6" t="s">
        <v>11</v>
      </c>
      <c r="J2165" s="13" t="str">
        <f t="shared" si="133"/>
        <v>R1011</v>
      </c>
      <c r="K2165" s="6" t="s">
        <v>42</v>
      </c>
      <c r="L2165" s="23" t="str">
        <f t="shared" si="134"/>
        <v>10-Jun-1991</v>
      </c>
      <c r="M2165" s="25">
        <f t="shared" si="135"/>
        <v>31</v>
      </c>
    </row>
    <row r="2166" spans="1:13" x14ac:dyDescent="0.3">
      <c r="A2166" s="6" t="s">
        <v>2195</v>
      </c>
      <c r="B2166" s="6">
        <v>1968</v>
      </c>
      <c r="C2166" s="13">
        <f t="shared" si="132"/>
        <v>1968</v>
      </c>
      <c r="D2166" s="6" t="s">
        <v>37</v>
      </c>
      <c r="E2166" s="6">
        <v>22</v>
      </c>
      <c r="F2166" s="6">
        <v>0</v>
      </c>
      <c r="G2166" s="27">
        <v>36922.61</v>
      </c>
      <c r="H2166" s="6" t="s">
        <v>11</v>
      </c>
      <c r="I2166" s="6" t="s">
        <v>16</v>
      </c>
      <c r="J2166" s="13" t="str">
        <f t="shared" si="133"/>
        <v>R1011</v>
      </c>
      <c r="K2166" s="6" t="s">
        <v>42</v>
      </c>
      <c r="L2166" s="23" t="str">
        <f t="shared" si="134"/>
        <v>22-Oct-1968</v>
      </c>
      <c r="M2166" s="25">
        <f t="shared" si="135"/>
        <v>54</v>
      </c>
    </row>
    <row r="2167" spans="1:13" x14ac:dyDescent="0.3">
      <c r="A2167" s="6" t="s">
        <v>2196</v>
      </c>
      <c r="B2167" s="6">
        <v>1977</v>
      </c>
      <c r="C2167" s="13">
        <f t="shared" si="132"/>
        <v>1977</v>
      </c>
      <c r="D2167" s="6" t="s">
        <v>35</v>
      </c>
      <c r="E2167" s="6">
        <v>13</v>
      </c>
      <c r="F2167" s="6">
        <v>2</v>
      </c>
      <c r="G2167" s="27">
        <v>36935.64</v>
      </c>
      <c r="H2167" s="6" t="s">
        <v>11</v>
      </c>
      <c r="I2167" s="6" t="s">
        <v>16</v>
      </c>
      <c r="J2167" s="13" t="str">
        <f t="shared" si="133"/>
        <v>R1011</v>
      </c>
      <c r="K2167" s="6" t="s">
        <v>42</v>
      </c>
      <c r="L2167" s="23" t="str">
        <f t="shared" si="134"/>
        <v>13-Aug-1977</v>
      </c>
      <c r="M2167" s="25">
        <f t="shared" si="135"/>
        <v>45</v>
      </c>
    </row>
    <row r="2168" spans="1:13" x14ac:dyDescent="0.3">
      <c r="A2168" s="6" t="s">
        <v>2197</v>
      </c>
      <c r="B2168" s="6">
        <v>1992</v>
      </c>
      <c r="C2168" s="13">
        <f t="shared" si="132"/>
        <v>1992</v>
      </c>
      <c r="D2168" s="6" t="s">
        <v>35</v>
      </c>
      <c r="E2168" s="6">
        <v>25</v>
      </c>
      <c r="F2168" s="6">
        <v>0</v>
      </c>
      <c r="G2168" s="27">
        <v>36950.26</v>
      </c>
      <c r="H2168" s="6" t="s">
        <v>16</v>
      </c>
      <c r="I2168" s="6" t="s">
        <v>16</v>
      </c>
      <c r="J2168" s="13" t="str">
        <f t="shared" si="133"/>
        <v>R1013</v>
      </c>
      <c r="K2168" s="6" t="s">
        <v>13</v>
      </c>
      <c r="L2168" s="23" t="str">
        <f t="shared" si="134"/>
        <v>25-Aug-1992</v>
      </c>
      <c r="M2168" s="25">
        <f t="shared" si="135"/>
        <v>30</v>
      </c>
    </row>
    <row r="2169" spans="1:13" x14ac:dyDescent="0.3">
      <c r="A2169" s="6" t="s">
        <v>2198</v>
      </c>
      <c r="B2169" s="6">
        <v>1992</v>
      </c>
      <c r="C2169" s="13">
        <f t="shared" si="132"/>
        <v>1992</v>
      </c>
      <c r="D2169" s="6" t="s">
        <v>20</v>
      </c>
      <c r="E2169" s="6">
        <v>13</v>
      </c>
      <c r="F2169" s="6">
        <v>0</v>
      </c>
      <c r="G2169" s="27">
        <v>36976.449999999997</v>
      </c>
      <c r="H2169" s="6" t="s">
        <v>11</v>
      </c>
      <c r="I2169" s="6" t="s">
        <v>12</v>
      </c>
      <c r="J2169" s="13" t="str">
        <f t="shared" si="133"/>
        <v>R1011</v>
      </c>
      <c r="K2169" s="6" t="s">
        <v>42</v>
      </c>
      <c r="L2169" s="23" t="str">
        <f t="shared" si="134"/>
        <v>13-Sep-1992</v>
      </c>
      <c r="M2169" s="25">
        <f t="shared" si="135"/>
        <v>30</v>
      </c>
    </row>
    <row r="2170" spans="1:13" x14ac:dyDescent="0.3">
      <c r="A2170" s="6" t="s">
        <v>2199</v>
      </c>
      <c r="B2170" s="6">
        <v>1991</v>
      </c>
      <c r="C2170" s="13">
        <f t="shared" si="132"/>
        <v>1991</v>
      </c>
      <c r="D2170" s="6" t="s">
        <v>15</v>
      </c>
      <c r="E2170" s="6">
        <v>1</v>
      </c>
      <c r="F2170" s="6">
        <v>3</v>
      </c>
      <c r="G2170" s="27">
        <v>37040.879999999997</v>
      </c>
      <c r="H2170" s="6" t="s">
        <v>11</v>
      </c>
      <c r="I2170" s="6" t="s">
        <v>11</v>
      </c>
      <c r="J2170" s="13" t="str">
        <f t="shared" si="133"/>
        <v>R1011</v>
      </c>
      <c r="K2170" s="6" t="s">
        <v>42</v>
      </c>
      <c r="L2170" s="23" t="str">
        <f t="shared" si="134"/>
        <v>1-Nov-1991</v>
      </c>
      <c r="M2170" s="25">
        <f t="shared" si="135"/>
        <v>31</v>
      </c>
    </row>
    <row r="2171" spans="1:13" x14ac:dyDescent="0.3">
      <c r="A2171" s="6" t="s">
        <v>2200</v>
      </c>
      <c r="B2171" s="6">
        <v>1988</v>
      </c>
      <c r="C2171" s="13">
        <f t="shared" si="132"/>
        <v>1988</v>
      </c>
      <c r="D2171" s="6" t="s">
        <v>30</v>
      </c>
      <c r="E2171" s="6">
        <v>17</v>
      </c>
      <c r="F2171" s="6">
        <v>3</v>
      </c>
      <c r="G2171" s="27">
        <v>37076.370000000003</v>
      </c>
      <c r="H2171" s="6" t="s">
        <v>11</v>
      </c>
      <c r="I2171" s="6" t="s">
        <v>16</v>
      </c>
      <c r="J2171" s="13" t="str">
        <f t="shared" si="133"/>
        <v>R1011</v>
      </c>
      <c r="K2171" s="6" t="s">
        <v>42</v>
      </c>
      <c r="L2171" s="23" t="str">
        <f t="shared" si="134"/>
        <v>17-Dec-1988</v>
      </c>
      <c r="M2171" s="25">
        <f t="shared" si="135"/>
        <v>34</v>
      </c>
    </row>
    <row r="2172" spans="1:13" x14ac:dyDescent="0.3">
      <c r="A2172" s="6" t="s">
        <v>2201</v>
      </c>
      <c r="B2172" s="6">
        <v>1989</v>
      </c>
      <c r="C2172" s="13">
        <f t="shared" si="132"/>
        <v>1989</v>
      </c>
      <c r="D2172" s="6" t="s">
        <v>18</v>
      </c>
      <c r="E2172" s="6">
        <v>10</v>
      </c>
      <c r="F2172" s="6">
        <v>0</v>
      </c>
      <c r="G2172" s="27">
        <v>37079.370000000003</v>
      </c>
      <c r="H2172" s="6" t="s">
        <v>11</v>
      </c>
      <c r="I2172" s="6" t="s">
        <v>12</v>
      </c>
      <c r="J2172" s="13" t="str">
        <f t="shared" si="133"/>
        <v>R1011</v>
      </c>
      <c r="K2172" s="6" t="s">
        <v>42</v>
      </c>
      <c r="L2172" s="23" t="str">
        <f t="shared" si="134"/>
        <v>10-Jun-1989</v>
      </c>
      <c r="M2172" s="25">
        <f t="shared" si="135"/>
        <v>33</v>
      </c>
    </row>
    <row r="2173" spans="1:13" x14ac:dyDescent="0.3">
      <c r="A2173" s="6" t="s">
        <v>2202</v>
      </c>
      <c r="B2173" s="6">
        <v>1995</v>
      </c>
      <c r="C2173" s="13">
        <f t="shared" si="132"/>
        <v>1995</v>
      </c>
      <c r="D2173" s="6" t="s">
        <v>37</v>
      </c>
      <c r="E2173" s="6">
        <v>30</v>
      </c>
      <c r="F2173" s="6">
        <v>0</v>
      </c>
      <c r="G2173" s="27">
        <v>37133.9</v>
      </c>
      <c r="H2173" s="6" t="s">
        <v>11</v>
      </c>
      <c r="I2173" s="6" t="s">
        <v>11</v>
      </c>
      <c r="J2173" s="13" t="str">
        <f t="shared" si="133"/>
        <v>R1013</v>
      </c>
      <c r="K2173" s="6" t="s">
        <v>13</v>
      </c>
      <c r="L2173" s="23" t="str">
        <f t="shared" si="134"/>
        <v>30-Oct-1995</v>
      </c>
      <c r="M2173" s="25">
        <f t="shared" si="135"/>
        <v>27</v>
      </c>
    </row>
    <row r="2174" spans="1:13" x14ac:dyDescent="0.3">
      <c r="A2174" s="6" t="s">
        <v>2203</v>
      </c>
      <c r="B2174" s="6">
        <v>2000</v>
      </c>
      <c r="C2174" s="13">
        <f t="shared" si="132"/>
        <v>2000</v>
      </c>
      <c r="D2174" s="6" t="s">
        <v>20</v>
      </c>
      <c r="E2174" s="6">
        <v>5</v>
      </c>
      <c r="F2174" s="6">
        <v>1</v>
      </c>
      <c r="G2174" s="27">
        <v>37165.160000000003</v>
      </c>
      <c r="H2174" s="6" t="s">
        <v>16</v>
      </c>
      <c r="I2174" s="6" t="s">
        <v>12</v>
      </c>
      <c r="J2174" s="13" t="str">
        <f t="shared" si="133"/>
        <v>Unknown</v>
      </c>
      <c r="K2174" s="6" t="s">
        <v>31</v>
      </c>
      <c r="L2174" s="23" t="str">
        <f t="shared" si="134"/>
        <v>5-Sep-2000</v>
      </c>
      <c r="M2174" s="25">
        <f t="shared" si="135"/>
        <v>22</v>
      </c>
    </row>
    <row r="2175" spans="1:13" x14ac:dyDescent="0.3">
      <c r="A2175" s="6" t="s">
        <v>2204</v>
      </c>
      <c r="B2175" s="6">
        <v>1990</v>
      </c>
      <c r="C2175" s="13">
        <f t="shared" si="132"/>
        <v>1990</v>
      </c>
      <c r="D2175" s="6" t="s">
        <v>37</v>
      </c>
      <c r="E2175" s="6">
        <v>17</v>
      </c>
      <c r="F2175" s="6">
        <v>3</v>
      </c>
      <c r="G2175" s="27">
        <v>37251.22</v>
      </c>
      <c r="H2175" s="6" t="s">
        <v>11</v>
      </c>
      <c r="I2175" s="6" t="s">
        <v>11</v>
      </c>
      <c r="J2175" s="13" t="str">
        <f t="shared" si="133"/>
        <v>R1011</v>
      </c>
      <c r="K2175" s="6" t="s">
        <v>42</v>
      </c>
      <c r="L2175" s="23" t="str">
        <f t="shared" si="134"/>
        <v>17-Oct-1990</v>
      </c>
      <c r="M2175" s="25">
        <f t="shared" si="135"/>
        <v>32</v>
      </c>
    </row>
    <row r="2176" spans="1:13" x14ac:dyDescent="0.3">
      <c r="A2176" s="6" t="s">
        <v>2205</v>
      </c>
      <c r="B2176" s="6">
        <v>1985</v>
      </c>
      <c r="C2176" s="13">
        <f t="shared" si="132"/>
        <v>1985</v>
      </c>
      <c r="D2176" s="6" t="s">
        <v>15</v>
      </c>
      <c r="E2176" s="6">
        <v>17</v>
      </c>
      <c r="F2176" s="6">
        <v>0</v>
      </c>
      <c r="G2176" s="27">
        <v>37270.15</v>
      </c>
      <c r="H2176" s="6" t="s">
        <v>11</v>
      </c>
      <c r="I2176" s="6" t="s">
        <v>16</v>
      </c>
      <c r="J2176" s="13" t="str">
        <f t="shared" si="133"/>
        <v>R1024</v>
      </c>
      <c r="K2176" s="6" t="s">
        <v>247</v>
      </c>
      <c r="L2176" s="23" t="str">
        <f t="shared" si="134"/>
        <v>17-Nov-1985</v>
      </c>
      <c r="M2176" s="25">
        <f t="shared" si="135"/>
        <v>37</v>
      </c>
    </row>
    <row r="2177" spans="1:13" x14ac:dyDescent="0.3">
      <c r="A2177" s="6" t="s">
        <v>2206</v>
      </c>
      <c r="B2177" s="6">
        <v>1975</v>
      </c>
      <c r="C2177" s="13">
        <f t="shared" si="132"/>
        <v>1975</v>
      </c>
      <c r="D2177" s="6" t="s">
        <v>15</v>
      </c>
      <c r="E2177" s="6">
        <v>9</v>
      </c>
      <c r="F2177" s="6">
        <v>1</v>
      </c>
      <c r="G2177" s="27">
        <v>37272.339999999997</v>
      </c>
      <c r="H2177" s="6" t="s">
        <v>11</v>
      </c>
      <c r="I2177" s="6" t="s">
        <v>12</v>
      </c>
      <c r="J2177" s="13" t="str">
        <f t="shared" si="133"/>
        <v>R1011</v>
      </c>
      <c r="K2177" s="6" t="s">
        <v>42</v>
      </c>
      <c r="L2177" s="23" t="str">
        <f t="shared" si="134"/>
        <v>9-Nov-1975</v>
      </c>
      <c r="M2177" s="25">
        <f t="shared" si="135"/>
        <v>47</v>
      </c>
    </row>
    <row r="2178" spans="1:13" x14ac:dyDescent="0.3">
      <c r="A2178" s="6" t="s">
        <v>2207</v>
      </c>
      <c r="B2178" s="6">
        <v>1969</v>
      </c>
      <c r="C2178" s="13">
        <f t="shared" ref="C2178:C2241" si="136">IF(B2178="?",ROUND(AVERAGE(B:B),0),B2178)</f>
        <v>1969</v>
      </c>
      <c r="D2178" s="6" t="s">
        <v>37</v>
      </c>
      <c r="E2178" s="6">
        <v>30</v>
      </c>
      <c r="F2178" s="6">
        <v>0</v>
      </c>
      <c r="G2178" s="27">
        <v>37277.269999999997</v>
      </c>
      <c r="H2178" s="6" t="s">
        <v>16</v>
      </c>
      <c r="I2178" s="6" t="s">
        <v>12</v>
      </c>
      <c r="J2178" s="13" t="str">
        <f t="shared" si="133"/>
        <v>R1011</v>
      </c>
      <c r="K2178" s="6" t="s">
        <v>42</v>
      </c>
      <c r="L2178" s="23" t="str">
        <f t="shared" si="134"/>
        <v>30-Oct-1969</v>
      </c>
      <c r="M2178" s="25">
        <f t="shared" si="135"/>
        <v>53</v>
      </c>
    </row>
    <row r="2179" spans="1:13" x14ac:dyDescent="0.3">
      <c r="A2179" s="6" t="s">
        <v>2208</v>
      </c>
      <c r="B2179" s="6">
        <v>1979</v>
      </c>
      <c r="C2179" s="13">
        <f t="shared" si="136"/>
        <v>1979</v>
      </c>
      <c r="D2179" s="6" t="s">
        <v>35</v>
      </c>
      <c r="E2179" s="6">
        <v>3</v>
      </c>
      <c r="F2179" s="6">
        <v>2</v>
      </c>
      <c r="G2179" s="27">
        <v>37425.94</v>
      </c>
      <c r="H2179" s="6" t="s">
        <v>11</v>
      </c>
      <c r="I2179" s="6" t="s">
        <v>16</v>
      </c>
      <c r="J2179" s="13" t="str">
        <f t="shared" ref="J2179:J2242" si="137">IF(K2179="?","Unknown",K2179)</f>
        <v>R1011</v>
      </c>
      <c r="K2179" s="6" t="s">
        <v>42</v>
      </c>
      <c r="L2179" s="23" t="str">
        <f t="shared" ref="L2179:L2242" si="138">CONCATENATE(E2179,"-",D2179,"-",C2179)</f>
        <v>3-Aug-1979</v>
      </c>
      <c r="M2179" s="25">
        <f t="shared" ref="M2179:M2242" si="139">DATEDIF(L2179,DATE(2023,6,8),"Y")</f>
        <v>43</v>
      </c>
    </row>
    <row r="2180" spans="1:13" x14ac:dyDescent="0.3">
      <c r="A2180" s="6" t="s">
        <v>2209</v>
      </c>
      <c r="B2180" s="6">
        <v>2002</v>
      </c>
      <c r="C2180" s="13">
        <f t="shared" si="136"/>
        <v>2002</v>
      </c>
      <c r="D2180" s="6" t="s">
        <v>20</v>
      </c>
      <c r="E2180" s="6">
        <v>27</v>
      </c>
      <c r="F2180" s="6">
        <v>3</v>
      </c>
      <c r="G2180" s="27">
        <v>37465.339999999997</v>
      </c>
      <c r="H2180" s="6" t="s">
        <v>16</v>
      </c>
      <c r="I2180" s="6" t="s">
        <v>11</v>
      </c>
      <c r="J2180" s="13" t="str">
        <f t="shared" si="137"/>
        <v>R1012</v>
      </c>
      <c r="K2180" s="6" t="s">
        <v>23</v>
      </c>
      <c r="L2180" s="23" t="str">
        <f t="shared" si="138"/>
        <v>27-Sep-2002</v>
      </c>
      <c r="M2180" s="25">
        <f t="shared" si="139"/>
        <v>20</v>
      </c>
    </row>
    <row r="2181" spans="1:13" x14ac:dyDescent="0.3">
      <c r="A2181" s="6" t="s">
        <v>2210</v>
      </c>
      <c r="B2181" s="6">
        <v>2000</v>
      </c>
      <c r="C2181" s="13">
        <f t="shared" si="136"/>
        <v>2000</v>
      </c>
      <c r="D2181" s="6" t="s">
        <v>37</v>
      </c>
      <c r="E2181" s="6">
        <v>12</v>
      </c>
      <c r="F2181" s="6">
        <v>2</v>
      </c>
      <c r="G2181" s="27">
        <v>37484.449999999997</v>
      </c>
      <c r="H2181" s="6" t="s">
        <v>16</v>
      </c>
      <c r="I2181" s="6" t="s">
        <v>16</v>
      </c>
      <c r="J2181" s="13" t="str">
        <f t="shared" si="137"/>
        <v>R1013</v>
      </c>
      <c r="K2181" s="6" t="s">
        <v>13</v>
      </c>
      <c r="L2181" s="23" t="str">
        <f t="shared" si="138"/>
        <v>12-Oct-2000</v>
      </c>
      <c r="M2181" s="25">
        <f t="shared" si="139"/>
        <v>22</v>
      </c>
    </row>
    <row r="2182" spans="1:13" x14ac:dyDescent="0.3">
      <c r="A2182" s="6" t="s">
        <v>2211</v>
      </c>
      <c r="B2182" s="6">
        <v>1990</v>
      </c>
      <c r="C2182" s="13">
        <f t="shared" si="136"/>
        <v>1990</v>
      </c>
      <c r="D2182" s="6" t="s">
        <v>15</v>
      </c>
      <c r="E2182" s="6">
        <v>16</v>
      </c>
      <c r="F2182" s="6">
        <v>1</v>
      </c>
      <c r="G2182" s="27">
        <v>37607.53</v>
      </c>
      <c r="H2182" s="6" t="s">
        <v>16</v>
      </c>
      <c r="I2182" s="6" t="s">
        <v>11</v>
      </c>
      <c r="J2182" s="13" t="str">
        <f t="shared" si="137"/>
        <v>R1019</v>
      </c>
      <c r="K2182" s="6" t="s">
        <v>166</v>
      </c>
      <c r="L2182" s="23" t="str">
        <f t="shared" si="138"/>
        <v>16-Nov-1990</v>
      </c>
      <c r="M2182" s="25">
        <f t="shared" si="139"/>
        <v>32</v>
      </c>
    </row>
    <row r="2183" spans="1:13" x14ac:dyDescent="0.3">
      <c r="A2183" s="6" t="s">
        <v>2212</v>
      </c>
      <c r="B2183" s="6">
        <v>1982</v>
      </c>
      <c r="C2183" s="13">
        <f t="shared" si="136"/>
        <v>1982</v>
      </c>
      <c r="D2183" s="6" t="s">
        <v>18</v>
      </c>
      <c r="E2183" s="6">
        <v>20</v>
      </c>
      <c r="F2183" s="6">
        <v>3</v>
      </c>
      <c r="G2183" s="27">
        <v>37650.74</v>
      </c>
      <c r="H2183" s="6" t="s">
        <v>11</v>
      </c>
      <c r="I2183" s="6" t="s">
        <v>11</v>
      </c>
      <c r="J2183" s="13" t="str">
        <f t="shared" si="137"/>
        <v>R1012</v>
      </c>
      <c r="K2183" s="6" t="s">
        <v>23</v>
      </c>
      <c r="L2183" s="23" t="str">
        <f t="shared" si="138"/>
        <v>20-Jun-1982</v>
      </c>
      <c r="M2183" s="25">
        <f t="shared" si="139"/>
        <v>40</v>
      </c>
    </row>
    <row r="2184" spans="1:13" x14ac:dyDescent="0.3">
      <c r="A2184" s="6" t="s">
        <v>2213</v>
      </c>
      <c r="B2184" s="6">
        <v>1970</v>
      </c>
      <c r="C2184" s="13">
        <f t="shared" si="136"/>
        <v>1970</v>
      </c>
      <c r="D2184" s="6" t="s">
        <v>37</v>
      </c>
      <c r="E2184" s="6">
        <v>28</v>
      </c>
      <c r="F2184" s="6">
        <v>0</v>
      </c>
      <c r="G2184" s="27">
        <v>37675.06</v>
      </c>
      <c r="H2184" s="6" t="s">
        <v>11</v>
      </c>
      <c r="I2184" s="6" t="s">
        <v>12</v>
      </c>
      <c r="J2184" s="13" t="str">
        <f t="shared" si="137"/>
        <v>R1011</v>
      </c>
      <c r="K2184" s="6" t="s">
        <v>42</v>
      </c>
      <c r="L2184" s="23" t="str">
        <f t="shared" si="138"/>
        <v>28-Oct-1970</v>
      </c>
      <c r="M2184" s="25">
        <f t="shared" si="139"/>
        <v>52</v>
      </c>
    </row>
    <row r="2185" spans="1:13" x14ac:dyDescent="0.3">
      <c r="A2185" s="6" t="s">
        <v>2214</v>
      </c>
      <c r="B2185" s="6">
        <v>1988</v>
      </c>
      <c r="C2185" s="13">
        <f t="shared" si="136"/>
        <v>1988</v>
      </c>
      <c r="D2185" s="6" t="s">
        <v>37</v>
      </c>
      <c r="E2185" s="6">
        <v>10</v>
      </c>
      <c r="F2185" s="6">
        <v>1</v>
      </c>
      <c r="G2185" s="27">
        <v>37701.879999999997</v>
      </c>
      <c r="H2185" s="6" t="s">
        <v>11</v>
      </c>
      <c r="I2185" s="6" t="s">
        <v>12</v>
      </c>
      <c r="J2185" s="13" t="str">
        <f t="shared" si="137"/>
        <v>R1023</v>
      </c>
      <c r="K2185" s="6" t="s">
        <v>249</v>
      </c>
      <c r="L2185" s="23" t="str">
        <f t="shared" si="138"/>
        <v>10-Oct-1988</v>
      </c>
      <c r="M2185" s="25">
        <f t="shared" si="139"/>
        <v>34</v>
      </c>
    </row>
    <row r="2186" spans="1:13" x14ac:dyDescent="0.3">
      <c r="A2186" s="6" t="s">
        <v>2215</v>
      </c>
      <c r="B2186" s="6">
        <v>1976</v>
      </c>
      <c r="C2186" s="13">
        <f t="shared" si="136"/>
        <v>1976</v>
      </c>
      <c r="D2186" s="6" t="s">
        <v>20</v>
      </c>
      <c r="E2186" s="6">
        <v>18</v>
      </c>
      <c r="F2186" s="6">
        <v>2</v>
      </c>
      <c r="G2186" s="27">
        <v>37735.199999999997</v>
      </c>
      <c r="H2186" s="6" t="s">
        <v>11</v>
      </c>
      <c r="I2186" s="6" t="s">
        <v>11</v>
      </c>
      <c r="J2186" s="13" t="str">
        <f t="shared" si="137"/>
        <v>R1011</v>
      </c>
      <c r="K2186" s="6" t="s">
        <v>42</v>
      </c>
      <c r="L2186" s="23" t="str">
        <f t="shared" si="138"/>
        <v>18-Sep-1976</v>
      </c>
      <c r="M2186" s="25">
        <f t="shared" si="139"/>
        <v>46</v>
      </c>
    </row>
    <row r="2187" spans="1:13" x14ac:dyDescent="0.3">
      <c r="A2187" s="6" t="s">
        <v>2216</v>
      </c>
      <c r="B2187" s="6">
        <v>1986</v>
      </c>
      <c r="C2187" s="13">
        <f t="shared" si="136"/>
        <v>1986</v>
      </c>
      <c r="D2187" s="6" t="s">
        <v>35</v>
      </c>
      <c r="E2187" s="6">
        <v>15</v>
      </c>
      <c r="F2187" s="6">
        <v>0</v>
      </c>
      <c r="G2187" s="27">
        <v>37742.58</v>
      </c>
      <c r="H2187" s="6" t="s">
        <v>16</v>
      </c>
      <c r="I2187" s="6" t="s">
        <v>16</v>
      </c>
      <c r="J2187" s="13" t="str">
        <f t="shared" si="137"/>
        <v>R1013</v>
      </c>
      <c r="K2187" s="6" t="s">
        <v>13</v>
      </c>
      <c r="L2187" s="23" t="str">
        <f t="shared" si="138"/>
        <v>15-Aug-1986</v>
      </c>
      <c r="M2187" s="25">
        <f t="shared" si="139"/>
        <v>36</v>
      </c>
    </row>
    <row r="2188" spans="1:13" x14ac:dyDescent="0.3">
      <c r="A2188" s="6" t="s">
        <v>2217</v>
      </c>
      <c r="B2188" s="6">
        <v>1983</v>
      </c>
      <c r="C2188" s="13">
        <f t="shared" si="136"/>
        <v>1983</v>
      </c>
      <c r="D2188" s="6" t="s">
        <v>10</v>
      </c>
      <c r="E2188" s="6">
        <v>26</v>
      </c>
      <c r="F2188" s="6">
        <v>3</v>
      </c>
      <c r="G2188" s="27">
        <v>37800.980000000003</v>
      </c>
      <c r="H2188" s="6" t="s">
        <v>11</v>
      </c>
      <c r="I2188" s="6" t="s">
        <v>11</v>
      </c>
      <c r="J2188" s="13" t="str">
        <f t="shared" si="137"/>
        <v>R1011</v>
      </c>
      <c r="K2188" s="6" t="s">
        <v>42</v>
      </c>
      <c r="L2188" s="23" t="str">
        <f t="shared" si="138"/>
        <v>26-Jul-1983</v>
      </c>
      <c r="M2188" s="25">
        <f t="shared" si="139"/>
        <v>39</v>
      </c>
    </row>
    <row r="2189" spans="1:13" x14ac:dyDescent="0.3">
      <c r="A2189" s="6" t="s">
        <v>2218</v>
      </c>
      <c r="B2189" s="6">
        <v>1979</v>
      </c>
      <c r="C2189" s="13">
        <f t="shared" si="136"/>
        <v>1979</v>
      </c>
      <c r="D2189" s="6" t="s">
        <v>20</v>
      </c>
      <c r="E2189" s="6">
        <v>9</v>
      </c>
      <c r="F2189" s="6">
        <v>0</v>
      </c>
      <c r="G2189" s="27">
        <v>37829.72</v>
      </c>
      <c r="H2189" s="6" t="s">
        <v>16</v>
      </c>
      <c r="I2189" s="6" t="s">
        <v>11</v>
      </c>
      <c r="J2189" s="13" t="str">
        <f t="shared" si="137"/>
        <v>R1011</v>
      </c>
      <c r="K2189" s="6" t="s">
        <v>42</v>
      </c>
      <c r="L2189" s="23" t="str">
        <f t="shared" si="138"/>
        <v>9-Sep-1979</v>
      </c>
      <c r="M2189" s="25">
        <f t="shared" si="139"/>
        <v>43</v>
      </c>
    </row>
    <row r="2190" spans="1:13" x14ac:dyDescent="0.3">
      <c r="A2190" s="6" t="s">
        <v>2219</v>
      </c>
      <c r="B2190" s="6">
        <v>1998</v>
      </c>
      <c r="C2190" s="13">
        <f t="shared" si="136"/>
        <v>1998</v>
      </c>
      <c r="D2190" s="6" t="s">
        <v>10</v>
      </c>
      <c r="E2190" s="6">
        <v>29</v>
      </c>
      <c r="F2190" s="6">
        <v>0</v>
      </c>
      <c r="G2190" s="27">
        <v>38126.25</v>
      </c>
      <c r="H2190" s="6" t="s">
        <v>16</v>
      </c>
      <c r="I2190" s="6" t="s">
        <v>12</v>
      </c>
      <c r="J2190" s="13" t="str">
        <f t="shared" si="137"/>
        <v>R1013</v>
      </c>
      <c r="K2190" s="6" t="s">
        <v>13</v>
      </c>
      <c r="L2190" s="23" t="str">
        <f t="shared" si="138"/>
        <v>29-Jul-1998</v>
      </c>
      <c r="M2190" s="25">
        <f t="shared" si="139"/>
        <v>24</v>
      </c>
    </row>
    <row r="2191" spans="1:13" x14ac:dyDescent="0.3">
      <c r="A2191" s="6" t="s">
        <v>2220</v>
      </c>
      <c r="B2191" s="6">
        <v>1972</v>
      </c>
      <c r="C2191" s="13">
        <f t="shared" si="136"/>
        <v>1972</v>
      </c>
      <c r="D2191" s="6" t="s">
        <v>15</v>
      </c>
      <c r="E2191" s="6">
        <v>19</v>
      </c>
      <c r="F2191" s="6">
        <v>0</v>
      </c>
      <c r="G2191" s="27">
        <v>38189.1</v>
      </c>
      <c r="H2191" s="6" t="s">
        <v>11</v>
      </c>
      <c r="I2191" s="6" t="s">
        <v>11</v>
      </c>
      <c r="J2191" s="13" t="str">
        <f t="shared" si="137"/>
        <v>R1011</v>
      </c>
      <c r="K2191" s="6" t="s">
        <v>42</v>
      </c>
      <c r="L2191" s="23" t="str">
        <f t="shared" si="138"/>
        <v>19-Nov-1972</v>
      </c>
      <c r="M2191" s="25">
        <f t="shared" si="139"/>
        <v>50</v>
      </c>
    </row>
    <row r="2192" spans="1:13" x14ac:dyDescent="0.3">
      <c r="A2192" s="6" t="s">
        <v>2221</v>
      </c>
      <c r="B2192" s="6">
        <v>1989</v>
      </c>
      <c r="C2192" s="13">
        <f t="shared" si="136"/>
        <v>1989</v>
      </c>
      <c r="D2192" s="6" t="s">
        <v>20</v>
      </c>
      <c r="E2192" s="6">
        <v>8</v>
      </c>
      <c r="F2192" s="6">
        <v>3</v>
      </c>
      <c r="G2192" s="27">
        <v>38237.339999999997</v>
      </c>
      <c r="H2192" s="6" t="s">
        <v>11</v>
      </c>
      <c r="I2192" s="6" t="s">
        <v>12</v>
      </c>
      <c r="J2192" s="13" t="str">
        <f t="shared" si="137"/>
        <v>R1011</v>
      </c>
      <c r="K2192" s="6" t="s">
        <v>42</v>
      </c>
      <c r="L2192" s="23" t="str">
        <f t="shared" si="138"/>
        <v>8-Sep-1989</v>
      </c>
      <c r="M2192" s="25">
        <f t="shared" si="139"/>
        <v>33</v>
      </c>
    </row>
    <row r="2193" spans="1:13" x14ac:dyDescent="0.3">
      <c r="A2193" s="6" t="s">
        <v>2222</v>
      </c>
      <c r="B2193" s="6">
        <v>1964</v>
      </c>
      <c r="C2193" s="13">
        <f t="shared" si="136"/>
        <v>1964</v>
      </c>
      <c r="D2193" s="6" t="s">
        <v>18</v>
      </c>
      <c r="E2193" s="6">
        <v>16</v>
      </c>
      <c r="F2193" s="6">
        <v>0</v>
      </c>
      <c r="G2193" s="27">
        <v>38241.74</v>
      </c>
      <c r="H2193" s="6" t="s">
        <v>11</v>
      </c>
      <c r="I2193" s="6" t="s">
        <v>12</v>
      </c>
      <c r="J2193" s="13" t="str">
        <f t="shared" si="137"/>
        <v>R1011</v>
      </c>
      <c r="K2193" s="6" t="s">
        <v>42</v>
      </c>
      <c r="L2193" s="23" t="str">
        <f t="shared" si="138"/>
        <v>16-Jun-1964</v>
      </c>
      <c r="M2193" s="25">
        <f t="shared" si="139"/>
        <v>58</v>
      </c>
    </row>
    <row r="2194" spans="1:13" x14ac:dyDescent="0.3">
      <c r="A2194" s="6" t="s">
        <v>2223</v>
      </c>
      <c r="B2194" s="6">
        <v>1980</v>
      </c>
      <c r="C2194" s="13">
        <f t="shared" si="136"/>
        <v>1980</v>
      </c>
      <c r="D2194" s="6" t="s">
        <v>35</v>
      </c>
      <c r="E2194" s="6">
        <v>16</v>
      </c>
      <c r="F2194" s="6">
        <v>1</v>
      </c>
      <c r="G2194" s="27">
        <v>38245.589999999997</v>
      </c>
      <c r="H2194" s="6" t="s">
        <v>16</v>
      </c>
      <c r="I2194" s="6" t="s">
        <v>11</v>
      </c>
      <c r="J2194" s="13" t="str">
        <f t="shared" si="137"/>
        <v>R1013</v>
      </c>
      <c r="K2194" s="6" t="s">
        <v>13</v>
      </c>
      <c r="L2194" s="23" t="str">
        <f t="shared" si="138"/>
        <v>16-Aug-1980</v>
      </c>
      <c r="M2194" s="25">
        <f t="shared" si="139"/>
        <v>42</v>
      </c>
    </row>
    <row r="2195" spans="1:13" x14ac:dyDescent="0.3">
      <c r="A2195" s="6" t="s">
        <v>2224</v>
      </c>
      <c r="B2195" s="6">
        <v>1989</v>
      </c>
      <c r="C2195" s="13">
        <f t="shared" si="136"/>
        <v>1989</v>
      </c>
      <c r="D2195" s="6" t="s">
        <v>37</v>
      </c>
      <c r="E2195" s="6">
        <v>30</v>
      </c>
      <c r="F2195" s="6">
        <v>1</v>
      </c>
      <c r="G2195" s="27">
        <v>38282.75</v>
      </c>
      <c r="H2195" s="6" t="s">
        <v>16</v>
      </c>
      <c r="I2195" s="6" t="s">
        <v>11</v>
      </c>
      <c r="J2195" s="13" t="str">
        <f t="shared" si="137"/>
        <v>R1013</v>
      </c>
      <c r="K2195" s="6" t="s">
        <v>13</v>
      </c>
      <c r="L2195" s="23" t="str">
        <f t="shared" si="138"/>
        <v>30-Oct-1989</v>
      </c>
      <c r="M2195" s="25">
        <f t="shared" si="139"/>
        <v>33</v>
      </c>
    </row>
    <row r="2196" spans="1:13" x14ac:dyDescent="0.3">
      <c r="A2196" s="6" t="s">
        <v>2225</v>
      </c>
      <c r="B2196" s="6">
        <v>1980</v>
      </c>
      <c r="C2196" s="13">
        <f t="shared" si="136"/>
        <v>1980</v>
      </c>
      <c r="D2196" s="6" t="s">
        <v>18</v>
      </c>
      <c r="E2196" s="6">
        <v>12</v>
      </c>
      <c r="F2196" s="6">
        <v>2</v>
      </c>
      <c r="G2196" s="27">
        <v>38313.129999999997</v>
      </c>
      <c r="H2196" s="6" t="s">
        <v>16</v>
      </c>
      <c r="I2196" s="6" t="s">
        <v>12</v>
      </c>
      <c r="J2196" s="13" t="str">
        <f t="shared" si="137"/>
        <v>R1011</v>
      </c>
      <c r="K2196" s="6" t="s">
        <v>42</v>
      </c>
      <c r="L2196" s="23" t="str">
        <f t="shared" si="138"/>
        <v>12-Jun-1980</v>
      </c>
      <c r="M2196" s="25">
        <f t="shared" si="139"/>
        <v>42</v>
      </c>
    </row>
    <row r="2197" spans="1:13" x14ac:dyDescent="0.3">
      <c r="A2197" s="6" t="s">
        <v>2226</v>
      </c>
      <c r="B2197" s="6">
        <v>2002</v>
      </c>
      <c r="C2197" s="13">
        <f t="shared" si="136"/>
        <v>2002</v>
      </c>
      <c r="D2197" s="6" t="s">
        <v>20</v>
      </c>
      <c r="E2197" s="6">
        <v>17</v>
      </c>
      <c r="F2197" s="6">
        <v>2</v>
      </c>
      <c r="G2197" s="27">
        <v>38344.57</v>
      </c>
      <c r="H2197" s="6" t="s">
        <v>16</v>
      </c>
      <c r="I2197" s="6" t="s">
        <v>12</v>
      </c>
      <c r="J2197" s="13" t="str">
        <f t="shared" si="137"/>
        <v>R1011</v>
      </c>
      <c r="K2197" s="6" t="s">
        <v>42</v>
      </c>
      <c r="L2197" s="23" t="str">
        <f t="shared" si="138"/>
        <v>17-Sep-2002</v>
      </c>
      <c r="M2197" s="25">
        <f t="shared" si="139"/>
        <v>20</v>
      </c>
    </row>
    <row r="2198" spans="1:13" x14ac:dyDescent="0.3">
      <c r="A2198" s="6" t="s">
        <v>2227</v>
      </c>
      <c r="B2198" s="6">
        <v>1970</v>
      </c>
      <c r="C2198" s="13">
        <f t="shared" si="136"/>
        <v>1970</v>
      </c>
      <c r="D2198" s="6" t="s">
        <v>35</v>
      </c>
      <c r="E2198" s="6">
        <v>22</v>
      </c>
      <c r="F2198" s="6">
        <v>0</v>
      </c>
      <c r="G2198" s="27">
        <v>38389.79</v>
      </c>
      <c r="H2198" s="6" t="s">
        <v>11</v>
      </c>
      <c r="I2198" s="6" t="s">
        <v>12</v>
      </c>
      <c r="J2198" s="13" t="str">
        <f t="shared" si="137"/>
        <v>R1011</v>
      </c>
      <c r="K2198" s="6" t="s">
        <v>42</v>
      </c>
      <c r="L2198" s="23" t="str">
        <f t="shared" si="138"/>
        <v>22-Aug-1970</v>
      </c>
      <c r="M2198" s="25">
        <f t="shared" si="139"/>
        <v>52</v>
      </c>
    </row>
    <row r="2199" spans="1:13" x14ac:dyDescent="0.3">
      <c r="A2199" s="6" t="s">
        <v>2228</v>
      </c>
      <c r="B2199" s="6">
        <v>1971</v>
      </c>
      <c r="C2199" s="13">
        <f t="shared" si="136"/>
        <v>1971</v>
      </c>
      <c r="D2199" s="6" t="s">
        <v>30</v>
      </c>
      <c r="E2199" s="6">
        <v>23</v>
      </c>
      <c r="F2199" s="6">
        <v>0</v>
      </c>
      <c r="G2199" s="27">
        <v>38405.26</v>
      </c>
      <c r="H2199" s="6" t="s">
        <v>11</v>
      </c>
      <c r="I2199" s="6" t="s">
        <v>16</v>
      </c>
      <c r="J2199" s="13" t="str">
        <f t="shared" si="137"/>
        <v>R1011</v>
      </c>
      <c r="K2199" s="6" t="s">
        <v>42</v>
      </c>
      <c r="L2199" s="23" t="str">
        <f t="shared" si="138"/>
        <v>23-Dec-1971</v>
      </c>
      <c r="M2199" s="25">
        <f t="shared" si="139"/>
        <v>51</v>
      </c>
    </row>
    <row r="2200" spans="1:13" x14ac:dyDescent="0.3">
      <c r="A2200" s="6" t="s">
        <v>2229</v>
      </c>
      <c r="B2200" s="6">
        <v>1986</v>
      </c>
      <c r="C2200" s="13">
        <f t="shared" si="136"/>
        <v>1986</v>
      </c>
      <c r="D2200" s="6" t="s">
        <v>18</v>
      </c>
      <c r="E2200" s="6">
        <v>21</v>
      </c>
      <c r="F2200" s="6">
        <v>2</v>
      </c>
      <c r="G2200" s="27">
        <v>38415.47</v>
      </c>
      <c r="H2200" s="6" t="s">
        <v>16</v>
      </c>
      <c r="I2200" s="6" t="s">
        <v>11</v>
      </c>
      <c r="J2200" s="13" t="str">
        <f t="shared" si="137"/>
        <v>R1011</v>
      </c>
      <c r="K2200" s="6" t="s">
        <v>42</v>
      </c>
      <c r="L2200" s="23" t="str">
        <f t="shared" si="138"/>
        <v>21-Jun-1986</v>
      </c>
      <c r="M2200" s="25">
        <f t="shared" si="139"/>
        <v>36</v>
      </c>
    </row>
    <row r="2201" spans="1:13" x14ac:dyDescent="0.3">
      <c r="A2201" s="6" t="s">
        <v>2230</v>
      </c>
      <c r="B2201" s="6">
        <v>1999</v>
      </c>
      <c r="C2201" s="13">
        <f t="shared" si="136"/>
        <v>1999</v>
      </c>
      <c r="D2201" s="6" t="s">
        <v>15</v>
      </c>
      <c r="E2201" s="6">
        <v>12</v>
      </c>
      <c r="F2201" s="6">
        <v>2</v>
      </c>
      <c r="G2201" s="27">
        <v>38511.629999999997</v>
      </c>
      <c r="H2201" s="6" t="s">
        <v>11</v>
      </c>
      <c r="I2201" s="6" t="s">
        <v>11</v>
      </c>
      <c r="J2201" s="13" t="str">
        <f t="shared" si="137"/>
        <v>R1024</v>
      </c>
      <c r="K2201" s="6" t="s">
        <v>247</v>
      </c>
      <c r="L2201" s="23" t="str">
        <f t="shared" si="138"/>
        <v>12-Nov-1999</v>
      </c>
      <c r="M2201" s="25">
        <f t="shared" si="139"/>
        <v>23</v>
      </c>
    </row>
    <row r="2202" spans="1:13" x14ac:dyDescent="0.3">
      <c r="A2202" s="6" t="s">
        <v>2231</v>
      </c>
      <c r="B2202" s="6">
        <v>1990</v>
      </c>
      <c r="C2202" s="13">
        <f t="shared" si="136"/>
        <v>1990</v>
      </c>
      <c r="D2202" s="6" t="s">
        <v>10</v>
      </c>
      <c r="E2202" s="6">
        <v>13</v>
      </c>
      <c r="F2202" s="6">
        <v>3</v>
      </c>
      <c r="G2202" s="27">
        <v>38652.089999999997</v>
      </c>
      <c r="H2202" s="6" t="s">
        <v>11</v>
      </c>
      <c r="I2202" s="6" t="s">
        <v>11</v>
      </c>
      <c r="J2202" s="13" t="str">
        <f t="shared" si="137"/>
        <v>R1011</v>
      </c>
      <c r="K2202" s="6" t="s">
        <v>42</v>
      </c>
      <c r="L2202" s="23" t="str">
        <f t="shared" si="138"/>
        <v>13-Jul-1990</v>
      </c>
      <c r="M2202" s="25">
        <f t="shared" si="139"/>
        <v>32</v>
      </c>
    </row>
    <row r="2203" spans="1:13" x14ac:dyDescent="0.3">
      <c r="A2203" s="6" t="s">
        <v>2232</v>
      </c>
      <c r="B2203" s="6">
        <v>1986</v>
      </c>
      <c r="C2203" s="13">
        <f t="shared" si="136"/>
        <v>1986</v>
      </c>
      <c r="D2203" s="6" t="s">
        <v>10</v>
      </c>
      <c r="E2203" s="6">
        <v>20</v>
      </c>
      <c r="F2203" s="6">
        <v>1</v>
      </c>
      <c r="G2203" s="27">
        <v>38709.18</v>
      </c>
      <c r="H2203" s="6" t="s">
        <v>16</v>
      </c>
      <c r="I2203" s="6" t="s">
        <v>12</v>
      </c>
      <c r="J2203" s="13" t="str">
        <f t="shared" si="137"/>
        <v>R1013</v>
      </c>
      <c r="K2203" s="6" t="s">
        <v>13</v>
      </c>
      <c r="L2203" s="23" t="str">
        <f t="shared" si="138"/>
        <v>20-Jul-1986</v>
      </c>
      <c r="M2203" s="25">
        <f t="shared" si="139"/>
        <v>36</v>
      </c>
    </row>
    <row r="2204" spans="1:13" x14ac:dyDescent="0.3">
      <c r="A2204" s="6" t="s">
        <v>31</v>
      </c>
      <c r="B2204" s="6">
        <v>1991</v>
      </c>
      <c r="C2204" s="13">
        <f t="shared" si="136"/>
        <v>1991</v>
      </c>
      <c r="D2204" s="6" t="s">
        <v>15</v>
      </c>
      <c r="E2204" s="6">
        <v>22</v>
      </c>
      <c r="F2204" s="6">
        <v>2</v>
      </c>
      <c r="G2204" s="27">
        <v>38711</v>
      </c>
      <c r="H2204" s="6" t="s">
        <v>16</v>
      </c>
      <c r="I2204" s="6" t="s">
        <v>12</v>
      </c>
      <c r="J2204" s="13" t="str">
        <f t="shared" si="137"/>
        <v>R1011</v>
      </c>
      <c r="K2204" s="6" t="s">
        <v>42</v>
      </c>
      <c r="L2204" s="23" t="str">
        <f t="shared" si="138"/>
        <v>22-Nov-1991</v>
      </c>
      <c r="M2204" s="25">
        <f t="shared" si="139"/>
        <v>31</v>
      </c>
    </row>
    <row r="2205" spans="1:13" x14ac:dyDescent="0.3">
      <c r="A2205" s="6" t="s">
        <v>2233</v>
      </c>
      <c r="B2205" s="6">
        <v>1991</v>
      </c>
      <c r="C2205" s="13">
        <f t="shared" si="136"/>
        <v>1991</v>
      </c>
      <c r="D2205" s="6" t="s">
        <v>15</v>
      </c>
      <c r="E2205" s="6">
        <v>2</v>
      </c>
      <c r="F2205" s="6">
        <v>2</v>
      </c>
      <c r="G2205" s="27">
        <v>38711</v>
      </c>
      <c r="H2205" s="6" t="s">
        <v>11</v>
      </c>
      <c r="I2205" s="6" t="s">
        <v>11</v>
      </c>
      <c r="J2205" s="13" t="str">
        <f t="shared" si="137"/>
        <v>R1011</v>
      </c>
      <c r="K2205" s="6" t="s">
        <v>42</v>
      </c>
      <c r="L2205" s="23" t="str">
        <f t="shared" si="138"/>
        <v>2-Nov-1991</v>
      </c>
      <c r="M2205" s="25">
        <f t="shared" si="139"/>
        <v>31</v>
      </c>
    </row>
    <row r="2206" spans="1:13" x14ac:dyDescent="0.3">
      <c r="A2206" s="6" t="s">
        <v>2234</v>
      </c>
      <c r="B2206" s="6">
        <v>1976</v>
      </c>
      <c r="C2206" s="13">
        <f t="shared" si="136"/>
        <v>1976</v>
      </c>
      <c r="D2206" s="6" t="s">
        <v>18</v>
      </c>
      <c r="E2206" s="6">
        <v>15</v>
      </c>
      <c r="F2206" s="6">
        <v>2</v>
      </c>
      <c r="G2206" s="27">
        <v>38740.120000000003</v>
      </c>
      <c r="H2206" s="6" t="s">
        <v>11</v>
      </c>
      <c r="I2206" s="6" t="s">
        <v>11</v>
      </c>
      <c r="J2206" s="13" t="str">
        <f t="shared" si="137"/>
        <v>R1012</v>
      </c>
      <c r="K2206" s="6" t="s">
        <v>23</v>
      </c>
      <c r="L2206" s="23" t="str">
        <f t="shared" si="138"/>
        <v>15-Jun-1976</v>
      </c>
      <c r="M2206" s="25">
        <f t="shared" si="139"/>
        <v>46</v>
      </c>
    </row>
    <row r="2207" spans="1:13" x14ac:dyDescent="0.3">
      <c r="A2207" s="6" t="s">
        <v>2235</v>
      </c>
      <c r="B2207" s="6">
        <v>1991</v>
      </c>
      <c r="C2207" s="13">
        <f t="shared" si="136"/>
        <v>1991</v>
      </c>
      <c r="D2207" s="6" t="s">
        <v>15</v>
      </c>
      <c r="E2207" s="6">
        <v>8</v>
      </c>
      <c r="F2207" s="6">
        <v>3</v>
      </c>
      <c r="G2207" s="27">
        <v>38746.36</v>
      </c>
      <c r="H2207" s="6" t="s">
        <v>16</v>
      </c>
      <c r="I2207" s="6" t="s">
        <v>11</v>
      </c>
      <c r="J2207" s="13" t="str">
        <f t="shared" si="137"/>
        <v>R1012</v>
      </c>
      <c r="K2207" s="6" t="s">
        <v>23</v>
      </c>
      <c r="L2207" s="23" t="str">
        <f t="shared" si="138"/>
        <v>8-Nov-1991</v>
      </c>
      <c r="M2207" s="25">
        <f t="shared" si="139"/>
        <v>31</v>
      </c>
    </row>
    <row r="2208" spans="1:13" x14ac:dyDescent="0.3">
      <c r="A2208" s="6" t="s">
        <v>2236</v>
      </c>
      <c r="B2208" s="6">
        <v>2004</v>
      </c>
      <c r="C2208" s="13">
        <f t="shared" si="136"/>
        <v>2004</v>
      </c>
      <c r="D2208" s="6" t="s">
        <v>30</v>
      </c>
      <c r="E2208" s="6">
        <v>5</v>
      </c>
      <c r="F2208" s="6">
        <v>0</v>
      </c>
      <c r="G2208" s="27">
        <v>38792.69</v>
      </c>
      <c r="H2208" s="6" t="s">
        <v>11</v>
      </c>
      <c r="I2208" s="6" t="s">
        <v>11</v>
      </c>
      <c r="J2208" s="13" t="str">
        <f t="shared" si="137"/>
        <v>R1013</v>
      </c>
      <c r="K2208" s="6" t="s">
        <v>13</v>
      </c>
      <c r="L2208" s="23" t="str">
        <f t="shared" si="138"/>
        <v>5-Dec-2004</v>
      </c>
      <c r="M2208" s="25">
        <f t="shared" si="139"/>
        <v>18</v>
      </c>
    </row>
    <row r="2209" spans="1:13" x14ac:dyDescent="0.3">
      <c r="A2209" s="6" t="s">
        <v>2237</v>
      </c>
      <c r="B2209" s="6">
        <v>1979</v>
      </c>
      <c r="C2209" s="13">
        <f t="shared" si="136"/>
        <v>1979</v>
      </c>
      <c r="D2209" s="6" t="s">
        <v>30</v>
      </c>
      <c r="E2209" s="6">
        <v>3</v>
      </c>
      <c r="F2209" s="6">
        <v>2</v>
      </c>
      <c r="G2209" s="27">
        <v>38836.980000000003</v>
      </c>
      <c r="H2209" s="6" t="s">
        <v>11</v>
      </c>
      <c r="I2209" s="6" t="s">
        <v>16</v>
      </c>
      <c r="J2209" s="13" t="str">
        <f t="shared" si="137"/>
        <v>R1011</v>
      </c>
      <c r="K2209" s="6" t="s">
        <v>42</v>
      </c>
      <c r="L2209" s="23" t="str">
        <f t="shared" si="138"/>
        <v>3-Dec-1979</v>
      </c>
      <c r="M2209" s="25">
        <f t="shared" si="139"/>
        <v>43</v>
      </c>
    </row>
    <row r="2210" spans="1:13" x14ac:dyDescent="0.3">
      <c r="A2210" s="6" t="s">
        <v>2238</v>
      </c>
      <c r="B2210" s="6">
        <v>1964</v>
      </c>
      <c r="C2210" s="13">
        <f t="shared" si="136"/>
        <v>1964</v>
      </c>
      <c r="D2210" s="6" t="s">
        <v>18</v>
      </c>
      <c r="E2210" s="6">
        <v>6</v>
      </c>
      <c r="F2210" s="6">
        <v>0</v>
      </c>
      <c r="G2210" s="27">
        <v>38869.25</v>
      </c>
      <c r="H2210" s="6" t="s">
        <v>11</v>
      </c>
      <c r="I2210" s="6" t="s">
        <v>11</v>
      </c>
      <c r="J2210" s="13" t="str">
        <f t="shared" si="137"/>
        <v>R1011</v>
      </c>
      <c r="K2210" s="6" t="s">
        <v>42</v>
      </c>
      <c r="L2210" s="23" t="str">
        <f t="shared" si="138"/>
        <v>6-Jun-1964</v>
      </c>
      <c r="M2210" s="25">
        <f t="shared" si="139"/>
        <v>59</v>
      </c>
    </row>
    <row r="2211" spans="1:13" x14ac:dyDescent="0.3">
      <c r="A2211" s="6" t="s">
        <v>2239</v>
      </c>
      <c r="B2211" s="6">
        <v>1967</v>
      </c>
      <c r="C2211" s="13">
        <f t="shared" si="136"/>
        <v>1967</v>
      </c>
      <c r="D2211" s="6" t="s">
        <v>10</v>
      </c>
      <c r="E2211" s="6">
        <v>30</v>
      </c>
      <c r="F2211" s="6">
        <v>0</v>
      </c>
      <c r="G2211" s="27">
        <v>38893.360000000001</v>
      </c>
      <c r="H2211" s="6" t="s">
        <v>16</v>
      </c>
      <c r="I2211" s="6" t="s">
        <v>11</v>
      </c>
      <c r="J2211" s="13" t="str">
        <f t="shared" si="137"/>
        <v>R1011</v>
      </c>
      <c r="K2211" s="6" t="s">
        <v>42</v>
      </c>
      <c r="L2211" s="23" t="str">
        <f t="shared" si="138"/>
        <v>30-Jul-1967</v>
      </c>
      <c r="M2211" s="25">
        <f t="shared" si="139"/>
        <v>55</v>
      </c>
    </row>
    <row r="2212" spans="1:13" x14ac:dyDescent="0.3">
      <c r="A2212" s="6" t="s">
        <v>2240</v>
      </c>
      <c r="B2212" s="6">
        <v>1987</v>
      </c>
      <c r="C2212" s="13">
        <f t="shared" si="136"/>
        <v>1987</v>
      </c>
      <c r="D2212" s="6" t="s">
        <v>18</v>
      </c>
      <c r="E2212" s="6">
        <v>16</v>
      </c>
      <c r="F2212" s="6">
        <v>3</v>
      </c>
      <c r="G2212" s="27">
        <v>38924.04</v>
      </c>
      <c r="H2212" s="6" t="s">
        <v>11</v>
      </c>
      <c r="I2212" s="6" t="s">
        <v>11</v>
      </c>
      <c r="J2212" s="13" t="str">
        <f t="shared" si="137"/>
        <v>R1011</v>
      </c>
      <c r="K2212" s="6" t="s">
        <v>42</v>
      </c>
      <c r="L2212" s="23" t="str">
        <f t="shared" si="138"/>
        <v>16-Jun-1987</v>
      </c>
      <c r="M2212" s="25">
        <f t="shared" si="139"/>
        <v>35</v>
      </c>
    </row>
    <row r="2213" spans="1:13" x14ac:dyDescent="0.3">
      <c r="A2213" s="6" t="s">
        <v>2241</v>
      </c>
      <c r="B2213" s="6">
        <v>1976</v>
      </c>
      <c r="C2213" s="13">
        <f t="shared" si="136"/>
        <v>1976</v>
      </c>
      <c r="D2213" s="6" t="s">
        <v>30</v>
      </c>
      <c r="E2213" s="6">
        <v>15</v>
      </c>
      <c r="F2213" s="6">
        <v>2</v>
      </c>
      <c r="G2213" s="27">
        <v>38932.559999999998</v>
      </c>
      <c r="H2213" s="6" t="s">
        <v>11</v>
      </c>
      <c r="I2213" s="6" t="s">
        <v>12</v>
      </c>
      <c r="J2213" s="13" t="str">
        <f t="shared" si="137"/>
        <v>R1011</v>
      </c>
      <c r="K2213" s="6" t="s">
        <v>42</v>
      </c>
      <c r="L2213" s="23" t="str">
        <f t="shared" si="138"/>
        <v>15-Dec-1976</v>
      </c>
      <c r="M2213" s="25">
        <f t="shared" si="139"/>
        <v>46</v>
      </c>
    </row>
    <row r="2214" spans="1:13" x14ac:dyDescent="0.3">
      <c r="A2214" s="6" t="s">
        <v>2242</v>
      </c>
      <c r="B2214" s="6">
        <v>1980</v>
      </c>
      <c r="C2214" s="13">
        <f t="shared" si="136"/>
        <v>1980</v>
      </c>
      <c r="D2214" s="6" t="s">
        <v>20</v>
      </c>
      <c r="E2214" s="6">
        <v>24</v>
      </c>
      <c r="F2214" s="6">
        <v>2</v>
      </c>
      <c r="G2214" s="27">
        <v>38947.43</v>
      </c>
      <c r="H2214" s="6" t="s">
        <v>11</v>
      </c>
      <c r="I2214" s="6" t="s">
        <v>12</v>
      </c>
      <c r="J2214" s="13" t="str">
        <f t="shared" si="137"/>
        <v>R1011</v>
      </c>
      <c r="K2214" s="6" t="s">
        <v>42</v>
      </c>
      <c r="L2214" s="23" t="str">
        <f t="shared" si="138"/>
        <v>24-Sep-1980</v>
      </c>
      <c r="M2214" s="25">
        <f t="shared" si="139"/>
        <v>42</v>
      </c>
    </row>
    <row r="2215" spans="1:13" x14ac:dyDescent="0.3">
      <c r="A2215" s="6" t="s">
        <v>2243</v>
      </c>
      <c r="B2215" s="6">
        <v>1978</v>
      </c>
      <c r="C2215" s="13">
        <f t="shared" si="136"/>
        <v>1978</v>
      </c>
      <c r="D2215" s="6" t="s">
        <v>37</v>
      </c>
      <c r="E2215" s="6">
        <v>12</v>
      </c>
      <c r="F2215" s="6">
        <v>2</v>
      </c>
      <c r="G2215" s="27">
        <v>38998.550000000003</v>
      </c>
      <c r="H2215" s="6" t="s">
        <v>16</v>
      </c>
      <c r="I2215" s="6" t="s">
        <v>16</v>
      </c>
      <c r="J2215" s="13" t="str">
        <f t="shared" si="137"/>
        <v>R1011</v>
      </c>
      <c r="K2215" s="6" t="s">
        <v>42</v>
      </c>
      <c r="L2215" s="23" t="str">
        <f t="shared" si="138"/>
        <v>12-Oct-1978</v>
      </c>
      <c r="M2215" s="25">
        <f t="shared" si="139"/>
        <v>44</v>
      </c>
    </row>
    <row r="2216" spans="1:13" x14ac:dyDescent="0.3">
      <c r="A2216" s="6" t="s">
        <v>2244</v>
      </c>
      <c r="B2216" s="6">
        <v>1985</v>
      </c>
      <c r="C2216" s="13">
        <f t="shared" si="136"/>
        <v>1985</v>
      </c>
      <c r="D2216" s="6" t="s">
        <v>20</v>
      </c>
      <c r="E2216" s="6">
        <v>20</v>
      </c>
      <c r="F2216" s="6">
        <v>1</v>
      </c>
      <c r="G2216" s="27">
        <v>39047.29</v>
      </c>
      <c r="H2216" s="6" t="s">
        <v>16</v>
      </c>
      <c r="I2216" s="6" t="s">
        <v>12</v>
      </c>
      <c r="J2216" s="13" t="str">
        <f t="shared" si="137"/>
        <v>R1017</v>
      </c>
      <c r="K2216" s="6" t="s">
        <v>356</v>
      </c>
      <c r="L2216" s="23" t="str">
        <f t="shared" si="138"/>
        <v>20-Sep-1985</v>
      </c>
      <c r="M2216" s="25">
        <f t="shared" si="139"/>
        <v>37</v>
      </c>
    </row>
    <row r="2217" spans="1:13" x14ac:dyDescent="0.3">
      <c r="A2217" s="6" t="s">
        <v>2245</v>
      </c>
      <c r="B2217" s="6">
        <v>1982</v>
      </c>
      <c r="C2217" s="13">
        <f t="shared" si="136"/>
        <v>1982</v>
      </c>
      <c r="D2217" s="6" t="s">
        <v>35</v>
      </c>
      <c r="E2217" s="6">
        <v>4</v>
      </c>
      <c r="F2217" s="6">
        <v>1</v>
      </c>
      <c r="G2217" s="27">
        <v>39125.33</v>
      </c>
      <c r="H2217" s="6" t="s">
        <v>16</v>
      </c>
      <c r="I2217" s="6" t="s">
        <v>16</v>
      </c>
      <c r="J2217" s="13" t="str">
        <f t="shared" si="137"/>
        <v>R1016</v>
      </c>
      <c r="K2217" s="6" t="s">
        <v>168</v>
      </c>
      <c r="L2217" s="23" t="str">
        <f t="shared" si="138"/>
        <v>4-Aug-1982</v>
      </c>
      <c r="M2217" s="25">
        <f t="shared" si="139"/>
        <v>40</v>
      </c>
    </row>
    <row r="2218" spans="1:13" x14ac:dyDescent="0.3">
      <c r="A2218" s="6" t="s">
        <v>2246</v>
      </c>
      <c r="B2218" s="6">
        <v>1962</v>
      </c>
      <c r="C2218" s="13">
        <f t="shared" si="136"/>
        <v>1962</v>
      </c>
      <c r="D2218" s="6" t="s">
        <v>10</v>
      </c>
      <c r="E2218" s="6">
        <v>7</v>
      </c>
      <c r="F2218" s="6">
        <v>0</v>
      </c>
      <c r="G2218" s="27">
        <v>39221.120000000003</v>
      </c>
      <c r="H2218" s="6" t="s">
        <v>11</v>
      </c>
      <c r="I2218" s="6" t="s">
        <v>16</v>
      </c>
      <c r="J2218" s="13" t="str">
        <f t="shared" si="137"/>
        <v>R1011</v>
      </c>
      <c r="K2218" s="6" t="s">
        <v>42</v>
      </c>
      <c r="L2218" s="23" t="str">
        <f t="shared" si="138"/>
        <v>7-Jul-1962</v>
      </c>
      <c r="M2218" s="25">
        <f t="shared" si="139"/>
        <v>60</v>
      </c>
    </row>
    <row r="2219" spans="1:13" x14ac:dyDescent="0.3">
      <c r="A2219" s="6" t="s">
        <v>2247</v>
      </c>
      <c r="B2219" s="6">
        <v>1992</v>
      </c>
      <c r="C2219" s="13">
        <f t="shared" si="136"/>
        <v>1992</v>
      </c>
      <c r="D2219" s="6" t="s">
        <v>15</v>
      </c>
      <c r="E2219" s="6">
        <v>30</v>
      </c>
      <c r="F2219" s="6">
        <v>2</v>
      </c>
      <c r="G2219" s="27">
        <v>39241.440000000002</v>
      </c>
      <c r="H2219" s="6" t="s">
        <v>16</v>
      </c>
      <c r="I2219" s="6" t="s">
        <v>12</v>
      </c>
      <c r="J2219" s="13" t="str">
        <f t="shared" si="137"/>
        <v>R1011</v>
      </c>
      <c r="K2219" s="6" t="s">
        <v>42</v>
      </c>
      <c r="L2219" s="23" t="str">
        <f t="shared" si="138"/>
        <v>30-Nov-1992</v>
      </c>
      <c r="M2219" s="25">
        <f t="shared" si="139"/>
        <v>30</v>
      </c>
    </row>
    <row r="2220" spans="1:13" x14ac:dyDescent="0.3">
      <c r="A2220" s="6" t="s">
        <v>2248</v>
      </c>
      <c r="B2220" s="6">
        <v>1982</v>
      </c>
      <c r="C2220" s="13">
        <f t="shared" si="136"/>
        <v>1982</v>
      </c>
      <c r="D2220" s="6" t="s">
        <v>35</v>
      </c>
      <c r="E2220" s="6">
        <v>16</v>
      </c>
      <c r="F2220" s="6">
        <v>3</v>
      </c>
      <c r="G2220" s="27">
        <v>39315.279999999999</v>
      </c>
      <c r="H2220" s="6" t="s">
        <v>11</v>
      </c>
      <c r="I2220" s="6" t="s">
        <v>12</v>
      </c>
      <c r="J2220" s="13" t="str">
        <f t="shared" si="137"/>
        <v>R1011</v>
      </c>
      <c r="K2220" s="6" t="s">
        <v>42</v>
      </c>
      <c r="L2220" s="23" t="str">
        <f t="shared" si="138"/>
        <v>16-Aug-1982</v>
      </c>
      <c r="M2220" s="25">
        <f t="shared" si="139"/>
        <v>40</v>
      </c>
    </row>
    <row r="2221" spans="1:13" x14ac:dyDescent="0.3">
      <c r="A2221" s="6" t="s">
        <v>2249</v>
      </c>
      <c r="B2221" s="6">
        <v>1978</v>
      </c>
      <c r="C2221" s="13">
        <f t="shared" si="136"/>
        <v>1978</v>
      </c>
      <c r="D2221" s="6" t="s">
        <v>35</v>
      </c>
      <c r="E2221" s="6">
        <v>5</v>
      </c>
      <c r="F2221" s="6">
        <v>2</v>
      </c>
      <c r="G2221" s="27">
        <v>39352.6</v>
      </c>
      <c r="H2221" s="6" t="s">
        <v>11</v>
      </c>
      <c r="I2221" s="6" t="s">
        <v>12</v>
      </c>
      <c r="J2221" s="13" t="str">
        <f t="shared" si="137"/>
        <v>R1011</v>
      </c>
      <c r="K2221" s="6" t="s">
        <v>42</v>
      </c>
      <c r="L2221" s="23" t="str">
        <f t="shared" si="138"/>
        <v>5-Aug-1978</v>
      </c>
      <c r="M2221" s="25">
        <f t="shared" si="139"/>
        <v>44</v>
      </c>
    </row>
    <row r="2222" spans="1:13" x14ac:dyDescent="0.3">
      <c r="A2222" s="6" t="s">
        <v>2250</v>
      </c>
      <c r="B2222" s="6">
        <v>1966</v>
      </c>
      <c r="C2222" s="13">
        <f t="shared" si="136"/>
        <v>1966</v>
      </c>
      <c r="D2222" s="6" t="s">
        <v>18</v>
      </c>
      <c r="E2222" s="6">
        <v>24</v>
      </c>
      <c r="F2222" s="6">
        <v>0</v>
      </c>
      <c r="G2222" s="27">
        <v>39396.86</v>
      </c>
      <c r="H2222" s="6" t="s">
        <v>11</v>
      </c>
      <c r="I2222" s="6" t="s">
        <v>11</v>
      </c>
      <c r="J2222" s="13" t="str">
        <f t="shared" si="137"/>
        <v>R1011</v>
      </c>
      <c r="K2222" s="6" t="s">
        <v>42</v>
      </c>
      <c r="L2222" s="23" t="str">
        <f t="shared" si="138"/>
        <v>24-Jun-1966</v>
      </c>
      <c r="M2222" s="25">
        <f t="shared" si="139"/>
        <v>56</v>
      </c>
    </row>
    <row r="2223" spans="1:13" x14ac:dyDescent="0.3">
      <c r="A2223" s="6" t="s">
        <v>2251</v>
      </c>
      <c r="B2223" s="6">
        <v>1978</v>
      </c>
      <c r="C2223" s="13">
        <f t="shared" si="136"/>
        <v>1978</v>
      </c>
      <c r="D2223" s="6" t="s">
        <v>10</v>
      </c>
      <c r="E2223" s="6">
        <v>12</v>
      </c>
      <c r="F2223" s="6">
        <v>1</v>
      </c>
      <c r="G2223" s="27">
        <v>39556.49</v>
      </c>
      <c r="H2223" s="6" t="s">
        <v>16</v>
      </c>
      <c r="I2223" s="6" t="s">
        <v>11</v>
      </c>
      <c r="J2223" s="13" t="str">
        <f t="shared" si="137"/>
        <v>R1015</v>
      </c>
      <c r="K2223" s="6" t="s">
        <v>164</v>
      </c>
      <c r="L2223" s="23" t="str">
        <f t="shared" si="138"/>
        <v>12-Jul-1978</v>
      </c>
      <c r="M2223" s="25">
        <f t="shared" si="139"/>
        <v>44</v>
      </c>
    </row>
    <row r="2224" spans="1:13" x14ac:dyDescent="0.3">
      <c r="A2224" s="6" t="s">
        <v>2252</v>
      </c>
      <c r="B2224" s="6">
        <v>1981</v>
      </c>
      <c r="C2224" s="13">
        <f t="shared" si="136"/>
        <v>1981</v>
      </c>
      <c r="D2224" s="6" t="s">
        <v>10</v>
      </c>
      <c r="E2224" s="6">
        <v>5</v>
      </c>
      <c r="F2224" s="6">
        <v>3</v>
      </c>
      <c r="G2224" s="27">
        <v>39597.410000000003</v>
      </c>
      <c r="H2224" s="6" t="s">
        <v>16</v>
      </c>
      <c r="I2224" s="6" t="s">
        <v>11</v>
      </c>
      <c r="J2224" s="13" t="str">
        <f t="shared" si="137"/>
        <v>R1017</v>
      </c>
      <c r="K2224" s="6" t="s">
        <v>356</v>
      </c>
      <c r="L2224" s="23" t="str">
        <f t="shared" si="138"/>
        <v>5-Jul-1981</v>
      </c>
      <c r="M2224" s="25">
        <f t="shared" si="139"/>
        <v>41</v>
      </c>
    </row>
    <row r="2225" spans="1:13" x14ac:dyDescent="0.3">
      <c r="A2225" s="6" t="s">
        <v>2253</v>
      </c>
      <c r="B2225" s="6">
        <v>1995</v>
      </c>
      <c r="C2225" s="13">
        <f t="shared" si="136"/>
        <v>1995</v>
      </c>
      <c r="D2225" s="6" t="s">
        <v>35</v>
      </c>
      <c r="E2225" s="6">
        <v>7</v>
      </c>
      <c r="F2225" s="6">
        <v>0</v>
      </c>
      <c r="G2225" s="27">
        <v>39611.760000000002</v>
      </c>
      <c r="H2225" s="6" t="s">
        <v>16</v>
      </c>
      <c r="I2225" s="6" t="s">
        <v>12</v>
      </c>
      <c r="J2225" s="13" t="str">
        <f t="shared" si="137"/>
        <v>R1013</v>
      </c>
      <c r="K2225" s="6" t="s">
        <v>13</v>
      </c>
      <c r="L2225" s="23" t="str">
        <f t="shared" si="138"/>
        <v>7-Aug-1995</v>
      </c>
      <c r="M2225" s="25">
        <f t="shared" si="139"/>
        <v>27</v>
      </c>
    </row>
    <row r="2226" spans="1:13" x14ac:dyDescent="0.3">
      <c r="A2226" s="6" t="s">
        <v>2254</v>
      </c>
      <c r="B2226" s="6">
        <v>1977</v>
      </c>
      <c r="C2226" s="13">
        <f t="shared" si="136"/>
        <v>1977</v>
      </c>
      <c r="D2226" s="6" t="s">
        <v>30</v>
      </c>
      <c r="E2226" s="6">
        <v>17</v>
      </c>
      <c r="F2226" s="6">
        <v>2</v>
      </c>
      <c r="G2226" s="27">
        <v>39670.44</v>
      </c>
      <c r="H2226" s="6" t="s">
        <v>11</v>
      </c>
      <c r="I2226" s="6" t="s">
        <v>16</v>
      </c>
      <c r="J2226" s="13" t="str">
        <f t="shared" si="137"/>
        <v>R1012</v>
      </c>
      <c r="K2226" s="6" t="s">
        <v>23</v>
      </c>
      <c r="L2226" s="23" t="str">
        <f t="shared" si="138"/>
        <v>17-Dec-1977</v>
      </c>
      <c r="M2226" s="25">
        <f t="shared" si="139"/>
        <v>45</v>
      </c>
    </row>
    <row r="2227" spans="1:13" x14ac:dyDescent="0.3">
      <c r="A2227" s="6" t="s">
        <v>2255</v>
      </c>
      <c r="B2227" s="6">
        <v>1968</v>
      </c>
      <c r="C2227" s="13">
        <f t="shared" si="136"/>
        <v>1968</v>
      </c>
      <c r="D2227" s="6" t="s">
        <v>20</v>
      </c>
      <c r="E2227" s="6">
        <v>29</v>
      </c>
      <c r="F2227" s="6">
        <v>0</v>
      </c>
      <c r="G2227" s="27">
        <v>39721.93</v>
      </c>
      <c r="H2227" s="6" t="s">
        <v>11</v>
      </c>
      <c r="I2227" s="6" t="s">
        <v>11</v>
      </c>
      <c r="J2227" s="13" t="str">
        <f t="shared" si="137"/>
        <v>R1011</v>
      </c>
      <c r="K2227" s="6" t="s">
        <v>42</v>
      </c>
      <c r="L2227" s="23" t="str">
        <f t="shared" si="138"/>
        <v>29-Sep-1968</v>
      </c>
      <c r="M2227" s="25">
        <f t="shared" si="139"/>
        <v>54</v>
      </c>
    </row>
    <row r="2228" spans="1:13" x14ac:dyDescent="0.3">
      <c r="A2228" s="6" t="s">
        <v>2256</v>
      </c>
      <c r="B2228" s="6">
        <v>2003</v>
      </c>
      <c r="C2228" s="13">
        <f t="shared" si="136"/>
        <v>2003</v>
      </c>
      <c r="D2228" s="6" t="s">
        <v>10</v>
      </c>
      <c r="E2228" s="6">
        <v>16</v>
      </c>
      <c r="F2228" s="6">
        <v>0</v>
      </c>
      <c r="G2228" s="27">
        <v>39722.75</v>
      </c>
      <c r="H2228" s="6" t="s">
        <v>16</v>
      </c>
      <c r="I2228" s="6" t="s">
        <v>16</v>
      </c>
      <c r="J2228" s="13" t="str">
        <f t="shared" si="137"/>
        <v>R1013</v>
      </c>
      <c r="K2228" s="6" t="s">
        <v>13</v>
      </c>
      <c r="L2228" s="23" t="str">
        <f t="shared" si="138"/>
        <v>16-Jul-2003</v>
      </c>
      <c r="M2228" s="25">
        <f t="shared" si="139"/>
        <v>19</v>
      </c>
    </row>
    <row r="2229" spans="1:13" x14ac:dyDescent="0.3">
      <c r="A2229" s="6" t="s">
        <v>2257</v>
      </c>
      <c r="B2229" s="6">
        <v>1977</v>
      </c>
      <c r="C2229" s="13">
        <f t="shared" si="136"/>
        <v>1977</v>
      </c>
      <c r="D2229" s="6" t="s">
        <v>35</v>
      </c>
      <c r="E2229" s="6">
        <v>12</v>
      </c>
      <c r="F2229" s="6">
        <v>1</v>
      </c>
      <c r="G2229" s="27">
        <v>39725.519999999997</v>
      </c>
      <c r="H2229" s="6" t="s">
        <v>11</v>
      </c>
      <c r="I2229" s="6" t="s">
        <v>16</v>
      </c>
      <c r="J2229" s="13" t="str">
        <f t="shared" si="137"/>
        <v>R1012</v>
      </c>
      <c r="K2229" s="6" t="s">
        <v>23</v>
      </c>
      <c r="L2229" s="23" t="str">
        <f t="shared" si="138"/>
        <v>12-Aug-1977</v>
      </c>
      <c r="M2229" s="25">
        <f t="shared" si="139"/>
        <v>45</v>
      </c>
    </row>
    <row r="2230" spans="1:13" x14ac:dyDescent="0.3">
      <c r="A2230" s="6" t="s">
        <v>2258</v>
      </c>
      <c r="B2230" s="6">
        <v>1973</v>
      </c>
      <c r="C2230" s="13">
        <f t="shared" si="136"/>
        <v>1973</v>
      </c>
      <c r="D2230" s="6" t="s">
        <v>30</v>
      </c>
      <c r="E2230" s="6">
        <v>17</v>
      </c>
      <c r="F2230" s="6">
        <v>0</v>
      </c>
      <c r="G2230" s="27">
        <v>39727.61</v>
      </c>
      <c r="H2230" s="6" t="s">
        <v>16</v>
      </c>
      <c r="I2230" s="6" t="s">
        <v>11</v>
      </c>
      <c r="J2230" s="13" t="str">
        <f t="shared" si="137"/>
        <v>R1011</v>
      </c>
      <c r="K2230" s="6" t="s">
        <v>42</v>
      </c>
      <c r="L2230" s="23" t="str">
        <f t="shared" si="138"/>
        <v>17-Dec-1973</v>
      </c>
      <c r="M2230" s="25">
        <f t="shared" si="139"/>
        <v>49</v>
      </c>
    </row>
    <row r="2231" spans="1:13" x14ac:dyDescent="0.3">
      <c r="A2231" s="6" t="s">
        <v>2259</v>
      </c>
      <c r="B2231" s="6">
        <v>1987</v>
      </c>
      <c r="C2231" s="13">
        <f t="shared" si="136"/>
        <v>1987</v>
      </c>
      <c r="D2231" s="6" t="s">
        <v>10</v>
      </c>
      <c r="E2231" s="6">
        <v>24</v>
      </c>
      <c r="F2231" s="6">
        <v>1</v>
      </c>
      <c r="G2231" s="27">
        <v>39774.28</v>
      </c>
      <c r="H2231" s="6" t="s">
        <v>16</v>
      </c>
      <c r="I2231" s="6" t="s">
        <v>16</v>
      </c>
      <c r="J2231" s="13" t="str">
        <f t="shared" si="137"/>
        <v>R1014</v>
      </c>
      <c r="K2231" s="6" t="s">
        <v>276</v>
      </c>
      <c r="L2231" s="23" t="str">
        <f t="shared" si="138"/>
        <v>24-Jul-1987</v>
      </c>
      <c r="M2231" s="25">
        <f t="shared" si="139"/>
        <v>35</v>
      </c>
    </row>
    <row r="2232" spans="1:13" x14ac:dyDescent="0.3">
      <c r="A2232" s="6" t="s">
        <v>2260</v>
      </c>
      <c r="B2232" s="6">
        <v>1985</v>
      </c>
      <c r="C2232" s="13">
        <f t="shared" si="136"/>
        <v>1985</v>
      </c>
      <c r="D2232" s="6" t="s">
        <v>10</v>
      </c>
      <c r="E2232" s="6">
        <v>17</v>
      </c>
      <c r="F2232" s="6">
        <v>2</v>
      </c>
      <c r="G2232" s="27">
        <v>39836.519999999997</v>
      </c>
      <c r="H2232" s="6" t="s">
        <v>11</v>
      </c>
      <c r="I2232" s="6" t="s">
        <v>16</v>
      </c>
      <c r="J2232" s="13" t="str">
        <f t="shared" si="137"/>
        <v>R1011</v>
      </c>
      <c r="K2232" s="6" t="s">
        <v>42</v>
      </c>
      <c r="L2232" s="23" t="str">
        <f t="shared" si="138"/>
        <v>17-Jul-1985</v>
      </c>
      <c r="M2232" s="25">
        <f t="shared" si="139"/>
        <v>37</v>
      </c>
    </row>
    <row r="2233" spans="1:13" x14ac:dyDescent="0.3">
      <c r="A2233" s="6" t="s">
        <v>2261</v>
      </c>
      <c r="B2233" s="6">
        <v>1983</v>
      </c>
      <c r="C2233" s="13">
        <f t="shared" si="136"/>
        <v>1983</v>
      </c>
      <c r="D2233" s="6" t="s">
        <v>18</v>
      </c>
      <c r="E2233" s="6">
        <v>1</v>
      </c>
      <c r="F2233" s="6">
        <v>3</v>
      </c>
      <c r="G2233" s="27">
        <v>39865.699999999997</v>
      </c>
      <c r="H2233" s="6" t="s">
        <v>11</v>
      </c>
      <c r="I2233" s="6" t="s">
        <v>11</v>
      </c>
      <c r="J2233" s="13" t="str">
        <f t="shared" si="137"/>
        <v>R1011</v>
      </c>
      <c r="K2233" s="6" t="s">
        <v>42</v>
      </c>
      <c r="L2233" s="23" t="str">
        <f t="shared" si="138"/>
        <v>1-Jun-1983</v>
      </c>
      <c r="M2233" s="25">
        <f t="shared" si="139"/>
        <v>40</v>
      </c>
    </row>
    <row r="2234" spans="1:13" x14ac:dyDescent="0.3">
      <c r="A2234" s="6" t="s">
        <v>2262</v>
      </c>
      <c r="B2234" s="6">
        <v>1985</v>
      </c>
      <c r="C2234" s="13">
        <f t="shared" si="136"/>
        <v>1985</v>
      </c>
      <c r="D2234" s="6" t="s">
        <v>35</v>
      </c>
      <c r="E2234" s="6">
        <v>22</v>
      </c>
      <c r="F2234" s="6">
        <v>1</v>
      </c>
      <c r="G2234" s="27">
        <v>39871.699999999997</v>
      </c>
      <c r="H2234" s="6" t="s">
        <v>16</v>
      </c>
      <c r="I2234" s="6" t="s">
        <v>11</v>
      </c>
      <c r="J2234" s="13" t="str">
        <f t="shared" si="137"/>
        <v>R1013</v>
      </c>
      <c r="K2234" s="6" t="s">
        <v>13</v>
      </c>
      <c r="L2234" s="23" t="str">
        <f t="shared" si="138"/>
        <v>22-Aug-1985</v>
      </c>
      <c r="M2234" s="25">
        <f t="shared" si="139"/>
        <v>37</v>
      </c>
    </row>
    <row r="2235" spans="1:13" x14ac:dyDescent="0.3">
      <c r="A2235" s="6" t="s">
        <v>2263</v>
      </c>
      <c r="B2235" s="6">
        <v>1975</v>
      </c>
      <c r="C2235" s="13">
        <f t="shared" si="136"/>
        <v>1975</v>
      </c>
      <c r="D2235" s="6" t="s">
        <v>30</v>
      </c>
      <c r="E2235" s="6">
        <v>2</v>
      </c>
      <c r="F2235" s="6">
        <v>1</v>
      </c>
      <c r="G2235" s="27">
        <v>39963.120000000003</v>
      </c>
      <c r="H2235" s="6" t="s">
        <v>11</v>
      </c>
      <c r="I2235" s="6" t="s">
        <v>11</v>
      </c>
      <c r="J2235" s="13" t="str">
        <f t="shared" si="137"/>
        <v>R1011</v>
      </c>
      <c r="K2235" s="6" t="s">
        <v>42</v>
      </c>
      <c r="L2235" s="23" t="str">
        <f t="shared" si="138"/>
        <v>2-Dec-1975</v>
      </c>
      <c r="M2235" s="25">
        <f t="shared" si="139"/>
        <v>47</v>
      </c>
    </row>
    <row r="2236" spans="1:13" x14ac:dyDescent="0.3">
      <c r="A2236" s="6" t="s">
        <v>2264</v>
      </c>
      <c r="B2236" s="6">
        <v>1987</v>
      </c>
      <c r="C2236" s="13">
        <f t="shared" si="136"/>
        <v>1987</v>
      </c>
      <c r="D2236" s="6" t="s">
        <v>35</v>
      </c>
      <c r="E2236" s="6">
        <v>8</v>
      </c>
      <c r="F2236" s="6">
        <v>3</v>
      </c>
      <c r="G2236" s="27">
        <v>39983.43</v>
      </c>
      <c r="H2236" s="6" t="s">
        <v>11</v>
      </c>
      <c r="I2236" s="6" t="s">
        <v>12</v>
      </c>
      <c r="J2236" s="13" t="str">
        <f t="shared" si="137"/>
        <v>R1012</v>
      </c>
      <c r="K2236" s="6" t="s">
        <v>23</v>
      </c>
      <c r="L2236" s="23" t="str">
        <f t="shared" si="138"/>
        <v>8-Aug-1987</v>
      </c>
      <c r="M2236" s="25">
        <f t="shared" si="139"/>
        <v>35</v>
      </c>
    </row>
    <row r="2237" spans="1:13" x14ac:dyDescent="0.3">
      <c r="A2237" s="6" t="s">
        <v>2265</v>
      </c>
      <c r="B2237" s="6">
        <v>1982</v>
      </c>
      <c r="C2237" s="13">
        <f t="shared" si="136"/>
        <v>1982</v>
      </c>
      <c r="D2237" s="6" t="s">
        <v>30</v>
      </c>
      <c r="E2237" s="6">
        <v>25</v>
      </c>
      <c r="F2237" s="6">
        <v>2</v>
      </c>
      <c r="G2237" s="27">
        <v>40003.33</v>
      </c>
      <c r="H2237" s="6" t="s">
        <v>16</v>
      </c>
      <c r="I2237" s="6" t="s">
        <v>16</v>
      </c>
      <c r="J2237" s="13" t="str">
        <f t="shared" si="137"/>
        <v>R1012</v>
      </c>
      <c r="K2237" s="6" t="s">
        <v>23</v>
      </c>
      <c r="L2237" s="23" t="str">
        <f t="shared" si="138"/>
        <v>25-Dec-1982</v>
      </c>
      <c r="M2237" s="25">
        <f t="shared" si="139"/>
        <v>40</v>
      </c>
    </row>
    <row r="2238" spans="1:13" x14ac:dyDescent="0.3">
      <c r="A2238" s="6" t="s">
        <v>2266</v>
      </c>
      <c r="B2238" s="6">
        <v>1978</v>
      </c>
      <c r="C2238" s="13">
        <f t="shared" si="136"/>
        <v>1978</v>
      </c>
      <c r="D2238" s="6" t="s">
        <v>30</v>
      </c>
      <c r="E2238" s="6">
        <v>20</v>
      </c>
      <c r="F2238" s="6">
        <v>2</v>
      </c>
      <c r="G2238" s="27">
        <v>40054.730000000003</v>
      </c>
      <c r="H2238" s="6" t="s">
        <v>16</v>
      </c>
      <c r="I2238" s="6" t="s">
        <v>12</v>
      </c>
      <c r="J2238" s="13" t="str">
        <f t="shared" si="137"/>
        <v>R1011</v>
      </c>
      <c r="K2238" s="6" t="s">
        <v>42</v>
      </c>
      <c r="L2238" s="23" t="str">
        <f t="shared" si="138"/>
        <v>20-Dec-1978</v>
      </c>
      <c r="M2238" s="25">
        <f t="shared" si="139"/>
        <v>44</v>
      </c>
    </row>
    <row r="2239" spans="1:13" x14ac:dyDescent="0.3">
      <c r="A2239" s="6" t="s">
        <v>2267</v>
      </c>
      <c r="B2239" s="6">
        <v>1966</v>
      </c>
      <c r="C2239" s="13">
        <f t="shared" si="136"/>
        <v>1966</v>
      </c>
      <c r="D2239" s="6" t="s">
        <v>35</v>
      </c>
      <c r="E2239" s="6">
        <v>12</v>
      </c>
      <c r="F2239" s="6">
        <v>0</v>
      </c>
      <c r="G2239" s="27">
        <v>40069.440000000002</v>
      </c>
      <c r="H2239" s="6" t="s">
        <v>16</v>
      </c>
      <c r="I2239" s="6" t="s">
        <v>12</v>
      </c>
      <c r="J2239" s="13" t="str">
        <f t="shared" si="137"/>
        <v>R1011</v>
      </c>
      <c r="K2239" s="6" t="s">
        <v>42</v>
      </c>
      <c r="L2239" s="23" t="str">
        <f t="shared" si="138"/>
        <v>12-Aug-1966</v>
      </c>
      <c r="M2239" s="25">
        <f t="shared" si="139"/>
        <v>56</v>
      </c>
    </row>
    <row r="2240" spans="1:13" x14ac:dyDescent="0.3">
      <c r="A2240" s="6" t="s">
        <v>2268</v>
      </c>
      <c r="B2240" s="6">
        <v>1983</v>
      </c>
      <c r="C2240" s="13">
        <f t="shared" si="136"/>
        <v>1983</v>
      </c>
      <c r="D2240" s="6" t="s">
        <v>37</v>
      </c>
      <c r="E2240" s="6">
        <v>14</v>
      </c>
      <c r="F2240" s="6">
        <v>2</v>
      </c>
      <c r="G2240" s="27">
        <v>40103.89</v>
      </c>
      <c r="H2240" s="6" t="s">
        <v>16</v>
      </c>
      <c r="I2240" s="6" t="s">
        <v>11</v>
      </c>
      <c r="J2240" s="13" t="str">
        <f t="shared" si="137"/>
        <v>R1011</v>
      </c>
      <c r="K2240" s="6" t="s">
        <v>42</v>
      </c>
      <c r="L2240" s="23" t="str">
        <f t="shared" si="138"/>
        <v>14-Oct-1983</v>
      </c>
      <c r="M2240" s="25">
        <f t="shared" si="139"/>
        <v>39</v>
      </c>
    </row>
    <row r="2241" spans="1:13" x14ac:dyDescent="0.3">
      <c r="A2241" s="6" t="s">
        <v>2269</v>
      </c>
      <c r="B2241" s="6">
        <v>1985</v>
      </c>
      <c r="C2241" s="13">
        <f t="shared" si="136"/>
        <v>1985</v>
      </c>
      <c r="D2241" s="6" t="s">
        <v>37</v>
      </c>
      <c r="E2241" s="6">
        <v>21</v>
      </c>
      <c r="F2241" s="6">
        <v>4</v>
      </c>
      <c r="G2241" s="27">
        <v>40182.25</v>
      </c>
      <c r="H2241" s="6" t="s">
        <v>16</v>
      </c>
      <c r="I2241" s="6" t="s">
        <v>11</v>
      </c>
      <c r="J2241" s="13" t="str">
        <f t="shared" si="137"/>
        <v>R1011</v>
      </c>
      <c r="K2241" s="6" t="s">
        <v>42</v>
      </c>
      <c r="L2241" s="23" t="str">
        <f t="shared" si="138"/>
        <v>21-Oct-1985</v>
      </c>
      <c r="M2241" s="25">
        <f t="shared" si="139"/>
        <v>37</v>
      </c>
    </row>
    <row r="2242" spans="1:13" x14ac:dyDescent="0.3">
      <c r="A2242" s="6" t="s">
        <v>2270</v>
      </c>
      <c r="B2242" s="6">
        <v>1979</v>
      </c>
      <c r="C2242" s="13">
        <f t="shared" ref="C2242:C2305" si="140">IF(B2242="?",ROUND(AVERAGE(B:B),0),B2242)</f>
        <v>1979</v>
      </c>
      <c r="D2242" s="6" t="s">
        <v>35</v>
      </c>
      <c r="E2242" s="6">
        <v>18</v>
      </c>
      <c r="F2242" s="6">
        <v>2</v>
      </c>
      <c r="G2242" s="27">
        <v>40204.83</v>
      </c>
      <c r="H2242" s="6" t="s">
        <v>16</v>
      </c>
      <c r="I2242" s="6" t="s">
        <v>12</v>
      </c>
      <c r="J2242" s="13" t="str">
        <f t="shared" si="137"/>
        <v>R1012</v>
      </c>
      <c r="K2242" s="6" t="s">
        <v>23</v>
      </c>
      <c r="L2242" s="23" t="str">
        <f t="shared" si="138"/>
        <v>18-Aug-1979</v>
      </c>
      <c r="M2242" s="25">
        <f t="shared" si="139"/>
        <v>43</v>
      </c>
    </row>
    <row r="2243" spans="1:13" x14ac:dyDescent="0.3">
      <c r="A2243" s="6" t="s">
        <v>2271</v>
      </c>
      <c r="B2243" s="6">
        <v>1981</v>
      </c>
      <c r="C2243" s="13">
        <f t="shared" si="140"/>
        <v>1981</v>
      </c>
      <c r="D2243" s="6" t="s">
        <v>10</v>
      </c>
      <c r="E2243" s="6">
        <v>28</v>
      </c>
      <c r="F2243" s="6">
        <v>1</v>
      </c>
      <c r="G2243" s="27">
        <v>40208.559999999998</v>
      </c>
      <c r="H2243" s="6" t="s">
        <v>16</v>
      </c>
      <c r="I2243" s="6" t="s">
        <v>11</v>
      </c>
      <c r="J2243" s="13" t="str">
        <f t="shared" ref="J2243:J2306" si="141">IF(K2243="?","Unknown",K2243)</f>
        <v>R1011</v>
      </c>
      <c r="K2243" s="6" t="s">
        <v>42</v>
      </c>
      <c r="L2243" s="23" t="str">
        <f t="shared" ref="L2243:L2306" si="142">CONCATENATE(E2243,"-",D2243,"-",C2243)</f>
        <v>28-Jul-1981</v>
      </c>
      <c r="M2243" s="25">
        <f t="shared" ref="M2243:M2306" si="143">DATEDIF(L2243,DATE(2023,6,8),"Y")</f>
        <v>41</v>
      </c>
    </row>
    <row r="2244" spans="1:13" x14ac:dyDescent="0.3">
      <c r="A2244" s="6" t="s">
        <v>2272</v>
      </c>
      <c r="B2244" s="6">
        <v>1981</v>
      </c>
      <c r="C2244" s="13">
        <f t="shared" si="140"/>
        <v>1981</v>
      </c>
      <c r="D2244" s="6" t="s">
        <v>37</v>
      </c>
      <c r="E2244" s="6">
        <v>4</v>
      </c>
      <c r="F2244" s="6">
        <v>1</v>
      </c>
      <c r="G2244" s="27">
        <v>40273.65</v>
      </c>
      <c r="H2244" s="6" t="s">
        <v>16</v>
      </c>
      <c r="I2244" s="6" t="s">
        <v>12</v>
      </c>
      <c r="J2244" s="13" t="str">
        <f t="shared" si="141"/>
        <v>R1013</v>
      </c>
      <c r="K2244" s="6" t="s">
        <v>13</v>
      </c>
      <c r="L2244" s="23" t="str">
        <f t="shared" si="142"/>
        <v>4-Oct-1981</v>
      </c>
      <c r="M2244" s="25">
        <f t="shared" si="143"/>
        <v>41</v>
      </c>
    </row>
    <row r="2245" spans="1:13" x14ac:dyDescent="0.3">
      <c r="A2245" s="6" t="s">
        <v>2273</v>
      </c>
      <c r="B2245" s="6">
        <v>1977</v>
      </c>
      <c r="C2245" s="13">
        <f t="shared" si="140"/>
        <v>1977</v>
      </c>
      <c r="D2245" s="6" t="s">
        <v>18</v>
      </c>
      <c r="E2245" s="6">
        <v>27</v>
      </c>
      <c r="F2245" s="6">
        <v>2</v>
      </c>
      <c r="G2245" s="27">
        <v>40284.379999999997</v>
      </c>
      <c r="H2245" s="6" t="s">
        <v>16</v>
      </c>
      <c r="I2245" s="6" t="s">
        <v>12</v>
      </c>
      <c r="J2245" s="13" t="str">
        <f t="shared" si="141"/>
        <v>R1012</v>
      </c>
      <c r="K2245" s="6" t="s">
        <v>23</v>
      </c>
      <c r="L2245" s="23" t="str">
        <f t="shared" si="142"/>
        <v>27-Jun-1977</v>
      </c>
      <c r="M2245" s="25">
        <f t="shared" si="143"/>
        <v>45</v>
      </c>
    </row>
    <row r="2246" spans="1:13" x14ac:dyDescent="0.3">
      <c r="A2246" s="6" t="s">
        <v>2274</v>
      </c>
      <c r="B2246" s="6">
        <v>1962</v>
      </c>
      <c r="C2246" s="13">
        <f t="shared" si="140"/>
        <v>1962</v>
      </c>
      <c r="D2246" s="6" t="s">
        <v>20</v>
      </c>
      <c r="E2246" s="6">
        <v>4</v>
      </c>
      <c r="F2246" s="6">
        <v>0</v>
      </c>
      <c r="G2246" s="27">
        <v>40309.93</v>
      </c>
      <c r="H2246" s="6" t="s">
        <v>16</v>
      </c>
      <c r="I2246" s="6" t="s">
        <v>12</v>
      </c>
      <c r="J2246" s="13" t="str">
        <f t="shared" si="141"/>
        <v>R1011</v>
      </c>
      <c r="K2246" s="6" t="s">
        <v>42</v>
      </c>
      <c r="L2246" s="23" t="str">
        <f t="shared" si="142"/>
        <v>4-Sep-1962</v>
      </c>
      <c r="M2246" s="25">
        <f t="shared" si="143"/>
        <v>60</v>
      </c>
    </row>
    <row r="2247" spans="1:13" x14ac:dyDescent="0.3">
      <c r="A2247" s="6" t="s">
        <v>2275</v>
      </c>
      <c r="B2247" s="6">
        <v>1966</v>
      </c>
      <c r="C2247" s="13">
        <f t="shared" si="140"/>
        <v>1966</v>
      </c>
      <c r="D2247" s="6" t="s">
        <v>35</v>
      </c>
      <c r="E2247" s="6">
        <v>12</v>
      </c>
      <c r="F2247" s="6">
        <v>0</v>
      </c>
      <c r="G2247" s="27">
        <v>40373.74</v>
      </c>
      <c r="H2247" s="6" t="s">
        <v>16</v>
      </c>
      <c r="I2247" s="6" t="s">
        <v>12</v>
      </c>
      <c r="J2247" s="13" t="str">
        <f t="shared" si="141"/>
        <v>R1011</v>
      </c>
      <c r="K2247" s="6" t="s">
        <v>42</v>
      </c>
      <c r="L2247" s="23" t="str">
        <f t="shared" si="142"/>
        <v>12-Aug-1966</v>
      </c>
      <c r="M2247" s="25">
        <f t="shared" si="143"/>
        <v>56</v>
      </c>
    </row>
    <row r="2248" spans="1:13" x14ac:dyDescent="0.3">
      <c r="A2248" s="6" t="s">
        <v>2276</v>
      </c>
      <c r="B2248" s="6">
        <v>1985</v>
      </c>
      <c r="C2248" s="13">
        <f t="shared" si="140"/>
        <v>1985</v>
      </c>
      <c r="D2248" s="6" t="s">
        <v>15</v>
      </c>
      <c r="E2248" s="6">
        <v>3</v>
      </c>
      <c r="F2248" s="6">
        <v>0</v>
      </c>
      <c r="G2248" s="27">
        <v>40419.019999999997</v>
      </c>
      <c r="H2248" s="6" t="s">
        <v>16</v>
      </c>
      <c r="I2248" s="6" t="s">
        <v>11</v>
      </c>
      <c r="J2248" s="13" t="str">
        <f t="shared" si="141"/>
        <v>R1013</v>
      </c>
      <c r="K2248" s="6" t="s">
        <v>13</v>
      </c>
      <c r="L2248" s="23" t="str">
        <f t="shared" si="142"/>
        <v>3-Nov-1985</v>
      </c>
      <c r="M2248" s="25">
        <f t="shared" si="143"/>
        <v>37</v>
      </c>
    </row>
    <row r="2249" spans="1:13" x14ac:dyDescent="0.3">
      <c r="A2249" s="6" t="s">
        <v>2277</v>
      </c>
      <c r="B2249" s="6">
        <v>1975</v>
      </c>
      <c r="C2249" s="13">
        <f t="shared" si="140"/>
        <v>1975</v>
      </c>
      <c r="D2249" s="6" t="s">
        <v>10</v>
      </c>
      <c r="E2249" s="6">
        <v>10</v>
      </c>
      <c r="F2249" s="6">
        <v>1</v>
      </c>
      <c r="G2249" s="27">
        <v>40590.550000000003</v>
      </c>
      <c r="H2249" s="6" t="s">
        <v>16</v>
      </c>
      <c r="I2249" s="6" t="s">
        <v>12</v>
      </c>
      <c r="J2249" s="13" t="str">
        <f t="shared" si="141"/>
        <v>R1012</v>
      </c>
      <c r="K2249" s="6" t="s">
        <v>23</v>
      </c>
      <c r="L2249" s="23" t="str">
        <f t="shared" si="142"/>
        <v>10-Jul-1975</v>
      </c>
      <c r="M2249" s="25">
        <f t="shared" si="143"/>
        <v>47</v>
      </c>
    </row>
    <row r="2250" spans="1:13" x14ac:dyDescent="0.3">
      <c r="A2250" s="6" t="s">
        <v>2278</v>
      </c>
      <c r="B2250" s="6">
        <v>1970</v>
      </c>
      <c r="C2250" s="13">
        <f t="shared" si="140"/>
        <v>1970</v>
      </c>
      <c r="D2250" s="6" t="s">
        <v>20</v>
      </c>
      <c r="E2250" s="6">
        <v>25</v>
      </c>
      <c r="F2250" s="6">
        <v>0</v>
      </c>
      <c r="G2250" s="27">
        <v>40692.910000000003</v>
      </c>
      <c r="H2250" s="6" t="s">
        <v>16</v>
      </c>
      <c r="I2250" s="6" t="s">
        <v>16</v>
      </c>
      <c r="J2250" s="13" t="str">
        <f t="shared" si="141"/>
        <v>R1011</v>
      </c>
      <c r="K2250" s="6" t="s">
        <v>42</v>
      </c>
      <c r="L2250" s="23" t="str">
        <f t="shared" si="142"/>
        <v>25-Sep-1970</v>
      </c>
      <c r="M2250" s="25">
        <f t="shared" si="143"/>
        <v>52</v>
      </c>
    </row>
    <row r="2251" spans="1:13" x14ac:dyDescent="0.3">
      <c r="A2251" s="6" t="s">
        <v>2279</v>
      </c>
      <c r="B2251" s="6">
        <v>1976</v>
      </c>
      <c r="C2251" s="13">
        <f t="shared" si="140"/>
        <v>1976</v>
      </c>
      <c r="D2251" s="6" t="s">
        <v>30</v>
      </c>
      <c r="E2251" s="6">
        <v>26</v>
      </c>
      <c r="F2251" s="6">
        <v>3</v>
      </c>
      <c r="G2251" s="27">
        <v>40720.550000000003</v>
      </c>
      <c r="H2251" s="6" t="s">
        <v>16</v>
      </c>
      <c r="I2251" s="6" t="s">
        <v>12</v>
      </c>
      <c r="J2251" s="13" t="str">
        <f t="shared" si="141"/>
        <v>R1012</v>
      </c>
      <c r="K2251" s="6" t="s">
        <v>23</v>
      </c>
      <c r="L2251" s="23" t="str">
        <f t="shared" si="142"/>
        <v>26-Dec-1976</v>
      </c>
      <c r="M2251" s="25">
        <f t="shared" si="143"/>
        <v>46</v>
      </c>
    </row>
    <row r="2252" spans="1:13" x14ac:dyDescent="0.3">
      <c r="A2252" s="6" t="s">
        <v>2280</v>
      </c>
      <c r="B2252" s="6">
        <v>1972</v>
      </c>
      <c r="C2252" s="13">
        <f t="shared" si="140"/>
        <v>1972</v>
      </c>
      <c r="D2252" s="6" t="s">
        <v>18</v>
      </c>
      <c r="E2252" s="6">
        <v>10</v>
      </c>
      <c r="F2252" s="6">
        <v>0</v>
      </c>
      <c r="G2252" s="27">
        <v>40817.85</v>
      </c>
      <c r="H2252" s="6" t="s">
        <v>16</v>
      </c>
      <c r="I2252" s="6" t="s">
        <v>12</v>
      </c>
      <c r="J2252" s="13" t="str">
        <f t="shared" si="141"/>
        <v>R1011</v>
      </c>
      <c r="K2252" s="6" t="s">
        <v>42</v>
      </c>
      <c r="L2252" s="23" t="str">
        <f t="shared" si="142"/>
        <v>10-Jun-1972</v>
      </c>
      <c r="M2252" s="25">
        <f t="shared" si="143"/>
        <v>50</v>
      </c>
    </row>
    <row r="2253" spans="1:13" x14ac:dyDescent="0.3">
      <c r="A2253" s="6" t="s">
        <v>2281</v>
      </c>
      <c r="B2253" s="6">
        <v>1999</v>
      </c>
      <c r="C2253" s="13">
        <f t="shared" si="140"/>
        <v>1999</v>
      </c>
      <c r="D2253" s="6" t="s">
        <v>10</v>
      </c>
      <c r="E2253" s="6">
        <v>2</v>
      </c>
      <c r="F2253" s="6">
        <v>1</v>
      </c>
      <c r="G2253" s="27">
        <v>40904.199999999997</v>
      </c>
      <c r="H2253" s="6" t="s">
        <v>16</v>
      </c>
      <c r="I2253" s="6" t="s">
        <v>16</v>
      </c>
      <c r="J2253" s="13" t="str">
        <f t="shared" si="141"/>
        <v>R1024</v>
      </c>
      <c r="K2253" s="6" t="s">
        <v>247</v>
      </c>
      <c r="L2253" s="23" t="str">
        <f t="shared" si="142"/>
        <v>2-Jul-1999</v>
      </c>
      <c r="M2253" s="25">
        <f t="shared" si="143"/>
        <v>23</v>
      </c>
    </row>
    <row r="2254" spans="1:13" x14ac:dyDescent="0.3">
      <c r="A2254" s="6" t="s">
        <v>2282</v>
      </c>
      <c r="B2254" s="6">
        <v>1992</v>
      </c>
      <c r="C2254" s="13">
        <f t="shared" si="140"/>
        <v>1992</v>
      </c>
      <c r="D2254" s="6" t="s">
        <v>35</v>
      </c>
      <c r="E2254" s="6">
        <v>4</v>
      </c>
      <c r="F2254" s="6">
        <v>3</v>
      </c>
      <c r="G2254" s="27">
        <v>40932.43</v>
      </c>
      <c r="H2254" s="6" t="s">
        <v>16</v>
      </c>
      <c r="I2254" s="6" t="s">
        <v>11</v>
      </c>
      <c r="J2254" s="13" t="str">
        <f t="shared" si="141"/>
        <v>R1013</v>
      </c>
      <c r="K2254" s="6" t="s">
        <v>13</v>
      </c>
      <c r="L2254" s="23" t="str">
        <f t="shared" si="142"/>
        <v>4-Aug-1992</v>
      </c>
      <c r="M2254" s="25">
        <f t="shared" si="143"/>
        <v>30</v>
      </c>
    </row>
    <row r="2255" spans="1:13" x14ac:dyDescent="0.3">
      <c r="A2255" s="6" t="s">
        <v>2283</v>
      </c>
      <c r="B2255" s="6">
        <v>1979</v>
      </c>
      <c r="C2255" s="13">
        <f t="shared" si="140"/>
        <v>1979</v>
      </c>
      <c r="D2255" s="6" t="s">
        <v>20</v>
      </c>
      <c r="E2255" s="6">
        <v>16</v>
      </c>
      <c r="F2255" s="6">
        <v>3</v>
      </c>
      <c r="G2255" s="27">
        <v>40941.29</v>
      </c>
      <c r="H2255" s="6" t="s">
        <v>16</v>
      </c>
      <c r="I2255" s="6" t="s">
        <v>11</v>
      </c>
      <c r="J2255" s="13" t="str">
        <f t="shared" si="141"/>
        <v>R1013</v>
      </c>
      <c r="K2255" s="6" t="s">
        <v>13</v>
      </c>
      <c r="L2255" s="23" t="str">
        <f t="shared" si="142"/>
        <v>16-Sep-1979</v>
      </c>
      <c r="M2255" s="25">
        <f t="shared" si="143"/>
        <v>43</v>
      </c>
    </row>
    <row r="2256" spans="1:13" x14ac:dyDescent="0.3">
      <c r="A2256" s="6" t="s">
        <v>2284</v>
      </c>
      <c r="B2256" s="6">
        <v>1983</v>
      </c>
      <c r="C2256" s="13">
        <f t="shared" si="140"/>
        <v>1983</v>
      </c>
      <c r="D2256" s="6" t="s">
        <v>20</v>
      </c>
      <c r="E2256" s="6">
        <v>8</v>
      </c>
      <c r="F2256" s="6">
        <v>3</v>
      </c>
      <c r="G2256" s="27">
        <v>40961.29</v>
      </c>
      <c r="H2256" s="6" t="s">
        <v>16</v>
      </c>
      <c r="I2256" s="6" t="s">
        <v>11</v>
      </c>
      <c r="J2256" s="13" t="str">
        <f t="shared" si="141"/>
        <v>R1011</v>
      </c>
      <c r="K2256" s="6" t="s">
        <v>42</v>
      </c>
      <c r="L2256" s="23" t="str">
        <f t="shared" si="142"/>
        <v>8-Sep-1983</v>
      </c>
      <c r="M2256" s="25">
        <f t="shared" si="143"/>
        <v>39</v>
      </c>
    </row>
    <row r="2257" spans="1:13" x14ac:dyDescent="0.3">
      <c r="A2257" s="6" t="s">
        <v>2285</v>
      </c>
      <c r="B2257" s="6">
        <v>1974</v>
      </c>
      <c r="C2257" s="13">
        <f t="shared" si="140"/>
        <v>1974</v>
      </c>
      <c r="D2257" s="6" t="s">
        <v>18</v>
      </c>
      <c r="E2257" s="6">
        <v>5</v>
      </c>
      <c r="F2257" s="6">
        <v>0</v>
      </c>
      <c r="G2257" s="27">
        <v>40974.160000000003</v>
      </c>
      <c r="H2257" s="6" t="s">
        <v>16</v>
      </c>
      <c r="I2257" s="6" t="s">
        <v>11</v>
      </c>
      <c r="J2257" s="13" t="str">
        <f t="shared" si="141"/>
        <v>R1013</v>
      </c>
      <c r="K2257" s="6" t="s">
        <v>13</v>
      </c>
      <c r="L2257" s="23" t="str">
        <f t="shared" si="142"/>
        <v>5-Jun-1974</v>
      </c>
      <c r="M2257" s="25">
        <f t="shared" si="143"/>
        <v>49</v>
      </c>
    </row>
    <row r="2258" spans="1:13" x14ac:dyDescent="0.3">
      <c r="A2258" s="6" t="s">
        <v>2286</v>
      </c>
      <c r="B2258" s="6">
        <v>1979</v>
      </c>
      <c r="C2258" s="13">
        <f t="shared" si="140"/>
        <v>1979</v>
      </c>
      <c r="D2258" s="6" t="s">
        <v>37</v>
      </c>
      <c r="E2258" s="6">
        <v>11</v>
      </c>
      <c r="F2258" s="6">
        <v>1</v>
      </c>
      <c r="G2258" s="27">
        <v>41034.22</v>
      </c>
      <c r="H2258" s="6" t="s">
        <v>16</v>
      </c>
      <c r="I2258" s="6" t="s">
        <v>12</v>
      </c>
      <c r="J2258" s="13" t="str">
        <f t="shared" si="141"/>
        <v>R1017</v>
      </c>
      <c r="K2258" s="6" t="s">
        <v>356</v>
      </c>
      <c r="L2258" s="23" t="str">
        <f t="shared" si="142"/>
        <v>11-Oct-1979</v>
      </c>
      <c r="M2258" s="25">
        <f t="shared" si="143"/>
        <v>43</v>
      </c>
    </row>
    <row r="2259" spans="1:13" x14ac:dyDescent="0.3">
      <c r="A2259" s="6" t="s">
        <v>2287</v>
      </c>
      <c r="B2259" s="6">
        <v>1972</v>
      </c>
      <c r="C2259" s="13">
        <f t="shared" si="140"/>
        <v>1972</v>
      </c>
      <c r="D2259" s="6" t="s">
        <v>35</v>
      </c>
      <c r="E2259" s="6">
        <v>12</v>
      </c>
      <c r="F2259" s="6">
        <v>0</v>
      </c>
      <c r="G2259" s="27">
        <v>41055.29</v>
      </c>
      <c r="H2259" s="6" t="s">
        <v>16</v>
      </c>
      <c r="I2259" s="6" t="s">
        <v>11</v>
      </c>
      <c r="J2259" s="13" t="str">
        <f t="shared" si="141"/>
        <v>R1011</v>
      </c>
      <c r="K2259" s="6" t="s">
        <v>42</v>
      </c>
      <c r="L2259" s="23" t="str">
        <f t="shared" si="142"/>
        <v>12-Aug-1972</v>
      </c>
      <c r="M2259" s="25">
        <f t="shared" si="143"/>
        <v>50</v>
      </c>
    </row>
    <row r="2260" spans="1:13" x14ac:dyDescent="0.3">
      <c r="A2260" s="6" t="s">
        <v>2288</v>
      </c>
      <c r="B2260" s="6">
        <v>1972</v>
      </c>
      <c r="C2260" s="13">
        <f t="shared" si="140"/>
        <v>1972</v>
      </c>
      <c r="D2260" s="6" t="s">
        <v>20</v>
      </c>
      <c r="E2260" s="6">
        <v>6</v>
      </c>
      <c r="F2260" s="6">
        <v>0</v>
      </c>
      <c r="G2260" s="27">
        <v>41097.160000000003</v>
      </c>
      <c r="H2260" s="6" t="s">
        <v>16</v>
      </c>
      <c r="I2260" s="6" t="s">
        <v>12</v>
      </c>
      <c r="J2260" s="13" t="str">
        <f t="shared" si="141"/>
        <v>R1016</v>
      </c>
      <c r="K2260" s="6" t="s">
        <v>168</v>
      </c>
      <c r="L2260" s="23" t="str">
        <f t="shared" si="142"/>
        <v>6-Sep-1972</v>
      </c>
      <c r="M2260" s="25">
        <f t="shared" si="143"/>
        <v>50</v>
      </c>
    </row>
    <row r="2261" spans="1:13" x14ac:dyDescent="0.3">
      <c r="A2261" s="6" t="s">
        <v>2289</v>
      </c>
      <c r="B2261" s="6">
        <v>1969</v>
      </c>
      <c r="C2261" s="13">
        <f t="shared" si="140"/>
        <v>1969</v>
      </c>
      <c r="D2261" s="6" t="s">
        <v>35</v>
      </c>
      <c r="E2261" s="6">
        <v>8</v>
      </c>
      <c r="F2261" s="6">
        <v>0</v>
      </c>
      <c r="G2261" s="27">
        <v>41191.57</v>
      </c>
      <c r="H2261" s="6" t="s">
        <v>16</v>
      </c>
      <c r="I2261" s="6" t="s">
        <v>11</v>
      </c>
      <c r="J2261" s="13" t="str">
        <f t="shared" si="141"/>
        <v>R1011</v>
      </c>
      <c r="K2261" s="6" t="s">
        <v>42</v>
      </c>
      <c r="L2261" s="23" t="str">
        <f t="shared" si="142"/>
        <v>8-Aug-1969</v>
      </c>
      <c r="M2261" s="25">
        <f t="shared" si="143"/>
        <v>53</v>
      </c>
    </row>
    <row r="2262" spans="1:13" x14ac:dyDescent="0.3">
      <c r="A2262" s="6" t="s">
        <v>2290</v>
      </c>
      <c r="B2262" s="6">
        <v>1964</v>
      </c>
      <c r="C2262" s="13">
        <f t="shared" si="140"/>
        <v>1964</v>
      </c>
      <c r="D2262" s="6" t="s">
        <v>18</v>
      </c>
      <c r="E2262" s="6">
        <v>6</v>
      </c>
      <c r="F2262" s="6">
        <v>0</v>
      </c>
      <c r="G2262" s="27">
        <v>41250.39</v>
      </c>
      <c r="H2262" s="6" t="s">
        <v>16</v>
      </c>
      <c r="I2262" s="6" t="s">
        <v>12</v>
      </c>
      <c r="J2262" s="13" t="str">
        <f t="shared" si="141"/>
        <v>R1011</v>
      </c>
      <c r="K2262" s="6" t="s">
        <v>42</v>
      </c>
      <c r="L2262" s="23" t="str">
        <f t="shared" si="142"/>
        <v>6-Jun-1964</v>
      </c>
      <c r="M2262" s="25">
        <f t="shared" si="143"/>
        <v>59</v>
      </c>
    </row>
    <row r="2263" spans="1:13" x14ac:dyDescent="0.3">
      <c r="A2263" s="6" t="s">
        <v>2291</v>
      </c>
      <c r="B2263" s="6">
        <v>1977</v>
      </c>
      <c r="C2263" s="13">
        <f t="shared" si="140"/>
        <v>1977</v>
      </c>
      <c r="D2263" s="6" t="s">
        <v>35</v>
      </c>
      <c r="E2263" s="6">
        <v>27</v>
      </c>
      <c r="F2263" s="6">
        <v>2</v>
      </c>
      <c r="G2263" s="27">
        <v>41271.5</v>
      </c>
      <c r="H2263" s="6" t="s">
        <v>16</v>
      </c>
      <c r="I2263" s="6" t="s">
        <v>11</v>
      </c>
      <c r="J2263" s="13" t="str">
        <f t="shared" si="141"/>
        <v>R1011</v>
      </c>
      <c r="K2263" s="6" t="s">
        <v>42</v>
      </c>
      <c r="L2263" s="23" t="str">
        <f t="shared" si="142"/>
        <v>27-Aug-1977</v>
      </c>
      <c r="M2263" s="25">
        <f t="shared" si="143"/>
        <v>45</v>
      </c>
    </row>
    <row r="2264" spans="1:13" x14ac:dyDescent="0.3">
      <c r="A2264" s="6" t="s">
        <v>2292</v>
      </c>
      <c r="B2264" s="6">
        <v>1964</v>
      </c>
      <c r="C2264" s="13">
        <f t="shared" si="140"/>
        <v>1964</v>
      </c>
      <c r="D2264" s="6" t="s">
        <v>37</v>
      </c>
      <c r="E2264" s="6">
        <v>7</v>
      </c>
      <c r="F2264" s="6">
        <v>0</v>
      </c>
      <c r="G2264" s="27">
        <v>41331.79</v>
      </c>
      <c r="H2264" s="6" t="s">
        <v>16</v>
      </c>
      <c r="I2264" s="6" t="s">
        <v>11</v>
      </c>
      <c r="J2264" s="13" t="str">
        <f t="shared" si="141"/>
        <v>R1011</v>
      </c>
      <c r="K2264" s="6" t="s">
        <v>42</v>
      </c>
      <c r="L2264" s="23" t="str">
        <f t="shared" si="142"/>
        <v>7-Oct-1964</v>
      </c>
      <c r="M2264" s="25">
        <f t="shared" si="143"/>
        <v>58</v>
      </c>
    </row>
    <row r="2265" spans="1:13" x14ac:dyDescent="0.3">
      <c r="A2265" s="6" t="s">
        <v>2293</v>
      </c>
      <c r="B2265" s="6">
        <v>1971</v>
      </c>
      <c r="C2265" s="13">
        <f t="shared" si="140"/>
        <v>1971</v>
      </c>
      <c r="D2265" s="6" t="s">
        <v>37</v>
      </c>
      <c r="E2265" s="6">
        <v>16</v>
      </c>
      <c r="F2265" s="6">
        <v>0</v>
      </c>
      <c r="G2265" s="27">
        <v>41351.879999999997</v>
      </c>
      <c r="H2265" s="6" t="s">
        <v>16</v>
      </c>
      <c r="I2265" s="6" t="s">
        <v>11</v>
      </c>
      <c r="J2265" s="13" t="str">
        <f t="shared" si="141"/>
        <v>R1011</v>
      </c>
      <c r="K2265" s="6" t="s">
        <v>42</v>
      </c>
      <c r="L2265" s="23" t="str">
        <f t="shared" si="142"/>
        <v>16-Oct-1971</v>
      </c>
      <c r="M2265" s="25">
        <f t="shared" si="143"/>
        <v>51</v>
      </c>
    </row>
    <row r="2266" spans="1:13" x14ac:dyDescent="0.3">
      <c r="A2266" s="6" t="s">
        <v>2294</v>
      </c>
      <c r="B2266" s="6">
        <v>1967</v>
      </c>
      <c r="C2266" s="13">
        <f t="shared" si="140"/>
        <v>1967</v>
      </c>
      <c r="D2266" s="6" t="s">
        <v>30</v>
      </c>
      <c r="E2266" s="6">
        <v>22</v>
      </c>
      <c r="F2266" s="6">
        <v>0</v>
      </c>
      <c r="G2266" s="27">
        <v>41505.15</v>
      </c>
      <c r="H2266" s="6" t="s">
        <v>16</v>
      </c>
      <c r="I2266" s="6" t="s">
        <v>11</v>
      </c>
      <c r="J2266" s="13" t="str">
        <f t="shared" si="141"/>
        <v>R1011</v>
      </c>
      <c r="K2266" s="6" t="s">
        <v>42</v>
      </c>
      <c r="L2266" s="23" t="str">
        <f t="shared" si="142"/>
        <v>22-Dec-1967</v>
      </c>
      <c r="M2266" s="25">
        <f t="shared" si="143"/>
        <v>55</v>
      </c>
    </row>
    <row r="2267" spans="1:13" x14ac:dyDescent="0.3">
      <c r="A2267" s="6" t="s">
        <v>2295</v>
      </c>
      <c r="B2267" s="6">
        <v>1974</v>
      </c>
      <c r="C2267" s="13">
        <f t="shared" si="140"/>
        <v>1974</v>
      </c>
      <c r="D2267" s="6" t="s">
        <v>15</v>
      </c>
      <c r="E2267" s="6">
        <v>24</v>
      </c>
      <c r="F2267" s="6">
        <v>0</v>
      </c>
      <c r="G2267" s="27">
        <v>41636.199999999997</v>
      </c>
      <c r="H2267" s="6" t="s">
        <v>16</v>
      </c>
      <c r="I2267" s="6" t="s">
        <v>16</v>
      </c>
      <c r="J2267" s="13" t="str">
        <f t="shared" si="141"/>
        <v>R1011</v>
      </c>
      <c r="K2267" s="6" t="s">
        <v>42</v>
      </c>
      <c r="L2267" s="23" t="str">
        <f t="shared" si="142"/>
        <v>24-Nov-1974</v>
      </c>
      <c r="M2267" s="25">
        <f t="shared" si="143"/>
        <v>48</v>
      </c>
    </row>
    <row r="2268" spans="1:13" x14ac:dyDescent="0.3">
      <c r="A2268" s="6" t="s">
        <v>2296</v>
      </c>
      <c r="B2268" s="6">
        <v>1976</v>
      </c>
      <c r="C2268" s="13">
        <f t="shared" si="140"/>
        <v>1976</v>
      </c>
      <c r="D2268" s="6" t="s">
        <v>37</v>
      </c>
      <c r="E2268" s="6">
        <v>29</v>
      </c>
      <c r="F2268" s="6">
        <v>1</v>
      </c>
      <c r="G2268" s="27">
        <v>41661.599999999999</v>
      </c>
      <c r="H2268" s="6" t="s">
        <v>16</v>
      </c>
      <c r="I2268" s="6" t="s">
        <v>12</v>
      </c>
      <c r="J2268" s="13" t="str">
        <f t="shared" si="141"/>
        <v>R1011</v>
      </c>
      <c r="K2268" s="6" t="s">
        <v>42</v>
      </c>
      <c r="L2268" s="23" t="str">
        <f t="shared" si="142"/>
        <v>29-Oct-1976</v>
      </c>
      <c r="M2268" s="25">
        <f t="shared" si="143"/>
        <v>46</v>
      </c>
    </row>
    <row r="2269" spans="1:13" x14ac:dyDescent="0.3">
      <c r="A2269" s="6" t="s">
        <v>2297</v>
      </c>
      <c r="B2269" s="6">
        <v>1975</v>
      </c>
      <c r="C2269" s="13">
        <f t="shared" si="140"/>
        <v>1975</v>
      </c>
      <c r="D2269" s="6" t="s">
        <v>15</v>
      </c>
      <c r="E2269" s="6">
        <v>14</v>
      </c>
      <c r="F2269" s="6">
        <v>0</v>
      </c>
      <c r="G2269" s="27">
        <v>41676.080000000002</v>
      </c>
      <c r="H2269" s="6" t="s">
        <v>16</v>
      </c>
      <c r="I2269" s="6" t="s">
        <v>11</v>
      </c>
      <c r="J2269" s="13" t="str">
        <f t="shared" si="141"/>
        <v>R1013</v>
      </c>
      <c r="K2269" s="6" t="s">
        <v>13</v>
      </c>
      <c r="L2269" s="23" t="str">
        <f t="shared" si="142"/>
        <v>14-Nov-1975</v>
      </c>
      <c r="M2269" s="25">
        <f t="shared" si="143"/>
        <v>47</v>
      </c>
    </row>
    <row r="2270" spans="1:13" x14ac:dyDescent="0.3">
      <c r="A2270" s="6" t="s">
        <v>2298</v>
      </c>
      <c r="B2270" s="6">
        <v>1975</v>
      </c>
      <c r="C2270" s="13">
        <f t="shared" si="140"/>
        <v>1975</v>
      </c>
      <c r="D2270" s="6" t="s">
        <v>20</v>
      </c>
      <c r="E2270" s="6">
        <v>29</v>
      </c>
      <c r="F2270" s="6">
        <v>1</v>
      </c>
      <c r="G2270" s="27">
        <v>41681.86</v>
      </c>
      <c r="H2270" s="6" t="s">
        <v>16</v>
      </c>
      <c r="I2270" s="6" t="s">
        <v>16</v>
      </c>
      <c r="J2270" s="13" t="str">
        <f t="shared" si="141"/>
        <v>R1011</v>
      </c>
      <c r="K2270" s="6" t="s">
        <v>42</v>
      </c>
      <c r="L2270" s="23" t="str">
        <f t="shared" si="142"/>
        <v>29-Sep-1975</v>
      </c>
      <c r="M2270" s="25">
        <f t="shared" si="143"/>
        <v>47</v>
      </c>
    </row>
    <row r="2271" spans="1:13" x14ac:dyDescent="0.3">
      <c r="A2271" s="6" t="s">
        <v>2299</v>
      </c>
      <c r="B2271" s="6">
        <v>1962</v>
      </c>
      <c r="C2271" s="13">
        <f t="shared" si="140"/>
        <v>1962</v>
      </c>
      <c r="D2271" s="6" t="s">
        <v>20</v>
      </c>
      <c r="E2271" s="6">
        <v>22</v>
      </c>
      <c r="F2271" s="6">
        <v>0</v>
      </c>
      <c r="G2271" s="27">
        <v>41794.629999999997</v>
      </c>
      <c r="H2271" s="6" t="s">
        <v>16</v>
      </c>
      <c r="I2271" s="6" t="s">
        <v>12</v>
      </c>
      <c r="J2271" s="13" t="str">
        <f t="shared" si="141"/>
        <v>R1011</v>
      </c>
      <c r="K2271" s="6" t="s">
        <v>42</v>
      </c>
      <c r="L2271" s="23" t="str">
        <f t="shared" si="142"/>
        <v>22-Sep-1962</v>
      </c>
      <c r="M2271" s="25">
        <f t="shared" si="143"/>
        <v>60</v>
      </c>
    </row>
    <row r="2272" spans="1:13" x14ac:dyDescent="0.3">
      <c r="A2272" s="6" t="s">
        <v>2300</v>
      </c>
      <c r="B2272" s="6">
        <v>1966</v>
      </c>
      <c r="C2272" s="13">
        <f t="shared" si="140"/>
        <v>1966</v>
      </c>
      <c r="D2272" s="6" t="s">
        <v>20</v>
      </c>
      <c r="E2272" s="6">
        <v>21</v>
      </c>
      <c r="F2272" s="6">
        <v>0</v>
      </c>
      <c r="G2272" s="27">
        <v>41886.54</v>
      </c>
      <c r="H2272" s="6" t="s">
        <v>16</v>
      </c>
      <c r="I2272" s="6" t="s">
        <v>12</v>
      </c>
      <c r="J2272" s="13" t="str">
        <f t="shared" si="141"/>
        <v>R1011</v>
      </c>
      <c r="K2272" s="6" t="s">
        <v>42</v>
      </c>
      <c r="L2272" s="23" t="str">
        <f t="shared" si="142"/>
        <v>21-Sep-1966</v>
      </c>
      <c r="M2272" s="25">
        <f t="shared" si="143"/>
        <v>56</v>
      </c>
    </row>
    <row r="2273" spans="1:13" x14ac:dyDescent="0.3">
      <c r="A2273" s="6" t="s">
        <v>2301</v>
      </c>
      <c r="B2273" s="6">
        <v>1972</v>
      </c>
      <c r="C2273" s="13">
        <f t="shared" si="140"/>
        <v>1972</v>
      </c>
      <c r="D2273" s="6" t="s">
        <v>18</v>
      </c>
      <c r="E2273" s="6">
        <v>8</v>
      </c>
      <c r="F2273" s="6">
        <v>1</v>
      </c>
      <c r="G2273" s="27">
        <v>41919.1</v>
      </c>
      <c r="H2273" s="6" t="s">
        <v>16</v>
      </c>
      <c r="I2273" s="6" t="s">
        <v>16</v>
      </c>
      <c r="J2273" s="13" t="str">
        <f t="shared" si="141"/>
        <v>R1016</v>
      </c>
      <c r="K2273" s="6" t="s">
        <v>168</v>
      </c>
      <c r="L2273" s="23" t="str">
        <f t="shared" si="142"/>
        <v>8-Jun-1972</v>
      </c>
      <c r="M2273" s="25">
        <f t="shared" si="143"/>
        <v>51</v>
      </c>
    </row>
    <row r="2274" spans="1:13" x14ac:dyDescent="0.3">
      <c r="A2274" s="6" t="s">
        <v>2302</v>
      </c>
      <c r="B2274" s="6">
        <v>1984</v>
      </c>
      <c r="C2274" s="13">
        <f t="shared" si="140"/>
        <v>1984</v>
      </c>
      <c r="D2274" s="6" t="s">
        <v>15</v>
      </c>
      <c r="E2274" s="6">
        <v>10</v>
      </c>
      <c r="F2274" s="6">
        <v>3</v>
      </c>
      <c r="G2274" s="27">
        <v>41949.24</v>
      </c>
      <c r="H2274" s="6" t="s">
        <v>16</v>
      </c>
      <c r="I2274" s="6" t="s">
        <v>16</v>
      </c>
      <c r="J2274" s="13" t="str">
        <f t="shared" si="141"/>
        <v>R1013</v>
      </c>
      <c r="K2274" s="6" t="s">
        <v>13</v>
      </c>
      <c r="L2274" s="23" t="str">
        <f t="shared" si="142"/>
        <v>10-Nov-1984</v>
      </c>
      <c r="M2274" s="25">
        <f t="shared" si="143"/>
        <v>38</v>
      </c>
    </row>
    <row r="2275" spans="1:13" x14ac:dyDescent="0.3">
      <c r="A2275" s="6" t="s">
        <v>2303</v>
      </c>
      <c r="B2275" s="6">
        <v>1968</v>
      </c>
      <c r="C2275" s="13">
        <f t="shared" si="140"/>
        <v>1968</v>
      </c>
      <c r="D2275" s="6" t="s">
        <v>30</v>
      </c>
      <c r="E2275" s="6">
        <v>19</v>
      </c>
      <c r="F2275" s="6">
        <v>1</v>
      </c>
      <c r="G2275" s="27">
        <v>41999.519999999997</v>
      </c>
      <c r="H2275" s="6" t="s">
        <v>16</v>
      </c>
      <c r="I2275" s="6" t="s">
        <v>12</v>
      </c>
      <c r="J2275" s="13" t="str">
        <f t="shared" si="141"/>
        <v>R1013</v>
      </c>
      <c r="K2275" s="6" t="s">
        <v>13</v>
      </c>
      <c r="L2275" s="23" t="str">
        <f t="shared" si="142"/>
        <v>19-Dec-1968</v>
      </c>
      <c r="M2275" s="25">
        <f t="shared" si="143"/>
        <v>54</v>
      </c>
    </row>
    <row r="2276" spans="1:13" x14ac:dyDescent="0.3">
      <c r="A2276" s="6" t="s">
        <v>2304</v>
      </c>
      <c r="B2276" s="6">
        <v>1976</v>
      </c>
      <c r="C2276" s="13">
        <f t="shared" si="140"/>
        <v>1976</v>
      </c>
      <c r="D2276" s="6" t="s">
        <v>15</v>
      </c>
      <c r="E2276" s="6">
        <v>28</v>
      </c>
      <c r="F2276" s="6">
        <v>0</v>
      </c>
      <c r="G2276" s="27">
        <v>42111.66</v>
      </c>
      <c r="H2276" s="6" t="s">
        <v>16</v>
      </c>
      <c r="I2276" s="6" t="s">
        <v>16</v>
      </c>
      <c r="J2276" s="13" t="str">
        <f t="shared" si="141"/>
        <v>R1024</v>
      </c>
      <c r="K2276" s="6" t="s">
        <v>247</v>
      </c>
      <c r="L2276" s="23" t="str">
        <f t="shared" si="142"/>
        <v>28-Nov-1976</v>
      </c>
      <c r="M2276" s="25">
        <f t="shared" si="143"/>
        <v>46</v>
      </c>
    </row>
    <row r="2277" spans="1:13" x14ac:dyDescent="0.3">
      <c r="A2277" s="6" t="s">
        <v>2305</v>
      </c>
      <c r="B2277" s="6">
        <v>1997</v>
      </c>
      <c r="C2277" s="13">
        <f t="shared" si="140"/>
        <v>1997</v>
      </c>
      <c r="D2277" s="6" t="s">
        <v>30</v>
      </c>
      <c r="E2277" s="6">
        <v>9</v>
      </c>
      <c r="F2277" s="6">
        <v>2</v>
      </c>
      <c r="G2277" s="27">
        <v>42112.24</v>
      </c>
      <c r="H2277" s="6" t="s">
        <v>16</v>
      </c>
      <c r="I2277" s="6" t="s">
        <v>12</v>
      </c>
      <c r="J2277" s="13" t="str">
        <f t="shared" si="141"/>
        <v>R1013</v>
      </c>
      <c r="K2277" s="6" t="s">
        <v>13</v>
      </c>
      <c r="L2277" s="23" t="str">
        <f t="shared" si="142"/>
        <v>9-Dec-1997</v>
      </c>
      <c r="M2277" s="25">
        <f t="shared" si="143"/>
        <v>25</v>
      </c>
    </row>
    <row r="2278" spans="1:13" x14ac:dyDescent="0.3">
      <c r="A2278" s="6" t="s">
        <v>2306</v>
      </c>
      <c r="B2278" s="6">
        <v>1979</v>
      </c>
      <c r="C2278" s="13">
        <f t="shared" si="140"/>
        <v>1979</v>
      </c>
      <c r="D2278" s="6" t="s">
        <v>10</v>
      </c>
      <c r="E2278" s="6">
        <v>3</v>
      </c>
      <c r="F2278" s="6">
        <v>3</v>
      </c>
      <c r="G2278" s="27">
        <v>42124.52</v>
      </c>
      <c r="H2278" s="6" t="s">
        <v>16</v>
      </c>
      <c r="I2278" s="6" t="s">
        <v>16</v>
      </c>
      <c r="J2278" s="13" t="str">
        <f t="shared" si="141"/>
        <v>R1013</v>
      </c>
      <c r="K2278" s="6" t="s">
        <v>13</v>
      </c>
      <c r="L2278" s="23" t="str">
        <f t="shared" si="142"/>
        <v>3-Jul-1979</v>
      </c>
      <c r="M2278" s="25">
        <f t="shared" si="143"/>
        <v>43</v>
      </c>
    </row>
    <row r="2279" spans="1:13" x14ac:dyDescent="0.3">
      <c r="A2279" s="6" t="s">
        <v>2307</v>
      </c>
      <c r="B2279" s="6">
        <v>1973</v>
      </c>
      <c r="C2279" s="13">
        <f t="shared" si="140"/>
        <v>1973</v>
      </c>
      <c r="D2279" s="6" t="s">
        <v>20</v>
      </c>
      <c r="E2279" s="6">
        <v>18</v>
      </c>
      <c r="F2279" s="6">
        <v>0</v>
      </c>
      <c r="G2279" s="27">
        <v>42188.15</v>
      </c>
      <c r="H2279" s="6" t="s">
        <v>16</v>
      </c>
      <c r="I2279" s="6" t="s">
        <v>16</v>
      </c>
      <c r="J2279" s="13" t="str">
        <f t="shared" si="141"/>
        <v>R1011</v>
      </c>
      <c r="K2279" s="6" t="s">
        <v>42</v>
      </c>
      <c r="L2279" s="23" t="str">
        <f t="shared" si="142"/>
        <v>18-Sep-1973</v>
      </c>
      <c r="M2279" s="25">
        <f t="shared" si="143"/>
        <v>49</v>
      </c>
    </row>
    <row r="2280" spans="1:13" x14ac:dyDescent="0.3">
      <c r="A2280" s="6" t="s">
        <v>2308</v>
      </c>
      <c r="B2280" s="6">
        <v>1975</v>
      </c>
      <c r="C2280" s="13">
        <f t="shared" si="140"/>
        <v>1975</v>
      </c>
      <c r="D2280" s="6" t="s">
        <v>35</v>
      </c>
      <c r="E2280" s="6">
        <v>15</v>
      </c>
      <c r="F2280" s="6">
        <v>1</v>
      </c>
      <c r="G2280" s="27">
        <v>42211.14</v>
      </c>
      <c r="H2280" s="6" t="s">
        <v>16</v>
      </c>
      <c r="I2280" s="6" t="s">
        <v>12</v>
      </c>
      <c r="J2280" s="13" t="str">
        <f t="shared" si="141"/>
        <v>R1013</v>
      </c>
      <c r="K2280" s="6" t="s">
        <v>13</v>
      </c>
      <c r="L2280" s="23" t="str">
        <f t="shared" si="142"/>
        <v>15-Aug-1975</v>
      </c>
      <c r="M2280" s="25">
        <f t="shared" si="143"/>
        <v>47</v>
      </c>
    </row>
    <row r="2281" spans="1:13" x14ac:dyDescent="0.3">
      <c r="A2281" s="6" t="s">
        <v>2309</v>
      </c>
      <c r="B2281" s="6">
        <v>1967</v>
      </c>
      <c r="C2281" s="13">
        <f t="shared" si="140"/>
        <v>1967</v>
      </c>
      <c r="D2281" s="6" t="s">
        <v>18</v>
      </c>
      <c r="E2281" s="6">
        <v>28</v>
      </c>
      <c r="F2281" s="6">
        <v>0</v>
      </c>
      <c r="G2281" s="27">
        <v>42303.69</v>
      </c>
      <c r="H2281" s="6" t="s">
        <v>16</v>
      </c>
      <c r="I2281" s="6" t="s">
        <v>11</v>
      </c>
      <c r="J2281" s="13" t="str">
        <f t="shared" si="141"/>
        <v>R1016</v>
      </c>
      <c r="K2281" s="6" t="s">
        <v>168</v>
      </c>
      <c r="L2281" s="23" t="str">
        <f t="shared" si="142"/>
        <v>28-Jun-1967</v>
      </c>
      <c r="M2281" s="25">
        <f t="shared" si="143"/>
        <v>55</v>
      </c>
    </row>
    <row r="2282" spans="1:13" x14ac:dyDescent="0.3">
      <c r="A2282" s="6" t="s">
        <v>2310</v>
      </c>
      <c r="B2282" s="6">
        <v>1968</v>
      </c>
      <c r="C2282" s="13">
        <f t="shared" si="140"/>
        <v>1968</v>
      </c>
      <c r="D2282" s="6" t="s">
        <v>35</v>
      </c>
      <c r="E2282" s="6">
        <v>3</v>
      </c>
      <c r="F2282" s="6">
        <v>0</v>
      </c>
      <c r="G2282" s="27">
        <v>42478.6</v>
      </c>
      <c r="H2282" s="6" t="s">
        <v>16</v>
      </c>
      <c r="I2282" s="6" t="s">
        <v>11</v>
      </c>
      <c r="J2282" s="13" t="str">
        <f t="shared" si="141"/>
        <v>R1011</v>
      </c>
      <c r="K2282" s="6" t="s">
        <v>42</v>
      </c>
      <c r="L2282" s="23" t="str">
        <f t="shared" si="142"/>
        <v>3-Aug-1968</v>
      </c>
      <c r="M2282" s="25">
        <f t="shared" si="143"/>
        <v>54</v>
      </c>
    </row>
    <row r="2283" spans="1:13" x14ac:dyDescent="0.3">
      <c r="A2283" s="6" t="s">
        <v>2311</v>
      </c>
      <c r="B2283" s="6">
        <v>1967</v>
      </c>
      <c r="C2283" s="13">
        <f t="shared" si="140"/>
        <v>1967</v>
      </c>
      <c r="D2283" s="6" t="s">
        <v>18</v>
      </c>
      <c r="E2283" s="6">
        <v>27</v>
      </c>
      <c r="F2283" s="6">
        <v>0</v>
      </c>
      <c r="G2283" s="27">
        <v>42538.720000000001</v>
      </c>
      <c r="H2283" s="6" t="s">
        <v>16</v>
      </c>
      <c r="I2283" s="6" t="s">
        <v>12</v>
      </c>
      <c r="J2283" s="13" t="str">
        <f t="shared" si="141"/>
        <v>R1011</v>
      </c>
      <c r="K2283" s="6" t="s">
        <v>42</v>
      </c>
      <c r="L2283" s="23" t="str">
        <f t="shared" si="142"/>
        <v>27-Jun-1967</v>
      </c>
      <c r="M2283" s="25">
        <f t="shared" si="143"/>
        <v>55</v>
      </c>
    </row>
    <row r="2284" spans="1:13" x14ac:dyDescent="0.3">
      <c r="A2284" s="6" t="s">
        <v>2312</v>
      </c>
      <c r="B2284" s="6">
        <v>1979</v>
      </c>
      <c r="C2284" s="13">
        <f t="shared" si="140"/>
        <v>1979</v>
      </c>
      <c r="D2284" s="6" t="s">
        <v>30</v>
      </c>
      <c r="E2284" s="6">
        <v>27</v>
      </c>
      <c r="F2284" s="6">
        <v>2</v>
      </c>
      <c r="G2284" s="27">
        <v>42560.43</v>
      </c>
      <c r="H2284" s="6" t="s">
        <v>16</v>
      </c>
      <c r="I2284" s="6" t="s">
        <v>12</v>
      </c>
      <c r="J2284" s="13" t="str">
        <f t="shared" si="141"/>
        <v>R1013</v>
      </c>
      <c r="K2284" s="6" t="s">
        <v>13</v>
      </c>
      <c r="L2284" s="23" t="str">
        <f t="shared" si="142"/>
        <v>27-Dec-1979</v>
      </c>
      <c r="M2284" s="25">
        <f t="shared" si="143"/>
        <v>43</v>
      </c>
    </row>
    <row r="2285" spans="1:13" x14ac:dyDescent="0.3">
      <c r="A2285" s="6" t="s">
        <v>2313</v>
      </c>
      <c r="B2285" s="6">
        <v>1971</v>
      </c>
      <c r="C2285" s="13">
        <f t="shared" si="140"/>
        <v>1971</v>
      </c>
      <c r="D2285" s="6" t="s">
        <v>15</v>
      </c>
      <c r="E2285" s="6">
        <v>3</v>
      </c>
      <c r="F2285" s="6">
        <v>0</v>
      </c>
      <c r="G2285" s="27">
        <v>42644.2</v>
      </c>
      <c r="H2285" s="6" t="s">
        <v>16</v>
      </c>
      <c r="I2285" s="6" t="s">
        <v>12</v>
      </c>
      <c r="J2285" s="13" t="str">
        <f t="shared" si="141"/>
        <v>R1011</v>
      </c>
      <c r="K2285" s="6" t="s">
        <v>42</v>
      </c>
      <c r="L2285" s="23" t="str">
        <f t="shared" si="142"/>
        <v>3-Nov-1971</v>
      </c>
      <c r="M2285" s="25">
        <f t="shared" si="143"/>
        <v>51</v>
      </c>
    </row>
    <row r="2286" spans="1:13" x14ac:dyDescent="0.3">
      <c r="A2286" s="6" t="s">
        <v>2314</v>
      </c>
      <c r="B2286" s="6">
        <v>1977</v>
      </c>
      <c r="C2286" s="13">
        <f t="shared" si="140"/>
        <v>1977</v>
      </c>
      <c r="D2286" s="6" t="s">
        <v>37</v>
      </c>
      <c r="E2286" s="6">
        <v>21</v>
      </c>
      <c r="F2286" s="6">
        <v>2</v>
      </c>
      <c r="G2286" s="27">
        <v>42760.5</v>
      </c>
      <c r="H2286" s="6" t="s">
        <v>16</v>
      </c>
      <c r="I2286" s="6" t="s">
        <v>11</v>
      </c>
      <c r="J2286" s="13" t="str">
        <f t="shared" si="141"/>
        <v>R1012</v>
      </c>
      <c r="K2286" s="6" t="s">
        <v>23</v>
      </c>
      <c r="L2286" s="23" t="str">
        <f t="shared" si="142"/>
        <v>21-Oct-1977</v>
      </c>
      <c r="M2286" s="25">
        <f t="shared" si="143"/>
        <v>45</v>
      </c>
    </row>
    <row r="2287" spans="1:13" x14ac:dyDescent="0.3">
      <c r="A2287" s="6" t="s">
        <v>2315</v>
      </c>
      <c r="B2287" s="6">
        <v>1965</v>
      </c>
      <c r="C2287" s="13">
        <f t="shared" si="140"/>
        <v>1965</v>
      </c>
      <c r="D2287" s="6" t="s">
        <v>37</v>
      </c>
      <c r="E2287" s="6">
        <v>29</v>
      </c>
      <c r="F2287" s="6">
        <v>0</v>
      </c>
      <c r="G2287" s="27">
        <v>42764.12</v>
      </c>
      <c r="H2287" s="6" t="s">
        <v>16</v>
      </c>
      <c r="I2287" s="6" t="s">
        <v>11</v>
      </c>
      <c r="J2287" s="13" t="str">
        <f t="shared" si="141"/>
        <v>R1011</v>
      </c>
      <c r="K2287" s="6" t="s">
        <v>42</v>
      </c>
      <c r="L2287" s="23" t="str">
        <f t="shared" si="142"/>
        <v>29-Oct-1965</v>
      </c>
      <c r="M2287" s="25">
        <f t="shared" si="143"/>
        <v>57</v>
      </c>
    </row>
    <row r="2288" spans="1:13" x14ac:dyDescent="0.3">
      <c r="A2288" s="6" t="s">
        <v>2316</v>
      </c>
      <c r="B2288" s="6">
        <v>1972</v>
      </c>
      <c r="C2288" s="13">
        <f t="shared" si="140"/>
        <v>1972</v>
      </c>
      <c r="D2288" s="6" t="s">
        <v>20</v>
      </c>
      <c r="E2288" s="6">
        <v>10</v>
      </c>
      <c r="F2288" s="6">
        <v>2</v>
      </c>
      <c r="G2288" s="27">
        <v>42856.84</v>
      </c>
      <c r="H2288" s="6" t="s">
        <v>16</v>
      </c>
      <c r="I2288" s="6" t="s">
        <v>16</v>
      </c>
      <c r="J2288" s="13" t="str">
        <f t="shared" si="141"/>
        <v>R1011</v>
      </c>
      <c r="K2288" s="6" t="s">
        <v>42</v>
      </c>
      <c r="L2288" s="23" t="str">
        <f t="shared" si="142"/>
        <v>10-Sep-1972</v>
      </c>
      <c r="M2288" s="25">
        <f t="shared" si="143"/>
        <v>50</v>
      </c>
    </row>
    <row r="2289" spans="1:13" x14ac:dyDescent="0.3">
      <c r="A2289" s="6" t="s">
        <v>2317</v>
      </c>
      <c r="B2289" s="6">
        <v>1975</v>
      </c>
      <c r="C2289" s="13">
        <f t="shared" si="140"/>
        <v>1975</v>
      </c>
      <c r="D2289" s="6" t="s">
        <v>37</v>
      </c>
      <c r="E2289" s="6">
        <v>23</v>
      </c>
      <c r="F2289" s="6">
        <v>1</v>
      </c>
      <c r="G2289" s="27">
        <v>42969.85</v>
      </c>
      <c r="H2289" s="6" t="s">
        <v>16</v>
      </c>
      <c r="I2289" s="6" t="s">
        <v>12</v>
      </c>
      <c r="J2289" s="13" t="str">
        <f t="shared" si="141"/>
        <v>R1013</v>
      </c>
      <c r="K2289" s="6" t="s">
        <v>13</v>
      </c>
      <c r="L2289" s="23" t="str">
        <f t="shared" si="142"/>
        <v>23-Oct-1975</v>
      </c>
      <c r="M2289" s="25">
        <f t="shared" si="143"/>
        <v>47</v>
      </c>
    </row>
    <row r="2290" spans="1:13" x14ac:dyDescent="0.3">
      <c r="A2290" s="6" t="s">
        <v>2318</v>
      </c>
      <c r="B2290" s="6">
        <v>1978</v>
      </c>
      <c r="C2290" s="13">
        <f t="shared" si="140"/>
        <v>1978</v>
      </c>
      <c r="D2290" s="6" t="s">
        <v>15</v>
      </c>
      <c r="E2290" s="6">
        <v>4</v>
      </c>
      <c r="F2290" s="6">
        <v>0</v>
      </c>
      <c r="G2290" s="27">
        <v>42983.46</v>
      </c>
      <c r="H2290" s="6" t="s">
        <v>16</v>
      </c>
      <c r="I2290" s="6" t="s">
        <v>11</v>
      </c>
      <c r="J2290" s="13" t="str">
        <f t="shared" si="141"/>
        <v>R1012</v>
      </c>
      <c r="K2290" s="6" t="s">
        <v>23</v>
      </c>
      <c r="L2290" s="23" t="str">
        <f t="shared" si="142"/>
        <v>4-Nov-1978</v>
      </c>
      <c r="M2290" s="25">
        <f t="shared" si="143"/>
        <v>44</v>
      </c>
    </row>
    <row r="2291" spans="1:13" x14ac:dyDescent="0.3">
      <c r="A2291" s="6" t="s">
        <v>2319</v>
      </c>
      <c r="B2291" s="6">
        <v>1965</v>
      </c>
      <c r="C2291" s="13">
        <f t="shared" si="140"/>
        <v>1965</v>
      </c>
      <c r="D2291" s="6" t="s">
        <v>15</v>
      </c>
      <c r="E2291" s="6">
        <v>29</v>
      </c>
      <c r="F2291" s="6">
        <v>0</v>
      </c>
      <c r="G2291" s="27">
        <v>43073.760000000002</v>
      </c>
      <c r="H2291" s="6" t="s">
        <v>11</v>
      </c>
      <c r="I2291" s="6" t="s">
        <v>11</v>
      </c>
      <c r="J2291" s="13" t="str">
        <f t="shared" si="141"/>
        <v>R1011</v>
      </c>
      <c r="K2291" s="6" t="s">
        <v>42</v>
      </c>
      <c r="L2291" s="23" t="str">
        <f t="shared" si="142"/>
        <v>29-Nov-1965</v>
      </c>
      <c r="M2291" s="25">
        <f t="shared" si="143"/>
        <v>57</v>
      </c>
    </row>
    <row r="2292" spans="1:13" x14ac:dyDescent="0.3">
      <c r="A2292" s="6" t="s">
        <v>2320</v>
      </c>
      <c r="B2292" s="6">
        <v>1969</v>
      </c>
      <c r="C2292" s="13">
        <f t="shared" si="140"/>
        <v>1969</v>
      </c>
      <c r="D2292" s="6" t="s">
        <v>30</v>
      </c>
      <c r="E2292" s="6">
        <v>3</v>
      </c>
      <c r="F2292" s="6">
        <v>0</v>
      </c>
      <c r="G2292" s="27">
        <v>43254.42</v>
      </c>
      <c r="H2292" s="6" t="s">
        <v>11</v>
      </c>
      <c r="I2292" s="6" t="s">
        <v>11</v>
      </c>
      <c r="J2292" s="13" t="str">
        <f t="shared" si="141"/>
        <v>R1016</v>
      </c>
      <c r="K2292" s="6" t="s">
        <v>168</v>
      </c>
      <c r="L2292" s="23" t="str">
        <f t="shared" si="142"/>
        <v>3-Dec-1969</v>
      </c>
      <c r="M2292" s="25">
        <f t="shared" si="143"/>
        <v>53</v>
      </c>
    </row>
    <row r="2293" spans="1:13" x14ac:dyDescent="0.3">
      <c r="A2293" s="6" t="s">
        <v>2321</v>
      </c>
      <c r="B2293" s="6">
        <v>1965</v>
      </c>
      <c r="C2293" s="13">
        <f t="shared" si="140"/>
        <v>1965</v>
      </c>
      <c r="D2293" s="6" t="s">
        <v>35</v>
      </c>
      <c r="E2293" s="6">
        <v>22</v>
      </c>
      <c r="F2293" s="6">
        <v>0</v>
      </c>
      <c r="G2293" s="27">
        <v>43578.94</v>
      </c>
      <c r="H2293" s="6" t="s">
        <v>11</v>
      </c>
      <c r="I2293" s="6" t="s">
        <v>11</v>
      </c>
      <c r="J2293" s="13" t="str">
        <f t="shared" si="141"/>
        <v>R1012</v>
      </c>
      <c r="K2293" s="6" t="s">
        <v>23</v>
      </c>
      <c r="L2293" s="23" t="str">
        <f t="shared" si="142"/>
        <v>22-Aug-1965</v>
      </c>
      <c r="M2293" s="25">
        <f t="shared" si="143"/>
        <v>57</v>
      </c>
    </row>
    <row r="2294" spans="1:13" x14ac:dyDescent="0.3">
      <c r="A2294" s="6" t="s">
        <v>2322</v>
      </c>
      <c r="B2294" s="6">
        <v>1986</v>
      </c>
      <c r="C2294" s="13">
        <f t="shared" si="140"/>
        <v>1986</v>
      </c>
      <c r="D2294" s="6" t="s">
        <v>30</v>
      </c>
      <c r="E2294" s="6">
        <v>29</v>
      </c>
      <c r="F2294" s="6">
        <v>3</v>
      </c>
      <c r="G2294" s="27">
        <v>43753.34</v>
      </c>
      <c r="H2294" s="6" t="s">
        <v>11</v>
      </c>
      <c r="I2294" s="6" t="s">
        <v>16</v>
      </c>
      <c r="J2294" s="13" t="str">
        <f t="shared" si="141"/>
        <v>R1015</v>
      </c>
      <c r="K2294" s="6" t="s">
        <v>164</v>
      </c>
      <c r="L2294" s="23" t="str">
        <f t="shared" si="142"/>
        <v>29-Dec-1986</v>
      </c>
      <c r="M2294" s="25">
        <f t="shared" si="143"/>
        <v>36</v>
      </c>
    </row>
    <row r="2295" spans="1:13" x14ac:dyDescent="0.3">
      <c r="A2295" s="6" t="s">
        <v>2323</v>
      </c>
      <c r="B2295" s="6">
        <v>1966</v>
      </c>
      <c r="C2295" s="13">
        <f t="shared" si="140"/>
        <v>1966</v>
      </c>
      <c r="D2295" s="6" t="s">
        <v>37</v>
      </c>
      <c r="E2295" s="6">
        <v>25</v>
      </c>
      <c r="F2295" s="6">
        <v>2</v>
      </c>
      <c r="G2295" s="27">
        <v>43813.87</v>
      </c>
      <c r="H2295" s="6" t="s">
        <v>11</v>
      </c>
      <c r="I2295" s="6" t="s">
        <v>11</v>
      </c>
      <c r="J2295" s="13" t="str">
        <f t="shared" si="141"/>
        <v>R1013</v>
      </c>
      <c r="K2295" s="6" t="s">
        <v>13</v>
      </c>
      <c r="L2295" s="23" t="str">
        <f t="shared" si="142"/>
        <v>25-Oct-1966</v>
      </c>
      <c r="M2295" s="25">
        <f t="shared" si="143"/>
        <v>56</v>
      </c>
    </row>
    <row r="2296" spans="1:13" x14ac:dyDescent="0.3">
      <c r="A2296" s="6" t="s">
        <v>2324</v>
      </c>
      <c r="B2296" s="6">
        <v>1966</v>
      </c>
      <c r="C2296" s="13">
        <f t="shared" si="140"/>
        <v>1966</v>
      </c>
      <c r="D2296" s="6" t="s">
        <v>10</v>
      </c>
      <c r="E2296" s="6">
        <v>2</v>
      </c>
      <c r="F2296" s="6">
        <v>0</v>
      </c>
      <c r="G2296" s="27">
        <v>43817.45</v>
      </c>
      <c r="H2296" s="6" t="s">
        <v>11</v>
      </c>
      <c r="I2296" s="6" t="s">
        <v>12</v>
      </c>
      <c r="J2296" s="13" t="str">
        <f t="shared" si="141"/>
        <v>R1012</v>
      </c>
      <c r="K2296" s="6" t="s">
        <v>23</v>
      </c>
      <c r="L2296" s="23" t="str">
        <f t="shared" si="142"/>
        <v>2-Jul-1966</v>
      </c>
      <c r="M2296" s="25">
        <f t="shared" si="143"/>
        <v>56</v>
      </c>
    </row>
    <row r="2297" spans="1:13" x14ac:dyDescent="0.3">
      <c r="A2297" s="6" t="s">
        <v>2325</v>
      </c>
      <c r="B2297" s="6">
        <v>1980</v>
      </c>
      <c r="C2297" s="13">
        <f t="shared" si="140"/>
        <v>1980</v>
      </c>
      <c r="D2297" s="6" t="s">
        <v>15</v>
      </c>
      <c r="E2297" s="6">
        <v>10</v>
      </c>
      <c r="F2297" s="6">
        <v>2</v>
      </c>
      <c r="G2297" s="27">
        <v>43896.38</v>
      </c>
      <c r="H2297" s="6" t="s">
        <v>11</v>
      </c>
      <c r="I2297" s="6" t="s">
        <v>16</v>
      </c>
      <c r="J2297" s="13" t="str">
        <f t="shared" si="141"/>
        <v>R1013</v>
      </c>
      <c r="K2297" s="6" t="s">
        <v>13</v>
      </c>
      <c r="L2297" s="23" t="str">
        <f t="shared" si="142"/>
        <v>10-Nov-1980</v>
      </c>
      <c r="M2297" s="25">
        <f t="shared" si="143"/>
        <v>42</v>
      </c>
    </row>
    <row r="2298" spans="1:13" x14ac:dyDescent="0.3">
      <c r="A2298" s="6" t="s">
        <v>2326</v>
      </c>
      <c r="B2298" s="6">
        <v>1966</v>
      </c>
      <c r="C2298" s="13">
        <f t="shared" si="140"/>
        <v>1966</v>
      </c>
      <c r="D2298" s="6" t="s">
        <v>37</v>
      </c>
      <c r="E2298" s="6">
        <v>5</v>
      </c>
      <c r="F2298" s="6">
        <v>0</v>
      </c>
      <c r="G2298" s="27">
        <v>43921.18</v>
      </c>
      <c r="H2298" s="6" t="s">
        <v>11</v>
      </c>
      <c r="I2298" s="6" t="s">
        <v>11</v>
      </c>
      <c r="J2298" s="13" t="str">
        <f t="shared" si="141"/>
        <v>R1012</v>
      </c>
      <c r="K2298" s="6" t="s">
        <v>23</v>
      </c>
      <c r="L2298" s="23" t="str">
        <f t="shared" si="142"/>
        <v>5-Oct-1966</v>
      </c>
      <c r="M2298" s="25">
        <f t="shared" si="143"/>
        <v>56</v>
      </c>
    </row>
    <row r="2299" spans="1:13" x14ac:dyDescent="0.3">
      <c r="A2299" s="6" t="s">
        <v>2327</v>
      </c>
      <c r="B2299" s="6">
        <v>1988</v>
      </c>
      <c r="C2299" s="13">
        <f t="shared" si="140"/>
        <v>1988</v>
      </c>
      <c r="D2299" s="6" t="s">
        <v>10</v>
      </c>
      <c r="E2299" s="6">
        <v>16</v>
      </c>
      <c r="F2299" s="6">
        <v>1</v>
      </c>
      <c r="G2299" s="27">
        <v>43943.88</v>
      </c>
      <c r="H2299" s="6" t="s">
        <v>11</v>
      </c>
      <c r="I2299" s="6" t="s">
        <v>16</v>
      </c>
      <c r="J2299" s="13" t="str">
        <f t="shared" si="141"/>
        <v>R1012</v>
      </c>
      <c r="K2299" s="6" t="s">
        <v>23</v>
      </c>
      <c r="L2299" s="23" t="str">
        <f t="shared" si="142"/>
        <v>16-Jul-1988</v>
      </c>
      <c r="M2299" s="25">
        <f t="shared" si="143"/>
        <v>34</v>
      </c>
    </row>
    <row r="2300" spans="1:13" x14ac:dyDescent="0.3">
      <c r="A2300" s="6" t="s">
        <v>2328</v>
      </c>
      <c r="B2300" s="6">
        <v>1975</v>
      </c>
      <c r="C2300" s="13">
        <f t="shared" si="140"/>
        <v>1975</v>
      </c>
      <c r="D2300" s="6" t="s">
        <v>18</v>
      </c>
      <c r="E2300" s="6">
        <v>1</v>
      </c>
      <c r="F2300" s="6">
        <v>2</v>
      </c>
      <c r="G2300" s="27">
        <v>44202.65</v>
      </c>
      <c r="H2300" s="6" t="s">
        <v>11</v>
      </c>
      <c r="I2300" s="6" t="s">
        <v>11</v>
      </c>
      <c r="J2300" s="13" t="str">
        <f t="shared" si="141"/>
        <v>R1013</v>
      </c>
      <c r="K2300" s="6" t="s">
        <v>13</v>
      </c>
      <c r="L2300" s="23" t="str">
        <f t="shared" si="142"/>
        <v>1-Jun-1975</v>
      </c>
      <c r="M2300" s="25">
        <f t="shared" si="143"/>
        <v>48</v>
      </c>
    </row>
    <row r="2301" spans="1:13" x14ac:dyDescent="0.3">
      <c r="A2301" s="6" t="s">
        <v>2329</v>
      </c>
      <c r="B2301" s="6">
        <v>1968</v>
      </c>
      <c r="C2301" s="13">
        <f t="shared" si="140"/>
        <v>1968</v>
      </c>
      <c r="D2301" s="6" t="s">
        <v>15</v>
      </c>
      <c r="E2301" s="6">
        <v>24</v>
      </c>
      <c r="F2301" s="6">
        <v>2</v>
      </c>
      <c r="G2301" s="27">
        <v>44260.75</v>
      </c>
      <c r="H2301" s="6" t="s">
        <v>11</v>
      </c>
      <c r="I2301" s="6" t="s">
        <v>16</v>
      </c>
      <c r="J2301" s="13" t="str">
        <f t="shared" si="141"/>
        <v>R1013</v>
      </c>
      <c r="K2301" s="6" t="s">
        <v>13</v>
      </c>
      <c r="L2301" s="23" t="str">
        <f t="shared" si="142"/>
        <v>24-Nov-1968</v>
      </c>
      <c r="M2301" s="25">
        <f t="shared" si="143"/>
        <v>54</v>
      </c>
    </row>
    <row r="2302" spans="1:13" x14ac:dyDescent="0.3">
      <c r="A2302" s="6" t="s">
        <v>2330</v>
      </c>
      <c r="B2302" s="6">
        <v>1971</v>
      </c>
      <c r="C2302" s="13">
        <f t="shared" si="140"/>
        <v>1971</v>
      </c>
      <c r="D2302" s="6" t="s">
        <v>37</v>
      </c>
      <c r="E2302" s="6">
        <v>29</v>
      </c>
      <c r="F2302" s="6">
        <v>0</v>
      </c>
      <c r="G2302" s="27">
        <v>44400.41</v>
      </c>
      <c r="H2302" s="6" t="s">
        <v>11</v>
      </c>
      <c r="I2302" s="6" t="s">
        <v>11</v>
      </c>
      <c r="J2302" s="13" t="str">
        <f t="shared" si="141"/>
        <v>R1013</v>
      </c>
      <c r="K2302" s="6" t="s">
        <v>13</v>
      </c>
      <c r="L2302" s="23" t="str">
        <f t="shared" si="142"/>
        <v>29-Oct-1971</v>
      </c>
      <c r="M2302" s="25">
        <f t="shared" si="143"/>
        <v>51</v>
      </c>
    </row>
    <row r="2303" spans="1:13" x14ac:dyDescent="0.3">
      <c r="A2303" s="6" t="s">
        <v>2331</v>
      </c>
      <c r="B2303" s="6">
        <v>1967</v>
      </c>
      <c r="C2303" s="13">
        <f t="shared" si="140"/>
        <v>1967</v>
      </c>
      <c r="D2303" s="6" t="s">
        <v>20</v>
      </c>
      <c r="E2303" s="6">
        <v>14</v>
      </c>
      <c r="F2303" s="6">
        <v>0</v>
      </c>
      <c r="G2303" s="27">
        <v>44423.8</v>
      </c>
      <c r="H2303" s="6" t="s">
        <v>11</v>
      </c>
      <c r="I2303" s="6" t="s">
        <v>12</v>
      </c>
      <c r="J2303" s="13" t="str">
        <f t="shared" si="141"/>
        <v>R1013</v>
      </c>
      <c r="K2303" s="6" t="s">
        <v>13</v>
      </c>
      <c r="L2303" s="23" t="str">
        <f t="shared" si="142"/>
        <v>14-Sep-1967</v>
      </c>
      <c r="M2303" s="25">
        <f t="shared" si="143"/>
        <v>55</v>
      </c>
    </row>
    <row r="2304" spans="1:13" x14ac:dyDescent="0.3">
      <c r="A2304" s="6" t="s">
        <v>2332</v>
      </c>
      <c r="B2304" s="6">
        <v>2000</v>
      </c>
      <c r="C2304" s="13">
        <f t="shared" si="140"/>
        <v>2000</v>
      </c>
      <c r="D2304" s="6" t="s">
        <v>35</v>
      </c>
      <c r="E2304" s="6">
        <v>2</v>
      </c>
      <c r="F2304" s="6">
        <v>1</v>
      </c>
      <c r="G2304" s="27">
        <v>44501.4</v>
      </c>
      <c r="H2304" s="6" t="s">
        <v>11</v>
      </c>
      <c r="I2304" s="6" t="s">
        <v>12</v>
      </c>
      <c r="J2304" s="13" t="str">
        <f t="shared" si="141"/>
        <v>R1013</v>
      </c>
      <c r="K2304" s="6" t="s">
        <v>13</v>
      </c>
      <c r="L2304" s="23" t="str">
        <f t="shared" si="142"/>
        <v>2-Aug-2000</v>
      </c>
      <c r="M2304" s="25">
        <f t="shared" si="143"/>
        <v>22</v>
      </c>
    </row>
    <row r="2305" spans="1:13" x14ac:dyDescent="0.3">
      <c r="A2305" s="6" t="s">
        <v>2333</v>
      </c>
      <c r="B2305" s="6">
        <v>1993</v>
      </c>
      <c r="C2305" s="13">
        <f t="shared" si="140"/>
        <v>1993</v>
      </c>
      <c r="D2305" s="6" t="s">
        <v>37</v>
      </c>
      <c r="E2305" s="6">
        <v>11</v>
      </c>
      <c r="F2305" s="6">
        <v>2</v>
      </c>
      <c r="G2305" s="27">
        <v>44585.46</v>
      </c>
      <c r="H2305" s="6" t="s">
        <v>11</v>
      </c>
      <c r="I2305" s="6" t="s">
        <v>11</v>
      </c>
      <c r="J2305" s="13" t="str">
        <f t="shared" si="141"/>
        <v>R1011</v>
      </c>
      <c r="K2305" s="6" t="s">
        <v>42</v>
      </c>
      <c r="L2305" s="23" t="str">
        <f t="shared" si="142"/>
        <v>11-Oct-1993</v>
      </c>
      <c r="M2305" s="25">
        <f t="shared" si="143"/>
        <v>29</v>
      </c>
    </row>
    <row r="2306" spans="1:13" x14ac:dyDescent="0.3">
      <c r="A2306" s="6" t="s">
        <v>2334</v>
      </c>
      <c r="B2306" s="6">
        <v>1971</v>
      </c>
      <c r="C2306" s="13">
        <f t="shared" ref="C2306:C2369" si="144">IF(B2306="?",ROUND(AVERAGE(B:B),0),B2306)</f>
        <v>1971</v>
      </c>
      <c r="D2306" s="6" t="s">
        <v>35</v>
      </c>
      <c r="E2306" s="6">
        <v>13</v>
      </c>
      <c r="F2306" s="6">
        <v>2</v>
      </c>
      <c r="G2306" s="27">
        <v>44641.2</v>
      </c>
      <c r="H2306" s="6" t="s">
        <v>11</v>
      </c>
      <c r="I2306" s="6" t="s">
        <v>12</v>
      </c>
      <c r="J2306" s="13" t="str">
        <f t="shared" si="141"/>
        <v>R1024</v>
      </c>
      <c r="K2306" s="6" t="s">
        <v>247</v>
      </c>
      <c r="L2306" s="23" t="str">
        <f t="shared" si="142"/>
        <v>13-Aug-1971</v>
      </c>
      <c r="M2306" s="25">
        <f t="shared" si="143"/>
        <v>51</v>
      </c>
    </row>
    <row r="2307" spans="1:13" x14ac:dyDescent="0.3">
      <c r="A2307" s="6" t="s">
        <v>2335</v>
      </c>
      <c r="B2307" s="6">
        <v>1962</v>
      </c>
      <c r="C2307" s="13">
        <f t="shared" si="144"/>
        <v>1962</v>
      </c>
      <c r="D2307" s="6" t="s">
        <v>30</v>
      </c>
      <c r="E2307" s="6">
        <v>17</v>
      </c>
      <c r="F2307" s="6">
        <v>0</v>
      </c>
      <c r="G2307" s="27">
        <v>45008.959999999999</v>
      </c>
      <c r="H2307" s="6" t="s">
        <v>11</v>
      </c>
      <c r="I2307" s="6" t="s">
        <v>11</v>
      </c>
      <c r="J2307" s="13" t="str">
        <f t="shared" ref="J2307:J2344" si="145">IF(K2307="?","Unknown",K2307)</f>
        <v>R1013</v>
      </c>
      <c r="K2307" s="6" t="s">
        <v>13</v>
      </c>
      <c r="L2307" s="23" t="str">
        <f t="shared" ref="L2307:L2344" si="146">CONCATENATE(E2307,"-",D2307,"-",C2307)</f>
        <v>17-Dec-1962</v>
      </c>
      <c r="M2307" s="25">
        <f t="shared" ref="M2307:M2344" si="147">DATEDIF(L2307,DATE(2023,6,8),"Y")</f>
        <v>60</v>
      </c>
    </row>
    <row r="2308" spans="1:13" x14ac:dyDescent="0.3">
      <c r="A2308" s="6" t="s">
        <v>2336</v>
      </c>
      <c r="B2308" s="6">
        <v>1974</v>
      </c>
      <c r="C2308" s="13">
        <f t="shared" si="144"/>
        <v>1974</v>
      </c>
      <c r="D2308" s="6" t="s">
        <v>35</v>
      </c>
      <c r="E2308" s="6">
        <v>9</v>
      </c>
      <c r="F2308" s="6">
        <v>2</v>
      </c>
      <c r="G2308" s="27">
        <v>45702.02</v>
      </c>
      <c r="H2308" s="6" t="s">
        <v>11</v>
      </c>
      <c r="I2308" s="6" t="s">
        <v>11</v>
      </c>
      <c r="J2308" s="13" t="str">
        <f t="shared" si="145"/>
        <v>R1012</v>
      </c>
      <c r="K2308" s="6" t="s">
        <v>23</v>
      </c>
      <c r="L2308" s="23" t="str">
        <f t="shared" si="146"/>
        <v>9-Aug-1974</v>
      </c>
      <c r="M2308" s="25">
        <f t="shared" si="147"/>
        <v>48</v>
      </c>
    </row>
    <row r="2309" spans="1:13" x14ac:dyDescent="0.3">
      <c r="A2309" s="6" t="s">
        <v>2337</v>
      </c>
      <c r="B2309" s="6">
        <v>1960</v>
      </c>
      <c r="C2309" s="13">
        <f t="shared" si="144"/>
        <v>1960</v>
      </c>
      <c r="D2309" s="6" t="s">
        <v>30</v>
      </c>
      <c r="E2309" s="6">
        <v>21</v>
      </c>
      <c r="F2309" s="6">
        <v>0</v>
      </c>
      <c r="G2309" s="27">
        <v>45710.21</v>
      </c>
      <c r="H2309" s="6" t="s">
        <v>11</v>
      </c>
      <c r="I2309" s="6" t="s">
        <v>11</v>
      </c>
      <c r="J2309" s="13" t="str">
        <f t="shared" si="145"/>
        <v>R1016</v>
      </c>
      <c r="K2309" s="6" t="s">
        <v>168</v>
      </c>
      <c r="L2309" s="23" t="str">
        <f t="shared" si="146"/>
        <v>21-Dec-1960</v>
      </c>
      <c r="M2309" s="25">
        <f t="shared" si="147"/>
        <v>62</v>
      </c>
    </row>
    <row r="2310" spans="1:13" x14ac:dyDescent="0.3">
      <c r="A2310" s="6" t="s">
        <v>2338</v>
      </c>
      <c r="B2310" s="6">
        <v>1979</v>
      </c>
      <c r="C2310" s="13">
        <f t="shared" si="144"/>
        <v>1979</v>
      </c>
      <c r="D2310" s="6" t="s">
        <v>35</v>
      </c>
      <c r="E2310" s="6">
        <v>12</v>
      </c>
      <c r="F2310" s="6">
        <v>0</v>
      </c>
      <c r="G2310" s="27">
        <v>45863.21</v>
      </c>
      <c r="H2310" s="6" t="s">
        <v>11</v>
      </c>
      <c r="I2310" s="6" t="s">
        <v>16</v>
      </c>
      <c r="J2310" s="13" t="str">
        <f t="shared" si="145"/>
        <v>R1013</v>
      </c>
      <c r="K2310" s="6" t="s">
        <v>13</v>
      </c>
      <c r="L2310" s="23" t="str">
        <f t="shared" si="146"/>
        <v>12-Aug-1979</v>
      </c>
      <c r="M2310" s="25">
        <f t="shared" si="147"/>
        <v>43</v>
      </c>
    </row>
    <row r="2311" spans="1:13" x14ac:dyDescent="0.3">
      <c r="A2311" s="6" t="s">
        <v>2339</v>
      </c>
      <c r="B2311" s="6">
        <v>1985</v>
      </c>
      <c r="C2311" s="13">
        <f t="shared" si="144"/>
        <v>1985</v>
      </c>
      <c r="D2311" s="6" t="s">
        <v>20</v>
      </c>
      <c r="E2311" s="6">
        <v>30</v>
      </c>
      <c r="F2311" s="6">
        <v>2</v>
      </c>
      <c r="G2311" s="27">
        <v>46113.51</v>
      </c>
      <c r="H2311" s="6" t="s">
        <v>11</v>
      </c>
      <c r="I2311" s="6" t="s">
        <v>12</v>
      </c>
      <c r="J2311" s="13" t="str">
        <f t="shared" si="145"/>
        <v>R1011</v>
      </c>
      <c r="K2311" s="6" t="s">
        <v>42</v>
      </c>
      <c r="L2311" s="23" t="str">
        <f t="shared" si="146"/>
        <v>30-Sep-1985</v>
      </c>
      <c r="M2311" s="25">
        <f t="shared" si="147"/>
        <v>37</v>
      </c>
    </row>
    <row r="2312" spans="1:13" x14ac:dyDescent="0.3">
      <c r="A2312" s="6" t="s">
        <v>2340</v>
      </c>
      <c r="B2312" s="6">
        <v>1962</v>
      </c>
      <c r="C2312" s="13">
        <f t="shared" si="144"/>
        <v>1962</v>
      </c>
      <c r="D2312" s="6" t="s">
        <v>30</v>
      </c>
      <c r="E2312" s="6">
        <v>4</v>
      </c>
      <c r="F2312" s="6">
        <v>3</v>
      </c>
      <c r="G2312" s="27">
        <v>46130.53</v>
      </c>
      <c r="H2312" s="6" t="s">
        <v>16</v>
      </c>
      <c r="I2312" s="6" t="s">
        <v>16</v>
      </c>
      <c r="J2312" s="13" t="str">
        <f t="shared" si="145"/>
        <v>R1012</v>
      </c>
      <c r="K2312" s="6" t="s">
        <v>23</v>
      </c>
      <c r="L2312" s="23" t="str">
        <f t="shared" si="146"/>
        <v>4-Dec-1962</v>
      </c>
      <c r="M2312" s="25">
        <f t="shared" si="147"/>
        <v>60</v>
      </c>
    </row>
    <row r="2313" spans="1:13" x14ac:dyDescent="0.3">
      <c r="A2313" s="6" t="s">
        <v>2341</v>
      </c>
      <c r="B2313" s="6">
        <v>1976</v>
      </c>
      <c r="C2313" s="13">
        <f t="shared" si="144"/>
        <v>1976</v>
      </c>
      <c r="D2313" s="6" t="s">
        <v>30</v>
      </c>
      <c r="E2313" s="6">
        <v>2</v>
      </c>
      <c r="F2313" s="6">
        <v>3</v>
      </c>
      <c r="G2313" s="27">
        <v>46151.12</v>
      </c>
      <c r="H2313" s="6" t="s">
        <v>16</v>
      </c>
      <c r="I2313" s="6" t="s">
        <v>12</v>
      </c>
      <c r="J2313" s="13" t="str">
        <f t="shared" si="145"/>
        <v>R1013</v>
      </c>
      <c r="K2313" s="6" t="s">
        <v>13</v>
      </c>
      <c r="L2313" s="23" t="str">
        <f t="shared" si="146"/>
        <v>2-Dec-1976</v>
      </c>
      <c r="M2313" s="25">
        <f t="shared" si="147"/>
        <v>46</v>
      </c>
    </row>
    <row r="2314" spans="1:13" x14ac:dyDescent="0.3">
      <c r="A2314" s="6" t="s">
        <v>2342</v>
      </c>
      <c r="B2314" s="6">
        <v>1978</v>
      </c>
      <c r="C2314" s="13">
        <f t="shared" si="144"/>
        <v>1978</v>
      </c>
      <c r="D2314" s="6" t="s">
        <v>35</v>
      </c>
      <c r="E2314" s="6">
        <v>17</v>
      </c>
      <c r="F2314" s="6">
        <v>2</v>
      </c>
      <c r="G2314" s="27">
        <v>46200.99</v>
      </c>
      <c r="H2314" s="6" t="s">
        <v>16</v>
      </c>
      <c r="I2314" s="6" t="s">
        <v>16</v>
      </c>
      <c r="J2314" s="13" t="str">
        <f t="shared" si="145"/>
        <v>R1013</v>
      </c>
      <c r="K2314" s="6" t="s">
        <v>13</v>
      </c>
      <c r="L2314" s="23" t="str">
        <f t="shared" si="146"/>
        <v>17-Aug-1978</v>
      </c>
      <c r="M2314" s="25">
        <f t="shared" si="147"/>
        <v>44</v>
      </c>
    </row>
    <row r="2315" spans="1:13" x14ac:dyDescent="0.3">
      <c r="A2315" s="6" t="s">
        <v>2343</v>
      </c>
      <c r="B2315" s="6">
        <v>1971</v>
      </c>
      <c r="C2315" s="13">
        <f t="shared" si="144"/>
        <v>1971</v>
      </c>
      <c r="D2315" s="6" t="s">
        <v>30</v>
      </c>
      <c r="E2315" s="6">
        <v>6</v>
      </c>
      <c r="F2315" s="6">
        <v>3</v>
      </c>
      <c r="G2315" s="27">
        <v>46255.11</v>
      </c>
      <c r="H2315" s="6" t="s">
        <v>16</v>
      </c>
      <c r="I2315" s="6" t="s">
        <v>12</v>
      </c>
      <c r="J2315" s="13" t="str">
        <f t="shared" si="145"/>
        <v>R1024</v>
      </c>
      <c r="K2315" s="6" t="s">
        <v>247</v>
      </c>
      <c r="L2315" s="23" t="str">
        <f t="shared" si="146"/>
        <v>6-Dec-1971</v>
      </c>
      <c r="M2315" s="25">
        <f t="shared" si="147"/>
        <v>51</v>
      </c>
    </row>
    <row r="2316" spans="1:13" x14ac:dyDescent="0.3">
      <c r="A2316" s="6" t="s">
        <v>2344</v>
      </c>
      <c r="B2316" s="6">
        <v>1961</v>
      </c>
      <c r="C2316" s="13">
        <f t="shared" si="144"/>
        <v>1961</v>
      </c>
      <c r="D2316" s="6" t="s">
        <v>35</v>
      </c>
      <c r="E2316" s="6">
        <v>8</v>
      </c>
      <c r="F2316" s="6">
        <v>0</v>
      </c>
      <c r="G2316" s="27">
        <v>46599.11</v>
      </c>
      <c r="H2316" s="6" t="s">
        <v>16</v>
      </c>
      <c r="I2316" s="6" t="s">
        <v>16</v>
      </c>
      <c r="J2316" s="13" t="str">
        <f t="shared" si="145"/>
        <v>R1013</v>
      </c>
      <c r="K2316" s="6" t="s">
        <v>13</v>
      </c>
      <c r="L2316" s="23" t="str">
        <f t="shared" si="146"/>
        <v>8-Aug-1961</v>
      </c>
      <c r="M2316" s="25">
        <f t="shared" si="147"/>
        <v>61</v>
      </c>
    </row>
    <row r="2317" spans="1:13" x14ac:dyDescent="0.3">
      <c r="A2317" s="6" t="s">
        <v>2345</v>
      </c>
      <c r="B2317" s="6">
        <v>1969</v>
      </c>
      <c r="C2317" s="13">
        <f t="shared" si="144"/>
        <v>1969</v>
      </c>
      <c r="D2317" s="6" t="s">
        <v>18</v>
      </c>
      <c r="E2317" s="6">
        <v>23</v>
      </c>
      <c r="F2317" s="6">
        <v>3</v>
      </c>
      <c r="G2317" s="27">
        <v>46661.440000000002</v>
      </c>
      <c r="H2317" s="6" t="s">
        <v>16</v>
      </c>
      <c r="I2317" s="6" t="s">
        <v>12</v>
      </c>
      <c r="J2317" s="13" t="str">
        <f t="shared" si="145"/>
        <v>R1012</v>
      </c>
      <c r="K2317" s="6" t="s">
        <v>23</v>
      </c>
      <c r="L2317" s="23" t="str">
        <f t="shared" si="146"/>
        <v>23-Jun-1969</v>
      </c>
      <c r="M2317" s="25">
        <f t="shared" si="147"/>
        <v>53</v>
      </c>
    </row>
    <row r="2318" spans="1:13" x14ac:dyDescent="0.3">
      <c r="A2318" s="6" t="s">
        <v>2346</v>
      </c>
      <c r="B2318" s="6">
        <v>1960</v>
      </c>
      <c r="C2318" s="13">
        <f t="shared" si="144"/>
        <v>1960</v>
      </c>
      <c r="D2318" s="6" t="s">
        <v>15</v>
      </c>
      <c r="E2318" s="6">
        <v>17</v>
      </c>
      <c r="F2318" s="6">
        <v>3</v>
      </c>
      <c r="G2318" s="27">
        <v>46718.16</v>
      </c>
      <c r="H2318" s="6" t="s">
        <v>16</v>
      </c>
      <c r="I2318" s="6" t="s">
        <v>16</v>
      </c>
      <c r="J2318" s="13" t="str">
        <f t="shared" si="145"/>
        <v>R1012</v>
      </c>
      <c r="K2318" s="6" t="s">
        <v>23</v>
      </c>
      <c r="L2318" s="23" t="str">
        <f t="shared" si="146"/>
        <v>17-Nov-1960</v>
      </c>
      <c r="M2318" s="25">
        <f t="shared" si="147"/>
        <v>62</v>
      </c>
    </row>
    <row r="2319" spans="1:13" x14ac:dyDescent="0.3">
      <c r="A2319" s="6" t="s">
        <v>2347</v>
      </c>
      <c r="B2319" s="6">
        <v>1958</v>
      </c>
      <c r="C2319" s="13">
        <f t="shared" si="144"/>
        <v>1958</v>
      </c>
      <c r="D2319" s="6" t="s">
        <v>20</v>
      </c>
      <c r="E2319" s="6">
        <v>15</v>
      </c>
      <c r="F2319" s="6">
        <v>0</v>
      </c>
      <c r="G2319" s="27">
        <v>46889.26</v>
      </c>
      <c r="H2319" s="6" t="s">
        <v>11</v>
      </c>
      <c r="I2319" s="6" t="s">
        <v>12</v>
      </c>
      <c r="J2319" s="13" t="str">
        <f t="shared" si="145"/>
        <v>R1013</v>
      </c>
      <c r="K2319" s="6" t="s">
        <v>13</v>
      </c>
      <c r="L2319" s="23" t="str">
        <f t="shared" si="146"/>
        <v>15-Sep-1958</v>
      </c>
      <c r="M2319" s="25">
        <f t="shared" si="147"/>
        <v>64</v>
      </c>
    </row>
    <row r="2320" spans="1:13" x14ac:dyDescent="0.3">
      <c r="A2320" s="6" t="s">
        <v>2348</v>
      </c>
      <c r="B2320" s="6">
        <v>1959</v>
      </c>
      <c r="C2320" s="13">
        <f t="shared" si="144"/>
        <v>1959</v>
      </c>
      <c r="D2320" s="6" t="s">
        <v>10</v>
      </c>
      <c r="E2320" s="6">
        <v>14</v>
      </c>
      <c r="F2320" s="6">
        <v>0</v>
      </c>
      <c r="G2320" s="27">
        <v>47055.53</v>
      </c>
      <c r="H2320" s="6" t="s">
        <v>11</v>
      </c>
      <c r="I2320" s="6" t="s">
        <v>16</v>
      </c>
      <c r="J2320" s="13" t="str">
        <f t="shared" si="145"/>
        <v>R1013</v>
      </c>
      <c r="K2320" s="6" t="s">
        <v>13</v>
      </c>
      <c r="L2320" s="23" t="str">
        <f t="shared" si="146"/>
        <v>14-Jul-1959</v>
      </c>
      <c r="M2320" s="25">
        <f t="shared" si="147"/>
        <v>63</v>
      </c>
    </row>
    <row r="2321" spans="1:13" x14ac:dyDescent="0.3">
      <c r="A2321" s="6" t="s">
        <v>2349</v>
      </c>
      <c r="B2321" s="6">
        <v>1970</v>
      </c>
      <c r="C2321" s="13">
        <f t="shared" si="144"/>
        <v>1970</v>
      </c>
      <c r="D2321" s="6" t="s">
        <v>30</v>
      </c>
      <c r="E2321" s="6">
        <v>28</v>
      </c>
      <c r="F2321" s="6">
        <v>2</v>
      </c>
      <c r="G2321" s="27">
        <v>47269.85</v>
      </c>
      <c r="H2321" s="6" t="s">
        <v>16</v>
      </c>
      <c r="I2321" s="6" t="s">
        <v>11</v>
      </c>
      <c r="J2321" s="13" t="str">
        <f t="shared" si="145"/>
        <v>R1013</v>
      </c>
      <c r="K2321" s="6" t="s">
        <v>13</v>
      </c>
      <c r="L2321" s="23" t="str">
        <f t="shared" si="146"/>
        <v>28-Dec-1970</v>
      </c>
      <c r="M2321" s="25">
        <f t="shared" si="147"/>
        <v>52</v>
      </c>
    </row>
    <row r="2322" spans="1:13" x14ac:dyDescent="0.3">
      <c r="A2322" s="6" t="s">
        <v>2350</v>
      </c>
      <c r="B2322" s="6">
        <v>1958</v>
      </c>
      <c r="C2322" s="13">
        <f t="shared" si="144"/>
        <v>1958</v>
      </c>
      <c r="D2322" s="6" t="s">
        <v>20</v>
      </c>
      <c r="E2322" s="6">
        <v>3</v>
      </c>
      <c r="F2322" s="6">
        <v>2</v>
      </c>
      <c r="G2322" s="27">
        <v>47291.06</v>
      </c>
      <c r="H2322" s="6" t="s">
        <v>11</v>
      </c>
      <c r="I2322" s="6" t="s">
        <v>16</v>
      </c>
      <c r="J2322" s="13" t="str">
        <f t="shared" si="145"/>
        <v>R1011</v>
      </c>
      <c r="K2322" s="6" t="s">
        <v>42</v>
      </c>
      <c r="L2322" s="23" t="str">
        <f t="shared" si="146"/>
        <v>3-Sep-1958</v>
      </c>
      <c r="M2322" s="25">
        <f t="shared" si="147"/>
        <v>64</v>
      </c>
    </row>
    <row r="2323" spans="1:13" x14ac:dyDescent="0.3">
      <c r="A2323" s="6" t="s">
        <v>2351</v>
      </c>
      <c r="B2323" s="6">
        <v>1959</v>
      </c>
      <c r="C2323" s="13">
        <f t="shared" si="144"/>
        <v>1959</v>
      </c>
      <c r="D2323" s="6" t="s">
        <v>37</v>
      </c>
      <c r="E2323" s="6">
        <v>4</v>
      </c>
      <c r="F2323" s="6">
        <v>2</v>
      </c>
      <c r="G2323" s="27">
        <v>47305.31</v>
      </c>
      <c r="H2323" s="6" t="s">
        <v>11</v>
      </c>
      <c r="I2323" s="6" t="s">
        <v>16</v>
      </c>
      <c r="J2323" s="13" t="str">
        <f t="shared" si="145"/>
        <v>R1011</v>
      </c>
      <c r="K2323" s="6" t="s">
        <v>42</v>
      </c>
      <c r="L2323" s="23" t="str">
        <f t="shared" si="146"/>
        <v>4-Oct-1959</v>
      </c>
      <c r="M2323" s="25">
        <f t="shared" si="147"/>
        <v>63</v>
      </c>
    </row>
    <row r="2324" spans="1:13" x14ac:dyDescent="0.3">
      <c r="A2324" s="6" t="s">
        <v>2352</v>
      </c>
      <c r="B2324" s="6">
        <v>1961</v>
      </c>
      <c r="C2324" s="13">
        <f t="shared" si="144"/>
        <v>1961</v>
      </c>
      <c r="D2324" s="6" t="s">
        <v>18</v>
      </c>
      <c r="E2324" s="6">
        <v>13</v>
      </c>
      <c r="F2324" s="6">
        <v>1</v>
      </c>
      <c r="G2324" s="27">
        <v>47403.88</v>
      </c>
      <c r="H2324" s="6" t="s">
        <v>16</v>
      </c>
      <c r="I2324" s="6" t="s">
        <v>12</v>
      </c>
      <c r="J2324" s="13" t="str">
        <f t="shared" si="145"/>
        <v>R1011</v>
      </c>
      <c r="K2324" s="6" t="s">
        <v>42</v>
      </c>
      <c r="L2324" s="23" t="str">
        <f t="shared" si="146"/>
        <v>13-Jun-1961</v>
      </c>
      <c r="M2324" s="25">
        <f t="shared" si="147"/>
        <v>61</v>
      </c>
    </row>
    <row r="2325" spans="1:13" x14ac:dyDescent="0.3">
      <c r="A2325" s="6" t="s">
        <v>2353</v>
      </c>
      <c r="B2325" s="6">
        <v>1971</v>
      </c>
      <c r="C2325" s="13">
        <f t="shared" si="144"/>
        <v>1971</v>
      </c>
      <c r="D2325" s="6" t="s">
        <v>20</v>
      </c>
      <c r="E2325" s="6">
        <v>27</v>
      </c>
      <c r="F2325" s="6">
        <v>2</v>
      </c>
      <c r="G2325" s="27">
        <v>47462.89</v>
      </c>
      <c r="H2325" s="6" t="s">
        <v>16</v>
      </c>
      <c r="I2325" s="6" t="s">
        <v>11</v>
      </c>
      <c r="J2325" s="13" t="str">
        <f t="shared" si="145"/>
        <v>R1013</v>
      </c>
      <c r="K2325" s="6" t="s">
        <v>13</v>
      </c>
      <c r="L2325" s="23" t="str">
        <f t="shared" si="146"/>
        <v>27-Sep-1971</v>
      </c>
      <c r="M2325" s="25">
        <f t="shared" si="147"/>
        <v>51</v>
      </c>
    </row>
    <row r="2326" spans="1:13" x14ac:dyDescent="0.3">
      <c r="A2326" s="6" t="s">
        <v>2354</v>
      </c>
      <c r="B2326" s="6">
        <v>1964</v>
      </c>
      <c r="C2326" s="13">
        <f t="shared" si="144"/>
        <v>1964</v>
      </c>
      <c r="D2326" s="6" t="s">
        <v>15</v>
      </c>
      <c r="E2326" s="6">
        <v>7</v>
      </c>
      <c r="F2326" s="6">
        <v>2</v>
      </c>
      <c r="G2326" s="27">
        <v>47496.49</v>
      </c>
      <c r="H2326" s="6" t="s">
        <v>16</v>
      </c>
      <c r="I2326" s="6" t="s">
        <v>12</v>
      </c>
      <c r="J2326" s="13" t="str">
        <f t="shared" si="145"/>
        <v>R1012</v>
      </c>
      <c r="K2326" s="6" t="s">
        <v>23</v>
      </c>
      <c r="L2326" s="23" t="str">
        <f t="shared" si="146"/>
        <v>7-Nov-1964</v>
      </c>
      <c r="M2326" s="25">
        <f t="shared" si="147"/>
        <v>58</v>
      </c>
    </row>
    <row r="2327" spans="1:13" x14ac:dyDescent="0.3">
      <c r="A2327" s="6" t="s">
        <v>2355</v>
      </c>
      <c r="B2327" s="6">
        <v>1963</v>
      </c>
      <c r="C2327" s="13">
        <f t="shared" si="144"/>
        <v>1963</v>
      </c>
      <c r="D2327" s="6" t="s">
        <v>35</v>
      </c>
      <c r="E2327" s="6">
        <v>5</v>
      </c>
      <c r="F2327" s="6">
        <v>1</v>
      </c>
      <c r="G2327" s="27">
        <v>47896.79</v>
      </c>
      <c r="H2327" s="6" t="s">
        <v>16</v>
      </c>
      <c r="I2327" s="6" t="s">
        <v>12</v>
      </c>
      <c r="J2327" s="13" t="str">
        <f t="shared" si="145"/>
        <v>R1024</v>
      </c>
      <c r="K2327" s="6" t="s">
        <v>247</v>
      </c>
      <c r="L2327" s="23" t="str">
        <f t="shared" si="146"/>
        <v>5-Aug-1963</v>
      </c>
      <c r="M2327" s="25">
        <f t="shared" si="147"/>
        <v>59</v>
      </c>
    </row>
    <row r="2328" spans="1:13" x14ac:dyDescent="0.3">
      <c r="A2328" s="6" t="s">
        <v>2356</v>
      </c>
      <c r="B2328" s="6">
        <v>1958</v>
      </c>
      <c r="C2328" s="13">
        <f t="shared" si="144"/>
        <v>1958</v>
      </c>
      <c r="D2328" s="6" t="s">
        <v>15</v>
      </c>
      <c r="E2328" s="6">
        <v>16</v>
      </c>
      <c r="F2328" s="6">
        <v>1</v>
      </c>
      <c r="G2328" s="27">
        <v>47928.03</v>
      </c>
      <c r="H2328" s="6" t="s">
        <v>11</v>
      </c>
      <c r="I2328" s="6" t="s">
        <v>12</v>
      </c>
      <c r="J2328" s="13" t="str">
        <f t="shared" si="145"/>
        <v>R1011</v>
      </c>
      <c r="K2328" s="6" t="s">
        <v>42</v>
      </c>
      <c r="L2328" s="23" t="str">
        <f t="shared" si="146"/>
        <v>16-Nov-1958</v>
      </c>
      <c r="M2328" s="25">
        <f t="shared" si="147"/>
        <v>64</v>
      </c>
    </row>
    <row r="2329" spans="1:13" x14ac:dyDescent="0.3">
      <c r="A2329" s="6" t="s">
        <v>2357</v>
      </c>
      <c r="B2329" s="6">
        <v>1962</v>
      </c>
      <c r="C2329" s="13">
        <f t="shared" si="144"/>
        <v>1962</v>
      </c>
      <c r="D2329" s="6" t="s">
        <v>35</v>
      </c>
      <c r="E2329" s="6">
        <v>27</v>
      </c>
      <c r="F2329" s="6">
        <v>0</v>
      </c>
      <c r="G2329" s="27">
        <v>48173.36</v>
      </c>
      <c r="H2329" s="6" t="s">
        <v>16</v>
      </c>
      <c r="I2329" s="6" t="s">
        <v>12</v>
      </c>
      <c r="J2329" s="13" t="str">
        <f t="shared" si="145"/>
        <v>R1011</v>
      </c>
      <c r="K2329" s="6" t="s">
        <v>42</v>
      </c>
      <c r="L2329" s="23" t="str">
        <f t="shared" si="146"/>
        <v>27-Aug-1962</v>
      </c>
      <c r="M2329" s="25">
        <f t="shared" si="147"/>
        <v>60</v>
      </c>
    </row>
    <row r="2330" spans="1:13" x14ac:dyDescent="0.3">
      <c r="A2330" s="6" t="s">
        <v>2358</v>
      </c>
      <c r="B2330" s="6">
        <v>1961</v>
      </c>
      <c r="C2330" s="13">
        <f t="shared" si="144"/>
        <v>1961</v>
      </c>
      <c r="D2330" s="6" t="s">
        <v>30</v>
      </c>
      <c r="E2330" s="6">
        <v>21</v>
      </c>
      <c r="F2330" s="6">
        <v>1</v>
      </c>
      <c r="G2330" s="27">
        <v>48517.56</v>
      </c>
      <c r="H2330" s="6" t="s">
        <v>16</v>
      </c>
      <c r="I2330" s="6" t="s">
        <v>12</v>
      </c>
      <c r="J2330" s="13" t="str">
        <f t="shared" si="145"/>
        <v>R1024</v>
      </c>
      <c r="K2330" s="6" t="s">
        <v>247</v>
      </c>
      <c r="L2330" s="23" t="str">
        <f t="shared" si="146"/>
        <v>21-Dec-1961</v>
      </c>
      <c r="M2330" s="25">
        <f t="shared" si="147"/>
        <v>61</v>
      </c>
    </row>
    <row r="2331" spans="1:13" x14ac:dyDescent="0.3">
      <c r="A2331" s="6" t="s">
        <v>2359</v>
      </c>
      <c r="B2331" s="6">
        <v>1968</v>
      </c>
      <c r="C2331" s="13">
        <f t="shared" si="144"/>
        <v>1968</v>
      </c>
      <c r="D2331" s="6" t="s">
        <v>30</v>
      </c>
      <c r="E2331" s="6">
        <v>1</v>
      </c>
      <c r="F2331" s="6">
        <v>3</v>
      </c>
      <c r="G2331" s="27">
        <v>48549.18</v>
      </c>
      <c r="H2331" s="6" t="s">
        <v>16</v>
      </c>
      <c r="I2331" s="6" t="s">
        <v>12</v>
      </c>
      <c r="J2331" s="13" t="str">
        <f t="shared" si="145"/>
        <v>R1016</v>
      </c>
      <c r="K2331" s="6" t="s">
        <v>168</v>
      </c>
      <c r="L2331" s="23" t="str">
        <f t="shared" si="146"/>
        <v>1-Dec-1968</v>
      </c>
      <c r="M2331" s="25">
        <f t="shared" si="147"/>
        <v>54</v>
      </c>
    </row>
    <row r="2332" spans="1:13" x14ac:dyDescent="0.3">
      <c r="A2332" s="6" t="s">
        <v>2360</v>
      </c>
      <c r="B2332" s="6">
        <v>1962</v>
      </c>
      <c r="C2332" s="13">
        <f t="shared" si="144"/>
        <v>1962</v>
      </c>
      <c r="D2332" s="6" t="s">
        <v>37</v>
      </c>
      <c r="E2332" s="6">
        <v>11</v>
      </c>
      <c r="F2332" s="6">
        <v>0</v>
      </c>
      <c r="G2332" s="27">
        <v>48673.56</v>
      </c>
      <c r="H2332" s="6" t="s">
        <v>16</v>
      </c>
      <c r="I2332" s="6" t="s">
        <v>11</v>
      </c>
      <c r="J2332" s="13" t="str">
        <f t="shared" si="145"/>
        <v>R1013</v>
      </c>
      <c r="K2332" s="6" t="s">
        <v>13</v>
      </c>
      <c r="L2332" s="23" t="str">
        <f t="shared" si="146"/>
        <v>11-Oct-1962</v>
      </c>
      <c r="M2332" s="25">
        <f t="shared" si="147"/>
        <v>60</v>
      </c>
    </row>
    <row r="2333" spans="1:13" x14ac:dyDescent="0.3">
      <c r="A2333" s="6" t="s">
        <v>2361</v>
      </c>
      <c r="B2333" s="6">
        <v>1965</v>
      </c>
      <c r="C2333" s="13">
        <f t="shared" si="144"/>
        <v>1965</v>
      </c>
      <c r="D2333" s="6" t="s">
        <v>37</v>
      </c>
      <c r="E2333" s="6">
        <v>27</v>
      </c>
      <c r="F2333" s="6">
        <v>1</v>
      </c>
      <c r="G2333" s="27">
        <v>48675.519999999997</v>
      </c>
      <c r="H2333" s="6" t="s">
        <v>16</v>
      </c>
      <c r="I2333" s="6" t="s">
        <v>11</v>
      </c>
      <c r="J2333" s="13" t="str">
        <f t="shared" si="145"/>
        <v>R1013</v>
      </c>
      <c r="K2333" s="6" t="s">
        <v>13</v>
      </c>
      <c r="L2333" s="23" t="str">
        <f t="shared" si="146"/>
        <v>27-Oct-1965</v>
      </c>
      <c r="M2333" s="25">
        <f t="shared" si="147"/>
        <v>57</v>
      </c>
    </row>
    <row r="2334" spans="1:13" x14ac:dyDescent="0.3">
      <c r="A2334" s="6" t="s">
        <v>2362</v>
      </c>
      <c r="B2334" s="6">
        <v>1959</v>
      </c>
      <c r="C2334" s="13">
        <f t="shared" si="144"/>
        <v>1959</v>
      </c>
      <c r="D2334" s="6" t="s">
        <v>10</v>
      </c>
      <c r="E2334" s="6">
        <v>22</v>
      </c>
      <c r="F2334" s="6">
        <v>0</v>
      </c>
      <c r="G2334" s="27">
        <v>48824.45</v>
      </c>
      <c r="H2334" s="6" t="s">
        <v>11</v>
      </c>
      <c r="I2334" s="6" t="s">
        <v>16</v>
      </c>
      <c r="J2334" s="13" t="str">
        <f t="shared" si="145"/>
        <v>R1011</v>
      </c>
      <c r="K2334" s="6" t="s">
        <v>42</v>
      </c>
      <c r="L2334" s="23" t="str">
        <f t="shared" si="146"/>
        <v>22-Jul-1959</v>
      </c>
      <c r="M2334" s="25">
        <f t="shared" si="147"/>
        <v>63</v>
      </c>
    </row>
    <row r="2335" spans="1:13" x14ac:dyDescent="0.3">
      <c r="A2335" s="6" t="s">
        <v>2363</v>
      </c>
      <c r="B2335" s="6">
        <v>1978</v>
      </c>
      <c r="C2335" s="13">
        <f t="shared" si="144"/>
        <v>1978</v>
      </c>
      <c r="D2335" s="6" t="s">
        <v>30</v>
      </c>
      <c r="E2335" s="6">
        <v>29</v>
      </c>
      <c r="F2335" s="6">
        <v>0</v>
      </c>
      <c r="G2335" s="27">
        <v>48885.14</v>
      </c>
      <c r="H2335" s="6" t="s">
        <v>16</v>
      </c>
      <c r="I2335" s="6" t="s">
        <v>11</v>
      </c>
      <c r="J2335" s="13" t="str">
        <f t="shared" si="145"/>
        <v>R1013</v>
      </c>
      <c r="K2335" s="6" t="s">
        <v>13</v>
      </c>
      <c r="L2335" s="23" t="str">
        <f t="shared" si="146"/>
        <v>29-Dec-1978</v>
      </c>
      <c r="M2335" s="25">
        <f t="shared" si="147"/>
        <v>44</v>
      </c>
    </row>
    <row r="2336" spans="1:13" x14ac:dyDescent="0.3">
      <c r="A2336" s="6" t="s">
        <v>2364</v>
      </c>
      <c r="B2336" s="6">
        <v>1963</v>
      </c>
      <c r="C2336" s="13">
        <f t="shared" si="144"/>
        <v>1963</v>
      </c>
      <c r="D2336" s="6" t="s">
        <v>20</v>
      </c>
      <c r="E2336" s="6">
        <v>4</v>
      </c>
      <c r="F2336" s="6">
        <v>1</v>
      </c>
      <c r="G2336" s="27">
        <v>48970.25</v>
      </c>
      <c r="H2336" s="6" t="s">
        <v>16</v>
      </c>
      <c r="I2336" s="6" t="s">
        <v>11</v>
      </c>
      <c r="J2336" s="13" t="str">
        <f t="shared" si="145"/>
        <v>R1013</v>
      </c>
      <c r="K2336" s="6" t="s">
        <v>13</v>
      </c>
      <c r="L2336" s="23" t="str">
        <f t="shared" si="146"/>
        <v>4-Sep-1963</v>
      </c>
      <c r="M2336" s="25">
        <f t="shared" si="147"/>
        <v>59</v>
      </c>
    </row>
    <row r="2337" spans="1:13" x14ac:dyDescent="0.3">
      <c r="A2337" s="6" t="s">
        <v>2365</v>
      </c>
      <c r="B2337" s="6">
        <v>1958</v>
      </c>
      <c r="C2337" s="13">
        <f t="shared" si="144"/>
        <v>1958</v>
      </c>
      <c r="D2337" s="6" t="s">
        <v>18</v>
      </c>
      <c r="E2337" s="6">
        <v>27</v>
      </c>
      <c r="F2337" s="6">
        <v>2</v>
      </c>
      <c r="G2337" s="27">
        <v>49577.66</v>
      </c>
      <c r="H2337" s="6" t="s">
        <v>11</v>
      </c>
      <c r="I2337" s="6" t="s">
        <v>11</v>
      </c>
      <c r="J2337" s="13" t="str">
        <f t="shared" si="145"/>
        <v>R1013</v>
      </c>
      <c r="K2337" s="6" t="s">
        <v>13</v>
      </c>
      <c r="L2337" s="23" t="str">
        <f t="shared" si="146"/>
        <v>27-Jun-1958</v>
      </c>
      <c r="M2337" s="25">
        <f t="shared" si="147"/>
        <v>64</v>
      </c>
    </row>
    <row r="2338" spans="1:13" x14ac:dyDescent="0.3">
      <c r="A2338" s="6" t="s">
        <v>2366</v>
      </c>
      <c r="B2338" s="6">
        <v>1994</v>
      </c>
      <c r="C2338" s="13">
        <f t="shared" si="144"/>
        <v>1994</v>
      </c>
      <c r="D2338" s="6" t="s">
        <v>37</v>
      </c>
      <c r="E2338" s="6">
        <v>27</v>
      </c>
      <c r="F2338" s="6">
        <v>1</v>
      </c>
      <c r="G2338" s="27">
        <v>51194.559999999998</v>
      </c>
      <c r="H2338" s="6" t="s">
        <v>16</v>
      </c>
      <c r="I2338" s="6" t="s">
        <v>12</v>
      </c>
      <c r="J2338" s="13" t="str">
        <f t="shared" si="145"/>
        <v>R1011</v>
      </c>
      <c r="K2338" s="6" t="s">
        <v>42</v>
      </c>
      <c r="L2338" s="23" t="str">
        <f t="shared" si="146"/>
        <v>27-Oct-1994</v>
      </c>
      <c r="M2338" s="25">
        <f t="shared" si="147"/>
        <v>28</v>
      </c>
    </row>
    <row r="2339" spans="1:13" x14ac:dyDescent="0.3">
      <c r="A2339" s="6" t="s">
        <v>2367</v>
      </c>
      <c r="B2339" s="6">
        <v>1962</v>
      </c>
      <c r="C2339" s="13">
        <f t="shared" si="144"/>
        <v>1962</v>
      </c>
      <c r="D2339" s="6" t="s">
        <v>35</v>
      </c>
      <c r="E2339" s="6">
        <v>4</v>
      </c>
      <c r="F2339" s="6">
        <v>0</v>
      </c>
      <c r="G2339" s="27">
        <v>52590.83</v>
      </c>
      <c r="H2339" s="6" t="s">
        <v>16</v>
      </c>
      <c r="I2339" s="6" t="s">
        <v>12</v>
      </c>
      <c r="J2339" s="13" t="str">
        <f t="shared" si="145"/>
        <v>R1011</v>
      </c>
      <c r="K2339" s="6" t="s">
        <v>42</v>
      </c>
      <c r="L2339" s="23" t="str">
        <f t="shared" si="146"/>
        <v>4-Aug-1962</v>
      </c>
      <c r="M2339" s="25">
        <f t="shared" si="147"/>
        <v>60</v>
      </c>
    </row>
    <row r="2340" spans="1:13" x14ac:dyDescent="0.3">
      <c r="A2340" s="6" t="s">
        <v>2368</v>
      </c>
      <c r="B2340" s="6">
        <v>1989</v>
      </c>
      <c r="C2340" s="13">
        <f t="shared" si="144"/>
        <v>1989</v>
      </c>
      <c r="D2340" s="6" t="s">
        <v>18</v>
      </c>
      <c r="E2340" s="6">
        <v>19</v>
      </c>
      <c r="F2340" s="6">
        <v>0</v>
      </c>
      <c r="G2340" s="27">
        <v>55135.4</v>
      </c>
      <c r="H2340" s="6" t="s">
        <v>16</v>
      </c>
      <c r="I2340" s="6" t="s">
        <v>11</v>
      </c>
      <c r="J2340" s="13" t="str">
        <f t="shared" si="145"/>
        <v>R1012</v>
      </c>
      <c r="K2340" s="6" t="s">
        <v>23</v>
      </c>
      <c r="L2340" s="23" t="str">
        <f t="shared" si="146"/>
        <v>19-Jun-1989</v>
      </c>
      <c r="M2340" s="25">
        <f t="shared" si="147"/>
        <v>33</v>
      </c>
    </row>
    <row r="2341" spans="1:13" x14ac:dyDescent="0.3">
      <c r="A2341" s="6" t="s">
        <v>2369</v>
      </c>
      <c r="B2341" s="6">
        <v>1991</v>
      </c>
      <c r="C2341" s="13">
        <f t="shared" si="144"/>
        <v>1991</v>
      </c>
      <c r="D2341" s="6" t="s">
        <v>18</v>
      </c>
      <c r="E2341" s="6">
        <v>6</v>
      </c>
      <c r="F2341" s="6">
        <v>1</v>
      </c>
      <c r="G2341" s="27">
        <v>58571.07</v>
      </c>
      <c r="H2341" s="6" t="s">
        <v>16</v>
      </c>
      <c r="I2341" s="6" t="s">
        <v>12</v>
      </c>
      <c r="J2341" s="13" t="str">
        <f t="shared" si="145"/>
        <v>R1024</v>
      </c>
      <c r="K2341" s="6" t="s">
        <v>247</v>
      </c>
      <c r="L2341" s="23" t="str">
        <f t="shared" si="146"/>
        <v>6-Jun-1991</v>
      </c>
      <c r="M2341" s="25">
        <f t="shared" si="147"/>
        <v>32</v>
      </c>
    </row>
    <row r="2342" spans="1:13" x14ac:dyDescent="0.3">
      <c r="A2342" s="6" t="s">
        <v>2370</v>
      </c>
      <c r="B2342" s="6">
        <v>1970</v>
      </c>
      <c r="C2342" s="13">
        <f t="shared" si="144"/>
        <v>1970</v>
      </c>
      <c r="D2342" s="6" t="s">
        <v>20</v>
      </c>
      <c r="E2342" s="6">
        <v>11</v>
      </c>
      <c r="F2342" s="6">
        <v>3</v>
      </c>
      <c r="G2342" s="27">
        <v>60021.4</v>
      </c>
      <c r="H2342" s="6" t="s">
        <v>16</v>
      </c>
      <c r="I2342" s="6" t="s">
        <v>16</v>
      </c>
      <c r="J2342" s="13" t="str">
        <f t="shared" si="145"/>
        <v>R1012</v>
      </c>
      <c r="K2342" s="6" t="s">
        <v>23</v>
      </c>
      <c r="L2342" s="23" t="str">
        <f t="shared" si="146"/>
        <v>11-Sep-1970</v>
      </c>
      <c r="M2342" s="25">
        <f t="shared" si="147"/>
        <v>52</v>
      </c>
    </row>
    <row r="2343" spans="1:13" x14ac:dyDescent="0.3">
      <c r="A2343" s="6" t="s">
        <v>2371</v>
      </c>
      <c r="B2343" s="6">
        <v>1977</v>
      </c>
      <c r="C2343" s="13">
        <f t="shared" si="144"/>
        <v>1977</v>
      </c>
      <c r="D2343" s="6" t="s">
        <v>18</v>
      </c>
      <c r="E2343" s="6">
        <v>8</v>
      </c>
      <c r="F2343" s="6">
        <v>0</v>
      </c>
      <c r="G2343" s="27">
        <v>62592.87</v>
      </c>
      <c r="H2343" s="6" t="s">
        <v>11</v>
      </c>
      <c r="I2343" s="6" t="s">
        <v>12</v>
      </c>
      <c r="J2343" s="13" t="str">
        <f t="shared" si="145"/>
        <v>R1013</v>
      </c>
      <c r="K2343" s="6" t="s">
        <v>13</v>
      </c>
      <c r="L2343" s="23" t="str">
        <f t="shared" si="146"/>
        <v>8-Jun-1977</v>
      </c>
      <c r="M2343" s="25">
        <f t="shared" si="147"/>
        <v>46</v>
      </c>
    </row>
    <row r="2344" spans="1:13" x14ac:dyDescent="0.3">
      <c r="A2344" s="6" t="s">
        <v>2372</v>
      </c>
      <c r="B2344" s="6">
        <v>1968</v>
      </c>
      <c r="C2344" s="13">
        <f t="shared" si="144"/>
        <v>1968</v>
      </c>
      <c r="D2344" s="6" t="s">
        <v>37</v>
      </c>
      <c r="E2344" s="6">
        <v>12</v>
      </c>
      <c r="F2344" s="6">
        <v>0</v>
      </c>
      <c r="G2344" s="27">
        <v>63770.43</v>
      </c>
      <c r="H2344" s="6" t="s">
        <v>16</v>
      </c>
      <c r="I2344" s="6" t="s">
        <v>12</v>
      </c>
      <c r="J2344" s="13" t="str">
        <f t="shared" si="145"/>
        <v>R1013</v>
      </c>
      <c r="K2344" s="6" t="s">
        <v>13</v>
      </c>
      <c r="L2344" s="23" t="str">
        <f t="shared" si="146"/>
        <v>12-Oct-1968</v>
      </c>
      <c r="M2344" s="25">
        <f t="shared" si="147"/>
        <v>54</v>
      </c>
    </row>
  </sheetData>
  <mergeCells count="2">
    <mergeCell ref="N3:N5"/>
    <mergeCell ref="N6:N8"/>
  </mergeCells>
  <phoneticPr fontId="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43B25-7BD3-4BFB-8BF1-8754C0032D56}">
  <dimension ref="A1:R2336"/>
  <sheetViews>
    <sheetView topLeftCell="A2" workbookViewId="0">
      <selection activeCell="R1" sqref="R1"/>
    </sheetView>
  </sheetViews>
  <sheetFormatPr defaultRowHeight="14.4" x14ac:dyDescent="0.3"/>
  <cols>
    <col min="1" max="1" width="12.77734375" style="6" customWidth="1"/>
    <col min="2" max="2" width="11.77734375" customWidth="1"/>
    <col min="5" max="5" width="12.88671875" customWidth="1"/>
    <col min="6" max="6" width="16.33203125" customWidth="1"/>
    <col min="7" max="7" width="15" customWidth="1"/>
    <col min="8" max="8" width="25.5546875" customWidth="1"/>
    <col min="9" max="9" width="9.33203125" customWidth="1"/>
    <col min="10" max="10" width="14.5546875" customWidth="1"/>
    <col min="11" max="11" width="15.77734375" customWidth="1"/>
    <col min="12" max="12" width="13.44140625" customWidth="1"/>
    <col min="13" max="13" width="9.5546875" customWidth="1"/>
    <col min="14" max="14" width="12.88671875" customWidth="1"/>
    <col min="15" max="15" width="9.33203125" customWidth="1"/>
    <col min="16" max="16" width="9.44140625" customWidth="1"/>
  </cols>
  <sheetData>
    <row r="1" spans="1:18" x14ac:dyDescent="0.3">
      <c r="A1" s="40" t="s">
        <v>8337</v>
      </c>
      <c r="B1" s="28" t="s">
        <v>4723</v>
      </c>
      <c r="C1" s="28" t="s">
        <v>2373</v>
      </c>
      <c r="D1" s="28" t="s">
        <v>2374</v>
      </c>
      <c r="E1" s="28" t="s">
        <v>2375</v>
      </c>
      <c r="F1" s="28" t="s">
        <v>2376</v>
      </c>
      <c r="G1" s="28" t="s">
        <v>8338</v>
      </c>
      <c r="H1" s="28" t="s">
        <v>8339</v>
      </c>
      <c r="I1" s="28" t="s">
        <v>8340</v>
      </c>
      <c r="J1" s="28" t="s">
        <v>6729</v>
      </c>
      <c r="K1" s="28" t="s">
        <v>6730</v>
      </c>
      <c r="L1" s="28" t="s">
        <v>8335</v>
      </c>
      <c r="M1" s="28" t="s">
        <v>8341</v>
      </c>
      <c r="N1" s="28" t="s">
        <v>6</v>
      </c>
      <c r="O1" s="28" t="s">
        <v>7</v>
      </c>
      <c r="P1" s="28" t="s">
        <v>8</v>
      </c>
      <c r="Q1" s="28" t="s">
        <v>8336</v>
      </c>
      <c r="R1" t="s">
        <v>8361</v>
      </c>
    </row>
    <row r="2" spans="1:18" x14ac:dyDescent="0.3">
      <c r="A2" s="6" t="str">
        <f>VLOOKUP('Customer Names'!A2,'Customer Names'!A:A,1,FALSE)</f>
        <v>Id1</v>
      </c>
      <c r="B2" s="6" t="str">
        <f>VLOOKUP(Table2[[#This Row],[CustomerID]],'Customer Names'!A:E,4,FALSE)</f>
        <v xml:space="preserve">  Kelly</v>
      </c>
      <c r="C2" s="6">
        <f>VLOOKUP(Table2[[#This Row],[CustomerID]],'Medical Examinations'!A:J,2,FALSE)</f>
        <v>47.41</v>
      </c>
      <c r="D2" s="6">
        <f>VLOOKUP(Table2[[#This Row],[CustomerID]],'Medical Examinations'!A:J,3,FALSE)</f>
        <v>7.47</v>
      </c>
      <c r="E2" s="6" t="str">
        <f>VLOOKUP(Table2[[#This Row],[CustomerID]],'Medical Examinations'!A:J,4,FALSE)</f>
        <v>No</v>
      </c>
      <c r="F2" s="6" t="str">
        <f>VLOOKUP(Table2[[#This Row],[CustomerID]],'Medical Examinations'!A:J,5,FALSE)</f>
        <v>No</v>
      </c>
      <c r="G2" s="6" t="str">
        <f>VLOOKUP(Table2[[#This Row],[CustomerID]],'Medical Examinations'!A:J,6,FALSE)</f>
        <v>No</v>
      </c>
      <c r="H2" s="6">
        <f>VLOOKUP(Table2[[#This Row],[CustomerID]],'Medical Examinations'!A:J,7,FALSE)</f>
        <v>0</v>
      </c>
      <c r="I2" s="6" t="str">
        <f>VLOOKUP(Table2[[#This Row],[CustomerID]],'Medical Examinations'!A:J,8,FALSE)</f>
        <v>Yes</v>
      </c>
      <c r="J2" s="6" t="str">
        <f>VLOOKUP(Table2[[#This Row],[CustomerID]],'Medical Examinations'!A:J,9,FALSE)</f>
        <v>Obesity</v>
      </c>
      <c r="K2" s="6" t="str">
        <f>VLOOKUP(Table2[[#This Row],[CustomerID]],'Medical Examinations'!A:J,10,FALSE)</f>
        <v>Diabetes</v>
      </c>
      <c r="L2" s="6" t="str">
        <f>VLOOKUP(Table2[[#This Row],[CustomerID]],'Hospitalisation Details'!A:M,12,FALSE)</f>
        <v>12-Oct-1968</v>
      </c>
      <c r="M2" s="6">
        <f>VLOOKUP(Table2[[#This Row],[CustomerID]],'Hospitalisation Details'!A:M,7,FALSE)</f>
        <v>63770.43</v>
      </c>
      <c r="N2" s="6" t="str">
        <f>VLOOKUP(Table2[[#This Row],[CustomerID]],'Hospitalisation Details'!A:M,8,FALSE)</f>
        <v>tier - 1</v>
      </c>
      <c r="O2" s="6" t="str">
        <f>VLOOKUP(Table2[[#This Row],[CustomerID]],'Hospitalisation Details'!A:M,9,FALSE)</f>
        <v>tier - 3</v>
      </c>
      <c r="P2" s="6" t="str">
        <f>VLOOKUP(Table2[[#This Row],[CustomerID]],'Hospitalisation Details'!A:M,10,FALSE)</f>
        <v>R1013</v>
      </c>
      <c r="Q2" s="6">
        <f>VLOOKUP(Table2[[#This Row],[CustomerID]],'Hospitalisation Details'!A:M,13,FALSE)</f>
        <v>54</v>
      </c>
      <c r="R2" s="41"/>
    </row>
    <row r="3" spans="1:18" x14ac:dyDescent="0.3">
      <c r="A3" s="6" t="str">
        <f>VLOOKUP('Customer Names'!A3,'Customer Names'!A:A,1,FALSE)</f>
        <v>Id2</v>
      </c>
      <c r="B3" s="6" t="str">
        <f>VLOOKUP(Table2[[#This Row],[CustomerID]],'Customer Names'!A:E,4,FALSE)</f>
        <v xml:space="preserve">  Matthew D</v>
      </c>
      <c r="C3" s="6">
        <f>VLOOKUP(Table2[[#This Row],[CustomerID]],'Medical Examinations'!A:J,2,FALSE)</f>
        <v>30.36</v>
      </c>
      <c r="D3" s="6">
        <f>VLOOKUP(Table2[[#This Row],[CustomerID]],'Medical Examinations'!A:J,3,FALSE)</f>
        <v>5.77</v>
      </c>
      <c r="E3" s="6" t="str">
        <f>VLOOKUP(Table2[[#This Row],[CustomerID]],'Medical Examinations'!A:J,4,FALSE)</f>
        <v>No</v>
      </c>
      <c r="F3" s="6" t="str">
        <f>VLOOKUP(Table2[[#This Row],[CustomerID]],'Medical Examinations'!A:J,5,FALSE)</f>
        <v>No</v>
      </c>
      <c r="G3" s="6" t="str">
        <f>VLOOKUP(Table2[[#This Row],[CustomerID]],'Medical Examinations'!A:J,6,FALSE)</f>
        <v>No</v>
      </c>
      <c r="H3" s="6">
        <f>VLOOKUP(Table2[[#This Row],[CustomerID]],'Medical Examinations'!A:J,7,FALSE)</f>
        <v>0</v>
      </c>
      <c r="I3" s="6" t="str">
        <f>VLOOKUP(Table2[[#This Row],[CustomerID]],'Medical Examinations'!A:J,8,FALSE)</f>
        <v>Yes</v>
      </c>
      <c r="J3" s="6" t="str">
        <f>VLOOKUP(Table2[[#This Row],[CustomerID]],'Medical Examinations'!A:J,9,FALSE)</f>
        <v>Obesity</v>
      </c>
      <c r="K3" s="6" t="str">
        <f>VLOOKUP(Table2[[#This Row],[CustomerID]],'Medical Examinations'!A:J,10,FALSE)</f>
        <v>Prediabetes</v>
      </c>
      <c r="L3" s="6" t="str">
        <f>VLOOKUP(Table2[[#This Row],[CustomerID]],'Hospitalisation Details'!A:M,12,FALSE)</f>
        <v>8-Jun-1977</v>
      </c>
      <c r="M3" s="6">
        <f>VLOOKUP(Table2[[#This Row],[CustomerID]],'Hospitalisation Details'!A:M,7,FALSE)</f>
        <v>62592.87</v>
      </c>
      <c r="N3" s="6" t="str">
        <f>VLOOKUP(Table2[[#This Row],[CustomerID]],'Hospitalisation Details'!A:M,8,FALSE)</f>
        <v>tier - 2</v>
      </c>
      <c r="O3" s="6" t="str">
        <f>VLOOKUP(Table2[[#This Row],[CustomerID]],'Hospitalisation Details'!A:M,9,FALSE)</f>
        <v>tier - 3</v>
      </c>
      <c r="P3" s="6" t="str">
        <f>VLOOKUP(Table2[[#This Row],[CustomerID]],'Hospitalisation Details'!A:M,10,FALSE)</f>
        <v>R1013</v>
      </c>
      <c r="Q3" s="6">
        <f>VLOOKUP(Table2[[#This Row],[CustomerID]],'Hospitalisation Details'!A:M,13,FALSE)</f>
        <v>46</v>
      </c>
      <c r="R3" s="41"/>
    </row>
    <row r="4" spans="1:18" x14ac:dyDescent="0.3">
      <c r="A4" s="6" t="str">
        <f>VLOOKUP('Customer Names'!A4,'Customer Names'!A:A,1,FALSE)</f>
        <v>Id3</v>
      </c>
      <c r="B4" s="6" t="str">
        <f>VLOOKUP(Table2[[#This Row],[CustomerID]],'Customer Names'!A:E,4,FALSE)</f>
        <v xml:space="preserve">  Phil</v>
      </c>
      <c r="C4" s="6">
        <f>VLOOKUP(Table2[[#This Row],[CustomerID]],'Medical Examinations'!A:J,2,FALSE)</f>
        <v>34.484999999999999</v>
      </c>
      <c r="D4" s="6">
        <f>VLOOKUP(Table2[[#This Row],[CustomerID]],'Medical Examinations'!A:J,3,FALSE)</f>
        <v>11.87</v>
      </c>
      <c r="E4" s="6" t="str">
        <f>VLOOKUP(Table2[[#This Row],[CustomerID]],'Medical Examinations'!A:J,4,FALSE)</f>
        <v>Yes</v>
      </c>
      <c r="F4" s="6" t="str">
        <f>VLOOKUP(Table2[[#This Row],[CustomerID]],'Medical Examinations'!A:J,5,FALSE)</f>
        <v>No</v>
      </c>
      <c r="G4" s="6" t="str">
        <f>VLOOKUP(Table2[[#This Row],[CustomerID]],'Medical Examinations'!A:J,6,FALSE)</f>
        <v>No</v>
      </c>
      <c r="H4" s="6">
        <f>VLOOKUP(Table2[[#This Row],[CustomerID]],'Medical Examinations'!A:J,7,FALSE)</f>
        <v>2</v>
      </c>
      <c r="I4" s="6" t="str">
        <f>VLOOKUP(Table2[[#This Row],[CustomerID]],'Medical Examinations'!A:J,8,FALSE)</f>
        <v>Yes</v>
      </c>
      <c r="J4" s="6" t="str">
        <f>VLOOKUP(Table2[[#This Row],[CustomerID]],'Medical Examinations'!A:J,9,FALSE)</f>
        <v>Obesity</v>
      </c>
      <c r="K4" s="6" t="str">
        <f>VLOOKUP(Table2[[#This Row],[CustomerID]],'Medical Examinations'!A:J,10,FALSE)</f>
        <v>Diabetes</v>
      </c>
      <c r="L4" s="6" t="str">
        <f>VLOOKUP(Table2[[#This Row],[CustomerID]],'Hospitalisation Details'!A:M,12,FALSE)</f>
        <v>11-Sep-1970</v>
      </c>
      <c r="M4" s="6">
        <f>VLOOKUP(Table2[[#This Row],[CustomerID]],'Hospitalisation Details'!A:M,7,FALSE)</f>
        <v>60021.4</v>
      </c>
      <c r="N4" s="6" t="str">
        <f>VLOOKUP(Table2[[#This Row],[CustomerID]],'Hospitalisation Details'!A:M,8,FALSE)</f>
        <v>tier - 1</v>
      </c>
      <c r="O4" s="6" t="str">
        <f>VLOOKUP(Table2[[#This Row],[CustomerID]],'Hospitalisation Details'!A:M,9,FALSE)</f>
        <v>tier - 1</v>
      </c>
      <c r="P4" s="6" t="str">
        <f>VLOOKUP(Table2[[#This Row],[CustomerID]],'Hospitalisation Details'!A:M,10,FALSE)</f>
        <v>R1012</v>
      </c>
      <c r="Q4" s="6">
        <f>VLOOKUP(Table2[[#This Row],[CustomerID]],'Hospitalisation Details'!A:M,13,FALSE)</f>
        <v>52</v>
      </c>
      <c r="R4" s="41"/>
    </row>
    <row r="5" spans="1:18" x14ac:dyDescent="0.3">
      <c r="A5" s="6" t="str">
        <f>VLOOKUP('Customer Names'!A5,'Customer Names'!A:A,1,FALSE)</f>
        <v>Id4</v>
      </c>
      <c r="B5" s="6" t="str">
        <f>VLOOKUP(Table2[[#This Row],[CustomerID]],'Customer Names'!A:E,4,FALSE)</f>
        <v xml:space="preserve">  Kelsey</v>
      </c>
      <c r="C5" s="6">
        <f>VLOOKUP(Table2[[#This Row],[CustomerID]],'Medical Examinations'!A:J,2,FALSE)</f>
        <v>38.094999999999999</v>
      </c>
      <c r="D5" s="6">
        <f>VLOOKUP(Table2[[#This Row],[CustomerID]],'Medical Examinations'!A:J,3,FALSE)</f>
        <v>6.05</v>
      </c>
      <c r="E5" s="6" t="str">
        <f>VLOOKUP(Table2[[#This Row],[CustomerID]],'Medical Examinations'!A:J,4,FALSE)</f>
        <v>No</v>
      </c>
      <c r="F5" s="6" t="str">
        <f>VLOOKUP(Table2[[#This Row],[CustomerID]],'Medical Examinations'!A:J,5,FALSE)</f>
        <v>No</v>
      </c>
      <c r="G5" s="6" t="str">
        <f>VLOOKUP(Table2[[#This Row],[CustomerID]],'Medical Examinations'!A:J,6,FALSE)</f>
        <v>No</v>
      </c>
      <c r="H5" s="6">
        <f>VLOOKUP(Table2[[#This Row],[CustomerID]],'Medical Examinations'!A:J,7,FALSE)</f>
        <v>0</v>
      </c>
      <c r="I5" s="6" t="str">
        <f>VLOOKUP(Table2[[#This Row],[CustomerID]],'Medical Examinations'!A:J,8,FALSE)</f>
        <v>Yes</v>
      </c>
      <c r="J5" s="6" t="str">
        <f>VLOOKUP(Table2[[#This Row],[CustomerID]],'Medical Examinations'!A:J,9,FALSE)</f>
        <v>Obesity</v>
      </c>
      <c r="K5" s="6" t="str">
        <f>VLOOKUP(Table2[[#This Row],[CustomerID]],'Medical Examinations'!A:J,10,FALSE)</f>
        <v>Prediabetes</v>
      </c>
      <c r="L5" s="6" t="str">
        <f>VLOOKUP(Table2[[#This Row],[CustomerID]],'Hospitalisation Details'!A:M,12,FALSE)</f>
        <v>6-Jun-1991</v>
      </c>
      <c r="M5" s="6">
        <f>VLOOKUP(Table2[[#This Row],[CustomerID]],'Hospitalisation Details'!A:M,7,FALSE)</f>
        <v>58571.07</v>
      </c>
      <c r="N5" s="6" t="str">
        <f>VLOOKUP(Table2[[#This Row],[CustomerID]],'Hospitalisation Details'!A:M,8,FALSE)</f>
        <v>tier - 1</v>
      </c>
      <c r="O5" s="6" t="str">
        <f>VLOOKUP(Table2[[#This Row],[CustomerID]],'Hospitalisation Details'!A:M,9,FALSE)</f>
        <v>tier - 3</v>
      </c>
      <c r="P5" s="6" t="str">
        <f>VLOOKUP(Table2[[#This Row],[CustomerID]],'Hospitalisation Details'!A:M,10,FALSE)</f>
        <v>R1024</v>
      </c>
      <c r="Q5" s="6">
        <f>VLOOKUP(Table2[[#This Row],[CustomerID]],'Hospitalisation Details'!A:M,13,FALSE)</f>
        <v>32</v>
      </c>
      <c r="R5" s="41"/>
    </row>
    <row r="6" spans="1:18" x14ac:dyDescent="0.3">
      <c r="A6" s="6" t="str">
        <f>VLOOKUP('Customer Names'!A6,'Customer Names'!A:A,1,FALSE)</f>
        <v>Id5</v>
      </c>
      <c r="B6" s="6" t="str">
        <f>VLOOKUP(Table2[[#This Row],[CustomerID]],'Customer Names'!A:E,4,FALSE)</f>
        <v xml:space="preserve">  Kristyn</v>
      </c>
      <c r="C6" s="6">
        <f>VLOOKUP(Table2[[#This Row],[CustomerID]],'Medical Examinations'!A:J,2,FALSE)</f>
        <v>35.53</v>
      </c>
      <c r="D6" s="6">
        <f>VLOOKUP(Table2[[#This Row],[CustomerID]],'Medical Examinations'!A:J,3,FALSE)</f>
        <v>5.45</v>
      </c>
      <c r="E6" s="6" t="str">
        <f>VLOOKUP(Table2[[#This Row],[CustomerID]],'Medical Examinations'!A:J,4,FALSE)</f>
        <v>No</v>
      </c>
      <c r="F6" s="6" t="str">
        <f>VLOOKUP(Table2[[#This Row],[CustomerID]],'Medical Examinations'!A:J,5,FALSE)</f>
        <v>No</v>
      </c>
      <c r="G6" s="6" t="str">
        <f>VLOOKUP(Table2[[#This Row],[CustomerID]],'Medical Examinations'!A:J,6,FALSE)</f>
        <v>No</v>
      </c>
      <c r="H6" s="6">
        <f>VLOOKUP(Table2[[#This Row],[CustomerID]],'Medical Examinations'!A:J,7,FALSE)</f>
        <v>0</v>
      </c>
      <c r="I6" s="6" t="str">
        <f>VLOOKUP(Table2[[#This Row],[CustomerID]],'Medical Examinations'!A:J,8,FALSE)</f>
        <v>Yes</v>
      </c>
      <c r="J6" s="6" t="str">
        <f>VLOOKUP(Table2[[#This Row],[CustomerID]],'Medical Examinations'!A:J,9,FALSE)</f>
        <v>Obesity</v>
      </c>
      <c r="K6" s="6" t="str">
        <f>VLOOKUP(Table2[[#This Row],[CustomerID]],'Medical Examinations'!A:J,10,FALSE)</f>
        <v>Normal</v>
      </c>
      <c r="L6" s="6" t="str">
        <f>VLOOKUP(Table2[[#This Row],[CustomerID]],'Hospitalisation Details'!A:M,12,FALSE)</f>
        <v>19-Jun-1989</v>
      </c>
      <c r="M6" s="6">
        <f>VLOOKUP(Table2[[#This Row],[CustomerID]],'Hospitalisation Details'!A:M,7,FALSE)</f>
        <v>55135.4</v>
      </c>
      <c r="N6" s="6" t="str">
        <f>VLOOKUP(Table2[[#This Row],[CustomerID]],'Hospitalisation Details'!A:M,8,FALSE)</f>
        <v>tier - 1</v>
      </c>
      <c r="O6" s="6" t="str">
        <f>VLOOKUP(Table2[[#This Row],[CustomerID]],'Hospitalisation Details'!A:M,9,FALSE)</f>
        <v>tier - 2</v>
      </c>
      <c r="P6" s="6" t="str">
        <f>VLOOKUP(Table2[[#This Row],[CustomerID]],'Hospitalisation Details'!A:M,10,FALSE)</f>
        <v>R1012</v>
      </c>
      <c r="Q6" s="6">
        <f>VLOOKUP(Table2[[#This Row],[CustomerID]],'Hospitalisation Details'!A:M,13,FALSE)</f>
        <v>33</v>
      </c>
      <c r="R6" s="41"/>
    </row>
    <row r="7" spans="1:18" x14ac:dyDescent="0.3">
      <c r="A7" s="6" t="str">
        <f>VLOOKUP('Customer Names'!A7,'Customer Names'!A:A,1,FALSE)</f>
        <v>Id6</v>
      </c>
      <c r="B7" s="6" t="str">
        <f>VLOOKUP(Table2[[#This Row],[CustomerID]],'Customer Names'!A:E,4,FALSE)</f>
        <v xml:space="preserve">  Russell B</v>
      </c>
      <c r="C7" s="6">
        <f>VLOOKUP(Table2[[#This Row],[CustomerID]],'Medical Examinations'!A:J,2,FALSE)</f>
        <v>32.799999999999997</v>
      </c>
      <c r="D7" s="6">
        <f>VLOOKUP(Table2[[#This Row],[CustomerID]],'Medical Examinations'!A:J,3,FALSE)</f>
        <v>6.59</v>
      </c>
      <c r="E7" s="6" t="str">
        <f>VLOOKUP(Table2[[#This Row],[CustomerID]],'Medical Examinations'!A:J,4,FALSE)</f>
        <v>No</v>
      </c>
      <c r="F7" s="6" t="str">
        <f>VLOOKUP(Table2[[#This Row],[CustomerID]],'Medical Examinations'!A:J,5,FALSE)</f>
        <v>No</v>
      </c>
      <c r="G7" s="6" t="str">
        <f>VLOOKUP(Table2[[#This Row],[CustomerID]],'Medical Examinations'!A:J,6,FALSE)</f>
        <v>No</v>
      </c>
      <c r="H7" s="6">
        <f>VLOOKUP(Table2[[#This Row],[CustomerID]],'Medical Examinations'!A:J,7,FALSE)</f>
        <v>0</v>
      </c>
      <c r="I7" s="6" t="str">
        <f>VLOOKUP(Table2[[#This Row],[CustomerID]],'Medical Examinations'!A:J,8,FALSE)</f>
        <v>Yes</v>
      </c>
      <c r="J7" s="6" t="str">
        <f>VLOOKUP(Table2[[#This Row],[CustomerID]],'Medical Examinations'!A:J,9,FALSE)</f>
        <v>Obesity</v>
      </c>
      <c r="K7" s="6" t="str">
        <f>VLOOKUP(Table2[[#This Row],[CustomerID]],'Medical Examinations'!A:J,10,FALSE)</f>
        <v>Diabetes</v>
      </c>
      <c r="L7" s="6" t="str">
        <f>VLOOKUP(Table2[[#This Row],[CustomerID]],'Hospitalisation Details'!A:M,12,FALSE)</f>
        <v>4-Aug-1962</v>
      </c>
      <c r="M7" s="6">
        <f>VLOOKUP(Table2[[#This Row],[CustomerID]],'Hospitalisation Details'!A:M,7,FALSE)</f>
        <v>52590.83</v>
      </c>
      <c r="N7" s="6" t="str">
        <f>VLOOKUP(Table2[[#This Row],[CustomerID]],'Hospitalisation Details'!A:M,8,FALSE)</f>
        <v>tier - 1</v>
      </c>
      <c r="O7" s="6" t="str">
        <f>VLOOKUP(Table2[[#This Row],[CustomerID]],'Hospitalisation Details'!A:M,9,FALSE)</f>
        <v>tier - 3</v>
      </c>
      <c r="P7" s="6" t="str">
        <f>VLOOKUP(Table2[[#This Row],[CustomerID]],'Hospitalisation Details'!A:M,10,FALSE)</f>
        <v>R1011</v>
      </c>
      <c r="Q7" s="6">
        <f>VLOOKUP(Table2[[#This Row],[CustomerID]],'Hospitalisation Details'!A:M,13,FALSE)</f>
        <v>60</v>
      </c>
      <c r="R7" s="41"/>
    </row>
    <row r="8" spans="1:18" x14ac:dyDescent="0.3">
      <c r="A8" s="6" t="str">
        <f>VLOOKUP('Customer Names'!A8,'Customer Names'!A:A,1,FALSE)</f>
        <v>Id7</v>
      </c>
      <c r="B8" s="6" t="str">
        <f>VLOOKUP(Table2[[#This Row],[CustomerID]],'Customer Names'!A:E,4,FALSE)</f>
        <v xml:space="preserve">  Scott</v>
      </c>
      <c r="C8" s="6">
        <f>VLOOKUP(Table2[[#This Row],[CustomerID]],'Medical Examinations'!A:J,2,FALSE)</f>
        <v>36.4</v>
      </c>
      <c r="D8" s="6">
        <f>VLOOKUP(Table2[[#This Row],[CustomerID]],'Medical Examinations'!A:J,3,FALSE)</f>
        <v>6.07</v>
      </c>
      <c r="E8" s="6" t="str">
        <f>VLOOKUP(Table2[[#This Row],[CustomerID]],'Medical Examinations'!A:J,4,FALSE)</f>
        <v>No</v>
      </c>
      <c r="F8" s="6" t="str">
        <f>VLOOKUP(Table2[[#This Row],[CustomerID]],'Medical Examinations'!A:J,5,FALSE)</f>
        <v>No</v>
      </c>
      <c r="G8" s="6" t="str">
        <f>VLOOKUP(Table2[[#This Row],[CustomerID]],'Medical Examinations'!A:J,6,FALSE)</f>
        <v>No</v>
      </c>
      <c r="H8" s="6">
        <f>VLOOKUP(Table2[[#This Row],[CustomerID]],'Medical Examinations'!A:J,7,FALSE)</f>
        <v>0</v>
      </c>
      <c r="I8" s="6" t="str">
        <f>VLOOKUP(Table2[[#This Row],[CustomerID]],'Medical Examinations'!A:J,8,FALSE)</f>
        <v>Yes</v>
      </c>
      <c r="J8" s="6" t="str">
        <f>VLOOKUP(Table2[[#This Row],[CustomerID]],'Medical Examinations'!A:J,9,FALSE)</f>
        <v>Obesity</v>
      </c>
      <c r="K8" s="6" t="str">
        <f>VLOOKUP(Table2[[#This Row],[CustomerID]],'Medical Examinations'!A:J,10,FALSE)</f>
        <v>Prediabetes</v>
      </c>
      <c r="L8" s="6" t="str">
        <f>VLOOKUP(Table2[[#This Row],[CustomerID]],'Hospitalisation Details'!A:M,12,FALSE)</f>
        <v>27-Oct-1994</v>
      </c>
      <c r="M8" s="6">
        <f>VLOOKUP(Table2[[#This Row],[CustomerID]],'Hospitalisation Details'!A:M,7,FALSE)</f>
        <v>51194.559999999998</v>
      </c>
      <c r="N8" s="6" t="str">
        <f>VLOOKUP(Table2[[#This Row],[CustomerID]],'Hospitalisation Details'!A:M,8,FALSE)</f>
        <v>tier - 1</v>
      </c>
      <c r="O8" s="6" t="str">
        <f>VLOOKUP(Table2[[#This Row],[CustomerID]],'Hospitalisation Details'!A:M,9,FALSE)</f>
        <v>tier - 3</v>
      </c>
      <c r="P8" s="6" t="str">
        <f>VLOOKUP(Table2[[#This Row],[CustomerID]],'Hospitalisation Details'!A:M,10,FALSE)</f>
        <v>R1011</v>
      </c>
      <c r="Q8" s="6">
        <f>VLOOKUP(Table2[[#This Row],[CustomerID]],'Hospitalisation Details'!A:M,13,FALSE)</f>
        <v>28</v>
      </c>
      <c r="R8" s="41"/>
    </row>
    <row r="9" spans="1:18" x14ac:dyDescent="0.3">
      <c r="A9" s="6" t="str">
        <f>VLOOKUP('Customer Names'!A9,'Customer Names'!A:A,1,FALSE)</f>
        <v>Id8</v>
      </c>
      <c r="B9" s="6" t="str">
        <f>VLOOKUP(Table2[[#This Row],[CustomerID]],'Customer Names'!A:E,4,FALSE)</f>
        <v xml:space="preserve">  Stephen</v>
      </c>
      <c r="C9" s="6">
        <f>VLOOKUP(Table2[[#This Row],[CustomerID]],'Medical Examinations'!A:J,2,FALSE)</f>
        <v>36.96</v>
      </c>
      <c r="D9" s="6">
        <f>VLOOKUP(Table2[[#This Row],[CustomerID]],'Medical Examinations'!A:J,3,FALSE)</f>
        <v>7.93</v>
      </c>
      <c r="E9" s="6" t="str">
        <f>VLOOKUP(Table2[[#This Row],[CustomerID]],'Medical Examinations'!A:J,4,FALSE)</f>
        <v>No</v>
      </c>
      <c r="F9" s="6" t="str">
        <f>VLOOKUP(Table2[[#This Row],[CustomerID]],'Medical Examinations'!A:J,5,FALSE)</f>
        <v>No</v>
      </c>
      <c r="G9" s="6" t="str">
        <f>VLOOKUP(Table2[[#This Row],[CustomerID]],'Medical Examinations'!A:J,6,FALSE)</f>
        <v>No</v>
      </c>
      <c r="H9" s="6">
        <f>VLOOKUP(Table2[[#This Row],[CustomerID]],'Medical Examinations'!A:J,7,FALSE)</f>
        <v>3</v>
      </c>
      <c r="I9" s="6" t="str">
        <f>VLOOKUP(Table2[[#This Row],[CustomerID]],'Medical Examinations'!A:J,8,FALSE)</f>
        <v>Yes</v>
      </c>
      <c r="J9" s="6" t="str">
        <f>VLOOKUP(Table2[[#This Row],[CustomerID]],'Medical Examinations'!A:J,9,FALSE)</f>
        <v>Obesity</v>
      </c>
      <c r="K9" s="6" t="str">
        <f>VLOOKUP(Table2[[#This Row],[CustomerID]],'Medical Examinations'!A:J,10,FALSE)</f>
        <v>Diabetes</v>
      </c>
      <c r="L9" s="6" t="str">
        <f>VLOOKUP(Table2[[#This Row],[CustomerID]],'Hospitalisation Details'!A:M,12,FALSE)</f>
        <v>27-Jun-1958</v>
      </c>
      <c r="M9" s="6">
        <f>VLOOKUP(Table2[[#This Row],[CustomerID]],'Hospitalisation Details'!A:M,7,FALSE)</f>
        <v>49577.66</v>
      </c>
      <c r="N9" s="6" t="str">
        <f>VLOOKUP(Table2[[#This Row],[CustomerID]],'Hospitalisation Details'!A:M,8,FALSE)</f>
        <v>tier - 2</v>
      </c>
      <c r="O9" s="6" t="str">
        <f>VLOOKUP(Table2[[#This Row],[CustomerID]],'Hospitalisation Details'!A:M,9,FALSE)</f>
        <v>tier - 2</v>
      </c>
      <c r="P9" s="6" t="str">
        <f>VLOOKUP(Table2[[#This Row],[CustomerID]],'Hospitalisation Details'!A:M,10,FALSE)</f>
        <v>R1013</v>
      </c>
      <c r="Q9" s="6">
        <f>VLOOKUP(Table2[[#This Row],[CustomerID]],'Hospitalisation Details'!A:M,13,FALSE)</f>
        <v>64</v>
      </c>
      <c r="R9" s="41"/>
    </row>
    <row r="10" spans="1:18" x14ac:dyDescent="0.3">
      <c r="A10" s="6" t="str">
        <f>VLOOKUP('Customer Names'!A10,'Customer Names'!A:A,1,FALSE)</f>
        <v>Id9</v>
      </c>
      <c r="B10" s="6" t="str">
        <f>VLOOKUP(Table2[[#This Row],[CustomerID]],'Customer Names'!A:E,4,FALSE)</f>
        <v xml:space="preserve">  Patrick R</v>
      </c>
      <c r="C10" s="6">
        <f>VLOOKUP(Table2[[#This Row],[CustomerID]],'Medical Examinations'!A:J,2,FALSE)</f>
        <v>41.14</v>
      </c>
      <c r="D10" s="6">
        <f>VLOOKUP(Table2[[#This Row],[CustomerID]],'Medical Examinations'!A:J,3,FALSE)</f>
        <v>9.58</v>
      </c>
      <c r="E10" s="6" t="str">
        <f>VLOOKUP(Table2[[#This Row],[CustomerID]],'Medical Examinations'!A:J,4,FALSE)</f>
        <v>Yes</v>
      </c>
      <c r="F10" s="6" t="str">
        <f>VLOOKUP(Table2[[#This Row],[CustomerID]],'Medical Examinations'!A:J,5,FALSE)</f>
        <v>No</v>
      </c>
      <c r="G10" s="6" t="str">
        <f>VLOOKUP(Table2[[#This Row],[CustomerID]],'Medical Examinations'!A:J,6,FALSE)</f>
        <v>Yes</v>
      </c>
      <c r="H10" s="6">
        <f>VLOOKUP(Table2[[#This Row],[CustomerID]],'Medical Examinations'!A:J,7,FALSE)</f>
        <v>1</v>
      </c>
      <c r="I10" s="6" t="str">
        <f>VLOOKUP(Table2[[#This Row],[CustomerID]],'Medical Examinations'!A:J,8,FALSE)</f>
        <v>Yes</v>
      </c>
      <c r="J10" s="6" t="str">
        <f>VLOOKUP(Table2[[#This Row],[CustomerID]],'Medical Examinations'!A:J,9,FALSE)</f>
        <v>Obesity</v>
      </c>
      <c r="K10" s="6" t="str">
        <f>VLOOKUP(Table2[[#This Row],[CustomerID]],'Medical Examinations'!A:J,10,FALSE)</f>
        <v>Diabetes</v>
      </c>
      <c r="L10" s="6" t="str">
        <f>VLOOKUP(Table2[[#This Row],[CustomerID]],'Hospitalisation Details'!A:M,12,FALSE)</f>
        <v>4-Sep-1963</v>
      </c>
      <c r="M10" s="6">
        <f>VLOOKUP(Table2[[#This Row],[CustomerID]],'Hospitalisation Details'!A:M,7,FALSE)</f>
        <v>48970.25</v>
      </c>
      <c r="N10" s="6" t="str">
        <f>VLOOKUP(Table2[[#This Row],[CustomerID]],'Hospitalisation Details'!A:M,8,FALSE)</f>
        <v>tier - 1</v>
      </c>
      <c r="O10" s="6" t="str">
        <f>VLOOKUP(Table2[[#This Row],[CustomerID]],'Hospitalisation Details'!A:M,9,FALSE)</f>
        <v>tier - 2</v>
      </c>
      <c r="P10" s="6" t="str">
        <f>VLOOKUP(Table2[[#This Row],[CustomerID]],'Hospitalisation Details'!A:M,10,FALSE)</f>
        <v>R1013</v>
      </c>
      <c r="Q10" s="6">
        <f>VLOOKUP(Table2[[#This Row],[CustomerID]],'Hospitalisation Details'!A:M,13,FALSE)</f>
        <v>59</v>
      </c>
      <c r="R10" s="41"/>
    </row>
    <row r="11" spans="1:18" x14ac:dyDescent="0.3">
      <c r="A11" s="6" t="str">
        <f>VLOOKUP('Customer Names'!A11,'Customer Names'!A:A,1,FALSE)</f>
        <v>Id10</v>
      </c>
      <c r="B11" s="6" t="str">
        <f>VLOOKUP(Table2[[#This Row],[CustomerID]],'Customer Names'!A:E,4,FALSE)</f>
        <v xml:space="preserve">  Brooke N</v>
      </c>
      <c r="C11" s="6">
        <f>VLOOKUP(Table2[[#This Row],[CustomerID]],'Medical Examinations'!A:J,2,FALSE)</f>
        <v>38.06</v>
      </c>
      <c r="D11" s="6">
        <f>VLOOKUP(Table2[[#This Row],[CustomerID]],'Medical Examinations'!A:J,3,FALSE)</f>
        <v>10.79</v>
      </c>
      <c r="E11" s="6" t="str">
        <f>VLOOKUP(Table2[[#This Row],[CustomerID]],'Medical Examinations'!A:J,4,FALSE)</f>
        <v>No</v>
      </c>
      <c r="F11" s="6" t="str">
        <f>VLOOKUP(Table2[[#This Row],[CustomerID]],'Medical Examinations'!A:J,5,FALSE)</f>
        <v>No</v>
      </c>
      <c r="G11" s="6" t="str">
        <f>VLOOKUP(Table2[[#This Row],[CustomerID]],'Medical Examinations'!A:J,6,FALSE)</f>
        <v>No</v>
      </c>
      <c r="H11" s="6">
        <f>VLOOKUP(Table2[[#This Row],[CustomerID]],'Medical Examinations'!A:J,7,FALSE)</f>
        <v>0</v>
      </c>
      <c r="I11" s="6" t="str">
        <f>VLOOKUP(Table2[[#This Row],[CustomerID]],'Medical Examinations'!A:J,8,FALSE)</f>
        <v>Yes</v>
      </c>
      <c r="J11" s="6" t="str">
        <f>VLOOKUP(Table2[[#This Row],[CustomerID]],'Medical Examinations'!A:J,9,FALSE)</f>
        <v>Obesity</v>
      </c>
      <c r="K11" s="6" t="str">
        <f>VLOOKUP(Table2[[#This Row],[CustomerID]],'Medical Examinations'!A:J,10,FALSE)</f>
        <v>Diabetes</v>
      </c>
      <c r="L11" s="6" t="str">
        <f>VLOOKUP(Table2[[#This Row],[CustomerID]],'Hospitalisation Details'!A:M,12,FALSE)</f>
        <v>29-Dec-1978</v>
      </c>
      <c r="M11" s="6">
        <f>VLOOKUP(Table2[[#This Row],[CustomerID]],'Hospitalisation Details'!A:M,7,FALSE)</f>
        <v>48885.14</v>
      </c>
      <c r="N11" s="6" t="str">
        <f>VLOOKUP(Table2[[#This Row],[CustomerID]],'Hospitalisation Details'!A:M,8,FALSE)</f>
        <v>tier - 1</v>
      </c>
      <c r="O11" s="6" t="str">
        <f>VLOOKUP(Table2[[#This Row],[CustomerID]],'Hospitalisation Details'!A:M,9,FALSE)</f>
        <v>tier - 2</v>
      </c>
      <c r="P11" s="6" t="str">
        <f>VLOOKUP(Table2[[#This Row],[CustomerID]],'Hospitalisation Details'!A:M,10,FALSE)</f>
        <v>R1013</v>
      </c>
      <c r="Q11" s="6">
        <f>VLOOKUP(Table2[[#This Row],[CustomerID]],'Hospitalisation Details'!A:M,13,FALSE)</f>
        <v>44</v>
      </c>
      <c r="R11" s="41"/>
    </row>
    <row r="12" spans="1:18" x14ac:dyDescent="0.3">
      <c r="A12" s="6" t="str">
        <f>VLOOKUP('Customer Names'!A12,'Customer Names'!A:A,1,FALSE)</f>
        <v>Id11</v>
      </c>
      <c r="B12" s="6" t="str">
        <f>VLOOKUP(Table2[[#This Row],[CustomerID]],'Customer Names'!A:E,4,FALSE)</f>
        <v xml:space="preserve">  Paola Andrea</v>
      </c>
      <c r="C12" s="6">
        <f>VLOOKUP(Table2[[#This Row],[CustomerID]],'Medical Examinations'!A:J,2,FALSE)</f>
        <v>37.700000000000003</v>
      </c>
      <c r="D12" s="6">
        <f>VLOOKUP(Table2[[#This Row],[CustomerID]],'Medical Examinations'!A:J,3,FALSE)</f>
        <v>5.96</v>
      </c>
      <c r="E12" s="6" t="str">
        <f>VLOOKUP(Table2[[#This Row],[CustomerID]],'Medical Examinations'!A:J,4,FALSE)</f>
        <v>Yes</v>
      </c>
      <c r="F12" s="6" t="str">
        <f>VLOOKUP(Table2[[#This Row],[CustomerID]],'Medical Examinations'!A:J,5,FALSE)</f>
        <v>No</v>
      </c>
      <c r="G12" s="6" t="str">
        <f>VLOOKUP(Table2[[#This Row],[CustomerID]],'Medical Examinations'!A:J,6,FALSE)</f>
        <v>No</v>
      </c>
      <c r="H12" s="6">
        <f>VLOOKUP(Table2[[#This Row],[CustomerID]],'Medical Examinations'!A:J,7,FALSE)</f>
        <v>2</v>
      </c>
      <c r="I12" s="6" t="str">
        <f>VLOOKUP(Table2[[#This Row],[CustomerID]],'Medical Examinations'!A:J,8,FALSE)</f>
        <v>Yes</v>
      </c>
      <c r="J12" s="6" t="str">
        <f>VLOOKUP(Table2[[#This Row],[CustomerID]],'Medical Examinations'!A:J,9,FALSE)</f>
        <v>Obesity</v>
      </c>
      <c r="K12" s="6" t="str">
        <f>VLOOKUP(Table2[[#This Row],[CustomerID]],'Medical Examinations'!A:J,10,FALSE)</f>
        <v>Prediabetes</v>
      </c>
      <c r="L12" s="6" t="str">
        <f>VLOOKUP(Table2[[#This Row],[CustomerID]],'Hospitalisation Details'!A:M,12,FALSE)</f>
        <v>22-Jul-1959</v>
      </c>
      <c r="M12" s="6">
        <f>VLOOKUP(Table2[[#This Row],[CustomerID]],'Hospitalisation Details'!A:M,7,FALSE)</f>
        <v>48824.45</v>
      </c>
      <c r="N12" s="6" t="str">
        <f>VLOOKUP(Table2[[#This Row],[CustomerID]],'Hospitalisation Details'!A:M,8,FALSE)</f>
        <v>tier - 2</v>
      </c>
      <c r="O12" s="6" t="str">
        <f>VLOOKUP(Table2[[#This Row],[CustomerID]],'Hospitalisation Details'!A:M,9,FALSE)</f>
        <v>tier - 1</v>
      </c>
      <c r="P12" s="6" t="str">
        <f>VLOOKUP(Table2[[#This Row],[CustomerID]],'Hospitalisation Details'!A:M,10,FALSE)</f>
        <v>R1011</v>
      </c>
      <c r="Q12" s="6">
        <f>VLOOKUP(Table2[[#This Row],[CustomerID]],'Hospitalisation Details'!A:M,13,FALSE)</f>
        <v>63</v>
      </c>
      <c r="R12" s="41"/>
    </row>
    <row r="13" spans="1:18" x14ac:dyDescent="0.3">
      <c r="A13" s="6" t="str">
        <f>VLOOKUP('Customer Names'!A13,'Customer Names'!A:A,1,FALSE)</f>
        <v>Id12</v>
      </c>
      <c r="B13" s="6" t="str">
        <f>VLOOKUP(Table2[[#This Row],[CustomerID]],'Customer Names'!A:E,4,FALSE)</f>
        <v xml:space="preserve">  David</v>
      </c>
      <c r="C13" s="6">
        <f>VLOOKUP(Table2[[#This Row],[CustomerID]],'Medical Examinations'!A:J,2,FALSE)</f>
        <v>42.13</v>
      </c>
      <c r="D13" s="6">
        <f>VLOOKUP(Table2[[#This Row],[CustomerID]],'Medical Examinations'!A:J,3,FALSE)</f>
        <v>11.9</v>
      </c>
      <c r="E13" s="6" t="str">
        <f>VLOOKUP(Table2[[#This Row],[CustomerID]],'Medical Examinations'!A:J,4,FALSE)</f>
        <v>No</v>
      </c>
      <c r="F13" s="6" t="str">
        <f>VLOOKUP(Table2[[#This Row],[CustomerID]],'Medical Examinations'!A:J,5,FALSE)</f>
        <v>No</v>
      </c>
      <c r="G13" s="6" t="str">
        <f>VLOOKUP(Table2[[#This Row],[CustomerID]],'Medical Examinations'!A:J,6,FALSE)</f>
        <v>No</v>
      </c>
      <c r="H13" s="6">
        <f>VLOOKUP(Table2[[#This Row],[CustomerID]],'Medical Examinations'!A:J,7,FALSE)</f>
        <v>0</v>
      </c>
      <c r="I13" s="6" t="str">
        <f>VLOOKUP(Table2[[#This Row],[CustomerID]],'Medical Examinations'!A:J,8,FALSE)</f>
        <v>Yes</v>
      </c>
      <c r="J13" s="6" t="str">
        <f>VLOOKUP(Table2[[#This Row],[CustomerID]],'Medical Examinations'!A:J,9,FALSE)</f>
        <v>Obesity</v>
      </c>
      <c r="K13" s="6" t="str">
        <f>VLOOKUP(Table2[[#This Row],[CustomerID]],'Medical Examinations'!A:J,10,FALSE)</f>
        <v>Diabetes</v>
      </c>
      <c r="L13" s="6" t="str">
        <f>VLOOKUP(Table2[[#This Row],[CustomerID]],'Hospitalisation Details'!A:M,12,FALSE)</f>
        <v>27-Oct-1965</v>
      </c>
      <c r="M13" s="6">
        <f>VLOOKUP(Table2[[#This Row],[CustomerID]],'Hospitalisation Details'!A:M,7,FALSE)</f>
        <v>48675.519999999997</v>
      </c>
      <c r="N13" s="6" t="str">
        <f>VLOOKUP(Table2[[#This Row],[CustomerID]],'Hospitalisation Details'!A:M,8,FALSE)</f>
        <v>tier - 1</v>
      </c>
      <c r="O13" s="6" t="str">
        <f>VLOOKUP(Table2[[#This Row],[CustomerID]],'Hospitalisation Details'!A:M,9,FALSE)</f>
        <v>tier - 2</v>
      </c>
      <c r="P13" s="6" t="str">
        <f>VLOOKUP(Table2[[#This Row],[CustomerID]],'Hospitalisation Details'!A:M,10,FALSE)</f>
        <v>R1013</v>
      </c>
      <c r="Q13" s="6">
        <f>VLOOKUP(Table2[[#This Row],[CustomerID]],'Hospitalisation Details'!A:M,13,FALSE)</f>
        <v>57</v>
      </c>
      <c r="R13" s="41"/>
    </row>
    <row r="14" spans="1:18" x14ac:dyDescent="0.3">
      <c r="A14" s="6" t="str">
        <f>VLOOKUP('Customer Names'!A14,'Customer Names'!A:A,1,FALSE)</f>
        <v>Id13</v>
      </c>
      <c r="B14" s="6" t="str">
        <f>VLOOKUP(Table2[[#This Row],[CustomerID]],'Customer Names'!A:E,4,FALSE)</f>
        <v xml:space="preserve">  Wade</v>
      </c>
      <c r="C14" s="6">
        <f>VLOOKUP(Table2[[#This Row],[CustomerID]],'Medical Examinations'!A:J,2,FALSE)</f>
        <v>40.92</v>
      </c>
      <c r="D14" s="6">
        <f>VLOOKUP(Table2[[#This Row],[CustomerID]],'Medical Examinations'!A:J,3,FALSE)</f>
        <v>8.41</v>
      </c>
      <c r="E14" s="6" t="str">
        <f>VLOOKUP(Table2[[#This Row],[CustomerID]],'Medical Examinations'!A:J,4,FALSE)</f>
        <v>No</v>
      </c>
      <c r="F14" s="6" t="str">
        <f>VLOOKUP(Table2[[#This Row],[CustomerID]],'Medical Examinations'!A:J,5,FALSE)</f>
        <v>No</v>
      </c>
      <c r="G14" s="6" t="str">
        <f>VLOOKUP(Table2[[#This Row],[CustomerID]],'Medical Examinations'!A:J,6,FALSE)</f>
        <v>No</v>
      </c>
      <c r="H14" s="6">
        <f>VLOOKUP(Table2[[#This Row],[CustomerID]],'Medical Examinations'!A:J,7,FALSE)</f>
        <v>0</v>
      </c>
      <c r="I14" s="6" t="str">
        <f>VLOOKUP(Table2[[#This Row],[CustomerID]],'Medical Examinations'!A:J,8,FALSE)</f>
        <v>Yes</v>
      </c>
      <c r="J14" s="6" t="str">
        <f>VLOOKUP(Table2[[#This Row],[CustomerID]],'Medical Examinations'!A:J,9,FALSE)</f>
        <v>Obesity</v>
      </c>
      <c r="K14" s="6" t="str">
        <f>VLOOKUP(Table2[[#This Row],[CustomerID]],'Medical Examinations'!A:J,10,FALSE)</f>
        <v>Diabetes</v>
      </c>
      <c r="L14" s="6" t="str">
        <f>VLOOKUP(Table2[[#This Row],[CustomerID]],'Hospitalisation Details'!A:M,12,FALSE)</f>
        <v>11-Oct-1962</v>
      </c>
      <c r="M14" s="6">
        <f>VLOOKUP(Table2[[#This Row],[CustomerID]],'Hospitalisation Details'!A:M,7,FALSE)</f>
        <v>48673.56</v>
      </c>
      <c r="N14" s="6" t="str">
        <f>VLOOKUP(Table2[[#This Row],[CustomerID]],'Hospitalisation Details'!A:M,8,FALSE)</f>
        <v>tier - 1</v>
      </c>
      <c r="O14" s="6" t="str">
        <f>VLOOKUP(Table2[[#This Row],[CustomerID]],'Hospitalisation Details'!A:M,9,FALSE)</f>
        <v>tier - 2</v>
      </c>
      <c r="P14" s="6" t="str">
        <f>VLOOKUP(Table2[[#This Row],[CustomerID]],'Hospitalisation Details'!A:M,10,FALSE)</f>
        <v>R1013</v>
      </c>
      <c r="Q14" s="6">
        <f>VLOOKUP(Table2[[#This Row],[CustomerID]],'Hospitalisation Details'!A:M,13,FALSE)</f>
        <v>60</v>
      </c>
      <c r="R14" s="41"/>
    </row>
    <row r="15" spans="1:18" x14ac:dyDescent="0.3">
      <c r="A15" s="6" t="str">
        <f>VLOOKUP('Customer Names'!A15,'Customer Names'!A:A,1,FALSE)</f>
        <v>Id14</v>
      </c>
      <c r="B15" s="6" t="str">
        <f>VLOOKUP(Table2[[#This Row],[CustomerID]],'Customer Names'!A:E,4,FALSE)</f>
        <v xml:space="preserve">  Franklin</v>
      </c>
      <c r="C15" s="6">
        <f>VLOOKUP(Table2[[#This Row],[CustomerID]],'Medical Examinations'!A:J,2,FALSE)</f>
        <v>40.564999999999998</v>
      </c>
      <c r="D15" s="6">
        <f>VLOOKUP(Table2[[#This Row],[CustomerID]],'Medical Examinations'!A:J,3,FALSE)</f>
        <v>7.02</v>
      </c>
      <c r="E15" s="6" t="str">
        <f>VLOOKUP(Table2[[#This Row],[CustomerID]],'Medical Examinations'!A:J,4,FALSE)</f>
        <v>No</v>
      </c>
      <c r="F15" s="6" t="str">
        <f>VLOOKUP(Table2[[#This Row],[CustomerID]],'Medical Examinations'!A:J,5,FALSE)</f>
        <v>No</v>
      </c>
      <c r="G15" s="6" t="str">
        <f>VLOOKUP(Table2[[#This Row],[CustomerID]],'Medical Examinations'!A:J,6,FALSE)</f>
        <v>No</v>
      </c>
      <c r="H15" s="6">
        <f>VLOOKUP(Table2[[#This Row],[CustomerID]],'Medical Examinations'!A:J,7,FALSE)</f>
        <v>0</v>
      </c>
      <c r="I15" s="6" t="str">
        <f>VLOOKUP(Table2[[#This Row],[CustomerID]],'Medical Examinations'!A:J,8,FALSE)</f>
        <v>Yes</v>
      </c>
      <c r="J15" s="6" t="str">
        <f>VLOOKUP(Table2[[#This Row],[CustomerID]],'Medical Examinations'!A:J,9,FALSE)</f>
        <v>Obesity</v>
      </c>
      <c r="K15" s="6" t="str">
        <f>VLOOKUP(Table2[[#This Row],[CustomerID]],'Medical Examinations'!A:J,10,FALSE)</f>
        <v>Diabetes</v>
      </c>
      <c r="L15" s="6" t="str">
        <f>VLOOKUP(Table2[[#This Row],[CustomerID]],'Hospitalisation Details'!A:M,12,FALSE)</f>
        <v>1-Dec-1968</v>
      </c>
      <c r="M15" s="6">
        <f>VLOOKUP(Table2[[#This Row],[CustomerID]],'Hospitalisation Details'!A:M,7,FALSE)</f>
        <v>48549.18</v>
      </c>
      <c r="N15" s="6" t="str">
        <f>VLOOKUP(Table2[[#This Row],[CustomerID]],'Hospitalisation Details'!A:M,8,FALSE)</f>
        <v>tier - 1</v>
      </c>
      <c r="O15" s="6" t="str">
        <f>VLOOKUP(Table2[[#This Row],[CustomerID]],'Hospitalisation Details'!A:M,9,FALSE)</f>
        <v>tier - 3</v>
      </c>
      <c r="P15" s="6" t="str">
        <f>VLOOKUP(Table2[[#This Row],[CustomerID]],'Hospitalisation Details'!A:M,10,FALSE)</f>
        <v>R1016</v>
      </c>
      <c r="Q15" s="6">
        <f>VLOOKUP(Table2[[#This Row],[CustomerID]],'Hospitalisation Details'!A:M,13,FALSE)</f>
        <v>54</v>
      </c>
      <c r="R15" s="41"/>
    </row>
    <row r="16" spans="1:18" x14ac:dyDescent="0.3">
      <c r="A16" s="6" t="str">
        <f>VLOOKUP('Customer Names'!A16,'Customer Names'!A:A,1,FALSE)</f>
        <v>Id15</v>
      </c>
      <c r="B16" s="6" t="str">
        <f>VLOOKUP(Table2[[#This Row],[CustomerID]],'Customer Names'!A:E,4,FALSE)</f>
        <v xml:space="preserve">  Leilani M</v>
      </c>
      <c r="C16" s="6">
        <f>VLOOKUP(Table2[[#This Row],[CustomerID]],'Medical Examinations'!A:J,2,FALSE)</f>
        <v>36.384999999999998</v>
      </c>
      <c r="D16" s="6">
        <f>VLOOKUP(Table2[[#This Row],[CustomerID]],'Medical Examinations'!A:J,3,FALSE)</f>
        <v>7.59</v>
      </c>
      <c r="E16" s="6" t="str">
        <f>VLOOKUP(Table2[[#This Row],[CustomerID]],'Medical Examinations'!A:J,4,FALSE)</f>
        <v>Yes</v>
      </c>
      <c r="F16" s="6" t="str">
        <f>VLOOKUP(Table2[[#This Row],[CustomerID]],'Medical Examinations'!A:J,5,FALSE)</f>
        <v>No</v>
      </c>
      <c r="G16" s="6" t="str">
        <f>VLOOKUP(Table2[[#This Row],[CustomerID]],'Medical Examinations'!A:J,6,FALSE)</f>
        <v>No</v>
      </c>
      <c r="H16" s="6">
        <f>VLOOKUP(Table2[[#This Row],[CustomerID]],'Medical Examinations'!A:J,7,FALSE)</f>
        <v>2</v>
      </c>
      <c r="I16" s="6" t="str">
        <f>VLOOKUP(Table2[[#This Row],[CustomerID]],'Medical Examinations'!A:J,8,FALSE)</f>
        <v>Yes</v>
      </c>
      <c r="J16" s="6" t="str">
        <f>VLOOKUP(Table2[[#This Row],[CustomerID]],'Medical Examinations'!A:J,9,FALSE)</f>
        <v>Obesity</v>
      </c>
      <c r="K16" s="6" t="str">
        <f>VLOOKUP(Table2[[#This Row],[CustomerID]],'Medical Examinations'!A:J,10,FALSE)</f>
        <v>Diabetes</v>
      </c>
      <c r="L16" s="6" t="str">
        <f>VLOOKUP(Table2[[#This Row],[CustomerID]],'Hospitalisation Details'!A:M,12,FALSE)</f>
        <v>21-Dec-1961</v>
      </c>
      <c r="M16" s="6">
        <f>VLOOKUP(Table2[[#This Row],[CustomerID]],'Hospitalisation Details'!A:M,7,FALSE)</f>
        <v>48517.56</v>
      </c>
      <c r="N16" s="6" t="str">
        <f>VLOOKUP(Table2[[#This Row],[CustomerID]],'Hospitalisation Details'!A:M,8,FALSE)</f>
        <v>tier - 1</v>
      </c>
      <c r="O16" s="6" t="str">
        <f>VLOOKUP(Table2[[#This Row],[CustomerID]],'Hospitalisation Details'!A:M,9,FALSE)</f>
        <v>tier - 3</v>
      </c>
      <c r="P16" s="6" t="str">
        <f>VLOOKUP(Table2[[#This Row],[CustomerID]],'Hospitalisation Details'!A:M,10,FALSE)</f>
        <v>R1024</v>
      </c>
      <c r="Q16" s="6">
        <f>VLOOKUP(Table2[[#This Row],[CustomerID]],'Hospitalisation Details'!A:M,13,FALSE)</f>
        <v>61</v>
      </c>
      <c r="R16" s="41"/>
    </row>
    <row r="17" spans="1:18" x14ac:dyDescent="0.3">
      <c r="A17" s="6" t="str">
        <f>VLOOKUP('Customer Names'!A17,'Customer Names'!A:A,1,FALSE)</f>
        <v>Id16</v>
      </c>
      <c r="B17" s="6" t="str">
        <f>VLOOKUP(Table2[[#This Row],[CustomerID]],'Customer Names'!A:E,4,FALSE)</f>
        <v xml:space="preserve">  Philippe</v>
      </c>
      <c r="C17" s="6">
        <f>VLOOKUP(Table2[[#This Row],[CustomerID]],'Medical Examinations'!A:J,2,FALSE)</f>
        <v>39.9</v>
      </c>
      <c r="D17" s="6">
        <f>VLOOKUP(Table2[[#This Row],[CustomerID]],'Medical Examinations'!A:J,3,FALSE)</f>
        <v>11.32</v>
      </c>
      <c r="E17" s="6" t="str">
        <f>VLOOKUP(Table2[[#This Row],[CustomerID]],'Medical Examinations'!A:J,4,FALSE)</f>
        <v>No</v>
      </c>
      <c r="F17" s="6" t="str">
        <f>VLOOKUP(Table2[[#This Row],[CustomerID]],'Medical Examinations'!A:J,5,FALSE)</f>
        <v>No</v>
      </c>
      <c r="G17" s="6" t="str">
        <f>VLOOKUP(Table2[[#This Row],[CustomerID]],'Medical Examinations'!A:J,6,FALSE)</f>
        <v>No</v>
      </c>
      <c r="H17" s="6">
        <f>VLOOKUP(Table2[[#This Row],[CustomerID]],'Medical Examinations'!A:J,7,FALSE)</f>
        <v>0</v>
      </c>
      <c r="I17" s="6" t="str">
        <f>VLOOKUP(Table2[[#This Row],[CustomerID]],'Medical Examinations'!A:J,8,FALSE)</f>
        <v>Yes</v>
      </c>
      <c r="J17" s="6" t="str">
        <f>VLOOKUP(Table2[[#This Row],[CustomerID]],'Medical Examinations'!A:J,9,FALSE)</f>
        <v>Obesity</v>
      </c>
      <c r="K17" s="6" t="str">
        <f>VLOOKUP(Table2[[#This Row],[CustomerID]],'Medical Examinations'!A:J,10,FALSE)</f>
        <v>Diabetes</v>
      </c>
      <c r="L17" s="6" t="str">
        <f>VLOOKUP(Table2[[#This Row],[CustomerID]],'Hospitalisation Details'!A:M,12,FALSE)</f>
        <v>27-Aug-1962</v>
      </c>
      <c r="M17" s="6">
        <f>VLOOKUP(Table2[[#This Row],[CustomerID]],'Hospitalisation Details'!A:M,7,FALSE)</f>
        <v>48173.36</v>
      </c>
      <c r="N17" s="6" t="str">
        <f>VLOOKUP(Table2[[#This Row],[CustomerID]],'Hospitalisation Details'!A:M,8,FALSE)</f>
        <v>tier - 1</v>
      </c>
      <c r="O17" s="6" t="str">
        <f>VLOOKUP(Table2[[#This Row],[CustomerID]],'Hospitalisation Details'!A:M,9,FALSE)</f>
        <v>tier - 3</v>
      </c>
      <c r="P17" s="6" t="str">
        <f>VLOOKUP(Table2[[#This Row],[CustomerID]],'Hospitalisation Details'!A:M,10,FALSE)</f>
        <v>R1011</v>
      </c>
      <c r="Q17" s="6">
        <f>VLOOKUP(Table2[[#This Row],[CustomerID]],'Hospitalisation Details'!A:M,13,FALSE)</f>
        <v>60</v>
      </c>
      <c r="R17" s="41"/>
    </row>
    <row r="18" spans="1:18" x14ac:dyDescent="0.3">
      <c r="A18" s="6" t="str">
        <f>VLOOKUP('Customer Names'!A18,'Customer Names'!A:A,1,FALSE)</f>
        <v>Id17</v>
      </c>
      <c r="B18" s="6" t="str">
        <f>VLOOKUP(Table2[[#This Row],[CustomerID]],'Customer Names'!A:E,4,FALSE)</f>
        <v xml:space="preserve">  Jennifer A</v>
      </c>
      <c r="C18" s="6">
        <f>VLOOKUP(Table2[[#This Row],[CustomerID]],'Medical Examinations'!A:J,2,FALSE)</f>
        <v>33.799999999999997</v>
      </c>
      <c r="D18" s="6">
        <f>VLOOKUP(Table2[[#This Row],[CustomerID]],'Medical Examinations'!A:J,3,FALSE)</f>
        <v>7.67</v>
      </c>
      <c r="E18" s="6" t="str">
        <f>VLOOKUP(Table2[[#This Row],[CustomerID]],'Medical Examinations'!A:J,4,FALSE)</f>
        <v>No</v>
      </c>
      <c r="F18" s="6" t="str">
        <f>VLOOKUP(Table2[[#This Row],[CustomerID]],'Medical Examinations'!A:J,5,FALSE)</f>
        <v>No</v>
      </c>
      <c r="G18" s="6" t="str">
        <f>VLOOKUP(Table2[[#This Row],[CustomerID]],'Medical Examinations'!A:J,6,FALSE)</f>
        <v>No</v>
      </c>
      <c r="H18" s="6">
        <f>VLOOKUP(Table2[[#This Row],[CustomerID]],'Medical Examinations'!A:J,7,FALSE)</f>
        <v>3</v>
      </c>
      <c r="I18" s="6" t="str">
        <f>VLOOKUP(Table2[[#This Row],[CustomerID]],'Medical Examinations'!A:J,8,FALSE)</f>
        <v>Yes</v>
      </c>
      <c r="J18" s="6" t="str">
        <f>VLOOKUP(Table2[[#This Row],[CustomerID]],'Medical Examinations'!A:J,9,FALSE)</f>
        <v>Obesity</v>
      </c>
      <c r="K18" s="6" t="str">
        <f>VLOOKUP(Table2[[#This Row],[CustomerID]],'Medical Examinations'!A:J,10,FALSE)</f>
        <v>Diabetes</v>
      </c>
      <c r="L18" s="6" t="str">
        <f>VLOOKUP(Table2[[#This Row],[CustomerID]],'Hospitalisation Details'!A:M,12,FALSE)</f>
        <v>16-Nov-1958</v>
      </c>
      <c r="M18" s="6">
        <f>VLOOKUP(Table2[[#This Row],[CustomerID]],'Hospitalisation Details'!A:M,7,FALSE)</f>
        <v>47928.03</v>
      </c>
      <c r="N18" s="6" t="str">
        <f>VLOOKUP(Table2[[#This Row],[CustomerID]],'Hospitalisation Details'!A:M,8,FALSE)</f>
        <v>tier - 2</v>
      </c>
      <c r="O18" s="6" t="str">
        <f>VLOOKUP(Table2[[#This Row],[CustomerID]],'Hospitalisation Details'!A:M,9,FALSE)</f>
        <v>tier - 3</v>
      </c>
      <c r="P18" s="6" t="str">
        <f>VLOOKUP(Table2[[#This Row],[CustomerID]],'Hospitalisation Details'!A:M,10,FALSE)</f>
        <v>R1011</v>
      </c>
      <c r="Q18" s="6">
        <f>VLOOKUP(Table2[[#This Row],[CustomerID]],'Hospitalisation Details'!A:M,13,FALSE)</f>
        <v>64</v>
      </c>
      <c r="R18" s="41"/>
    </row>
    <row r="19" spans="1:18" x14ac:dyDescent="0.3">
      <c r="A19" s="6" t="str">
        <f>VLOOKUP('Customer Names'!A19,'Customer Names'!A:A,1,FALSE)</f>
        <v>Id18</v>
      </c>
      <c r="B19" s="6" t="str">
        <f>VLOOKUP(Table2[[#This Row],[CustomerID]],'Customer Names'!A:E,4,FALSE)</f>
        <v xml:space="preserve">  Christina M</v>
      </c>
      <c r="C19" s="6">
        <f>VLOOKUP(Table2[[#This Row],[CustomerID]],'Medical Examinations'!A:J,2,FALSE)</f>
        <v>36.765000000000001</v>
      </c>
      <c r="D19" s="6">
        <f>VLOOKUP(Table2[[#This Row],[CustomerID]],'Medical Examinations'!A:J,3,FALSE)</f>
        <v>7.29</v>
      </c>
      <c r="E19" s="6" t="str">
        <f>VLOOKUP(Table2[[#This Row],[CustomerID]],'Medical Examinations'!A:J,4,FALSE)</f>
        <v>Yes</v>
      </c>
      <c r="F19" s="6" t="str">
        <f>VLOOKUP(Table2[[#This Row],[CustomerID]],'Medical Examinations'!A:J,5,FALSE)</f>
        <v>No</v>
      </c>
      <c r="G19" s="6" t="str">
        <f>VLOOKUP(Table2[[#This Row],[CustomerID]],'Medical Examinations'!A:J,6,FALSE)</f>
        <v>Yes</v>
      </c>
      <c r="H19" s="6">
        <f>VLOOKUP(Table2[[#This Row],[CustomerID]],'Medical Examinations'!A:J,7,FALSE)</f>
        <v>1</v>
      </c>
      <c r="I19" s="6" t="str">
        <f>VLOOKUP(Table2[[#This Row],[CustomerID]],'Medical Examinations'!A:J,8,FALSE)</f>
        <v>Yes</v>
      </c>
      <c r="J19" s="6" t="str">
        <f>VLOOKUP(Table2[[#This Row],[CustomerID]],'Medical Examinations'!A:J,9,FALSE)</f>
        <v>Obesity</v>
      </c>
      <c r="K19" s="6" t="str">
        <f>VLOOKUP(Table2[[#This Row],[CustomerID]],'Medical Examinations'!A:J,10,FALSE)</f>
        <v>Diabetes</v>
      </c>
      <c r="L19" s="6" t="str">
        <f>VLOOKUP(Table2[[#This Row],[CustomerID]],'Hospitalisation Details'!A:M,12,FALSE)</f>
        <v>5-Aug-1963</v>
      </c>
      <c r="M19" s="6">
        <f>VLOOKUP(Table2[[#This Row],[CustomerID]],'Hospitalisation Details'!A:M,7,FALSE)</f>
        <v>47896.79</v>
      </c>
      <c r="N19" s="6" t="str">
        <f>VLOOKUP(Table2[[#This Row],[CustomerID]],'Hospitalisation Details'!A:M,8,FALSE)</f>
        <v>tier - 1</v>
      </c>
      <c r="O19" s="6" t="str">
        <f>VLOOKUP(Table2[[#This Row],[CustomerID]],'Hospitalisation Details'!A:M,9,FALSE)</f>
        <v>tier - 3</v>
      </c>
      <c r="P19" s="6" t="str">
        <f>VLOOKUP(Table2[[#This Row],[CustomerID]],'Hospitalisation Details'!A:M,10,FALSE)</f>
        <v>R1024</v>
      </c>
      <c r="Q19" s="6">
        <f>VLOOKUP(Table2[[#This Row],[CustomerID]],'Hospitalisation Details'!A:M,13,FALSE)</f>
        <v>59</v>
      </c>
      <c r="R19" s="41"/>
    </row>
    <row r="20" spans="1:18" x14ac:dyDescent="0.3">
      <c r="A20" s="6" t="str">
        <f>VLOOKUP('Customer Names'!A20,'Customer Names'!A:A,1,FALSE)</f>
        <v>Id19</v>
      </c>
      <c r="B20" s="6" t="str">
        <f>VLOOKUP(Table2[[#This Row],[CustomerID]],'Customer Names'!A:E,4,FALSE)</f>
        <v xml:space="preserve">  Said Sr</v>
      </c>
      <c r="C20" s="6">
        <f>VLOOKUP(Table2[[#This Row],[CustomerID]],'Medical Examinations'!A:J,2,FALSE)</f>
        <v>36.954999999999998</v>
      </c>
      <c r="D20" s="6">
        <f>VLOOKUP(Table2[[#This Row],[CustomerID]],'Medical Examinations'!A:J,3,FALSE)</f>
        <v>4.72</v>
      </c>
      <c r="E20" s="6" t="str">
        <f>VLOOKUP(Table2[[#This Row],[CustomerID]],'Medical Examinations'!A:J,4,FALSE)</f>
        <v>Yes</v>
      </c>
      <c r="F20" s="6" t="str">
        <f>VLOOKUP(Table2[[#This Row],[CustomerID]],'Medical Examinations'!A:J,5,FALSE)</f>
        <v>No</v>
      </c>
      <c r="G20" s="6" t="str">
        <f>VLOOKUP(Table2[[#This Row],[CustomerID]],'Medical Examinations'!A:J,6,FALSE)</f>
        <v>No</v>
      </c>
      <c r="H20" s="6">
        <f>VLOOKUP(Table2[[#This Row],[CustomerID]],'Medical Examinations'!A:J,7,FALSE)</f>
        <v>1</v>
      </c>
      <c r="I20" s="6" t="str">
        <f>VLOOKUP(Table2[[#This Row],[CustomerID]],'Medical Examinations'!A:J,8,FALSE)</f>
        <v>Yes</v>
      </c>
      <c r="J20" s="6" t="str">
        <f>VLOOKUP(Table2[[#This Row],[CustomerID]],'Medical Examinations'!A:J,9,FALSE)</f>
        <v>Obesity</v>
      </c>
      <c r="K20" s="6" t="str">
        <f>VLOOKUP(Table2[[#This Row],[CustomerID]],'Medical Examinations'!A:J,10,FALSE)</f>
        <v>Normal</v>
      </c>
      <c r="L20" s="6" t="str">
        <f>VLOOKUP(Table2[[#This Row],[CustomerID]],'Hospitalisation Details'!A:M,12,FALSE)</f>
        <v>7-Nov-1964</v>
      </c>
      <c r="M20" s="6">
        <f>VLOOKUP(Table2[[#This Row],[CustomerID]],'Hospitalisation Details'!A:M,7,FALSE)</f>
        <v>47496.49</v>
      </c>
      <c r="N20" s="6" t="str">
        <f>VLOOKUP(Table2[[#This Row],[CustomerID]],'Hospitalisation Details'!A:M,8,FALSE)</f>
        <v>tier - 1</v>
      </c>
      <c r="O20" s="6" t="str">
        <f>VLOOKUP(Table2[[#This Row],[CustomerID]],'Hospitalisation Details'!A:M,9,FALSE)</f>
        <v>tier - 3</v>
      </c>
      <c r="P20" s="6" t="str">
        <f>VLOOKUP(Table2[[#This Row],[CustomerID]],'Hospitalisation Details'!A:M,10,FALSE)</f>
        <v>R1012</v>
      </c>
      <c r="Q20" s="6">
        <f>VLOOKUP(Table2[[#This Row],[CustomerID]],'Hospitalisation Details'!A:M,13,FALSE)</f>
        <v>58</v>
      </c>
      <c r="R20" s="41"/>
    </row>
    <row r="21" spans="1:18" x14ac:dyDescent="0.3">
      <c r="A21" s="6" t="str">
        <f>VLOOKUP('Customer Names'!A21,'Customer Names'!A:A,1,FALSE)</f>
        <v>Id20</v>
      </c>
      <c r="B21" s="6" t="str">
        <f>VLOOKUP(Table2[[#This Row],[CustomerID]],'Customer Names'!A:E,4,FALSE)</f>
        <v xml:space="preserve">  John</v>
      </c>
      <c r="C21" s="6">
        <f>VLOOKUP(Table2[[#This Row],[CustomerID]],'Medical Examinations'!A:J,2,FALSE)</f>
        <v>42.9</v>
      </c>
      <c r="D21" s="6">
        <f>VLOOKUP(Table2[[#This Row],[CustomerID]],'Medical Examinations'!A:J,3,FALSE)</f>
        <v>11.41</v>
      </c>
      <c r="E21" s="6" t="str">
        <f>VLOOKUP(Table2[[#This Row],[CustomerID]],'Medical Examinations'!A:J,4,FALSE)</f>
        <v>No</v>
      </c>
      <c r="F21" s="6" t="str">
        <f>VLOOKUP(Table2[[#This Row],[CustomerID]],'Medical Examinations'!A:J,5,FALSE)</f>
        <v>No</v>
      </c>
      <c r="G21" s="6" t="str">
        <f>VLOOKUP(Table2[[#This Row],[CustomerID]],'Medical Examinations'!A:J,6,FALSE)</f>
        <v>No</v>
      </c>
      <c r="H21" s="6">
        <f>VLOOKUP(Table2[[#This Row],[CustomerID]],'Medical Examinations'!A:J,7,FALSE)</f>
        <v>0</v>
      </c>
      <c r="I21" s="6" t="str">
        <f>VLOOKUP(Table2[[#This Row],[CustomerID]],'Medical Examinations'!A:J,8,FALSE)</f>
        <v>Yes</v>
      </c>
      <c r="J21" s="6" t="str">
        <f>VLOOKUP(Table2[[#This Row],[CustomerID]],'Medical Examinations'!A:J,9,FALSE)</f>
        <v>Obesity</v>
      </c>
      <c r="K21" s="6" t="str">
        <f>VLOOKUP(Table2[[#This Row],[CustomerID]],'Medical Examinations'!A:J,10,FALSE)</f>
        <v>Diabetes</v>
      </c>
      <c r="L21" s="6" t="str">
        <f>VLOOKUP(Table2[[#This Row],[CustomerID]],'Hospitalisation Details'!A:M,12,FALSE)</f>
        <v>27-Sep-1971</v>
      </c>
      <c r="M21" s="6">
        <f>VLOOKUP(Table2[[#This Row],[CustomerID]],'Hospitalisation Details'!A:M,7,FALSE)</f>
        <v>47462.89</v>
      </c>
      <c r="N21" s="6" t="str">
        <f>VLOOKUP(Table2[[#This Row],[CustomerID]],'Hospitalisation Details'!A:M,8,FALSE)</f>
        <v>tier - 1</v>
      </c>
      <c r="O21" s="6" t="str">
        <f>VLOOKUP(Table2[[#This Row],[CustomerID]],'Hospitalisation Details'!A:M,9,FALSE)</f>
        <v>tier - 2</v>
      </c>
      <c r="P21" s="6" t="str">
        <f>VLOOKUP(Table2[[#This Row],[CustomerID]],'Hospitalisation Details'!A:M,10,FALSE)</f>
        <v>R1013</v>
      </c>
      <c r="Q21" s="6">
        <f>VLOOKUP(Table2[[#This Row],[CustomerID]],'Hospitalisation Details'!A:M,13,FALSE)</f>
        <v>51</v>
      </c>
      <c r="R21" s="41"/>
    </row>
    <row r="22" spans="1:18" x14ac:dyDescent="0.3">
      <c r="A22" s="6" t="str">
        <f>VLOOKUP('Customer Names'!A22,'Customer Names'!A:A,1,FALSE)</f>
        <v>Id21</v>
      </c>
      <c r="B22" s="6" t="str">
        <f>VLOOKUP(Table2[[#This Row],[CustomerID]],'Customer Names'!A:E,4,FALSE)</f>
        <v xml:space="preserve">  Myles</v>
      </c>
      <c r="C22" s="6">
        <f>VLOOKUP(Table2[[#This Row],[CustomerID]],'Medical Examinations'!A:J,2,FALSE)</f>
        <v>36.299999999999997</v>
      </c>
      <c r="D22" s="6">
        <f>VLOOKUP(Table2[[#This Row],[CustomerID]],'Medical Examinations'!A:J,3,FALSE)</f>
        <v>11.5</v>
      </c>
      <c r="E22" s="6" t="str">
        <f>VLOOKUP(Table2[[#This Row],[CustomerID]],'Medical Examinations'!A:J,4,FALSE)</f>
        <v>Yes</v>
      </c>
      <c r="F22" s="6" t="str">
        <f>VLOOKUP(Table2[[#This Row],[CustomerID]],'Medical Examinations'!A:J,5,FALSE)</f>
        <v>No</v>
      </c>
      <c r="G22" s="6" t="str">
        <f>VLOOKUP(Table2[[#This Row],[CustomerID]],'Medical Examinations'!A:J,6,FALSE)</f>
        <v>No</v>
      </c>
      <c r="H22" s="6">
        <f>VLOOKUP(Table2[[#This Row],[CustomerID]],'Medical Examinations'!A:J,7,FALSE)</f>
        <v>2</v>
      </c>
      <c r="I22" s="6" t="str">
        <f>VLOOKUP(Table2[[#This Row],[CustomerID]],'Medical Examinations'!A:J,8,FALSE)</f>
        <v>Yes</v>
      </c>
      <c r="J22" s="6" t="str">
        <f>VLOOKUP(Table2[[#This Row],[CustomerID]],'Medical Examinations'!A:J,9,FALSE)</f>
        <v>Obesity</v>
      </c>
      <c r="K22" s="6" t="str">
        <f>VLOOKUP(Table2[[#This Row],[CustomerID]],'Medical Examinations'!A:J,10,FALSE)</f>
        <v>Diabetes</v>
      </c>
      <c r="L22" s="6" t="str">
        <f>VLOOKUP(Table2[[#This Row],[CustomerID]],'Hospitalisation Details'!A:M,12,FALSE)</f>
        <v>13-Jun-1961</v>
      </c>
      <c r="M22" s="6">
        <f>VLOOKUP(Table2[[#This Row],[CustomerID]],'Hospitalisation Details'!A:M,7,FALSE)</f>
        <v>47403.88</v>
      </c>
      <c r="N22" s="6" t="str">
        <f>VLOOKUP(Table2[[#This Row],[CustomerID]],'Hospitalisation Details'!A:M,8,FALSE)</f>
        <v>tier - 1</v>
      </c>
      <c r="O22" s="6" t="str">
        <f>VLOOKUP(Table2[[#This Row],[CustomerID]],'Hospitalisation Details'!A:M,9,FALSE)</f>
        <v>tier - 3</v>
      </c>
      <c r="P22" s="6" t="str">
        <f>VLOOKUP(Table2[[#This Row],[CustomerID]],'Hospitalisation Details'!A:M,10,FALSE)</f>
        <v>R1011</v>
      </c>
      <c r="Q22" s="6">
        <f>VLOOKUP(Table2[[#This Row],[CustomerID]],'Hospitalisation Details'!A:M,13,FALSE)</f>
        <v>61</v>
      </c>
      <c r="R22" s="41"/>
    </row>
    <row r="23" spans="1:18" x14ac:dyDescent="0.3">
      <c r="A23" s="6" t="str">
        <f>VLOOKUP('Customer Names'!A23,'Customer Names'!A:A,1,FALSE)</f>
        <v>Id22</v>
      </c>
      <c r="B23" s="6" t="str">
        <f>VLOOKUP(Table2[[#This Row],[CustomerID]],'Customer Names'!A:E,4,FALSE)</f>
        <v xml:space="preserve">  Madelyn C</v>
      </c>
      <c r="C23" s="6">
        <f>VLOOKUP(Table2[[#This Row],[CustomerID]],'Medical Examinations'!A:J,2,FALSE)</f>
        <v>32.200000000000003</v>
      </c>
      <c r="D23" s="6">
        <f>VLOOKUP(Table2[[#This Row],[CustomerID]],'Medical Examinations'!A:J,3,FALSE)</f>
        <v>6.22</v>
      </c>
      <c r="E23" s="6" t="str">
        <f>VLOOKUP(Table2[[#This Row],[CustomerID]],'Medical Examinations'!A:J,4,FALSE)</f>
        <v>Yes</v>
      </c>
      <c r="F23" s="6" t="str">
        <f>VLOOKUP(Table2[[#This Row],[CustomerID]],'Medical Examinations'!A:J,5,FALSE)</f>
        <v>No</v>
      </c>
      <c r="G23" s="6" t="str">
        <f>VLOOKUP(Table2[[#This Row],[CustomerID]],'Medical Examinations'!A:J,6,FALSE)</f>
        <v>No</v>
      </c>
      <c r="H23" s="6">
        <f>VLOOKUP(Table2[[#This Row],[CustomerID]],'Medical Examinations'!A:J,7,FALSE)</f>
        <v>2</v>
      </c>
      <c r="I23" s="6" t="str">
        <f>VLOOKUP(Table2[[#This Row],[CustomerID]],'Medical Examinations'!A:J,8,FALSE)</f>
        <v>Yes</v>
      </c>
      <c r="J23" s="6" t="str">
        <f>VLOOKUP(Table2[[#This Row],[CustomerID]],'Medical Examinations'!A:J,9,FALSE)</f>
        <v>Obesity</v>
      </c>
      <c r="K23" s="6" t="str">
        <f>VLOOKUP(Table2[[#This Row],[CustomerID]],'Medical Examinations'!A:J,10,FALSE)</f>
        <v>Prediabetes</v>
      </c>
      <c r="L23" s="6" t="str">
        <f>VLOOKUP(Table2[[#This Row],[CustomerID]],'Hospitalisation Details'!A:M,12,FALSE)</f>
        <v>4-Oct-1959</v>
      </c>
      <c r="M23" s="6">
        <f>VLOOKUP(Table2[[#This Row],[CustomerID]],'Hospitalisation Details'!A:M,7,FALSE)</f>
        <v>47305.31</v>
      </c>
      <c r="N23" s="6" t="str">
        <f>VLOOKUP(Table2[[#This Row],[CustomerID]],'Hospitalisation Details'!A:M,8,FALSE)</f>
        <v>tier - 2</v>
      </c>
      <c r="O23" s="6" t="str">
        <f>VLOOKUP(Table2[[#This Row],[CustomerID]],'Hospitalisation Details'!A:M,9,FALSE)</f>
        <v>tier - 1</v>
      </c>
      <c r="P23" s="6" t="str">
        <f>VLOOKUP(Table2[[#This Row],[CustomerID]],'Hospitalisation Details'!A:M,10,FALSE)</f>
        <v>R1011</v>
      </c>
      <c r="Q23" s="6">
        <f>VLOOKUP(Table2[[#This Row],[CustomerID]],'Hospitalisation Details'!A:M,13,FALSE)</f>
        <v>63</v>
      </c>
      <c r="R23" s="41"/>
    </row>
    <row r="24" spans="1:18" x14ac:dyDescent="0.3">
      <c r="A24" s="6" t="str">
        <f>VLOOKUP('Customer Names'!A24,'Customer Names'!A:A,1,FALSE)</f>
        <v>Id23</v>
      </c>
      <c r="B24" s="6" t="str">
        <f>VLOOKUP(Table2[[#This Row],[CustomerID]],'Customer Names'!A:E,4,FALSE)</f>
        <v xml:space="preserve">  Nicole</v>
      </c>
      <c r="C24" s="6">
        <f>VLOOKUP(Table2[[#This Row],[CustomerID]],'Medical Examinations'!A:J,2,FALSE)</f>
        <v>31.3</v>
      </c>
      <c r="D24" s="6">
        <f>VLOOKUP(Table2[[#This Row],[CustomerID]],'Medical Examinations'!A:J,3,FALSE)</f>
        <v>11.38</v>
      </c>
      <c r="E24" s="6" t="str">
        <f>VLOOKUP(Table2[[#This Row],[CustomerID]],'Medical Examinations'!A:J,4,FALSE)</f>
        <v>No</v>
      </c>
      <c r="F24" s="6" t="str">
        <f>VLOOKUP(Table2[[#This Row],[CustomerID]],'Medical Examinations'!A:J,5,FALSE)</f>
        <v>No</v>
      </c>
      <c r="G24" s="6" t="str">
        <f>VLOOKUP(Table2[[#This Row],[CustomerID]],'Medical Examinations'!A:J,6,FALSE)</f>
        <v>No</v>
      </c>
      <c r="H24" s="6">
        <f>VLOOKUP(Table2[[#This Row],[CustomerID]],'Medical Examinations'!A:J,7,FALSE)</f>
        <v>3</v>
      </c>
      <c r="I24" s="6" t="str">
        <f>VLOOKUP(Table2[[#This Row],[CustomerID]],'Medical Examinations'!A:J,8,FALSE)</f>
        <v>Yes</v>
      </c>
      <c r="J24" s="6" t="str">
        <f>VLOOKUP(Table2[[#This Row],[CustomerID]],'Medical Examinations'!A:J,9,FALSE)</f>
        <v>Obesity</v>
      </c>
      <c r="K24" s="6" t="str">
        <f>VLOOKUP(Table2[[#This Row],[CustomerID]],'Medical Examinations'!A:J,10,FALSE)</f>
        <v>Diabetes</v>
      </c>
      <c r="L24" s="6" t="str">
        <f>VLOOKUP(Table2[[#This Row],[CustomerID]],'Hospitalisation Details'!A:M,12,FALSE)</f>
        <v>3-Sep-1958</v>
      </c>
      <c r="M24" s="6">
        <f>VLOOKUP(Table2[[#This Row],[CustomerID]],'Hospitalisation Details'!A:M,7,FALSE)</f>
        <v>47291.06</v>
      </c>
      <c r="N24" s="6" t="str">
        <f>VLOOKUP(Table2[[#This Row],[CustomerID]],'Hospitalisation Details'!A:M,8,FALSE)</f>
        <v>tier - 2</v>
      </c>
      <c r="O24" s="6" t="str">
        <f>VLOOKUP(Table2[[#This Row],[CustomerID]],'Hospitalisation Details'!A:M,9,FALSE)</f>
        <v>tier - 1</v>
      </c>
      <c r="P24" s="6" t="str">
        <f>VLOOKUP(Table2[[#This Row],[CustomerID]],'Hospitalisation Details'!A:M,10,FALSE)</f>
        <v>R1011</v>
      </c>
      <c r="Q24" s="6">
        <f>VLOOKUP(Table2[[#This Row],[CustomerID]],'Hospitalisation Details'!A:M,13,FALSE)</f>
        <v>64</v>
      </c>
      <c r="R24" s="41"/>
    </row>
    <row r="25" spans="1:18" x14ac:dyDescent="0.3">
      <c r="A25" s="6" t="str">
        <f>VLOOKUP('Customer Names'!A25,'Customer Names'!A:A,1,FALSE)</f>
        <v>Id24</v>
      </c>
      <c r="B25" s="6" t="str">
        <f>VLOOKUP(Table2[[#This Row],[CustomerID]],'Customer Names'!A:E,4,FALSE)</f>
        <v xml:space="preserve">  Eric A</v>
      </c>
      <c r="C25" s="6">
        <f>VLOOKUP(Table2[[#This Row],[CustomerID]],'Medical Examinations'!A:J,2,FALSE)</f>
        <v>41.8</v>
      </c>
      <c r="D25" s="6">
        <f>VLOOKUP(Table2[[#This Row],[CustomerID]],'Medical Examinations'!A:J,3,FALSE)</f>
        <v>7.89</v>
      </c>
      <c r="E25" s="6" t="str">
        <f>VLOOKUP(Table2[[#This Row],[CustomerID]],'Medical Examinations'!A:J,4,FALSE)</f>
        <v>Yes</v>
      </c>
      <c r="F25" s="6" t="str">
        <f>VLOOKUP(Table2[[#This Row],[CustomerID]],'Medical Examinations'!A:J,5,FALSE)</f>
        <v>No</v>
      </c>
      <c r="G25" s="6" t="str">
        <f>VLOOKUP(Table2[[#This Row],[CustomerID]],'Medical Examinations'!A:J,6,FALSE)</f>
        <v>No</v>
      </c>
      <c r="H25" s="6">
        <f>VLOOKUP(Table2[[#This Row],[CustomerID]],'Medical Examinations'!A:J,7,FALSE)</f>
        <v>2</v>
      </c>
      <c r="I25" s="6" t="str">
        <f>VLOOKUP(Table2[[#This Row],[CustomerID]],'Medical Examinations'!A:J,8,FALSE)</f>
        <v>Yes</v>
      </c>
      <c r="J25" s="6" t="str">
        <f>VLOOKUP(Table2[[#This Row],[CustomerID]],'Medical Examinations'!A:J,9,FALSE)</f>
        <v>Obesity</v>
      </c>
      <c r="K25" s="6" t="str">
        <f>VLOOKUP(Table2[[#This Row],[CustomerID]],'Medical Examinations'!A:J,10,FALSE)</f>
        <v>Diabetes</v>
      </c>
      <c r="L25" s="6" t="str">
        <f>VLOOKUP(Table2[[#This Row],[CustomerID]],'Hospitalisation Details'!A:M,12,FALSE)</f>
        <v>28-Dec-1970</v>
      </c>
      <c r="M25" s="6">
        <f>VLOOKUP(Table2[[#This Row],[CustomerID]],'Hospitalisation Details'!A:M,7,FALSE)</f>
        <v>47269.85</v>
      </c>
      <c r="N25" s="6" t="str">
        <f>VLOOKUP(Table2[[#This Row],[CustomerID]],'Hospitalisation Details'!A:M,8,FALSE)</f>
        <v>tier - 1</v>
      </c>
      <c r="O25" s="6" t="str">
        <f>VLOOKUP(Table2[[#This Row],[CustomerID]],'Hospitalisation Details'!A:M,9,FALSE)</f>
        <v>tier - 2</v>
      </c>
      <c r="P25" s="6" t="str">
        <f>VLOOKUP(Table2[[#This Row],[CustomerID]],'Hospitalisation Details'!A:M,10,FALSE)</f>
        <v>R1013</v>
      </c>
      <c r="Q25" s="6">
        <f>VLOOKUP(Table2[[#This Row],[CustomerID]],'Hospitalisation Details'!A:M,13,FALSE)</f>
        <v>52</v>
      </c>
      <c r="R25" s="41"/>
    </row>
    <row r="26" spans="1:18" x14ac:dyDescent="0.3">
      <c r="A26" s="6" t="str">
        <f>VLOOKUP('Customer Names'!A26,'Customer Names'!A:A,1,FALSE)</f>
        <v>Id25</v>
      </c>
      <c r="B26" s="6" t="str">
        <f>VLOOKUP(Table2[[#This Row],[CustomerID]],'Customer Names'!A:E,4,FALSE)</f>
        <v xml:space="preserve">  Emiliano I</v>
      </c>
      <c r="C26" s="6">
        <f>VLOOKUP(Table2[[#This Row],[CustomerID]],'Medical Examinations'!A:J,2,FALSE)</f>
        <v>35.090000000000003</v>
      </c>
      <c r="D26" s="6">
        <f>VLOOKUP(Table2[[#This Row],[CustomerID]],'Medical Examinations'!A:J,3,FALSE)</f>
        <v>4.38</v>
      </c>
      <c r="E26" s="6" t="str">
        <f>VLOOKUP(Table2[[#This Row],[CustomerID]],'Medical Examinations'!A:J,4,FALSE)</f>
        <v>Yes</v>
      </c>
      <c r="F26" s="6" t="str">
        <f>VLOOKUP(Table2[[#This Row],[CustomerID]],'Medical Examinations'!A:J,5,FALSE)</f>
        <v>No</v>
      </c>
      <c r="G26" s="6" t="str">
        <f>VLOOKUP(Table2[[#This Row],[CustomerID]],'Medical Examinations'!A:J,6,FALSE)</f>
        <v>No</v>
      </c>
      <c r="H26" s="6">
        <f>VLOOKUP(Table2[[#This Row],[CustomerID]],'Medical Examinations'!A:J,7,FALSE)</f>
        <v>2</v>
      </c>
      <c r="I26" s="6" t="str">
        <f>VLOOKUP(Table2[[#This Row],[CustomerID]],'Medical Examinations'!A:J,8,FALSE)</f>
        <v>Yes</v>
      </c>
      <c r="J26" s="6" t="str">
        <f>VLOOKUP(Table2[[#This Row],[CustomerID]],'Medical Examinations'!A:J,9,FALSE)</f>
        <v>Obesity</v>
      </c>
      <c r="K26" s="6" t="str">
        <f>VLOOKUP(Table2[[#This Row],[CustomerID]],'Medical Examinations'!A:J,10,FALSE)</f>
        <v>Normal</v>
      </c>
      <c r="L26" s="6" t="str">
        <f>VLOOKUP(Table2[[#This Row],[CustomerID]],'Hospitalisation Details'!A:M,12,FALSE)</f>
        <v>14-Jul-1959</v>
      </c>
      <c r="M26" s="6">
        <f>VLOOKUP(Table2[[#This Row],[CustomerID]],'Hospitalisation Details'!A:M,7,FALSE)</f>
        <v>47055.53</v>
      </c>
      <c r="N26" s="6" t="str">
        <f>VLOOKUP(Table2[[#This Row],[CustomerID]],'Hospitalisation Details'!A:M,8,FALSE)</f>
        <v>tier - 2</v>
      </c>
      <c r="O26" s="6" t="str">
        <f>VLOOKUP(Table2[[#This Row],[CustomerID]],'Hospitalisation Details'!A:M,9,FALSE)</f>
        <v>tier - 1</v>
      </c>
      <c r="P26" s="6" t="str">
        <f>VLOOKUP(Table2[[#This Row],[CustomerID]],'Hospitalisation Details'!A:M,10,FALSE)</f>
        <v>R1013</v>
      </c>
      <c r="Q26" s="6">
        <f>VLOOKUP(Table2[[#This Row],[CustomerID]],'Hospitalisation Details'!A:M,13,FALSE)</f>
        <v>63</v>
      </c>
      <c r="R26" s="41"/>
    </row>
    <row r="27" spans="1:18" x14ac:dyDescent="0.3">
      <c r="A27" s="6" t="str">
        <f>VLOOKUP('Customer Names'!A27,'Customer Names'!A:A,1,FALSE)</f>
        <v>Id26</v>
      </c>
      <c r="B27" s="6" t="str">
        <f>VLOOKUP(Table2[[#This Row],[CustomerID]],'Customer Names'!A:E,4,FALSE)</f>
        <v xml:space="preserve">  Adam</v>
      </c>
      <c r="C27" s="6">
        <f>VLOOKUP(Table2[[#This Row],[CustomerID]],'Medical Examinations'!A:J,2,FALSE)</f>
        <v>33.880000000000003</v>
      </c>
      <c r="D27" s="6">
        <f>VLOOKUP(Table2[[#This Row],[CustomerID]],'Medical Examinations'!A:J,3,FALSE)</f>
        <v>7.01</v>
      </c>
      <c r="E27" s="6" t="str">
        <f>VLOOKUP(Table2[[#This Row],[CustomerID]],'Medical Examinations'!A:J,4,FALSE)</f>
        <v>No</v>
      </c>
      <c r="F27" s="6" t="str">
        <f>VLOOKUP(Table2[[#This Row],[CustomerID]],'Medical Examinations'!A:J,5,FALSE)</f>
        <v>No</v>
      </c>
      <c r="G27" s="6" t="str">
        <f>VLOOKUP(Table2[[#This Row],[CustomerID]],'Medical Examinations'!A:J,6,FALSE)</f>
        <v>No</v>
      </c>
      <c r="H27" s="6">
        <f>VLOOKUP(Table2[[#This Row],[CustomerID]],'Medical Examinations'!A:J,7,FALSE)</f>
        <v>3</v>
      </c>
      <c r="I27" s="6" t="str">
        <f>VLOOKUP(Table2[[#This Row],[CustomerID]],'Medical Examinations'!A:J,8,FALSE)</f>
        <v>Yes</v>
      </c>
      <c r="J27" s="6" t="str">
        <f>VLOOKUP(Table2[[#This Row],[CustomerID]],'Medical Examinations'!A:J,9,FALSE)</f>
        <v>Obesity</v>
      </c>
      <c r="K27" s="6" t="str">
        <f>VLOOKUP(Table2[[#This Row],[CustomerID]],'Medical Examinations'!A:J,10,FALSE)</f>
        <v>Diabetes</v>
      </c>
      <c r="L27" s="6" t="str">
        <f>VLOOKUP(Table2[[#This Row],[CustomerID]],'Hospitalisation Details'!A:M,12,FALSE)</f>
        <v>15-Sep-1958</v>
      </c>
      <c r="M27" s="6">
        <f>VLOOKUP(Table2[[#This Row],[CustomerID]],'Hospitalisation Details'!A:M,7,FALSE)</f>
        <v>46889.26</v>
      </c>
      <c r="N27" s="6" t="str">
        <f>VLOOKUP(Table2[[#This Row],[CustomerID]],'Hospitalisation Details'!A:M,8,FALSE)</f>
        <v>tier - 2</v>
      </c>
      <c r="O27" s="6" t="str">
        <f>VLOOKUP(Table2[[#This Row],[CustomerID]],'Hospitalisation Details'!A:M,9,FALSE)</f>
        <v>tier - 3</v>
      </c>
      <c r="P27" s="6" t="str">
        <f>VLOOKUP(Table2[[#This Row],[CustomerID]],'Hospitalisation Details'!A:M,10,FALSE)</f>
        <v>R1013</v>
      </c>
      <c r="Q27" s="6">
        <f>VLOOKUP(Table2[[#This Row],[CustomerID]],'Hospitalisation Details'!A:M,13,FALSE)</f>
        <v>64</v>
      </c>
      <c r="R27" s="41"/>
    </row>
    <row r="28" spans="1:18" x14ac:dyDescent="0.3">
      <c r="A28" s="6" t="str">
        <f>VLOOKUP('Customer Names'!A28,'Customer Names'!A:A,1,FALSE)</f>
        <v>Id27</v>
      </c>
      <c r="B28" s="6" t="str">
        <f>VLOOKUP(Table2[[#This Row],[CustomerID]],'Customer Names'!A:E,4,FALSE)</f>
        <v xml:space="preserve">  Zach</v>
      </c>
      <c r="C28" s="6">
        <f>VLOOKUP(Table2[[#This Row],[CustomerID]],'Medical Examinations'!A:J,2,FALSE)</f>
        <v>30.875</v>
      </c>
      <c r="D28" s="6">
        <f>VLOOKUP(Table2[[#This Row],[CustomerID]],'Medical Examinations'!A:J,3,FALSE)</f>
        <v>11.88</v>
      </c>
      <c r="E28" s="6" t="str">
        <f>VLOOKUP(Table2[[#This Row],[CustomerID]],'Medical Examinations'!A:J,4,FALSE)</f>
        <v>No</v>
      </c>
      <c r="F28" s="6" t="str">
        <f>VLOOKUP(Table2[[#This Row],[CustomerID]],'Medical Examinations'!A:J,5,FALSE)</f>
        <v>No</v>
      </c>
      <c r="G28" s="6" t="str">
        <f>VLOOKUP(Table2[[#This Row],[CustomerID]],'Medical Examinations'!A:J,6,FALSE)</f>
        <v>No</v>
      </c>
      <c r="H28" s="6">
        <f>VLOOKUP(Table2[[#This Row],[CustomerID]],'Medical Examinations'!A:J,7,FALSE)</f>
        <v>0</v>
      </c>
      <c r="I28" s="6" t="str">
        <f>VLOOKUP(Table2[[#This Row],[CustomerID]],'Medical Examinations'!A:J,8,FALSE)</f>
        <v>Yes</v>
      </c>
      <c r="J28" s="6" t="str">
        <f>VLOOKUP(Table2[[#This Row],[CustomerID]],'Medical Examinations'!A:J,9,FALSE)</f>
        <v>Obesity</v>
      </c>
      <c r="K28" s="6" t="str">
        <f>VLOOKUP(Table2[[#This Row],[CustomerID]],'Medical Examinations'!A:J,10,FALSE)</f>
        <v>Diabetes</v>
      </c>
      <c r="L28" s="6" t="str">
        <f>VLOOKUP(Table2[[#This Row],[CustomerID]],'Hospitalisation Details'!A:M,12,FALSE)</f>
        <v>17-Nov-1960</v>
      </c>
      <c r="M28" s="6">
        <f>VLOOKUP(Table2[[#This Row],[CustomerID]],'Hospitalisation Details'!A:M,7,FALSE)</f>
        <v>46718.16</v>
      </c>
      <c r="N28" s="6" t="str">
        <f>VLOOKUP(Table2[[#This Row],[CustomerID]],'Hospitalisation Details'!A:M,8,FALSE)</f>
        <v>tier - 1</v>
      </c>
      <c r="O28" s="6" t="str">
        <f>VLOOKUP(Table2[[#This Row],[CustomerID]],'Hospitalisation Details'!A:M,9,FALSE)</f>
        <v>tier - 1</v>
      </c>
      <c r="P28" s="6" t="str">
        <f>VLOOKUP(Table2[[#This Row],[CustomerID]],'Hospitalisation Details'!A:M,10,FALSE)</f>
        <v>R1012</v>
      </c>
      <c r="Q28" s="6">
        <f>VLOOKUP(Table2[[#This Row],[CustomerID]],'Hospitalisation Details'!A:M,13,FALSE)</f>
        <v>62</v>
      </c>
      <c r="R28" s="41"/>
    </row>
    <row r="29" spans="1:18" x14ac:dyDescent="0.3">
      <c r="A29" s="6" t="str">
        <f>VLOOKUP('Customer Names'!A29,'Customer Names'!A:A,1,FALSE)</f>
        <v>Id28</v>
      </c>
      <c r="B29" s="6" t="str">
        <f>VLOOKUP(Table2[[#This Row],[CustomerID]],'Customer Names'!A:E,4,FALSE)</f>
        <v xml:space="preserve">  Stephanie W</v>
      </c>
      <c r="C29" s="6">
        <f>VLOOKUP(Table2[[#This Row],[CustomerID]],'Medical Examinations'!A:J,2,FALSE)</f>
        <v>36.86</v>
      </c>
      <c r="D29" s="6">
        <f>VLOOKUP(Table2[[#This Row],[CustomerID]],'Medical Examinations'!A:J,3,FALSE)</f>
        <v>5.19</v>
      </c>
      <c r="E29" s="6" t="str">
        <f>VLOOKUP(Table2[[#This Row],[CustomerID]],'Medical Examinations'!A:J,4,FALSE)</f>
        <v>Yes</v>
      </c>
      <c r="F29" s="6" t="str">
        <f>VLOOKUP(Table2[[#This Row],[CustomerID]],'Medical Examinations'!A:J,5,FALSE)</f>
        <v>No</v>
      </c>
      <c r="G29" s="6" t="str">
        <f>VLOOKUP(Table2[[#This Row],[CustomerID]],'Medical Examinations'!A:J,6,FALSE)</f>
        <v>Yes</v>
      </c>
      <c r="H29" s="6">
        <f>VLOOKUP(Table2[[#This Row],[CustomerID]],'Medical Examinations'!A:J,7,FALSE)</f>
        <v>1</v>
      </c>
      <c r="I29" s="6" t="str">
        <f>VLOOKUP(Table2[[#This Row],[CustomerID]],'Medical Examinations'!A:J,8,FALSE)</f>
        <v>Yes</v>
      </c>
      <c r="J29" s="6" t="str">
        <f>VLOOKUP(Table2[[#This Row],[CustomerID]],'Medical Examinations'!A:J,9,FALSE)</f>
        <v>Obesity</v>
      </c>
      <c r="K29" s="6" t="str">
        <f>VLOOKUP(Table2[[#This Row],[CustomerID]],'Medical Examinations'!A:J,10,FALSE)</f>
        <v>Normal</v>
      </c>
      <c r="L29" s="6" t="str">
        <f>VLOOKUP(Table2[[#This Row],[CustomerID]],'Hospitalisation Details'!A:M,12,FALSE)</f>
        <v>23-Jun-1969</v>
      </c>
      <c r="M29" s="6">
        <f>VLOOKUP(Table2[[#This Row],[CustomerID]],'Hospitalisation Details'!A:M,7,FALSE)</f>
        <v>46661.440000000002</v>
      </c>
      <c r="N29" s="6" t="str">
        <f>VLOOKUP(Table2[[#This Row],[CustomerID]],'Hospitalisation Details'!A:M,8,FALSE)</f>
        <v>tier - 1</v>
      </c>
      <c r="O29" s="6" t="str">
        <f>VLOOKUP(Table2[[#This Row],[CustomerID]],'Hospitalisation Details'!A:M,9,FALSE)</f>
        <v>tier - 3</v>
      </c>
      <c r="P29" s="6" t="str">
        <f>VLOOKUP(Table2[[#This Row],[CustomerID]],'Hospitalisation Details'!A:M,10,FALSE)</f>
        <v>R1012</v>
      </c>
      <c r="Q29" s="6">
        <f>VLOOKUP(Table2[[#This Row],[CustomerID]],'Hospitalisation Details'!A:M,13,FALSE)</f>
        <v>53</v>
      </c>
      <c r="R29" s="41"/>
    </row>
    <row r="30" spans="1:18" x14ac:dyDescent="0.3">
      <c r="A30" s="6" t="str">
        <f>VLOOKUP('Customer Names'!A30,'Customer Names'!A:A,1,FALSE)</f>
        <v>Id29</v>
      </c>
      <c r="B30" s="6" t="str">
        <f>VLOOKUP(Table2[[#This Row],[CustomerID]],'Customer Names'!A:E,4,FALSE)</f>
        <v xml:space="preserve">  Stephen</v>
      </c>
      <c r="C30" s="6">
        <f>VLOOKUP(Table2[[#This Row],[CustomerID]],'Medical Examinations'!A:J,2,FALSE)</f>
        <v>35.86</v>
      </c>
      <c r="D30" s="6">
        <f>VLOOKUP(Table2[[#This Row],[CustomerID]],'Medical Examinations'!A:J,3,FALSE)</f>
        <v>6.74</v>
      </c>
      <c r="E30" s="6" t="str">
        <f>VLOOKUP(Table2[[#This Row],[CustomerID]],'Medical Examinations'!A:J,4,FALSE)</f>
        <v>Yes</v>
      </c>
      <c r="F30" s="6" t="str">
        <f>VLOOKUP(Table2[[#This Row],[CustomerID]],'Medical Examinations'!A:J,5,FALSE)</f>
        <v>No</v>
      </c>
      <c r="G30" s="6" t="str">
        <f>VLOOKUP(Table2[[#This Row],[CustomerID]],'Medical Examinations'!A:J,6,FALSE)</f>
        <v>No</v>
      </c>
      <c r="H30" s="6">
        <f>VLOOKUP(Table2[[#This Row],[CustomerID]],'Medical Examinations'!A:J,7,FALSE)</f>
        <v>2</v>
      </c>
      <c r="I30" s="6" t="str">
        <f>VLOOKUP(Table2[[#This Row],[CustomerID]],'Medical Examinations'!A:J,8,FALSE)</f>
        <v>Yes</v>
      </c>
      <c r="J30" s="6" t="str">
        <f>VLOOKUP(Table2[[#This Row],[CustomerID]],'Medical Examinations'!A:J,9,FALSE)</f>
        <v>Obesity</v>
      </c>
      <c r="K30" s="6" t="str">
        <f>VLOOKUP(Table2[[#This Row],[CustomerID]],'Medical Examinations'!A:J,10,FALSE)</f>
        <v>Diabetes</v>
      </c>
      <c r="L30" s="6" t="str">
        <f>VLOOKUP(Table2[[#This Row],[CustomerID]],'Hospitalisation Details'!A:M,12,FALSE)</f>
        <v>8-Aug-1961</v>
      </c>
      <c r="M30" s="6">
        <f>VLOOKUP(Table2[[#This Row],[CustomerID]],'Hospitalisation Details'!A:M,7,FALSE)</f>
        <v>46599.11</v>
      </c>
      <c r="N30" s="6" t="str">
        <f>VLOOKUP(Table2[[#This Row],[CustomerID]],'Hospitalisation Details'!A:M,8,FALSE)</f>
        <v>tier - 1</v>
      </c>
      <c r="O30" s="6" t="str">
        <f>VLOOKUP(Table2[[#This Row],[CustomerID]],'Hospitalisation Details'!A:M,9,FALSE)</f>
        <v>tier - 1</v>
      </c>
      <c r="P30" s="6" t="str">
        <f>VLOOKUP(Table2[[#This Row],[CustomerID]],'Hospitalisation Details'!A:M,10,FALSE)</f>
        <v>R1013</v>
      </c>
      <c r="Q30" s="6">
        <f>VLOOKUP(Table2[[#This Row],[CustomerID]],'Hospitalisation Details'!A:M,13,FALSE)</f>
        <v>61</v>
      </c>
      <c r="R30" s="41"/>
    </row>
    <row r="31" spans="1:18" x14ac:dyDescent="0.3">
      <c r="A31" s="6" t="str">
        <f>VLOOKUP('Customer Names'!A31,'Customer Names'!A:A,1,FALSE)</f>
        <v>Id30</v>
      </c>
      <c r="B31" s="6" t="str">
        <f>VLOOKUP(Table2[[#This Row],[CustomerID]],'Customer Names'!A:E,4,FALSE)</f>
        <v xml:space="preserve">  Natalie</v>
      </c>
      <c r="C31" s="6">
        <f>VLOOKUP(Table2[[#This Row],[CustomerID]],'Medical Examinations'!A:J,2,FALSE)</f>
        <v>37.049999999999997</v>
      </c>
      <c r="D31" s="6">
        <f>VLOOKUP(Table2[[#This Row],[CustomerID]],'Medical Examinations'!A:J,3,FALSE)</f>
        <v>8.44</v>
      </c>
      <c r="E31" s="6" t="str">
        <f>VLOOKUP(Table2[[#This Row],[CustomerID]],'Medical Examinations'!A:J,4,FALSE)</f>
        <v>No</v>
      </c>
      <c r="F31" s="6" t="str">
        <f>VLOOKUP(Table2[[#This Row],[CustomerID]],'Medical Examinations'!A:J,5,FALSE)</f>
        <v>No</v>
      </c>
      <c r="G31" s="6" t="str">
        <f>VLOOKUP(Table2[[#This Row],[CustomerID]],'Medical Examinations'!A:J,6,FALSE)</f>
        <v>No</v>
      </c>
      <c r="H31" s="6">
        <f>VLOOKUP(Table2[[#This Row],[CustomerID]],'Medical Examinations'!A:J,7,FALSE)</f>
        <v>0</v>
      </c>
      <c r="I31" s="6" t="str">
        <f>VLOOKUP(Table2[[#This Row],[CustomerID]],'Medical Examinations'!A:J,8,FALSE)</f>
        <v>Yes</v>
      </c>
      <c r="J31" s="6" t="str">
        <f>VLOOKUP(Table2[[#This Row],[CustomerID]],'Medical Examinations'!A:J,9,FALSE)</f>
        <v>Obesity</v>
      </c>
      <c r="K31" s="6" t="str">
        <f>VLOOKUP(Table2[[#This Row],[CustomerID]],'Medical Examinations'!A:J,10,FALSE)</f>
        <v>Diabetes</v>
      </c>
      <c r="L31" s="6" t="str">
        <f>VLOOKUP(Table2[[#This Row],[CustomerID]],'Hospitalisation Details'!A:M,12,FALSE)</f>
        <v>6-Dec-1971</v>
      </c>
      <c r="M31" s="6">
        <f>VLOOKUP(Table2[[#This Row],[CustomerID]],'Hospitalisation Details'!A:M,7,FALSE)</f>
        <v>46255.11</v>
      </c>
      <c r="N31" s="6" t="str">
        <f>VLOOKUP(Table2[[#This Row],[CustomerID]],'Hospitalisation Details'!A:M,8,FALSE)</f>
        <v>tier - 1</v>
      </c>
      <c r="O31" s="6" t="str">
        <f>VLOOKUP(Table2[[#This Row],[CustomerID]],'Hospitalisation Details'!A:M,9,FALSE)</f>
        <v>tier - 3</v>
      </c>
      <c r="P31" s="6" t="str">
        <f>VLOOKUP(Table2[[#This Row],[CustomerID]],'Hospitalisation Details'!A:M,10,FALSE)</f>
        <v>R1024</v>
      </c>
      <c r="Q31" s="6">
        <f>VLOOKUP(Table2[[#This Row],[CustomerID]],'Hospitalisation Details'!A:M,13,FALSE)</f>
        <v>51</v>
      </c>
      <c r="R31" s="41"/>
    </row>
    <row r="32" spans="1:18" x14ac:dyDescent="0.3">
      <c r="A32" s="6" t="str">
        <f>VLOOKUP('Customer Names'!A32,'Customer Names'!A:A,1,FALSE)</f>
        <v>Id31</v>
      </c>
      <c r="B32" s="6" t="str">
        <f>VLOOKUP(Table2[[#This Row],[CustomerID]],'Customer Names'!A:E,4,FALSE)</f>
        <v xml:space="preserve">  Nicole J</v>
      </c>
      <c r="C32" s="6">
        <f>VLOOKUP(Table2[[#This Row],[CustomerID]],'Medical Examinations'!A:J,2,FALSE)</f>
        <v>43.89</v>
      </c>
      <c r="D32" s="6">
        <f>VLOOKUP(Table2[[#This Row],[CustomerID]],'Medical Examinations'!A:J,3,FALSE)</f>
        <v>8.7100000000000009</v>
      </c>
      <c r="E32" s="6" t="str">
        <f>VLOOKUP(Table2[[#This Row],[CustomerID]],'Medical Examinations'!A:J,4,FALSE)</f>
        <v>No</v>
      </c>
      <c r="F32" s="6" t="str">
        <f>VLOOKUP(Table2[[#This Row],[CustomerID]],'Medical Examinations'!A:J,5,FALSE)</f>
        <v>No</v>
      </c>
      <c r="G32" s="6" t="str">
        <f>VLOOKUP(Table2[[#This Row],[CustomerID]],'Medical Examinations'!A:J,6,FALSE)</f>
        <v>No</v>
      </c>
      <c r="H32" s="6">
        <f>VLOOKUP(Table2[[#This Row],[CustomerID]],'Medical Examinations'!A:J,7,FALSE)</f>
        <v>0</v>
      </c>
      <c r="I32" s="6" t="str">
        <f>VLOOKUP(Table2[[#This Row],[CustomerID]],'Medical Examinations'!A:J,8,FALSE)</f>
        <v>Yes</v>
      </c>
      <c r="J32" s="6" t="str">
        <f>VLOOKUP(Table2[[#This Row],[CustomerID]],'Medical Examinations'!A:J,9,FALSE)</f>
        <v>Obesity</v>
      </c>
      <c r="K32" s="6" t="str">
        <f>VLOOKUP(Table2[[#This Row],[CustomerID]],'Medical Examinations'!A:J,10,FALSE)</f>
        <v>Diabetes</v>
      </c>
      <c r="L32" s="6" t="str">
        <f>VLOOKUP(Table2[[#This Row],[CustomerID]],'Hospitalisation Details'!A:M,12,FALSE)</f>
        <v>17-Aug-1978</v>
      </c>
      <c r="M32" s="6">
        <f>VLOOKUP(Table2[[#This Row],[CustomerID]],'Hospitalisation Details'!A:M,7,FALSE)</f>
        <v>46200.99</v>
      </c>
      <c r="N32" s="6" t="str">
        <f>VLOOKUP(Table2[[#This Row],[CustomerID]],'Hospitalisation Details'!A:M,8,FALSE)</f>
        <v>tier - 1</v>
      </c>
      <c r="O32" s="6" t="str">
        <f>VLOOKUP(Table2[[#This Row],[CustomerID]],'Hospitalisation Details'!A:M,9,FALSE)</f>
        <v>tier - 1</v>
      </c>
      <c r="P32" s="6" t="str">
        <f>VLOOKUP(Table2[[#This Row],[CustomerID]],'Hospitalisation Details'!A:M,10,FALSE)</f>
        <v>R1013</v>
      </c>
      <c r="Q32" s="6">
        <f>VLOOKUP(Table2[[#This Row],[CustomerID]],'Hospitalisation Details'!A:M,13,FALSE)</f>
        <v>44</v>
      </c>
      <c r="R32" s="41"/>
    </row>
    <row r="33" spans="1:18" x14ac:dyDescent="0.3">
      <c r="A33" s="6" t="str">
        <f>VLOOKUP('Customer Names'!A33,'Customer Names'!A:A,1,FALSE)</f>
        <v>Id32</v>
      </c>
      <c r="B33" s="6" t="str">
        <f>VLOOKUP(Table2[[#This Row],[CustomerID]],'Customer Names'!A:E,4,FALSE)</f>
        <v xml:space="preserve">  Jefferson D</v>
      </c>
      <c r="C33" s="6">
        <f>VLOOKUP(Table2[[#This Row],[CustomerID]],'Medical Examinations'!A:J,2,FALSE)</f>
        <v>42.35</v>
      </c>
      <c r="D33" s="6">
        <f>VLOOKUP(Table2[[#This Row],[CustomerID]],'Medical Examinations'!A:J,3,FALSE)</f>
        <v>5.08</v>
      </c>
      <c r="E33" s="6" t="str">
        <f>VLOOKUP(Table2[[#This Row],[CustomerID]],'Medical Examinations'!A:J,4,FALSE)</f>
        <v>Yes</v>
      </c>
      <c r="F33" s="6" t="str">
        <f>VLOOKUP(Table2[[#This Row],[CustomerID]],'Medical Examinations'!A:J,5,FALSE)</f>
        <v>No</v>
      </c>
      <c r="G33" s="6" t="str">
        <f>VLOOKUP(Table2[[#This Row],[CustomerID]],'Medical Examinations'!A:J,6,FALSE)</f>
        <v>No</v>
      </c>
      <c r="H33" s="6">
        <f>VLOOKUP(Table2[[#This Row],[CustomerID]],'Medical Examinations'!A:J,7,FALSE)</f>
        <v>0</v>
      </c>
      <c r="I33" s="6" t="str">
        <f>VLOOKUP(Table2[[#This Row],[CustomerID]],'Medical Examinations'!A:J,8,FALSE)</f>
        <v>Yes</v>
      </c>
      <c r="J33" s="6" t="str">
        <f>VLOOKUP(Table2[[#This Row],[CustomerID]],'Medical Examinations'!A:J,9,FALSE)</f>
        <v>Obesity</v>
      </c>
      <c r="K33" s="6" t="str">
        <f>VLOOKUP(Table2[[#This Row],[CustomerID]],'Medical Examinations'!A:J,10,FALSE)</f>
        <v>Normal</v>
      </c>
      <c r="L33" s="6" t="str">
        <f>VLOOKUP(Table2[[#This Row],[CustomerID]],'Hospitalisation Details'!A:M,12,FALSE)</f>
        <v>2-Dec-1976</v>
      </c>
      <c r="M33" s="6">
        <f>VLOOKUP(Table2[[#This Row],[CustomerID]],'Hospitalisation Details'!A:M,7,FALSE)</f>
        <v>46151.12</v>
      </c>
      <c r="N33" s="6" t="str">
        <f>VLOOKUP(Table2[[#This Row],[CustomerID]],'Hospitalisation Details'!A:M,8,FALSE)</f>
        <v>tier - 1</v>
      </c>
      <c r="O33" s="6" t="str">
        <f>VLOOKUP(Table2[[#This Row],[CustomerID]],'Hospitalisation Details'!A:M,9,FALSE)</f>
        <v>tier - 3</v>
      </c>
      <c r="P33" s="6" t="str">
        <f>VLOOKUP(Table2[[#This Row],[CustomerID]],'Hospitalisation Details'!A:M,10,FALSE)</f>
        <v>R1013</v>
      </c>
      <c r="Q33" s="6">
        <f>VLOOKUP(Table2[[#This Row],[CustomerID]],'Hospitalisation Details'!A:M,13,FALSE)</f>
        <v>46</v>
      </c>
      <c r="R33" s="41"/>
    </row>
    <row r="34" spans="1:18" x14ac:dyDescent="0.3">
      <c r="A34" s="6" t="str">
        <f>VLOOKUP('Customer Names'!A34,'Customer Names'!A:A,1,FALSE)</f>
        <v>Id33</v>
      </c>
      <c r="B34" s="6" t="str">
        <f>VLOOKUP(Table2[[#This Row],[CustomerID]],'Customer Names'!A:E,4,FALSE)</f>
        <v xml:space="preserve">  Brendan D</v>
      </c>
      <c r="C34" s="6">
        <f>VLOOKUP(Table2[[#This Row],[CustomerID]],'Medical Examinations'!A:J,2,FALSE)</f>
        <v>31.35</v>
      </c>
      <c r="D34" s="6">
        <f>VLOOKUP(Table2[[#This Row],[CustomerID]],'Medical Examinations'!A:J,3,FALSE)</f>
        <v>6.86</v>
      </c>
      <c r="E34" s="6" t="str">
        <f>VLOOKUP(Table2[[#This Row],[CustomerID]],'Medical Examinations'!A:J,4,FALSE)</f>
        <v>No</v>
      </c>
      <c r="F34" s="6" t="str">
        <f>VLOOKUP(Table2[[#This Row],[CustomerID]],'Medical Examinations'!A:J,5,FALSE)</f>
        <v>No</v>
      </c>
      <c r="G34" s="6" t="str">
        <f>VLOOKUP(Table2[[#This Row],[CustomerID]],'Medical Examinations'!A:J,6,FALSE)</f>
        <v>No</v>
      </c>
      <c r="H34" s="6">
        <f>VLOOKUP(Table2[[#This Row],[CustomerID]],'Medical Examinations'!A:J,7,FALSE)</f>
        <v>0</v>
      </c>
      <c r="I34" s="6" t="str">
        <f>VLOOKUP(Table2[[#This Row],[CustomerID]],'Medical Examinations'!A:J,8,FALSE)</f>
        <v>Yes</v>
      </c>
      <c r="J34" s="6" t="str">
        <f>VLOOKUP(Table2[[#This Row],[CustomerID]],'Medical Examinations'!A:J,9,FALSE)</f>
        <v>Obesity</v>
      </c>
      <c r="K34" s="6" t="str">
        <f>VLOOKUP(Table2[[#This Row],[CustomerID]],'Medical Examinations'!A:J,10,FALSE)</f>
        <v>Diabetes</v>
      </c>
      <c r="L34" s="6" t="str">
        <f>VLOOKUP(Table2[[#This Row],[CustomerID]],'Hospitalisation Details'!A:M,12,FALSE)</f>
        <v>4-Dec-1962</v>
      </c>
      <c r="M34" s="6">
        <f>VLOOKUP(Table2[[#This Row],[CustomerID]],'Hospitalisation Details'!A:M,7,FALSE)</f>
        <v>46130.53</v>
      </c>
      <c r="N34" s="6" t="str">
        <f>VLOOKUP(Table2[[#This Row],[CustomerID]],'Hospitalisation Details'!A:M,8,FALSE)</f>
        <v>tier - 1</v>
      </c>
      <c r="O34" s="6" t="str">
        <f>VLOOKUP(Table2[[#This Row],[CustomerID]],'Hospitalisation Details'!A:M,9,FALSE)</f>
        <v>tier - 1</v>
      </c>
      <c r="P34" s="6" t="str">
        <f>VLOOKUP(Table2[[#This Row],[CustomerID]],'Hospitalisation Details'!A:M,10,FALSE)</f>
        <v>R1012</v>
      </c>
      <c r="Q34" s="6">
        <f>VLOOKUP(Table2[[#This Row],[CustomerID]],'Hospitalisation Details'!A:M,13,FALSE)</f>
        <v>60</v>
      </c>
      <c r="R34" s="41"/>
    </row>
    <row r="35" spans="1:18" x14ac:dyDescent="0.3">
      <c r="A35" s="6" t="str">
        <f>VLOOKUP('Customer Names'!A35,'Customer Names'!A:A,1,FALSE)</f>
        <v>Id34</v>
      </c>
      <c r="B35" s="6" t="str">
        <f>VLOOKUP(Table2[[#This Row],[CustomerID]],'Customer Names'!A:E,4,FALSE)</f>
        <v xml:space="preserve">  Courtney</v>
      </c>
      <c r="C35" s="6">
        <f>VLOOKUP(Table2[[#This Row],[CustomerID]],'Medical Examinations'!A:J,2,FALSE)</f>
        <v>47.6</v>
      </c>
      <c r="D35" s="6">
        <f>VLOOKUP(Table2[[#This Row],[CustomerID]],'Medical Examinations'!A:J,3,FALSE)</f>
        <v>5.95</v>
      </c>
      <c r="E35" s="6" t="str">
        <f>VLOOKUP(Table2[[#This Row],[CustomerID]],'Medical Examinations'!A:J,4,FALSE)</f>
        <v>Yes</v>
      </c>
      <c r="F35" s="6" t="str">
        <f>VLOOKUP(Table2[[#This Row],[CustomerID]],'Medical Examinations'!A:J,5,FALSE)</f>
        <v>No</v>
      </c>
      <c r="G35" s="6" t="str">
        <f>VLOOKUP(Table2[[#This Row],[CustomerID]],'Medical Examinations'!A:J,6,FALSE)</f>
        <v>No</v>
      </c>
      <c r="H35" s="6">
        <f>VLOOKUP(Table2[[#This Row],[CustomerID]],'Medical Examinations'!A:J,7,FALSE)</f>
        <v>0</v>
      </c>
      <c r="I35" s="6" t="str">
        <f>VLOOKUP(Table2[[#This Row],[CustomerID]],'Medical Examinations'!A:J,8,FALSE)</f>
        <v>Yes</v>
      </c>
      <c r="J35" s="6" t="str">
        <f>VLOOKUP(Table2[[#This Row],[CustomerID]],'Medical Examinations'!A:J,9,FALSE)</f>
        <v>Obesity</v>
      </c>
      <c r="K35" s="6" t="str">
        <f>VLOOKUP(Table2[[#This Row],[CustomerID]],'Medical Examinations'!A:J,10,FALSE)</f>
        <v>Prediabetes</v>
      </c>
      <c r="L35" s="6" t="str">
        <f>VLOOKUP(Table2[[#This Row],[CustomerID]],'Hospitalisation Details'!A:M,12,FALSE)</f>
        <v>30-Sep-1985</v>
      </c>
      <c r="M35" s="6">
        <f>VLOOKUP(Table2[[#This Row],[CustomerID]],'Hospitalisation Details'!A:M,7,FALSE)</f>
        <v>46113.51</v>
      </c>
      <c r="N35" s="6" t="str">
        <f>VLOOKUP(Table2[[#This Row],[CustomerID]],'Hospitalisation Details'!A:M,8,FALSE)</f>
        <v>tier - 2</v>
      </c>
      <c r="O35" s="6" t="str">
        <f>VLOOKUP(Table2[[#This Row],[CustomerID]],'Hospitalisation Details'!A:M,9,FALSE)</f>
        <v>tier - 3</v>
      </c>
      <c r="P35" s="6" t="str">
        <f>VLOOKUP(Table2[[#This Row],[CustomerID]],'Hospitalisation Details'!A:M,10,FALSE)</f>
        <v>R1011</v>
      </c>
      <c r="Q35" s="6">
        <f>VLOOKUP(Table2[[#This Row],[CustomerID]],'Hospitalisation Details'!A:M,13,FALSE)</f>
        <v>37</v>
      </c>
      <c r="R35" s="41"/>
    </row>
    <row r="36" spans="1:18" x14ac:dyDescent="0.3">
      <c r="A36" s="6" t="str">
        <f>VLOOKUP('Customer Names'!A36,'Customer Names'!A:A,1,FALSE)</f>
        <v>Id35</v>
      </c>
      <c r="B36" s="6" t="str">
        <f>VLOOKUP(Table2[[#This Row],[CustomerID]],'Customer Names'!A:E,4,FALSE)</f>
        <v xml:space="preserve">  Sydney L</v>
      </c>
      <c r="C36" s="6">
        <f>VLOOKUP(Table2[[#This Row],[CustomerID]],'Medical Examinations'!A:J,2,FALSE)</f>
        <v>46.2</v>
      </c>
      <c r="D36" s="6">
        <f>VLOOKUP(Table2[[#This Row],[CustomerID]],'Medical Examinations'!A:J,3,FALSE)</f>
        <v>6.09</v>
      </c>
      <c r="E36" s="6" t="str">
        <f>VLOOKUP(Table2[[#This Row],[CustomerID]],'Medical Examinations'!A:J,4,FALSE)</f>
        <v>No</v>
      </c>
      <c r="F36" s="6" t="str">
        <f>VLOOKUP(Table2[[#This Row],[CustomerID]],'Medical Examinations'!A:J,5,FALSE)</f>
        <v>No</v>
      </c>
      <c r="G36" s="6" t="str">
        <f>VLOOKUP(Table2[[#This Row],[CustomerID]],'Medical Examinations'!A:J,6,FALSE)</f>
        <v>Yes</v>
      </c>
      <c r="H36" s="6">
        <f>VLOOKUP(Table2[[#This Row],[CustomerID]],'Medical Examinations'!A:J,7,FALSE)</f>
        <v>1</v>
      </c>
      <c r="I36" s="6" t="str">
        <f>VLOOKUP(Table2[[#This Row],[CustomerID]],'Medical Examinations'!A:J,8,FALSE)</f>
        <v>Yes</v>
      </c>
      <c r="J36" s="6" t="str">
        <f>VLOOKUP(Table2[[#This Row],[CustomerID]],'Medical Examinations'!A:J,9,FALSE)</f>
        <v>Obesity</v>
      </c>
      <c r="K36" s="6" t="str">
        <f>VLOOKUP(Table2[[#This Row],[CustomerID]],'Medical Examinations'!A:J,10,FALSE)</f>
        <v>Prediabetes</v>
      </c>
      <c r="L36" s="6" t="str">
        <f>VLOOKUP(Table2[[#This Row],[CustomerID]],'Hospitalisation Details'!A:M,12,FALSE)</f>
        <v>12-Aug-1979</v>
      </c>
      <c r="M36" s="6">
        <f>VLOOKUP(Table2[[#This Row],[CustomerID]],'Hospitalisation Details'!A:M,7,FALSE)</f>
        <v>45863.21</v>
      </c>
      <c r="N36" s="6" t="str">
        <f>VLOOKUP(Table2[[#This Row],[CustomerID]],'Hospitalisation Details'!A:M,8,FALSE)</f>
        <v>tier - 2</v>
      </c>
      <c r="O36" s="6" t="str">
        <f>VLOOKUP(Table2[[#This Row],[CustomerID]],'Hospitalisation Details'!A:M,9,FALSE)</f>
        <v>tier - 1</v>
      </c>
      <c r="P36" s="6" t="str">
        <f>VLOOKUP(Table2[[#This Row],[CustomerID]],'Hospitalisation Details'!A:M,10,FALSE)</f>
        <v>R1013</v>
      </c>
      <c r="Q36" s="6">
        <f>VLOOKUP(Table2[[#This Row],[CustomerID]],'Hospitalisation Details'!A:M,13,FALSE)</f>
        <v>43</v>
      </c>
      <c r="R36" s="41"/>
    </row>
    <row r="37" spans="1:18" x14ac:dyDescent="0.3">
      <c r="A37" s="6" t="str">
        <f>VLOOKUP('Customer Names'!A37,'Customer Names'!A:A,1,FALSE)</f>
        <v>Id36</v>
      </c>
      <c r="B37" s="6" t="str">
        <f>VLOOKUP(Table2[[#This Row],[CustomerID]],'Customer Names'!A:E,4,FALSE)</f>
        <v xml:space="preserve">  Julien</v>
      </c>
      <c r="C37" s="6">
        <f>VLOOKUP(Table2[[#This Row],[CustomerID]],'Medical Examinations'!A:J,2,FALSE)</f>
        <v>32.015000000000001</v>
      </c>
      <c r="D37" s="6">
        <f>VLOOKUP(Table2[[#This Row],[CustomerID]],'Medical Examinations'!A:J,3,FALSE)</f>
        <v>11.75</v>
      </c>
      <c r="E37" s="6" t="str">
        <f>VLOOKUP(Table2[[#This Row],[CustomerID]],'Medical Examinations'!A:J,4,FALSE)</f>
        <v>No</v>
      </c>
      <c r="F37" s="6" t="str">
        <f>VLOOKUP(Table2[[#This Row],[CustomerID]],'Medical Examinations'!A:J,5,FALSE)</f>
        <v>No</v>
      </c>
      <c r="G37" s="6" t="str">
        <f>VLOOKUP(Table2[[#This Row],[CustomerID]],'Medical Examinations'!A:J,6,FALSE)</f>
        <v>No</v>
      </c>
      <c r="H37" s="6">
        <f>VLOOKUP(Table2[[#This Row],[CustomerID]],'Medical Examinations'!A:J,7,FALSE)</f>
        <v>0</v>
      </c>
      <c r="I37" s="6" t="str">
        <f>VLOOKUP(Table2[[#This Row],[CustomerID]],'Medical Examinations'!A:J,8,FALSE)</f>
        <v>Yes</v>
      </c>
      <c r="J37" s="6" t="str">
        <f>VLOOKUP(Table2[[#This Row],[CustomerID]],'Medical Examinations'!A:J,9,FALSE)</f>
        <v>Obesity</v>
      </c>
      <c r="K37" s="6" t="str">
        <f>VLOOKUP(Table2[[#This Row],[CustomerID]],'Medical Examinations'!A:J,10,FALSE)</f>
        <v>Diabetes</v>
      </c>
      <c r="L37" s="6" t="str">
        <f>VLOOKUP(Table2[[#This Row],[CustomerID]],'Hospitalisation Details'!A:M,12,FALSE)</f>
        <v>21-Dec-1960</v>
      </c>
      <c r="M37" s="6">
        <f>VLOOKUP(Table2[[#This Row],[CustomerID]],'Hospitalisation Details'!A:M,7,FALSE)</f>
        <v>45710.21</v>
      </c>
      <c r="N37" s="6" t="str">
        <f>VLOOKUP(Table2[[#This Row],[CustomerID]],'Hospitalisation Details'!A:M,8,FALSE)</f>
        <v>tier - 2</v>
      </c>
      <c r="O37" s="6" t="str">
        <f>VLOOKUP(Table2[[#This Row],[CustomerID]],'Hospitalisation Details'!A:M,9,FALSE)</f>
        <v>tier - 2</v>
      </c>
      <c r="P37" s="6" t="str">
        <f>VLOOKUP(Table2[[#This Row],[CustomerID]],'Hospitalisation Details'!A:M,10,FALSE)</f>
        <v>R1016</v>
      </c>
      <c r="Q37" s="6">
        <f>VLOOKUP(Table2[[#This Row],[CustomerID]],'Hospitalisation Details'!A:M,13,FALSE)</f>
        <v>62</v>
      </c>
      <c r="R37" s="41"/>
    </row>
    <row r="38" spans="1:18" x14ac:dyDescent="0.3">
      <c r="A38" s="6" t="str">
        <f>VLOOKUP('Customer Names'!A38,'Customer Names'!A:A,1,FALSE)</f>
        <v>Id37</v>
      </c>
      <c r="B38" s="6" t="str">
        <f>VLOOKUP(Table2[[#This Row],[CustomerID]],'Customer Names'!A:E,4,FALSE)</f>
        <v xml:space="preserve">  Ryan M</v>
      </c>
      <c r="C38" s="6">
        <f>VLOOKUP(Table2[[#This Row],[CustomerID]],'Medical Examinations'!A:J,2,FALSE)</f>
        <v>40.564999999999998</v>
      </c>
      <c r="D38" s="6">
        <f>VLOOKUP(Table2[[#This Row],[CustomerID]],'Medical Examinations'!A:J,3,FALSE)</f>
        <v>7.37</v>
      </c>
      <c r="E38" s="6" t="str">
        <f>VLOOKUP(Table2[[#This Row],[CustomerID]],'Medical Examinations'!A:J,4,FALSE)</f>
        <v>No</v>
      </c>
      <c r="F38" s="6" t="str">
        <f>VLOOKUP(Table2[[#This Row],[CustomerID]],'Medical Examinations'!A:J,5,FALSE)</f>
        <v>No</v>
      </c>
      <c r="G38" s="6" t="str">
        <f>VLOOKUP(Table2[[#This Row],[CustomerID]],'Medical Examinations'!A:J,6,FALSE)</f>
        <v>No</v>
      </c>
      <c r="H38" s="6">
        <f>VLOOKUP(Table2[[#This Row],[CustomerID]],'Medical Examinations'!A:J,7,FALSE)</f>
        <v>0</v>
      </c>
      <c r="I38" s="6" t="str">
        <f>VLOOKUP(Table2[[#This Row],[CustomerID]],'Medical Examinations'!A:J,8,FALSE)</f>
        <v>Yes</v>
      </c>
      <c r="J38" s="6" t="str">
        <f>VLOOKUP(Table2[[#This Row],[CustomerID]],'Medical Examinations'!A:J,9,FALSE)</f>
        <v>Obesity</v>
      </c>
      <c r="K38" s="6" t="str">
        <f>VLOOKUP(Table2[[#This Row],[CustomerID]],'Medical Examinations'!A:J,10,FALSE)</f>
        <v>Diabetes</v>
      </c>
      <c r="L38" s="6" t="str">
        <f>VLOOKUP(Table2[[#This Row],[CustomerID]],'Hospitalisation Details'!A:M,12,FALSE)</f>
        <v>9-Aug-1974</v>
      </c>
      <c r="M38" s="6">
        <f>VLOOKUP(Table2[[#This Row],[CustomerID]],'Hospitalisation Details'!A:M,7,FALSE)</f>
        <v>45702.02</v>
      </c>
      <c r="N38" s="6" t="str">
        <f>VLOOKUP(Table2[[#This Row],[CustomerID]],'Hospitalisation Details'!A:M,8,FALSE)</f>
        <v>tier - 2</v>
      </c>
      <c r="O38" s="6" t="str">
        <f>VLOOKUP(Table2[[#This Row],[CustomerID]],'Hospitalisation Details'!A:M,9,FALSE)</f>
        <v>tier - 2</v>
      </c>
      <c r="P38" s="6" t="str">
        <f>VLOOKUP(Table2[[#This Row],[CustomerID]],'Hospitalisation Details'!A:M,10,FALSE)</f>
        <v>R1012</v>
      </c>
      <c r="Q38" s="6">
        <f>VLOOKUP(Table2[[#This Row],[CustomerID]],'Hospitalisation Details'!A:M,13,FALSE)</f>
        <v>48</v>
      </c>
      <c r="R38" s="41"/>
    </row>
    <row r="39" spans="1:18" x14ac:dyDescent="0.3">
      <c r="A39" s="6" t="str">
        <f>VLOOKUP('Customer Names'!A39,'Customer Names'!A:A,1,FALSE)</f>
        <v>Id38</v>
      </c>
      <c r="B39" s="6" t="str">
        <f>VLOOKUP(Table2[[#This Row],[CustomerID]],'Customer Names'!A:E,4,FALSE)</f>
        <v xml:space="preserve">  Anna H</v>
      </c>
      <c r="C39" s="6">
        <f>VLOOKUP(Table2[[#This Row],[CustomerID]],'Medical Examinations'!A:J,2,FALSE)</f>
        <v>32.450000000000003</v>
      </c>
      <c r="D39" s="6">
        <f>VLOOKUP(Table2[[#This Row],[CustomerID]],'Medical Examinations'!A:J,3,FALSE)</f>
        <v>11.91</v>
      </c>
      <c r="E39" s="6" t="str">
        <f>VLOOKUP(Table2[[#This Row],[CustomerID]],'Medical Examinations'!A:J,4,FALSE)</f>
        <v>No</v>
      </c>
      <c r="F39" s="6" t="str">
        <f>VLOOKUP(Table2[[#This Row],[CustomerID]],'Medical Examinations'!A:J,5,FALSE)</f>
        <v>No</v>
      </c>
      <c r="G39" s="6" t="str">
        <f>VLOOKUP(Table2[[#This Row],[CustomerID]],'Medical Examinations'!A:J,6,FALSE)</f>
        <v>No</v>
      </c>
      <c r="H39" s="6">
        <f>VLOOKUP(Table2[[#This Row],[CustomerID]],'Medical Examinations'!A:J,7,FALSE)</f>
        <v>0</v>
      </c>
      <c r="I39" s="6" t="str">
        <f>VLOOKUP(Table2[[#This Row],[CustomerID]],'Medical Examinations'!A:J,8,FALSE)</f>
        <v>Yes</v>
      </c>
      <c r="J39" s="6" t="str">
        <f>VLOOKUP(Table2[[#This Row],[CustomerID]],'Medical Examinations'!A:J,9,FALSE)</f>
        <v>Obesity</v>
      </c>
      <c r="K39" s="6" t="str">
        <f>VLOOKUP(Table2[[#This Row],[CustomerID]],'Medical Examinations'!A:J,10,FALSE)</f>
        <v>Diabetes</v>
      </c>
      <c r="L39" s="6" t="str">
        <f>VLOOKUP(Table2[[#This Row],[CustomerID]],'Hospitalisation Details'!A:M,12,FALSE)</f>
        <v>17-Dec-1962</v>
      </c>
      <c r="M39" s="6">
        <f>VLOOKUP(Table2[[#This Row],[CustomerID]],'Hospitalisation Details'!A:M,7,FALSE)</f>
        <v>45008.959999999999</v>
      </c>
      <c r="N39" s="6" t="str">
        <f>VLOOKUP(Table2[[#This Row],[CustomerID]],'Hospitalisation Details'!A:M,8,FALSE)</f>
        <v>tier - 2</v>
      </c>
      <c r="O39" s="6" t="str">
        <f>VLOOKUP(Table2[[#This Row],[CustomerID]],'Hospitalisation Details'!A:M,9,FALSE)</f>
        <v>tier - 2</v>
      </c>
      <c r="P39" s="6" t="str">
        <f>VLOOKUP(Table2[[#This Row],[CustomerID]],'Hospitalisation Details'!A:M,10,FALSE)</f>
        <v>R1013</v>
      </c>
      <c r="Q39" s="6">
        <f>VLOOKUP(Table2[[#This Row],[CustomerID]],'Hospitalisation Details'!A:M,13,FALSE)</f>
        <v>60</v>
      </c>
      <c r="R39" s="41"/>
    </row>
    <row r="40" spans="1:18" x14ac:dyDescent="0.3">
      <c r="A40" s="6" t="str">
        <f>VLOOKUP('Customer Names'!A40,'Customer Names'!A:A,1,FALSE)</f>
        <v>Id39</v>
      </c>
      <c r="B40" s="6" t="str">
        <f>VLOOKUP(Table2[[#This Row],[CustomerID]],'Customer Names'!A:E,4,FALSE)</f>
        <v xml:space="preserve">  Samantha</v>
      </c>
      <c r="C40" s="6">
        <f>VLOOKUP(Table2[[#This Row],[CustomerID]],'Medical Examinations'!A:J,2,FALSE)</f>
        <v>34.96</v>
      </c>
      <c r="D40" s="6">
        <f>VLOOKUP(Table2[[#This Row],[CustomerID]],'Medical Examinations'!A:J,3,FALSE)</f>
        <v>6.52</v>
      </c>
      <c r="E40" s="6" t="str">
        <f>VLOOKUP(Table2[[#This Row],[CustomerID]],'Medical Examinations'!A:J,4,FALSE)</f>
        <v>No</v>
      </c>
      <c r="F40" s="6" t="str">
        <f>VLOOKUP(Table2[[#This Row],[CustomerID]],'Medical Examinations'!A:J,5,FALSE)</f>
        <v>No</v>
      </c>
      <c r="G40" s="6" t="str">
        <f>VLOOKUP(Table2[[#This Row],[CustomerID]],'Medical Examinations'!A:J,6,FALSE)</f>
        <v>No</v>
      </c>
      <c r="H40" s="6">
        <f>VLOOKUP(Table2[[#This Row],[CustomerID]],'Medical Examinations'!A:J,7,FALSE)</f>
        <v>0</v>
      </c>
      <c r="I40" s="6" t="str">
        <f>VLOOKUP(Table2[[#This Row],[CustomerID]],'Medical Examinations'!A:J,8,FALSE)</f>
        <v>Yes</v>
      </c>
      <c r="J40" s="6" t="str">
        <f>VLOOKUP(Table2[[#This Row],[CustomerID]],'Medical Examinations'!A:J,9,FALSE)</f>
        <v>Obesity</v>
      </c>
      <c r="K40" s="6" t="str">
        <f>VLOOKUP(Table2[[#This Row],[CustomerID]],'Medical Examinations'!A:J,10,FALSE)</f>
        <v>Diabetes</v>
      </c>
      <c r="L40" s="6" t="str">
        <f>VLOOKUP(Table2[[#This Row],[CustomerID]],'Hospitalisation Details'!A:M,12,FALSE)</f>
        <v>13-Aug-1971</v>
      </c>
      <c r="M40" s="6">
        <f>VLOOKUP(Table2[[#This Row],[CustomerID]],'Hospitalisation Details'!A:M,7,FALSE)</f>
        <v>44641.2</v>
      </c>
      <c r="N40" s="6" t="str">
        <f>VLOOKUP(Table2[[#This Row],[CustomerID]],'Hospitalisation Details'!A:M,8,FALSE)</f>
        <v>tier - 2</v>
      </c>
      <c r="O40" s="6" t="str">
        <f>VLOOKUP(Table2[[#This Row],[CustomerID]],'Hospitalisation Details'!A:M,9,FALSE)</f>
        <v>tier - 3</v>
      </c>
      <c r="P40" s="6" t="str">
        <f>VLOOKUP(Table2[[#This Row],[CustomerID]],'Hospitalisation Details'!A:M,10,FALSE)</f>
        <v>R1024</v>
      </c>
      <c r="Q40" s="6">
        <f>VLOOKUP(Table2[[#This Row],[CustomerID]],'Hospitalisation Details'!A:M,13,FALSE)</f>
        <v>51</v>
      </c>
      <c r="R40" s="41"/>
    </row>
    <row r="41" spans="1:18" x14ac:dyDescent="0.3">
      <c r="A41" s="6" t="str">
        <f>VLOOKUP('Customer Names'!A41,'Customer Names'!A:A,1,FALSE)</f>
        <v>Id40</v>
      </c>
      <c r="B41" s="6" t="str">
        <f>VLOOKUP(Table2[[#This Row],[CustomerID]],'Customer Names'!A:E,4,FALSE)</f>
        <v xml:space="preserve">  Robert</v>
      </c>
      <c r="C41" s="6">
        <f>VLOOKUP(Table2[[#This Row],[CustomerID]],'Medical Examinations'!A:J,2,FALSE)</f>
        <v>35.5</v>
      </c>
      <c r="D41" s="6">
        <f>VLOOKUP(Table2[[#This Row],[CustomerID]],'Medical Examinations'!A:J,3,FALSE)</f>
        <v>5.14</v>
      </c>
      <c r="E41" s="6" t="str">
        <f>VLOOKUP(Table2[[#This Row],[CustomerID]],'Medical Examinations'!A:J,4,FALSE)</f>
        <v>No</v>
      </c>
      <c r="F41" s="6" t="str">
        <f>VLOOKUP(Table2[[#This Row],[CustomerID]],'Medical Examinations'!A:J,5,FALSE)</f>
        <v>No</v>
      </c>
      <c r="G41" s="6" t="str">
        <f>VLOOKUP(Table2[[#This Row],[CustomerID]],'Medical Examinations'!A:J,6,FALSE)</f>
        <v>Yes</v>
      </c>
      <c r="H41" s="6">
        <f>VLOOKUP(Table2[[#This Row],[CustomerID]],'Medical Examinations'!A:J,7,FALSE)</f>
        <v>1</v>
      </c>
      <c r="I41" s="6" t="str">
        <f>VLOOKUP(Table2[[#This Row],[CustomerID]],'Medical Examinations'!A:J,8,FALSE)</f>
        <v>Yes</v>
      </c>
      <c r="J41" s="6" t="str">
        <f>VLOOKUP(Table2[[#This Row],[CustomerID]],'Medical Examinations'!A:J,9,FALSE)</f>
        <v>Obesity</v>
      </c>
      <c r="K41" s="6" t="str">
        <f>VLOOKUP(Table2[[#This Row],[CustomerID]],'Medical Examinations'!A:J,10,FALSE)</f>
        <v>Normal</v>
      </c>
      <c r="L41" s="6" t="str">
        <f>VLOOKUP(Table2[[#This Row],[CustomerID]],'Hospitalisation Details'!A:M,12,FALSE)</f>
        <v>11-Oct-1993</v>
      </c>
      <c r="M41" s="6">
        <f>VLOOKUP(Table2[[#This Row],[CustomerID]],'Hospitalisation Details'!A:M,7,FALSE)</f>
        <v>44585.46</v>
      </c>
      <c r="N41" s="6" t="str">
        <f>VLOOKUP(Table2[[#This Row],[CustomerID]],'Hospitalisation Details'!A:M,8,FALSE)</f>
        <v>tier - 2</v>
      </c>
      <c r="O41" s="6" t="str">
        <f>VLOOKUP(Table2[[#This Row],[CustomerID]],'Hospitalisation Details'!A:M,9,FALSE)</f>
        <v>tier - 2</v>
      </c>
      <c r="P41" s="6" t="str">
        <f>VLOOKUP(Table2[[#This Row],[CustomerID]],'Hospitalisation Details'!A:M,10,FALSE)</f>
        <v>R1011</v>
      </c>
      <c r="Q41" s="6">
        <f>VLOOKUP(Table2[[#This Row],[CustomerID]],'Hospitalisation Details'!A:M,13,FALSE)</f>
        <v>29</v>
      </c>
      <c r="R41" s="41"/>
    </row>
    <row r="42" spans="1:18" x14ac:dyDescent="0.3">
      <c r="A42" s="6" t="str">
        <f>VLOOKUP('Customer Names'!A42,'Customer Names'!A:A,1,FALSE)</f>
        <v>Id41</v>
      </c>
      <c r="B42" s="6" t="str">
        <f>VLOOKUP(Table2[[#This Row],[CustomerID]],'Customer Names'!A:E,4,FALSE)</f>
        <v xml:space="preserve">  James R</v>
      </c>
      <c r="C42" s="6">
        <f>VLOOKUP(Table2[[#This Row],[CustomerID]],'Medical Examinations'!A:J,2,FALSE)</f>
        <v>52.58</v>
      </c>
      <c r="D42" s="6">
        <f>VLOOKUP(Table2[[#This Row],[CustomerID]],'Medical Examinations'!A:J,3,FALSE)</f>
        <v>4.1900000000000004</v>
      </c>
      <c r="E42" s="6" t="str">
        <f>VLOOKUP(Table2[[#This Row],[CustomerID]],'Medical Examinations'!A:J,4,FALSE)</f>
        <v>No</v>
      </c>
      <c r="F42" s="6" t="str">
        <f>VLOOKUP(Table2[[#This Row],[CustomerID]],'Medical Examinations'!A:J,5,FALSE)</f>
        <v>yes</v>
      </c>
      <c r="G42" s="6" t="str">
        <f>VLOOKUP(Table2[[#This Row],[CustomerID]],'Medical Examinations'!A:J,6,FALSE)</f>
        <v>No</v>
      </c>
      <c r="H42" s="6">
        <f>VLOOKUP(Table2[[#This Row],[CustomerID]],'Medical Examinations'!A:J,7,FALSE)</f>
        <v>1</v>
      </c>
      <c r="I42" s="6" t="str">
        <f>VLOOKUP(Table2[[#This Row],[CustomerID]],'Medical Examinations'!A:J,8,FALSE)</f>
        <v>Yes</v>
      </c>
      <c r="J42" s="6" t="str">
        <f>VLOOKUP(Table2[[#This Row],[CustomerID]],'Medical Examinations'!A:J,9,FALSE)</f>
        <v>Obesity</v>
      </c>
      <c r="K42" s="6" t="str">
        <f>VLOOKUP(Table2[[#This Row],[CustomerID]],'Medical Examinations'!A:J,10,FALSE)</f>
        <v>Normal</v>
      </c>
      <c r="L42" s="6" t="str">
        <f>VLOOKUP(Table2[[#This Row],[CustomerID]],'Hospitalisation Details'!A:M,12,FALSE)</f>
        <v>2-Aug-2000</v>
      </c>
      <c r="M42" s="6">
        <f>VLOOKUP(Table2[[#This Row],[CustomerID]],'Hospitalisation Details'!A:M,7,FALSE)</f>
        <v>44501.4</v>
      </c>
      <c r="N42" s="6" t="str">
        <f>VLOOKUP(Table2[[#This Row],[CustomerID]],'Hospitalisation Details'!A:M,8,FALSE)</f>
        <v>tier - 2</v>
      </c>
      <c r="O42" s="6" t="str">
        <f>VLOOKUP(Table2[[#This Row],[CustomerID]],'Hospitalisation Details'!A:M,9,FALSE)</f>
        <v>tier - 3</v>
      </c>
      <c r="P42" s="6" t="str">
        <f>VLOOKUP(Table2[[#This Row],[CustomerID]],'Hospitalisation Details'!A:M,10,FALSE)</f>
        <v>R1013</v>
      </c>
      <c r="Q42" s="6">
        <f>VLOOKUP(Table2[[#This Row],[CustomerID]],'Hospitalisation Details'!A:M,13,FALSE)</f>
        <v>22</v>
      </c>
      <c r="R42" s="41"/>
    </row>
    <row r="43" spans="1:18" x14ac:dyDescent="0.3">
      <c r="A43" s="6" t="str">
        <f>VLOOKUP('Customer Names'!A43,'Customer Names'!A:A,1,FALSE)</f>
        <v>Id42</v>
      </c>
      <c r="B43" s="6" t="str">
        <f>VLOOKUP(Table2[[#This Row],[CustomerID]],'Customer Names'!A:E,4,FALSE)</f>
        <v xml:space="preserve">  Roseann</v>
      </c>
      <c r="C43" s="6">
        <f>VLOOKUP(Table2[[#This Row],[CustomerID]],'Medical Examinations'!A:J,2,FALSE)</f>
        <v>35.200000000000003</v>
      </c>
      <c r="D43" s="6">
        <f>VLOOKUP(Table2[[#This Row],[CustomerID]],'Medical Examinations'!A:J,3,FALSE)</f>
        <v>11.68</v>
      </c>
      <c r="E43" s="6" t="str">
        <f>VLOOKUP(Table2[[#This Row],[CustomerID]],'Medical Examinations'!A:J,4,FALSE)</f>
        <v>Yes</v>
      </c>
      <c r="F43" s="6" t="str">
        <f>VLOOKUP(Table2[[#This Row],[CustomerID]],'Medical Examinations'!A:J,5,FALSE)</f>
        <v>No</v>
      </c>
      <c r="G43" s="6" t="str">
        <f>VLOOKUP(Table2[[#This Row],[CustomerID]],'Medical Examinations'!A:J,6,FALSE)</f>
        <v>No</v>
      </c>
      <c r="H43" s="6">
        <f>VLOOKUP(Table2[[#This Row],[CustomerID]],'Medical Examinations'!A:J,7,FALSE)</f>
        <v>0</v>
      </c>
      <c r="I43" s="6" t="str">
        <f>VLOOKUP(Table2[[#This Row],[CustomerID]],'Medical Examinations'!A:J,8,FALSE)</f>
        <v>Yes</v>
      </c>
      <c r="J43" s="6" t="str">
        <f>VLOOKUP(Table2[[#This Row],[CustomerID]],'Medical Examinations'!A:J,9,FALSE)</f>
        <v>Obesity</v>
      </c>
      <c r="K43" s="6" t="str">
        <f>VLOOKUP(Table2[[#This Row],[CustomerID]],'Medical Examinations'!A:J,10,FALSE)</f>
        <v>Diabetes</v>
      </c>
      <c r="L43" s="6" t="str">
        <f>VLOOKUP(Table2[[#This Row],[CustomerID]],'Hospitalisation Details'!A:M,12,FALSE)</f>
        <v>14-Sep-1967</v>
      </c>
      <c r="M43" s="6">
        <f>VLOOKUP(Table2[[#This Row],[CustomerID]],'Hospitalisation Details'!A:M,7,FALSE)</f>
        <v>44423.8</v>
      </c>
      <c r="N43" s="6" t="str">
        <f>VLOOKUP(Table2[[#This Row],[CustomerID]],'Hospitalisation Details'!A:M,8,FALSE)</f>
        <v>tier - 2</v>
      </c>
      <c r="O43" s="6" t="str">
        <f>VLOOKUP(Table2[[#This Row],[CustomerID]],'Hospitalisation Details'!A:M,9,FALSE)</f>
        <v>tier - 3</v>
      </c>
      <c r="P43" s="6" t="str">
        <f>VLOOKUP(Table2[[#This Row],[CustomerID]],'Hospitalisation Details'!A:M,10,FALSE)</f>
        <v>R1013</v>
      </c>
      <c r="Q43" s="6">
        <f>VLOOKUP(Table2[[#This Row],[CustomerID]],'Hospitalisation Details'!A:M,13,FALSE)</f>
        <v>55</v>
      </c>
      <c r="R43" s="41"/>
    </row>
    <row r="44" spans="1:18" x14ac:dyDescent="0.3">
      <c r="A44" s="6" t="str">
        <f>VLOOKUP('Customer Names'!A44,'Customer Names'!A:A,1,FALSE)</f>
        <v>Id43</v>
      </c>
      <c r="B44" s="6" t="str">
        <f>VLOOKUP(Table2[[#This Row],[CustomerID]],'Customer Names'!A:E,4,FALSE)</f>
        <v xml:space="preserve">  Nicole</v>
      </c>
      <c r="C44" s="6">
        <f>VLOOKUP(Table2[[#This Row],[CustomerID]],'Medical Examinations'!A:J,2,FALSE)</f>
        <v>38.06</v>
      </c>
      <c r="D44" s="6">
        <f>VLOOKUP(Table2[[#This Row],[CustomerID]],'Medical Examinations'!A:J,3,FALSE)</f>
        <v>6.98</v>
      </c>
      <c r="E44" s="6" t="str">
        <f>VLOOKUP(Table2[[#This Row],[CustomerID]],'Medical Examinations'!A:J,4,FALSE)</f>
        <v>No</v>
      </c>
      <c r="F44" s="6" t="str">
        <f>VLOOKUP(Table2[[#This Row],[CustomerID]],'Medical Examinations'!A:J,5,FALSE)</f>
        <v>No</v>
      </c>
      <c r="G44" s="6" t="str">
        <f>VLOOKUP(Table2[[#This Row],[CustomerID]],'Medical Examinations'!A:J,6,FALSE)</f>
        <v>No</v>
      </c>
      <c r="H44" s="6">
        <f>VLOOKUP(Table2[[#This Row],[CustomerID]],'Medical Examinations'!A:J,7,FALSE)</f>
        <v>0</v>
      </c>
      <c r="I44" s="6" t="str">
        <f>VLOOKUP(Table2[[#This Row],[CustomerID]],'Medical Examinations'!A:J,8,FALSE)</f>
        <v>Yes</v>
      </c>
      <c r="J44" s="6" t="str">
        <f>VLOOKUP(Table2[[#This Row],[CustomerID]],'Medical Examinations'!A:J,9,FALSE)</f>
        <v>Obesity</v>
      </c>
      <c r="K44" s="6" t="str">
        <f>VLOOKUP(Table2[[#This Row],[CustomerID]],'Medical Examinations'!A:J,10,FALSE)</f>
        <v>Diabetes</v>
      </c>
      <c r="L44" s="6" t="str">
        <f>VLOOKUP(Table2[[#This Row],[CustomerID]],'Hospitalisation Details'!A:M,12,FALSE)</f>
        <v>29-Oct-1971</v>
      </c>
      <c r="M44" s="6">
        <f>VLOOKUP(Table2[[#This Row],[CustomerID]],'Hospitalisation Details'!A:M,7,FALSE)</f>
        <v>44400.41</v>
      </c>
      <c r="N44" s="6" t="str">
        <f>VLOOKUP(Table2[[#This Row],[CustomerID]],'Hospitalisation Details'!A:M,8,FALSE)</f>
        <v>tier - 2</v>
      </c>
      <c r="O44" s="6" t="str">
        <f>VLOOKUP(Table2[[#This Row],[CustomerID]],'Hospitalisation Details'!A:M,9,FALSE)</f>
        <v>tier - 2</v>
      </c>
      <c r="P44" s="6" t="str">
        <f>VLOOKUP(Table2[[#This Row],[CustomerID]],'Hospitalisation Details'!A:M,10,FALSE)</f>
        <v>R1013</v>
      </c>
      <c r="Q44" s="6">
        <f>VLOOKUP(Table2[[#This Row],[CustomerID]],'Hospitalisation Details'!A:M,13,FALSE)</f>
        <v>51</v>
      </c>
      <c r="R44" s="41"/>
    </row>
    <row r="45" spans="1:18" x14ac:dyDescent="0.3">
      <c r="A45" s="6" t="str">
        <f>VLOOKUP('Customer Names'!A45,'Customer Names'!A:A,1,FALSE)</f>
        <v>Id44</v>
      </c>
      <c r="B45" s="6" t="str">
        <f>VLOOKUP(Table2[[#This Row],[CustomerID]],'Customer Names'!A:E,4,FALSE)</f>
        <v xml:space="preserve">  Spencer</v>
      </c>
      <c r="C45" s="6">
        <f>VLOOKUP(Table2[[#This Row],[CustomerID]],'Medical Examinations'!A:J,2,FALSE)</f>
        <v>34.21</v>
      </c>
      <c r="D45" s="6">
        <f>VLOOKUP(Table2[[#This Row],[CustomerID]],'Medical Examinations'!A:J,3,FALSE)</f>
        <v>8.34</v>
      </c>
      <c r="E45" s="6" t="str">
        <f>VLOOKUP(Table2[[#This Row],[CustomerID]],'Medical Examinations'!A:J,4,FALSE)</f>
        <v>No</v>
      </c>
      <c r="F45" s="6" t="str">
        <f>VLOOKUP(Table2[[#This Row],[CustomerID]],'Medical Examinations'!A:J,5,FALSE)</f>
        <v>No</v>
      </c>
      <c r="G45" s="6" t="str">
        <f>VLOOKUP(Table2[[#This Row],[CustomerID]],'Medical Examinations'!A:J,6,FALSE)</f>
        <v>No</v>
      </c>
      <c r="H45" s="6">
        <f>VLOOKUP(Table2[[#This Row],[CustomerID]],'Medical Examinations'!A:J,7,FALSE)</f>
        <v>0</v>
      </c>
      <c r="I45" s="6" t="str">
        <f>VLOOKUP(Table2[[#This Row],[CustomerID]],'Medical Examinations'!A:J,8,FALSE)</f>
        <v>Yes</v>
      </c>
      <c r="J45" s="6" t="str">
        <f>VLOOKUP(Table2[[#This Row],[CustomerID]],'Medical Examinations'!A:J,9,FALSE)</f>
        <v>Obesity</v>
      </c>
      <c r="K45" s="6" t="str">
        <f>VLOOKUP(Table2[[#This Row],[CustomerID]],'Medical Examinations'!A:J,10,FALSE)</f>
        <v>Diabetes</v>
      </c>
      <c r="L45" s="6" t="str">
        <f>VLOOKUP(Table2[[#This Row],[CustomerID]],'Hospitalisation Details'!A:M,12,FALSE)</f>
        <v>24-Nov-1968</v>
      </c>
      <c r="M45" s="6">
        <f>VLOOKUP(Table2[[#This Row],[CustomerID]],'Hospitalisation Details'!A:M,7,FALSE)</f>
        <v>44260.75</v>
      </c>
      <c r="N45" s="6" t="str">
        <f>VLOOKUP(Table2[[#This Row],[CustomerID]],'Hospitalisation Details'!A:M,8,FALSE)</f>
        <v>tier - 2</v>
      </c>
      <c r="O45" s="6" t="str">
        <f>VLOOKUP(Table2[[#This Row],[CustomerID]],'Hospitalisation Details'!A:M,9,FALSE)</f>
        <v>tier - 1</v>
      </c>
      <c r="P45" s="6" t="str">
        <f>VLOOKUP(Table2[[#This Row],[CustomerID]],'Hospitalisation Details'!A:M,10,FALSE)</f>
        <v>R1013</v>
      </c>
      <c r="Q45" s="6">
        <f>VLOOKUP(Table2[[#This Row],[CustomerID]],'Hospitalisation Details'!A:M,13,FALSE)</f>
        <v>54</v>
      </c>
      <c r="R45" s="41"/>
    </row>
    <row r="46" spans="1:18" x14ac:dyDescent="0.3">
      <c r="A46" s="6" t="str">
        <f>VLOOKUP('Customer Names'!A46,'Customer Names'!A:A,1,FALSE)</f>
        <v>Id45</v>
      </c>
      <c r="B46" s="6" t="str">
        <f>VLOOKUP(Table2[[#This Row],[CustomerID]],'Customer Names'!A:E,4,FALSE)</f>
        <v xml:space="preserve">  Eric W</v>
      </c>
      <c r="C46" s="6">
        <f>VLOOKUP(Table2[[#This Row],[CustomerID]],'Medical Examinations'!A:J,2,FALSE)</f>
        <v>38.94</v>
      </c>
      <c r="D46" s="6">
        <f>VLOOKUP(Table2[[#This Row],[CustomerID]],'Medical Examinations'!A:J,3,FALSE)</f>
        <v>8.49</v>
      </c>
      <c r="E46" s="6" t="str">
        <f>VLOOKUP(Table2[[#This Row],[CustomerID]],'Medical Examinations'!A:J,4,FALSE)</f>
        <v>Yes</v>
      </c>
      <c r="F46" s="6" t="str">
        <f>VLOOKUP(Table2[[#This Row],[CustomerID]],'Medical Examinations'!A:J,5,FALSE)</f>
        <v>No</v>
      </c>
      <c r="G46" s="6" t="str">
        <f>VLOOKUP(Table2[[#This Row],[CustomerID]],'Medical Examinations'!A:J,6,FALSE)</f>
        <v>No</v>
      </c>
      <c r="H46" s="6">
        <f>VLOOKUP(Table2[[#This Row],[CustomerID]],'Medical Examinations'!A:J,7,FALSE)</f>
        <v>1</v>
      </c>
      <c r="I46" s="6" t="str">
        <f>VLOOKUP(Table2[[#This Row],[CustomerID]],'Medical Examinations'!A:J,8,FALSE)</f>
        <v>Yes</v>
      </c>
      <c r="J46" s="6" t="str">
        <f>VLOOKUP(Table2[[#This Row],[CustomerID]],'Medical Examinations'!A:J,9,FALSE)</f>
        <v>Obesity</v>
      </c>
      <c r="K46" s="6" t="str">
        <f>VLOOKUP(Table2[[#This Row],[CustomerID]],'Medical Examinations'!A:J,10,FALSE)</f>
        <v>Diabetes</v>
      </c>
      <c r="L46" s="6" t="str">
        <f>VLOOKUP(Table2[[#This Row],[CustomerID]],'Hospitalisation Details'!A:M,12,FALSE)</f>
        <v>1-Jun-1975</v>
      </c>
      <c r="M46" s="6">
        <f>VLOOKUP(Table2[[#This Row],[CustomerID]],'Hospitalisation Details'!A:M,7,FALSE)</f>
        <v>44202.65</v>
      </c>
      <c r="N46" s="6" t="str">
        <f>VLOOKUP(Table2[[#This Row],[CustomerID]],'Hospitalisation Details'!A:M,8,FALSE)</f>
        <v>tier - 2</v>
      </c>
      <c r="O46" s="6" t="str">
        <f>VLOOKUP(Table2[[#This Row],[CustomerID]],'Hospitalisation Details'!A:M,9,FALSE)</f>
        <v>tier - 2</v>
      </c>
      <c r="P46" s="6" t="str">
        <f>VLOOKUP(Table2[[#This Row],[CustomerID]],'Hospitalisation Details'!A:M,10,FALSE)</f>
        <v>R1013</v>
      </c>
      <c r="Q46" s="6">
        <f>VLOOKUP(Table2[[#This Row],[CustomerID]],'Hospitalisation Details'!A:M,13,FALSE)</f>
        <v>48</v>
      </c>
      <c r="R46" s="41"/>
    </row>
    <row r="47" spans="1:18" x14ac:dyDescent="0.3">
      <c r="A47" s="6" t="str">
        <f>VLOOKUP('Customer Names'!A47,'Customer Names'!A:A,1,FALSE)</f>
        <v>Id46</v>
      </c>
      <c r="B47" s="6" t="str">
        <f>VLOOKUP(Table2[[#This Row],[CustomerID]],'Customer Names'!A:E,4,FALSE)</f>
        <v xml:space="preserve">  Brianna L</v>
      </c>
      <c r="C47" s="6">
        <f>VLOOKUP(Table2[[#This Row],[CustomerID]],'Medical Examinations'!A:J,2,FALSE)</f>
        <v>30.21</v>
      </c>
      <c r="D47" s="6">
        <f>VLOOKUP(Table2[[#This Row],[CustomerID]],'Medical Examinations'!A:J,3,FALSE)</f>
        <v>5.34</v>
      </c>
      <c r="E47" s="6" t="str">
        <f>VLOOKUP(Table2[[#This Row],[CustomerID]],'Medical Examinations'!A:J,4,FALSE)</f>
        <v>Yes</v>
      </c>
      <c r="F47" s="6" t="str">
        <f>VLOOKUP(Table2[[#This Row],[CustomerID]],'Medical Examinations'!A:J,5,FALSE)</f>
        <v>No</v>
      </c>
      <c r="G47" s="6" t="str">
        <f>VLOOKUP(Table2[[#This Row],[CustomerID]],'Medical Examinations'!A:J,6,FALSE)</f>
        <v>No</v>
      </c>
      <c r="H47" s="6">
        <f>VLOOKUP(Table2[[#This Row],[CustomerID]],'Medical Examinations'!A:J,7,FALSE)</f>
        <v>1</v>
      </c>
      <c r="I47" s="6" t="str">
        <f>VLOOKUP(Table2[[#This Row],[CustomerID]],'Medical Examinations'!A:J,8,FALSE)</f>
        <v>Yes</v>
      </c>
      <c r="J47" s="6" t="str">
        <f>VLOOKUP(Table2[[#This Row],[CustomerID]],'Medical Examinations'!A:J,9,FALSE)</f>
        <v>Obesity</v>
      </c>
      <c r="K47" s="6" t="str">
        <f>VLOOKUP(Table2[[#This Row],[CustomerID]],'Medical Examinations'!A:J,10,FALSE)</f>
        <v>Normal</v>
      </c>
      <c r="L47" s="6" t="str">
        <f>VLOOKUP(Table2[[#This Row],[CustomerID]],'Hospitalisation Details'!A:M,12,FALSE)</f>
        <v>16-Jul-1988</v>
      </c>
      <c r="M47" s="6">
        <f>VLOOKUP(Table2[[#This Row],[CustomerID]],'Hospitalisation Details'!A:M,7,FALSE)</f>
        <v>43943.88</v>
      </c>
      <c r="N47" s="6" t="str">
        <f>VLOOKUP(Table2[[#This Row],[CustomerID]],'Hospitalisation Details'!A:M,8,FALSE)</f>
        <v>tier - 2</v>
      </c>
      <c r="O47" s="6" t="str">
        <f>VLOOKUP(Table2[[#This Row],[CustomerID]],'Hospitalisation Details'!A:M,9,FALSE)</f>
        <v>tier - 1</v>
      </c>
      <c r="P47" s="6" t="str">
        <f>VLOOKUP(Table2[[#This Row],[CustomerID]],'Hospitalisation Details'!A:M,10,FALSE)</f>
        <v>R1012</v>
      </c>
      <c r="Q47" s="6">
        <f>VLOOKUP(Table2[[#This Row],[CustomerID]],'Hospitalisation Details'!A:M,13,FALSE)</f>
        <v>34</v>
      </c>
      <c r="R47" s="41"/>
    </row>
    <row r="48" spans="1:18" x14ac:dyDescent="0.3">
      <c r="A48" s="6" t="str">
        <f>VLOOKUP('Customer Names'!A48,'Customer Names'!A:A,1,FALSE)</f>
        <v>Id47</v>
      </c>
      <c r="B48" s="6" t="str">
        <f>VLOOKUP(Table2[[#This Row],[CustomerID]],'Customer Names'!A:E,4,FALSE)</f>
        <v xml:space="preserve">  Thomas J</v>
      </c>
      <c r="C48" s="6">
        <f>VLOOKUP(Table2[[#This Row],[CustomerID]],'Medical Examinations'!A:J,2,FALSE)</f>
        <v>33.630000000000003</v>
      </c>
      <c r="D48" s="6">
        <f>VLOOKUP(Table2[[#This Row],[CustomerID]],'Medical Examinations'!A:J,3,FALSE)</f>
        <v>4.43</v>
      </c>
      <c r="E48" s="6" t="str">
        <f>VLOOKUP(Table2[[#This Row],[CustomerID]],'Medical Examinations'!A:J,4,FALSE)</f>
        <v>Yes</v>
      </c>
      <c r="F48" s="6" t="str">
        <f>VLOOKUP(Table2[[#This Row],[CustomerID]],'Medical Examinations'!A:J,5,FALSE)</f>
        <v>No</v>
      </c>
      <c r="G48" s="6" t="str">
        <f>VLOOKUP(Table2[[#This Row],[CustomerID]],'Medical Examinations'!A:J,6,FALSE)</f>
        <v>No</v>
      </c>
      <c r="H48" s="6">
        <f>VLOOKUP(Table2[[#This Row],[CustomerID]],'Medical Examinations'!A:J,7,FALSE)</f>
        <v>2</v>
      </c>
      <c r="I48" s="6" t="str">
        <f>VLOOKUP(Table2[[#This Row],[CustomerID]],'Medical Examinations'!A:J,8,FALSE)</f>
        <v>Yes</v>
      </c>
      <c r="J48" s="6" t="str">
        <f>VLOOKUP(Table2[[#This Row],[CustomerID]],'Medical Examinations'!A:J,9,FALSE)</f>
        <v>Obesity</v>
      </c>
      <c r="K48" s="6" t="str">
        <f>VLOOKUP(Table2[[#This Row],[CustomerID]],'Medical Examinations'!A:J,10,FALSE)</f>
        <v>Normal</v>
      </c>
      <c r="L48" s="6" t="str">
        <f>VLOOKUP(Table2[[#This Row],[CustomerID]],'Hospitalisation Details'!A:M,12,FALSE)</f>
        <v>5-Oct-1966</v>
      </c>
      <c r="M48" s="6">
        <f>VLOOKUP(Table2[[#This Row],[CustomerID]],'Hospitalisation Details'!A:M,7,FALSE)</f>
        <v>43921.18</v>
      </c>
      <c r="N48" s="6" t="str">
        <f>VLOOKUP(Table2[[#This Row],[CustomerID]],'Hospitalisation Details'!A:M,8,FALSE)</f>
        <v>tier - 2</v>
      </c>
      <c r="O48" s="6" t="str">
        <f>VLOOKUP(Table2[[#This Row],[CustomerID]],'Hospitalisation Details'!A:M,9,FALSE)</f>
        <v>tier - 2</v>
      </c>
      <c r="P48" s="6" t="str">
        <f>VLOOKUP(Table2[[#This Row],[CustomerID]],'Hospitalisation Details'!A:M,10,FALSE)</f>
        <v>R1012</v>
      </c>
      <c r="Q48" s="6">
        <f>VLOOKUP(Table2[[#This Row],[CustomerID]],'Hospitalisation Details'!A:M,13,FALSE)</f>
        <v>56</v>
      </c>
      <c r="R48" s="41"/>
    </row>
    <row r="49" spans="1:18" x14ac:dyDescent="0.3">
      <c r="A49" s="6" t="str">
        <f>VLOOKUP('Customer Names'!A49,'Customer Names'!A:A,1,FALSE)</f>
        <v>Id48</v>
      </c>
      <c r="B49" s="6" t="str">
        <f>VLOOKUP(Table2[[#This Row],[CustomerID]],'Customer Names'!A:E,4,FALSE)</f>
        <v xml:space="preserve">  Melissa L</v>
      </c>
      <c r="C49" s="6">
        <f>VLOOKUP(Table2[[#This Row],[CustomerID]],'Medical Examinations'!A:J,2,FALSE)</f>
        <v>40.369999999999997</v>
      </c>
      <c r="D49" s="6">
        <f>VLOOKUP(Table2[[#This Row],[CustomerID]],'Medical Examinations'!A:J,3,FALSE)</f>
        <v>4.47</v>
      </c>
      <c r="E49" s="6" t="str">
        <f>VLOOKUP(Table2[[#This Row],[CustomerID]],'Medical Examinations'!A:J,4,FALSE)</f>
        <v>No</v>
      </c>
      <c r="F49" s="6" t="str">
        <f>VLOOKUP(Table2[[#This Row],[CustomerID]],'Medical Examinations'!A:J,5,FALSE)</f>
        <v>No</v>
      </c>
      <c r="G49" s="6" t="str">
        <f>VLOOKUP(Table2[[#This Row],[CustomerID]],'Medical Examinations'!A:J,6,FALSE)</f>
        <v>No</v>
      </c>
      <c r="H49" s="6">
        <f>VLOOKUP(Table2[[#This Row],[CustomerID]],'Medical Examinations'!A:J,7,FALSE)</f>
        <v>0</v>
      </c>
      <c r="I49" s="6" t="str">
        <f>VLOOKUP(Table2[[#This Row],[CustomerID]],'Medical Examinations'!A:J,8,FALSE)</f>
        <v>Yes</v>
      </c>
      <c r="J49" s="6" t="str">
        <f>VLOOKUP(Table2[[#This Row],[CustomerID]],'Medical Examinations'!A:J,9,FALSE)</f>
        <v>Obesity</v>
      </c>
      <c r="K49" s="6" t="str">
        <f>VLOOKUP(Table2[[#This Row],[CustomerID]],'Medical Examinations'!A:J,10,FALSE)</f>
        <v>Normal</v>
      </c>
      <c r="L49" s="6" t="str">
        <f>VLOOKUP(Table2[[#This Row],[CustomerID]],'Hospitalisation Details'!A:M,12,FALSE)</f>
        <v>10-Nov-1980</v>
      </c>
      <c r="M49" s="6">
        <f>VLOOKUP(Table2[[#This Row],[CustomerID]],'Hospitalisation Details'!A:M,7,FALSE)</f>
        <v>43896.38</v>
      </c>
      <c r="N49" s="6" t="str">
        <f>VLOOKUP(Table2[[#This Row],[CustomerID]],'Hospitalisation Details'!A:M,8,FALSE)</f>
        <v>tier - 2</v>
      </c>
      <c r="O49" s="6" t="str">
        <f>VLOOKUP(Table2[[#This Row],[CustomerID]],'Hospitalisation Details'!A:M,9,FALSE)</f>
        <v>tier - 1</v>
      </c>
      <c r="P49" s="6" t="str">
        <f>VLOOKUP(Table2[[#This Row],[CustomerID]],'Hospitalisation Details'!A:M,10,FALSE)</f>
        <v>R1013</v>
      </c>
      <c r="Q49" s="6">
        <f>VLOOKUP(Table2[[#This Row],[CustomerID]],'Hospitalisation Details'!A:M,13,FALSE)</f>
        <v>42</v>
      </c>
      <c r="R49" s="41"/>
    </row>
    <row r="50" spans="1:18" x14ac:dyDescent="0.3">
      <c r="A50" s="6" t="str">
        <f>VLOOKUP('Customer Names'!A50,'Customer Names'!A:A,1,FALSE)</f>
        <v>Id49</v>
      </c>
      <c r="B50" s="6" t="str">
        <f>VLOOKUP(Table2[[#This Row],[CustomerID]],'Customer Names'!A:E,4,FALSE)</f>
        <v xml:space="preserve">  Flavio</v>
      </c>
      <c r="C50" s="6">
        <f>VLOOKUP(Table2[[#This Row],[CustomerID]],'Medical Examinations'!A:J,2,FALSE)</f>
        <v>53.09</v>
      </c>
      <c r="D50" s="6">
        <f>VLOOKUP(Table2[[#This Row],[CustomerID]],'Medical Examinations'!A:J,3,FALSE)</f>
        <v>4.82</v>
      </c>
      <c r="E50" s="6" t="str">
        <f>VLOOKUP(Table2[[#This Row],[CustomerID]],'Medical Examinations'!A:J,4,FALSE)</f>
        <v>Yes</v>
      </c>
      <c r="F50" s="6" t="str">
        <f>VLOOKUP(Table2[[#This Row],[CustomerID]],'Medical Examinations'!A:J,5,FALSE)</f>
        <v>No</v>
      </c>
      <c r="G50" s="6" t="str">
        <f>VLOOKUP(Table2[[#This Row],[CustomerID]],'Medical Examinations'!A:J,6,FALSE)</f>
        <v>No</v>
      </c>
      <c r="H50" s="6">
        <f>VLOOKUP(Table2[[#This Row],[CustomerID]],'Medical Examinations'!A:J,7,FALSE)</f>
        <v>2</v>
      </c>
      <c r="I50" s="6" t="str">
        <f>VLOOKUP(Table2[[#This Row],[CustomerID]],'Medical Examinations'!A:J,8,FALSE)</f>
        <v>Yes</v>
      </c>
      <c r="J50" s="6" t="str">
        <f>VLOOKUP(Table2[[#This Row],[CustomerID]],'Medical Examinations'!A:J,9,FALSE)</f>
        <v>Obesity</v>
      </c>
      <c r="K50" s="6" t="str">
        <f>VLOOKUP(Table2[[#This Row],[CustomerID]],'Medical Examinations'!A:J,10,FALSE)</f>
        <v>Normal</v>
      </c>
      <c r="L50" s="6" t="str">
        <f>VLOOKUP(Table2[[#This Row],[CustomerID]],'Hospitalisation Details'!A:M,12,FALSE)</f>
        <v>2-Jul-1966</v>
      </c>
      <c r="M50" s="6">
        <f>VLOOKUP(Table2[[#This Row],[CustomerID]],'Hospitalisation Details'!A:M,7,FALSE)</f>
        <v>43817.45</v>
      </c>
      <c r="N50" s="6" t="str">
        <f>VLOOKUP(Table2[[#This Row],[CustomerID]],'Hospitalisation Details'!A:M,8,FALSE)</f>
        <v>tier - 2</v>
      </c>
      <c r="O50" s="6" t="str">
        <f>VLOOKUP(Table2[[#This Row],[CustomerID]],'Hospitalisation Details'!A:M,9,FALSE)</f>
        <v>tier - 3</v>
      </c>
      <c r="P50" s="6" t="str">
        <f>VLOOKUP(Table2[[#This Row],[CustomerID]],'Hospitalisation Details'!A:M,10,FALSE)</f>
        <v>R1012</v>
      </c>
      <c r="Q50" s="6">
        <f>VLOOKUP(Table2[[#This Row],[CustomerID]],'Hospitalisation Details'!A:M,13,FALSE)</f>
        <v>56</v>
      </c>
      <c r="R50" s="41"/>
    </row>
    <row r="51" spans="1:18" x14ac:dyDescent="0.3">
      <c r="A51" s="6" t="str">
        <f>VLOOKUP('Customer Names'!A51,'Customer Names'!A:A,1,FALSE)</f>
        <v>Id50</v>
      </c>
      <c r="B51" s="6" t="str">
        <f>VLOOKUP(Table2[[#This Row],[CustomerID]],'Customer Names'!A:E,4,FALSE)</f>
        <v xml:space="preserve">  Ryan</v>
      </c>
      <c r="C51" s="6">
        <f>VLOOKUP(Table2[[#This Row],[CustomerID]],'Medical Examinations'!A:J,2,FALSE)</f>
        <v>31.79</v>
      </c>
      <c r="D51" s="6">
        <f>VLOOKUP(Table2[[#This Row],[CustomerID]],'Medical Examinations'!A:J,3,FALSE)</f>
        <v>5.51</v>
      </c>
      <c r="E51" s="6" t="str">
        <f>VLOOKUP(Table2[[#This Row],[CustomerID]],'Medical Examinations'!A:J,4,FALSE)</f>
        <v>Yes</v>
      </c>
      <c r="F51" s="6" t="str">
        <f>VLOOKUP(Table2[[#This Row],[CustomerID]],'Medical Examinations'!A:J,5,FALSE)</f>
        <v>No</v>
      </c>
      <c r="G51" s="6" t="str">
        <f>VLOOKUP(Table2[[#This Row],[CustomerID]],'Medical Examinations'!A:J,6,FALSE)</f>
        <v>No</v>
      </c>
      <c r="H51" s="6">
        <f>VLOOKUP(Table2[[#This Row],[CustomerID]],'Medical Examinations'!A:J,7,FALSE)</f>
        <v>2</v>
      </c>
      <c r="I51" s="6" t="str">
        <f>VLOOKUP(Table2[[#This Row],[CustomerID]],'Medical Examinations'!A:J,8,FALSE)</f>
        <v>Yes</v>
      </c>
      <c r="J51" s="6" t="str">
        <f>VLOOKUP(Table2[[#This Row],[CustomerID]],'Medical Examinations'!A:J,9,FALSE)</f>
        <v>Obesity</v>
      </c>
      <c r="K51" s="6" t="str">
        <f>VLOOKUP(Table2[[#This Row],[CustomerID]],'Medical Examinations'!A:J,10,FALSE)</f>
        <v>Normal</v>
      </c>
      <c r="L51" s="6" t="str">
        <f>VLOOKUP(Table2[[#This Row],[CustomerID]],'Hospitalisation Details'!A:M,12,FALSE)</f>
        <v>25-Oct-1966</v>
      </c>
      <c r="M51" s="6">
        <f>VLOOKUP(Table2[[#This Row],[CustomerID]],'Hospitalisation Details'!A:M,7,FALSE)</f>
        <v>43813.87</v>
      </c>
      <c r="N51" s="6" t="str">
        <f>VLOOKUP(Table2[[#This Row],[CustomerID]],'Hospitalisation Details'!A:M,8,FALSE)</f>
        <v>tier - 2</v>
      </c>
      <c r="O51" s="6" t="str">
        <f>VLOOKUP(Table2[[#This Row],[CustomerID]],'Hospitalisation Details'!A:M,9,FALSE)</f>
        <v>tier - 2</v>
      </c>
      <c r="P51" s="6" t="str">
        <f>VLOOKUP(Table2[[#This Row],[CustomerID]],'Hospitalisation Details'!A:M,10,FALSE)</f>
        <v>R1013</v>
      </c>
      <c r="Q51" s="6">
        <f>VLOOKUP(Table2[[#This Row],[CustomerID]],'Hospitalisation Details'!A:M,13,FALSE)</f>
        <v>56</v>
      </c>
      <c r="R51" s="41"/>
    </row>
    <row r="52" spans="1:18" x14ac:dyDescent="0.3">
      <c r="A52" s="6" t="str">
        <f>VLOOKUP('Customer Names'!A52,'Customer Names'!A:A,1,FALSE)</f>
        <v>Id51</v>
      </c>
      <c r="B52" s="6" t="str">
        <f>VLOOKUP(Table2[[#This Row],[CustomerID]],'Customer Names'!A:E,4,FALSE)</f>
        <v xml:space="preserve">  Anthony J</v>
      </c>
      <c r="C52" s="6">
        <f>VLOOKUP(Table2[[#This Row],[CustomerID]],'Medical Examinations'!A:J,2,FALSE)</f>
        <v>41.895000000000003</v>
      </c>
      <c r="D52" s="6">
        <f>VLOOKUP(Table2[[#This Row],[CustomerID]],'Medical Examinations'!A:J,3,FALSE)</f>
        <v>10.87</v>
      </c>
      <c r="E52" s="6" t="str">
        <f>VLOOKUP(Table2[[#This Row],[CustomerID]],'Medical Examinations'!A:J,4,FALSE)</f>
        <v>Yes</v>
      </c>
      <c r="F52" s="6" t="str">
        <f>VLOOKUP(Table2[[#This Row],[CustomerID]],'Medical Examinations'!A:J,5,FALSE)</f>
        <v>No</v>
      </c>
      <c r="G52" s="6" t="str">
        <f>VLOOKUP(Table2[[#This Row],[CustomerID]],'Medical Examinations'!A:J,6,FALSE)</f>
        <v>No</v>
      </c>
      <c r="H52" s="6">
        <f>VLOOKUP(Table2[[#This Row],[CustomerID]],'Medical Examinations'!A:J,7,FALSE)</f>
        <v>1</v>
      </c>
      <c r="I52" s="6" t="str">
        <f>VLOOKUP(Table2[[#This Row],[CustomerID]],'Medical Examinations'!A:J,8,FALSE)</f>
        <v>Yes</v>
      </c>
      <c r="J52" s="6" t="str">
        <f>VLOOKUP(Table2[[#This Row],[CustomerID]],'Medical Examinations'!A:J,9,FALSE)</f>
        <v>Obesity</v>
      </c>
      <c r="K52" s="6" t="str">
        <f>VLOOKUP(Table2[[#This Row],[CustomerID]],'Medical Examinations'!A:J,10,FALSE)</f>
        <v>Diabetes</v>
      </c>
      <c r="L52" s="6" t="str">
        <f>VLOOKUP(Table2[[#This Row],[CustomerID]],'Hospitalisation Details'!A:M,12,FALSE)</f>
        <v>29-Dec-1986</v>
      </c>
      <c r="M52" s="6">
        <f>VLOOKUP(Table2[[#This Row],[CustomerID]],'Hospitalisation Details'!A:M,7,FALSE)</f>
        <v>43753.34</v>
      </c>
      <c r="N52" s="6" t="str">
        <f>VLOOKUP(Table2[[#This Row],[CustomerID]],'Hospitalisation Details'!A:M,8,FALSE)</f>
        <v>tier - 2</v>
      </c>
      <c r="O52" s="6" t="str">
        <f>VLOOKUP(Table2[[#This Row],[CustomerID]],'Hospitalisation Details'!A:M,9,FALSE)</f>
        <v>tier - 1</v>
      </c>
      <c r="P52" s="6" t="str">
        <f>VLOOKUP(Table2[[#This Row],[CustomerID]],'Hospitalisation Details'!A:M,10,FALSE)</f>
        <v>R1015</v>
      </c>
      <c r="Q52" s="6">
        <f>VLOOKUP(Table2[[#This Row],[CustomerID]],'Hospitalisation Details'!A:M,13,FALSE)</f>
        <v>36</v>
      </c>
      <c r="R52" s="41"/>
    </row>
    <row r="53" spans="1:18" x14ac:dyDescent="0.3">
      <c r="A53" s="6" t="str">
        <f>VLOOKUP('Customer Names'!A53,'Customer Names'!A:A,1,FALSE)</f>
        <v>Id52</v>
      </c>
      <c r="B53" s="6" t="str">
        <f>VLOOKUP(Table2[[#This Row],[CustomerID]],'Customer Names'!A:E,4,FALSE)</f>
        <v xml:space="preserve">  Alex</v>
      </c>
      <c r="C53" s="6">
        <f>VLOOKUP(Table2[[#This Row],[CustomerID]],'Medical Examinations'!A:J,2,FALSE)</f>
        <v>31.16</v>
      </c>
      <c r="D53" s="6">
        <f>VLOOKUP(Table2[[#This Row],[CustomerID]],'Medical Examinations'!A:J,3,FALSE)</f>
        <v>9.34</v>
      </c>
      <c r="E53" s="6" t="str">
        <f>VLOOKUP(Table2[[#This Row],[CustomerID]],'Medical Examinations'!A:J,4,FALSE)</f>
        <v>No</v>
      </c>
      <c r="F53" s="6" t="str">
        <f>VLOOKUP(Table2[[#This Row],[CustomerID]],'Medical Examinations'!A:J,5,FALSE)</f>
        <v>No</v>
      </c>
      <c r="G53" s="6" t="str">
        <f>VLOOKUP(Table2[[#This Row],[CustomerID]],'Medical Examinations'!A:J,6,FALSE)</f>
        <v>No</v>
      </c>
      <c r="H53" s="6">
        <f>VLOOKUP(Table2[[#This Row],[CustomerID]],'Medical Examinations'!A:J,7,FALSE)</f>
        <v>0</v>
      </c>
      <c r="I53" s="6" t="str">
        <f>VLOOKUP(Table2[[#This Row],[CustomerID]],'Medical Examinations'!A:J,8,FALSE)</f>
        <v>Yes</v>
      </c>
      <c r="J53" s="6" t="str">
        <f>VLOOKUP(Table2[[#This Row],[CustomerID]],'Medical Examinations'!A:J,9,FALSE)</f>
        <v>Obesity</v>
      </c>
      <c r="K53" s="6" t="str">
        <f>VLOOKUP(Table2[[#This Row],[CustomerID]],'Medical Examinations'!A:J,10,FALSE)</f>
        <v>Diabetes</v>
      </c>
      <c r="L53" s="6" t="str">
        <f>VLOOKUP(Table2[[#This Row],[CustomerID]],'Hospitalisation Details'!A:M,12,FALSE)</f>
        <v>22-Aug-1965</v>
      </c>
      <c r="M53" s="6">
        <f>VLOOKUP(Table2[[#This Row],[CustomerID]],'Hospitalisation Details'!A:M,7,FALSE)</f>
        <v>43578.94</v>
      </c>
      <c r="N53" s="6" t="str">
        <f>VLOOKUP(Table2[[#This Row],[CustomerID]],'Hospitalisation Details'!A:M,8,FALSE)</f>
        <v>tier - 2</v>
      </c>
      <c r="O53" s="6" t="str">
        <f>VLOOKUP(Table2[[#This Row],[CustomerID]],'Hospitalisation Details'!A:M,9,FALSE)</f>
        <v>tier - 2</v>
      </c>
      <c r="P53" s="6" t="str">
        <f>VLOOKUP(Table2[[#This Row],[CustomerID]],'Hospitalisation Details'!A:M,10,FALSE)</f>
        <v>R1012</v>
      </c>
      <c r="Q53" s="6">
        <f>VLOOKUP(Table2[[#This Row],[CustomerID]],'Hospitalisation Details'!A:M,13,FALSE)</f>
        <v>57</v>
      </c>
      <c r="R53" s="41"/>
    </row>
    <row r="54" spans="1:18" x14ac:dyDescent="0.3">
      <c r="A54" s="6" t="str">
        <f>VLOOKUP('Customer Names'!A54,'Customer Names'!A:A,1,FALSE)</f>
        <v>Id53</v>
      </c>
      <c r="B54" s="6" t="str">
        <f>VLOOKUP(Table2[[#This Row],[CustomerID]],'Customer Names'!A:E,4,FALSE)</f>
        <v xml:space="preserve">  David</v>
      </c>
      <c r="C54" s="6">
        <f>VLOOKUP(Table2[[#This Row],[CustomerID]],'Medical Examinations'!A:J,2,FALSE)</f>
        <v>34.104999999999997</v>
      </c>
      <c r="D54" s="6">
        <f>VLOOKUP(Table2[[#This Row],[CustomerID]],'Medical Examinations'!A:J,3,FALSE)</f>
        <v>5.03</v>
      </c>
      <c r="E54" s="6" t="str">
        <f>VLOOKUP(Table2[[#This Row],[CustomerID]],'Medical Examinations'!A:J,4,FALSE)</f>
        <v>Yes</v>
      </c>
      <c r="F54" s="6" t="str">
        <f>VLOOKUP(Table2[[#This Row],[CustomerID]],'Medical Examinations'!A:J,5,FALSE)</f>
        <v>No</v>
      </c>
      <c r="G54" s="6" t="str">
        <f>VLOOKUP(Table2[[#This Row],[CustomerID]],'Medical Examinations'!A:J,6,FALSE)</f>
        <v>Yes</v>
      </c>
      <c r="H54" s="6">
        <f>VLOOKUP(Table2[[#This Row],[CustomerID]],'Medical Examinations'!A:J,7,FALSE)</f>
        <v>1</v>
      </c>
      <c r="I54" s="6" t="str">
        <f>VLOOKUP(Table2[[#This Row],[CustomerID]],'Medical Examinations'!A:J,8,FALSE)</f>
        <v>Yes</v>
      </c>
      <c r="J54" s="6" t="str">
        <f>VLOOKUP(Table2[[#This Row],[CustomerID]],'Medical Examinations'!A:J,9,FALSE)</f>
        <v>Obesity</v>
      </c>
      <c r="K54" s="6" t="str">
        <f>VLOOKUP(Table2[[#This Row],[CustomerID]],'Medical Examinations'!A:J,10,FALSE)</f>
        <v>Normal</v>
      </c>
      <c r="L54" s="6" t="str">
        <f>VLOOKUP(Table2[[#This Row],[CustomerID]],'Hospitalisation Details'!A:M,12,FALSE)</f>
        <v>3-Dec-1969</v>
      </c>
      <c r="M54" s="6">
        <f>VLOOKUP(Table2[[#This Row],[CustomerID]],'Hospitalisation Details'!A:M,7,FALSE)</f>
        <v>43254.42</v>
      </c>
      <c r="N54" s="6" t="str">
        <f>VLOOKUP(Table2[[#This Row],[CustomerID]],'Hospitalisation Details'!A:M,8,FALSE)</f>
        <v>tier - 2</v>
      </c>
      <c r="O54" s="6" t="str">
        <f>VLOOKUP(Table2[[#This Row],[CustomerID]],'Hospitalisation Details'!A:M,9,FALSE)</f>
        <v>tier - 2</v>
      </c>
      <c r="P54" s="6" t="str">
        <f>VLOOKUP(Table2[[#This Row],[CustomerID]],'Hospitalisation Details'!A:M,10,FALSE)</f>
        <v>R1016</v>
      </c>
      <c r="Q54" s="6">
        <f>VLOOKUP(Table2[[#This Row],[CustomerID]],'Hospitalisation Details'!A:M,13,FALSE)</f>
        <v>53</v>
      </c>
      <c r="R54" s="41"/>
    </row>
    <row r="55" spans="1:18" x14ac:dyDescent="0.3">
      <c r="A55" s="6" t="str">
        <f>VLOOKUP('Customer Names'!A55,'Customer Names'!A:A,1,FALSE)</f>
        <v>Id54</v>
      </c>
      <c r="B55" s="6" t="str">
        <f>VLOOKUP(Table2[[#This Row],[CustomerID]],'Customer Names'!A:E,4,FALSE)</f>
        <v xml:space="preserve">  Andrew B</v>
      </c>
      <c r="C55" s="6">
        <f>VLOOKUP(Table2[[#This Row],[CustomerID]],'Medical Examinations'!A:J,2,FALSE)</f>
        <v>51.93</v>
      </c>
      <c r="D55" s="6">
        <f>VLOOKUP(Table2[[#This Row],[CustomerID]],'Medical Examinations'!A:J,3,FALSE)</f>
        <v>11.05</v>
      </c>
      <c r="E55" s="6" t="str">
        <f>VLOOKUP(Table2[[#This Row],[CustomerID]],'Medical Examinations'!A:J,4,FALSE)</f>
        <v>No</v>
      </c>
      <c r="F55" s="6" t="str">
        <f>VLOOKUP(Table2[[#This Row],[CustomerID]],'Medical Examinations'!A:J,5,FALSE)</f>
        <v>No</v>
      </c>
      <c r="G55" s="6" t="str">
        <f>VLOOKUP(Table2[[#This Row],[CustomerID]],'Medical Examinations'!A:J,6,FALSE)</f>
        <v>No</v>
      </c>
      <c r="H55" s="6">
        <f>VLOOKUP(Table2[[#This Row],[CustomerID]],'Medical Examinations'!A:J,7,FALSE)</f>
        <v>0</v>
      </c>
      <c r="I55" s="6" t="str">
        <f>VLOOKUP(Table2[[#This Row],[CustomerID]],'Medical Examinations'!A:J,8,FALSE)</f>
        <v>Yes</v>
      </c>
      <c r="J55" s="6" t="str">
        <f>VLOOKUP(Table2[[#This Row],[CustomerID]],'Medical Examinations'!A:J,9,FALSE)</f>
        <v>Obesity</v>
      </c>
      <c r="K55" s="6" t="str">
        <f>VLOOKUP(Table2[[#This Row],[CustomerID]],'Medical Examinations'!A:J,10,FALSE)</f>
        <v>Diabetes</v>
      </c>
      <c r="L55" s="6" t="str">
        <f>VLOOKUP(Table2[[#This Row],[CustomerID]],'Hospitalisation Details'!A:M,12,FALSE)</f>
        <v>29-Nov-1965</v>
      </c>
      <c r="M55" s="6">
        <f>VLOOKUP(Table2[[#This Row],[CustomerID]],'Hospitalisation Details'!A:M,7,FALSE)</f>
        <v>43073.760000000002</v>
      </c>
      <c r="N55" s="6" t="str">
        <f>VLOOKUP(Table2[[#This Row],[CustomerID]],'Hospitalisation Details'!A:M,8,FALSE)</f>
        <v>tier - 2</v>
      </c>
      <c r="O55" s="6" t="str">
        <f>VLOOKUP(Table2[[#This Row],[CustomerID]],'Hospitalisation Details'!A:M,9,FALSE)</f>
        <v>tier - 2</v>
      </c>
      <c r="P55" s="6" t="str">
        <f>VLOOKUP(Table2[[#This Row],[CustomerID]],'Hospitalisation Details'!A:M,10,FALSE)</f>
        <v>R1011</v>
      </c>
      <c r="Q55" s="6">
        <f>VLOOKUP(Table2[[#This Row],[CustomerID]],'Hospitalisation Details'!A:M,13,FALSE)</f>
        <v>57</v>
      </c>
      <c r="R55" s="41"/>
    </row>
    <row r="56" spans="1:18" x14ac:dyDescent="0.3">
      <c r="A56" s="6" t="str">
        <f>VLOOKUP('Customer Names'!A56,'Customer Names'!A:A,1,FALSE)</f>
        <v>Id55</v>
      </c>
      <c r="B56" s="6" t="str">
        <f>VLOOKUP(Table2[[#This Row],[CustomerID]],'Customer Names'!A:E,4,FALSE)</f>
        <v xml:space="preserve">  Dara E</v>
      </c>
      <c r="C56" s="6">
        <f>VLOOKUP(Table2[[#This Row],[CustomerID]],'Medical Examinations'!A:J,2,FALSE)</f>
        <v>38.950000000000003</v>
      </c>
      <c r="D56" s="6">
        <f>VLOOKUP(Table2[[#This Row],[CustomerID]],'Medical Examinations'!A:J,3,FALSE)</f>
        <v>11.95</v>
      </c>
      <c r="E56" s="6" t="str">
        <f>VLOOKUP(Table2[[#This Row],[CustomerID]],'Medical Examinations'!A:J,4,FALSE)</f>
        <v>No</v>
      </c>
      <c r="F56" s="6" t="str">
        <f>VLOOKUP(Table2[[#This Row],[CustomerID]],'Medical Examinations'!A:J,5,FALSE)</f>
        <v>No</v>
      </c>
      <c r="G56" s="6" t="str">
        <f>VLOOKUP(Table2[[#This Row],[CustomerID]],'Medical Examinations'!A:J,6,FALSE)</f>
        <v>No</v>
      </c>
      <c r="H56" s="6">
        <f>VLOOKUP(Table2[[#This Row],[CustomerID]],'Medical Examinations'!A:J,7,FALSE)</f>
        <v>0</v>
      </c>
      <c r="I56" s="6" t="str">
        <f>VLOOKUP(Table2[[#This Row],[CustomerID]],'Medical Examinations'!A:J,8,FALSE)</f>
        <v>Yes</v>
      </c>
      <c r="J56" s="6" t="str">
        <f>VLOOKUP(Table2[[#This Row],[CustomerID]],'Medical Examinations'!A:J,9,FALSE)</f>
        <v>Obesity</v>
      </c>
      <c r="K56" s="6" t="str">
        <f>VLOOKUP(Table2[[#This Row],[CustomerID]],'Medical Examinations'!A:J,10,FALSE)</f>
        <v>Diabetes</v>
      </c>
      <c r="L56" s="6" t="str">
        <f>VLOOKUP(Table2[[#This Row],[CustomerID]],'Hospitalisation Details'!A:M,12,FALSE)</f>
        <v>4-Nov-1978</v>
      </c>
      <c r="M56" s="6">
        <f>VLOOKUP(Table2[[#This Row],[CustomerID]],'Hospitalisation Details'!A:M,7,FALSE)</f>
        <v>42983.46</v>
      </c>
      <c r="N56" s="6" t="str">
        <f>VLOOKUP(Table2[[#This Row],[CustomerID]],'Hospitalisation Details'!A:M,8,FALSE)</f>
        <v>tier - 1</v>
      </c>
      <c r="O56" s="6" t="str">
        <f>VLOOKUP(Table2[[#This Row],[CustomerID]],'Hospitalisation Details'!A:M,9,FALSE)</f>
        <v>tier - 2</v>
      </c>
      <c r="P56" s="6" t="str">
        <f>VLOOKUP(Table2[[#This Row],[CustomerID]],'Hospitalisation Details'!A:M,10,FALSE)</f>
        <v>R1012</v>
      </c>
      <c r="Q56" s="6">
        <f>VLOOKUP(Table2[[#This Row],[CustomerID]],'Hospitalisation Details'!A:M,13,FALSE)</f>
        <v>44</v>
      </c>
      <c r="R56" s="41"/>
    </row>
    <row r="57" spans="1:18" x14ac:dyDescent="0.3">
      <c r="A57" s="6" t="str">
        <f>VLOOKUP('Customer Names'!A57,'Customer Names'!A:A,1,FALSE)</f>
        <v>Id56</v>
      </c>
      <c r="B57" s="6" t="str">
        <f>VLOOKUP(Table2[[#This Row],[CustomerID]],'Customer Names'!A:E,4,FALSE)</f>
        <v xml:space="preserve">  Inna</v>
      </c>
      <c r="C57" s="6">
        <f>VLOOKUP(Table2[[#This Row],[CustomerID]],'Medical Examinations'!A:J,2,FALSE)</f>
        <v>36.630000000000003</v>
      </c>
      <c r="D57" s="6">
        <f>VLOOKUP(Table2[[#This Row],[CustomerID]],'Medical Examinations'!A:J,3,FALSE)</f>
        <v>7.72</v>
      </c>
      <c r="E57" s="6" t="str">
        <f>VLOOKUP(Table2[[#This Row],[CustomerID]],'Medical Examinations'!A:J,4,FALSE)</f>
        <v>Yes</v>
      </c>
      <c r="F57" s="6" t="str">
        <f>VLOOKUP(Table2[[#This Row],[CustomerID]],'Medical Examinations'!A:J,5,FALSE)</f>
        <v>No</v>
      </c>
      <c r="G57" s="6" t="str">
        <f>VLOOKUP(Table2[[#This Row],[CustomerID]],'Medical Examinations'!A:J,6,FALSE)</f>
        <v>No</v>
      </c>
      <c r="H57" s="6">
        <f>VLOOKUP(Table2[[#This Row],[CustomerID]],'Medical Examinations'!A:J,7,FALSE)</f>
        <v>1</v>
      </c>
      <c r="I57" s="6" t="str">
        <f>VLOOKUP(Table2[[#This Row],[CustomerID]],'Medical Examinations'!A:J,8,FALSE)</f>
        <v>Yes</v>
      </c>
      <c r="J57" s="6" t="str">
        <f>VLOOKUP(Table2[[#This Row],[CustomerID]],'Medical Examinations'!A:J,9,FALSE)</f>
        <v>Obesity</v>
      </c>
      <c r="K57" s="6" t="str">
        <f>VLOOKUP(Table2[[#This Row],[CustomerID]],'Medical Examinations'!A:J,10,FALSE)</f>
        <v>Diabetes</v>
      </c>
      <c r="L57" s="6" t="str">
        <f>VLOOKUP(Table2[[#This Row],[CustomerID]],'Hospitalisation Details'!A:M,12,FALSE)</f>
        <v>23-Oct-1975</v>
      </c>
      <c r="M57" s="6">
        <f>VLOOKUP(Table2[[#This Row],[CustomerID]],'Hospitalisation Details'!A:M,7,FALSE)</f>
        <v>42969.85</v>
      </c>
      <c r="N57" s="6" t="str">
        <f>VLOOKUP(Table2[[#This Row],[CustomerID]],'Hospitalisation Details'!A:M,8,FALSE)</f>
        <v>tier - 1</v>
      </c>
      <c r="O57" s="6" t="str">
        <f>VLOOKUP(Table2[[#This Row],[CustomerID]],'Hospitalisation Details'!A:M,9,FALSE)</f>
        <v>tier - 3</v>
      </c>
      <c r="P57" s="6" t="str">
        <f>VLOOKUP(Table2[[#This Row],[CustomerID]],'Hospitalisation Details'!A:M,10,FALSE)</f>
        <v>R1013</v>
      </c>
      <c r="Q57" s="6">
        <f>VLOOKUP(Table2[[#This Row],[CustomerID]],'Hospitalisation Details'!A:M,13,FALSE)</f>
        <v>47</v>
      </c>
      <c r="R57" s="41"/>
    </row>
    <row r="58" spans="1:18" x14ac:dyDescent="0.3">
      <c r="A58" s="6" t="str">
        <f>VLOOKUP('Customer Names'!A58,'Customer Names'!A:A,1,FALSE)</f>
        <v>Id57</v>
      </c>
      <c r="B58" s="6" t="str">
        <f>VLOOKUP(Table2[[#This Row],[CustomerID]],'Customer Names'!A:E,4,FALSE)</f>
        <v xml:space="preserve">  Ari</v>
      </c>
      <c r="C58" s="6">
        <f>VLOOKUP(Table2[[#This Row],[CustomerID]],'Medical Examinations'!A:J,2,FALSE)</f>
        <v>34.200000000000003</v>
      </c>
      <c r="D58" s="6">
        <f>VLOOKUP(Table2[[#This Row],[CustomerID]],'Medical Examinations'!A:J,3,FALSE)</f>
        <v>5.75</v>
      </c>
      <c r="E58" s="6" t="str">
        <f>VLOOKUP(Table2[[#This Row],[CustomerID]],'Medical Examinations'!A:J,4,FALSE)</f>
        <v>No</v>
      </c>
      <c r="F58" s="6" t="str">
        <f>VLOOKUP(Table2[[#This Row],[CustomerID]],'Medical Examinations'!A:J,5,FALSE)</f>
        <v>No</v>
      </c>
      <c r="G58" s="6" t="str">
        <f>VLOOKUP(Table2[[#This Row],[CustomerID]],'Medical Examinations'!A:J,6,FALSE)</f>
        <v>No</v>
      </c>
      <c r="H58" s="6">
        <f>VLOOKUP(Table2[[#This Row],[CustomerID]],'Medical Examinations'!A:J,7,FALSE)</f>
        <v>2</v>
      </c>
      <c r="I58" s="6" t="str">
        <f>VLOOKUP(Table2[[#This Row],[CustomerID]],'Medical Examinations'!A:J,8,FALSE)</f>
        <v>Yes</v>
      </c>
      <c r="J58" s="6" t="str">
        <f>VLOOKUP(Table2[[#This Row],[CustomerID]],'Medical Examinations'!A:J,9,FALSE)</f>
        <v>Obesity</v>
      </c>
      <c r="K58" s="6" t="str">
        <f>VLOOKUP(Table2[[#This Row],[CustomerID]],'Medical Examinations'!A:J,10,FALSE)</f>
        <v>Prediabetes</v>
      </c>
      <c r="L58" s="6" t="str">
        <f>VLOOKUP(Table2[[#This Row],[CustomerID]],'Hospitalisation Details'!A:M,12,FALSE)</f>
        <v>10-Sep-1972</v>
      </c>
      <c r="M58" s="6">
        <f>VLOOKUP(Table2[[#This Row],[CustomerID]],'Hospitalisation Details'!A:M,7,FALSE)</f>
        <v>42856.84</v>
      </c>
      <c r="N58" s="6" t="str">
        <f>VLOOKUP(Table2[[#This Row],[CustomerID]],'Hospitalisation Details'!A:M,8,FALSE)</f>
        <v>tier - 1</v>
      </c>
      <c r="O58" s="6" t="str">
        <f>VLOOKUP(Table2[[#This Row],[CustomerID]],'Hospitalisation Details'!A:M,9,FALSE)</f>
        <v>tier - 1</v>
      </c>
      <c r="P58" s="6" t="str">
        <f>VLOOKUP(Table2[[#This Row],[CustomerID]],'Hospitalisation Details'!A:M,10,FALSE)</f>
        <v>R1011</v>
      </c>
      <c r="Q58" s="6">
        <f>VLOOKUP(Table2[[#This Row],[CustomerID]],'Hospitalisation Details'!A:M,13,FALSE)</f>
        <v>50</v>
      </c>
      <c r="R58" s="41"/>
    </row>
    <row r="59" spans="1:18" x14ac:dyDescent="0.3">
      <c r="A59" s="6" t="str">
        <f>VLOOKUP('Customer Names'!A59,'Customer Names'!A:A,1,FALSE)</f>
        <v>Id58</v>
      </c>
      <c r="B59" s="6" t="str">
        <f>VLOOKUP(Table2[[#This Row],[CustomerID]],'Customer Names'!A:E,4,FALSE)</f>
        <v xml:space="preserve">  Lindsey</v>
      </c>
      <c r="C59" s="6">
        <f>VLOOKUP(Table2[[#This Row],[CustomerID]],'Medical Examinations'!A:J,2,FALSE)</f>
        <v>50.63</v>
      </c>
      <c r="D59" s="6">
        <f>VLOOKUP(Table2[[#This Row],[CustomerID]],'Medical Examinations'!A:J,3,FALSE)</f>
        <v>11.89</v>
      </c>
      <c r="E59" s="6" t="str">
        <f>VLOOKUP(Table2[[#This Row],[CustomerID]],'Medical Examinations'!A:J,4,FALSE)</f>
        <v>No</v>
      </c>
      <c r="F59" s="6" t="str">
        <f>VLOOKUP(Table2[[#This Row],[CustomerID]],'Medical Examinations'!A:J,5,FALSE)</f>
        <v>No</v>
      </c>
      <c r="G59" s="6" t="str">
        <f>VLOOKUP(Table2[[#This Row],[CustomerID]],'Medical Examinations'!A:J,6,FALSE)</f>
        <v>No</v>
      </c>
      <c r="H59" s="6">
        <f>VLOOKUP(Table2[[#This Row],[CustomerID]],'Medical Examinations'!A:J,7,FALSE)</f>
        <v>0</v>
      </c>
      <c r="I59" s="6" t="str">
        <f>VLOOKUP(Table2[[#This Row],[CustomerID]],'Medical Examinations'!A:J,8,FALSE)</f>
        <v>Yes</v>
      </c>
      <c r="J59" s="6" t="str">
        <f>VLOOKUP(Table2[[#This Row],[CustomerID]],'Medical Examinations'!A:J,9,FALSE)</f>
        <v>Obesity</v>
      </c>
      <c r="K59" s="6" t="str">
        <f>VLOOKUP(Table2[[#This Row],[CustomerID]],'Medical Examinations'!A:J,10,FALSE)</f>
        <v>Diabetes</v>
      </c>
      <c r="L59" s="6" t="str">
        <f>VLOOKUP(Table2[[#This Row],[CustomerID]],'Hospitalisation Details'!A:M,12,FALSE)</f>
        <v>29-Oct-1965</v>
      </c>
      <c r="M59" s="6">
        <f>VLOOKUP(Table2[[#This Row],[CustomerID]],'Hospitalisation Details'!A:M,7,FALSE)</f>
        <v>42764.12</v>
      </c>
      <c r="N59" s="6" t="str">
        <f>VLOOKUP(Table2[[#This Row],[CustomerID]],'Hospitalisation Details'!A:M,8,FALSE)</f>
        <v>tier - 1</v>
      </c>
      <c r="O59" s="6" t="str">
        <f>VLOOKUP(Table2[[#This Row],[CustomerID]],'Hospitalisation Details'!A:M,9,FALSE)</f>
        <v>tier - 2</v>
      </c>
      <c r="P59" s="6" t="str">
        <f>VLOOKUP(Table2[[#This Row],[CustomerID]],'Hospitalisation Details'!A:M,10,FALSE)</f>
        <v>R1011</v>
      </c>
      <c r="Q59" s="6">
        <f>VLOOKUP(Table2[[#This Row],[CustomerID]],'Hospitalisation Details'!A:M,13,FALSE)</f>
        <v>57</v>
      </c>
      <c r="R59" s="41"/>
    </row>
    <row r="60" spans="1:18" x14ac:dyDescent="0.3">
      <c r="A60" s="6" t="str">
        <f>VLOOKUP('Customer Names'!A60,'Customer Names'!A:A,1,FALSE)</f>
        <v>Id59</v>
      </c>
      <c r="B60" s="6" t="str">
        <f>VLOOKUP(Table2[[#This Row],[CustomerID]],'Customer Names'!A:E,4,FALSE)</f>
        <v xml:space="preserve">  Kenny</v>
      </c>
      <c r="C60" s="6">
        <f>VLOOKUP(Table2[[#This Row],[CustomerID]],'Medical Examinations'!A:J,2,FALSE)</f>
        <v>36.479999999999997</v>
      </c>
      <c r="D60" s="6">
        <f>VLOOKUP(Table2[[#This Row],[CustomerID]],'Medical Examinations'!A:J,3,FALSE)</f>
        <v>6.2</v>
      </c>
      <c r="E60" s="6" t="str">
        <f>VLOOKUP(Table2[[#This Row],[CustomerID]],'Medical Examinations'!A:J,4,FALSE)</f>
        <v>No</v>
      </c>
      <c r="F60" s="6" t="str">
        <f>VLOOKUP(Table2[[#This Row],[CustomerID]],'Medical Examinations'!A:J,5,FALSE)</f>
        <v>No</v>
      </c>
      <c r="G60" s="6" t="str">
        <f>VLOOKUP(Table2[[#This Row],[CustomerID]],'Medical Examinations'!A:J,6,FALSE)</f>
        <v>No</v>
      </c>
      <c r="H60" s="6">
        <f>VLOOKUP(Table2[[#This Row],[CustomerID]],'Medical Examinations'!A:J,7,FALSE)</f>
        <v>0</v>
      </c>
      <c r="I60" s="6" t="str">
        <f>VLOOKUP(Table2[[#This Row],[CustomerID]],'Medical Examinations'!A:J,8,FALSE)</f>
        <v>Yes</v>
      </c>
      <c r="J60" s="6" t="str">
        <f>VLOOKUP(Table2[[#This Row],[CustomerID]],'Medical Examinations'!A:J,9,FALSE)</f>
        <v>Obesity</v>
      </c>
      <c r="K60" s="6" t="str">
        <f>VLOOKUP(Table2[[#This Row],[CustomerID]],'Medical Examinations'!A:J,10,FALSE)</f>
        <v>Prediabetes</v>
      </c>
      <c r="L60" s="6" t="str">
        <f>VLOOKUP(Table2[[#This Row],[CustomerID]],'Hospitalisation Details'!A:M,12,FALSE)</f>
        <v>21-Oct-1977</v>
      </c>
      <c r="M60" s="6">
        <f>VLOOKUP(Table2[[#This Row],[CustomerID]],'Hospitalisation Details'!A:M,7,FALSE)</f>
        <v>42760.5</v>
      </c>
      <c r="N60" s="6" t="str">
        <f>VLOOKUP(Table2[[#This Row],[CustomerID]],'Hospitalisation Details'!A:M,8,FALSE)</f>
        <v>tier - 1</v>
      </c>
      <c r="O60" s="6" t="str">
        <f>VLOOKUP(Table2[[#This Row],[CustomerID]],'Hospitalisation Details'!A:M,9,FALSE)</f>
        <v>tier - 2</v>
      </c>
      <c r="P60" s="6" t="str">
        <f>VLOOKUP(Table2[[#This Row],[CustomerID]],'Hospitalisation Details'!A:M,10,FALSE)</f>
        <v>R1012</v>
      </c>
      <c r="Q60" s="6">
        <f>VLOOKUP(Table2[[#This Row],[CustomerID]],'Hospitalisation Details'!A:M,13,FALSE)</f>
        <v>45</v>
      </c>
      <c r="R60" s="41"/>
    </row>
    <row r="61" spans="1:18" x14ac:dyDescent="0.3">
      <c r="A61" s="6" t="str">
        <f>VLOOKUP('Customer Names'!A61,'Customer Names'!A:A,1,FALSE)</f>
        <v>Id60</v>
      </c>
      <c r="B61" s="6" t="str">
        <f>VLOOKUP(Table2[[#This Row],[CustomerID]],'Customer Names'!A:E,4,FALSE)</f>
        <v xml:space="preserve">  Louise</v>
      </c>
      <c r="C61" s="6">
        <f>VLOOKUP(Table2[[#This Row],[CustomerID]],'Medical Examinations'!A:J,2,FALSE)</f>
        <v>54.82</v>
      </c>
      <c r="D61" s="6">
        <f>VLOOKUP(Table2[[#This Row],[CustomerID]],'Medical Examinations'!A:J,3,FALSE)</f>
        <v>10.61</v>
      </c>
      <c r="E61" s="6" t="str">
        <f>VLOOKUP(Table2[[#This Row],[CustomerID]],'Medical Examinations'!A:J,4,FALSE)</f>
        <v>No</v>
      </c>
      <c r="F61" s="6" t="str">
        <f>VLOOKUP(Table2[[#This Row],[CustomerID]],'Medical Examinations'!A:J,5,FALSE)</f>
        <v>No</v>
      </c>
      <c r="G61" s="6" t="str">
        <f>VLOOKUP(Table2[[#This Row],[CustomerID]],'Medical Examinations'!A:J,6,FALSE)</f>
        <v>No</v>
      </c>
      <c r="H61" s="6">
        <f>VLOOKUP(Table2[[#This Row],[CustomerID]],'Medical Examinations'!A:J,7,FALSE)</f>
        <v>0</v>
      </c>
      <c r="I61" s="6" t="str">
        <f>VLOOKUP(Table2[[#This Row],[CustomerID]],'Medical Examinations'!A:J,8,FALSE)</f>
        <v>Yes</v>
      </c>
      <c r="J61" s="6" t="str">
        <f>VLOOKUP(Table2[[#This Row],[CustomerID]],'Medical Examinations'!A:J,9,FALSE)</f>
        <v>Obesity</v>
      </c>
      <c r="K61" s="6" t="str">
        <f>VLOOKUP(Table2[[#This Row],[CustomerID]],'Medical Examinations'!A:J,10,FALSE)</f>
        <v>Diabetes</v>
      </c>
      <c r="L61" s="6" t="str">
        <f>VLOOKUP(Table2[[#This Row],[CustomerID]],'Hospitalisation Details'!A:M,12,FALSE)</f>
        <v>3-Nov-1971</v>
      </c>
      <c r="M61" s="6">
        <f>VLOOKUP(Table2[[#This Row],[CustomerID]],'Hospitalisation Details'!A:M,7,FALSE)</f>
        <v>42644.2</v>
      </c>
      <c r="N61" s="6" t="str">
        <f>VLOOKUP(Table2[[#This Row],[CustomerID]],'Hospitalisation Details'!A:M,8,FALSE)</f>
        <v>tier - 1</v>
      </c>
      <c r="O61" s="6" t="str">
        <f>VLOOKUP(Table2[[#This Row],[CustomerID]],'Hospitalisation Details'!A:M,9,FALSE)</f>
        <v>tier - 3</v>
      </c>
      <c r="P61" s="6" t="str">
        <f>VLOOKUP(Table2[[#This Row],[CustomerID]],'Hospitalisation Details'!A:M,10,FALSE)</f>
        <v>R1011</v>
      </c>
      <c r="Q61" s="6">
        <f>VLOOKUP(Table2[[#This Row],[CustomerID]],'Hospitalisation Details'!A:M,13,FALSE)</f>
        <v>51</v>
      </c>
      <c r="R61" s="41"/>
    </row>
    <row r="62" spans="1:18" x14ac:dyDescent="0.3">
      <c r="A62" s="6" t="str">
        <f>VLOOKUP('Customer Names'!A62,'Customer Names'!A:A,1,FALSE)</f>
        <v>Id61</v>
      </c>
      <c r="B62" s="6" t="str">
        <f>VLOOKUP(Table2[[#This Row],[CustomerID]],'Customer Names'!A:E,4,FALSE)</f>
        <v xml:space="preserve">  Cameron</v>
      </c>
      <c r="C62" s="6">
        <f>VLOOKUP(Table2[[#This Row],[CustomerID]],'Medical Examinations'!A:J,2,FALSE)</f>
        <v>38.06</v>
      </c>
      <c r="D62" s="6">
        <f>VLOOKUP(Table2[[#This Row],[CustomerID]],'Medical Examinations'!A:J,3,FALSE)</f>
        <v>6.04</v>
      </c>
      <c r="E62" s="6" t="str">
        <f>VLOOKUP(Table2[[#This Row],[CustomerID]],'Medical Examinations'!A:J,4,FALSE)</f>
        <v>No</v>
      </c>
      <c r="F62" s="6" t="str">
        <f>VLOOKUP(Table2[[#This Row],[CustomerID]],'Medical Examinations'!A:J,5,FALSE)</f>
        <v>No</v>
      </c>
      <c r="G62" s="6" t="str">
        <f>VLOOKUP(Table2[[#This Row],[CustomerID]],'Medical Examinations'!A:J,6,FALSE)</f>
        <v>Yes</v>
      </c>
      <c r="H62" s="6">
        <f>VLOOKUP(Table2[[#This Row],[CustomerID]],'Medical Examinations'!A:J,7,FALSE)</f>
        <v>1</v>
      </c>
      <c r="I62" s="6" t="str">
        <f>VLOOKUP(Table2[[#This Row],[CustomerID]],'Medical Examinations'!A:J,8,FALSE)</f>
        <v>Yes</v>
      </c>
      <c r="J62" s="6" t="str">
        <f>VLOOKUP(Table2[[#This Row],[CustomerID]],'Medical Examinations'!A:J,9,FALSE)</f>
        <v>Obesity</v>
      </c>
      <c r="K62" s="6" t="str">
        <f>VLOOKUP(Table2[[#This Row],[CustomerID]],'Medical Examinations'!A:J,10,FALSE)</f>
        <v>Prediabetes</v>
      </c>
      <c r="L62" s="6" t="str">
        <f>VLOOKUP(Table2[[#This Row],[CustomerID]],'Hospitalisation Details'!A:M,12,FALSE)</f>
        <v>27-Dec-1979</v>
      </c>
      <c r="M62" s="6">
        <f>VLOOKUP(Table2[[#This Row],[CustomerID]],'Hospitalisation Details'!A:M,7,FALSE)</f>
        <v>42560.43</v>
      </c>
      <c r="N62" s="6" t="str">
        <f>VLOOKUP(Table2[[#This Row],[CustomerID]],'Hospitalisation Details'!A:M,8,FALSE)</f>
        <v>tier - 1</v>
      </c>
      <c r="O62" s="6" t="str">
        <f>VLOOKUP(Table2[[#This Row],[CustomerID]],'Hospitalisation Details'!A:M,9,FALSE)</f>
        <v>tier - 3</v>
      </c>
      <c r="P62" s="6" t="str">
        <f>VLOOKUP(Table2[[#This Row],[CustomerID]],'Hospitalisation Details'!A:M,10,FALSE)</f>
        <v>R1013</v>
      </c>
      <c r="Q62" s="6">
        <f>VLOOKUP(Table2[[#This Row],[CustomerID]],'Hospitalisation Details'!A:M,13,FALSE)</f>
        <v>43</v>
      </c>
      <c r="R62" s="41"/>
    </row>
    <row r="63" spans="1:18" x14ac:dyDescent="0.3">
      <c r="A63" s="6" t="str">
        <f>VLOOKUP('Customer Names'!A63,'Customer Names'!A:A,1,FALSE)</f>
        <v>Id62</v>
      </c>
      <c r="B63" s="6" t="str">
        <f>VLOOKUP(Table2[[#This Row],[CustomerID]],'Customer Names'!A:E,4,FALSE)</f>
        <v xml:space="preserve">  Katie T</v>
      </c>
      <c r="C63" s="6">
        <f>VLOOKUP(Table2[[#This Row],[CustomerID]],'Medical Examinations'!A:J,2,FALSE)</f>
        <v>51.48</v>
      </c>
      <c r="D63" s="6">
        <f>VLOOKUP(Table2[[#This Row],[CustomerID]],'Medical Examinations'!A:J,3,FALSE)</f>
        <v>9.33</v>
      </c>
      <c r="E63" s="6" t="str">
        <f>VLOOKUP(Table2[[#This Row],[CustomerID]],'Medical Examinations'!A:J,4,FALSE)</f>
        <v>Yes</v>
      </c>
      <c r="F63" s="6" t="str">
        <f>VLOOKUP(Table2[[#This Row],[CustomerID]],'Medical Examinations'!A:J,5,FALSE)</f>
        <v>No</v>
      </c>
      <c r="G63" s="6" t="str">
        <f>VLOOKUP(Table2[[#This Row],[CustomerID]],'Medical Examinations'!A:J,6,FALSE)</f>
        <v>No</v>
      </c>
      <c r="H63" s="6">
        <f>VLOOKUP(Table2[[#This Row],[CustomerID]],'Medical Examinations'!A:J,7,FALSE)</f>
        <v>0</v>
      </c>
      <c r="I63" s="6" t="str">
        <f>VLOOKUP(Table2[[#This Row],[CustomerID]],'Medical Examinations'!A:J,8,FALSE)</f>
        <v>Yes</v>
      </c>
      <c r="J63" s="6" t="str">
        <f>VLOOKUP(Table2[[#This Row],[CustomerID]],'Medical Examinations'!A:J,9,FALSE)</f>
        <v>Obesity</v>
      </c>
      <c r="K63" s="6" t="str">
        <f>VLOOKUP(Table2[[#This Row],[CustomerID]],'Medical Examinations'!A:J,10,FALSE)</f>
        <v>Diabetes</v>
      </c>
      <c r="L63" s="6" t="str">
        <f>VLOOKUP(Table2[[#This Row],[CustomerID]],'Hospitalisation Details'!A:M,12,FALSE)</f>
        <v>27-Jun-1967</v>
      </c>
      <c r="M63" s="6">
        <f>VLOOKUP(Table2[[#This Row],[CustomerID]],'Hospitalisation Details'!A:M,7,FALSE)</f>
        <v>42538.720000000001</v>
      </c>
      <c r="N63" s="6" t="str">
        <f>VLOOKUP(Table2[[#This Row],[CustomerID]],'Hospitalisation Details'!A:M,8,FALSE)</f>
        <v>tier - 1</v>
      </c>
      <c r="O63" s="6" t="str">
        <f>VLOOKUP(Table2[[#This Row],[CustomerID]],'Hospitalisation Details'!A:M,9,FALSE)</f>
        <v>tier - 3</v>
      </c>
      <c r="P63" s="6" t="str">
        <f>VLOOKUP(Table2[[#This Row],[CustomerID]],'Hospitalisation Details'!A:M,10,FALSE)</f>
        <v>R1011</v>
      </c>
      <c r="Q63" s="6">
        <f>VLOOKUP(Table2[[#This Row],[CustomerID]],'Hospitalisation Details'!A:M,13,FALSE)</f>
        <v>55</v>
      </c>
      <c r="R63" s="41"/>
    </row>
    <row r="64" spans="1:18" x14ac:dyDescent="0.3">
      <c r="A64" s="6" t="str">
        <f>VLOOKUP('Customer Names'!A64,'Customer Names'!A:A,1,FALSE)</f>
        <v>Id63</v>
      </c>
      <c r="B64" s="6" t="str">
        <f>VLOOKUP(Table2[[#This Row],[CustomerID]],'Customer Names'!A:E,4,FALSE)</f>
        <v xml:space="preserve">  Casey</v>
      </c>
      <c r="C64" s="6">
        <f>VLOOKUP(Table2[[#This Row],[CustomerID]],'Medical Examinations'!A:J,2,FALSE)</f>
        <v>52.06</v>
      </c>
      <c r="D64" s="6">
        <f>VLOOKUP(Table2[[#This Row],[CustomerID]],'Medical Examinations'!A:J,3,FALSE)</f>
        <v>11.47</v>
      </c>
      <c r="E64" s="6" t="str">
        <f>VLOOKUP(Table2[[#This Row],[CustomerID]],'Medical Examinations'!A:J,4,FALSE)</f>
        <v>No</v>
      </c>
      <c r="F64" s="6" t="str">
        <f>VLOOKUP(Table2[[#This Row],[CustomerID]],'Medical Examinations'!A:J,5,FALSE)</f>
        <v>No</v>
      </c>
      <c r="G64" s="6" t="str">
        <f>VLOOKUP(Table2[[#This Row],[CustomerID]],'Medical Examinations'!A:J,6,FALSE)</f>
        <v>No</v>
      </c>
      <c r="H64" s="6">
        <f>VLOOKUP(Table2[[#This Row],[CustomerID]],'Medical Examinations'!A:J,7,FALSE)</f>
        <v>0</v>
      </c>
      <c r="I64" s="6" t="str">
        <f>VLOOKUP(Table2[[#This Row],[CustomerID]],'Medical Examinations'!A:J,8,FALSE)</f>
        <v>Yes</v>
      </c>
      <c r="J64" s="6" t="str">
        <f>VLOOKUP(Table2[[#This Row],[CustomerID]],'Medical Examinations'!A:J,9,FALSE)</f>
        <v>Obesity</v>
      </c>
      <c r="K64" s="6" t="str">
        <f>VLOOKUP(Table2[[#This Row],[CustomerID]],'Medical Examinations'!A:J,10,FALSE)</f>
        <v>Diabetes</v>
      </c>
      <c r="L64" s="6" t="str">
        <f>VLOOKUP(Table2[[#This Row],[CustomerID]],'Hospitalisation Details'!A:M,12,FALSE)</f>
        <v>3-Aug-1968</v>
      </c>
      <c r="M64" s="6">
        <f>VLOOKUP(Table2[[#This Row],[CustomerID]],'Hospitalisation Details'!A:M,7,FALSE)</f>
        <v>42478.6</v>
      </c>
      <c r="N64" s="6" t="str">
        <f>VLOOKUP(Table2[[#This Row],[CustomerID]],'Hospitalisation Details'!A:M,8,FALSE)</f>
        <v>tier - 1</v>
      </c>
      <c r="O64" s="6" t="str">
        <f>VLOOKUP(Table2[[#This Row],[CustomerID]],'Hospitalisation Details'!A:M,9,FALSE)</f>
        <v>tier - 2</v>
      </c>
      <c r="P64" s="6" t="str">
        <f>VLOOKUP(Table2[[#This Row],[CustomerID]],'Hospitalisation Details'!A:M,10,FALSE)</f>
        <v>R1011</v>
      </c>
      <c r="Q64" s="6">
        <f>VLOOKUP(Table2[[#This Row],[CustomerID]],'Hospitalisation Details'!A:M,13,FALSE)</f>
        <v>54</v>
      </c>
      <c r="R64" s="41"/>
    </row>
    <row r="65" spans="1:18" x14ac:dyDescent="0.3">
      <c r="A65" s="6" t="str">
        <f>VLOOKUP('Customer Names'!A65,'Customer Names'!A:A,1,FALSE)</f>
        <v>Id64</v>
      </c>
      <c r="B65" s="6" t="str">
        <f>VLOOKUP(Table2[[#This Row],[CustomerID]],'Customer Names'!A:E,4,FALSE)</f>
        <v xml:space="preserve">  David</v>
      </c>
      <c r="C65" s="6">
        <f>VLOOKUP(Table2[[#This Row],[CustomerID]],'Medical Examinations'!A:J,2,FALSE)</f>
        <v>30.684999999999999</v>
      </c>
      <c r="D65" s="6">
        <f>VLOOKUP(Table2[[#This Row],[CustomerID]],'Medical Examinations'!A:J,3,FALSE)</f>
        <v>7.02</v>
      </c>
      <c r="E65" s="6" t="str">
        <f>VLOOKUP(Table2[[#This Row],[CustomerID]],'Medical Examinations'!A:J,4,FALSE)</f>
        <v>Yes</v>
      </c>
      <c r="F65" s="6" t="str">
        <f>VLOOKUP(Table2[[#This Row],[CustomerID]],'Medical Examinations'!A:J,5,FALSE)</f>
        <v>No</v>
      </c>
      <c r="G65" s="6" t="str">
        <f>VLOOKUP(Table2[[#This Row],[CustomerID]],'Medical Examinations'!A:J,6,FALSE)</f>
        <v>No</v>
      </c>
      <c r="H65" s="6">
        <f>VLOOKUP(Table2[[#This Row],[CustomerID]],'Medical Examinations'!A:J,7,FALSE)</f>
        <v>0</v>
      </c>
      <c r="I65" s="6" t="str">
        <f>VLOOKUP(Table2[[#This Row],[CustomerID]],'Medical Examinations'!A:J,8,FALSE)</f>
        <v>Yes</v>
      </c>
      <c r="J65" s="6" t="str">
        <f>VLOOKUP(Table2[[#This Row],[CustomerID]],'Medical Examinations'!A:J,9,FALSE)</f>
        <v>Obesity</v>
      </c>
      <c r="K65" s="6" t="str">
        <f>VLOOKUP(Table2[[#This Row],[CustomerID]],'Medical Examinations'!A:J,10,FALSE)</f>
        <v>Diabetes</v>
      </c>
      <c r="L65" s="6" t="str">
        <f>VLOOKUP(Table2[[#This Row],[CustomerID]],'Hospitalisation Details'!A:M,12,FALSE)</f>
        <v>28-Jun-1967</v>
      </c>
      <c r="M65" s="6">
        <f>VLOOKUP(Table2[[#This Row],[CustomerID]],'Hospitalisation Details'!A:M,7,FALSE)</f>
        <v>42303.69</v>
      </c>
      <c r="N65" s="6" t="str">
        <f>VLOOKUP(Table2[[#This Row],[CustomerID]],'Hospitalisation Details'!A:M,8,FALSE)</f>
        <v>tier - 1</v>
      </c>
      <c r="O65" s="6" t="str">
        <f>VLOOKUP(Table2[[#This Row],[CustomerID]],'Hospitalisation Details'!A:M,9,FALSE)</f>
        <v>tier - 2</v>
      </c>
      <c r="P65" s="6" t="str">
        <f>VLOOKUP(Table2[[#This Row],[CustomerID]],'Hospitalisation Details'!A:M,10,FALSE)</f>
        <v>R1016</v>
      </c>
      <c r="Q65" s="6">
        <f>VLOOKUP(Table2[[#This Row],[CustomerID]],'Hospitalisation Details'!A:M,13,FALSE)</f>
        <v>55</v>
      </c>
      <c r="R65" s="41"/>
    </row>
    <row r="66" spans="1:18" x14ac:dyDescent="0.3">
      <c r="A66" s="6" t="str">
        <f>VLOOKUP('Customer Names'!A66,'Customer Names'!A:A,1,FALSE)</f>
        <v>Id65</v>
      </c>
      <c r="B66" s="6" t="str">
        <f>VLOOKUP(Table2[[#This Row],[CustomerID]],'Customer Names'!A:E,4,FALSE)</f>
        <v xml:space="preserve">  Bryson C</v>
      </c>
      <c r="C66" s="6">
        <f>VLOOKUP(Table2[[#This Row],[CustomerID]],'Medical Examinations'!A:J,2,FALSE)</f>
        <v>36.08</v>
      </c>
      <c r="D66" s="6">
        <f>VLOOKUP(Table2[[#This Row],[CustomerID]],'Medical Examinations'!A:J,3,FALSE)</f>
        <v>8.8000000000000007</v>
      </c>
      <c r="E66" s="6" t="str">
        <f>VLOOKUP(Table2[[#This Row],[CustomerID]],'Medical Examinations'!A:J,4,FALSE)</f>
        <v>Yes</v>
      </c>
      <c r="F66" s="6" t="str">
        <f>VLOOKUP(Table2[[#This Row],[CustomerID]],'Medical Examinations'!A:J,5,FALSE)</f>
        <v>No</v>
      </c>
      <c r="G66" s="6" t="str">
        <f>VLOOKUP(Table2[[#This Row],[CustomerID]],'Medical Examinations'!A:J,6,FALSE)</f>
        <v>No</v>
      </c>
      <c r="H66" s="6">
        <f>VLOOKUP(Table2[[#This Row],[CustomerID]],'Medical Examinations'!A:J,7,FALSE)</f>
        <v>1</v>
      </c>
      <c r="I66" s="6" t="str">
        <f>VLOOKUP(Table2[[#This Row],[CustomerID]],'Medical Examinations'!A:J,8,FALSE)</f>
        <v>Yes</v>
      </c>
      <c r="J66" s="6" t="str">
        <f>VLOOKUP(Table2[[#This Row],[CustomerID]],'Medical Examinations'!A:J,9,FALSE)</f>
        <v>Obesity</v>
      </c>
      <c r="K66" s="6" t="str">
        <f>VLOOKUP(Table2[[#This Row],[CustomerID]],'Medical Examinations'!A:J,10,FALSE)</f>
        <v>Diabetes</v>
      </c>
      <c r="L66" s="6" t="str">
        <f>VLOOKUP(Table2[[#This Row],[CustomerID]],'Hospitalisation Details'!A:M,12,FALSE)</f>
        <v>15-Aug-1975</v>
      </c>
      <c r="M66" s="6">
        <f>VLOOKUP(Table2[[#This Row],[CustomerID]],'Hospitalisation Details'!A:M,7,FALSE)</f>
        <v>42211.14</v>
      </c>
      <c r="N66" s="6" t="str">
        <f>VLOOKUP(Table2[[#This Row],[CustomerID]],'Hospitalisation Details'!A:M,8,FALSE)</f>
        <v>tier - 1</v>
      </c>
      <c r="O66" s="6" t="str">
        <f>VLOOKUP(Table2[[#This Row],[CustomerID]],'Hospitalisation Details'!A:M,9,FALSE)</f>
        <v>tier - 3</v>
      </c>
      <c r="P66" s="6" t="str">
        <f>VLOOKUP(Table2[[#This Row],[CustomerID]],'Hospitalisation Details'!A:M,10,FALSE)</f>
        <v>R1013</v>
      </c>
      <c r="Q66" s="6">
        <f>VLOOKUP(Table2[[#This Row],[CustomerID]],'Hospitalisation Details'!A:M,13,FALSE)</f>
        <v>47</v>
      </c>
      <c r="R66" s="41"/>
    </row>
    <row r="67" spans="1:18" x14ac:dyDescent="0.3">
      <c r="A67" s="6" t="str">
        <f>VLOOKUP('Customer Names'!A67,'Customer Names'!A:A,1,FALSE)</f>
        <v>Id66</v>
      </c>
      <c r="B67" s="6" t="str">
        <f>VLOOKUP(Table2[[#This Row],[CustomerID]],'Customer Names'!A:E,4,FALSE)</f>
        <v xml:space="preserve">  Megan</v>
      </c>
      <c r="C67" s="6">
        <f>VLOOKUP(Table2[[#This Row],[CustomerID]],'Medical Examinations'!A:J,2,FALSE)</f>
        <v>54.99</v>
      </c>
      <c r="D67" s="6">
        <f>VLOOKUP(Table2[[#This Row],[CustomerID]],'Medical Examinations'!A:J,3,FALSE)</f>
        <v>8.68</v>
      </c>
      <c r="E67" s="6" t="str">
        <f>VLOOKUP(Table2[[#This Row],[CustomerID]],'Medical Examinations'!A:J,4,FALSE)</f>
        <v>No</v>
      </c>
      <c r="F67" s="6" t="str">
        <f>VLOOKUP(Table2[[#This Row],[CustomerID]],'Medical Examinations'!A:J,5,FALSE)</f>
        <v>No</v>
      </c>
      <c r="G67" s="6" t="str">
        <f>VLOOKUP(Table2[[#This Row],[CustomerID]],'Medical Examinations'!A:J,6,FALSE)</f>
        <v>No</v>
      </c>
      <c r="H67" s="6">
        <f>VLOOKUP(Table2[[#This Row],[CustomerID]],'Medical Examinations'!A:J,7,FALSE)</f>
        <v>2</v>
      </c>
      <c r="I67" s="6" t="str">
        <f>VLOOKUP(Table2[[#This Row],[CustomerID]],'Medical Examinations'!A:J,8,FALSE)</f>
        <v>Yes</v>
      </c>
      <c r="J67" s="6" t="str">
        <f>VLOOKUP(Table2[[#This Row],[CustomerID]],'Medical Examinations'!A:J,9,FALSE)</f>
        <v>Obesity</v>
      </c>
      <c r="K67" s="6" t="str">
        <f>VLOOKUP(Table2[[#This Row],[CustomerID]],'Medical Examinations'!A:J,10,FALSE)</f>
        <v>Diabetes</v>
      </c>
      <c r="L67" s="6" t="str">
        <f>VLOOKUP(Table2[[#This Row],[CustomerID]],'Hospitalisation Details'!A:M,12,FALSE)</f>
        <v>18-Sep-1973</v>
      </c>
      <c r="M67" s="6">
        <f>VLOOKUP(Table2[[#This Row],[CustomerID]],'Hospitalisation Details'!A:M,7,FALSE)</f>
        <v>42188.15</v>
      </c>
      <c r="N67" s="6" t="str">
        <f>VLOOKUP(Table2[[#This Row],[CustomerID]],'Hospitalisation Details'!A:M,8,FALSE)</f>
        <v>tier - 1</v>
      </c>
      <c r="O67" s="6" t="str">
        <f>VLOOKUP(Table2[[#This Row],[CustomerID]],'Hospitalisation Details'!A:M,9,FALSE)</f>
        <v>tier - 1</v>
      </c>
      <c r="P67" s="6" t="str">
        <f>VLOOKUP(Table2[[#This Row],[CustomerID]],'Hospitalisation Details'!A:M,10,FALSE)</f>
        <v>R1011</v>
      </c>
      <c r="Q67" s="6">
        <f>VLOOKUP(Table2[[#This Row],[CustomerID]],'Hospitalisation Details'!A:M,13,FALSE)</f>
        <v>49</v>
      </c>
      <c r="R67" s="41"/>
    </row>
    <row r="68" spans="1:18" x14ac:dyDescent="0.3">
      <c r="A68" s="6" t="str">
        <f>VLOOKUP('Customer Names'!A68,'Customer Names'!A:A,1,FALSE)</f>
        <v>Id67</v>
      </c>
      <c r="B68" s="6" t="str">
        <f>VLOOKUP(Table2[[#This Row],[CustomerID]],'Customer Names'!A:E,4,FALSE)</f>
        <v xml:space="preserve">  Daniel</v>
      </c>
      <c r="C68" s="6">
        <f>VLOOKUP(Table2[[#This Row],[CustomerID]],'Medical Examinations'!A:J,2,FALSE)</f>
        <v>35.97</v>
      </c>
      <c r="D68" s="6">
        <f>VLOOKUP(Table2[[#This Row],[CustomerID]],'Medical Examinations'!A:J,3,FALSE)</f>
        <v>6.12</v>
      </c>
      <c r="E68" s="6" t="str">
        <f>VLOOKUP(Table2[[#This Row],[CustomerID]],'Medical Examinations'!A:J,4,FALSE)</f>
        <v>No</v>
      </c>
      <c r="F68" s="6" t="str">
        <f>VLOOKUP(Table2[[#This Row],[CustomerID]],'Medical Examinations'!A:J,5,FALSE)</f>
        <v>No</v>
      </c>
      <c r="G68" s="6" t="str">
        <f>VLOOKUP(Table2[[#This Row],[CustomerID]],'Medical Examinations'!A:J,6,FALSE)</f>
        <v>Yes</v>
      </c>
      <c r="H68" s="6">
        <f>VLOOKUP(Table2[[#This Row],[CustomerID]],'Medical Examinations'!A:J,7,FALSE)</f>
        <v>1</v>
      </c>
      <c r="I68" s="6" t="str">
        <f>VLOOKUP(Table2[[#This Row],[CustomerID]],'Medical Examinations'!A:J,8,FALSE)</f>
        <v>Yes</v>
      </c>
      <c r="J68" s="6" t="str">
        <f>VLOOKUP(Table2[[#This Row],[CustomerID]],'Medical Examinations'!A:J,9,FALSE)</f>
        <v>Obesity</v>
      </c>
      <c r="K68" s="6" t="str">
        <f>VLOOKUP(Table2[[#This Row],[CustomerID]],'Medical Examinations'!A:J,10,FALSE)</f>
        <v>Prediabetes</v>
      </c>
      <c r="L68" s="6" t="str">
        <f>VLOOKUP(Table2[[#This Row],[CustomerID]],'Hospitalisation Details'!A:M,12,FALSE)</f>
        <v>3-Jul-1979</v>
      </c>
      <c r="M68" s="6">
        <f>VLOOKUP(Table2[[#This Row],[CustomerID]],'Hospitalisation Details'!A:M,7,FALSE)</f>
        <v>42124.52</v>
      </c>
      <c r="N68" s="6" t="str">
        <f>VLOOKUP(Table2[[#This Row],[CustomerID]],'Hospitalisation Details'!A:M,8,FALSE)</f>
        <v>tier - 1</v>
      </c>
      <c r="O68" s="6" t="str">
        <f>VLOOKUP(Table2[[#This Row],[CustomerID]],'Hospitalisation Details'!A:M,9,FALSE)</f>
        <v>tier - 1</v>
      </c>
      <c r="P68" s="6" t="str">
        <f>VLOOKUP(Table2[[#This Row],[CustomerID]],'Hospitalisation Details'!A:M,10,FALSE)</f>
        <v>R1013</v>
      </c>
      <c r="Q68" s="6">
        <f>VLOOKUP(Table2[[#This Row],[CustomerID]],'Hospitalisation Details'!A:M,13,FALSE)</f>
        <v>43</v>
      </c>
      <c r="R68" s="41"/>
    </row>
    <row r="69" spans="1:18" x14ac:dyDescent="0.3">
      <c r="A69" s="6" t="str">
        <f>VLOOKUP('Customer Names'!A69,'Customer Names'!A:A,1,FALSE)</f>
        <v>Id68</v>
      </c>
      <c r="B69" s="6" t="str">
        <f>VLOOKUP(Table2[[#This Row],[CustomerID]],'Customer Names'!A:E,4,FALSE)</f>
        <v xml:space="preserve">  Steven M</v>
      </c>
      <c r="C69" s="6">
        <f>VLOOKUP(Table2[[#This Row],[CustomerID]],'Medical Examinations'!A:J,2,FALSE)</f>
        <v>45.54</v>
      </c>
      <c r="D69" s="6">
        <f>VLOOKUP(Table2[[#This Row],[CustomerID]],'Medical Examinations'!A:J,3,FALSE)</f>
        <v>5.4</v>
      </c>
      <c r="E69" s="6" t="str">
        <f>VLOOKUP(Table2[[#This Row],[CustomerID]],'Medical Examinations'!A:J,4,FALSE)</f>
        <v>Yes</v>
      </c>
      <c r="F69" s="6" t="str">
        <f>VLOOKUP(Table2[[#This Row],[CustomerID]],'Medical Examinations'!A:J,5,FALSE)</f>
        <v>No</v>
      </c>
      <c r="G69" s="6" t="str">
        <f>VLOOKUP(Table2[[#This Row],[CustomerID]],'Medical Examinations'!A:J,6,FALSE)</f>
        <v>Yes</v>
      </c>
      <c r="H69" s="6">
        <f>VLOOKUP(Table2[[#This Row],[CustomerID]],'Medical Examinations'!A:J,7,FALSE)</f>
        <v>1</v>
      </c>
      <c r="I69" s="6" t="str">
        <f>VLOOKUP(Table2[[#This Row],[CustomerID]],'Medical Examinations'!A:J,8,FALSE)</f>
        <v>Yes</v>
      </c>
      <c r="J69" s="6" t="str">
        <f>VLOOKUP(Table2[[#This Row],[CustomerID]],'Medical Examinations'!A:J,9,FALSE)</f>
        <v>Obesity</v>
      </c>
      <c r="K69" s="6" t="str">
        <f>VLOOKUP(Table2[[#This Row],[CustomerID]],'Medical Examinations'!A:J,10,FALSE)</f>
        <v>Normal</v>
      </c>
      <c r="L69" s="6" t="str">
        <f>VLOOKUP(Table2[[#This Row],[CustomerID]],'Hospitalisation Details'!A:M,12,FALSE)</f>
        <v>9-Dec-1997</v>
      </c>
      <c r="M69" s="6">
        <f>VLOOKUP(Table2[[#This Row],[CustomerID]],'Hospitalisation Details'!A:M,7,FALSE)</f>
        <v>42112.24</v>
      </c>
      <c r="N69" s="6" t="str">
        <f>VLOOKUP(Table2[[#This Row],[CustomerID]],'Hospitalisation Details'!A:M,8,FALSE)</f>
        <v>tier - 1</v>
      </c>
      <c r="O69" s="6" t="str">
        <f>VLOOKUP(Table2[[#This Row],[CustomerID]],'Hospitalisation Details'!A:M,9,FALSE)</f>
        <v>tier - 3</v>
      </c>
      <c r="P69" s="6" t="str">
        <f>VLOOKUP(Table2[[#This Row],[CustomerID]],'Hospitalisation Details'!A:M,10,FALSE)</f>
        <v>R1013</v>
      </c>
      <c r="Q69" s="6">
        <f>VLOOKUP(Table2[[#This Row],[CustomerID]],'Hospitalisation Details'!A:M,13,FALSE)</f>
        <v>25</v>
      </c>
      <c r="R69" s="41"/>
    </row>
    <row r="70" spans="1:18" x14ac:dyDescent="0.3">
      <c r="A70" s="6" t="str">
        <f>VLOOKUP('Customer Names'!A70,'Customer Names'!A:A,1,FALSE)</f>
        <v>Id69</v>
      </c>
      <c r="B70" s="6" t="str">
        <f>VLOOKUP(Table2[[#This Row],[CustomerID]],'Customer Names'!A:E,4,FALSE)</f>
        <v xml:space="preserve">  Jenna L</v>
      </c>
      <c r="C70" s="6">
        <f>VLOOKUP(Table2[[#This Row],[CustomerID]],'Medical Examinations'!A:J,2,FALSE)</f>
        <v>35.53</v>
      </c>
      <c r="D70" s="6">
        <f>VLOOKUP(Table2[[#This Row],[CustomerID]],'Medical Examinations'!A:J,3,FALSE)</f>
        <v>4.3600000000000003</v>
      </c>
      <c r="E70" s="6" t="str">
        <f>VLOOKUP(Table2[[#This Row],[CustomerID]],'Medical Examinations'!A:J,4,FALSE)</f>
        <v>Yes</v>
      </c>
      <c r="F70" s="6" t="str">
        <f>VLOOKUP(Table2[[#This Row],[CustomerID]],'Medical Examinations'!A:J,5,FALSE)</f>
        <v>No</v>
      </c>
      <c r="G70" s="6" t="str">
        <f>VLOOKUP(Table2[[#This Row],[CustomerID]],'Medical Examinations'!A:J,6,FALSE)</f>
        <v>No</v>
      </c>
      <c r="H70" s="6">
        <f>VLOOKUP(Table2[[#This Row],[CustomerID]],'Medical Examinations'!A:J,7,FALSE)</f>
        <v>0</v>
      </c>
      <c r="I70" s="6" t="str">
        <f>VLOOKUP(Table2[[#This Row],[CustomerID]],'Medical Examinations'!A:J,8,FALSE)</f>
        <v>Yes</v>
      </c>
      <c r="J70" s="6" t="str">
        <f>VLOOKUP(Table2[[#This Row],[CustomerID]],'Medical Examinations'!A:J,9,FALSE)</f>
        <v>Obesity</v>
      </c>
      <c r="K70" s="6" t="str">
        <f>VLOOKUP(Table2[[#This Row],[CustomerID]],'Medical Examinations'!A:J,10,FALSE)</f>
        <v>Normal</v>
      </c>
      <c r="L70" s="6" t="str">
        <f>VLOOKUP(Table2[[#This Row],[CustomerID]],'Hospitalisation Details'!A:M,12,FALSE)</f>
        <v>28-Nov-1976</v>
      </c>
      <c r="M70" s="6">
        <f>VLOOKUP(Table2[[#This Row],[CustomerID]],'Hospitalisation Details'!A:M,7,FALSE)</f>
        <v>42111.66</v>
      </c>
      <c r="N70" s="6" t="str">
        <f>VLOOKUP(Table2[[#This Row],[CustomerID]],'Hospitalisation Details'!A:M,8,FALSE)</f>
        <v>tier - 1</v>
      </c>
      <c r="O70" s="6" t="str">
        <f>VLOOKUP(Table2[[#This Row],[CustomerID]],'Hospitalisation Details'!A:M,9,FALSE)</f>
        <v>tier - 1</v>
      </c>
      <c r="P70" s="6" t="str">
        <f>VLOOKUP(Table2[[#This Row],[CustomerID]],'Hospitalisation Details'!A:M,10,FALSE)</f>
        <v>R1024</v>
      </c>
      <c r="Q70" s="6">
        <f>VLOOKUP(Table2[[#This Row],[CustomerID]],'Hospitalisation Details'!A:M,13,FALSE)</f>
        <v>46</v>
      </c>
      <c r="R70" s="41"/>
    </row>
    <row r="71" spans="1:18" x14ac:dyDescent="0.3">
      <c r="A71" s="6" t="str">
        <f>VLOOKUP('Customer Names'!A71,'Customer Names'!A:A,1,FALSE)</f>
        <v>Id70</v>
      </c>
      <c r="B71" s="6" t="str">
        <f>VLOOKUP(Table2[[#This Row],[CustomerID]],'Customer Names'!A:E,4,FALSE)</f>
        <v xml:space="preserve">  Freeman</v>
      </c>
      <c r="C71" s="6">
        <f>VLOOKUP(Table2[[#This Row],[CustomerID]],'Medical Examinations'!A:J,2,FALSE)</f>
        <v>30.8</v>
      </c>
      <c r="D71" s="6">
        <f>VLOOKUP(Table2[[#This Row],[CustomerID]],'Medical Examinations'!A:J,3,FALSE)</f>
        <v>9.77</v>
      </c>
      <c r="E71" s="6" t="str">
        <f>VLOOKUP(Table2[[#This Row],[CustomerID]],'Medical Examinations'!A:J,4,FALSE)</f>
        <v>No</v>
      </c>
      <c r="F71" s="6" t="str">
        <f>VLOOKUP(Table2[[#This Row],[CustomerID]],'Medical Examinations'!A:J,5,FALSE)</f>
        <v>No</v>
      </c>
      <c r="G71" s="6" t="str">
        <f>VLOOKUP(Table2[[#This Row],[CustomerID]],'Medical Examinations'!A:J,6,FALSE)</f>
        <v>No</v>
      </c>
      <c r="H71" s="6">
        <f>VLOOKUP(Table2[[#This Row],[CustomerID]],'Medical Examinations'!A:J,7,FALSE)</f>
        <v>0</v>
      </c>
      <c r="I71" s="6" t="str">
        <f>VLOOKUP(Table2[[#This Row],[CustomerID]],'Medical Examinations'!A:J,8,FALSE)</f>
        <v>Yes</v>
      </c>
      <c r="J71" s="6" t="str">
        <f>VLOOKUP(Table2[[#This Row],[CustomerID]],'Medical Examinations'!A:J,9,FALSE)</f>
        <v>Obesity</v>
      </c>
      <c r="K71" s="6" t="str">
        <f>VLOOKUP(Table2[[#This Row],[CustomerID]],'Medical Examinations'!A:J,10,FALSE)</f>
        <v>Diabetes</v>
      </c>
      <c r="L71" s="6" t="str">
        <f>VLOOKUP(Table2[[#This Row],[CustomerID]],'Hospitalisation Details'!A:M,12,FALSE)</f>
        <v>19-Dec-1968</v>
      </c>
      <c r="M71" s="6">
        <f>VLOOKUP(Table2[[#This Row],[CustomerID]],'Hospitalisation Details'!A:M,7,FALSE)</f>
        <v>41999.519999999997</v>
      </c>
      <c r="N71" s="6" t="str">
        <f>VLOOKUP(Table2[[#This Row],[CustomerID]],'Hospitalisation Details'!A:M,8,FALSE)</f>
        <v>tier - 1</v>
      </c>
      <c r="O71" s="6" t="str">
        <f>VLOOKUP(Table2[[#This Row],[CustomerID]],'Hospitalisation Details'!A:M,9,FALSE)</f>
        <v>tier - 3</v>
      </c>
      <c r="P71" s="6" t="str">
        <f>VLOOKUP(Table2[[#This Row],[CustomerID]],'Hospitalisation Details'!A:M,10,FALSE)</f>
        <v>R1013</v>
      </c>
      <c r="Q71" s="6">
        <f>VLOOKUP(Table2[[#This Row],[CustomerID]],'Hospitalisation Details'!A:M,13,FALSE)</f>
        <v>54</v>
      </c>
      <c r="R71" s="41"/>
    </row>
    <row r="72" spans="1:18" x14ac:dyDescent="0.3">
      <c r="A72" s="6" t="str">
        <f>VLOOKUP('Customer Names'!A72,'Customer Names'!A:A,1,FALSE)</f>
        <v>Id71</v>
      </c>
      <c r="B72" s="6" t="str">
        <f>VLOOKUP(Table2[[#This Row],[CustomerID]],'Customer Names'!A:E,4,FALSE)</f>
        <v xml:space="preserve">  Jeff</v>
      </c>
      <c r="C72" s="6">
        <f>VLOOKUP(Table2[[#This Row],[CustomerID]],'Medical Examinations'!A:J,2,FALSE)</f>
        <v>38.39</v>
      </c>
      <c r="D72" s="6">
        <f>VLOOKUP(Table2[[#This Row],[CustomerID]],'Medical Examinations'!A:J,3,FALSE)</f>
        <v>4.25</v>
      </c>
      <c r="E72" s="6" t="str">
        <f>VLOOKUP(Table2[[#This Row],[CustomerID]],'Medical Examinations'!A:J,4,FALSE)</f>
        <v>No</v>
      </c>
      <c r="F72" s="6" t="str">
        <f>VLOOKUP(Table2[[#This Row],[CustomerID]],'Medical Examinations'!A:J,5,FALSE)</f>
        <v>No</v>
      </c>
      <c r="G72" s="6" t="str">
        <f>VLOOKUP(Table2[[#This Row],[CustomerID]],'Medical Examinations'!A:J,6,FALSE)</f>
        <v>No</v>
      </c>
      <c r="H72" s="6">
        <f>VLOOKUP(Table2[[#This Row],[CustomerID]],'Medical Examinations'!A:J,7,FALSE)</f>
        <v>1</v>
      </c>
      <c r="I72" s="6" t="str">
        <f>VLOOKUP(Table2[[#This Row],[CustomerID]],'Medical Examinations'!A:J,8,FALSE)</f>
        <v>Yes</v>
      </c>
      <c r="J72" s="6" t="str">
        <f>VLOOKUP(Table2[[#This Row],[CustomerID]],'Medical Examinations'!A:J,9,FALSE)</f>
        <v>Obesity</v>
      </c>
      <c r="K72" s="6" t="str">
        <f>VLOOKUP(Table2[[#This Row],[CustomerID]],'Medical Examinations'!A:J,10,FALSE)</f>
        <v>Normal</v>
      </c>
      <c r="L72" s="6" t="str">
        <f>VLOOKUP(Table2[[#This Row],[CustomerID]],'Hospitalisation Details'!A:M,12,FALSE)</f>
        <v>10-Nov-1984</v>
      </c>
      <c r="M72" s="6">
        <f>VLOOKUP(Table2[[#This Row],[CustomerID]],'Hospitalisation Details'!A:M,7,FALSE)</f>
        <v>41949.24</v>
      </c>
      <c r="N72" s="6" t="str">
        <f>VLOOKUP(Table2[[#This Row],[CustomerID]],'Hospitalisation Details'!A:M,8,FALSE)</f>
        <v>tier - 1</v>
      </c>
      <c r="O72" s="6" t="str">
        <f>VLOOKUP(Table2[[#This Row],[CustomerID]],'Hospitalisation Details'!A:M,9,FALSE)</f>
        <v>tier - 1</v>
      </c>
      <c r="P72" s="6" t="str">
        <f>VLOOKUP(Table2[[#This Row],[CustomerID]],'Hospitalisation Details'!A:M,10,FALSE)</f>
        <v>R1013</v>
      </c>
      <c r="Q72" s="6">
        <f>VLOOKUP(Table2[[#This Row],[CustomerID]],'Hospitalisation Details'!A:M,13,FALSE)</f>
        <v>38</v>
      </c>
      <c r="R72" s="41"/>
    </row>
    <row r="73" spans="1:18" x14ac:dyDescent="0.3">
      <c r="A73" s="6" t="str">
        <f>VLOOKUP('Customer Names'!A73,'Customer Names'!A:A,1,FALSE)</f>
        <v>Id72</v>
      </c>
      <c r="B73" s="6" t="str">
        <f>VLOOKUP(Table2[[#This Row],[CustomerID]],'Customer Names'!A:E,4,FALSE)</f>
        <v xml:space="preserve">  Elenilton V</v>
      </c>
      <c r="C73" s="6">
        <f>VLOOKUP(Table2[[#This Row],[CustomerID]],'Medical Examinations'!A:J,2,FALSE)</f>
        <v>32.299999999999997</v>
      </c>
      <c r="D73" s="6">
        <f>VLOOKUP(Table2[[#This Row],[CustomerID]],'Medical Examinations'!A:J,3,FALSE)</f>
        <v>4.76</v>
      </c>
      <c r="E73" s="6" t="str">
        <f>VLOOKUP(Table2[[#This Row],[CustomerID]],'Medical Examinations'!A:J,4,FALSE)</f>
        <v>No</v>
      </c>
      <c r="F73" s="6" t="str">
        <f>VLOOKUP(Table2[[#This Row],[CustomerID]],'Medical Examinations'!A:J,5,FALSE)</f>
        <v>No</v>
      </c>
      <c r="G73" s="6" t="str">
        <f>VLOOKUP(Table2[[#This Row],[CustomerID]],'Medical Examinations'!A:J,6,FALSE)</f>
        <v>No</v>
      </c>
      <c r="H73" s="6">
        <f>VLOOKUP(Table2[[#This Row],[CustomerID]],'Medical Examinations'!A:J,7,FALSE)</f>
        <v>2</v>
      </c>
      <c r="I73" s="6" t="str">
        <f>VLOOKUP(Table2[[#This Row],[CustomerID]],'Medical Examinations'!A:J,8,FALSE)</f>
        <v>Yes</v>
      </c>
      <c r="J73" s="6" t="str">
        <f>VLOOKUP(Table2[[#This Row],[CustomerID]],'Medical Examinations'!A:J,9,FALSE)</f>
        <v>Obesity</v>
      </c>
      <c r="K73" s="6" t="str">
        <f>VLOOKUP(Table2[[#This Row],[CustomerID]],'Medical Examinations'!A:J,10,FALSE)</f>
        <v>Normal</v>
      </c>
      <c r="L73" s="6" t="str">
        <f>VLOOKUP(Table2[[#This Row],[CustomerID]],'Hospitalisation Details'!A:M,12,FALSE)</f>
        <v>8-Jun-1972</v>
      </c>
      <c r="M73" s="6">
        <f>VLOOKUP(Table2[[#This Row],[CustomerID]],'Hospitalisation Details'!A:M,7,FALSE)</f>
        <v>41919.1</v>
      </c>
      <c r="N73" s="6" t="str">
        <f>VLOOKUP(Table2[[#This Row],[CustomerID]],'Hospitalisation Details'!A:M,8,FALSE)</f>
        <v>tier - 1</v>
      </c>
      <c r="O73" s="6" t="str">
        <f>VLOOKUP(Table2[[#This Row],[CustomerID]],'Hospitalisation Details'!A:M,9,FALSE)</f>
        <v>tier - 1</v>
      </c>
      <c r="P73" s="6" t="str">
        <f>VLOOKUP(Table2[[#This Row],[CustomerID]],'Hospitalisation Details'!A:M,10,FALSE)</f>
        <v>R1016</v>
      </c>
      <c r="Q73" s="6">
        <f>VLOOKUP(Table2[[#This Row],[CustomerID]],'Hospitalisation Details'!A:M,13,FALSE)</f>
        <v>51</v>
      </c>
      <c r="R73" s="41"/>
    </row>
    <row r="74" spans="1:18" x14ac:dyDescent="0.3">
      <c r="A74" s="6" t="str">
        <f>VLOOKUP('Customer Names'!A74,'Customer Names'!A:A,1,FALSE)</f>
        <v>Id73</v>
      </c>
      <c r="B74" s="6" t="str">
        <f>VLOOKUP(Table2[[#This Row],[CustomerID]],'Customer Names'!A:E,4,FALSE)</f>
        <v xml:space="preserve">  Maurya</v>
      </c>
      <c r="C74" s="6">
        <f>VLOOKUP(Table2[[#This Row],[CustomerID]],'Medical Examinations'!A:J,2,FALSE)</f>
        <v>48.8</v>
      </c>
      <c r="D74" s="6">
        <f>VLOOKUP(Table2[[#This Row],[CustomerID]],'Medical Examinations'!A:J,3,FALSE)</f>
        <v>6.22</v>
      </c>
      <c r="E74" s="6" t="str">
        <f>VLOOKUP(Table2[[#This Row],[CustomerID]],'Medical Examinations'!A:J,4,FALSE)</f>
        <v>Yes</v>
      </c>
      <c r="F74" s="6" t="str">
        <f>VLOOKUP(Table2[[#This Row],[CustomerID]],'Medical Examinations'!A:J,5,FALSE)</f>
        <v>No</v>
      </c>
      <c r="G74" s="6" t="str">
        <f>VLOOKUP(Table2[[#This Row],[CustomerID]],'Medical Examinations'!A:J,6,FALSE)</f>
        <v>No</v>
      </c>
      <c r="H74" s="6">
        <f>VLOOKUP(Table2[[#This Row],[CustomerID]],'Medical Examinations'!A:J,7,FALSE)</f>
        <v>2</v>
      </c>
      <c r="I74" s="6" t="str">
        <f>VLOOKUP(Table2[[#This Row],[CustomerID]],'Medical Examinations'!A:J,8,FALSE)</f>
        <v>Yes</v>
      </c>
      <c r="J74" s="6" t="str">
        <f>VLOOKUP(Table2[[#This Row],[CustomerID]],'Medical Examinations'!A:J,9,FALSE)</f>
        <v>Obesity</v>
      </c>
      <c r="K74" s="6" t="str">
        <f>VLOOKUP(Table2[[#This Row],[CustomerID]],'Medical Examinations'!A:J,10,FALSE)</f>
        <v>Prediabetes</v>
      </c>
      <c r="L74" s="6" t="str">
        <f>VLOOKUP(Table2[[#This Row],[CustomerID]],'Hospitalisation Details'!A:M,12,FALSE)</f>
        <v>21-Sep-1966</v>
      </c>
      <c r="M74" s="6">
        <f>VLOOKUP(Table2[[#This Row],[CustomerID]],'Hospitalisation Details'!A:M,7,FALSE)</f>
        <v>41886.54</v>
      </c>
      <c r="N74" s="6" t="str">
        <f>VLOOKUP(Table2[[#This Row],[CustomerID]],'Hospitalisation Details'!A:M,8,FALSE)</f>
        <v>tier - 1</v>
      </c>
      <c r="O74" s="6" t="str">
        <f>VLOOKUP(Table2[[#This Row],[CustomerID]],'Hospitalisation Details'!A:M,9,FALSE)</f>
        <v>tier - 3</v>
      </c>
      <c r="P74" s="6" t="str">
        <f>VLOOKUP(Table2[[#This Row],[CustomerID]],'Hospitalisation Details'!A:M,10,FALSE)</f>
        <v>R1011</v>
      </c>
      <c r="Q74" s="6">
        <f>VLOOKUP(Table2[[#This Row],[CustomerID]],'Hospitalisation Details'!A:M,13,FALSE)</f>
        <v>56</v>
      </c>
      <c r="R74" s="41"/>
    </row>
    <row r="75" spans="1:18" x14ac:dyDescent="0.3">
      <c r="A75" s="6" t="str">
        <f>VLOOKUP('Customer Names'!A75,'Customer Names'!A:A,1,FALSE)</f>
        <v>Id74</v>
      </c>
      <c r="B75" s="6" t="str">
        <f>VLOOKUP(Table2[[#This Row],[CustomerID]],'Customer Names'!A:E,4,FALSE)</f>
        <v xml:space="preserve">  Samantha C</v>
      </c>
      <c r="C75" s="6">
        <f>VLOOKUP(Table2[[#This Row],[CustomerID]],'Medical Examinations'!A:J,2,FALSE)</f>
        <v>45.5</v>
      </c>
      <c r="D75" s="6">
        <f>VLOOKUP(Table2[[#This Row],[CustomerID]],'Medical Examinations'!A:J,3,FALSE)</f>
        <v>7.96</v>
      </c>
      <c r="E75" s="6" t="str">
        <f>VLOOKUP(Table2[[#This Row],[CustomerID]],'Medical Examinations'!A:J,4,FALSE)</f>
        <v>No</v>
      </c>
      <c r="F75" s="6" t="str">
        <f>VLOOKUP(Table2[[#This Row],[CustomerID]],'Medical Examinations'!A:J,5,FALSE)</f>
        <v>No</v>
      </c>
      <c r="G75" s="6" t="str">
        <f>VLOOKUP(Table2[[#This Row],[CustomerID]],'Medical Examinations'!A:J,6,FALSE)</f>
        <v>No</v>
      </c>
      <c r="H75" s="6">
        <f>VLOOKUP(Table2[[#This Row],[CustomerID]],'Medical Examinations'!A:J,7,FALSE)</f>
        <v>0</v>
      </c>
      <c r="I75" s="6" t="str">
        <f>VLOOKUP(Table2[[#This Row],[CustomerID]],'Medical Examinations'!A:J,8,FALSE)</f>
        <v>Yes</v>
      </c>
      <c r="J75" s="6" t="str">
        <f>VLOOKUP(Table2[[#This Row],[CustomerID]],'Medical Examinations'!A:J,9,FALSE)</f>
        <v>Obesity</v>
      </c>
      <c r="K75" s="6" t="str">
        <f>VLOOKUP(Table2[[#This Row],[CustomerID]],'Medical Examinations'!A:J,10,FALSE)</f>
        <v>Diabetes</v>
      </c>
      <c r="L75" s="6" t="str">
        <f>VLOOKUP(Table2[[#This Row],[CustomerID]],'Hospitalisation Details'!A:M,12,FALSE)</f>
        <v>22-Sep-1962</v>
      </c>
      <c r="M75" s="6">
        <f>VLOOKUP(Table2[[#This Row],[CustomerID]],'Hospitalisation Details'!A:M,7,FALSE)</f>
        <v>41794.629999999997</v>
      </c>
      <c r="N75" s="6" t="str">
        <f>VLOOKUP(Table2[[#This Row],[CustomerID]],'Hospitalisation Details'!A:M,8,FALSE)</f>
        <v>tier - 1</v>
      </c>
      <c r="O75" s="6" t="str">
        <f>VLOOKUP(Table2[[#This Row],[CustomerID]],'Hospitalisation Details'!A:M,9,FALSE)</f>
        <v>tier - 3</v>
      </c>
      <c r="P75" s="6" t="str">
        <f>VLOOKUP(Table2[[#This Row],[CustomerID]],'Hospitalisation Details'!A:M,10,FALSE)</f>
        <v>R1011</v>
      </c>
      <c r="Q75" s="6">
        <f>VLOOKUP(Table2[[#This Row],[CustomerID]],'Hospitalisation Details'!A:M,13,FALSE)</f>
        <v>60</v>
      </c>
      <c r="R75" s="41"/>
    </row>
    <row r="76" spans="1:18" x14ac:dyDescent="0.3">
      <c r="A76" s="6" t="str">
        <f>VLOOKUP('Customer Names'!A76,'Customer Names'!A:A,1,FALSE)</f>
        <v>Id75</v>
      </c>
      <c r="B76" s="6" t="str">
        <f>VLOOKUP(Table2[[#This Row],[CustomerID]],'Customer Names'!A:E,4,FALSE)</f>
        <v xml:space="preserve">  Bethany A</v>
      </c>
      <c r="C76" s="6">
        <f>VLOOKUP(Table2[[#This Row],[CustomerID]],'Medical Examinations'!A:J,2,FALSE)</f>
        <v>53.61</v>
      </c>
      <c r="D76" s="6">
        <f>VLOOKUP(Table2[[#This Row],[CustomerID]],'Medical Examinations'!A:J,3,FALSE)</f>
        <v>10.92</v>
      </c>
      <c r="E76" s="6" t="str">
        <f>VLOOKUP(Table2[[#This Row],[CustomerID]],'Medical Examinations'!A:J,4,FALSE)</f>
        <v>Yes</v>
      </c>
      <c r="F76" s="6" t="str">
        <f>VLOOKUP(Table2[[#This Row],[CustomerID]],'Medical Examinations'!A:J,5,FALSE)</f>
        <v>No</v>
      </c>
      <c r="G76" s="6" t="str">
        <f>VLOOKUP(Table2[[#This Row],[CustomerID]],'Medical Examinations'!A:J,6,FALSE)</f>
        <v>No</v>
      </c>
      <c r="H76" s="6">
        <f>VLOOKUP(Table2[[#This Row],[CustomerID]],'Medical Examinations'!A:J,7,FALSE)</f>
        <v>1</v>
      </c>
      <c r="I76" s="6" t="str">
        <f>VLOOKUP(Table2[[#This Row],[CustomerID]],'Medical Examinations'!A:J,8,FALSE)</f>
        <v>Yes</v>
      </c>
      <c r="J76" s="6" t="str">
        <f>VLOOKUP(Table2[[#This Row],[CustomerID]],'Medical Examinations'!A:J,9,FALSE)</f>
        <v>Obesity</v>
      </c>
      <c r="K76" s="6" t="str">
        <f>VLOOKUP(Table2[[#This Row],[CustomerID]],'Medical Examinations'!A:J,10,FALSE)</f>
        <v>Diabetes</v>
      </c>
      <c r="L76" s="6" t="str">
        <f>VLOOKUP(Table2[[#This Row],[CustomerID]],'Hospitalisation Details'!A:M,12,FALSE)</f>
        <v>29-Sep-1975</v>
      </c>
      <c r="M76" s="6">
        <f>VLOOKUP(Table2[[#This Row],[CustomerID]],'Hospitalisation Details'!A:M,7,FALSE)</f>
        <v>41681.86</v>
      </c>
      <c r="N76" s="6" t="str">
        <f>VLOOKUP(Table2[[#This Row],[CustomerID]],'Hospitalisation Details'!A:M,8,FALSE)</f>
        <v>tier - 1</v>
      </c>
      <c r="O76" s="6" t="str">
        <f>VLOOKUP(Table2[[#This Row],[CustomerID]],'Hospitalisation Details'!A:M,9,FALSE)</f>
        <v>tier - 1</v>
      </c>
      <c r="P76" s="6" t="str">
        <f>VLOOKUP(Table2[[#This Row],[CustomerID]],'Hospitalisation Details'!A:M,10,FALSE)</f>
        <v>R1011</v>
      </c>
      <c r="Q76" s="6">
        <f>VLOOKUP(Table2[[#This Row],[CustomerID]],'Hospitalisation Details'!A:M,13,FALSE)</f>
        <v>47</v>
      </c>
      <c r="R76" s="41"/>
    </row>
    <row r="77" spans="1:18" x14ac:dyDescent="0.3">
      <c r="A77" s="6" t="str">
        <f>VLOOKUP('Customer Names'!A77,'Customer Names'!A:A,1,FALSE)</f>
        <v>Id76</v>
      </c>
      <c r="B77" s="6" t="str">
        <f>VLOOKUP(Table2[[#This Row],[CustomerID]],'Customer Names'!A:E,4,FALSE)</f>
        <v xml:space="preserve">  Yves</v>
      </c>
      <c r="C77" s="6">
        <f>VLOOKUP(Table2[[#This Row],[CustomerID]],'Medical Examinations'!A:J,2,FALSE)</f>
        <v>36.19</v>
      </c>
      <c r="D77" s="6">
        <f>VLOOKUP(Table2[[#This Row],[CustomerID]],'Medical Examinations'!A:J,3,FALSE)</f>
        <v>11.51</v>
      </c>
      <c r="E77" s="6" t="str">
        <f>VLOOKUP(Table2[[#This Row],[CustomerID]],'Medical Examinations'!A:J,4,FALSE)</f>
        <v>Yes</v>
      </c>
      <c r="F77" s="6" t="str">
        <f>VLOOKUP(Table2[[#This Row],[CustomerID]],'Medical Examinations'!A:J,5,FALSE)</f>
        <v>No</v>
      </c>
      <c r="G77" s="6" t="str">
        <f>VLOOKUP(Table2[[#This Row],[CustomerID]],'Medical Examinations'!A:J,6,FALSE)</f>
        <v>No</v>
      </c>
      <c r="H77" s="6">
        <f>VLOOKUP(Table2[[#This Row],[CustomerID]],'Medical Examinations'!A:J,7,FALSE)</f>
        <v>1</v>
      </c>
      <c r="I77" s="6" t="str">
        <f>VLOOKUP(Table2[[#This Row],[CustomerID]],'Medical Examinations'!A:J,8,FALSE)</f>
        <v>Yes</v>
      </c>
      <c r="J77" s="6" t="str">
        <f>VLOOKUP(Table2[[#This Row],[CustomerID]],'Medical Examinations'!A:J,9,FALSE)</f>
        <v>Obesity</v>
      </c>
      <c r="K77" s="6" t="str">
        <f>VLOOKUP(Table2[[#This Row],[CustomerID]],'Medical Examinations'!A:J,10,FALSE)</f>
        <v>Diabetes</v>
      </c>
      <c r="L77" s="6" t="str">
        <f>VLOOKUP(Table2[[#This Row],[CustomerID]],'Hospitalisation Details'!A:M,12,FALSE)</f>
        <v>14-Nov-1975</v>
      </c>
      <c r="M77" s="6">
        <f>VLOOKUP(Table2[[#This Row],[CustomerID]],'Hospitalisation Details'!A:M,7,FALSE)</f>
        <v>41676.080000000002</v>
      </c>
      <c r="N77" s="6" t="str">
        <f>VLOOKUP(Table2[[#This Row],[CustomerID]],'Hospitalisation Details'!A:M,8,FALSE)</f>
        <v>tier - 1</v>
      </c>
      <c r="O77" s="6" t="str">
        <f>VLOOKUP(Table2[[#This Row],[CustomerID]],'Hospitalisation Details'!A:M,9,FALSE)</f>
        <v>tier - 2</v>
      </c>
      <c r="P77" s="6" t="str">
        <f>VLOOKUP(Table2[[#This Row],[CustomerID]],'Hospitalisation Details'!A:M,10,FALSE)</f>
        <v>R1013</v>
      </c>
      <c r="Q77" s="6">
        <f>VLOOKUP(Table2[[#This Row],[CustomerID]],'Hospitalisation Details'!A:M,13,FALSE)</f>
        <v>47</v>
      </c>
      <c r="R77" s="41"/>
    </row>
    <row r="78" spans="1:18" x14ac:dyDescent="0.3">
      <c r="A78" s="6" t="str">
        <f>VLOOKUP('Customer Names'!A78,'Customer Names'!A:A,1,FALSE)</f>
        <v>Id77</v>
      </c>
      <c r="B78" s="6" t="str">
        <f>VLOOKUP(Table2[[#This Row],[CustomerID]],'Customer Names'!A:E,4,FALSE)</f>
        <v xml:space="preserve">  Danielle</v>
      </c>
      <c r="C78" s="6">
        <f>VLOOKUP(Table2[[#This Row],[CustomerID]],'Medical Examinations'!A:J,2,FALSE)</f>
        <v>34.6</v>
      </c>
      <c r="D78" s="6">
        <f>VLOOKUP(Table2[[#This Row],[CustomerID]],'Medical Examinations'!A:J,3,FALSE)</f>
        <v>5.99</v>
      </c>
      <c r="E78" s="6" t="str">
        <f>VLOOKUP(Table2[[#This Row],[CustomerID]],'Medical Examinations'!A:J,4,FALSE)</f>
        <v>Yes</v>
      </c>
      <c r="F78" s="6" t="str">
        <f>VLOOKUP(Table2[[#This Row],[CustomerID]],'Medical Examinations'!A:J,5,FALSE)</f>
        <v>No</v>
      </c>
      <c r="G78" s="6" t="str">
        <f>VLOOKUP(Table2[[#This Row],[CustomerID]],'Medical Examinations'!A:J,6,FALSE)</f>
        <v>No</v>
      </c>
      <c r="H78" s="6">
        <f>VLOOKUP(Table2[[#This Row],[CustomerID]],'Medical Examinations'!A:J,7,FALSE)</f>
        <v>0</v>
      </c>
      <c r="I78" s="6" t="str">
        <f>VLOOKUP(Table2[[#This Row],[CustomerID]],'Medical Examinations'!A:J,8,FALSE)</f>
        <v>Yes</v>
      </c>
      <c r="J78" s="6" t="str">
        <f>VLOOKUP(Table2[[#This Row],[CustomerID]],'Medical Examinations'!A:J,9,FALSE)</f>
        <v>Obesity</v>
      </c>
      <c r="K78" s="6" t="str">
        <f>VLOOKUP(Table2[[#This Row],[CustomerID]],'Medical Examinations'!A:J,10,FALSE)</f>
        <v>Prediabetes</v>
      </c>
      <c r="L78" s="6" t="str">
        <f>VLOOKUP(Table2[[#This Row],[CustomerID]],'Hospitalisation Details'!A:M,12,FALSE)</f>
        <v>29-Oct-1976</v>
      </c>
      <c r="M78" s="6">
        <f>VLOOKUP(Table2[[#This Row],[CustomerID]],'Hospitalisation Details'!A:M,7,FALSE)</f>
        <v>41661.599999999999</v>
      </c>
      <c r="N78" s="6" t="str">
        <f>VLOOKUP(Table2[[#This Row],[CustomerID]],'Hospitalisation Details'!A:M,8,FALSE)</f>
        <v>tier - 1</v>
      </c>
      <c r="O78" s="6" t="str">
        <f>VLOOKUP(Table2[[#This Row],[CustomerID]],'Hospitalisation Details'!A:M,9,FALSE)</f>
        <v>tier - 3</v>
      </c>
      <c r="P78" s="6" t="str">
        <f>VLOOKUP(Table2[[#This Row],[CustomerID]],'Hospitalisation Details'!A:M,10,FALSE)</f>
        <v>R1011</v>
      </c>
      <c r="Q78" s="6">
        <f>VLOOKUP(Table2[[#This Row],[CustomerID]],'Hospitalisation Details'!A:M,13,FALSE)</f>
        <v>46</v>
      </c>
      <c r="R78" s="41"/>
    </row>
    <row r="79" spans="1:18" x14ac:dyDescent="0.3">
      <c r="A79" s="6" t="str">
        <f>VLOOKUP('Customer Names'!A79,'Customer Names'!A:A,1,FALSE)</f>
        <v>Id78</v>
      </c>
      <c r="B79" s="6" t="str">
        <f>VLOOKUP(Table2[[#This Row],[CustomerID]],'Customer Names'!A:E,4,FALSE)</f>
        <v xml:space="preserve">  Julia</v>
      </c>
      <c r="C79" s="6">
        <f>VLOOKUP(Table2[[#This Row],[CustomerID]],'Medical Examinations'!A:J,2,FALSE)</f>
        <v>54.12</v>
      </c>
      <c r="D79" s="6">
        <f>VLOOKUP(Table2[[#This Row],[CustomerID]],'Medical Examinations'!A:J,3,FALSE)</f>
        <v>11.57</v>
      </c>
      <c r="E79" s="6" t="str">
        <f>VLOOKUP(Table2[[#This Row],[CustomerID]],'Medical Examinations'!A:J,4,FALSE)</f>
        <v>No</v>
      </c>
      <c r="F79" s="6" t="str">
        <f>VLOOKUP(Table2[[#This Row],[CustomerID]],'Medical Examinations'!A:J,5,FALSE)</f>
        <v>No</v>
      </c>
      <c r="G79" s="6" t="str">
        <f>VLOOKUP(Table2[[#This Row],[CustomerID]],'Medical Examinations'!A:J,6,FALSE)</f>
        <v>No</v>
      </c>
      <c r="H79" s="6">
        <f>VLOOKUP(Table2[[#This Row],[CustomerID]],'Medical Examinations'!A:J,7,FALSE)</f>
        <v>0</v>
      </c>
      <c r="I79" s="6" t="str">
        <f>VLOOKUP(Table2[[#This Row],[CustomerID]],'Medical Examinations'!A:J,8,FALSE)</f>
        <v>Yes</v>
      </c>
      <c r="J79" s="6" t="str">
        <f>VLOOKUP(Table2[[#This Row],[CustomerID]],'Medical Examinations'!A:J,9,FALSE)</f>
        <v>Obesity</v>
      </c>
      <c r="K79" s="6" t="str">
        <f>VLOOKUP(Table2[[#This Row],[CustomerID]],'Medical Examinations'!A:J,10,FALSE)</f>
        <v>Diabetes</v>
      </c>
      <c r="L79" s="6" t="str">
        <f>VLOOKUP(Table2[[#This Row],[CustomerID]],'Hospitalisation Details'!A:M,12,FALSE)</f>
        <v>24-Nov-1974</v>
      </c>
      <c r="M79" s="6">
        <f>VLOOKUP(Table2[[#This Row],[CustomerID]],'Hospitalisation Details'!A:M,7,FALSE)</f>
        <v>41636.199999999997</v>
      </c>
      <c r="N79" s="6" t="str">
        <f>VLOOKUP(Table2[[#This Row],[CustomerID]],'Hospitalisation Details'!A:M,8,FALSE)</f>
        <v>tier - 1</v>
      </c>
      <c r="O79" s="6" t="str">
        <f>VLOOKUP(Table2[[#This Row],[CustomerID]],'Hospitalisation Details'!A:M,9,FALSE)</f>
        <v>tier - 1</v>
      </c>
      <c r="P79" s="6" t="str">
        <f>VLOOKUP(Table2[[#This Row],[CustomerID]],'Hospitalisation Details'!A:M,10,FALSE)</f>
        <v>R1011</v>
      </c>
      <c r="Q79" s="6">
        <f>VLOOKUP(Table2[[#This Row],[CustomerID]],'Hospitalisation Details'!A:M,13,FALSE)</f>
        <v>48</v>
      </c>
      <c r="R79" s="41"/>
    </row>
    <row r="80" spans="1:18" x14ac:dyDescent="0.3">
      <c r="A80" s="6" t="str">
        <f>VLOOKUP('Customer Names'!A80,'Customer Names'!A:A,1,FALSE)</f>
        <v>Id79</v>
      </c>
      <c r="B80" s="6" t="str">
        <f>VLOOKUP(Table2[[#This Row],[CustomerID]],'Customer Names'!A:E,4,FALSE)</f>
        <v xml:space="preserve">  Joshua</v>
      </c>
      <c r="C80" s="6">
        <f>VLOOKUP(Table2[[#This Row],[CustomerID]],'Medical Examinations'!A:J,2,FALSE)</f>
        <v>48.82</v>
      </c>
      <c r="D80" s="6">
        <f>VLOOKUP(Table2[[#This Row],[CustomerID]],'Medical Examinations'!A:J,3,FALSE)</f>
        <v>6.67</v>
      </c>
      <c r="E80" s="6" t="str">
        <f>VLOOKUP(Table2[[#This Row],[CustomerID]],'Medical Examinations'!A:J,4,FALSE)</f>
        <v>Yes</v>
      </c>
      <c r="F80" s="6" t="str">
        <f>VLOOKUP(Table2[[#This Row],[CustomerID]],'Medical Examinations'!A:J,5,FALSE)</f>
        <v>No</v>
      </c>
      <c r="G80" s="6" t="str">
        <f>VLOOKUP(Table2[[#This Row],[CustomerID]],'Medical Examinations'!A:J,6,FALSE)</f>
        <v>No</v>
      </c>
      <c r="H80" s="6">
        <f>VLOOKUP(Table2[[#This Row],[CustomerID]],'Medical Examinations'!A:J,7,FALSE)</f>
        <v>0</v>
      </c>
      <c r="I80" s="6" t="str">
        <f>VLOOKUP(Table2[[#This Row],[CustomerID]],'Medical Examinations'!A:J,8,FALSE)</f>
        <v>Yes</v>
      </c>
      <c r="J80" s="6" t="str">
        <f>VLOOKUP(Table2[[#This Row],[CustomerID]],'Medical Examinations'!A:J,9,FALSE)</f>
        <v>Obesity</v>
      </c>
      <c r="K80" s="6" t="str">
        <f>VLOOKUP(Table2[[#This Row],[CustomerID]],'Medical Examinations'!A:J,10,FALSE)</f>
        <v>Diabetes</v>
      </c>
      <c r="L80" s="6" t="str">
        <f>VLOOKUP(Table2[[#This Row],[CustomerID]],'Hospitalisation Details'!A:M,12,FALSE)</f>
        <v>22-Dec-1967</v>
      </c>
      <c r="M80" s="6">
        <f>VLOOKUP(Table2[[#This Row],[CustomerID]],'Hospitalisation Details'!A:M,7,FALSE)</f>
        <v>41505.15</v>
      </c>
      <c r="N80" s="6" t="str">
        <f>VLOOKUP(Table2[[#This Row],[CustomerID]],'Hospitalisation Details'!A:M,8,FALSE)</f>
        <v>tier - 1</v>
      </c>
      <c r="O80" s="6" t="str">
        <f>VLOOKUP(Table2[[#This Row],[CustomerID]],'Hospitalisation Details'!A:M,9,FALSE)</f>
        <v>tier - 2</v>
      </c>
      <c r="P80" s="6" t="str">
        <f>VLOOKUP(Table2[[#This Row],[CustomerID]],'Hospitalisation Details'!A:M,10,FALSE)</f>
        <v>R1011</v>
      </c>
      <c r="Q80" s="6">
        <f>VLOOKUP(Table2[[#This Row],[CustomerID]],'Hospitalisation Details'!A:M,13,FALSE)</f>
        <v>55</v>
      </c>
      <c r="R80" s="41"/>
    </row>
    <row r="81" spans="1:18" x14ac:dyDescent="0.3">
      <c r="A81" s="6" t="str">
        <f>VLOOKUP('Customer Names'!A81,'Customer Names'!A:A,1,FALSE)</f>
        <v>Id80</v>
      </c>
      <c r="B81" s="6" t="str">
        <f>VLOOKUP(Table2[[#This Row],[CustomerID]],'Customer Names'!A:E,4,FALSE)</f>
        <v xml:space="preserve">  Jennifer</v>
      </c>
      <c r="C81" s="6">
        <f>VLOOKUP(Table2[[#This Row],[CustomerID]],'Medical Examinations'!A:J,2,FALSE)</f>
        <v>51.01</v>
      </c>
      <c r="D81" s="6">
        <f>VLOOKUP(Table2[[#This Row],[CustomerID]],'Medical Examinations'!A:J,3,FALSE)</f>
        <v>9.1999999999999993</v>
      </c>
      <c r="E81" s="6" t="str">
        <f>VLOOKUP(Table2[[#This Row],[CustomerID]],'Medical Examinations'!A:J,4,FALSE)</f>
        <v>No</v>
      </c>
      <c r="F81" s="6" t="str">
        <f>VLOOKUP(Table2[[#This Row],[CustomerID]],'Medical Examinations'!A:J,5,FALSE)</f>
        <v>No</v>
      </c>
      <c r="G81" s="6" t="str">
        <f>VLOOKUP(Table2[[#This Row],[CustomerID]],'Medical Examinations'!A:J,6,FALSE)</f>
        <v>No</v>
      </c>
      <c r="H81" s="6">
        <f>VLOOKUP(Table2[[#This Row],[CustomerID]],'Medical Examinations'!A:J,7,FALSE)</f>
        <v>0</v>
      </c>
      <c r="I81" s="6" t="str">
        <f>VLOOKUP(Table2[[#This Row],[CustomerID]],'Medical Examinations'!A:J,8,FALSE)</f>
        <v>Yes</v>
      </c>
      <c r="J81" s="6" t="str">
        <f>VLOOKUP(Table2[[#This Row],[CustomerID]],'Medical Examinations'!A:J,9,FALSE)</f>
        <v>Obesity</v>
      </c>
      <c r="K81" s="6" t="str">
        <f>VLOOKUP(Table2[[#This Row],[CustomerID]],'Medical Examinations'!A:J,10,FALSE)</f>
        <v>Diabetes</v>
      </c>
      <c r="L81" s="6" t="str">
        <f>VLOOKUP(Table2[[#This Row],[CustomerID]],'Hospitalisation Details'!A:M,12,FALSE)</f>
        <v>16-Oct-1971</v>
      </c>
      <c r="M81" s="6">
        <f>VLOOKUP(Table2[[#This Row],[CustomerID]],'Hospitalisation Details'!A:M,7,FALSE)</f>
        <v>41351.879999999997</v>
      </c>
      <c r="N81" s="6" t="str">
        <f>VLOOKUP(Table2[[#This Row],[CustomerID]],'Hospitalisation Details'!A:M,8,FALSE)</f>
        <v>tier - 1</v>
      </c>
      <c r="O81" s="6" t="str">
        <f>VLOOKUP(Table2[[#This Row],[CustomerID]],'Hospitalisation Details'!A:M,9,FALSE)</f>
        <v>tier - 2</v>
      </c>
      <c r="P81" s="6" t="str">
        <f>VLOOKUP(Table2[[#This Row],[CustomerID]],'Hospitalisation Details'!A:M,10,FALSE)</f>
        <v>R1011</v>
      </c>
      <c r="Q81" s="6">
        <f>VLOOKUP(Table2[[#This Row],[CustomerID]],'Hospitalisation Details'!A:M,13,FALSE)</f>
        <v>51</v>
      </c>
      <c r="R81" s="41"/>
    </row>
    <row r="82" spans="1:18" x14ac:dyDescent="0.3">
      <c r="A82" s="6" t="str">
        <f>VLOOKUP('Customer Names'!A82,'Customer Names'!A:A,1,FALSE)</f>
        <v>Id81</v>
      </c>
      <c r="B82" s="6" t="str">
        <f>VLOOKUP(Table2[[#This Row],[CustomerID]],'Customer Names'!A:E,4,FALSE)</f>
        <v xml:space="preserve">  Gwen M</v>
      </c>
      <c r="C82" s="6">
        <f>VLOOKUP(Table2[[#This Row],[CustomerID]],'Medical Examinations'!A:J,2,FALSE)</f>
        <v>45.65</v>
      </c>
      <c r="D82" s="6">
        <f>VLOOKUP(Table2[[#This Row],[CustomerID]],'Medical Examinations'!A:J,3,FALSE)</f>
        <v>5.1100000000000003</v>
      </c>
      <c r="E82" s="6" t="str">
        <f>VLOOKUP(Table2[[#This Row],[CustomerID]],'Medical Examinations'!A:J,4,FALSE)</f>
        <v>Yes</v>
      </c>
      <c r="F82" s="6" t="str">
        <f>VLOOKUP(Table2[[#This Row],[CustomerID]],'Medical Examinations'!A:J,5,FALSE)</f>
        <v>No</v>
      </c>
      <c r="G82" s="6" t="str">
        <f>VLOOKUP(Table2[[#This Row],[CustomerID]],'Medical Examinations'!A:J,6,FALSE)</f>
        <v>No</v>
      </c>
      <c r="H82" s="6">
        <f>VLOOKUP(Table2[[#This Row],[CustomerID]],'Medical Examinations'!A:J,7,FALSE)</f>
        <v>1</v>
      </c>
      <c r="I82" s="6" t="str">
        <f>VLOOKUP(Table2[[#This Row],[CustomerID]],'Medical Examinations'!A:J,8,FALSE)</f>
        <v>Yes</v>
      </c>
      <c r="J82" s="6" t="str">
        <f>VLOOKUP(Table2[[#This Row],[CustomerID]],'Medical Examinations'!A:J,9,FALSE)</f>
        <v>Obesity</v>
      </c>
      <c r="K82" s="6" t="str">
        <f>VLOOKUP(Table2[[#This Row],[CustomerID]],'Medical Examinations'!A:J,10,FALSE)</f>
        <v>Normal</v>
      </c>
      <c r="L82" s="6" t="str">
        <f>VLOOKUP(Table2[[#This Row],[CustomerID]],'Hospitalisation Details'!A:M,12,FALSE)</f>
        <v>7-Oct-1964</v>
      </c>
      <c r="M82" s="6">
        <f>VLOOKUP(Table2[[#This Row],[CustomerID]],'Hospitalisation Details'!A:M,7,FALSE)</f>
        <v>41331.79</v>
      </c>
      <c r="N82" s="6" t="str">
        <f>VLOOKUP(Table2[[#This Row],[CustomerID]],'Hospitalisation Details'!A:M,8,FALSE)</f>
        <v>tier - 1</v>
      </c>
      <c r="O82" s="6" t="str">
        <f>VLOOKUP(Table2[[#This Row],[CustomerID]],'Hospitalisation Details'!A:M,9,FALSE)</f>
        <v>tier - 2</v>
      </c>
      <c r="P82" s="6" t="str">
        <f>VLOOKUP(Table2[[#This Row],[CustomerID]],'Hospitalisation Details'!A:M,10,FALSE)</f>
        <v>R1011</v>
      </c>
      <c r="Q82" s="6">
        <f>VLOOKUP(Table2[[#This Row],[CustomerID]],'Hospitalisation Details'!A:M,13,FALSE)</f>
        <v>58</v>
      </c>
      <c r="R82" s="41"/>
    </row>
    <row r="83" spans="1:18" x14ac:dyDescent="0.3">
      <c r="A83" s="6" t="str">
        <f>VLOOKUP('Customer Names'!A83,'Customer Names'!A:A,1,FALSE)</f>
        <v>Id82</v>
      </c>
      <c r="B83" s="6" t="str">
        <f>VLOOKUP(Table2[[#This Row],[CustomerID]],'Customer Names'!A:E,4,FALSE)</f>
        <v xml:space="preserve">  Patrick</v>
      </c>
      <c r="C83" s="6">
        <f>VLOOKUP(Table2[[#This Row],[CustomerID]],'Medical Examinations'!A:J,2,FALSE)</f>
        <v>52.9</v>
      </c>
      <c r="D83" s="6">
        <f>VLOOKUP(Table2[[#This Row],[CustomerID]],'Medical Examinations'!A:J,3,FALSE)</f>
        <v>5.34</v>
      </c>
      <c r="E83" s="6" t="str">
        <f>VLOOKUP(Table2[[#This Row],[CustomerID]],'Medical Examinations'!A:J,4,FALSE)</f>
        <v>No</v>
      </c>
      <c r="F83" s="6" t="str">
        <f>VLOOKUP(Table2[[#This Row],[CustomerID]],'Medical Examinations'!A:J,5,FALSE)</f>
        <v>No</v>
      </c>
      <c r="G83" s="6" t="str">
        <f>VLOOKUP(Table2[[#This Row],[CustomerID]],'Medical Examinations'!A:J,6,FALSE)</f>
        <v>No</v>
      </c>
      <c r="H83" s="6">
        <f>VLOOKUP(Table2[[#This Row],[CustomerID]],'Medical Examinations'!A:J,7,FALSE)</f>
        <v>0</v>
      </c>
      <c r="I83" s="6" t="str">
        <f>VLOOKUP(Table2[[#This Row],[CustomerID]],'Medical Examinations'!A:J,8,FALSE)</f>
        <v>Yes</v>
      </c>
      <c r="J83" s="6" t="str">
        <f>VLOOKUP(Table2[[#This Row],[CustomerID]],'Medical Examinations'!A:J,9,FALSE)</f>
        <v>Obesity</v>
      </c>
      <c r="K83" s="6" t="str">
        <f>VLOOKUP(Table2[[#This Row],[CustomerID]],'Medical Examinations'!A:J,10,FALSE)</f>
        <v>Normal</v>
      </c>
      <c r="L83" s="6" t="str">
        <f>VLOOKUP(Table2[[#This Row],[CustomerID]],'Hospitalisation Details'!A:M,12,FALSE)</f>
        <v>27-Aug-1977</v>
      </c>
      <c r="M83" s="6">
        <f>VLOOKUP(Table2[[#This Row],[CustomerID]],'Hospitalisation Details'!A:M,7,FALSE)</f>
        <v>41271.5</v>
      </c>
      <c r="N83" s="6" t="str">
        <f>VLOOKUP(Table2[[#This Row],[CustomerID]],'Hospitalisation Details'!A:M,8,FALSE)</f>
        <v>tier - 1</v>
      </c>
      <c r="O83" s="6" t="str">
        <f>VLOOKUP(Table2[[#This Row],[CustomerID]],'Hospitalisation Details'!A:M,9,FALSE)</f>
        <v>tier - 2</v>
      </c>
      <c r="P83" s="6" t="str">
        <f>VLOOKUP(Table2[[#This Row],[CustomerID]],'Hospitalisation Details'!A:M,10,FALSE)</f>
        <v>R1011</v>
      </c>
      <c r="Q83" s="6">
        <f>VLOOKUP(Table2[[#This Row],[CustomerID]],'Hospitalisation Details'!A:M,13,FALSE)</f>
        <v>45</v>
      </c>
      <c r="R83" s="41"/>
    </row>
    <row r="84" spans="1:18" x14ac:dyDescent="0.3">
      <c r="A84" s="6" t="str">
        <f>VLOOKUP('Customer Names'!A84,'Customer Names'!A:A,1,FALSE)</f>
        <v>Id83</v>
      </c>
      <c r="B84" s="6" t="str">
        <f>VLOOKUP(Table2[[#This Row],[CustomerID]],'Customer Names'!A:E,4,FALSE)</f>
        <v xml:space="preserve">  Kate</v>
      </c>
      <c r="C84" s="6">
        <f>VLOOKUP(Table2[[#This Row],[CustomerID]],'Medical Examinations'!A:J,2,FALSE)</f>
        <v>45.41</v>
      </c>
      <c r="D84" s="6">
        <f>VLOOKUP(Table2[[#This Row],[CustomerID]],'Medical Examinations'!A:J,3,FALSE)</f>
        <v>4.03</v>
      </c>
      <c r="E84" s="6" t="str">
        <f>VLOOKUP(Table2[[#This Row],[CustomerID]],'Medical Examinations'!A:J,4,FALSE)</f>
        <v>Yes</v>
      </c>
      <c r="F84" s="6" t="str">
        <f>VLOOKUP(Table2[[#This Row],[CustomerID]],'Medical Examinations'!A:J,5,FALSE)</f>
        <v>No</v>
      </c>
      <c r="G84" s="6" t="str">
        <f>VLOOKUP(Table2[[#This Row],[CustomerID]],'Medical Examinations'!A:J,6,FALSE)</f>
        <v>No</v>
      </c>
      <c r="H84" s="6">
        <f>VLOOKUP(Table2[[#This Row],[CustomerID]],'Medical Examinations'!A:J,7,FALSE)</f>
        <v>1</v>
      </c>
      <c r="I84" s="6" t="str">
        <f>VLOOKUP(Table2[[#This Row],[CustomerID]],'Medical Examinations'!A:J,8,FALSE)</f>
        <v>Yes</v>
      </c>
      <c r="J84" s="6" t="str">
        <f>VLOOKUP(Table2[[#This Row],[CustomerID]],'Medical Examinations'!A:J,9,FALSE)</f>
        <v>Obesity</v>
      </c>
      <c r="K84" s="6" t="str">
        <f>VLOOKUP(Table2[[#This Row],[CustomerID]],'Medical Examinations'!A:J,10,FALSE)</f>
        <v>Normal</v>
      </c>
      <c r="L84" s="6" t="str">
        <f>VLOOKUP(Table2[[#This Row],[CustomerID]],'Hospitalisation Details'!A:M,12,FALSE)</f>
        <v>6-Jun-1964</v>
      </c>
      <c r="M84" s="6">
        <f>VLOOKUP(Table2[[#This Row],[CustomerID]],'Hospitalisation Details'!A:M,7,FALSE)</f>
        <v>41250.39</v>
      </c>
      <c r="N84" s="6" t="str">
        <f>VLOOKUP(Table2[[#This Row],[CustomerID]],'Hospitalisation Details'!A:M,8,FALSE)</f>
        <v>tier - 1</v>
      </c>
      <c r="O84" s="6" t="str">
        <f>VLOOKUP(Table2[[#This Row],[CustomerID]],'Hospitalisation Details'!A:M,9,FALSE)</f>
        <v>tier - 3</v>
      </c>
      <c r="P84" s="6" t="str">
        <f>VLOOKUP(Table2[[#This Row],[CustomerID]],'Hospitalisation Details'!A:M,10,FALSE)</f>
        <v>R1011</v>
      </c>
      <c r="Q84" s="6">
        <f>VLOOKUP(Table2[[#This Row],[CustomerID]],'Hospitalisation Details'!A:M,13,FALSE)</f>
        <v>59</v>
      </c>
      <c r="R84" s="41"/>
    </row>
    <row r="85" spans="1:18" x14ac:dyDescent="0.3">
      <c r="A85" s="6" t="str">
        <f>VLOOKUP('Customer Names'!A85,'Customer Names'!A:A,1,FALSE)</f>
        <v>Id84</v>
      </c>
      <c r="B85" s="6" t="str">
        <f>VLOOKUP(Table2[[#This Row],[CustomerID]],'Customer Names'!A:E,4,FALSE)</f>
        <v xml:space="preserve">  Kevin</v>
      </c>
      <c r="C85" s="6">
        <f>VLOOKUP(Table2[[#This Row],[CustomerID]],'Medical Examinations'!A:J,2,FALSE)</f>
        <v>49.41</v>
      </c>
      <c r="D85" s="6">
        <f>VLOOKUP(Table2[[#This Row],[CustomerID]],'Medical Examinations'!A:J,3,FALSE)</f>
        <v>4.2300000000000004</v>
      </c>
      <c r="E85" s="6" t="str">
        <f>VLOOKUP(Table2[[#This Row],[CustomerID]],'Medical Examinations'!A:J,4,FALSE)</f>
        <v>Yes</v>
      </c>
      <c r="F85" s="6" t="str">
        <f>VLOOKUP(Table2[[#This Row],[CustomerID]],'Medical Examinations'!A:J,5,FALSE)</f>
        <v>No</v>
      </c>
      <c r="G85" s="6" t="str">
        <f>VLOOKUP(Table2[[#This Row],[CustomerID]],'Medical Examinations'!A:J,6,FALSE)</f>
        <v>Yes</v>
      </c>
      <c r="H85" s="6">
        <f>VLOOKUP(Table2[[#This Row],[CustomerID]],'Medical Examinations'!A:J,7,FALSE)</f>
        <v>1</v>
      </c>
      <c r="I85" s="6" t="str">
        <f>VLOOKUP(Table2[[#This Row],[CustomerID]],'Medical Examinations'!A:J,8,FALSE)</f>
        <v>Yes</v>
      </c>
      <c r="J85" s="6" t="str">
        <f>VLOOKUP(Table2[[#This Row],[CustomerID]],'Medical Examinations'!A:J,9,FALSE)</f>
        <v>Obesity</v>
      </c>
      <c r="K85" s="6" t="str">
        <f>VLOOKUP(Table2[[#This Row],[CustomerID]],'Medical Examinations'!A:J,10,FALSE)</f>
        <v>Normal</v>
      </c>
      <c r="L85" s="6" t="str">
        <f>VLOOKUP(Table2[[#This Row],[CustomerID]],'Hospitalisation Details'!A:M,12,FALSE)</f>
        <v>8-Aug-1969</v>
      </c>
      <c r="M85" s="6">
        <f>VLOOKUP(Table2[[#This Row],[CustomerID]],'Hospitalisation Details'!A:M,7,FALSE)</f>
        <v>41191.57</v>
      </c>
      <c r="N85" s="6" t="str">
        <f>VLOOKUP(Table2[[#This Row],[CustomerID]],'Hospitalisation Details'!A:M,8,FALSE)</f>
        <v>tier - 1</v>
      </c>
      <c r="O85" s="6" t="str">
        <f>VLOOKUP(Table2[[#This Row],[CustomerID]],'Hospitalisation Details'!A:M,9,FALSE)</f>
        <v>tier - 2</v>
      </c>
      <c r="P85" s="6" t="str">
        <f>VLOOKUP(Table2[[#This Row],[CustomerID]],'Hospitalisation Details'!A:M,10,FALSE)</f>
        <v>R1011</v>
      </c>
      <c r="Q85" s="6">
        <f>VLOOKUP(Table2[[#This Row],[CustomerID]],'Hospitalisation Details'!A:M,13,FALSE)</f>
        <v>53</v>
      </c>
      <c r="R85" s="41"/>
    </row>
    <row r="86" spans="1:18" x14ac:dyDescent="0.3">
      <c r="A86" s="6" t="str">
        <f>VLOOKUP('Customer Names'!A86,'Customer Names'!A:A,1,FALSE)</f>
        <v>Id85</v>
      </c>
      <c r="B86" s="6" t="str">
        <f>VLOOKUP(Table2[[#This Row],[CustomerID]],'Customer Names'!A:E,4,FALSE)</f>
        <v xml:space="preserve">  Stephen II</v>
      </c>
      <c r="C86" s="6">
        <f>VLOOKUP(Table2[[#This Row],[CustomerID]],'Medical Examinations'!A:J,2,FALSE)</f>
        <v>31.824999999999999</v>
      </c>
      <c r="D86" s="6">
        <f>VLOOKUP(Table2[[#This Row],[CustomerID]],'Medical Examinations'!A:J,3,FALSE)</f>
        <v>4.0599999999999996</v>
      </c>
      <c r="E86" s="6" t="str">
        <f>VLOOKUP(Table2[[#This Row],[CustomerID]],'Medical Examinations'!A:J,4,FALSE)</f>
        <v>No</v>
      </c>
      <c r="F86" s="6" t="str">
        <f>VLOOKUP(Table2[[#This Row],[CustomerID]],'Medical Examinations'!A:J,5,FALSE)</f>
        <v>No</v>
      </c>
      <c r="G86" s="6" t="str">
        <f>VLOOKUP(Table2[[#This Row],[CustomerID]],'Medical Examinations'!A:J,6,FALSE)</f>
        <v>No</v>
      </c>
      <c r="H86" s="6">
        <f>VLOOKUP(Table2[[#This Row],[CustomerID]],'Medical Examinations'!A:J,7,FALSE)</f>
        <v>2</v>
      </c>
      <c r="I86" s="6" t="str">
        <f>VLOOKUP(Table2[[#This Row],[CustomerID]],'Medical Examinations'!A:J,8,FALSE)</f>
        <v>Yes</v>
      </c>
      <c r="J86" s="6" t="str">
        <f>VLOOKUP(Table2[[#This Row],[CustomerID]],'Medical Examinations'!A:J,9,FALSE)</f>
        <v>Obesity</v>
      </c>
      <c r="K86" s="6" t="str">
        <f>VLOOKUP(Table2[[#This Row],[CustomerID]],'Medical Examinations'!A:J,10,FALSE)</f>
        <v>Normal</v>
      </c>
      <c r="L86" s="6" t="str">
        <f>VLOOKUP(Table2[[#This Row],[CustomerID]],'Hospitalisation Details'!A:M,12,FALSE)</f>
        <v>6-Sep-1972</v>
      </c>
      <c r="M86" s="6">
        <f>VLOOKUP(Table2[[#This Row],[CustomerID]],'Hospitalisation Details'!A:M,7,FALSE)</f>
        <v>41097.160000000003</v>
      </c>
      <c r="N86" s="6" t="str">
        <f>VLOOKUP(Table2[[#This Row],[CustomerID]],'Hospitalisation Details'!A:M,8,FALSE)</f>
        <v>tier - 1</v>
      </c>
      <c r="O86" s="6" t="str">
        <f>VLOOKUP(Table2[[#This Row],[CustomerID]],'Hospitalisation Details'!A:M,9,FALSE)</f>
        <v>tier - 3</v>
      </c>
      <c r="P86" s="6" t="str">
        <f>VLOOKUP(Table2[[#This Row],[CustomerID]],'Hospitalisation Details'!A:M,10,FALSE)</f>
        <v>R1016</v>
      </c>
      <c r="Q86" s="6">
        <f>VLOOKUP(Table2[[#This Row],[CustomerID]],'Hospitalisation Details'!A:M,13,FALSE)</f>
        <v>50</v>
      </c>
      <c r="R86" s="41"/>
    </row>
    <row r="87" spans="1:18" x14ac:dyDescent="0.3">
      <c r="A87" s="6" t="str">
        <f>VLOOKUP('Customer Names'!A87,'Customer Names'!A:A,1,FALSE)</f>
        <v>Id86</v>
      </c>
      <c r="B87" s="6" t="str">
        <f>VLOOKUP(Table2[[#This Row],[CustomerID]],'Customer Names'!A:E,4,FALSE)</f>
        <v xml:space="preserve">  Philip</v>
      </c>
      <c r="C87" s="6">
        <f>VLOOKUP(Table2[[#This Row],[CustomerID]],'Medical Examinations'!A:J,2,FALSE)</f>
        <v>51.28</v>
      </c>
      <c r="D87" s="6">
        <f>VLOOKUP(Table2[[#This Row],[CustomerID]],'Medical Examinations'!A:J,3,FALSE)</f>
        <v>4.68</v>
      </c>
      <c r="E87" s="6" t="str">
        <f>VLOOKUP(Table2[[#This Row],[CustomerID]],'Medical Examinations'!A:J,4,FALSE)</f>
        <v>No</v>
      </c>
      <c r="F87" s="6" t="str">
        <f>VLOOKUP(Table2[[#This Row],[CustomerID]],'Medical Examinations'!A:J,5,FALSE)</f>
        <v>No</v>
      </c>
      <c r="G87" s="6" t="str">
        <f>VLOOKUP(Table2[[#This Row],[CustomerID]],'Medical Examinations'!A:J,6,FALSE)</f>
        <v>No</v>
      </c>
      <c r="H87" s="6">
        <f>VLOOKUP(Table2[[#This Row],[CustomerID]],'Medical Examinations'!A:J,7,FALSE)</f>
        <v>2</v>
      </c>
      <c r="I87" s="6" t="str">
        <f>VLOOKUP(Table2[[#This Row],[CustomerID]],'Medical Examinations'!A:J,8,FALSE)</f>
        <v>Yes</v>
      </c>
      <c r="J87" s="6" t="str">
        <f>VLOOKUP(Table2[[#This Row],[CustomerID]],'Medical Examinations'!A:J,9,FALSE)</f>
        <v>Obesity</v>
      </c>
      <c r="K87" s="6" t="str">
        <f>VLOOKUP(Table2[[#This Row],[CustomerID]],'Medical Examinations'!A:J,10,FALSE)</f>
        <v>Normal</v>
      </c>
      <c r="L87" s="6" t="str">
        <f>VLOOKUP(Table2[[#This Row],[CustomerID]],'Hospitalisation Details'!A:M,12,FALSE)</f>
        <v>12-Aug-1972</v>
      </c>
      <c r="M87" s="6">
        <f>VLOOKUP(Table2[[#This Row],[CustomerID]],'Hospitalisation Details'!A:M,7,FALSE)</f>
        <v>41055.29</v>
      </c>
      <c r="N87" s="6" t="str">
        <f>VLOOKUP(Table2[[#This Row],[CustomerID]],'Hospitalisation Details'!A:M,8,FALSE)</f>
        <v>tier - 1</v>
      </c>
      <c r="O87" s="6" t="str">
        <f>VLOOKUP(Table2[[#This Row],[CustomerID]],'Hospitalisation Details'!A:M,9,FALSE)</f>
        <v>tier - 2</v>
      </c>
      <c r="P87" s="6" t="str">
        <f>VLOOKUP(Table2[[#This Row],[CustomerID]],'Hospitalisation Details'!A:M,10,FALSE)</f>
        <v>R1011</v>
      </c>
      <c r="Q87" s="6">
        <f>VLOOKUP(Table2[[#This Row],[CustomerID]],'Hospitalisation Details'!A:M,13,FALSE)</f>
        <v>50</v>
      </c>
      <c r="R87" s="41"/>
    </row>
    <row r="88" spans="1:18" x14ac:dyDescent="0.3">
      <c r="A88" s="6" t="str">
        <f>VLOOKUP('Customer Names'!A88,'Customer Names'!A:A,1,FALSE)</f>
        <v>Id87</v>
      </c>
      <c r="B88" s="6" t="str">
        <f>VLOOKUP(Table2[[#This Row],[CustomerID]],'Customer Names'!A:E,4,FALSE)</f>
        <v xml:space="preserve">  Brett A</v>
      </c>
      <c r="C88" s="6">
        <f>VLOOKUP(Table2[[#This Row],[CustomerID]],'Medical Examinations'!A:J,2,FALSE)</f>
        <v>34.96</v>
      </c>
      <c r="D88" s="6">
        <f>VLOOKUP(Table2[[#This Row],[CustomerID]],'Medical Examinations'!A:J,3,FALSE)</f>
        <v>4.34</v>
      </c>
      <c r="E88" s="6" t="str">
        <f>VLOOKUP(Table2[[#This Row],[CustomerID]],'Medical Examinations'!A:J,4,FALSE)</f>
        <v>No</v>
      </c>
      <c r="F88" s="6" t="str">
        <f>VLOOKUP(Table2[[#This Row],[CustomerID]],'Medical Examinations'!A:J,5,FALSE)</f>
        <v>No</v>
      </c>
      <c r="G88" s="6" t="str">
        <f>VLOOKUP(Table2[[#This Row],[CustomerID]],'Medical Examinations'!A:J,6,FALSE)</f>
        <v>Yes</v>
      </c>
      <c r="H88" s="6">
        <f>VLOOKUP(Table2[[#This Row],[CustomerID]],'Medical Examinations'!A:J,7,FALSE)</f>
        <v>1</v>
      </c>
      <c r="I88" s="6" t="str">
        <f>VLOOKUP(Table2[[#This Row],[CustomerID]],'Medical Examinations'!A:J,8,FALSE)</f>
        <v>Yes</v>
      </c>
      <c r="J88" s="6" t="str">
        <f>VLOOKUP(Table2[[#This Row],[CustomerID]],'Medical Examinations'!A:J,9,FALSE)</f>
        <v>Obesity</v>
      </c>
      <c r="K88" s="6" t="str">
        <f>VLOOKUP(Table2[[#This Row],[CustomerID]],'Medical Examinations'!A:J,10,FALSE)</f>
        <v>Normal</v>
      </c>
      <c r="L88" s="6" t="str">
        <f>VLOOKUP(Table2[[#This Row],[CustomerID]],'Hospitalisation Details'!A:M,12,FALSE)</f>
        <v>11-Oct-1979</v>
      </c>
      <c r="M88" s="6">
        <f>VLOOKUP(Table2[[#This Row],[CustomerID]],'Hospitalisation Details'!A:M,7,FALSE)</f>
        <v>41034.22</v>
      </c>
      <c r="N88" s="6" t="str">
        <f>VLOOKUP(Table2[[#This Row],[CustomerID]],'Hospitalisation Details'!A:M,8,FALSE)</f>
        <v>tier - 1</v>
      </c>
      <c r="O88" s="6" t="str">
        <f>VLOOKUP(Table2[[#This Row],[CustomerID]],'Hospitalisation Details'!A:M,9,FALSE)</f>
        <v>tier - 3</v>
      </c>
      <c r="P88" s="6" t="str">
        <f>VLOOKUP(Table2[[#This Row],[CustomerID]],'Hospitalisation Details'!A:M,10,FALSE)</f>
        <v>R1017</v>
      </c>
      <c r="Q88" s="6">
        <f>VLOOKUP(Table2[[#This Row],[CustomerID]],'Hospitalisation Details'!A:M,13,FALSE)</f>
        <v>43</v>
      </c>
      <c r="R88" s="41"/>
    </row>
    <row r="89" spans="1:18" x14ac:dyDescent="0.3">
      <c r="A89" s="6" t="str">
        <f>VLOOKUP('Customer Names'!A89,'Customer Names'!A:A,1,FALSE)</f>
        <v>Id88</v>
      </c>
      <c r="B89" s="6" t="str">
        <f>VLOOKUP(Table2[[#This Row],[CustomerID]],'Customer Names'!A:E,4,FALSE)</f>
        <v xml:space="preserve">  Rebecca</v>
      </c>
      <c r="C89" s="6">
        <f>VLOOKUP(Table2[[#This Row],[CustomerID]],'Medical Examinations'!A:J,2,FALSE)</f>
        <v>33.11</v>
      </c>
      <c r="D89" s="6">
        <f>VLOOKUP(Table2[[#This Row],[CustomerID]],'Medical Examinations'!A:J,3,FALSE)</f>
        <v>10.51</v>
      </c>
      <c r="E89" s="6" t="str">
        <f>VLOOKUP(Table2[[#This Row],[CustomerID]],'Medical Examinations'!A:J,4,FALSE)</f>
        <v>No</v>
      </c>
      <c r="F89" s="6" t="str">
        <f>VLOOKUP(Table2[[#This Row],[CustomerID]],'Medical Examinations'!A:J,5,FALSE)</f>
        <v>No</v>
      </c>
      <c r="G89" s="6" t="str">
        <f>VLOOKUP(Table2[[#This Row],[CustomerID]],'Medical Examinations'!A:J,6,FALSE)</f>
        <v>No</v>
      </c>
      <c r="H89" s="6">
        <f>VLOOKUP(Table2[[#This Row],[CustomerID]],'Medical Examinations'!A:J,7,FALSE)</f>
        <v>0</v>
      </c>
      <c r="I89" s="6" t="str">
        <f>VLOOKUP(Table2[[#This Row],[CustomerID]],'Medical Examinations'!A:J,8,FALSE)</f>
        <v>Yes</v>
      </c>
      <c r="J89" s="6" t="str">
        <f>VLOOKUP(Table2[[#This Row],[CustomerID]],'Medical Examinations'!A:J,9,FALSE)</f>
        <v>Obesity</v>
      </c>
      <c r="K89" s="6" t="str">
        <f>VLOOKUP(Table2[[#This Row],[CustomerID]],'Medical Examinations'!A:J,10,FALSE)</f>
        <v>Diabetes</v>
      </c>
      <c r="L89" s="6" t="str">
        <f>VLOOKUP(Table2[[#This Row],[CustomerID]],'Hospitalisation Details'!A:M,12,FALSE)</f>
        <v>5-Jun-1974</v>
      </c>
      <c r="M89" s="6">
        <f>VLOOKUP(Table2[[#This Row],[CustomerID]],'Hospitalisation Details'!A:M,7,FALSE)</f>
        <v>40974.160000000003</v>
      </c>
      <c r="N89" s="6" t="str">
        <f>VLOOKUP(Table2[[#This Row],[CustomerID]],'Hospitalisation Details'!A:M,8,FALSE)</f>
        <v>tier - 1</v>
      </c>
      <c r="O89" s="6" t="str">
        <f>VLOOKUP(Table2[[#This Row],[CustomerID]],'Hospitalisation Details'!A:M,9,FALSE)</f>
        <v>tier - 2</v>
      </c>
      <c r="P89" s="6" t="str">
        <f>VLOOKUP(Table2[[#This Row],[CustomerID]],'Hospitalisation Details'!A:M,10,FALSE)</f>
        <v>R1013</v>
      </c>
      <c r="Q89" s="6">
        <f>VLOOKUP(Table2[[#This Row],[CustomerID]],'Hospitalisation Details'!A:M,13,FALSE)</f>
        <v>49</v>
      </c>
      <c r="R89" s="41"/>
    </row>
    <row r="90" spans="1:18" x14ac:dyDescent="0.3">
      <c r="A90" s="6" t="str">
        <f>VLOOKUP('Customer Names'!A90,'Customer Names'!A:A,1,FALSE)</f>
        <v>Id89</v>
      </c>
      <c r="B90" s="6" t="str">
        <f>VLOOKUP(Table2[[#This Row],[CustomerID]],'Customer Names'!A:E,4,FALSE)</f>
        <v xml:space="preserve">  Kelley</v>
      </c>
      <c r="C90" s="6">
        <f>VLOOKUP(Table2[[#This Row],[CustomerID]],'Medical Examinations'!A:J,2,FALSE)</f>
        <v>54.74</v>
      </c>
      <c r="D90" s="6">
        <f>VLOOKUP(Table2[[#This Row],[CustomerID]],'Medical Examinations'!A:J,3,FALSE)</f>
        <v>5.84</v>
      </c>
      <c r="E90" s="6" t="str">
        <f>VLOOKUP(Table2[[#This Row],[CustomerID]],'Medical Examinations'!A:J,4,FALSE)</f>
        <v>Yes</v>
      </c>
      <c r="F90" s="6" t="str">
        <f>VLOOKUP(Table2[[#This Row],[CustomerID]],'Medical Examinations'!A:J,5,FALSE)</f>
        <v>No</v>
      </c>
      <c r="G90" s="6" t="str">
        <f>VLOOKUP(Table2[[#This Row],[CustomerID]],'Medical Examinations'!A:J,6,FALSE)</f>
        <v>Yes</v>
      </c>
      <c r="H90" s="6">
        <f>VLOOKUP(Table2[[#This Row],[CustomerID]],'Medical Examinations'!A:J,7,FALSE)</f>
        <v>1</v>
      </c>
      <c r="I90" s="6" t="str">
        <f>VLOOKUP(Table2[[#This Row],[CustomerID]],'Medical Examinations'!A:J,8,FALSE)</f>
        <v>Yes</v>
      </c>
      <c r="J90" s="6" t="str">
        <f>VLOOKUP(Table2[[#This Row],[CustomerID]],'Medical Examinations'!A:J,9,FALSE)</f>
        <v>Obesity</v>
      </c>
      <c r="K90" s="6" t="str">
        <f>VLOOKUP(Table2[[#This Row],[CustomerID]],'Medical Examinations'!A:J,10,FALSE)</f>
        <v>Prediabetes</v>
      </c>
      <c r="L90" s="6" t="str">
        <f>VLOOKUP(Table2[[#This Row],[CustomerID]],'Hospitalisation Details'!A:M,12,FALSE)</f>
        <v>8-Sep-1983</v>
      </c>
      <c r="M90" s="6">
        <f>VLOOKUP(Table2[[#This Row],[CustomerID]],'Hospitalisation Details'!A:M,7,FALSE)</f>
        <v>40961.29</v>
      </c>
      <c r="N90" s="6" t="str">
        <f>VLOOKUP(Table2[[#This Row],[CustomerID]],'Hospitalisation Details'!A:M,8,FALSE)</f>
        <v>tier - 1</v>
      </c>
      <c r="O90" s="6" t="str">
        <f>VLOOKUP(Table2[[#This Row],[CustomerID]],'Hospitalisation Details'!A:M,9,FALSE)</f>
        <v>tier - 2</v>
      </c>
      <c r="P90" s="6" t="str">
        <f>VLOOKUP(Table2[[#This Row],[CustomerID]],'Hospitalisation Details'!A:M,10,FALSE)</f>
        <v>R1011</v>
      </c>
      <c r="Q90" s="6">
        <f>VLOOKUP(Table2[[#This Row],[CustomerID]],'Hospitalisation Details'!A:M,13,FALSE)</f>
        <v>39</v>
      </c>
      <c r="R90" s="41"/>
    </row>
    <row r="91" spans="1:18" x14ac:dyDescent="0.3">
      <c r="A91" s="6" t="str">
        <f>VLOOKUP('Customer Names'!A91,'Customer Names'!A:A,1,FALSE)</f>
        <v>Id90</v>
      </c>
      <c r="B91" s="6" t="str">
        <f>VLOOKUP(Table2[[#This Row],[CustomerID]],'Customer Names'!A:E,4,FALSE)</f>
        <v xml:space="preserve">  Abigail K</v>
      </c>
      <c r="C91" s="6">
        <f>VLOOKUP(Table2[[#This Row],[CustomerID]],'Medical Examinations'!A:J,2,FALSE)</f>
        <v>32.56</v>
      </c>
      <c r="D91" s="6">
        <f>VLOOKUP(Table2[[#This Row],[CustomerID]],'Medical Examinations'!A:J,3,FALSE)</f>
        <v>5.41</v>
      </c>
      <c r="E91" s="6" t="str">
        <f>VLOOKUP(Table2[[#This Row],[CustomerID]],'Medical Examinations'!A:J,4,FALSE)</f>
        <v>No</v>
      </c>
      <c r="F91" s="6" t="str">
        <f>VLOOKUP(Table2[[#This Row],[CustomerID]],'Medical Examinations'!A:J,5,FALSE)</f>
        <v>No</v>
      </c>
      <c r="G91" s="6" t="str">
        <f>VLOOKUP(Table2[[#This Row],[CustomerID]],'Medical Examinations'!A:J,6,FALSE)</f>
        <v>Yes</v>
      </c>
      <c r="H91" s="6">
        <f>VLOOKUP(Table2[[#This Row],[CustomerID]],'Medical Examinations'!A:J,7,FALSE)</f>
        <v>1</v>
      </c>
      <c r="I91" s="6" t="str">
        <f>VLOOKUP(Table2[[#This Row],[CustomerID]],'Medical Examinations'!A:J,8,FALSE)</f>
        <v>Yes</v>
      </c>
      <c r="J91" s="6" t="str">
        <f>VLOOKUP(Table2[[#This Row],[CustomerID]],'Medical Examinations'!A:J,9,FALSE)</f>
        <v>Obesity</v>
      </c>
      <c r="K91" s="6" t="str">
        <f>VLOOKUP(Table2[[#This Row],[CustomerID]],'Medical Examinations'!A:J,10,FALSE)</f>
        <v>Normal</v>
      </c>
      <c r="L91" s="6" t="str">
        <f>VLOOKUP(Table2[[#This Row],[CustomerID]],'Hospitalisation Details'!A:M,12,FALSE)</f>
        <v>16-Sep-1979</v>
      </c>
      <c r="M91" s="6">
        <f>VLOOKUP(Table2[[#This Row],[CustomerID]],'Hospitalisation Details'!A:M,7,FALSE)</f>
        <v>40941.29</v>
      </c>
      <c r="N91" s="6" t="str">
        <f>VLOOKUP(Table2[[#This Row],[CustomerID]],'Hospitalisation Details'!A:M,8,FALSE)</f>
        <v>tier - 1</v>
      </c>
      <c r="O91" s="6" t="str">
        <f>VLOOKUP(Table2[[#This Row],[CustomerID]],'Hospitalisation Details'!A:M,9,FALSE)</f>
        <v>tier - 2</v>
      </c>
      <c r="P91" s="6" t="str">
        <f>VLOOKUP(Table2[[#This Row],[CustomerID]],'Hospitalisation Details'!A:M,10,FALSE)</f>
        <v>R1013</v>
      </c>
      <c r="Q91" s="6">
        <f>VLOOKUP(Table2[[#This Row],[CustomerID]],'Hospitalisation Details'!A:M,13,FALSE)</f>
        <v>43</v>
      </c>
      <c r="R91" s="41"/>
    </row>
    <row r="92" spans="1:18" x14ac:dyDescent="0.3">
      <c r="A92" s="6" t="str">
        <f>VLOOKUP('Customer Names'!A92,'Customer Names'!A:A,1,FALSE)</f>
        <v>Id91</v>
      </c>
      <c r="B92" s="6" t="str">
        <f>VLOOKUP(Table2[[#This Row],[CustomerID]],'Customer Names'!A:E,4,FALSE)</f>
        <v xml:space="preserve">  Hope</v>
      </c>
      <c r="C92" s="6">
        <f>VLOOKUP(Table2[[#This Row],[CustomerID]],'Medical Examinations'!A:J,2,FALSE)</f>
        <v>39.049999999999997</v>
      </c>
      <c r="D92" s="6">
        <f>VLOOKUP(Table2[[#This Row],[CustomerID]],'Medical Examinations'!A:J,3,FALSE)</f>
        <v>6.06</v>
      </c>
      <c r="E92" s="6" t="str">
        <f>VLOOKUP(Table2[[#This Row],[CustomerID]],'Medical Examinations'!A:J,4,FALSE)</f>
        <v>No</v>
      </c>
      <c r="F92" s="6" t="str">
        <f>VLOOKUP(Table2[[#This Row],[CustomerID]],'Medical Examinations'!A:J,5,FALSE)</f>
        <v>No</v>
      </c>
      <c r="G92" s="6" t="str">
        <f>VLOOKUP(Table2[[#This Row],[CustomerID]],'Medical Examinations'!A:J,6,FALSE)</f>
        <v>No</v>
      </c>
      <c r="H92" s="6">
        <f>VLOOKUP(Table2[[#This Row],[CustomerID]],'Medical Examinations'!A:J,7,FALSE)</f>
        <v>1</v>
      </c>
      <c r="I92" s="6" t="str">
        <f>VLOOKUP(Table2[[#This Row],[CustomerID]],'Medical Examinations'!A:J,8,FALSE)</f>
        <v>Yes</v>
      </c>
      <c r="J92" s="6" t="str">
        <f>VLOOKUP(Table2[[#This Row],[CustomerID]],'Medical Examinations'!A:J,9,FALSE)</f>
        <v>Obesity</v>
      </c>
      <c r="K92" s="6" t="str">
        <f>VLOOKUP(Table2[[#This Row],[CustomerID]],'Medical Examinations'!A:J,10,FALSE)</f>
        <v>Prediabetes</v>
      </c>
      <c r="L92" s="6" t="str">
        <f>VLOOKUP(Table2[[#This Row],[CustomerID]],'Hospitalisation Details'!A:M,12,FALSE)</f>
        <v>4-Aug-1992</v>
      </c>
      <c r="M92" s="6">
        <f>VLOOKUP(Table2[[#This Row],[CustomerID]],'Hospitalisation Details'!A:M,7,FALSE)</f>
        <v>40932.43</v>
      </c>
      <c r="N92" s="6" t="str">
        <f>VLOOKUP(Table2[[#This Row],[CustomerID]],'Hospitalisation Details'!A:M,8,FALSE)</f>
        <v>tier - 1</v>
      </c>
      <c r="O92" s="6" t="str">
        <f>VLOOKUP(Table2[[#This Row],[CustomerID]],'Hospitalisation Details'!A:M,9,FALSE)</f>
        <v>tier - 2</v>
      </c>
      <c r="P92" s="6" t="str">
        <f>VLOOKUP(Table2[[#This Row],[CustomerID]],'Hospitalisation Details'!A:M,10,FALSE)</f>
        <v>R1013</v>
      </c>
      <c r="Q92" s="6">
        <f>VLOOKUP(Table2[[#This Row],[CustomerID]],'Hospitalisation Details'!A:M,13,FALSE)</f>
        <v>30</v>
      </c>
      <c r="R92" s="41"/>
    </row>
    <row r="93" spans="1:18" x14ac:dyDescent="0.3">
      <c r="A93" s="6" t="str">
        <f>VLOOKUP('Customer Names'!A93,'Customer Names'!A:A,1,FALSE)</f>
        <v>Id92</v>
      </c>
      <c r="B93" s="6" t="str">
        <f>VLOOKUP(Table2[[#This Row],[CustomerID]],'Customer Names'!A:E,4,FALSE)</f>
        <v xml:space="preserve">  Elyse M</v>
      </c>
      <c r="C93" s="6">
        <f>VLOOKUP(Table2[[#This Row],[CustomerID]],'Medical Examinations'!A:J,2,FALSE)</f>
        <v>42.75</v>
      </c>
      <c r="D93" s="6">
        <f>VLOOKUP(Table2[[#This Row],[CustomerID]],'Medical Examinations'!A:J,3,FALSE)</f>
        <v>4.22</v>
      </c>
      <c r="E93" s="6" t="str">
        <f>VLOOKUP(Table2[[#This Row],[CustomerID]],'Medical Examinations'!A:J,4,FALSE)</f>
        <v>No</v>
      </c>
      <c r="F93" s="6" t="str">
        <f>VLOOKUP(Table2[[#This Row],[CustomerID]],'Medical Examinations'!A:J,5,FALSE)</f>
        <v>No</v>
      </c>
      <c r="G93" s="6" t="str">
        <f>VLOOKUP(Table2[[#This Row],[CustomerID]],'Medical Examinations'!A:J,6,FALSE)</f>
        <v>No</v>
      </c>
      <c r="H93" s="6">
        <f>VLOOKUP(Table2[[#This Row],[CustomerID]],'Medical Examinations'!A:J,7,FALSE)</f>
        <v>0</v>
      </c>
      <c r="I93" s="6" t="str">
        <f>VLOOKUP(Table2[[#This Row],[CustomerID]],'Medical Examinations'!A:J,8,FALSE)</f>
        <v>Yes</v>
      </c>
      <c r="J93" s="6" t="str">
        <f>VLOOKUP(Table2[[#This Row],[CustomerID]],'Medical Examinations'!A:J,9,FALSE)</f>
        <v>Obesity</v>
      </c>
      <c r="K93" s="6" t="str">
        <f>VLOOKUP(Table2[[#This Row],[CustomerID]],'Medical Examinations'!A:J,10,FALSE)</f>
        <v>Normal</v>
      </c>
      <c r="L93" s="6" t="str">
        <f>VLOOKUP(Table2[[#This Row],[CustomerID]],'Hospitalisation Details'!A:M,12,FALSE)</f>
        <v>2-Jul-1999</v>
      </c>
      <c r="M93" s="6">
        <f>VLOOKUP(Table2[[#This Row],[CustomerID]],'Hospitalisation Details'!A:M,7,FALSE)</f>
        <v>40904.199999999997</v>
      </c>
      <c r="N93" s="6" t="str">
        <f>VLOOKUP(Table2[[#This Row],[CustomerID]],'Hospitalisation Details'!A:M,8,FALSE)</f>
        <v>tier - 1</v>
      </c>
      <c r="O93" s="6" t="str">
        <f>VLOOKUP(Table2[[#This Row],[CustomerID]],'Hospitalisation Details'!A:M,9,FALSE)</f>
        <v>tier - 1</v>
      </c>
      <c r="P93" s="6" t="str">
        <f>VLOOKUP(Table2[[#This Row],[CustomerID]],'Hospitalisation Details'!A:M,10,FALSE)</f>
        <v>R1024</v>
      </c>
      <c r="Q93" s="6">
        <f>VLOOKUP(Table2[[#This Row],[CustomerID]],'Hospitalisation Details'!A:M,13,FALSE)</f>
        <v>23</v>
      </c>
      <c r="R93" s="41"/>
    </row>
    <row r="94" spans="1:18" x14ac:dyDescent="0.3">
      <c r="A94" s="6" t="str">
        <f>VLOOKUP('Customer Names'!A94,'Customer Names'!A:A,1,FALSE)</f>
        <v>Id93</v>
      </c>
      <c r="B94" s="6" t="str">
        <f>VLOOKUP(Table2[[#This Row],[CustomerID]],'Customer Names'!A:E,4,FALSE)</f>
        <v xml:space="preserve">  Nicholas</v>
      </c>
      <c r="C94" s="6">
        <f>VLOOKUP(Table2[[#This Row],[CustomerID]],'Medical Examinations'!A:J,2,FALSE)</f>
        <v>50.58</v>
      </c>
      <c r="D94" s="6">
        <f>VLOOKUP(Table2[[#This Row],[CustomerID]],'Medical Examinations'!A:J,3,FALSE)</f>
        <v>5.12</v>
      </c>
      <c r="E94" s="6" t="str">
        <f>VLOOKUP(Table2[[#This Row],[CustomerID]],'Medical Examinations'!A:J,4,FALSE)</f>
        <v>No</v>
      </c>
      <c r="F94" s="6" t="str">
        <f>VLOOKUP(Table2[[#This Row],[CustomerID]],'Medical Examinations'!A:J,5,FALSE)</f>
        <v>No</v>
      </c>
      <c r="G94" s="6" t="str">
        <f>VLOOKUP(Table2[[#This Row],[CustomerID]],'Medical Examinations'!A:J,6,FALSE)</f>
        <v>No</v>
      </c>
      <c r="H94" s="6">
        <f>VLOOKUP(Table2[[#This Row],[CustomerID]],'Medical Examinations'!A:J,7,FALSE)</f>
        <v>2</v>
      </c>
      <c r="I94" s="6" t="str">
        <f>VLOOKUP(Table2[[#This Row],[CustomerID]],'Medical Examinations'!A:J,8,FALSE)</f>
        <v>Yes</v>
      </c>
      <c r="J94" s="6" t="str">
        <f>VLOOKUP(Table2[[#This Row],[CustomerID]],'Medical Examinations'!A:J,9,FALSE)</f>
        <v>Obesity</v>
      </c>
      <c r="K94" s="6" t="str">
        <f>VLOOKUP(Table2[[#This Row],[CustomerID]],'Medical Examinations'!A:J,10,FALSE)</f>
        <v>Normal</v>
      </c>
      <c r="L94" s="6" t="str">
        <f>VLOOKUP(Table2[[#This Row],[CustomerID]],'Hospitalisation Details'!A:M,12,FALSE)</f>
        <v>10-Jun-1972</v>
      </c>
      <c r="M94" s="6">
        <f>VLOOKUP(Table2[[#This Row],[CustomerID]],'Hospitalisation Details'!A:M,7,FALSE)</f>
        <v>40817.85</v>
      </c>
      <c r="N94" s="6" t="str">
        <f>VLOOKUP(Table2[[#This Row],[CustomerID]],'Hospitalisation Details'!A:M,8,FALSE)</f>
        <v>tier - 1</v>
      </c>
      <c r="O94" s="6" t="str">
        <f>VLOOKUP(Table2[[#This Row],[CustomerID]],'Hospitalisation Details'!A:M,9,FALSE)</f>
        <v>tier - 3</v>
      </c>
      <c r="P94" s="6" t="str">
        <f>VLOOKUP(Table2[[#This Row],[CustomerID]],'Hospitalisation Details'!A:M,10,FALSE)</f>
        <v>R1011</v>
      </c>
      <c r="Q94" s="6">
        <f>VLOOKUP(Table2[[#This Row],[CustomerID]],'Hospitalisation Details'!A:M,13,FALSE)</f>
        <v>50</v>
      </c>
      <c r="R94" s="41"/>
    </row>
    <row r="95" spans="1:18" x14ac:dyDescent="0.3">
      <c r="A95" s="6" t="str">
        <f>VLOOKUP('Customer Names'!A95,'Customer Names'!A:A,1,FALSE)</f>
        <v>Id94</v>
      </c>
      <c r="B95" s="6" t="str">
        <f>VLOOKUP(Table2[[#This Row],[CustomerID]],'Customer Names'!A:E,4,FALSE)</f>
        <v xml:space="preserve">  David</v>
      </c>
      <c r="C95" s="6">
        <f>VLOOKUP(Table2[[#This Row],[CustomerID]],'Medical Examinations'!A:J,2,FALSE)</f>
        <v>30.495000000000001</v>
      </c>
      <c r="D95" s="6">
        <f>VLOOKUP(Table2[[#This Row],[CustomerID]],'Medical Examinations'!A:J,3,FALSE)</f>
        <v>4.57</v>
      </c>
      <c r="E95" s="6" t="str">
        <f>VLOOKUP(Table2[[#This Row],[CustomerID]],'Medical Examinations'!A:J,4,FALSE)</f>
        <v>Yes</v>
      </c>
      <c r="F95" s="6" t="str">
        <f>VLOOKUP(Table2[[#This Row],[CustomerID]],'Medical Examinations'!A:J,5,FALSE)</f>
        <v>No</v>
      </c>
      <c r="G95" s="6" t="str">
        <f>VLOOKUP(Table2[[#This Row],[CustomerID]],'Medical Examinations'!A:J,6,FALSE)</f>
        <v>No</v>
      </c>
      <c r="H95" s="6">
        <f>VLOOKUP(Table2[[#This Row],[CustomerID]],'Medical Examinations'!A:J,7,FALSE)</f>
        <v>0</v>
      </c>
      <c r="I95" s="6" t="str">
        <f>VLOOKUP(Table2[[#This Row],[CustomerID]],'Medical Examinations'!A:J,8,FALSE)</f>
        <v>Yes</v>
      </c>
      <c r="J95" s="6" t="str">
        <f>VLOOKUP(Table2[[#This Row],[CustomerID]],'Medical Examinations'!A:J,9,FALSE)</f>
        <v>Obesity</v>
      </c>
      <c r="K95" s="6" t="str">
        <f>VLOOKUP(Table2[[#This Row],[CustomerID]],'Medical Examinations'!A:J,10,FALSE)</f>
        <v>Normal</v>
      </c>
      <c r="L95" s="6" t="str">
        <f>VLOOKUP(Table2[[#This Row],[CustomerID]],'Hospitalisation Details'!A:M,12,FALSE)</f>
        <v>26-Dec-1976</v>
      </c>
      <c r="M95" s="6">
        <f>VLOOKUP(Table2[[#This Row],[CustomerID]],'Hospitalisation Details'!A:M,7,FALSE)</f>
        <v>40720.550000000003</v>
      </c>
      <c r="N95" s="6" t="str">
        <f>VLOOKUP(Table2[[#This Row],[CustomerID]],'Hospitalisation Details'!A:M,8,FALSE)</f>
        <v>tier - 1</v>
      </c>
      <c r="O95" s="6" t="str">
        <f>VLOOKUP(Table2[[#This Row],[CustomerID]],'Hospitalisation Details'!A:M,9,FALSE)</f>
        <v>tier - 3</v>
      </c>
      <c r="P95" s="6" t="str">
        <f>VLOOKUP(Table2[[#This Row],[CustomerID]],'Hospitalisation Details'!A:M,10,FALSE)</f>
        <v>R1012</v>
      </c>
      <c r="Q95" s="6">
        <f>VLOOKUP(Table2[[#This Row],[CustomerID]],'Hospitalisation Details'!A:M,13,FALSE)</f>
        <v>46</v>
      </c>
      <c r="R95" s="41"/>
    </row>
    <row r="96" spans="1:18" x14ac:dyDescent="0.3">
      <c r="A96" s="6" t="str">
        <f>VLOOKUP('Customer Names'!A96,'Customer Names'!A:A,1,FALSE)</f>
        <v>Id95</v>
      </c>
      <c r="B96" s="6" t="str">
        <f>VLOOKUP(Table2[[#This Row],[CustomerID]],'Customer Names'!A:E,4,FALSE)</f>
        <v xml:space="preserve">  Natalie</v>
      </c>
      <c r="C96" s="6">
        <f>VLOOKUP(Table2[[#This Row],[CustomerID]],'Medical Examinations'!A:J,2,FALSE)</f>
        <v>48.31</v>
      </c>
      <c r="D96" s="6">
        <f>VLOOKUP(Table2[[#This Row],[CustomerID]],'Medical Examinations'!A:J,3,FALSE)</f>
        <v>9.58</v>
      </c>
      <c r="E96" s="6" t="str">
        <f>VLOOKUP(Table2[[#This Row],[CustomerID]],'Medical Examinations'!A:J,4,FALSE)</f>
        <v>Yes</v>
      </c>
      <c r="F96" s="6" t="str">
        <f>VLOOKUP(Table2[[#This Row],[CustomerID]],'Medical Examinations'!A:J,5,FALSE)</f>
        <v>No</v>
      </c>
      <c r="G96" s="6" t="str">
        <f>VLOOKUP(Table2[[#This Row],[CustomerID]],'Medical Examinations'!A:J,6,FALSE)</f>
        <v>No</v>
      </c>
      <c r="H96" s="6">
        <f>VLOOKUP(Table2[[#This Row],[CustomerID]],'Medical Examinations'!A:J,7,FALSE)</f>
        <v>2</v>
      </c>
      <c r="I96" s="6" t="str">
        <f>VLOOKUP(Table2[[#This Row],[CustomerID]],'Medical Examinations'!A:J,8,FALSE)</f>
        <v>Yes</v>
      </c>
      <c r="J96" s="6" t="str">
        <f>VLOOKUP(Table2[[#This Row],[CustomerID]],'Medical Examinations'!A:J,9,FALSE)</f>
        <v>Obesity</v>
      </c>
      <c r="K96" s="6" t="str">
        <f>VLOOKUP(Table2[[#This Row],[CustomerID]],'Medical Examinations'!A:J,10,FALSE)</f>
        <v>Diabetes</v>
      </c>
      <c r="L96" s="6" t="str">
        <f>VLOOKUP(Table2[[#This Row],[CustomerID]],'Hospitalisation Details'!A:M,12,FALSE)</f>
        <v>25-Sep-1970</v>
      </c>
      <c r="M96" s="6">
        <f>VLOOKUP(Table2[[#This Row],[CustomerID]],'Hospitalisation Details'!A:M,7,FALSE)</f>
        <v>40692.910000000003</v>
      </c>
      <c r="N96" s="6" t="str">
        <f>VLOOKUP(Table2[[#This Row],[CustomerID]],'Hospitalisation Details'!A:M,8,FALSE)</f>
        <v>tier - 1</v>
      </c>
      <c r="O96" s="6" t="str">
        <f>VLOOKUP(Table2[[#This Row],[CustomerID]],'Hospitalisation Details'!A:M,9,FALSE)</f>
        <v>tier - 1</v>
      </c>
      <c r="P96" s="6" t="str">
        <f>VLOOKUP(Table2[[#This Row],[CustomerID]],'Hospitalisation Details'!A:M,10,FALSE)</f>
        <v>R1011</v>
      </c>
      <c r="Q96" s="6">
        <f>VLOOKUP(Table2[[#This Row],[CustomerID]],'Hospitalisation Details'!A:M,13,FALSE)</f>
        <v>52</v>
      </c>
      <c r="R96" s="41"/>
    </row>
    <row r="97" spans="1:18" x14ac:dyDescent="0.3">
      <c r="A97" s="6" t="str">
        <f>VLOOKUP('Customer Names'!A97,'Customer Names'!A:A,1,FALSE)</f>
        <v>Id96</v>
      </c>
      <c r="B97" s="6" t="str">
        <f>VLOOKUP(Table2[[#This Row],[CustomerID]],'Customer Names'!A:E,4,FALSE)</f>
        <v xml:space="preserve">  Thomas</v>
      </c>
      <c r="C97" s="6">
        <f>VLOOKUP(Table2[[#This Row],[CustomerID]],'Medical Examinations'!A:J,2,FALSE)</f>
        <v>48.99</v>
      </c>
      <c r="D97" s="6">
        <f>VLOOKUP(Table2[[#This Row],[CustomerID]],'Medical Examinations'!A:J,3,FALSE)</f>
        <v>9.7799999999999994</v>
      </c>
      <c r="E97" s="6" t="str">
        <f>VLOOKUP(Table2[[#This Row],[CustomerID]],'Medical Examinations'!A:J,4,FALSE)</f>
        <v>Yes</v>
      </c>
      <c r="F97" s="6" t="str">
        <f>VLOOKUP(Table2[[#This Row],[CustomerID]],'Medical Examinations'!A:J,5,FALSE)</f>
        <v>No</v>
      </c>
      <c r="G97" s="6" t="str">
        <f>VLOOKUP(Table2[[#This Row],[CustomerID]],'Medical Examinations'!A:J,6,FALSE)</f>
        <v>No</v>
      </c>
      <c r="H97" s="6">
        <f>VLOOKUP(Table2[[#This Row],[CustomerID]],'Medical Examinations'!A:J,7,FALSE)</f>
        <v>1</v>
      </c>
      <c r="I97" s="6" t="str">
        <f>VLOOKUP(Table2[[#This Row],[CustomerID]],'Medical Examinations'!A:J,8,FALSE)</f>
        <v>Yes</v>
      </c>
      <c r="J97" s="6" t="str">
        <f>VLOOKUP(Table2[[#This Row],[CustomerID]],'Medical Examinations'!A:J,9,FALSE)</f>
        <v>Obesity</v>
      </c>
      <c r="K97" s="6" t="str">
        <f>VLOOKUP(Table2[[#This Row],[CustomerID]],'Medical Examinations'!A:J,10,FALSE)</f>
        <v>Diabetes</v>
      </c>
      <c r="L97" s="6" t="str">
        <f>VLOOKUP(Table2[[#This Row],[CustomerID]],'Hospitalisation Details'!A:M,12,FALSE)</f>
        <v>10-Jul-1975</v>
      </c>
      <c r="M97" s="6">
        <f>VLOOKUP(Table2[[#This Row],[CustomerID]],'Hospitalisation Details'!A:M,7,FALSE)</f>
        <v>40590.550000000003</v>
      </c>
      <c r="N97" s="6" t="str">
        <f>VLOOKUP(Table2[[#This Row],[CustomerID]],'Hospitalisation Details'!A:M,8,FALSE)</f>
        <v>tier - 1</v>
      </c>
      <c r="O97" s="6" t="str">
        <f>VLOOKUP(Table2[[#This Row],[CustomerID]],'Hospitalisation Details'!A:M,9,FALSE)</f>
        <v>tier - 3</v>
      </c>
      <c r="P97" s="6" t="str">
        <f>VLOOKUP(Table2[[#This Row],[CustomerID]],'Hospitalisation Details'!A:M,10,FALSE)</f>
        <v>R1012</v>
      </c>
      <c r="Q97" s="6">
        <f>VLOOKUP(Table2[[#This Row],[CustomerID]],'Hospitalisation Details'!A:M,13,FALSE)</f>
        <v>47</v>
      </c>
      <c r="R97" s="41"/>
    </row>
    <row r="98" spans="1:18" x14ac:dyDescent="0.3">
      <c r="A98" s="6" t="str">
        <f>VLOOKUP('Customer Names'!A98,'Customer Names'!A:A,1,FALSE)</f>
        <v>Id97</v>
      </c>
      <c r="B98" s="6" t="str">
        <f>VLOOKUP(Table2[[#This Row],[CustomerID]],'Customer Names'!A:E,4,FALSE)</f>
        <v xml:space="preserve">  Pamela J</v>
      </c>
      <c r="C98" s="6">
        <f>VLOOKUP(Table2[[#This Row],[CustomerID]],'Medical Examinations'!A:J,2,FALSE)</f>
        <v>38.39</v>
      </c>
      <c r="D98" s="6">
        <f>VLOOKUP(Table2[[#This Row],[CustomerID]],'Medical Examinations'!A:J,3,FALSE)</f>
        <v>4.1100000000000003</v>
      </c>
      <c r="E98" s="6" t="str">
        <f>VLOOKUP(Table2[[#This Row],[CustomerID]],'Medical Examinations'!A:J,4,FALSE)</f>
        <v>Yes</v>
      </c>
      <c r="F98" s="6" t="str">
        <f>VLOOKUP(Table2[[#This Row],[CustomerID]],'Medical Examinations'!A:J,5,FALSE)</f>
        <v>No</v>
      </c>
      <c r="G98" s="6" t="str">
        <f>VLOOKUP(Table2[[#This Row],[CustomerID]],'Medical Examinations'!A:J,6,FALSE)</f>
        <v>No</v>
      </c>
      <c r="H98" s="6">
        <f>VLOOKUP(Table2[[#This Row],[CustomerID]],'Medical Examinations'!A:J,7,FALSE)</f>
        <v>0</v>
      </c>
      <c r="I98" s="6" t="str">
        <f>VLOOKUP(Table2[[#This Row],[CustomerID]],'Medical Examinations'!A:J,8,FALSE)</f>
        <v>Yes</v>
      </c>
      <c r="J98" s="6" t="str">
        <f>VLOOKUP(Table2[[#This Row],[CustomerID]],'Medical Examinations'!A:J,9,FALSE)</f>
        <v>Obesity</v>
      </c>
      <c r="K98" s="6" t="str">
        <f>VLOOKUP(Table2[[#This Row],[CustomerID]],'Medical Examinations'!A:J,10,FALSE)</f>
        <v>Normal</v>
      </c>
      <c r="L98" s="6" t="str">
        <f>VLOOKUP(Table2[[#This Row],[CustomerID]],'Hospitalisation Details'!A:M,12,FALSE)</f>
        <v>3-Nov-1985</v>
      </c>
      <c r="M98" s="6">
        <f>VLOOKUP(Table2[[#This Row],[CustomerID]],'Hospitalisation Details'!A:M,7,FALSE)</f>
        <v>40419.019999999997</v>
      </c>
      <c r="N98" s="6" t="str">
        <f>VLOOKUP(Table2[[#This Row],[CustomerID]],'Hospitalisation Details'!A:M,8,FALSE)</f>
        <v>tier - 1</v>
      </c>
      <c r="O98" s="6" t="str">
        <f>VLOOKUP(Table2[[#This Row],[CustomerID]],'Hospitalisation Details'!A:M,9,FALSE)</f>
        <v>tier - 2</v>
      </c>
      <c r="P98" s="6" t="str">
        <f>VLOOKUP(Table2[[#This Row],[CustomerID]],'Hospitalisation Details'!A:M,10,FALSE)</f>
        <v>R1013</v>
      </c>
      <c r="Q98" s="6">
        <f>VLOOKUP(Table2[[#This Row],[CustomerID]],'Hospitalisation Details'!A:M,13,FALSE)</f>
        <v>37</v>
      </c>
      <c r="R98" s="41"/>
    </row>
    <row r="99" spans="1:18" x14ac:dyDescent="0.3">
      <c r="A99" s="6" t="str">
        <f>VLOOKUP('Customer Names'!A99,'Customer Names'!A:A,1,FALSE)</f>
        <v>Id98</v>
      </c>
      <c r="B99" s="6" t="str">
        <f>VLOOKUP(Table2[[#This Row],[CustomerID]],'Customer Names'!A:E,4,FALSE)</f>
        <v xml:space="preserve">  Jessica</v>
      </c>
      <c r="C99" s="6">
        <f>VLOOKUP(Table2[[#This Row],[CustomerID]],'Medical Examinations'!A:J,2,FALSE)</f>
        <v>44.34</v>
      </c>
      <c r="D99" s="6">
        <f>VLOOKUP(Table2[[#This Row],[CustomerID]],'Medical Examinations'!A:J,3,FALSE)</f>
        <v>4.0199999999999996</v>
      </c>
      <c r="E99" s="6" t="str">
        <f>VLOOKUP(Table2[[#This Row],[CustomerID]],'Medical Examinations'!A:J,4,FALSE)</f>
        <v>Yes</v>
      </c>
      <c r="F99" s="6" t="str">
        <f>VLOOKUP(Table2[[#This Row],[CustomerID]],'Medical Examinations'!A:J,5,FALSE)</f>
        <v>No</v>
      </c>
      <c r="G99" s="6" t="str">
        <f>VLOOKUP(Table2[[#This Row],[CustomerID]],'Medical Examinations'!A:J,6,FALSE)</f>
        <v>No</v>
      </c>
      <c r="H99" s="6">
        <f>VLOOKUP(Table2[[#This Row],[CustomerID]],'Medical Examinations'!A:J,7,FALSE)</f>
        <v>2</v>
      </c>
      <c r="I99" s="6" t="str">
        <f>VLOOKUP(Table2[[#This Row],[CustomerID]],'Medical Examinations'!A:J,8,FALSE)</f>
        <v>Yes</v>
      </c>
      <c r="J99" s="6" t="str">
        <f>VLOOKUP(Table2[[#This Row],[CustomerID]],'Medical Examinations'!A:J,9,FALSE)</f>
        <v>Obesity</v>
      </c>
      <c r="K99" s="6" t="str">
        <f>VLOOKUP(Table2[[#This Row],[CustomerID]],'Medical Examinations'!A:J,10,FALSE)</f>
        <v>Normal</v>
      </c>
      <c r="L99" s="6" t="str">
        <f>VLOOKUP(Table2[[#This Row],[CustomerID]],'Hospitalisation Details'!A:M,12,FALSE)</f>
        <v>12-Aug-1966</v>
      </c>
      <c r="M99" s="6">
        <f>VLOOKUP(Table2[[#This Row],[CustomerID]],'Hospitalisation Details'!A:M,7,FALSE)</f>
        <v>40373.74</v>
      </c>
      <c r="N99" s="6" t="str">
        <f>VLOOKUP(Table2[[#This Row],[CustomerID]],'Hospitalisation Details'!A:M,8,FALSE)</f>
        <v>tier - 1</v>
      </c>
      <c r="O99" s="6" t="str">
        <f>VLOOKUP(Table2[[#This Row],[CustomerID]],'Hospitalisation Details'!A:M,9,FALSE)</f>
        <v>tier - 3</v>
      </c>
      <c r="P99" s="6" t="str">
        <f>VLOOKUP(Table2[[#This Row],[CustomerID]],'Hospitalisation Details'!A:M,10,FALSE)</f>
        <v>R1011</v>
      </c>
      <c r="Q99" s="6">
        <f>VLOOKUP(Table2[[#This Row],[CustomerID]],'Hospitalisation Details'!A:M,13,FALSE)</f>
        <v>56</v>
      </c>
      <c r="R99" s="41"/>
    </row>
    <row r="100" spans="1:18" x14ac:dyDescent="0.3">
      <c r="A100" s="6" t="str">
        <f>VLOOKUP('Customer Names'!A100,'Customer Names'!A:A,1,FALSE)</f>
        <v>Id99</v>
      </c>
      <c r="B100" s="6" t="str">
        <f>VLOOKUP(Table2[[#This Row],[CustomerID]],'Customer Names'!A:E,4,FALSE)</f>
        <v xml:space="preserve">  Ron N</v>
      </c>
      <c r="C100" s="6">
        <f>VLOOKUP(Table2[[#This Row],[CustomerID]],'Medical Examinations'!A:J,2,FALSE)</f>
        <v>41.51</v>
      </c>
      <c r="D100" s="6">
        <f>VLOOKUP(Table2[[#This Row],[CustomerID]],'Medical Examinations'!A:J,3,FALSE)</f>
        <v>6.92</v>
      </c>
      <c r="E100" s="6" t="str">
        <f>VLOOKUP(Table2[[#This Row],[CustomerID]],'Medical Examinations'!A:J,4,FALSE)</f>
        <v>No</v>
      </c>
      <c r="F100" s="6" t="str">
        <f>VLOOKUP(Table2[[#This Row],[CustomerID]],'Medical Examinations'!A:J,5,FALSE)</f>
        <v>No</v>
      </c>
      <c r="G100" s="6" t="str">
        <f>VLOOKUP(Table2[[#This Row],[CustomerID]],'Medical Examinations'!A:J,6,FALSE)</f>
        <v>No</v>
      </c>
      <c r="H100" s="6">
        <f>VLOOKUP(Table2[[#This Row],[CustomerID]],'Medical Examinations'!A:J,7,FALSE)</f>
        <v>0</v>
      </c>
      <c r="I100" s="6" t="str">
        <f>VLOOKUP(Table2[[#This Row],[CustomerID]],'Medical Examinations'!A:J,8,FALSE)</f>
        <v>Yes</v>
      </c>
      <c r="J100" s="6" t="str">
        <f>VLOOKUP(Table2[[#This Row],[CustomerID]],'Medical Examinations'!A:J,9,FALSE)</f>
        <v>Obesity</v>
      </c>
      <c r="K100" s="6" t="str">
        <f>VLOOKUP(Table2[[#This Row],[CustomerID]],'Medical Examinations'!A:J,10,FALSE)</f>
        <v>Diabetes</v>
      </c>
      <c r="L100" s="6" t="str">
        <f>VLOOKUP(Table2[[#This Row],[CustomerID]],'Hospitalisation Details'!A:M,12,FALSE)</f>
        <v>4-Sep-1962</v>
      </c>
      <c r="M100" s="6">
        <f>VLOOKUP(Table2[[#This Row],[CustomerID]],'Hospitalisation Details'!A:M,7,FALSE)</f>
        <v>40309.93</v>
      </c>
      <c r="N100" s="6" t="str">
        <f>VLOOKUP(Table2[[#This Row],[CustomerID]],'Hospitalisation Details'!A:M,8,FALSE)</f>
        <v>tier - 1</v>
      </c>
      <c r="O100" s="6" t="str">
        <f>VLOOKUP(Table2[[#This Row],[CustomerID]],'Hospitalisation Details'!A:M,9,FALSE)</f>
        <v>tier - 3</v>
      </c>
      <c r="P100" s="6" t="str">
        <f>VLOOKUP(Table2[[#This Row],[CustomerID]],'Hospitalisation Details'!A:M,10,FALSE)</f>
        <v>R1011</v>
      </c>
      <c r="Q100" s="6">
        <f>VLOOKUP(Table2[[#This Row],[CustomerID]],'Hospitalisation Details'!A:M,13,FALSE)</f>
        <v>60</v>
      </c>
      <c r="R100" s="41"/>
    </row>
    <row r="101" spans="1:18" x14ac:dyDescent="0.3">
      <c r="A101" s="6" t="str">
        <f>VLOOKUP('Customer Names'!A101,'Customer Names'!A:A,1,FALSE)</f>
        <v>Id100</v>
      </c>
      <c r="B101" s="6" t="str">
        <f>VLOOKUP(Table2[[#This Row],[CustomerID]],'Customer Names'!A:E,4,FALSE)</f>
        <v xml:space="preserve">  Daniel</v>
      </c>
      <c r="C101" s="6">
        <f>VLOOKUP(Table2[[#This Row],[CustomerID]],'Medical Examinations'!A:J,2,FALSE)</f>
        <v>48.2</v>
      </c>
      <c r="D101" s="6">
        <f>VLOOKUP(Table2[[#This Row],[CustomerID]],'Medical Examinations'!A:J,3,FALSE)</f>
        <v>4.84</v>
      </c>
      <c r="E101" s="6" t="str">
        <f>VLOOKUP(Table2[[#This Row],[CustomerID]],'Medical Examinations'!A:J,4,FALSE)</f>
        <v>No</v>
      </c>
      <c r="F101" s="6" t="str">
        <f>VLOOKUP(Table2[[#This Row],[CustomerID]],'Medical Examinations'!A:J,5,FALSE)</f>
        <v>No</v>
      </c>
      <c r="G101" s="6" t="str">
        <f>VLOOKUP(Table2[[#This Row],[CustomerID]],'Medical Examinations'!A:J,6,FALSE)</f>
        <v>No</v>
      </c>
      <c r="H101" s="6">
        <f>VLOOKUP(Table2[[#This Row],[CustomerID]],'Medical Examinations'!A:J,7,FALSE)</f>
        <v>0</v>
      </c>
      <c r="I101" s="6" t="str">
        <f>VLOOKUP(Table2[[#This Row],[CustomerID]],'Medical Examinations'!A:J,8,FALSE)</f>
        <v>Yes</v>
      </c>
      <c r="J101" s="6" t="str">
        <f>VLOOKUP(Table2[[#This Row],[CustomerID]],'Medical Examinations'!A:J,9,FALSE)</f>
        <v>Obesity</v>
      </c>
      <c r="K101" s="6" t="str">
        <f>VLOOKUP(Table2[[#This Row],[CustomerID]],'Medical Examinations'!A:J,10,FALSE)</f>
        <v>Normal</v>
      </c>
      <c r="L101" s="6" t="str">
        <f>VLOOKUP(Table2[[#This Row],[CustomerID]],'Hospitalisation Details'!A:M,12,FALSE)</f>
        <v>27-Jun-1977</v>
      </c>
      <c r="M101" s="6">
        <f>VLOOKUP(Table2[[#This Row],[CustomerID]],'Hospitalisation Details'!A:M,7,FALSE)</f>
        <v>40284.379999999997</v>
      </c>
      <c r="N101" s="6" t="str">
        <f>VLOOKUP(Table2[[#This Row],[CustomerID]],'Hospitalisation Details'!A:M,8,FALSE)</f>
        <v>tier - 1</v>
      </c>
      <c r="O101" s="6" t="str">
        <f>VLOOKUP(Table2[[#This Row],[CustomerID]],'Hospitalisation Details'!A:M,9,FALSE)</f>
        <v>tier - 3</v>
      </c>
      <c r="P101" s="6" t="str">
        <f>VLOOKUP(Table2[[#This Row],[CustomerID]],'Hospitalisation Details'!A:M,10,FALSE)</f>
        <v>R1012</v>
      </c>
      <c r="Q101" s="6">
        <f>VLOOKUP(Table2[[#This Row],[CustomerID]],'Hospitalisation Details'!A:M,13,FALSE)</f>
        <v>45</v>
      </c>
      <c r="R101" s="41"/>
    </row>
    <row r="102" spans="1:18" x14ac:dyDescent="0.3">
      <c r="A102" s="6" t="str">
        <f>VLOOKUP('Customer Names'!A102,'Customer Names'!A:A,1,FALSE)</f>
        <v>Id101</v>
      </c>
      <c r="B102" s="6" t="str">
        <f>VLOOKUP(Table2[[#This Row],[CustomerID]],'Customer Names'!A:E,4,FALSE)</f>
        <v xml:space="preserve">  Brian</v>
      </c>
      <c r="C102" s="6">
        <f>VLOOKUP(Table2[[#This Row],[CustomerID]],'Medical Examinations'!A:J,2,FALSE)</f>
        <v>35.75</v>
      </c>
      <c r="D102" s="6">
        <f>VLOOKUP(Table2[[#This Row],[CustomerID]],'Medical Examinations'!A:J,3,FALSE)</f>
        <v>8</v>
      </c>
      <c r="E102" s="6" t="str">
        <f>VLOOKUP(Table2[[#This Row],[CustomerID]],'Medical Examinations'!A:J,4,FALSE)</f>
        <v>Yes</v>
      </c>
      <c r="F102" s="6" t="str">
        <f>VLOOKUP(Table2[[#This Row],[CustomerID]],'Medical Examinations'!A:J,5,FALSE)</f>
        <v>No</v>
      </c>
      <c r="G102" s="6" t="str">
        <f>VLOOKUP(Table2[[#This Row],[CustomerID]],'Medical Examinations'!A:J,6,FALSE)</f>
        <v>No</v>
      </c>
      <c r="H102" s="6">
        <f>VLOOKUP(Table2[[#This Row],[CustomerID]],'Medical Examinations'!A:J,7,FALSE)</f>
        <v>0</v>
      </c>
      <c r="I102" s="6" t="str">
        <f>VLOOKUP(Table2[[#This Row],[CustomerID]],'Medical Examinations'!A:J,8,FALSE)</f>
        <v>Yes</v>
      </c>
      <c r="J102" s="6" t="str">
        <f>VLOOKUP(Table2[[#This Row],[CustomerID]],'Medical Examinations'!A:J,9,FALSE)</f>
        <v>Obesity</v>
      </c>
      <c r="K102" s="6" t="str">
        <f>VLOOKUP(Table2[[#This Row],[CustomerID]],'Medical Examinations'!A:J,10,FALSE)</f>
        <v>Diabetes</v>
      </c>
      <c r="L102" s="6" t="str">
        <f>VLOOKUP(Table2[[#This Row],[CustomerID]],'Hospitalisation Details'!A:M,12,FALSE)</f>
        <v>4-Oct-1981</v>
      </c>
      <c r="M102" s="6">
        <f>VLOOKUP(Table2[[#This Row],[CustomerID]],'Hospitalisation Details'!A:M,7,FALSE)</f>
        <v>40273.65</v>
      </c>
      <c r="N102" s="6" t="str">
        <f>VLOOKUP(Table2[[#This Row],[CustomerID]],'Hospitalisation Details'!A:M,8,FALSE)</f>
        <v>tier - 1</v>
      </c>
      <c r="O102" s="6" t="str">
        <f>VLOOKUP(Table2[[#This Row],[CustomerID]],'Hospitalisation Details'!A:M,9,FALSE)</f>
        <v>tier - 3</v>
      </c>
      <c r="P102" s="6" t="str">
        <f>VLOOKUP(Table2[[#This Row],[CustomerID]],'Hospitalisation Details'!A:M,10,FALSE)</f>
        <v>R1013</v>
      </c>
      <c r="Q102" s="6">
        <f>VLOOKUP(Table2[[#This Row],[CustomerID]],'Hospitalisation Details'!A:M,13,FALSE)</f>
        <v>41</v>
      </c>
      <c r="R102" s="41"/>
    </row>
    <row r="103" spans="1:18" x14ac:dyDescent="0.3">
      <c r="A103" s="6" t="str">
        <f>VLOOKUP('Customer Names'!A103,'Customer Names'!A:A,1,FALSE)</f>
        <v>Id102</v>
      </c>
      <c r="B103" s="6" t="str">
        <f>VLOOKUP(Table2[[#This Row],[CustomerID]],'Customer Names'!A:E,4,FALSE)</f>
        <v xml:space="preserve">  Sari</v>
      </c>
      <c r="C103" s="6">
        <f>VLOOKUP(Table2[[#This Row],[CustomerID]],'Medical Examinations'!A:J,2,FALSE)</f>
        <v>53.81</v>
      </c>
      <c r="D103" s="6">
        <f>VLOOKUP(Table2[[#This Row],[CustomerID]],'Medical Examinations'!A:J,3,FALSE)</f>
        <v>8.77</v>
      </c>
      <c r="E103" s="6" t="str">
        <f>VLOOKUP(Table2[[#This Row],[CustomerID]],'Medical Examinations'!A:J,4,FALSE)</f>
        <v>Yes</v>
      </c>
      <c r="F103" s="6" t="str">
        <f>VLOOKUP(Table2[[#This Row],[CustomerID]],'Medical Examinations'!A:J,5,FALSE)</f>
        <v>No</v>
      </c>
      <c r="G103" s="6" t="str">
        <f>VLOOKUP(Table2[[#This Row],[CustomerID]],'Medical Examinations'!A:J,6,FALSE)</f>
        <v>No</v>
      </c>
      <c r="H103" s="6">
        <f>VLOOKUP(Table2[[#This Row],[CustomerID]],'Medical Examinations'!A:J,7,FALSE)</f>
        <v>0</v>
      </c>
      <c r="I103" s="6" t="str">
        <f>VLOOKUP(Table2[[#This Row],[CustomerID]],'Medical Examinations'!A:J,8,FALSE)</f>
        <v>Yes</v>
      </c>
      <c r="J103" s="6" t="str">
        <f>VLOOKUP(Table2[[#This Row],[CustomerID]],'Medical Examinations'!A:J,9,FALSE)</f>
        <v>Obesity</v>
      </c>
      <c r="K103" s="6" t="str">
        <f>VLOOKUP(Table2[[#This Row],[CustomerID]],'Medical Examinations'!A:J,10,FALSE)</f>
        <v>Diabetes</v>
      </c>
      <c r="L103" s="6" t="str">
        <f>VLOOKUP(Table2[[#This Row],[CustomerID]],'Hospitalisation Details'!A:M,12,FALSE)</f>
        <v>28-Jul-1981</v>
      </c>
      <c r="M103" s="6">
        <f>VLOOKUP(Table2[[#This Row],[CustomerID]],'Hospitalisation Details'!A:M,7,FALSE)</f>
        <v>40208.559999999998</v>
      </c>
      <c r="N103" s="6" t="str">
        <f>VLOOKUP(Table2[[#This Row],[CustomerID]],'Hospitalisation Details'!A:M,8,FALSE)</f>
        <v>tier - 1</v>
      </c>
      <c r="O103" s="6" t="str">
        <f>VLOOKUP(Table2[[#This Row],[CustomerID]],'Hospitalisation Details'!A:M,9,FALSE)</f>
        <v>tier - 2</v>
      </c>
      <c r="P103" s="6" t="str">
        <f>VLOOKUP(Table2[[#This Row],[CustomerID]],'Hospitalisation Details'!A:M,10,FALSE)</f>
        <v>R1011</v>
      </c>
      <c r="Q103" s="6">
        <f>VLOOKUP(Table2[[#This Row],[CustomerID]],'Hospitalisation Details'!A:M,13,FALSE)</f>
        <v>41</v>
      </c>
      <c r="R103" s="41"/>
    </row>
    <row r="104" spans="1:18" x14ac:dyDescent="0.3">
      <c r="A104" s="6" t="str">
        <f>VLOOKUP('Customer Names'!A104,'Customer Names'!A:A,1,FALSE)</f>
        <v>Id103</v>
      </c>
      <c r="B104" s="6" t="str">
        <f>VLOOKUP(Table2[[#This Row],[CustomerID]],'Customer Names'!A:E,4,FALSE)</f>
        <v xml:space="preserve">  Robert M</v>
      </c>
      <c r="C104" s="6">
        <f>VLOOKUP(Table2[[#This Row],[CustomerID]],'Medical Examinations'!A:J,2,FALSE)</f>
        <v>49.48</v>
      </c>
      <c r="D104" s="6">
        <f>VLOOKUP(Table2[[#This Row],[CustomerID]],'Medical Examinations'!A:J,3,FALSE)</f>
        <v>4.96</v>
      </c>
      <c r="E104" s="6" t="str">
        <f>VLOOKUP(Table2[[#This Row],[CustomerID]],'Medical Examinations'!A:J,4,FALSE)</f>
        <v>No</v>
      </c>
      <c r="F104" s="6" t="str">
        <f>VLOOKUP(Table2[[#This Row],[CustomerID]],'Medical Examinations'!A:J,5,FALSE)</f>
        <v>No</v>
      </c>
      <c r="G104" s="6" t="str">
        <f>VLOOKUP(Table2[[#This Row],[CustomerID]],'Medical Examinations'!A:J,6,FALSE)</f>
        <v>Yes</v>
      </c>
      <c r="H104" s="6">
        <f>VLOOKUP(Table2[[#This Row],[CustomerID]],'Medical Examinations'!A:J,7,FALSE)</f>
        <v>1</v>
      </c>
      <c r="I104" s="6" t="str">
        <f>VLOOKUP(Table2[[#This Row],[CustomerID]],'Medical Examinations'!A:J,8,FALSE)</f>
        <v>Yes</v>
      </c>
      <c r="J104" s="6" t="str">
        <f>VLOOKUP(Table2[[#This Row],[CustomerID]],'Medical Examinations'!A:J,9,FALSE)</f>
        <v>Obesity</v>
      </c>
      <c r="K104" s="6" t="str">
        <f>VLOOKUP(Table2[[#This Row],[CustomerID]],'Medical Examinations'!A:J,10,FALSE)</f>
        <v>Normal</v>
      </c>
      <c r="L104" s="6" t="str">
        <f>VLOOKUP(Table2[[#This Row],[CustomerID]],'Hospitalisation Details'!A:M,12,FALSE)</f>
        <v>18-Aug-1979</v>
      </c>
      <c r="M104" s="6">
        <f>VLOOKUP(Table2[[#This Row],[CustomerID]],'Hospitalisation Details'!A:M,7,FALSE)</f>
        <v>40204.83</v>
      </c>
      <c r="N104" s="6" t="str">
        <f>VLOOKUP(Table2[[#This Row],[CustomerID]],'Hospitalisation Details'!A:M,8,FALSE)</f>
        <v>tier - 1</v>
      </c>
      <c r="O104" s="6" t="str">
        <f>VLOOKUP(Table2[[#This Row],[CustomerID]],'Hospitalisation Details'!A:M,9,FALSE)</f>
        <v>tier - 3</v>
      </c>
      <c r="P104" s="6" t="str">
        <f>VLOOKUP(Table2[[#This Row],[CustomerID]],'Hospitalisation Details'!A:M,10,FALSE)</f>
        <v>R1012</v>
      </c>
      <c r="Q104" s="6">
        <f>VLOOKUP(Table2[[#This Row],[CustomerID]],'Hospitalisation Details'!A:M,13,FALSE)</f>
        <v>43</v>
      </c>
      <c r="R104" s="41"/>
    </row>
    <row r="105" spans="1:18" x14ac:dyDescent="0.3">
      <c r="A105" s="6" t="str">
        <f>VLOOKUP('Customer Names'!A105,'Customer Names'!A:A,1,FALSE)</f>
        <v>Id104</v>
      </c>
      <c r="B105" s="6" t="str">
        <f>VLOOKUP(Table2[[#This Row],[CustomerID]],'Customer Names'!A:E,4,FALSE)</f>
        <v xml:space="preserve">  Ricardo</v>
      </c>
      <c r="C105" s="6">
        <f>VLOOKUP(Table2[[#This Row],[CustomerID]],'Medical Examinations'!A:J,2,FALSE)</f>
        <v>34.1</v>
      </c>
      <c r="D105" s="6">
        <f>VLOOKUP(Table2[[#This Row],[CustomerID]],'Medical Examinations'!A:J,3,FALSE)</f>
        <v>4.43</v>
      </c>
      <c r="E105" s="6" t="str">
        <f>VLOOKUP(Table2[[#This Row],[CustomerID]],'Medical Examinations'!A:J,4,FALSE)</f>
        <v>Yes</v>
      </c>
      <c r="F105" s="6" t="str">
        <f>VLOOKUP(Table2[[#This Row],[CustomerID]],'Medical Examinations'!A:J,5,FALSE)</f>
        <v>No</v>
      </c>
      <c r="G105" s="6" t="str">
        <f>VLOOKUP(Table2[[#This Row],[CustomerID]],'Medical Examinations'!A:J,6,FALSE)</f>
        <v>No</v>
      </c>
      <c r="H105" s="6">
        <f>VLOOKUP(Table2[[#This Row],[CustomerID]],'Medical Examinations'!A:J,7,FALSE)</f>
        <v>0</v>
      </c>
      <c r="I105" s="6" t="str">
        <f>VLOOKUP(Table2[[#This Row],[CustomerID]],'Medical Examinations'!A:J,8,FALSE)</f>
        <v>Yes</v>
      </c>
      <c r="J105" s="6" t="str">
        <f>VLOOKUP(Table2[[#This Row],[CustomerID]],'Medical Examinations'!A:J,9,FALSE)</f>
        <v>Obesity</v>
      </c>
      <c r="K105" s="6" t="str">
        <f>VLOOKUP(Table2[[#This Row],[CustomerID]],'Medical Examinations'!A:J,10,FALSE)</f>
        <v>Normal</v>
      </c>
      <c r="L105" s="6" t="str">
        <f>VLOOKUP(Table2[[#This Row],[CustomerID]],'Hospitalisation Details'!A:M,12,FALSE)</f>
        <v>21-Oct-1985</v>
      </c>
      <c r="M105" s="6">
        <f>VLOOKUP(Table2[[#This Row],[CustomerID]],'Hospitalisation Details'!A:M,7,FALSE)</f>
        <v>40182.25</v>
      </c>
      <c r="N105" s="6" t="str">
        <f>VLOOKUP(Table2[[#This Row],[CustomerID]],'Hospitalisation Details'!A:M,8,FALSE)</f>
        <v>tier - 1</v>
      </c>
      <c r="O105" s="6" t="str">
        <f>VLOOKUP(Table2[[#This Row],[CustomerID]],'Hospitalisation Details'!A:M,9,FALSE)</f>
        <v>tier - 2</v>
      </c>
      <c r="P105" s="6" t="str">
        <f>VLOOKUP(Table2[[#This Row],[CustomerID]],'Hospitalisation Details'!A:M,10,FALSE)</f>
        <v>R1011</v>
      </c>
      <c r="Q105" s="6">
        <f>VLOOKUP(Table2[[#This Row],[CustomerID]],'Hospitalisation Details'!A:M,13,FALSE)</f>
        <v>37</v>
      </c>
      <c r="R105" s="41"/>
    </row>
    <row r="106" spans="1:18" x14ac:dyDescent="0.3">
      <c r="A106" s="6" t="str">
        <f>VLOOKUP('Customer Names'!A106,'Customer Names'!A:A,1,FALSE)</f>
        <v>Id105</v>
      </c>
      <c r="B106" s="6" t="str">
        <f>VLOOKUP(Table2[[#This Row],[CustomerID]],'Customer Names'!A:E,4,FALSE)</f>
        <v xml:space="preserve">  Gedion</v>
      </c>
      <c r="C106" s="6">
        <f>VLOOKUP(Table2[[#This Row],[CustomerID]],'Medical Examinations'!A:J,2,FALSE)</f>
        <v>35.299999999999997</v>
      </c>
      <c r="D106" s="6">
        <f>VLOOKUP(Table2[[#This Row],[CustomerID]],'Medical Examinations'!A:J,3,FALSE)</f>
        <v>5.82</v>
      </c>
      <c r="E106" s="6" t="str">
        <f>VLOOKUP(Table2[[#This Row],[CustomerID]],'Medical Examinations'!A:J,4,FALSE)</f>
        <v>Yes</v>
      </c>
      <c r="F106" s="6" t="str">
        <f>VLOOKUP(Table2[[#This Row],[CustomerID]],'Medical Examinations'!A:J,5,FALSE)</f>
        <v>No</v>
      </c>
      <c r="G106" s="6" t="str">
        <f>VLOOKUP(Table2[[#This Row],[CustomerID]],'Medical Examinations'!A:J,6,FALSE)</f>
        <v>Yes</v>
      </c>
      <c r="H106" s="6">
        <f>VLOOKUP(Table2[[#This Row],[CustomerID]],'Medical Examinations'!A:J,7,FALSE)</f>
        <v>1</v>
      </c>
      <c r="I106" s="6" t="str">
        <f>VLOOKUP(Table2[[#This Row],[CustomerID]],'Medical Examinations'!A:J,8,FALSE)</f>
        <v>Yes</v>
      </c>
      <c r="J106" s="6" t="str">
        <f>VLOOKUP(Table2[[#This Row],[CustomerID]],'Medical Examinations'!A:J,9,FALSE)</f>
        <v>Obesity</v>
      </c>
      <c r="K106" s="6" t="str">
        <f>VLOOKUP(Table2[[#This Row],[CustomerID]],'Medical Examinations'!A:J,10,FALSE)</f>
        <v>Prediabetes</v>
      </c>
      <c r="L106" s="6" t="str">
        <f>VLOOKUP(Table2[[#This Row],[CustomerID]],'Hospitalisation Details'!A:M,12,FALSE)</f>
        <v>14-Oct-1983</v>
      </c>
      <c r="M106" s="6">
        <f>VLOOKUP(Table2[[#This Row],[CustomerID]],'Hospitalisation Details'!A:M,7,FALSE)</f>
        <v>40103.89</v>
      </c>
      <c r="N106" s="6" t="str">
        <f>VLOOKUP(Table2[[#This Row],[CustomerID]],'Hospitalisation Details'!A:M,8,FALSE)</f>
        <v>tier - 1</v>
      </c>
      <c r="O106" s="6" t="str">
        <f>VLOOKUP(Table2[[#This Row],[CustomerID]],'Hospitalisation Details'!A:M,9,FALSE)</f>
        <v>tier - 2</v>
      </c>
      <c r="P106" s="6" t="str">
        <f>VLOOKUP(Table2[[#This Row],[CustomerID]],'Hospitalisation Details'!A:M,10,FALSE)</f>
        <v>R1011</v>
      </c>
      <c r="Q106" s="6">
        <f>VLOOKUP(Table2[[#This Row],[CustomerID]],'Hospitalisation Details'!A:M,13,FALSE)</f>
        <v>39</v>
      </c>
      <c r="R106" s="41"/>
    </row>
    <row r="107" spans="1:18" x14ac:dyDescent="0.3">
      <c r="A107" s="6" t="str">
        <f>VLOOKUP('Customer Names'!A107,'Customer Names'!A:A,1,FALSE)</f>
        <v>Id106</v>
      </c>
      <c r="B107" s="6" t="str">
        <f>VLOOKUP(Table2[[#This Row],[CustomerID]],'Customer Names'!A:E,4,FALSE)</f>
        <v xml:space="preserve">  Mark</v>
      </c>
      <c r="C107" s="6">
        <f>VLOOKUP(Table2[[#This Row],[CustomerID]],'Medical Examinations'!A:J,2,FALSE)</f>
        <v>43.83</v>
      </c>
      <c r="D107" s="6">
        <f>VLOOKUP(Table2[[#This Row],[CustomerID]],'Medical Examinations'!A:J,3,FALSE)</f>
        <v>6.03</v>
      </c>
      <c r="E107" s="6" t="str">
        <f>VLOOKUP(Table2[[#This Row],[CustomerID]],'Medical Examinations'!A:J,4,FALSE)</f>
        <v>Yes</v>
      </c>
      <c r="F107" s="6" t="str">
        <f>VLOOKUP(Table2[[#This Row],[CustomerID]],'Medical Examinations'!A:J,5,FALSE)</f>
        <v>No</v>
      </c>
      <c r="G107" s="6" t="str">
        <f>VLOOKUP(Table2[[#This Row],[CustomerID]],'Medical Examinations'!A:J,6,FALSE)</f>
        <v>No</v>
      </c>
      <c r="H107" s="6">
        <f>VLOOKUP(Table2[[#This Row],[CustomerID]],'Medical Examinations'!A:J,7,FALSE)</f>
        <v>2</v>
      </c>
      <c r="I107" s="6" t="str">
        <f>VLOOKUP(Table2[[#This Row],[CustomerID]],'Medical Examinations'!A:J,8,FALSE)</f>
        <v>Yes</v>
      </c>
      <c r="J107" s="6" t="str">
        <f>VLOOKUP(Table2[[#This Row],[CustomerID]],'Medical Examinations'!A:J,9,FALSE)</f>
        <v>Obesity</v>
      </c>
      <c r="K107" s="6" t="str">
        <f>VLOOKUP(Table2[[#This Row],[CustomerID]],'Medical Examinations'!A:J,10,FALSE)</f>
        <v>Prediabetes</v>
      </c>
      <c r="L107" s="6" t="str">
        <f>VLOOKUP(Table2[[#This Row],[CustomerID]],'Hospitalisation Details'!A:M,12,FALSE)</f>
        <v>12-Aug-1966</v>
      </c>
      <c r="M107" s="6">
        <f>VLOOKUP(Table2[[#This Row],[CustomerID]],'Hospitalisation Details'!A:M,7,FALSE)</f>
        <v>40069.440000000002</v>
      </c>
      <c r="N107" s="6" t="str">
        <f>VLOOKUP(Table2[[#This Row],[CustomerID]],'Hospitalisation Details'!A:M,8,FALSE)</f>
        <v>tier - 1</v>
      </c>
      <c r="O107" s="6" t="str">
        <f>VLOOKUP(Table2[[#This Row],[CustomerID]],'Hospitalisation Details'!A:M,9,FALSE)</f>
        <v>tier - 3</v>
      </c>
      <c r="P107" s="6" t="str">
        <f>VLOOKUP(Table2[[#This Row],[CustomerID]],'Hospitalisation Details'!A:M,10,FALSE)</f>
        <v>R1011</v>
      </c>
      <c r="Q107" s="6">
        <f>VLOOKUP(Table2[[#This Row],[CustomerID]],'Hospitalisation Details'!A:M,13,FALSE)</f>
        <v>56</v>
      </c>
      <c r="R107" s="41"/>
    </row>
    <row r="108" spans="1:18" x14ac:dyDescent="0.3">
      <c r="A108" s="6" t="str">
        <f>VLOOKUP('Customer Names'!A108,'Customer Names'!A:A,1,FALSE)</f>
        <v>Id107</v>
      </c>
      <c r="B108" s="6" t="str">
        <f>VLOOKUP(Table2[[#This Row],[CustomerID]],'Customer Names'!A:E,4,FALSE)</f>
        <v xml:space="preserve">  Gamini P</v>
      </c>
      <c r="C108" s="6">
        <f>VLOOKUP(Table2[[#This Row],[CustomerID]],'Medical Examinations'!A:J,2,FALSE)</f>
        <v>50.07</v>
      </c>
      <c r="D108" s="6">
        <f>VLOOKUP(Table2[[#This Row],[CustomerID]],'Medical Examinations'!A:J,3,FALSE)</f>
        <v>9.27</v>
      </c>
      <c r="E108" s="6" t="str">
        <f>VLOOKUP(Table2[[#This Row],[CustomerID]],'Medical Examinations'!A:J,4,FALSE)</f>
        <v>No</v>
      </c>
      <c r="F108" s="6" t="str">
        <f>VLOOKUP(Table2[[#This Row],[CustomerID]],'Medical Examinations'!A:J,5,FALSE)</f>
        <v>No</v>
      </c>
      <c r="G108" s="6" t="str">
        <f>VLOOKUP(Table2[[#This Row],[CustomerID]],'Medical Examinations'!A:J,6,FALSE)</f>
        <v>No</v>
      </c>
      <c r="H108" s="6">
        <f>VLOOKUP(Table2[[#This Row],[CustomerID]],'Medical Examinations'!A:J,7,FALSE)</f>
        <v>0</v>
      </c>
      <c r="I108" s="6" t="str">
        <f>VLOOKUP(Table2[[#This Row],[CustomerID]],'Medical Examinations'!A:J,8,FALSE)</f>
        <v>Yes</v>
      </c>
      <c r="J108" s="6" t="str">
        <f>VLOOKUP(Table2[[#This Row],[CustomerID]],'Medical Examinations'!A:J,9,FALSE)</f>
        <v>Obesity</v>
      </c>
      <c r="K108" s="6" t="str">
        <f>VLOOKUP(Table2[[#This Row],[CustomerID]],'Medical Examinations'!A:J,10,FALSE)</f>
        <v>Diabetes</v>
      </c>
      <c r="L108" s="6" t="str">
        <f>VLOOKUP(Table2[[#This Row],[CustomerID]],'Hospitalisation Details'!A:M,12,FALSE)</f>
        <v>20-Dec-1978</v>
      </c>
      <c r="M108" s="6">
        <f>VLOOKUP(Table2[[#This Row],[CustomerID]],'Hospitalisation Details'!A:M,7,FALSE)</f>
        <v>40054.730000000003</v>
      </c>
      <c r="N108" s="6" t="str">
        <f>VLOOKUP(Table2[[#This Row],[CustomerID]],'Hospitalisation Details'!A:M,8,FALSE)</f>
        <v>tier - 1</v>
      </c>
      <c r="O108" s="6" t="str">
        <f>VLOOKUP(Table2[[#This Row],[CustomerID]],'Hospitalisation Details'!A:M,9,FALSE)</f>
        <v>tier - 3</v>
      </c>
      <c r="P108" s="6" t="str">
        <f>VLOOKUP(Table2[[#This Row],[CustomerID]],'Hospitalisation Details'!A:M,10,FALSE)</f>
        <v>R1011</v>
      </c>
      <c r="Q108" s="6">
        <f>VLOOKUP(Table2[[#This Row],[CustomerID]],'Hospitalisation Details'!A:M,13,FALSE)</f>
        <v>44</v>
      </c>
      <c r="R108" s="41"/>
    </row>
    <row r="109" spans="1:18" x14ac:dyDescent="0.3">
      <c r="A109" s="6" t="str">
        <f>VLOOKUP('Customer Names'!A109,'Customer Names'!A:A,1,FALSE)</f>
        <v>Id108</v>
      </c>
      <c r="B109" s="6" t="str">
        <f>VLOOKUP(Table2[[#This Row],[CustomerID]],'Customer Names'!A:E,4,FALSE)</f>
        <v xml:space="preserve">  Emily J</v>
      </c>
      <c r="C109" s="6">
        <f>VLOOKUP(Table2[[#This Row],[CustomerID]],'Medical Examinations'!A:J,2,FALSE)</f>
        <v>32.774999999999999</v>
      </c>
      <c r="D109" s="6">
        <f>VLOOKUP(Table2[[#This Row],[CustomerID]],'Medical Examinations'!A:J,3,FALSE)</f>
        <v>5.53</v>
      </c>
      <c r="E109" s="6" t="str">
        <f>VLOOKUP(Table2[[#This Row],[CustomerID]],'Medical Examinations'!A:J,4,FALSE)</f>
        <v>No</v>
      </c>
      <c r="F109" s="6" t="str">
        <f>VLOOKUP(Table2[[#This Row],[CustomerID]],'Medical Examinations'!A:J,5,FALSE)</f>
        <v>No</v>
      </c>
      <c r="G109" s="6" t="str">
        <f>VLOOKUP(Table2[[#This Row],[CustomerID]],'Medical Examinations'!A:J,6,FALSE)</f>
        <v>No</v>
      </c>
      <c r="H109" s="6">
        <f>VLOOKUP(Table2[[#This Row],[CustomerID]],'Medical Examinations'!A:J,7,FALSE)</f>
        <v>0</v>
      </c>
      <c r="I109" s="6" t="str">
        <f>VLOOKUP(Table2[[#This Row],[CustomerID]],'Medical Examinations'!A:J,8,FALSE)</f>
        <v>Yes</v>
      </c>
      <c r="J109" s="6" t="str">
        <f>VLOOKUP(Table2[[#This Row],[CustomerID]],'Medical Examinations'!A:J,9,FALSE)</f>
        <v>Obesity</v>
      </c>
      <c r="K109" s="6" t="str">
        <f>VLOOKUP(Table2[[#This Row],[CustomerID]],'Medical Examinations'!A:J,10,FALSE)</f>
        <v>Normal</v>
      </c>
      <c r="L109" s="6" t="str">
        <f>VLOOKUP(Table2[[#This Row],[CustomerID]],'Hospitalisation Details'!A:M,12,FALSE)</f>
        <v>25-Dec-1982</v>
      </c>
      <c r="M109" s="6">
        <f>VLOOKUP(Table2[[#This Row],[CustomerID]],'Hospitalisation Details'!A:M,7,FALSE)</f>
        <v>40003.33</v>
      </c>
      <c r="N109" s="6" t="str">
        <f>VLOOKUP(Table2[[#This Row],[CustomerID]],'Hospitalisation Details'!A:M,8,FALSE)</f>
        <v>tier - 1</v>
      </c>
      <c r="O109" s="6" t="str">
        <f>VLOOKUP(Table2[[#This Row],[CustomerID]],'Hospitalisation Details'!A:M,9,FALSE)</f>
        <v>tier - 1</v>
      </c>
      <c r="P109" s="6" t="str">
        <f>VLOOKUP(Table2[[#This Row],[CustomerID]],'Hospitalisation Details'!A:M,10,FALSE)</f>
        <v>R1012</v>
      </c>
      <c r="Q109" s="6">
        <f>VLOOKUP(Table2[[#This Row],[CustomerID]],'Hospitalisation Details'!A:M,13,FALSE)</f>
        <v>40</v>
      </c>
      <c r="R109" s="41"/>
    </row>
    <row r="110" spans="1:18" x14ac:dyDescent="0.3">
      <c r="A110" s="6" t="str">
        <f>VLOOKUP('Customer Names'!A110,'Customer Names'!A:A,1,FALSE)</f>
        <v>Id109</v>
      </c>
      <c r="B110" s="6" t="str">
        <f>VLOOKUP(Table2[[#This Row],[CustomerID]],'Customer Names'!A:E,4,FALSE)</f>
        <v xml:space="preserve">  Amanda</v>
      </c>
      <c r="C110" s="6">
        <f>VLOOKUP(Table2[[#This Row],[CustomerID]],'Medical Examinations'!A:J,2,FALSE)</f>
        <v>34.104999999999997</v>
      </c>
      <c r="D110" s="6">
        <f>VLOOKUP(Table2[[#This Row],[CustomerID]],'Medical Examinations'!A:J,3,FALSE)</f>
        <v>5.07</v>
      </c>
      <c r="E110" s="6" t="str">
        <f>VLOOKUP(Table2[[#This Row],[CustomerID]],'Medical Examinations'!A:J,4,FALSE)</f>
        <v>No</v>
      </c>
      <c r="F110" s="6" t="str">
        <f>VLOOKUP(Table2[[#This Row],[CustomerID]],'Medical Examinations'!A:J,5,FALSE)</f>
        <v>No</v>
      </c>
      <c r="G110" s="6" t="str">
        <f>VLOOKUP(Table2[[#This Row],[CustomerID]],'Medical Examinations'!A:J,6,FALSE)</f>
        <v>No</v>
      </c>
      <c r="H110" s="6">
        <f>VLOOKUP(Table2[[#This Row],[CustomerID]],'Medical Examinations'!A:J,7,FALSE)</f>
        <v>1</v>
      </c>
      <c r="I110" s="6" t="str">
        <f>VLOOKUP(Table2[[#This Row],[CustomerID]],'Medical Examinations'!A:J,8,FALSE)</f>
        <v>Yes</v>
      </c>
      <c r="J110" s="6" t="str">
        <f>VLOOKUP(Table2[[#This Row],[CustomerID]],'Medical Examinations'!A:J,9,FALSE)</f>
        <v>Obesity</v>
      </c>
      <c r="K110" s="6" t="str">
        <f>VLOOKUP(Table2[[#This Row],[CustomerID]],'Medical Examinations'!A:J,10,FALSE)</f>
        <v>Normal</v>
      </c>
      <c r="L110" s="6" t="str">
        <f>VLOOKUP(Table2[[#This Row],[CustomerID]],'Hospitalisation Details'!A:M,12,FALSE)</f>
        <v>8-Aug-1987</v>
      </c>
      <c r="M110" s="6">
        <f>VLOOKUP(Table2[[#This Row],[CustomerID]],'Hospitalisation Details'!A:M,7,FALSE)</f>
        <v>39983.43</v>
      </c>
      <c r="N110" s="6" t="str">
        <f>VLOOKUP(Table2[[#This Row],[CustomerID]],'Hospitalisation Details'!A:M,8,FALSE)</f>
        <v>tier - 2</v>
      </c>
      <c r="O110" s="6" t="str">
        <f>VLOOKUP(Table2[[#This Row],[CustomerID]],'Hospitalisation Details'!A:M,9,FALSE)</f>
        <v>tier - 3</v>
      </c>
      <c r="P110" s="6" t="str">
        <f>VLOOKUP(Table2[[#This Row],[CustomerID]],'Hospitalisation Details'!A:M,10,FALSE)</f>
        <v>R1012</v>
      </c>
      <c r="Q110" s="6">
        <f>VLOOKUP(Table2[[#This Row],[CustomerID]],'Hospitalisation Details'!A:M,13,FALSE)</f>
        <v>35</v>
      </c>
      <c r="R110" s="41"/>
    </row>
    <row r="111" spans="1:18" x14ac:dyDescent="0.3">
      <c r="A111" s="6" t="str">
        <f>VLOOKUP('Customer Names'!A111,'Customer Names'!A:A,1,FALSE)</f>
        <v>Id110</v>
      </c>
      <c r="B111" s="6" t="str">
        <f>VLOOKUP(Table2[[#This Row],[CustomerID]],'Customer Names'!A:E,4,FALSE)</f>
        <v xml:space="preserve">  Nicholas</v>
      </c>
      <c r="C111" s="6">
        <f>VLOOKUP(Table2[[#This Row],[CustomerID]],'Medical Examinations'!A:J,2,FALSE)</f>
        <v>48.93</v>
      </c>
      <c r="D111" s="6">
        <f>VLOOKUP(Table2[[#This Row],[CustomerID]],'Medical Examinations'!A:J,3,FALSE)</f>
        <v>11.17</v>
      </c>
      <c r="E111" s="6" t="str">
        <f>VLOOKUP(Table2[[#This Row],[CustomerID]],'Medical Examinations'!A:J,4,FALSE)</f>
        <v>Yes</v>
      </c>
      <c r="F111" s="6" t="str">
        <f>VLOOKUP(Table2[[#This Row],[CustomerID]],'Medical Examinations'!A:J,5,FALSE)</f>
        <v>No</v>
      </c>
      <c r="G111" s="6" t="str">
        <f>VLOOKUP(Table2[[#This Row],[CustomerID]],'Medical Examinations'!A:J,6,FALSE)</f>
        <v>No</v>
      </c>
      <c r="H111" s="6">
        <f>VLOOKUP(Table2[[#This Row],[CustomerID]],'Medical Examinations'!A:J,7,FALSE)</f>
        <v>1</v>
      </c>
      <c r="I111" s="6" t="str">
        <f>VLOOKUP(Table2[[#This Row],[CustomerID]],'Medical Examinations'!A:J,8,FALSE)</f>
        <v>Yes</v>
      </c>
      <c r="J111" s="6" t="str">
        <f>VLOOKUP(Table2[[#This Row],[CustomerID]],'Medical Examinations'!A:J,9,FALSE)</f>
        <v>Obesity</v>
      </c>
      <c r="K111" s="6" t="str">
        <f>VLOOKUP(Table2[[#This Row],[CustomerID]],'Medical Examinations'!A:J,10,FALSE)</f>
        <v>Diabetes</v>
      </c>
      <c r="L111" s="6" t="str">
        <f>VLOOKUP(Table2[[#This Row],[CustomerID]],'Hospitalisation Details'!A:M,12,FALSE)</f>
        <v>2-Dec-1975</v>
      </c>
      <c r="M111" s="6">
        <f>VLOOKUP(Table2[[#This Row],[CustomerID]],'Hospitalisation Details'!A:M,7,FALSE)</f>
        <v>39963.120000000003</v>
      </c>
      <c r="N111" s="6" t="str">
        <f>VLOOKUP(Table2[[#This Row],[CustomerID]],'Hospitalisation Details'!A:M,8,FALSE)</f>
        <v>tier - 2</v>
      </c>
      <c r="O111" s="6" t="str">
        <f>VLOOKUP(Table2[[#This Row],[CustomerID]],'Hospitalisation Details'!A:M,9,FALSE)</f>
        <v>tier - 2</v>
      </c>
      <c r="P111" s="6" t="str">
        <f>VLOOKUP(Table2[[#This Row],[CustomerID]],'Hospitalisation Details'!A:M,10,FALSE)</f>
        <v>R1011</v>
      </c>
      <c r="Q111" s="6">
        <f>VLOOKUP(Table2[[#This Row],[CustomerID]],'Hospitalisation Details'!A:M,13,FALSE)</f>
        <v>47</v>
      </c>
      <c r="R111" s="41"/>
    </row>
    <row r="112" spans="1:18" x14ac:dyDescent="0.3">
      <c r="A112" s="6" t="str">
        <f>VLOOKUP('Customer Names'!A112,'Customer Names'!A:A,1,FALSE)</f>
        <v>Id111</v>
      </c>
      <c r="B112" s="6" t="str">
        <f>VLOOKUP(Table2[[#This Row],[CustomerID]],'Customer Names'!A:E,4,FALSE)</f>
        <v xml:space="preserve">  Knox</v>
      </c>
      <c r="C112" s="6">
        <f>VLOOKUP(Table2[[#This Row],[CustomerID]],'Medical Examinations'!A:J,2,FALSE)</f>
        <v>37.07</v>
      </c>
      <c r="D112" s="6">
        <f>VLOOKUP(Table2[[#This Row],[CustomerID]],'Medical Examinations'!A:J,3,FALSE)</f>
        <v>6.14</v>
      </c>
      <c r="E112" s="6" t="str">
        <f>VLOOKUP(Table2[[#This Row],[CustomerID]],'Medical Examinations'!A:J,4,FALSE)</f>
        <v>Yes</v>
      </c>
      <c r="F112" s="6" t="str">
        <f>VLOOKUP(Table2[[#This Row],[CustomerID]],'Medical Examinations'!A:J,5,FALSE)</f>
        <v>No</v>
      </c>
      <c r="G112" s="6" t="str">
        <f>VLOOKUP(Table2[[#This Row],[CustomerID]],'Medical Examinations'!A:J,6,FALSE)</f>
        <v>No</v>
      </c>
      <c r="H112" s="6">
        <f>VLOOKUP(Table2[[#This Row],[CustomerID]],'Medical Examinations'!A:J,7,FALSE)</f>
        <v>0</v>
      </c>
      <c r="I112" s="6" t="str">
        <f>VLOOKUP(Table2[[#This Row],[CustomerID]],'Medical Examinations'!A:J,8,FALSE)</f>
        <v>Yes</v>
      </c>
      <c r="J112" s="6" t="str">
        <f>VLOOKUP(Table2[[#This Row],[CustomerID]],'Medical Examinations'!A:J,9,FALSE)</f>
        <v>Obesity</v>
      </c>
      <c r="K112" s="6" t="str">
        <f>VLOOKUP(Table2[[#This Row],[CustomerID]],'Medical Examinations'!A:J,10,FALSE)</f>
        <v>Prediabetes</v>
      </c>
      <c r="L112" s="6" t="str">
        <f>VLOOKUP(Table2[[#This Row],[CustomerID]],'Hospitalisation Details'!A:M,12,FALSE)</f>
        <v>22-Aug-1985</v>
      </c>
      <c r="M112" s="6">
        <f>VLOOKUP(Table2[[#This Row],[CustomerID]],'Hospitalisation Details'!A:M,7,FALSE)</f>
        <v>39871.699999999997</v>
      </c>
      <c r="N112" s="6" t="str">
        <f>VLOOKUP(Table2[[#This Row],[CustomerID]],'Hospitalisation Details'!A:M,8,FALSE)</f>
        <v>tier - 1</v>
      </c>
      <c r="O112" s="6" t="str">
        <f>VLOOKUP(Table2[[#This Row],[CustomerID]],'Hospitalisation Details'!A:M,9,FALSE)</f>
        <v>tier - 2</v>
      </c>
      <c r="P112" s="6" t="str">
        <f>VLOOKUP(Table2[[#This Row],[CustomerID]],'Hospitalisation Details'!A:M,10,FALSE)</f>
        <v>R1013</v>
      </c>
      <c r="Q112" s="6">
        <f>VLOOKUP(Table2[[#This Row],[CustomerID]],'Hospitalisation Details'!A:M,13,FALSE)</f>
        <v>37</v>
      </c>
      <c r="R112" s="41"/>
    </row>
    <row r="113" spans="1:18" x14ac:dyDescent="0.3">
      <c r="A113" s="6" t="str">
        <f>VLOOKUP('Customer Names'!A113,'Customer Names'!A:A,1,FALSE)</f>
        <v>Id112</v>
      </c>
      <c r="B113" s="6" t="str">
        <f>VLOOKUP(Table2[[#This Row],[CustomerID]],'Customer Names'!A:E,4,FALSE)</f>
        <v xml:space="preserve">  Yianna</v>
      </c>
      <c r="C113" s="6">
        <f>VLOOKUP(Table2[[#This Row],[CustomerID]],'Medical Examinations'!A:J,2,FALSE)</f>
        <v>51.51</v>
      </c>
      <c r="D113" s="6">
        <f>VLOOKUP(Table2[[#This Row],[CustomerID]],'Medical Examinations'!A:J,3,FALSE)</f>
        <v>6.26</v>
      </c>
      <c r="E113" s="6" t="str">
        <f>VLOOKUP(Table2[[#This Row],[CustomerID]],'Medical Examinations'!A:J,4,FALSE)</f>
        <v>Yes</v>
      </c>
      <c r="F113" s="6" t="str">
        <f>VLOOKUP(Table2[[#This Row],[CustomerID]],'Medical Examinations'!A:J,5,FALSE)</f>
        <v>No</v>
      </c>
      <c r="G113" s="6" t="str">
        <f>VLOOKUP(Table2[[#This Row],[CustomerID]],'Medical Examinations'!A:J,6,FALSE)</f>
        <v>Yes</v>
      </c>
      <c r="H113" s="6">
        <f>VLOOKUP(Table2[[#This Row],[CustomerID]],'Medical Examinations'!A:J,7,FALSE)</f>
        <v>1</v>
      </c>
      <c r="I113" s="6" t="str">
        <f>VLOOKUP(Table2[[#This Row],[CustomerID]],'Medical Examinations'!A:J,8,FALSE)</f>
        <v>Yes</v>
      </c>
      <c r="J113" s="6" t="str">
        <f>VLOOKUP(Table2[[#This Row],[CustomerID]],'Medical Examinations'!A:J,9,FALSE)</f>
        <v>Obesity</v>
      </c>
      <c r="K113" s="6" t="str">
        <f>VLOOKUP(Table2[[#This Row],[CustomerID]],'Medical Examinations'!A:J,10,FALSE)</f>
        <v>Prediabetes</v>
      </c>
      <c r="L113" s="6" t="str">
        <f>VLOOKUP(Table2[[#This Row],[CustomerID]],'Hospitalisation Details'!A:M,12,FALSE)</f>
        <v>1-Jun-1983</v>
      </c>
      <c r="M113" s="6">
        <f>VLOOKUP(Table2[[#This Row],[CustomerID]],'Hospitalisation Details'!A:M,7,FALSE)</f>
        <v>39865.699999999997</v>
      </c>
      <c r="N113" s="6" t="str">
        <f>VLOOKUP(Table2[[#This Row],[CustomerID]],'Hospitalisation Details'!A:M,8,FALSE)</f>
        <v>tier - 2</v>
      </c>
      <c r="O113" s="6" t="str">
        <f>VLOOKUP(Table2[[#This Row],[CustomerID]],'Hospitalisation Details'!A:M,9,FALSE)</f>
        <v>tier - 2</v>
      </c>
      <c r="P113" s="6" t="str">
        <f>VLOOKUP(Table2[[#This Row],[CustomerID]],'Hospitalisation Details'!A:M,10,FALSE)</f>
        <v>R1011</v>
      </c>
      <c r="Q113" s="6">
        <f>VLOOKUP(Table2[[#This Row],[CustomerID]],'Hospitalisation Details'!A:M,13,FALSE)</f>
        <v>40</v>
      </c>
      <c r="R113" s="41"/>
    </row>
    <row r="114" spans="1:18" x14ac:dyDescent="0.3">
      <c r="A114" s="6" t="str">
        <f>VLOOKUP('Customer Names'!A114,'Customer Names'!A:A,1,FALSE)</f>
        <v>Id113</v>
      </c>
      <c r="B114" s="6" t="str">
        <f>VLOOKUP(Table2[[#This Row],[CustomerID]],'Customer Names'!A:E,4,FALSE)</f>
        <v xml:space="preserve">  Roberta</v>
      </c>
      <c r="C114" s="6">
        <f>VLOOKUP(Table2[[#This Row],[CustomerID]],'Medical Examinations'!A:J,2,FALSE)</f>
        <v>34.799999999999997</v>
      </c>
      <c r="D114" s="6">
        <f>VLOOKUP(Table2[[#This Row],[CustomerID]],'Medical Examinations'!A:J,3,FALSE)</f>
        <v>4.72</v>
      </c>
      <c r="E114" s="6" t="str">
        <f>VLOOKUP(Table2[[#This Row],[CustomerID]],'Medical Examinations'!A:J,4,FALSE)</f>
        <v>Yes</v>
      </c>
      <c r="F114" s="6" t="str">
        <f>VLOOKUP(Table2[[#This Row],[CustomerID]],'Medical Examinations'!A:J,5,FALSE)</f>
        <v>No</v>
      </c>
      <c r="G114" s="6" t="str">
        <f>VLOOKUP(Table2[[#This Row],[CustomerID]],'Medical Examinations'!A:J,6,FALSE)</f>
        <v>No</v>
      </c>
      <c r="H114" s="6">
        <f>VLOOKUP(Table2[[#This Row],[CustomerID]],'Medical Examinations'!A:J,7,FALSE)</f>
        <v>0</v>
      </c>
      <c r="I114" s="6" t="str">
        <f>VLOOKUP(Table2[[#This Row],[CustomerID]],'Medical Examinations'!A:J,8,FALSE)</f>
        <v>Yes</v>
      </c>
      <c r="J114" s="6" t="str">
        <f>VLOOKUP(Table2[[#This Row],[CustomerID]],'Medical Examinations'!A:J,9,FALSE)</f>
        <v>Obesity</v>
      </c>
      <c r="K114" s="6" t="str">
        <f>VLOOKUP(Table2[[#This Row],[CustomerID]],'Medical Examinations'!A:J,10,FALSE)</f>
        <v>Normal</v>
      </c>
      <c r="L114" s="6" t="str">
        <f>VLOOKUP(Table2[[#This Row],[CustomerID]],'Hospitalisation Details'!A:M,12,FALSE)</f>
        <v>17-Jul-1985</v>
      </c>
      <c r="M114" s="6">
        <f>VLOOKUP(Table2[[#This Row],[CustomerID]],'Hospitalisation Details'!A:M,7,FALSE)</f>
        <v>39836.519999999997</v>
      </c>
      <c r="N114" s="6" t="str">
        <f>VLOOKUP(Table2[[#This Row],[CustomerID]],'Hospitalisation Details'!A:M,8,FALSE)</f>
        <v>tier - 2</v>
      </c>
      <c r="O114" s="6" t="str">
        <f>VLOOKUP(Table2[[#This Row],[CustomerID]],'Hospitalisation Details'!A:M,9,FALSE)</f>
        <v>tier - 1</v>
      </c>
      <c r="P114" s="6" t="str">
        <f>VLOOKUP(Table2[[#This Row],[CustomerID]],'Hospitalisation Details'!A:M,10,FALSE)</f>
        <v>R1011</v>
      </c>
      <c r="Q114" s="6">
        <f>VLOOKUP(Table2[[#This Row],[CustomerID]],'Hospitalisation Details'!A:M,13,FALSE)</f>
        <v>37</v>
      </c>
      <c r="R114" s="41"/>
    </row>
    <row r="115" spans="1:18" x14ac:dyDescent="0.3">
      <c r="A115" s="6" t="str">
        <f>VLOOKUP('Customer Names'!A115,'Customer Names'!A:A,1,FALSE)</f>
        <v>Id114</v>
      </c>
      <c r="B115" s="6" t="str">
        <f>VLOOKUP(Table2[[#This Row],[CustomerID]],'Customer Names'!A:E,4,FALSE)</f>
        <v xml:space="preserve">  Benjamin P</v>
      </c>
      <c r="C115" s="6">
        <f>VLOOKUP(Table2[[#This Row],[CustomerID]],'Medical Examinations'!A:J,2,FALSE)</f>
        <v>36.67</v>
      </c>
      <c r="D115" s="6">
        <f>VLOOKUP(Table2[[#This Row],[CustomerID]],'Medical Examinations'!A:J,3,FALSE)</f>
        <v>5.18</v>
      </c>
      <c r="E115" s="6" t="str">
        <f>VLOOKUP(Table2[[#This Row],[CustomerID]],'Medical Examinations'!A:J,4,FALSE)</f>
        <v>No</v>
      </c>
      <c r="F115" s="6" t="str">
        <f>VLOOKUP(Table2[[#This Row],[CustomerID]],'Medical Examinations'!A:J,5,FALSE)</f>
        <v>No</v>
      </c>
      <c r="G115" s="6" t="str">
        <f>VLOOKUP(Table2[[#This Row],[CustomerID]],'Medical Examinations'!A:J,6,FALSE)</f>
        <v>No</v>
      </c>
      <c r="H115" s="6">
        <f>VLOOKUP(Table2[[#This Row],[CustomerID]],'Medical Examinations'!A:J,7,FALSE)</f>
        <v>1</v>
      </c>
      <c r="I115" s="6" t="str">
        <f>VLOOKUP(Table2[[#This Row],[CustomerID]],'Medical Examinations'!A:J,8,FALSE)</f>
        <v>Yes</v>
      </c>
      <c r="J115" s="6" t="str">
        <f>VLOOKUP(Table2[[#This Row],[CustomerID]],'Medical Examinations'!A:J,9,FALSE)</f>
        <v>Obesity</v>
      </c>
      <c r="K115" s="6" t="str">
        <f>VLOOKUP(Table2[[#This Row],[CustomerID]],'Medical Examinations'!A:J,10,FALSE)</f>
        <v>Normal</v>
      </c>
      <c r="L115" s="6" t="str">
        <f>VLOOKUP(Table2[[#This Row],[CustomerID]],'Hospitalisation Details'!A:M,12,FALSE)</f>
        <v>24-Jul-1987</v>
      </c>
      <c r="M115" s="6">
        <f>VLOOKUP(Table2[[#This Row],[CustomerID]],'Hospitalisation Details'!A:M,7,FALSE)</f>
        <v>39774.28</v>
      </c>
      <c r="N115" s="6" t="str">
        <f>VLOOKUP(Table2[[#This Row],[CustomerID]],'Hospitalisation Details'!A:M,8,FALSE)</f>
        <v>tier - 1</v>
      </c>
      <c r="O115" s="6" t="str">
        <f>VLOOKUP(Table2[[#This Row],[CustomerID]],'Hospitalisation Details'!A:M,9,FALSE)</f>
        <v>tier - 1</v>
      </c>
      <c r="P115" s="6" t="str">
        <f>VLOOKUP(Table2[[#This Row],[CustomerID]],'Hospitalisation Details'!A:M,10,FALSE)</f>
        <v>R1014</v>
      </c>
      <c r="Q115" s="6">
        <f>VLOOKUP(Table2[[#This Row],[CustomerID]],'Hospitalisation Details'!A:M,13,FALSE)</f>
        <v>35</v>
      </c>
      <c r="R115" s="41"/>
    </row>
    <row r="116" spans="1:18" x14ac:dyDescent="0.3">
      <c r="A116" s="6" t="str">
        <f>VLOOKUP('Customer Names'!A116,'Customer Names'!A:A,1,FALSE)</f>
        <v>Id115</v>
      </c>
      <c r="B116" s="6" t="str">
        <f>VLOOKUP(Table2[[#This Row],[CustomerID]],'Customer Names'!A:E,4,FALSE)</f>
        <v xml:space="preserve">  Craig</v>
      </c>
      <c r="C116" s="6">
        <f>VLOOKUP(Table2[[#This Row],[CustomerID]],'Medical Examinations'!A:J,2,FALSE)</f>
        <v>30.9</v>
      </c>
      <c r="D116" s="6">
        <f>VLOOKUP(Table2[[#This Row],[CustomerID]],'Medical Examinations'!A:J,3,FALSE)</f>
        <v>9.4</v>
      </c>
      <c r="E116" s="6" t="str">
        <f>VLOOKUP(Table2[[#This Row],[CustomerID]],'Medical Examinations'!A:J,4,FALSE)</f>
        <v>No</v>
      </c>
      <c r="F116" s="6" t="str">
        <f>VLOOKUP(Table2[[#This Row],[CustomerID]],'Medical Examinations'!A:J,5,FALSE)</f>
        <v>No</v>
      </c>
      <c r="G116" s="6" t="str">
        <f>VLOOKUP(Table2[[#This Row],[CustomerID]],'Medical Examinations'!A:J,6,FALSE)</f>
        <v>No</v>
      </c>
      <c r="H116" s="6">
        <f>VLOOKUP(Table2[[#This Row],[CustomerID]],'Medical Examinations'!A:J,7,FALSE)</f>
        <v>2</v>
      </c>
      <c r="I116" s="6" t="str">
        <f>VLOOKUP(Table2[[#This Row],[CustomerID]],'Medical Examinations'!A:J,8,FALSE)</f>
        <v>Yes</v>
      </c>
      <c r="J116" s="6" t="str">
        <f>VLOOKUP(Table2[[#This Row],[CustomerID]],'Medical Examinations'!A:J,9,FALSE)</f>
        <v>Obesity</v>
      </c>
      <c r="K116" s="6" t="str">
        <f>VLOOKUP(Table2[[#This Row],[CustomerID]],'Medical Examinations'!A:J,10,FALSE)</f>
        <v>Diabetes</v>
      </c>
      <c r="L116" s="6" t="str">
        <f>VLOOKUP(Table2[[#This Row],[CustomerID]],'Hospitalisation Details'!A:M,12,FALSE)</f>
        <v>17-Dec-1973</v>
      </c>
      <c r="M116" s="6">
        <f>VLOOKUP(Table2[[#This Row],[CustomerID]],'Hospitalisation Details'!A:M,7,FALSE)</f>
        <v>39727.61</v>
      </c>
      <c r="N116" s="6" t="str">
        <f>VLOOKUP(Table2[[#This Row],[CustomerID]],'Hospitalisation Details'!A:M,8,FALSE)</f>
        <v>tier - 1</v>
      </c>
      <c r="O116" s="6" t="str">
        <f>VLOOKUP(Table2[[#This Row],[CustomerID]],'Hospitalisation Details'!A:M,9,FALSE)</f>
        <v>tier - 2</v>
      </c>
      <c r="P116" s="6" t="str">
        <f>VLOOKUP(Table2[[#This Row],[CustomerID]],'Hospitalisation Details'!A:M,10,FALSE)</f>
        <v>R1011</v>
      </c>
      <c r="Q116" s="6">
        <f>VLOOKUP(Table2[[#This Row],[CustomerID]],'Hospitalisation Details'!A:M,13,FALSE)</f>
        <v>49</v>
      </c>
      <c r="R116" s="41"/>
    </row>
    <row r="117" spans="1:18" x14ac:dyDescent="0.3">
      <c r="A117" s="6" t="str">
        <f>VLOOKUP('Customer Names'!A117,'Customer Names'!A:A,1,FALSE)</f>
        <v>Id116</v>
      </c>
      <c r="B117" s="6" t="str">
        <f>VLOOKUP(Table2[[#This Row],[CustomerID]],'Customer Names'!A:E,4,FALSE)</f>
        <v xml:space="preserve">  Ann</v>
      </c>
      <c r="C117" s="6">
        <f>VLOOKUP(Table2[[#This Row],[CustomerID]],'Medical Examinations'!A:J,2,FALSE)</f>
        <v>30.495000000000001</v>
      </c>
      <c r="D117" s="6">
        <f>VLOOKUP(Table2[[#This Row],[CustomerID]],'Medical Examinations'!A:J,3,FALSE)</f>
        <v>6.29</v>
      </c>
      <c r="E117" s="6" t="str">
        <f>VLOOKUP(Table2[[#This Row],[CustomerID]],'Medical Examinations'!A:J,4,FALSE)</f>
        <v>No</v>
      </c>
      <c r="F117" s="6" t="str">
        <f>VLOOKUP(Table2[[#This Row],[CustomerID]],'Medical Examinations'!A:J,5,FALSE)</f>
        <v>No</v>
      </c>
      <c r="G117" s="6" t="str">
        <f>VLOOKUP(Table2[[#This Row],[CustomerID]],'Medical Examinations'!A:J,6,FALSE)</f>
        <v>No</v>
      </c>
      <c r="H117" s="6">
        <f>VLOOKUP(Table2[[#This Row],[CustomerID]],'Medical Examinations'!A:J,7,FALSE)</f>
        <v>0</v>
      </c>
      <c r="I117" s="6" t="str">
        <f>VLOOKUP(Table2[[#This Row],[CustomerID]],'Medical Examinations'!A:J,8,FALSE)</f>
        <v>Yes</v>
      </c>
      <c r="J117" s="6" t="str">
        <f>VLOOKUP(Table2[[#This Row],[CustomerID]],'Medical Examinations'!A:J,9,FALSE)</f>
        <v>Obesity</v>
      </c>
      <c r="K117" s="6" t="str">
        <f>VLOOKUP(Table2[[#This Row],[CustomerID]],'Medical Examinations'!A:J,10,FALSE)</f>
        <v>Prediabetes</v>
      </c>
      <c r="L117" s="6" t="str">
        <f>VLOOKUP(Table2[[#This Row],[CustomerID]],'Hospitalisation Details'!A:M,12,FALSE)</f>
        <v>12-Aug-1977</v>
      </c>
      <c r="M117" s="6">
        <f>VLOOKUP(Table2[[#This Row],[CustomerID]],'Hospitalisation Details'!A:M,7,FALSE)</f>
        <v>39725.519999999997</v>
      </c>
      <c r="N117" s="6" t="str">
        <f>VLOOKUP(Table2[[#This Row],[CustomerID]],'Hospitalisation Details'!A:M,8,FALSE)</f>
        <v>tier - 2</v>
      </c>
      <c r="O117" s="6" t="str">
        <f>VLOOKUP(Table2[[#This Row],[CustomerID]],'Hospitalisation Details'!A:M,9,FALSE)</f>
        <v>tier - 1</v>
      </c>
      <c r="P117" s="6" t="str">
        <f>VLOOKUP(Table2[[#This Row],[CustomerID]],'Hospitalisation Details'!A:M,10,FALSE)</f>
        <v>R1012</v>
      </c>
      <c r="Q117" s="6">
        <f>VLOOKUP(Table2[[#This Row],[CustomerID]],'Hospitalisation Details'!A:M,13,FALSE)</f>
        <v>45</v>
      </c>
      <c r="R117" s="41"/>
    </row>
    <row r="118" spans="1:18" x14ac:dyDescent="0.3">
      <c r="A118" s="6" t="str">
        <f>VLOOKUP('Customer Names'!A118,'Customer Names'!A:A,1,FALSE)</f>
        <v>Id117</v>
      </c>
      <c r="B118" s="6" t="str">
        <f>VLOOKUP(Table2[[#This Row],[CustomerID]],'Customer Names'!A:E,4,FALSE)</f>
        <v xml:space="preserve">  Jamie P</v>
      </c>
      <c r="C118" s="6">
        <f>VLOOKUP(Table2[[#This Row],[CustomerID]],'Medical Examinations'!A:J,2,FALSE)</f>
        <v>44.88</v>
      </c>
      <c r="D118" s="6">
        <f>VLOOKUP(Table2[[#This Row],[CustomerID]],'Medical Examinations'!A:J,3,FALSE)</f>
        <v>6.04</v>
      </c>
      <c r="E118" s="6" t="str">
        <f>VLOOKUP(Table2[[#This Row],[CustomerID]],'Medical Examinations'!A:J,4,FALSE)</f>
        <v>No</v>
      </c>
      <c r="F118" s="6" t="str">
        <f>VLOOKUP(Table2[[#This Row],[CustomerID]],'Medical Examinations'!A:J,5,FALSE)</f>
        <v>No</v>
      </c>
      <c r="G118" s="6" t="str">
        <f>VLOOKUP(Table2[[#This Row],[CustomerID]],'Medical Examinations'!A:J,6,FALSE)</f>
        <v>Yes</v>
      </c>
      <c r="H118" s="6">
        <f>VLOOKUP(Table2[[#This Row],[CustomerID]],'Medical Examinations'!A:J,7,FALSE)</f>
        <v>1</v>
      </c>
      <c r="I118" s="6" t="str">
        <f>VLOOKUP(Table2[[#This Row],[CustomerID]],'Medical Examinations'!A:J,8,FALSE)</f>
        <v>Yes</v>
      </c>
      <c r="J118" s="6" t="str">
        <f>VLOOKUP(Table2[[#This Row],[CustomerID]],'Medical Examinations'!A:J,9,FALSE)</f>
        <v>Obesity</v>
      </c>
      <c r="K118" s="6" t="str">
        <f>VLOOKUP(Table2[[#This Row],[CustomerID]],'Medical Examinations'!A:J,10,FALSE)</f>
        <v>Prediabetes</v>
      </c>
      <c r="L118" s="6" t="str">
        <f>VLOOKUP(Table2[[#This Row],[CustomerID]],'Hospitalisation Details'!A:M,12,FALSE)</f>
        <v>16-Jul-2003</v>
      </c>
      <c r="M118" s="6">
        <f>VLOOKUP(Table2[[#This Row],[CustomerID]],'Hospitalisation Details'!A:M,7,FALSE)</f>
        <v>39722.75</v>
      </c>
      <c r="N118" s="6" t="str">
        <f>VLOOKUP(Table2[[#This Row],[CustomerID]],'Hospitalisation Details'!A:M,8,FALSE)</f>
        <v>tier - 1</v>
      </c>
      <c r="O118" s="6" t="str">
        <f>VLOOKUP(Table2[[#This Row],[CustomerID]],'Hospitalisation Details'!A:M,9,FALSE)</f>
        <v>tier - 1</v>
      </c>
      <c r="P118" s="6" t="str">
        <f>VLOOKUP(Table2[[#This Row],[CustomerID]],'Hospitalisation Details'!A:M,10,FALSE)</f>
        <v>R1013</v>
      </c>
      <c r="Q118" s="6">
        <f>VLOOKUP(Table2[[#This Row],[CustomerID]],'Hospitalisation Details'!A:M,13,FALSE)</f>
        <v>19</v>
      </c>
      <c r="R118" s="41"/>
    </row>
    <row r="119" spans="1:18" x14ac:dyDescent="0.3">
      <c r="A119" s="6" t="str">
        <f>VLOOKUP('Customer Names'!A119,'Customer Names'!A:A,1,FALSE)</f>
        <v>Id118</v>
      </c>
      <c r="B119" s="6" t="str">
        <f>VLOOKUP(Table2[[#This Row],[CustomerID]],'Customer Names'!A:E,4,FALSE)</f>
        <v xml:space="preserve">  John</v>
      </c>
      <c r="C119" s="6">
        <f>VLOOKUP(Table2[[#This Row],[CustomerID]],'Medical Examinations'!A:J,2,FALSE)</f>
        <v>44.32</v>
      </c>
      <c r="D119" s="6">
        <f>VLOOKUP(Table2[[#This Row],[CustomerID]],'Medical Examinations'!A:J,3,FALSE)</f>
        <v>10.55</v>
      </c>
      <c r="E119" s="6" t="str">
        <f>VLOOKUP(Table2[[#This Row],[CustomerID]],'Medical Examinations'!A:J,4,FALSE)</f>
        <v>No</v>
      </c>
      <c r="F119" s="6" t="str">
        <f>VLOOKUP(Table2[[#This Row],[CustomerID]],'Medical Examinations'!A:J,5,FALSE)</f>
        <v>No</v>
      </c>
      <c r="G119" s="6" t="str">
        <f>VLOOKUP(Table2[[#This Row],[CustomerID]],'Medical Examinations'!A:J,6,FALSE)</f>
        <v>No</v>
      </c>
      <c r="H119" s="6">
        <f>VLOOKUP(Table2[[#This Row],[CustomerID]],'Medical Examinations'!A:J,7,FALSE)</f>
        <v>0</v>
      </c>
      <c r="I119" s="6" t="str">
        <f>VLOOKUP(Table2[[#This Row],[CustomerID]],'Medical Examinations'!A:J,8,FALSE)</f>
        <v>Yes</v>
      </c>
      <c r="J119" s="6" t="str">
        <f>VLOOKUP(Table2[[#This Row],[CustomerID]],'Medical Examinations'!A:J,9,FALSE)</f>
        <v>Obesity</v>
      </c>
      <c r="K119" s="6" t="str">
        <f>VLOOKUP(Table2[[#This Row],[CustomerID]],'Medical Examinations'!A:J,10,FALSE)</f>
        <v>Diabetes</v>
      </c>
      <c r="L119" s="6" t="str">
        <f>VLOOKUP(Table2[[#This Row],[CustomerID]],'Hospitalisation Details'!A:M,12,FALSE)</f>
        <v>29-Sep-1968</v>
      </c>
      <c r="M119" s="6">
        <f>VLOOKUP(Table2[[#This Row],[CustomerID]],'Hospitalisation Details'!A:M,7,FALSE)</f>
        <v>39721.93</v>
      </c>
      <c r="N119" s="6" t="str">
        <f>VLOOKUP(Table2[[#This Row],[CustomerID]],'Hospitalisation Details'!A:M,8,FALSE)</f>
        <v>tier - 2</v>
      </c>
      <c r="O119" s="6" t="str">
        <f>VLOOKUP(Table2[[#This Row],[CustomerID]],'Hospitalisation Details'!A:M,9,FALSE)</f>
        <v>tier - 2</v>
      </c>
      <c r="P119" s="6" t="str">
        <f>VLOOKUP(Table2[[#This Row],[CustomerID]],'Hospitalisation Details'!A:M,10,FALSE)</f>
        <v>R1011</v>
      </c>
      <c r="Q119" s="6">
        <f>VLOOKUP(Table2[[#This Row],[CustomerID]],'Hospitalisation Details'!A:M,13,FALSE)</f>
        <v>54</v>
      </c>
      <c r="R119" s="41"/>
    </row>
    <row r="120" spans="1:18" x14ac:dyDescent="0.3">
      <c r="A120" s="6" t="str">
        <f>VLOOKUP('Customer Names'!A120,'Customer Names'!A:A,1,FALSE)</f>
        <v>Id119</v>
      </c>
      <c r="B120" s="6" t="str">
        <f>VLOOKUP(Table2[[#This Row],[CustomerID]],'Customer Names'!A:E,4,FALSE)</f>
        <v xml:space="preserve">  Charlie</v>
      </c>
      <c r="C120" s="6">
        <f>VLOOKUP(Table2[[#This Row],[CustomerID]],'Medical Examinations'!A:J,2,FALSE)</f>
        <v>46.39</v>
      </c>
      <c r="D120" s="6">
        <f>VLOOKUP(Table2[[#This Row],[CustomerID]],'Medical Examinations'!A:J,3,FALSE)</f>
        <v>5.09</v>
      </c>
      <c r="E120" s="6" t="str">
        <f>VLOOKUP(Table2[[#This Row],[CustomerID]],'Medical Examinations'!A:J,4,FALSE)</f>
        <v>No</v>
      </c>
      <c r="F120" s="6" t="str">
        <f>VLOOKUP(Table2[[#This Row],[CustomerID]],'Medical Examinations'!A:J,5,FALSE)</f>
        <v>No</v>
      </c>
      <c r="G120" s="6" t="str">
        <f>VLOOKUP(Table2[[#This Row],[CustomerID]],'Medical Examinations'!A:J,6,FALSE)</f>
        <v>No</v>
      </c>
      <c r="H120" s="6">
        <f>VLOOKUP(Table2[[#This Row],[CustomerID]],'Medical Examinations'!A:J,7,FALSE)</f>
        <v>0</v>
      </c>
      <c r="I120" s="6" t="str">
        <f>VLOOKUP(Table2[[#This Row],[CustomerID]],'Medical Examinations'!A:J,8,FALSE)</f>
        <v>Yes</v>
      </c>
      <c r="J120" s="6" t="str">
        <f>VLOOKUP(Table2[[#This Row],[CustomerID]],'Medical Examinations'!A:J,9,FALSE)</f>
        <v>Obesity</v>
      </c>
      <c r="K120" s="6" t="str">
        <f>VLOOKUP(Table2[[#This Row],[CustomerID]],'Medical Examinations'!A:J,10,FALSE)</f>
        <v>Normal</v>
      </c>
      <c r="L120" s="6" t="str">
        <f>VLOOKUP(Table2[[#This Row],[CustomerID]],'Hospitalisation Details'!A:M,12,FALSE)</f>
        <v>17-Dec-1977</v>
      </c>
      <c r="M120" s="6">
        <f>VLOOKUP(Table2[[#This Row],[CustomerID]],'Hospitalisation Details'!A:M,7,FALSE)</f>
        <v>39670.44</v>
      </c>
      <c r="N120" s="6" t="str">
        <f>VLOOKUP(Table2[[#This Row],[CustomerID]],'Hospitalisation Details'!A:M,8,FALSE)</f>
        <v>tier - 2</v>
      </c>
      <c r="O120" s="6" t="str">
        <f>VLOOKUP(Table2[[#This Row],[CustomerID]],'Hospitalisation Details'!A:M,9,FALSE)</f>
        <v>tier - 1</v>
      </c>
      <c r="P120" s="6" t="str">
        <f>VLOOKUP(Table2[[#This Row],[CustomerID]],'Hospitalisation Details'!A:M,10,FALSE)</f>
        <v>R1012</v>
      </c>
      <c r="Q120" s="6">
        <f>VLOOKUP(Table2[[#This Row],[CustomerID]],'Hospitalisation Details'!A:M,13,FALSE)</f>
        <v>45</v>
      </c>
      <c r="R120" s="41"/>
    </row>
    <row r="121" spans="1:18" x14ac:dyDescent="0.3">
      <c r="A121" s="6" t="str">
        <f>VLOOKUP('Customer Names'!A121,'Customer Names'!A:A,1,FALSE)</f>
        <v>Id120</v>
      </c>
      <c r="B121" s="6" t="str">
        <f>VLOOKUP(Table2[[#This Row],[CustomerID]],'Customer Names'!A:E,4,FALSE)</f>
        <v xml:space="preserve">  Meb</v>
      </c>
      <c r="C121" s="6">
        <f>VLOOKUP(Table2[[#This Row],[CustomerID]],'Medical Examinations'!A:J,2,FALSE)</f>
        <v>42.13</v>
      </c>
      <c r="D121" s="6">
        <f>VLOOKUP(Table2[[#This Row],[CustomerID]],'Medical Examinations'!A:J,3,FALSE)</f>
        <v>5.2</v>
      </c>
      <c r="E121" s="6" t="str">
        <f>VLOOKUP(Table2[[#This Row],[CustomerID]],'Medical Examinations'!A:J,4,FALSE)</f>
        <v>Yes</v>
      </c>
      <c r="F121" s="6" t="str">
        <f>VLOOKUP(Table2[[#This Row],[CustomerID]],'Medical Examinations'!A:J,5,FALSE)</f>
        <v>No</v>
      </c>
      <c r="G121" s="6" t="str">
        <f>VLOOKUP(Table2[[#This Row],[CustomerID]],'Medical Examinations'!A:J,6,FALSE)</f>
        <v>No</v>
      </c>
      <c r="H121" s="6">
        <f>VLOOKUP(Table2[[#This Row],[CustomerID]],'Medical Examinations'!A:J,7,FALSE)</f>
        <v>1</v>
      </c>
      <c r="I121" s="6" t="str">
        <f>VLOOKUP(Table2[[#This Row],[CustomerID]],'Medical Examinations'!A:J,8,FALSE)</f>
        <v>Yes</v>
      </c>
      <c r="J121" s="6" t="str">
        <f>VLOOKUP(Table2[[#This Row],[CustomerID]],'Medical Examinations'!A:J,9,FALSE)</f>
        <v>Obesity</v>
      </c>
      <c r="K121" s="6" t="str">
        <f>VLOOKUP(Table2[[#This Row],[CustomerID]],'Medical Examinations'!A:J,10,FALSE)</f>
        <v>Normal</v>
      </c>
      <c r="L121" s="6" t="str">
        <f>VLOOKUP(Table2[[#This Row],[CustomerID]],'Hospitalisation Details'!A:M,12,FALSE)</f>
        <v>7-Aug-1995</v>
      </c>
      <c r="M121" s="6">
        <f>VLOOKUP(Table2[[#This Row],[CustomerID]],'Hospitalisation Details'!A:M,7,FALSE)</f>
        <v>39611.760000000002</v>
      </c>
      <c r="N121" s="6" t="str">
        <f>VLOOKUP(Table2[[#This Row],[CustomerID]],'Hospitalisation Details'!A:M,8,FALSE)</f>
        <v>tier - 1</v>
      </c>
      <c r="O121" s="6" t="str">
        <f>VLOOKUP(Table2[[#This Row],[CustomerID]],'Hospitalisation Details'!A:M,9,FALSE)</f>
        <v>tier - 3</v>
      </c>
      <c r="P121" s="6" t="str">
        <f>VLOOKUP(Table2[[#This Row],[CustomerID]],'Hospitalisation Details'!A:M,10,FALSE)</f>
        <v>R1013</v>
      </c>
      <c r="Q121" s="6">
        <f>VLOOKUP(Table2[[#This Row],[CustomerID]],'Hospitalisation Details'!A:M,13,FALSE)</f>
        <v>27</v>
      </c>
      <c r="R121" s="41"/>
    </row>
    <row r="122" spans="1:18" x14ac:dyDescent="0.3">
      <c r="A122" s="6" t="str">
        <f>VLOOKUP('Customer Names'!A122,'Customer Names'!A:A,1,FALSE)</f>
        <v>Id121</v>
      </c>
      <c r="B122" s="6" t="str">
        <f>VLOOKUP(Table2[[#This Row],[CustomerID]],'Customer Names'!A:E,4,FALSE)</f>
        <v xml:space="preserve">  Aaqib L</v>
      </c>
      <c r="C122" s="6">
        <f>VLOOKUP(Table2[[#This Row],[CustomerID]],'Medical Examinations'!A:J,2,FALSE)</f>
        <v>30.78</v>
      </c>
      <c r="D122" s="6">
        <f>VLOOKUP(Table2[[#This Row],[CustomerID]],'Medical Examinations'!A:J,3,FALSE)</f>
        <v>8.4499999999999993</v>
      </c>
      <c r="E122" s="6" t="str">
        <f>VLOOKUP(Table2[[#This Row],[CustomerID]],'Medical Examinations'!A:J,4,FALSE)</f>
        <v>Yes</v>
      </c>
      <c r="F122" s="6" t="str">
        <f>VLOOKUP(Table2[[#This Row],[CustomerID]],'Medical Examinations'!A:J,5,FALSE)</f>
        <v>No</v>
      </c>
      <c r="G122" s="6" t="str">
        <f>VLOOKUP(Table2[[#This Row],[CustomerID]],'Medical Examinations'!A:J,6,FALSE)</f>
        <v>No</v>
      </c>
      <c r="H122" s="6">
        <f>VLOOKUP(Table2[[#This Row],[CustomerID]],'Medical Examinations'!A:J,7,FALSE)</f>
        <v>0</v>
      </c>
      <c r="I122" s="6" t="str">
        <f>VLOOKUP(Table2[[#This Row],[CustomerID]],'Medical Examinations'!A:J,8,FALSE)</f>
        <v>Yes</v>
      </c>
      <c r="J122" s="6" t="str">
        <f>VLOOKUP(Table2[[#This Row],[CustomerID]],'Medical Examinations'!A:J,9,FALSE)</f>
        <v>Obesity</v>
      </c>
      <c r="K122" s="6" t="str">
        <f>VLOOKUP(Table2[[#This Row],[CustomerID]],'Medical Examinations'!A:J,10,FALSE)</f>
        <v>Diabetes</v>
      </c>
      <c r="L122" s="6" t="str">
        <f>VLOOKUP(Table2[[#This Row],[CustomerID]],'Hospitalisation Details'!A:M,12,FALSE)</f>
        <v>5-Jul-1981</v>
      </c>
      <c r="M122" s="6">
        <f>VLOOKUP(Table2[[#This Row],[CustomerID]],'Hospitalisation Details'!A:M,7,FALSE)</f>
        <v>39597.410000000003</v>
      </c>
      <c r="N122" s="6" t="str">
        <f>VLOOKUP(Table2[[#This Row],[CustomerID]],'Hospitalisation Details'!A:M,8,FALSE)</f>
        <v>tier - 1</v>
      </c>
      <c r="O122" s="6" t="str">
        <f>VLOOKUP(Table2[[#This Row],[CustomerID]],'Hospitalisation Details'!A:M,9,FALSE)</f>
        <v>tier - 2</v>
      </c>
      <c r="P122" s="6" t="str">
        <f>VLOOKUP(Table2[[#This Row],[CustomerID]],'Hospitalisation Details'!A:M,10,FALSE)</f>
        <v>R1017</v>
      </c>
      <c r="Q122" s="6">
        <f>VLOOKUP(Table2[[#This Row],[CustomerID]],'Hospitalisation Details'!A:M,13,FALSE)</f>
        <v>41</v>
      </c>
      <c r="R122" s="41"/>
    </row>
    <row r="123" spans="1:18" x14ac:dyDescent="0.3">
      <c r="A123" s="6" t="str">
        <f>VLOOKUP('Customer Names'!A123,'Customer Names'!A:A,1,FALSE)</f>
        <v>Id122</v>
      </c>
      <c r="B123" s="6" t="str">
        <f>VLOOKUP(Table2[[#This Row],[CustomerID]],'Customer Names'!A:E,4,FALSE)</f>
        <v xml:space="preserve">  Craig A</v>
      </c>
      <c r="C123" s="6">
        <f>VLOOKUP(Table2[[#This Row],[CustomerID]],'Medical Examinations'!A:J,2,FALSE)</f>
        <v>31.35</v>
      </c>
      <c r="D123" s="6">
        <f>VLOOKUP(Table2[[#This Row],[CustomerID]],'Medical Examinations'!A:J,3,FALSE)</f>
        <v>9.5399999999999991</v>
      </c>
      <c r="E123" s="6" t="str">
        <f>VLOOKUP(Table2[[#This Row],[CustomerID]],'Medical Examinations'!A:J,4,FALSE)</f>
        <v>No</v>
      </c>
      <c r="F123" s="6" t="str">
        <f>VLOOKUP(Table2[[#This Row],[CustomerID]],'Medical Examinations'!A:J,5,FALSE)</f>
        <v>No</v>
      </c>
      <c r="G123" s="6" t="str">
        <f>VLOOKUP(Table2[[#This Row],[CustomerID]],'Medical Examinations'!A:J,6,FALSE)</f>
        <v>No</v>
      </c>
      <c r="H123" s="6">
        <f>VLOOKUP(Table2[[#This Row],[CustomerID]],'Medical Examinations'!A:J,7,FALSE)</f>
        <v>0</v>
      </c>
      <c r="I123" s="6" t="str">
        <f>VLOOKUP(Table2[[#This Row],[CustomerID]],'Medical Examinations'!A:J,8,FALSE)</f>
        <v>Yes</v>
      </c>
      <c r="J123" s="6" t="str">
        <f>VLOOKUP(Table2[[#This Row],[CustomerID]],'Medical Examinations'!A:J,9,FALSE)</f>
        <v>Obesity</v>
      </c>
      <c r="K123" s="6" t="str">
        <f>VLOOKUP(Table2[[#This Row],[CustomerID]],'Medical Examinations'!A:J,10,FALSE)</f>
        <v>Diabetes</v>
      </c>
      <c r="L123" s="6" t="str">
        <f>VLOOKUP(Table2[[#This Row],[CustomerID]],'Hospitalisation Details'!A:M,12,FALSE)</f>
        <v>12-Jul-1978</v>
      </c>
      <c r="M123" s="6">
        <f>VLOOKUP(Table2[[#This Row],[CustomerID]],'Hospitalisation Details'!A:M,7,FALSE)</f>
        <v>39556.49</v>
      </c>
      <c r="N123" s="6" t="str">
        <f>VLOOKUP(Table2[[#This Row],[CustomerID]],'Hospitalisation Details'!A:M,8,FALSE)</f>
        <v>tier - 1</v>
      </c>
      <c r="O123" s="6" t="str">
        <f>VLOOKUP(Table2[[#This Row],[CustomerID]],'Hospitalisation Details'!A:M,9,FALSE)</f>
        <v>tier - 2</v>
      </c>
      <c r="P123" s="6" t="str">
        <f>VLOOKUP(Table2[[#This Row],[CustomerID]],'Hospitalisation Details'!A:M,10,FALSE)</f>
        <v>R1015</v>
      </c>
      <c r="Q123" s="6">
        <f>VLOOKUP(Table2[[#This Row],[CustomerID]],'Hospitalisation Details'!A:M,13,FALSE)</f>
        <v>44</v>
      </c>
      <c r="R123" s="41"/>
    </row>
    <row r="124" spans="1:18" x14ac:dyDescent="0.3">
      <c r="A124" s="6" t="str">
        <f>VLOOKUP('Customer Names'!A124,'Customer Names'!A:A,1,FALSE)</f>
        <v>Id123</v>
      </c>
      <c r="B124" s="6" t="str">
        <f>VLOOKUP(Table2[[#This Row],[CustomerID]],'Customer Names'!A:E,4,FALSE)</f>
        <v xml:space="preserve">  Meredith</v>
      </c>
      <c r="C124" s="6">
        <f>VLOOKUP(Table2[[#This Row],[CustomerID]],'Medical Examinations'!A:J,2,FALSE)</f>
        <v>41.46</v>
      </c>
      <c r="D124" s="6">
        <f>VLOOKUP(Table2[[#This Row],[CustomerID]],'Medical Examinations'!A:J,3,FALSE)</f>
        <v>4.99</v>
      </c>
      <c r="E124" s="6" t="str">
        <f>VLOOKUP(Table2[[#This Row],[CustomerID]],'Medical Examinations'!A:J,4,FALSE)</f>
        <v>Yes</v>
      </c>
      <c r="F124" s="6" t="str">
        <f>VLOOKUP(Table2[[#This Row],[CustomerID]],'Medical Examinations'!A:J,5,FALSE)</f>
        <v>No</v>
      </c>
      <c r="G124" s="6" t="str">
        <f>VLOOKUP(Table2[[#This Row],[CustomerID]],'Medical Examinations'!A:J,6,FALSE)</f>
        <v>No</v>
      </c>
      <c r="H124" s="6">
        <f>VLOOKUP(Table2[[#This Row],[CustomerID]],'Medical Examinations'!A:J,7,FALSE)</f>
        <v>2</v>
      </c>
      <c r="I124" s="6" t="str">
        <f>VLOOKUP(Table2[[#This Row],[CustomerID]],'Medical Examinations'!A:J,8,FALSE)</f>
        <v>Yes</v>
      </c>
      <c r="J124" s="6" t="str">
        <f>VLOOKUP(Table2[[#This Row],[CustomerID]],'Medical Examinations'!A:J,9,FALSE)</f>
        <v>Obesity</v>
      </c>
      <c r="K124" s="6" t="str">
        <f>VLOOKUP(Table2[[#This Row],[CustomerID]],'Medical Examinations'!A:J,10,FALSE)</f>
        <v>Normal</v>
      </c>
      <c r="L124" s="6" t="str">
        <f>VLOOKUP(Table2[[#This Row],[CustomerID]],'Hospitalisation Details'!A:M,12,FALSE)</f>
        <v>24-Jun-1966</v>
      </c>
      <c r="M124" s="6">
        <f>VLOOKUP(Table2[[#This Row],[CustomerID]],'Hospitalisation Details'!A:M,7,FALSE)</f>
        <v>39396.86</v>
      </c>
      <c r="N124" s="6" t="str">
        <f>VLOOKUP(Table2[[#This Row],[CustomerID]],'Hospitalisation Details'!A:M,8,FALSE)</f>
        <v>tier - 2</v>
      </c>
      <c r="O124" s="6" t="str">
        <f>VLOOKUP(Table2[[#This Row],[CustomerID]],'Hospitalisation Details'!A:M,9,FALSE)</f>
        <v>tier - 2</v>
      </c>
      <c r="P124" s="6" t="str">
        <f>VLOOKUP(Table2[[#This Row],[CustomerID]],'Hospitalisation Details'!A:M,10,FALSE)</f>
        <v>R1011</v>
      </c>
      <c r="Q124" s="6">
        <f>VLOOKUP(Table2[[#This Row],[CustomerID]],'Hospitalisation Details'!A:M,13,FALSE)</f>
        <v>56</v>
      </c>
      <c r="R124" s="41"/>
    </row>
    <row r="125" spans="1:18" x14ac:dyDescent="0.3">
      <c r="A125" s="6" t="str">
        <f>VLOOKUP('Customer Names'!A125,'Customer Names'!A:A,1,FALSE)</f>
        <v>Id124</v>
      </c>
      <c r="B125" s="6" t="str">
        <f>VLOOKUP(Table2[[#This Row],[CustomerID]],'Customer Names'!A:E,4,FALSE)</f>
        <v xml:space="preserve">  Doug</v>
      </c>
      <c r="C125" s="6">
        <f>VLOOKUP(Table2[[#This Row],[CustomerID]],'Medical Examinations'!A:J,2,FALSE)</f>
        <v>48</v>
      </c>
      <c r="D125" s="6">
        <f>VLOOKUP(Table2[[#This Row],[CustomerID]],'Medical Examinations'!A:J,3,FALSE)</f>
        <v>10.54</v>
      </c>
      <c r="E125" s="6" t="str">
        <f>VLOOKUP(Table2[[#This Row],[CustomerID]],'Medical Examinations'!A:J,4,FALSE)</f>
        <v>No</v>
      </c>
      <c r="F125" s="6" t="str">
        <f>VLOOKUP(Table2[[#This Row],[CustomerID]],'Medical Examinations'!A:J,5,FALSE)</f>
        <v>No</v>
      </c>
      <c r="G125" s="6" t="str">
        <f>VLOOKUP(Table2[[#This Row],[CustomerID]],'Medical Examinations'!A:J,6,FALSE)</f>
        <v>No</v>
      </c>
      <c r="H125" s="6">
        <f>VLOOKUP(Table2[[#This Row],[CustomerID]],'Medical Examinations'!A:J,7,FALSE)</f>
        <v>0</v>
      </c>
      <c r="I125" s="6" t="str">
        <f>VLOOKUP(Table2[[#This Row],[CustomerID]],'Medical Examinations'!A:J,8,FALSE)</f>
        <v>Yes</v>
      </c>
      <c r="J125" s="6" t="str">
        <f>VLOOKUP(Table2[[#This Row],[CustomerID]],'Medical Examinations'!A:J,9,FALSE)</f>
        <v>Obesity</v>
      </c>
      <c r="K125" s="6" t="str">
        <f>VLOOKUP(Table2[[#This Row],[CustomerID]],'Medical Examinations'!A:J,10,FALSE)</f>
        <v>Diabetes</v>
      </c>
      <c r="L125" s="6" t="str">
        <f>VLOOKUP(Table2[[#This Row],[CustomerID]],'Hospitalisation Details'!A:M,12,FALSE)</f>
        <v>5-Aug-1978</v>
      </c>
      <c r="M125" s="6">
        <f>VLOOKUP(Table2[[#This Row],[CustomerID]],'Hospitalisation Details'!A:M,7,FALSE)</f>
        <v>39352.6</v>
      </c>
      <c r="N125" s="6" t="str">
        <f>VLOOKUP(Table2[[#This Row],[CustomerID]],'Hospitalisation Details'!A:M,8,FALSE)</f>
        <v>tier - 2</v>
      </c>
      <c r="O125" s="6" t="str">
        <f>VLOOKUP(Table2[[#This Row],[CustomerID]],'Hospitalisation Details'!A:M,9,FALSE)</f>
        <v>tier - 3</v>
      </c>
      <c r="P125" s="6" t="str">
        <f>VLOOKUP(Table2[[#This Row],[CustomerID]],'Hospitalisation Details'!A:M,10,FALSE)</f>
        <v>R1011</v>
      </c>
      <c r="Q125" s="6">
        <f>VLOOKUP(Table2[[#This Row],[CustomerID]],'Hospitalisation Details'!A:M,13,FALSE)</f>
        <v>44</v>
      </c>
      <c r="R125" s="41"/>
    </row>
    <row r="126" spans="1:18" x14ac:dyDescent="0.3">
      <c r="A126" s="6" t="str">
        <f>VLOOKUP('Customer Names'!A126,'Customer Names'!A:A,1,FALSE)</f>
        <v>Id125</v>
      </c>
      <c r="B126" s="6" t="str">
        <f>VLOOKUP(Table2[[#This Row],[CustomerID]],'Customer Names'!A:E,4,FALSE)</f>
        <v xml:space="preserve">  Elizabeth J</v>
      </c>
      <c r="C126" s="6">
        <f>VLOOKUP(Table2[[#This Row],[CustomerID]],'Medical Examinations'!A:J,2,FALSE)</f>
        <v>49.13</v>
      </c>
      <c r="D126" s="6">
        <f>VLOOKUP(Table2[[#This Row],[CustomerID]],'Medical Examinations'!A:J,3,FALSE)</f>
        <v>4.54</v>
      </c>
      <c r="E126" s="6" t="str">
        <f>VLOOKUP(Table2[[#This Row],[CustomerID]],'Medical Examinations'!A:J,4,FALSE)</f>
        <v>No</v>
      </c>
      <c r="F126" s="6" t="str">
        <f>VLOOKUP(Table2[[#This Row],[CustomerID]],'Medical Examinations'!A:J,5,FALSE)</f>
        <v>No</v>
      </c>
      <c r="G126" s="6" t="str">
        <f>VLOOKUP(Table2[[#This Row],[CustomerID]],'Medical Examinations'!A:J,6,FALSE)</f>
        <v>No</v>
      </c>
      <c r="H126" s="6">
        <f>VLOOKUP(Table2[[#This Row],[CustomerID]],'Medical Examinations'!A:J,7,FALSE)</f>
        <v>0</v>
      </c>
      <c r="I126" s="6" t="str">
        <f>VLOOKUP(Table2[[#This Row],[CustomerID]],'Medical Examinations'!A:J,8,FALSE)</f>
        <v>Yes</v>
      </c>
      <c r="J126" s="6" t="str">
        <f>VLOOKUP(Table2[[#This Row],[CustomerID]],'Medical Examinations'!A:J,9,FALSE)</f>
        <v>Obesity</v>
      </c>
      <c r="K126" s="6" t="str">
        <f>VLOOKUP(Table2[[#This Row],[CustomerID]],'Medical Examinations'!A:J,10,FALSE)</f>
        <v>Normal</v>
      </c>
      <c r="L126" s="6" t="str">
        <f>VLOOKUP(Table2[[#This Row],[CustomerID]],'Hospitalisation Details'!A:M,12,FALSE)</f>
        <v>16-Aug-1982</v>
      </c>
      <c r="M126" s="6">
        <f>VLOOKUP(Table2[[#This Row],[CustomerID]],'Hospitalisation Details'!A:M,7,FALSE)</f>
        <v>39315.279999999999</v>
      </c>
      <c r="N126" s="6" t="str">
        <f>VLOOKUP(Table2[[#This Row],[CustomerID]],'Hospitalisation Details'!A:M,8,FALSE)</f>
        <v>tier - 2</v>
      </c>
      <c r="O126" s="6" t="str">
        <f>VLOOKUP(Table2[[#This Row],[CustomerID]],'Hospitalisation Details'!A:M,9,FALSE)</f>
        <v>tier - 3</v>
      </c>
      <c r="P126" s="6" t="str">
        <f>VLOOKUP(Table2[[#This Row],[CustomerID]],'Hospitalisation Details'!A:M,10,FALSE)</f>
        <v>R1011</v>
      </c>
      <c r="Q126" s="6">
        <f>VLOOKUP(Table2[[#This Row],[CustomerID]],'Hospitalisation Details'!A:M,13,FALSE)</f>
        <v>40</v>
      </c>
      <c r="R126" s="41"/>
    </row>
    <row r="127" spans="1:18" x14ac:dyDescent="0.3">
      <c r="A127" s="6" t="str">
        <f>VLOOKUP('Customer Names'!A127,'Customer Names'!A:A,1,FALSE)</f>
        <v>Id126</v>
      </c>
      <c r="B127" s="6" t="str">
        <f>VLOOKUP(Table2[[#This Row],[CustomerID]],'Customer Names'!A:E,4,FALSE)</f>
        <v xml:space="preserve">  Matthew P</v>
      </c>
      <c r="C127" s="6">
        <f>VLOOKUP(Table2[[#This Row],[CustomerID]],'Medical Examinations'!A:J,2,FALSE)</f>
        <v>37.799999999999997</v>
      </c>
      <c r="D127" s="6">
        <f>VLOOKUP(Table2[[#This Row],[CustomerID]],'Medical Examinations'!A:J,3,FALSE)</f>
        <v>6.29</v>
      </c>
      <c r="E127" s="6" t="str">
        <f>VLOOKUP(Table2[[#This Row],[CustomerID]],'Medical Examinations'!A:J,4,FALSE)</f>
        <v>No</v>
      </c>
      <c r="F127" s="6" t="str">
        <f>VLOOKUP(Table2[[#This Row],[CustomerID]],'Medical Examinations'!A:J,5,FALSE)</f>
        <v>No</v>
      </c>
      <c r="G127" s="6" t="str">
        <f>VLOOKUP(Table2[[#This Row],[CustomerID]],'Medical Examinations'!A:J,6,FALSE)</f>
        <v>No</v>
      </c>
      <c r="H127" s="6">
        <f>VLOOKUP(Table2[[#This Row],[CustomerID]],'Medical Examinations'!A:J,7,FALSE)</f>
        <v>1</v>
      </c>
      <c r="I127" s="6" t="str">
        <f>VLOOKUP(Table2[[#This Row],[CustomerID]],'Medical Examinations'!A:J,8,FALSE)</f>
        <v>Yes</v>
      </c>
      <c r="J127" s="6" t="str">
        <f>VLOOKUP(Table2[[#This Row],[CustomerID]],'Medical Examinations'!A:J,9,FALSE)</f>
        <v>Obesity</v>
      </c>
      <c r="K127" s="6" t="str">
        <f>VLOOKUP(Table2[[#This Row],[CustomerID]],'Medical Examinations'!A:J,10,FALSE)</f>
        <v>Prediabetes</v>
      </c>
      <c r="L127" s="6" t="str">
        <f>VLOOKUP(Table2[[#This Row],[CustomerID]],'Hospitalisation Details'!A:M,12,FALSE)</f>
        <v>30-Nov-1992</v>
      </c>
      <c r="M127" s="6">
        <f>VLOOKUP(Table2[[#This Row],[CustomerID]],'Hospitalisation Details'!A:M,7,FALSE)</f>
        <v>39241.440000000002</v>
      </c>
      <c r="N127" s="6" t="str">
        <f>VLOOKUP(Table2[[#This Row],[CustomerID]],'Hospitalisation Details'!A:M,8,FALSE)</f>
        <v>tier - 1</v>
      </c>
      <c r="O127" s="6" t="str">
        <f>VLOOKUP(Table2[[#This Row],[CustomerID]],'Hospitalisation Details'!A:M,9,FALSE)</f>
        <v>tier - 3</v>
      </c>
      <c r="P127" s="6" t="str">
        <f>VLOOKUP(Table2[[#This Row],[CustomerID]],'Hospitalisation Details'!A:M,10,FALSE)</f>
        <v>R1011</v>
      </c>
      <c r="Q127" s="6">
        <f>VLOOKUP(Table2[[#This Row],[CustomerID]],'Hospitalisation Details'!A:M,13,FALSE)</f>
        <v>30</v>
      </c>
      <c r="R127" s="41"/>
    </row>
    <row r="128" spans="1:18" x14ac:dyDescent="0.3">
      <c r="A128" s="6" t="str">
        <f>VLOOKUP('Customer Names'!A128,'Customer Names'!A:A,1,FALSE)</f>
        <v>Id127</v>
      </c>
      <c r="B128" s="6" t="str">
        <f>VLOOKUP(Table2[[#This Row],[CustomerID]],'Customer Names'!A:E,4,FALSE)</f>
        <v xml:space="preserve">  Guillermo Sr</v>
      </c>
      <c r="C128" s="6">
        <f>VLOOKUP(Table2[[#This Row],[CustomerID]],'Medical Examinations'!A:J,2,FALSE)</f>
        <v>38.299999999999997</v>
      </c>
      <c r="D128" s="6">
        <f>VLOOKUP(Table2[[#This Row],[CustomerID]],'Medical Examinations'!A:J,3,FALSE)</f>
        <v>9.51</v>
      </c>
      <c r="E128" s="6" t="str">
        <f>VLOOKUP(Table2[[#This Row],[CustomerID]],'Medical Examinations'!A:J,4,FALSE)</f>
        <v>No</v>
      </c>
      <c r="F128" s="6" t="str">
        <f>VLOOKUP(Table2[[#This Row],[CustomerID]],'Medical Examinations'!A:J,5,FALSE)</f>
        <v>No</v>
      </c>
      <c r="G128" s="6" t="str">
        <f>VLOOKUP(Table2[[#This Row],[CustomerID]],'Medical Examinations'!A:J,6,FALSE)</f>
        <v>No</v>
      </c>
      <c r="H128" s="6">
        <f>VLOOKUP(Table2[[#This Row],[CustomerID]],'Medical Examinations'!A:J,7,FALSE)</f>
        <v>0</v>
      </c>
      <c r="I128" s="6" t="str">
        <f>VLOOKUP(Table2[[#This Row],[CustomerID]],'Medical Examinations'!A:J,8,FALSE)</f>
        <v>Yes</v>
      </c>
      <c r="J128" s="6" t="str">
        <f>VLOOKUP(Table2[[#This Row],[CustomerID]],'Medical Examinations'!A:J,9,FALSE)</f>
        <v>Obesity</v>
      </c>
      <c r="K128" s="6" t="str">
        <f>VLOOKUP(Table2[[#This Row],[CustomerID]],'Medical Examinations'!A:J,10,FALSE)</f>
        <v>Diabetes</v>
      </c>
      <c r="L128" s="6" t="str">
        <f>VLOOKUP(Table2[[#This Row],[CustomerID]],'Hospitalisation Details'!A:M,12,FALSE)</f>
        <v>7-Jul-1962</v>
      </c>
      <c r="M128" s="6">
        <f>VLOOKUP(Table2[[#This Row],[CustomerID]],'Hospitalisation Details'!A:M,7,FALSE)</f>
        <v>39221.120000000003</v>
      </c>
      <c r="N128" s="6" t="str">
        <f>VLOOKUP(Table2[[#This Row],[CustomerID]],'Hospitalisation Details'!A:M,8,FALSE)</f>
        <v>tier - 2</v>
      </c>
      <c r="O128" s="6" t="str">
        <f>VLOOKUP(Table2[[#This Row],[CustomerID]],'Hospitalisation Details'!A:M,9,FALSE)</f>
        <v>tier - 1</v>
      </c>
      <c r="P128" s="6" t="str">
        <f>VLOOKUP(Table2[[#This Row],[CustomerID]],'Hospitalisation Details'!A:M,10,FALSE)</f>
        <v>R1011</v>
      </c>
      <c r="Q128" s="6">
        <f>VLOOKUP(Table2[[#This Row],[CustomerID]],'Hospitalisation Details'!A:M,13,FALSE)</f>
        <v>60</v>
      </c>
      <c r="R128" s="41"/>
    </row>
    <row r="129" spans="1:18" x14ac:dyDescent="0.3">
      <c r="A129" s="6" t="str">
        <f>VLOOKUP('Customer Names'!A129,'Customer Names'!A:A,1,FALSE)</f>
        <v>Id128</v>
      </c>
      <c r="B129" s="6" t="str">
        <f>VLOOKUP(Table2[[#This Row],[CustomerID]],'Customer Names'!A:E,4,FALSE)</f>
        <v xml:space="preserve">  Ryan C</v>
      </c>
      <c r="C129" s="6">
        <f>VLOOKUP(Table2[[#This Row],[CustomerID]],'Medical Examinations'!A:J,2,FALSE)</f>
        <v>32.774999999999999</v>
      </c>
      <c r="D129" s="6">
        <f>VLOOKUP(Table2[[#This Row],[CustomerID]],'Medical Examinations'!A:J,3,FALSE)</f>
        <v>4.72</v>
      </c>
      <c r="E129" s="6" t="str">
        <f>VLOOKUP(Table2[[#This Row],[CustomerID]],'Medical Examinations'!A:J,4,FALSE)</f>
        <v>No</v>
      </c>
      <c r="F129" s="6" t="str">
        <f>VLOOKUP(Table2[[#This Row],[CustomerID]],'Medical Examinations'!A:J,5,FALSE)</f>
        <v>No</v>
      </c>
      <c r="G129" s="6" t="str">
        <f>VLOOKUP(Table2[[#This Row],[CustomerID]],'Medical Examinations'!A:J,6,FALSE)</f>
        <v>No</v>
      </c>
      <c r="H129" s="6">
        <f>VLOOKUP(Table2[[#This Row],[CustomerID]],'Medical Examinations'!A:J,7,FALSE)</f>
        <v>0</v>
      </c>
      <c r="I129" s="6" t="str">
        <f>VLOOKUP(Table2[[#This Row],[CustomerID]],'Medical Examinations'!A:J,8,FALSE)</f>
        <v>Yes</v>
      </c>
      <c r="J129" s="6" t="str">
        <f>VLOOKUP(Table2[[#This Row],[CustomerID]],'Medical Examinations'!A:J,9,FALSE)</f>
        <v>Obesity</v>
      </c>
      <c r="K129" s="6" t="str">
        <f>VLOOKUP(Table2[[#This Row],[CustomerID]],'Medical Examinations'!A:J,10,FALSE)</f>
        <v>Normal</v>
      </c>
      <c r="L129" s="6" t="str">
        <f>VLOOKUP(Table2[[#This Row],[CustomerID]],'Hospitalisation Details'!A:M,12,FALSE)</f>
        <v>4-Aug-1982</v>
      </c>
      <c r="M129" s="6">
        <f>VLOOKUP(Table2[[#This Row],[CustomerID]],'Hospitalisation Details'!A:M,7,FALSE)</f>
        <v>39125.33</v>
      </c>
      <c r="N129" s="6" t="str">
        <f>VLOOKUP(Table2[[#This Row],[CustomerID]],'Hospitalisation Details'!A:M,8,FALSE)</f>
        <v>tier - 1</v>
      </c>
      <c r="O129" s="6" t="str">
        <f>VLOOKUP(Table2[[#This Row],[CustomerID]],'Hospitalisation Details'!A:M,9,FALSE)</f>
        <v>tier - 1</v>
      </c>
      <c r="P129" s="6" t="str">
        <f>VLOOKUP(Table2[[#This Row],[CustomerID]],'Hospitalisation Details'!A:M,10,FALSE)</f>
        <v>R1016</v>
      </c>
      <c r="Q129" s="6">
        <f>VLOOKUP(Table2[[#This Row],[CustomerID]],'Hospitalisation Details'!A:M,13,FALSE)</f>
        <v>40</v>
      </c>
      <c r="R129" s="41"/>
    </row>
    <row r="130" spans="1:18" x14ac:dyDescent="0.3">
      <c r="A130" s="6" t="str">
        <f>VLOOKUP('Customer Names'!A130,'Customer Names'!A:A,1,FALSE)</f>
        <v>Id129</v>
      </c>
      <c r="B130" s="6" t="str">
        <f>VLOOKUP(Table2[[#This Row],[CustomerID]],'Customer Names'!A:E,4,FALSE)</f>
        <v xml:space="preserve">  Dane</v>
      </c>
      <c r="C130" s="6">
        <f>VLOOKUP(Table2[[#This Row],[CustomerID]],'Medical Examinations'!A:J,2,FALSE)</f>
        <v>34.200000000000003</v>
      </c>
      <c r="D130" s="6">
        <f>VLOOKUP(Table2[[#This Row],[CustomerID]],'Medical Examinations'!A:J,3,FALSE)</f>
        <v>5.91</v>
      </c>
      <c r="E130" s="6" t="str">
        <f>VLOOKUP(Table2[[#This Row],[CustomerID]],'Medical Examinations'!A:J,4,FALSE)</f>
        <v>Yes</v>
      </c>
      <c r="F130" s="6" t="str">
        <f>VLOOKUP(Table2[[#This Row],[CustomerID]],'Medical Examinations'!A:J,5,FALSE)</f>
        <v>No</v>
      </c>
      <c r="G130" s="6" t="str">
        <f>VLOOKUP(Table2[[#This Row],[CustomerID]],'Medical Examinations'!A:J,6,FALSE)</f>
        <v>No</v>
      </c>
      <c r="H130" s="6">
        <f>VLOOKUP(Table2[[#This Row],[CustomerID]],'Medical Examinations'!A:J,7,FALSE)</f>
        <v>0</v>
      </c>
      <c r="I130" s="6" t="str">
        <f>VLOOKUP(Table2[[#This Row],[CustomerID]],'Medical Examinations'!A:J,8,FALSE)</f>
        <v>Yes</v>
      </c>
      <c r="J130" s="6" t="str">
        <f>VLOOKUP(Table2[[#This Row],[CustomerID]],'Medical Examinations'!A:J,9,FALSE)</f>
        <v>Obesity</v>
      </c>
      <c r="K130" s="6" t="str">
        <f>VLOOKUP(Table2[[#This Row],[CustomerID]],'Medical Examinations'!A:J,10,FALSE)</f>
        <v>Prediabetes</v>
      </c>
      <c r="L130" s="6" t="str">
        <f>VLOOKUP(Table2[[#This Row],[CustomerID]],'Hospitalisation Details'!A:M,12,FALSE)</f>
        <v>20-Sep-1985</v>
      </c>
      <c r="M130" s="6">
        <f>VLOOKUP(Table2[[#This Row],[CustomerID]],'Hospitalisation Details'!A:M,7,FALSE)</f>
        <v>39047.29</v>
      </c>
      <c r="N130" s="6" t="str">
        <f>VLOOKUP(Table2[[#This Row],[CustomerID]],'Hospitalisation Details'!A:M,8,FALSE)</f>
        <v>tier - 1</v>
      </c>
      <c r="O130" s="6" t="str">
        <f>VLOOKUP(Table2[[#This Row],[CustomerID]],'Hospitalisation Details'!A:M,9,FALSE)</f>
        <v>tier - 3</v>
      </c>
      <c r="P130" s="6" t="str">
        <f>VLOOKUP(Table2[[#This Row],[CustomerID]],'Hospitalisation Details'!A:M,10,FALSE)</f>
        <v>R1017</v>
      </c>
      <c r="Q130" s="6">
        <f>VLOOKUP(Table2[[#This Row],[CustomerID]],'Hospitalisation Details'!A:M,13,FALSE)</f>
        <v>37</v>
      </c>
      <c r="R130" s="41"/>
    </row>
    <row r="131" spans="1:18" x14ac:dyDescent="0.3">
      <c r="A131" s="6" t="str">
        <f>VLOOKUP('Customer Names'!A131,'Customer Names'!A:A,1,FALSE)</f>
        <v>Id130</v>
      </c>
      <c r="B131" s="6" t="str">
        <f>VLOOKUP(Table2[[#This Row],[CustomerID]],'Customer Names'!A:E,4,FALSE)</f>
        <v xml:space="preserve">  Jonas</v>
      </c>
      <c r="C131" s="6">
        <f>VLOOKUP(Table2[[#This Row],[CustomerID]],'Medical Examinations'!A:J,2,FALSE)</f>
        <v>30.2</v>
      </c>
      <c r="D131" s="6">
        <f>VLOOKUP(Table2[[#This Row],[CustomerID]],'Medical Examinations'!A:J,3,FALSE)</f>
        <v>9.58</v>
      </c>
      <c r="E131" s="6" t="str">
        <f>VLOOKUP(Table2[[#This Row],[CustomerID]],'Medical Examinations'!A:J,4,FALSE)</f>
        <v>No</v>
      </c>
      <c r="F131" s="6" t="str">
        <f>VLOOKUP(Table2[[#This Row],[CustomerID]],'Medical Examinations'!A:J,5,FALSE)</f>
        <v>No</v>
      </c>
      <c r="G131" s="6" t="str">
        <f>VLOOKUP(Table2[[#This Row],[CustomerID]],'Medical Examinations'!A:J,6,FALSE)</f>
        <v>No</v>
      </c>
      <c r="H131" s="6">
        <f>VLOOKUP(Table2[[#This Row],[CustomerID]],'Medical Examinations'!A:J,7,FALSE)</f>
        <v>0</v>
      </c>
      <c r="I131" s="6" t="str">
        <f>VLOOKUP(Table2[[#This Row],[CustomerID]],'Medical Examinations'!A:J,8,FALSE)</f>
        <v>Yes</v>
      </c>
      <c r="J131" s="6" t="str">
        <f>VLOOKUP(Table2[[#This Row],[CustomerID]],'Medical Examinations'!A:J,9,FALSE)</f>
        <v>Obesity</v>
      </c>
      <c r="K131" s="6" t="str">
        <f>VLOOKUP(Table2[[#This Row],[CustomerID]],'Medical Examinations'!A:J,10,FALSE)</f>
        <v>Diabetes</v>
      </c>
      <c r="L131" s="6" t="str">
        <f>VLOOKUP(Table2[[#This Row],[CustomerID]],'Hospitalisation Details'!A:M,12,FALSE)</f>
        <v>12-Oct-1978</v>
      </c>
      <c r="M131" s="6">
        <f>VLOOKUP(Table2[[#This Row],[CustomerID]],'Hospitalisation Details'!A:M,7,FALSE)</f>
        <v>38998.550000000003</v>
      </c>
      <c r="N131" s="6" t="str">
        <f>VLOOKUP(Table2[[#This Row],[CustomerID]],'Hospitalisation Details'!A:M,8,FALSE)</f>
        <v>tier - 1</v>
      </c>
      <c r="O131" s="6" t="str">
        <f>VLOOKUP(Table2[[#This Row],[CustomerID]],'Hospitalisation Details'!A:M,9,FALSE)</f>
        <v>tier - 1</v>
      </c>
      <c r="P131" s="6" t="str">
        <f>VLOOKUP(Table2[[#This Row],[CustomerID]],'Hospitalisation Details'!A:M,10,FALSE)</f>
        <v>R1011</v>
      </c>
      <c r="Q131" s="6">
        <f>VLOOKUP(Table2[[#This Row],[CustomerID]],'Hospitalisation Details'!A:M,13,FALSE)</f>
        <v>44</v>
      </c>
      <c r="R131" s="41"/>
    </row>
    <row r="132" spans="1:18" x14ac:dyDescent="0.3">
      <c r="A132" s="6" t="str">
        <f>VLOOKUP('Customer Names'!A132,'Customer Names'!A:A,1,FALSE)</f>
        <v>Id131</v>
      </c>
      <c r="B132" s="6" t="str">
        <f>VLOOKUP(Table2[[#This Row],[CustomerID]],'Customer Names'!A:E,4,FALSE)</f>
        <v xml:space="preserve">  George E</v>
      </c>
      <c r="C132" s="6">
        <f>VLOOKUP(Table2[[#This Row],[CustomerID]],'Medical Examinations'!A:J,2,FALSE)</f>
        <v>48.32</v>
      </c>
      <c r="D132" s="6">
        <f>VLOOKUP(Table2[[#This Row],[CustomerID]],'Medical Examinations'!A:J,3,FALSE)</f>
        <v>5.77</v>
      </c>
      <c r="E132" s="6" t="str">
        <f>VLOOKUP(Table2[[#This Row],[CustomerID]],'Medical Examinations'!A:J,4,FALSE)</f>
        <v>No</v>
      </c>
      <c r="F132" s="6" t="str">
        <f>VLOOKUP(Table2[[#This Row],[CustomerID]],'Medical Examinations'!A:J,5,FALSE)</f>
        <v>No</v>
      </c>
      <c r="G132" s="6" t="str">
        <f>VLOOKUP(Table2[[#This Row],[CustomerID]],'Medical Examinations'!A:J,6,FALSE)</f>
        <v>No</v>
      </c>
      <c r="H132" s="6">
        <f>VLOOKUP(Table2[[#This Row],[CustomerID]],'Medical Examinations'!A:J,7,FALSE)</f>
        <v>0</v>
      </c>
      <c r="I132" s="6" t="str">
        <f>VLOOKUP(Table2[[#This Row],[CustomerID]],'Medical Examinations'!A:J,8,FALSE)</f>
        <v>Yes</v>
      </c>
      <c r="J132" s="6" t="str">
        <f>VLOOKUP(Table2[[#This Row],[CustomerID]],'Medical Examinations'!A:J,9,FALSE)</f>
        <v>Obesity</v>
      </c>
      <c r="K132" s="6" t="str">
        <f>VLOOKUP(Table2[[#This Row],[CustomerID]],'Medical Examinations'!A:J,10,FALSE)</f>
        <v>Prediabetes</v>
      </c>
      <c r="L132" s="6" t="str">
        <f>VLOOKUP(Table2[[#This Row],[CustomerID]],'Hospitalisation Details'!A:M,12,FALSE)</f>
        <v>24-Sep-1980</v>
      </c>
      <c r="M132" s="6">
        <f>VLOOKUP(Table2[[#This Row],[CustomerID]],'Hospitalisation Details'!A:M,7,FALSE)</f>
        <v>38947.43</v>
      </c>
      <c r="N132" s="6" t="str">
        <f>VLOOKUP(Table2[[#This Row],[CustomerID]],'Hospitalisation Details'!A:M,8,FALSE)</f>
        <v>tier - 2</v>
      </c>
      <c r="O132" s="6" t="str">
        <f>VLOOKUP(Table2[[#This Row],[CustomerID]],'Hospitalisation Details'!A:M,9,FALSE)</f>
        <v>tier - 3</v>
      </c>
      <c r="P132" s="6" t="str">
        <f>VLOOKUP(Table2[[#This Row],[CustomerID]],'Hospitalisation Details'!A:M,10,FALSE)</f>
        <v>R1011</v>
      </c>
      <c r="Q132" s="6">
        <f>VLOOKUP(Table2[[#This Row],[CustomerID]],'Hospitalisation Details'!A:M,13,FALSE)</f>
        <v>42</v>
      </c>
      <c r="R132" s="41"/>
    </row>
    <row r="133" spans="1:18" x14ac:dyDescent="0.3">
      <c r="A133" s="6" t="str">
        <f>VLOOKUP('Customer Names'!A133,'Customer Names'!A:A,1,FALSE)</f>
        <v>Id132</v>
      </c>
      <c r="B133" s="6" t="str">
        <f>VLOOKUP(Table2[[#This Row],[CustomerID]],'Customer Names'!A:E,4,FALSE)</f>
        <v xml:space="preserve">  Sara S</v>
      </c>
      <c r="C133" s="6">
        <f>VLOOKUP(Table2[[#This Row],[CustomerID]],'Medical Examinations'!A:J,2,FALSE)</f>
        <v>44.86</v>
      </c>
      <c r="D133" s="6">
        <f>VLOOKUP(Table2[[#This Row],[CustomerID]],'Medical Examinations'!A:J,3,FALSE)</f>
        <v>4.38</v>
      </c>
      <c r="E133" s="6" t="str">
        <f>VLOOKUP(Table2[[#This Row],[CustomerID]],'Medical Examinations'!A:J,4,FALSE)</f>
        <v>Yes</v>
      </c>
      <c r="F133" s="6" t="str">
        <f>VLOOKUP(Table2[[#This Row],[CustomerID]],'Medical Examinations'!A:J,5,FALSE)</f>
        <v>No</v>
      </c>
      <c r="G133" s="6" t="str">
        <f>VLOOKUP(Table2[[#This Row],[CustomerID]],'Medical Examinations'!A:J,6,FALSE)</f>
        <v>No</v>
      </c>
      <c r="H133" s="6">
        <f>VLOOKUP(Table2[[#This Row],[CustomerID]],'Medical Examinations'!A:J,7,FALSE)</f>
        <v>0</v>
      </c>
      <c r="I133" s="6" t="str">
        <f>VLOOKUP(Table2[[#This Row],[CustomerID]],'Medical Examinations'!A:J,8,FALSE)</f>
        <v>Yes</v>
      </c>
      <c r="J133" s="6" t="str">
        <f>VLOOKUP(Table2[[#This Row],[CustomerID]],'Medical Examinations'!A:J,9,FALSE)</f>
        <v>Obesity</v>
      </c>
      <c r="K133" s="6" t="str">
        <f>VLOOKUP(Table2[[#This Row],[CustomerID]],'Medical Examinations'!A:J,10,FALSE)</f>
        <v>Normal</v>
      </c>
      <c r="L133" s="6" t="str">
        <f>VLOOKUP(Table2[[#This Row],[CustomerID]],'Hospitalisation Details'!A:M,12,FALSE)</f>
        <v>15-Dec-1976</v>
      </c>
      <c r="M133" s="6">
        <f>VLOOKUP(Table2[[#This Row],[CustomerID]],'Hospitalisation Details'!A:M,7,FALSE)</f>
        <v>38932.559999999998</v>
      </c>
      <c r="N133" s="6" t="str">
        <f>VLOOKUP(Table2[[#This Row],[CustomerID]],'Hospitalisation Details'!A:M,8,FALSE)</f>
        <v>tier - 2</v>
      </c>
      <c r="O133" s="6" t="str">
        <f>VLOOKUP(Table2[[#This Row],[CustomerID]],'Hospitalisation Details'!A:M,9,FALSE)</f>
        <v>tier - 3</v>
      </c>
      <c r="P133" s="6" t="str">
        <f>VLOOKUP(Table2[[#This Row],[CustomerID]],'Hospitalisation Details'!A:M,10,FALSE)</f>
        <v>R1011</v>
      </c>
      <c r="Q133" s="6">
        <f>VLOOKUP(Table2[[#This Row],[CustomerID]],'Hospitalisation Details'!A:M,13,FALSE)</f>
        <v>46</v>
      </c>
      <c r="R133" s="41"/>
    </row>
    <row r="134" spans="1:18" x14ac:dyDescent="0.3">
      <c r="A134" s="6" t="str">
        <f>VLOOKUP('Customer Names'!A134,'Customer Names'!A:A,1,FALSE)</f>
        <v>Id133</v>
      </c>
      <c r="B134" s="6" t="str">
        <f>VLOOKUP(Table2[[#This Row],[CustomerID]],'Customer Names'!A:E,4,FALSE)</f>
        <v xml:space="preserve">  Nick</v>
      </c>
      <c r="C134" s="6">
        <f>VLOOKUP(Table2[[#This Row],[CustomerID]],'Medical Examinations'!A:J,2,FALSE)</f>
        <v>52.15</v>
      </c>
      <c r="D134" s="6">
        <f>VLOOKUP(Table2[[#This Row],[CustomerID]],'Medical Examinations'!A:J,3,FALSE)</f>
        <v>5.65</v>
      </c>
      <c r="E134" s="6" t="str">
        <f>VLOOKUP(Table2[[#This Row],[CustomerID]],'Medical Examinations'!A:J,4,FALSE)</f>
        <v>No</v>
      </c>
      <c r="F134" s="6" t="str">
        <f>VLOOKUP(Table2[[#This Row],[CustomerID]],'Medical Examinations'!A:J,5,FALSE)</f>
        <v>No</v>
      </c>
      <c r="G134" s="6" t="str">
        <f>VLOOKUP(Table2[[#This Row],[CustomerID]],'Medical Examinations'!A:J,6,FALSE)</f>
        <v>No</v>
      </c>
      <c r="H134" s="6">
        <f>VLOOKUP(Table2[[#This Row],[CustomerID]],'Medical Examinations'!A:J,7,FALSE)</f>
        <v>1</v>
      </c>
      <c r="I134" s="6" t="str">
        <f>VLOOKUP(Table2[[#This Row],[CustomerID]],'Medical Examinations'!A:J,8,FALSE)</f>
        <v>Yes</v>
      </c>
      <c r="J134" s="6" t="str">
        <f>VLOOKUP(Table2[[#This Row],[CustomerID]],'Medical Examinations'!A:J,9,FALSE)</f>
        <v>Obesity</v>
      </c>
      <c r="K134" s="6" t="str">
        <f>VLOOKUP(Table2[[#This Row],[CustomerID]],'Medical Examinations'!A:J,10,FALSE)</f>
        <v>Normal</v>
      </c>
      <c r="L134" s="6" t="str">
        <f>VLOOKUP(Table2[[#This Row],[CustomerID]],'Hospitalisation Details'!A:M,12,FALSE)</f>
        <v>16-Jun-1987</v>
      </c>
      <c r="M134" s="6">
        <f>VLOOKUP(Table2[[#This Row],[CustomerID]],'Hospitalisation Details'!A:M,7,FALSE)</f>
        <v>38924.04</v>
      </c>
      <c r="N134" s="6" t="str">
        <f>VLOOKUP(Table2[[#This Row],[CustomerID]],'Hospitalisation Details'!A:M,8,FALSE)</f>
        <v>tier - 2</v>
      </c>
      <c r="O134" s="6" t="str">
        <f>VLOOKUP(Table2[[#This Row],[CustomerID]],'Hospitalisation Details'!A:M,9,FALSE)</f>
        <v>tier - 2</v>
      </c>
      <c r="P134" s="6" t="str">
        <f>VLOOKUP(Table2[[#This Row],[CustomerID]],'Hospitalisation Details'!A:M,10,FALSE)</f>
        <v>R1011</v>
      </c>
      <c r="Q134" s="6">
        <f>VLOOKUP(Table2[[#This Row],[CustomerID]],'Hospitalisation Details'!A:M,13,FALSE)</f>
        <v>35</v>
      </c>
      <c r="R134" s="41"/>
    </row>
    <row r="135" spans="1:18" x14ac:dyDescent="0.3">
      <c r="A135" s="6" t="str">
        <f>VLOOKUP('Customer Names'!A135,'Customer Names'!A:A,1,FALSE)</f>
        <v>Id134</v>
      </c>
      <c r="B135" s="6" t="str">
        <f>VLOOKUP(Table2[[#This Row],[CustomerID]],'Customer Names'!A:E,4,FALSE)</f>
        <v xml:space="preserve">  Timothy</v>
      </c>
      <c r="C135" s="6">
        <f>VLOOKUP(Table2[[#This Row],[CustomerID]],'Medical Examinations'!A:J,2,FALSE)</f>
        <v>41.12</v>
      </c>
      <c r="D135" s="6">
        <f>VLOOKUP(Table2[[#This Row],[CustomerID]],'Medical Examinations'!A:J,3,FALSE)</f>
        <v>7.54</v>
      </c>
      <c r="E135" s="6" t="str">
        <f>VLOOKUP(Table2[[#This Row],[CustomerID]],'Medical Examinations'!A:J,4,FALSE)</f>
        <v>Yes</v>
      </c>
      <c r="F135" s="6" t="str">
        <f>VLOOKUP(Table2[[#This Row],[CustomerID]],'Medical Examinations'!A:J,5,FALSE)</f>
        <v>No</v>
      </c>
      <c r="G135" s="6" t="str">
        <f>VLOOKUP(Table2[[#This Row],[CustomerID]],'Medical Examinations'!A:J,6,FALSE)</f>
        <v>No</v>
      </c>
      <c r="H135" s="6">
        <f>VLOOKUP(Table2[[#This Row],[CustomerID]],'Medical Examinations'!A:J,7,FALSE)</f>
        <v>0</v>
      </c>
      <c r="I135" s="6" t="str">
        <f>VLOOKUP(Table2[[#This Row],[CustomerID]],'Medical Examinations'!A:J,8,FALSE)</f>
        <v>Yes</v>
      </c>
      <c r="J135" s="6" t="str">
        <f>VLOOKUP(Table2[[#This Row],[CustomerID]],'Medical Examinations'!A:J,9,FALSE)</f>
        <v>Obesity</v>
      </c>
      <c r="K135" s="6" t="str">
        <f>VLOOKUP(Table2[[#This Row],[CustomerID]],'Medical Examinations'!A:J,10,FALSE)</f>
        <v>Diabetes</v>
      </c>
      <c r="L135" s="6" t="str">
        <f>VLOOKUP(Table2[[#This Row],[CustomerID]],'Hospitalisation Details'!A:M,12,FALSE)</f>
        <v>30-Jul-1967</v>
      </c>
      <c r="M135" s="6">
        <f>VLOOKUP(Table2[[#This Row],[CustomerID]],'Hospitalisation Details'!A:M,7,FALSE)</f>
        <v>38893.360000000001</v>
      </c>
      <c r="N135" s="6" t="str">
        <f>VLOOKUP(Table2[[#This Row],[CustomerID]],'Hospitalisation Details'!A:M,8,FALSE)</f>
        <v>tier - 1</v>
      </c>
      <c r="O135" s="6" t="str">
        <f>VLOOKUP(Table2[[#This Row],[CustomerID]],'Hospitalisation Details'!A:M,9,FALSE)</f>
        <v>tier - 2</v>
      </c>
      <c r="P135" s="6" t="str">
        <f>VLOOKUP(Table2[[#This Row],[CustomerID]],'Hospitalisation Details'!A:M,10,FALSE)</f>
        <v>R1011</v>
      </c>
      <c r="Q135" s="6">
        <f>VLOOKUP(Table2[[#This Row],[CustomerID]],'Hospitalisation Details'!A:M,13,FALSE)</f>
        <v>55</v>
      </c>
      <c r="R135" s="41"/>
    </row>
    <row r="136" spans="1:18" x14ac:dyDescent="0.3">
      <c r="A136" s="6" t="str">
        <f>VLOOKUP('Customer Names'!A136,'Customer Names'!A:A,1,FALSE)</f>
        <v>Id135</v>
      </c>
      <c r="B136" s="6" t="str">
        <f>VLOOKUP(Table2[[#This Row],[CustomerID]],'Customer Names'!A:E,4,FALSE)</f>
        <v xml:space="preserve">  Becky L</v>
      </c>
      <c r="C136" s="6">
        <f>VLOOKUP(Table2[[#This Row],[CustomerID]],'Medical Examinations'!A:J,2,FALSE)</f>
        <v>38.39</v>
      </c>
      <c r="D136" s="6">
        <f>VLOOKUP(Table2[[#This Row],[CustomerID]],'Medical Examinations'!A:J,3,FALSE)</f>
        <v>5.1100000000000003</v>
      </c>
      <c r="E136" s="6" t="str">
        <f>VLOOKUP(Table2[[#This Row],[CustomerID]],'Medical Examinations'!A:J,4,FALSE)</f>
        <v>Yes</v>
      </c>
      <c r="F136" s="6" t="str">
        <f>VLOOKUP(Table2[[#This Row],[CustomerID]],'Medical Examinations'!A:J,5,FALSE)</f>
        <v>No</v>
      </c>
      <c r="G136" s="6" t="str">
        <f>VLOOKUP(Table2[[#This Row],[CustomerID]],'Medical Examinations'!A:J,6,FALSE)</f>
        <v>No</v>
      </c>
      <c r="H136" s="6">
        <f>VLOOKUP(Table2[[#This Row],[CustomerID]],'Medical Examinations'!A:J,7,FALSE)</f>
        <v>1</v>
      </c>
      <c r="I136" s="6" t="str">
        <f>VLOOKUP(Table2[[#This Row],[CustomerID]],'Medical Examinations'!A:J,8,FALSE)</f>
        <v>Yes</v>
      </c>
      <c r="J136" s="6" t="str">
        <f>VLOOKUP(Table2[[#This Row],[CustomerID]],'Medical Examinations'!A:J,9,FALSE)</f>
        <v>Obesity</v>
      </c>
      <c r="K136" s="6" t="str">
        <f>VLOOKUP(Table2[[#This Row],[CustomerID]],'Medical Examinations'!A:J,10,FALSE)</f>
        <v>Normal</v>
      </c>
      <c r="L136" s="6" t="str">
        <f>VLOOKUP(Table2[[#This Row],[CustomerID]],'Hospitalisation Details'!A:M,12,FALSE)</f>
        <v>6-Jun-1964</v>
      </c>
      <c r="M136" s="6">
        <f>VLOOKUP(Table2[[#This Row],[CustomerID]],'Hospitalisation Details'!A:M,7,FALSE)</f>
        <v>38869.25</v>
      </c>
      <c r="N136" s="6" t="str">
        <f>VLOOKUP(Table2[[#This Row],[CustomerID]],'Hospitalisation Details'!A:M,8,FALSE)</f>
        <v>tier - 2</v>
      </c>
      <c r="O136" s="6" t="str">
        <f>VLOOKUP(Table2[[#This Row],[CustomerID]],'Hospitalisation Details'!A:M,9,FALSE)</f>
        <v>tier - 2</v>
      </c>
      <c r="P136" s="6" t="str">
        <f>VLOOKUP(Table2[[#This Row],[CustomerID]],'Hospitalisation Details'!A:M,10,FALSE)</f>
        <v>R1011</v>
      </c>
      <c r="Q136" s="6">
        <f>VLOOKUP(Table2[[#This Row],[CustomerID]],'Hospitalisation Details'!A:M,13,FALSE)</f>
        <v>59</v>
      </c>
      <c r="R136" s="41"/>
    </row>
    <row r="137" spans="1:18" x14ac:dyDescent="0.3">
      <c r="A137" s="6" t="str">
        <f>VLOOKUP('Customer Names'!A137,'Customer Names'!A:A,1,FALSE)</f>
        <v>Id136</v>
      </c>
      <c r="B137" s="6" t="str">
        <f>VLOOKUP(Table2[[#This Row],[CustomerID]],'Customer Names'!A:E,4,FALSE)</f>
        <v xml:space="preserve">  Steph K</v>
      </c>
      <c r="C137" s="6">
        <f>VLOOKUP(Table2[[#This Row],[CustomerID]],'Medical Examinations'!A:J,2,FALSE)</f>
        <v>46.85</v>
      </c>
      <c r="D137" s="6">
        <f>VLOOKUP(Table2[[#This Row],[CustomerID]],'Medical Examinations'!A:J,3,FALSE)</f>
        <v>4.25</v>
      </c>
      <c r="E137" s="6" t="str">
        <f>VLOOKUP(Table2[[#This Row],[CustomerID]],'Medical Examinations'!A:J,4,FALSE)</f>
        <v>No</v>
      </c>
      <c r="F137" s="6" t="str">
        <f>VLOOKUP(Table2[[#This Row],[CustomerID]],'Medical Examinations'!A:J,5,FALSE)</f>
        <v>No</v>
      </c>
      <c r="G137" s="6" t="str">
        <f>VLOOKUP(Table2[[#This Row],[CustomerID]],'Medical Examinations'!A:J,6,FALSE)</f>
        <v>Yes</v>
      </c>
      <c r="H137" s="6">
        <f>VLOOKUP(Table2[[#This Row],[CustomerID]],'Medical Examinations'!A:J,7,FALSE)</f>
        <v>1</v>
      </c>
      <c r="I137" s="6" t="str">
        <f>VLOOKUP(Table2[[#This Row],[CustomerID]],'Medical Examinations'!A:J,8,FALSE)</f>
        <v>Yes</v>
      </c>
      <c r="J137" s="6" t="str">
        <f>VLOOKUP(Table2[[#This Row],[CustomerID]],'Medical Examinations'!A:J,9,FALSE)</f>
        <v>Obesity</v>
      </c>
      <c r="K137" s="6" t="str">
        <f>VLOOKUP(Table2[[#This Row],[CustomerID]],'Medical Examinations'!A:J,10,FALSE)</f>
        <v>Normal</v>
      </c>
      <c r="L137" s="6" t="str">
        <f>VLOOKUP(Table2[[#This Row],[CustomerID]],'Hospitalisation Details'!A:M,12,FALSE)</f>
        <v>3-Dec-1979</v>
      </c>
      <c r="M137" s="6">
        <f>VLOOKUP(Table2[[#This Row],[CustomerID]],'Hospitalisation Details'!A:M,7,FALSE)</f>
        <v>38836.980000000003</v>
      </c>
      <c r="N137" s="6" t="str">
        <f>VLOOKUP(Table2[[#This Row],[CustomerID]],'Hospitalisation Details'!A:M,8,FALSE)</f>
        <v>tier - 2</v>
      </c>
      <c r="O137" s="6" t="str">
        <f>VLOOKUP(Table2[[#This Row],[CustomerID]],'Hospitalisation Details'!A:M,9,FALSE)</f>
        <v>tier - 1</v>
      </c>
      <c r="P137" s="6" t="str">
        <f>VLOOKUP(Table2[[#This Row],[CustomerID]],'Hospitalisation Details'!A:M,10,FALSE)</f>
        <v>R1011</v>
      </c>
      <c r="Q137" s="6">
        <f>VLOOKUP(Table2[[#This Row],[CustomerID]],'Hospitalisation Details'!A:M,13,FALSE)</f>
        <v>43</v>
      </c>
      <c r="R137" s="41"/>
    </row>
    <row r="138" spans="1:18" x14ac:dyDescent="0.3">
      <c r="A138" s="6" t="str">
        <f>VLOOKUP('Customer Names'!A138,'Customer Names'!A:A,1,FALSE)</f>
        <v>Id137</v>
      </c>
      <c r="B138" s="6" t="str">
        <f>VLOOKUP(Table2[[#This Row],[CustomerID]],'Customer Names'!A:E,4,FALSE)</f>
        <v xml:space="preserve">  Kristine B</v>
      </c>
      <c r="C138" s="6">
        <f>VLOOKUP(Table2[[#This Row],[CustomerID]],'Medical Examinations'!A:J,2,FALSE)</f>
        <v>42.24</v>
      </c>
      <c r="D138" s="6">
        <f>VLOOKUP(Table2[[#This Row],[CustomerID]],'Medical Examinations'!A:J,3,FALSE)</f>
        <v>5.55</v>
      </c>
      <c r="E138" s="6" t="str">
        <f>VLOOKUP(Table2[[#This Row],[CustomerID]],'Medical Examinations'!A:J,4,FALSE)</f>
        <v>No</v>
      </c>
      <c r="F138" s="6" t="str">
        <f>VLOOKUP(Table2[[#This Row],[CustomerID]],'Medical Examinations'!A:J,5,FALSE)</f>
        <v>yes</v>
      </c>
      <c r="G138" s="6" t="str">
        <f>VLOOKUP(Table2[[#This Row],[CustomerID]],'Medical Examinations'!A:J,6,FALSE)</f>
        <v>No</v>
      </c>
      <c r="H138" s="6">
        <f>VLOOKUP(Table2[[#This Row],[CustomerID]],'Medical Examinations'!A:J,7,FALSE)</f>
        <v>1</v>
      </c>
      <c r="I138" s="6" t="str">
        <f>VLOOKUP(Table2[[#This Row],[CustomerID]],'Medical Examinations'!A:J,8,FALSE)</f>
        <v>Yes</v>
      </c>
      <c r="J138" s="6" t="str">
        <f>VLOOKUP(Table2[[#This Row],[CustomerID]],'Medical Examinations'!A:J,9,FALSE)</f>
        <v>Obesity</v>
      </c>
      <c r="K138" s="6" t="str">
        <f>VLOOKUP(Table2[[#This Row],[CustomerID]],'Medical Examinations'!A:J,10,FALSE)</f>
        <v>Normal</v>
      </c>
      <c r="L138" s="6" t="str">
        <f>VLOOKUP(Table2[[#This Row],[CustomerID]],'Hospitalisation Details'!A:M,12,FALSE)</f>
        <v>5-Dec-2004</v>
      </c>
      <c r="M138" s="6">
        <f>VLOOKUP(Table2[[#This Row],[CustomerID]],'Hospitalisation Details'!A:M,7,FALSE)</f>
        <v>38792.69</v>
      </c>
      <c r="N138" s="6" t="str">
        <f>VLOOKUP(Table2[[#This Row],[CustomerID]],'Hospitalisation Details'!A:M,8,FALSE)</f>
        <v>tier - 2</v>
      </c>
      <c r="O138" s="6" t="str">
        <f>VLOOKUP(Table2[[#This Row],[CustomerID]],'Hospitalisation Details'!A:M,9,FALSE)</f>
        <v>tier - 2</v>
      </c>
      <c r="P138" s="6" t="str">
        <f>VLOOKUP(Table2[[#This Row],[CustomerID]],'Hospitalisation Details'!A:M,10,FALSE)</f>
        <v>R1013</v>
      </c>
      <c r="Q138" s="6">
        <f>VLOOKUP(Table2[[#This Row],[CustomerID]],'Hospitalisation Details'!A:M,13,FALSE)</f>
        <v>18</v>
      </c>
      <c r="R138" s="41"/>
    </row>
    <row r="139" spans="1:18" x14ac:dyDescent="0.3">
      <c r="A139" s="6" t="str">
        <f>VLOOKUP('Customer Names'!A139,'Customer Names'!A:A,1,FALSE)</f>
        <v>Id138</v>
      </c>
      <c r="B139" s="6" t="str">
        <f>VLOOKUP(Table2[[#This Row],[CustomerID]],'Customer Names'!A:E,4,FALSE)</f>
        <v xml:space="preserve">  Taylor B</v>
      </c>
      <c r="C139" s="6">
        <f>VLOOKUP(Table2[[#This Row],[CustomerID]],'Medical Examinations'!A:J,2,FALSE)</f>
        <v>34.39</v>
      </c>
      <c r="D139" s="6">
        <f>VLOOKUP(Table2[[#This Row],[CustomerID]],'Medical Examinations'!A:J,3,FALSE)</f>
        <v>5.78</v>
      </c>
      <c r="E139" s="6" t="str">
        <f>VLOOKUP(Table2[[#This Row],[CustomerID]],'Medical Examinations'!A:J,4,FALSE)</f>
        <v>No</v>
      </c>
      <c r="F139" s="6" t="str">
        <f>VLOOKUP(Table2[[#This Row],[CustomerID]],'Medical Examinations'!A:J,5,FALSE)</f>
        <v>No</v>
      </c>
      <c r="G139" s="6" t="str">
        <f>VLOOKUP(Table2[[#This Row],[CustomerID]],'Medical Examinations'!A:J,6,FALSE)</f>
        <v>No</v>
      </c>
      <c r="H139" s="6">
        <f>VLOOKUP(Table2[[#This Row],[CustomerID]],'Medical Examinations'!A:J,7,FALSE)</f>
        <v>0</v>
      </c>
      <c r="I139" s="6" t="str">
        <f>VLOOKUP(Table2[[#This Row],[CustomerID]],'Medical Examinations'!A:J,8,FALSE)</f>
        <v>Yes</v>
      </c>
      <c r="J139" s="6" t="str">
        <f>VLOOKUP(Table2[[#This Row],[CustomerID]],'Medical Examinations'!A:J,9,FALSE)</f>
        <v>Obesity</v>
      </c>
      <c r="K139" s="6" t="str">
        <f>VLOOKUP(Table2[[#This Row],[CustomerID]],'Medical Examinations'!A:J,10,FALSE)</f>
        <v>Prediabetes</v>
      </c>
      <c r="L139" s="6" t="str">
        <f>VLOOKUP(Table2[[#This Row],[CustomerID]],'Hospitalisation Details'!A:M,12,FALSE)</f>
        <v>8-Nov-1991</v>
      </c>
      <c r="M139" s="6">
        <f>VLOOKUP(Table2[[#This Row],[CustomerID]],'Hospitalisation Details'!A:M,7,FALSE)</f>
        <v>38746.36</v>
      </c>
      <c r="N139" s="6" t="str">
        <f>VLOOKUP(Table2[[#This Row],[CustomerID]],'Hospitalisation Details'!A:M,8,FALSE)</f>
        <v>tier - 1</v>
      </c>
      <c r="O139" s="6" t="str">
        <f>VLOOKUP(Table2[[#This Row],[CustomerID]],'Hospitalisation Details'!A:M,9,FALSE)</f>
        <v>tier - 2</v>
      </c>
      <c r="P139" s="6" t="str">
        <f>VLOOKUP(Table2[[#This Row],[CustomerID]],'Hospitalisation Details'!A:M,10,FALSE)</f>
        <v>R1012</v>
      </c>
      <c r="Q139" s="6">
        <f>VLOOKUP(Table2[[#This Row],[CustomerID]],'Hospitalisation Details'!A:M,13,FALSE)</f>
        <v>31</v>
      </c>
      <c r="R139" s="41"/>
    </row>
    <row r="140" spans="1:18" x14ac:dyDescent="0.3">
      <c r="A140" s="6" t="str">
        <f>VLOOKUP('Customer Names'!A140,'Customer Names'!A:A,1,FALSE)</f>
        <v>Id139</v>
      </c>
      <c r="B140" s="6" t="str">
        <f>VLOOKUP(Table2[[#This Row],[CustomerID]],'Customer Names'!A:E,4,FALSE)</f>
        <v xml:space="preserve">  William</v>
      </c>
      <c r="C140" s="6">
        <f>VLOOKUP(Table2[[#This Row],[CustomerID]],'Medical Examinations'!A:J,2,FALSE)</f>
        <v>42.89</v>
      </c>
      <c r="D140" s="6">
        <f>VLOOKUP(Table2[[#This Row],[CustomerID]],'Medical Examinations'!A:J,3,FALSE)</f>
        <v>5.28</v>
      </c>
      <c r="E140" s="6" t="str">
        <f>VLOOKUP(Table2[[#This Row],[CustomerID]],'Medical Examinations'!A:J,4,FALSE)</f>
        <v>Yes</v>
      </c>
      <c r="F140" s="6" t="str">
        <f>VLOOKUP(Table2[[#This Row],[CustomerID]],'Medical Examinations'!A:J,5,FALSE)</f>
        <v>No</v>
      </c>
      <c r="G140" s="6" t="str">
        <f>VLOOKUP(Table2[[#This Row],[CustomerID]],'Medical Examinations'!A:J,6,FALSE)</f>
        <v>No</v>
      </c>
      <c r="H140" s="6">
        <f>VLOOKUP(Table2[[#This Row],[CustomerID]],'Medical Examinations'!A:J,7,FALSE)</f>
        <v>0</v>
      </c>
      <c r="I140" s="6" t="str">
        <f>VLOOKUP(Table2[[#This Row],[CustomerID]],'Medical Examinations'!A:J,8,FALSE)</f>
        <v>Yes</v>
      </c>
      <c r="J140" s="6" t="str">
        <f>VLOOKUP(Table2[[#This Row],[CustomerID]],'Medical Examinations'!A:J,9,FALSE)</f>
        <v>Obesity</v>
      </c>
      <c r="K140" s="6" t="str">
        <f>VLOOKUP(Table2[[#This Row],[CustomerID]],'Medical Examinations'!A:J,10,FALSE)</f>
        <v>Normal</v>
      </c>
      <c r="L140" s="6" t="str">
        <f>VLOOKUP(Table2[[#This Row],[CustomerID]],'Hospitalisation Details'!A:M,12,FALSE)</f>
        <v>15-Jun-1976</v>
      </c>
      <c r="M140" s="6">
        <f>VLOOKUP(Table2[[#This Row],[CustomerID]],'Hospitalisation Details'!A:M,7,FALSE)</f>
        <v>38740.120000000003</v>
      </c>
      <c r="N140" s="6" t="str">
        <f>VLOOKUP(Table2[[#This Row],[CustomerID]],'Hospitalisation Details'!A:M,8,FALSE)</f>
        <v>tier - 2</v>
      </c>
      <c r="O140" s="6" t="str">
        <f>VLOOKUP(Table2[[#This Row],[CustomerID]],'Hospitalisation Details'!A:M,9,FALSE)</f>
        <v>tier - 2</v>
      </c>
      <c r="P140" s="6" t="str">
        <f>VLOOKUP(Table2[[#This Row],[CustomerID]],'Hospitalisation Details'!A:M,10,FALSE)</f>
        <v>R1012</v>
      </c>
      <c r="Q140" s="6">
        <f>VLOOKUP(Table2[[#This Row],[CustomerID]],'Hospitalisation Details'!A:M,13,FALSE)</f>
        <v>46</v>
      </c>
      <c r="R140" s="41"/>
    </row>
    <row r="141" spans="1:18" x14ac:dyDescent="0.3">
      <c r="A141" s="6" t="str">
        <f>VLOOKUP('Customer Names'!A141,'Customer Names'!A:A,1,FALSE)</f>
        <v>Id140</v>
      </c>
      <c r="B141" s="6" t="str">
        <f>VLOOKUP(Table2[[#This Row],[CustomerID]],'Customer Names'!A:E,4,FALSE)</f>
        <v xml:space="preserve">  Sage</v>
      </c>
      <c r="C141" s="6">
        <f>VLOOKUP(Table2[[#This Row],[CustomerID]],'Medical Examinations'!A:J,2,FALSE)</f>
        <v>36.299999999999997</v>
      </c>
      <c r="D141" s="6">
        <f>VLOOKUP(Table2[[#This Row],[CustomerID]],'Medical Examinations'!A:J,3,FALSE)</f>
        <v>5.39</v>
      </c>
      <c r="E141" s="6" t="str">
        <f>VLOOKUP(Table2[[#This Row],[CustomerID]],'Medical Examinations'!A:J,4,FALSE)</f>
        <v>No</v>
      </c>
      <c r="F141" s="6" t="str">
        <f>VLOOKUP(Table2[[#This Row],[CustomerID]],'Medical Examinations'!A:J,5,FALSE)</f>
        <v>No</v>
      </c>
      <c r="G141" s="6" t="str">
        <f>VLOOKUP(Table2[[#This Row],[CustomerID]],'Medical Examinations'!A:J,6,FALSE)</f>
        <v>No</v>
      </c>
      <c r="H141" s="6">
        <f>VLOOKUP(Table2[[#This Row],[CustomerID]],'Medical Examinations'!A:J,7,FALSE)</f>
        <v>0</v>
      </c>
      <c r="I141" s="6" t="str">
        <f>VLOOKUP(Table2[[#This Row],[CustomerID]],'Medical Examinations'!A:J,8,FALSE)</f>
        <v>Yes</v>
      </c>
      <c r="J141" s="6" t="str">
        <f>VLOOKUP(Table2[[#This Row],[CustomerID]],'Medical Examinations'!A:J,9,FALSE)</f>
        <v>Obesity</v>
      </c>
      <c r="K141" s="6" t="str">
        <f>VLOOKUP(Table2[[#This Row],[CustomerID]],'Medical Examinations'!A:J,10,FALSE)</f>
        <v>Normal</v>
      </c>
      <c r="L141" s="6" t="str">
        <f>VLOOKUP(Table2[[#This Row],[CustomerID]],'Hospitalisation Details'!A:M,12,FALSE)</f>
        <v>2-Nov-1991</v>
      </c>
      <c r="M141" s="6">
        <f>VLOOKUP(Table2[[#This Row],[CustomerID]],'Hospitalisation Details'!A:M,7,FALSE)</f>
        <v>38711</v>
      </c>
      <c r="N141" s="6" t="str">
        <f>VLOOKUP(Table2[[#This Row],[CustomerID]],'Hospitalisation Details'!A:M,8,FALSE)</f>
        <v>tier - 2</v>
      </c>
      <c r="O141" s="6" t="str">
        <f>VLOOKUP(Table2[[#This Row],[CustomerID]],'Hospitalisation Details'!A:M,9,FALSE)</f>
        <v>tier - 2</v>
      </c>
      <c r="P141" s="6" t="str">
        <f>VLOOKUP(Table2[[#This Row],[CustomerID]],'Hospitalisation Details'!A:M,10,FALSE)</f>
        <v>R1011</v>
      </c>
      <c r="Q141" s="6">
        <f>VLOOKUP(Table2[[#This Row],[CustomerID]],'Hospitalisation Details'!A:M,13,FALSE)</f>
        <v>31</v>
      </c>
      <c r="R141" s="41"/>
    </row>
    <row r="142" spans="1:18" x14ac:dyDescent="0.3">
      <c r="A142" s="6" t="str">
        <f>VLOOKUP('Customer Names'!A142,'Customer Names'!A:A,1,FALSE)</f>
        <v>Id141</v>
      </c>
      <c r="B142" s="6" t="str">
        <f>VLOOKUP(Table2[[#This Row],[CustomerID]],'Customer Names'!A:E,4,FALSE)</f>
        <v xml:space="preserve">  Cole</v>
      </c>
      <c r="C142" s="6">
        <f>VLOOKUP(Table2[[#This Row],[CustomerID]],'Medical Examinations'!A:J,2,FALSE)</f>
        <v>35.200000000000003</v>
      </c>
      <c r="D142" s="6">
        <f>VLOOKUP(Table2[[#This Row],[CustomerID]],'Medical Examinations'!A:J,3,FALSE)</f>
        <v>8.01</v>
      </c>
      <c r="E142" s="6" t="str">
        <f>VLOOKUP(Table2[[#This Row],[CustomerID]],'Medical Examinations'!A:J,4,FALSE)</f>
        <v>Yes</v>
      </c>
      <c r="F142" s="6" t="str">
        <f>VLOOKUP(Table2[[#This Row],[CustomerID]],'Medical Examinations'!A:J,5,FALSE)</f>
        <v>No</v>
      </c>
      <c r="G142" s="6" t="str">
        <f>VLOOKUP(Table2[[#This Row],[CustomerID]],'Medical Examinations'!A:J,6,FALSE)</f>
        <v>No</v>
      </c>
      <c r="H142" s="6">
        <f>VLOOKUP(Table2[[#This Row],[CustomerID]],'Medical Examinations'!A:J,7,FALSE)</f>
        <v>1</v>
      </c>
      <c r="I142" s="6" t="str">
        <f>VLOOKUP(Table2[[#This Row],[CustomerID]],'Medical Examinations'!A:J,8,FALSE)</f>
        <v>Yes</v>
      </c>
      <c r="J142" s="6" t="str">
        <f>VLOOKUP(Table2[[#This Row],[CustomerID]],'Medical Examinations'!A:J,9,FALSE)</f>
        <v>Obesity</v>
      </c>
      <c r="K142" s="6" t="str">
        <f>VLOOKUP(Table2[[#This Row],[CustomerID]],'Medical Examinations'!A:J,10,FALSE)</f>
        <v>Diabetes</v>
      </c>
      <c r="L142" s="6" t="str">
        <f>VLOOKUP(Table2[[#This Row],[CustomerID]],'Hospitalisation Details'!A:M,12,FALSE)</f>
        <v>20-Jul-1986</v>
      </c>
      <c r="M142" s="6">
        <f>VLOOKUP(Table2[[#This Row],[CustomerID]],'Hospitalisation Details'!A:M,7,FALSE)</f>
        <v>38709.18</v>
      </c>
      <c r="N142" s="6" t="str">
        <f>VLOOKUP(Table2[[#This Row],[CustomerID]],'Hospitalisation Details'!A:M,8,FALSE)</f>
        <v>tier - 1</v>
      </c>
      <c r="O142" s="6" t="str">
        <f>VLOOKUP(Table2[[#This Row],[CustomerID]],'Hospitalisation Details'!A:M,9,FALSE)</f>
        <v>tier - 3</v>
      </c>
      <c r="P142" s="6" t="str">
        <f>VLOOKUP(Table2[[#This Row],[CustomerID]],'Hospitalisation Details'!A:M,10,FALSE)</f>
        <v>R1013</v>
      </c>
      <c r="Q142" s="6">
        <f>VLOOKUP(Table2[[#This Row],[CustomerID]],'Hospitalisation Details'!A:M,13,FALSE)</f>
        <v>36</v>
      </c>
      <c r="R142" s="41"/>
    </row>
    <row r="143" spans="1:18" x14ac:dyDescent="0.3">
      <c r="A143" s="6" t="str">
        <f>VLOOKUP('Customer Names'!A143,'Customer Names'!A:A,1,FALSE)</f>
        <v>Id142</v>
      </c>
      <c r="B143" s="6" t="str">
        <f>VLOOKUP(Table2[[#This Row],[CustomerID]],'Customer Names'!A:E,4,FALSE)</f>
        <v xml:space="preserve">  Jesse</v>
      </c>
      <c r="C143" s="6">
        <f>VLOOKUP(Table2[[#This Row],[CustomerID]],'Medical Examinations'!A:J,2,FALSE)</f>
        <v>53.62</v>
      </c>
      <c r="D143" s="6">
        <f>VLOOKUP(Table2[[#This Row],[CustomerID]],'Medical Examinations'!A:J,3,FALSE)</f>
        <v>5.21</v>
      </c>
      <c r="E143" s="6" t="str">
        <f>VLOOKUP(Table2[[#This Row],[CustomerID]],'Medical Examinations'!A:J,4,FALSE)</f>
        <v>No</v>
      </c>
      <c r="F143" s="6" t="str">
        <f>VLOOKUP(Table2[[#This Row],[CustomerID]],'Medical Examinations'!A:J,5,FALSE)</f>
        <v>No</v>
      </c>
      <c r="G143" s="6" t="str">
        <f>VLOOKUP(Table2[[#This Row],[CustomerID]],'Medical Examinations'!A:J,6,FALSE)</f>
        <v>No</v>
      </c>
      <c r="H143" s="6">
        <f>VLOOKUP(Table2[[#This Row],[CustomerID]],'Medical Examinations'!A:J,7,FALSE)</f>
        <v>0</v>
      </c>
      <c r="I143" s="6" t="str">
        <f>VLOOKUP(Table2[[#This Row],[CustomerID]],'Medical Examinations'!A:J,8,FALSE)</f>
        <v>Yes</v>
      </c>
      <c r="J143" s="6" t="str">
        <f>VLOOKUP(Table2[[#This Row],[CustomerID]],'Medical Examinations'!A:J,9,FALSE)</f>
        <v>Obesity</v>
      </c>
      <c r="K143" s="6" t="str">
        <f>VLOOKUP(Table2[[#This Row],[CustomerID]],'Medical Examinations'!A:J,10,FALSE)</f>
        <v>Normal</v>
      </c>
      <c r="L143" s="6" t="str">
        <f>VLOOKUP(Table2[[#This Row],[CustomerID]],'Hospitalisation Details'!A:M,12,FALSE)</f>
        <v>13-Jul-1990</v>
      </c>
      <c r="M143" s="6">
        <f>VLOOKUP(Table2[[#This Row],[CustomerID]],'Hospitalisation Details'!A:M,7,FALSE)</f>
        <v>38652.089999999997</v>
      </c>
      <c r="N143" s="6" t="str">
        <f>VLOOKUP(Table2[[#This Row],[CustomerID]],'Hospitalisation Details'!A:M,8,FALSE)</f>
        <v>tier - 2</v>
      </c>
      <c r="O143" s="6" t="str">
        <f>VLOOKUP(Table2[[#This Row],[CustomerID]],'Hospitalisation Details'!A:M,9,FALSE)</f>
        <v>tier - 2</v>
      </c>
      <c r="P143" s="6" t="str">
        <f>VLOOKUP(Table2[[#This Row],[CustomerID]],'Hospitalisation Details'!A:M,10,FALSE)</f>
        <v>R1011</v>
      </c>
      <c r="Q143" s="6">
        <f>VLOOKUP(Table2[[#This Row],[CustomerID]],'Hospitalisation Details'!A:M,13,FALSE)</f>
        <v>32</v>
      </c>
      <c r="R143" s="41"/>
    </row>
    <row r="144" spans="1:18" x14ac:dyDescent="0.3">
      <c r="A144" s="6" t="str">
        <f>VLOOKUP('Customer Names'!A144,'Customer Names'!A:A,1,FALSE)</f>
        <v>Id143</v>
      </c>
      <c r="B144" s="6" t="str">
        <f>VLOOKUP(Table2[[#This Row],[CustomerID]],'Customer Names'!A:E,4,FALSE)</f>
        <v xml:space="preserve">  Tammi J</v>
      </c>
      <c r="C144" s="6">
        <f>VLOOKUP(Table2[[#This Row],[CustomerID]],'Medical Examinations'!A:J,2,FALSE)</f>
        <v>36.67</v>
      </c>
      <c r="D144" s="6">
        <f>VLOOKUP(Table2[[#This Row],[CustomerID]],'Medical Examinations'!A:J,3,FALSE)</f>
        <v>6.27</v>
      </c>
      <c r="E144" s="6" t="str">
        <f>VLOOKUP(Table2[[#This Row],[CustomerID]],'Medical Examinations'!A:J,4,FALSE)</f>
        <v>No</v>
      </c>
      <c r="F144" s="6" t="str">
        <f>VLOOKUP(Table2[[#This Row],[CustomerID]],'Medical Examinations'!A:J,5,FALSE)</f>
        <v>No</v>
      </c>
      <c r="G144" s="6" t="str">
        <f>VLOOKUP(Table2[[#This Row],[CustomerID]],'Medical Examinations'!A:J,6,FALSE)</f>
        <v>No</v>
      </c>
      <c r="H144" s="6">
        <f>VLOOKUP(Table2[[#This Row],[CustomerID]],'Medical Examinations'!A:J,7,FALSE)</f>
        <v>0</v>
      </c>
      <c r="I144" s="6" t="str">
        <f>VLOOKUP(Table2[[#This Row],[CustomerID]],'Medical Examinations'!A:J,8,FALSE)</f>
        <v>Yes</v>
      </c>
      <c r="J144" s="6" t="str">
        <f>VLOOKUP(Table2[[#This Row],[CustomerID]],'Medical Examinations'!A:J,9,FALSE)</f>
        <v>Obesity</v>
      </c>
      <c r="K144" s="6" t="str">
        <f>VLOOKUP(Table2[[#This Row],[CustomerID]],'Medical Examinations'!A:J,10,FALSE)</f>
        <v>Prediabetes</v>
      </c>
      <c r="L144" s="6" t="str">
        <f>VLOOKUP(Table2[[#This Row],[CustomerID]],'Hospitalisation Details'!A:M,12,FALSE)</f>
        <v>12-Nov-1999</v>
      </c>
      <c r="M144" s="6">
        <f>VLOOKUP(Table2[[#This Row],[CustomerID]],'Hospitalisation Details'!A:M,7,FALSE)</f>
        <v>38511.629999999997</v>
      </c>
      <c r="N144" s="6" t="str">
        <f>VLOOKUP(Table2[[#This Row],[CustomerID]],'Hospitalisation Details'!A:M,8,FALSE)</f>
        <v>tier - 2</v>
      </c>
      <c r="O144" s="6" t="str">
        <f>VLOOKUP(Table2[[#This Row],[CustomerID]],'Hospitalisation Details'!A:M,9,FALSE)</f>
        <v>tier - 2</v>
      </c>
      <c r="P144" s="6" t="str">
        <f>VLOOKUP(Table2[[#This Row],[CustomerID]],'Hospitalisation Details'!A:M,10,FALSE)</f>
        <v>R1024</v>
      </c>
      <c r="Q144" s="6">
        <f>VLOOKUP(Table2[[#This Row],[CustomerID]],'Hospitalisation Details'!A:M,13,FALSE)</f>
        <v>23</v>
      </c>
      <c r="R144" s="41"/>
    </row>
    <row r="145" spans="1:18" x14ac:dyDescent="0.3">
      <c r="A145" s="6" t="str">
        <f>VLOOKUP('Customer Names'!A145,'Customer Names'!A:A,1,FALSE)</f>
        <v>Id144</v>
      </c>
      <c r="B145" s="6" t="str">
        <f>VLOOKUP(Table2[[#This Row],[CustomerID]],'Customer Names'!A:E,4,FALSE)</f>
        <v xml:space="preserve">  Matthew S</v>
      </c>
      <c r="C145" s="6">
        <f>VLOOKUP(Table2[[#This Row],[CustomerID]],'Medical Examinations'!A:J,2,FALSE)</f>
        <v>33.4</v>
      </c>
      <c r="D145" s="6">
        <f>VLOOKUP(Table2[[#This Row],[CustomerID]],'Medical Examinations'!A:J,3,FALSE)</f>
        <v>10.73</v>
      </c>
      <c r="E145" s="6" t="str">
        <f>VLOOKUP(Table2[[#This Row],[CustomerID]],'Medical Examinations'!A:J,4,FALSE)</f>
        <v>Yes</v>
      </c>
      <c r="F145" s="6" t="str">
        <f>VLOOKUP(Table2[[#This Row],[CustomerID]],'Medical Examinations'!A:J,5,FALSE)</f>
        <v>No</v>
      </c>
      <c r="G145" s="6" t="str">
        <f>VLOOKUP(Table2[[#This Row],[CustomerID]],'Medical Examinations'!A:J,6,FALSE)</f>
        <v>No</v>
      </c>
      <c r="H145" s="6">
        <f>VLOOKUP(Table2[[#This Row],[CustomerID]],'Medical Examinations'!A:J,7,FALSE)</f>
        <v>1</v>
      </c>
      <c r="I145" s="6" t="str">
        <f>VLOOKUP(Table2[[#This Row],[CustomerID]],'Medical Examinations'!A:J,8,FALSE)</f>
        <v>Yes</v>
      </c>
      <c r="J145" s="6" t="str">
        <f>VLOOKUP(Table2[[#This Row],[CustomerID]],'Medical Examinations'!A:J,9,FALSE)</f>
        <v>Obesity</v>
      </c>
      <c r="K145" s="6" t="str">
        <f>VLOOKUP(Table2[[#This Row],[CustomerID]],'Medical Examinations'!A:J,10,FALSE)</f>
        <v>Diabetes</v>
      </c>
      <c r="L145" s="6" t="str">
        <f>VLOOKUP(Table2[[#This Row],[CustomerID]],'Hospitalisation Details'!A:M,12,FALSE)</f>
        <v>21-Jun-1986</v>
      </c>
      <c r="M145" s="6">
        <f>VLOOKUP(Table2[[#This Row],[CustomerID]],'Hospitalisation Details'!A:M,7,FALSE)</f>
        <v>38415.47</v>
      </c>
      <c r="N145" s="6" t="str">
        <f>VLOOKUP(Table2[[#This Row],[CustomerID]],'Hospitalisation Details'!A:M,8,FALSE)</f>
        <v>tier - 1</v>
      </c>
      <c r="O145" s="6" t="str">
        <f>VLOOKUP(Table2[[#This Row],[CustomerID]],'Hospitalisation Details'!A:M,9,FALSE)</f>
        <v>tier - 2</v>
      </c>
      <c r="P145" s="6" t="str">
        <f>VLOOKUP(Table2[[#This Row],[CustomerID]],'Hospitalisation Details'!A:M,10,FALSE)</f>
        <v>R1011</v>
      </c>
      <c r="Q145" s="6">
        <f>VLOOKUP(Table2[[#This Row],[CustomerID]],'Hospitalisation Details'!A:M,13,FALSE)</f>
        <v>36</v>
      </c>
      <c r="R145" s="41"/>
    </row>
    <row r="146" spans="1:18" x14ac:dyDescent="0.3">
      <c r="A146" s="6" t="str">
        <f>VLOOKUP('Customer Names'!A146,'Customer Names'!A:A,1,FALSE)</f>
        <v>Id145</v>
      </c>
      <c r="B146" s="6" t="str">
        <f>VLOOKUP(Table2[[#This Row],[CustomerID]],'Customer Names'!A:E,4,FALSE)</f>
        <v xml:space="preserve">  Eric</v>
      </c>
      <c r="C146" s="6">
        <f>VLOOKUP(Table2[[#This Row],[CustomerID]],'Medical Examinations'!A:J,2,FALSE)</f>
        <v>42.71</v>
      </c>
      <c r="D146" s="6">
        <f>VLOOKUP(Table2[[#This Row],[CustomerID]],'Medical Examinations'!A:J,3,FALSE)</f>
        <v>10.52</v>
      </c>
      <c r="E146" s="6" t="str">
        <f>VLOOKUP(Table2[[#This Row],[CustomerID]],'Medical Examinations'!A:J,4,FALSE)</f>
        <v>No</v>
      </c>
      <c r="F146" s="6" t="str">
        <f>VLOOKUP(Table2[[#This Row],[CustomerID]],'Medical Examinations'!A:J,5,FALSE)</f>
        <v>No</v>
      </c>
      <c r="G146" s="6" t="str">
        <f>VLOOKUP(Table2[[#This Row],[CustomerID]],'Medical Examinations'!A:J,6,FALSE)</f>
        <v>No</v>
      </c>
      <c r="H146" s="6">
        <f>VLOOKUP(Table2[[#This Row],[CustomerID]],'Medical Examinations'!A:J,7,FALSE)</f>
        <v>0</v>
      </c>
      <c r="I146" s="6" t="str">
        <f>VLOOKUP(Table2[[#This Row],[CustomerID]],'Medical Examinations'!A:J,8,FALSE)</f>
        <v>Yes</v>
      </c>
      <c r="J146" s="6" t="str">
        <f>VLOOKUP(Table2[[#This Row],[CustomerID]],'Medical Examinations'!A:J,9,FALSE)</f>
        <v>Obesity</v>
      </c>
      <c r="K146" s="6" t="str">
        <f>VLOOKUP(Table2[[#This Row],[CustomerID]],'Medical Examinations'!A:J,10,FALSE)</f>
        <v>Diabetes</v>
      </c>
      <c r="L146" s="6" t="str">
        <f>VLOOKUP(Table2[[#This Row],[CustomerID]],'Hospitalisation Details'!A:M,12,FALSE)</f>
        <v>23-Dec-1971</v>
      </c>
      <c r="M146" s="6">
        <f>VLOOKUP(Table2[[#This Row],[CustomerID]],'Hospitalisation Details'!A:M,7,FALSE)</f>
        <v>38405.26</v>
      </c>
      <c r="N146" s="6" t="str">
        <f>VLOOKUP(Table2[[#This Row],[CustomerID]],'Hospitalisation Details'!A:M,8,FALSE)</f>
        <v>tier - 2</v>
      </c>
      <c r="O146" s="6" t="str">
        <f>VLOOKUP(Table2[[#This Row],[CustomerID]],'Hospitalisation Details'!A:M,9,FALSE)</f>
        <v>tier - 1</v>
      </c>
      <c r="P146" s="6" t="str">
        <f>VLOOKUP(Table2[[#This Row],[CustomerID]],'Hospitalisation Details'!A:M,10,FALSE)</f>
        <v>R1011</v>
      </c>
      <c r="Q146" s="6">
        <f>VLOOKUP(Table2[[#This Row],[CustomerID]],'Hospitalisation Details'!A:M,13,FALSE)</f>
        <v>51</v>
      </c>
      <c r="R146" s="41"/>
    </row>
    <row r="147" spans="1:18" x14ac:dyDescent="0.3">
      <c r="A147" s="6" t="str">
        <f>VLOOKUP('Customer Names'!A147,'Customer Names'!A:A,1,FALSE)</f>
        <v>Id146</v>
      </c>
      <c r="B147" s="6" t="str">
        <f>VLOOKUP(Table2[[#This Row],[CustomerID]],'Customer Names'!A:E,4,FALSE)</f>
        <v xml:space="preserve">  Valeria R</v>
      </c>
      <c r="C147" s="6">
        <f>VLOOKUP(Table2[[#This Row],[CustomerID]],'Medical Examinations'!A:J,2,FALSE)</f>
        <v>41.52</v>
      </c>
      <c r="D147" s="6">
        <f>VLOOKUP(Table2[[#This Row],[CustomerID]],'Medical Examinations'!A:J,3,FALSE)</f>
        <v>11.82</v>
      </c>
      <c r="E147" s="6" t="str">
        <f>VLOOKUP(Table2[[#This Row],[CustomerID]],'Medical Examinations'!A:J,4,FALSE)</f>
        <v>Yes</v>
      </c>
      <c r="F147" s="6" t="str">
        <f>VLOOKUP(Table2[[#This Row],[CustomerID]],'Medical Examinations'!A:J,5,FALSE)</f>
        <v>No</v>
      </c>
      <c r="G147" s="6" t="str">
        <f>VLOOKUP(Table2[[#This Row],[CustomerID]],'Medical Examinations'!A:J,6,FALSE)</f>
        <v>No</v>
      </c>
      <c r="H147" s="6">
        <f>VLOOKUP(Table2[[#This Row],[CustomerID]],'Medical Examinations'!A:J,7,FALSE)</f>
        <v>2</v>
      </c>
      <c r="I147" s="6" t="str">
        <f>VLOOKUP(Table2[[#This Row],[CustomerID]],'Medical Examinations'!A:J,8,FALSE)</f>
        <v>Yes</v>
      </c>
      <c r="J147" s="6" t="str">
        <f>VLOOKUP(Table2[[#This Row],[CustomerID]],'Medical Examinations'!A:J,9,FALSE)</f>
        <v>Obesity</v>
      </c>
      <c r="K147" s="6" t="str">
        <f>VLOOKUP(Table2[[#This Row],[CustomerID]],'Medical Examinations'!A:J,10,FALSE)</f>
        <v>Diabetes</v>
      </c>
      <c r="L147" s="6" t="str">
        <f>VLOOKUP(Table2[[#This Row],[CustomerID]],'Hospitalisation Details'!A:M,12,FALSE)</f>
        <v>22-Aug-1970</v>
      </c>
      <c r="M147" s="6">
        <f>VLOOKUP(Table2[[#This Row],[CustomerID]],'Hospitalisation Details'!A:M,7,FALSE)</f>
        <v>38389.79</v>
      </c>
      <c r="N147" s="6" t="str">
        <f>VLOOKUP(Table2[[#This Row],[CustomerID]],'Hospitalisation Details'!A:M,8,FALSE)</f>
        <v>tier - 2</v>
      </c>
      <c r="O147" s="6" t="str">
        <f>VLOOKUP(Table2[[#This Row],[CustomerID]],'Hospitalisation Details'!A:M,9,FALSE)</f>
        <v>tier - 3</v>
      </c>
      <c r="P147" s="6" t="str">
        <f>VLOOKUP(Table2[[#This Row],[CustomerID]],'Hospitalisation Details'!A:M,10,FALSE)</f>
        <v>R1011</v>
      </c>
      <c r="Q147" s="6">
        <f>VLOOKUP(Table2[[#This Row],[CustomerID]],'Hospitalisation Details'!A:M,13,FALSE)</f>
        <v>52</v>
      </c>
      <c r="R147" s="41"/>
    </row>
    <row r="148" spans="1:18" x14ac:dyDescent="0.3">
      <c r="A148" s="6" t="str">
        <f>VLOOKUP('Customer Names'!A148,'Customer Names'!A:A,1,FALSE)</f>
        <v>Id147</v>
      </c>
      <c r="B148" s="6" t="str">
        <f>VLOOKUP(Table2[[#This Row],[CustomerID]],'Customer Names'!A:E,4,FALSE)</f>
        <v xml:space="preserve">  Michael P</v>
      </c>
      <c r="C148" s="6">
        <f>VLOOKUP(Table2[[#This Row],[CustomerID]],'Medical Examinations'!A:J,2,FALSE)</f>
        <v>39.4</v>
      </c>
      <c r="D148" s="6">
        <f>VLOOKUP(Table2[[#This Row],[CustomerID]],'Medical Examinations'!A:J,3,FALSE)</f>
        <v>6.76</v>
      </c>
      <c r="E148" s="6" t="str">
        <f>VLOOKUP(Table2[[#This Row],[CustomerID]],'Medical Examinations'!A:J,4,FALSE)</f>
        <v>No</v>
      </c>
      <c r="F148" s="6" t="str">
        <f>VLOOKUP(Table2[[#This Row],[CustomerID]],'Medical Examinations'!A:J,5,FALSE)</f>
        <v>No</v>
      </c>
      <c r="G148" s="6" t="str">
        <f>VLOOKUP(Table2[[#This Row],[CustomerID]],'Medical Examinations'!A:J,6,FALSE)</f>
        <v>No</v>
      </c>
      <c r="H148" s="6">
        <f>VLOOKUP(Table2[[#This Row],[CustomerID]],'Medical Examinations'!A:J,7,FALSE)</f>
        <v>0</v>
      </c>
      <c r="I148" s="6" t="str">
        <f>VLOOKUP(Table2[[#This Row],[CustomerID]],'Medical Examinations'!A:J,8,FALSE)</f>
        <v>Yes</v>
      </c>
      <c r="J148" s="6" t="str">
        <f>VLOOKUP(Table2[[#This Row],[CustomerID]],'Medical Examinations'!A:J,9,FALSE)</f>
        <v>Obesity</v>
      </c>
      <c r="K148" s="6" t="str">
        <f>VLOOKUP(Table2[[#This Row],[CustomerID]],'Medical Examinations'!A:J,10,FALSE)</f>
        <v>Diabetes</v>
      </c>
      <c r="L148" s="6" t="str">
        <f>VLOOKUP(Table2[[#This Row],[CustomerID]],'Hospitalisation Details'!A:M,12,FALSE)</f>
        <v>17-Sep-2002</v>
      </c>
      <c r="M148" s="6">
        <f>VLOOKUP(Table2[[#This Row],[CustomerID]],'Hospitalisation Details'!A:M,7,FALSE)</f>
        <v>38344.57</v>
      </c>
      <c r="N148" s="6" t="str">
        <f>VLOOKUP(Table2[[#This Row],[CustomerID]],'Hospitalisation Details'!A:M,8,FALSE)</f>
        <v>tier - 1</v>
      </c>
      <c r="O148" s="6" t="str">
        <f>VLOOKUP(Table2[[#This Row],[CustomerID]],'Hospitalisation Details'!A:M,9,FALSE)</f>
        <v>tier - 3</v>
      </c>
      <c r="P148" s="6" t="str">
        <f>VLOOKUP(Table2[[#This Row],[CustomerID]],'Hospitalisation Details'!A:M,10,FALSE)</f>
        <v>R1011</v>
      </c>
      <c r="Q148" s="6">
        <f>VLOOKUP(Table2[[#This Row],[CustomerID]],'Hospitalisation Details'!A:M,13,FALSE)</f>
        <v>20</v>
      </c>
      <c r="R148" s="41"/>
    </row>
    <row r="149" spans="1:18" x14ac:dyDescent="0.3">
      <c r="A149" s="6" t="str">
        <f>VLOOKUP('Customer Names'!A149,'Customer Names'!A:A,1,FALSE)</f>
        <v>Id148</v>
      </c>
      <c r="B149" s="6" t="str">
        <f>VLOOKUP(Table2[[#This Row],[CustomerID]],'Customer Names'!A:E,4,FALSE)</f>
        <v xml:space="preserve">  Rami</v>
      </c>
      <c r="C149" s="6">
        <f>VLOOKUP(Table2[[#This Row],[CustomerID]],'Medical Examinations'!A:J,2,FALSE)</f>
        <v>46.45</v>
      </c>
      <c r="D149" s="6">
        <f>VLOOKUP(Table2[[#This Row],[CustomerID]],'Medical Examinations'!A:J,3,FALSE)</f>
        <v>5.62</v>
      </c>
      <c r="E149" s="6" t="str">
        <f>VLOOKUP(Table2[[#This Row],[CustomerID]],'Medical Examinations'!A:J,4,FALSE)</f>
        <v>No</v>
      </c>
      <c r="F149" s="6" t="str">
        <f>VLOOKUP(Table2[[#This Row],[CustomerID]],'Medical Examinations'!A:J,5,FALSE)</f>
        <v>No</v>
      </c>
      <c r="G149" s="6" t="str">
        <f>VLOOKUP(Table2[[#This Row],[CustomerID]],'Medical Examinations'!A:J,6,FALSE)</f>
        <v>No</v>
      </c>
      <c r="H149" s="6">
        <f>VLOOKUP(Table2[[#This Row],[CustomerID]],'Medical Examinations'!A:J,7,FALSE)</f>
        <v>0</v>
      </c>
      <c r="I149" s="6" t="str">
        <f>VLOOKUP(Table2[[#This Row],[CustomerID]],'Medical Examinations'!A:J,8,FALSE)</f>
        <v>Yes</v>
      </c>
      <c r="J149" s="6" t="str">
        <f>VLOOKUP(Table2[[#This Row],[CustomerID]],'Medical Examinations'!A:J,9,FALSE)</f>
        <v>Obesity</v>
      </c>
      <c r="K149" s="6" t="str">
        <f>VLOOKUP(Table2[[#This Row],[CustomerID]],'Medical Examinations'!A:J,10,FALSE)</f>
        <v>Normal</v>
      </c>
      <c r="L149" s="6" t="str">
        <f>VLOOKUP(Table2[[#This Row],[CustomerID]],'Hospitalisation Details'!A:M,12,FALSE)</f>
        <v>12-Jun-1980</v>
      </c>
      <c r="M149" s="6">
        <f>VLOOKUP(Table2[[#This Row],[CustomerID]],'Hospitalisation Details'!A:M,7,FALSE)</f>
        <v>38313.129999999997</v>
      </c>
      <c r="N149" s="6" t="str">
        <f>VLOOKUP(Table2[[#This Row],[CustomerID]],'Hospitalisation Details'!A:M,8,FALSE)</f>
        <v>tier - 1</v>
      </c>
      <c r="O149" s="6" t="str">
        <f>VLOOKUP(Table2[[#This Row],[CustomerID]],'Hospitalisation Details'!A:M,9,FALSE)</f>
        <v>tier - 3</v>
      </c>
      <c r="P149" s="6" t="str">
        <f>VLOOKUP(Table2[[#This Row],[CustomerID]],'Hospitalisation Details'!A:M,10,FALSE)</f>
        <v>R1011</v>
      </c>
      <c r="Q149" s="6">
        <f>VLOOKUP(Table2[[#This Row],[CustomerID]],'Hospitalisation Details'!A:M,13,FALSE)</f>
        <v>42</v>
      </c>
      <c r="R149" s="41"/>
    </row>
    <row r="150" spans="1:18" x14ac:dyDescent="0.3">
      <c r="A150" s="6" t="str">
        <f>VLOOKUP('Customer Names'!A150,'Customer Names'!A:A,1,FALSE)</f>
        <v>Id149</v>
      </c>
      <c r="B150" s="6" t="str">
        <f>VLOOKUP(Table2[[#This Row],[CustomerID]],'Customer Names'!A:E,4,FALSE)</f>
        <v xml:space="preserve">  Denis</v>
      </c>
      <c r="C150" s="6">
        <f>VLOOKUP(Table2[[#This Row],[CustomerID]],'Medical Examinations'!A:J,2,FALSE)</f>
        <v>35.75</v>
      </c>
      <c r="D150" s="6">
        <f>VLOOKUP(Table2[[#This Row],[CustomerID]],'Medical Examinations'!A:J,3,FALSE)</f>
        <v>4.1900000000000004</v>
      </c>
      <c r="E150" s="6" t="str">
        <f>VLOOKUP(Table2[[#This Row],[CustomerID]],'Medical Examinations'!A:J,4,FALSE)</f>
        <v>No</v>
      </c>
      <c r="F150" s="6" t="str">
        <f>VLOOKUP(Table2[[#This Row],[CustomerID]],'Medical Examinations'!A:J,5,FALSE)</f>
        <v>No</v>
      </c>
      <c r="G150" s="6" t="str">
        <f>VLOOKUP(Table2[[#This Row],[CustomerID]],'Medical Examinations'!A:J,6,FALSE)</f>
        <v>No</v>
      </c>
      <c r="H150" s="6">
        <f>VLOOKUP(Table2[[#This Row],[CustomerID]],'Medical Examinations'!A:J,7,FALSE)</f>
        <v>0</v>
      </c>
      <c r="I150" s="6" t="str">
        <f>VLOOKUP(Table2[[#This Row],[CustomerID]],'Medical Examinations'!A:J,8,FALSE)</f>
        <v>Yes</v>
      </c>
      <c r="J150" s="6" t="str">
        <f>VLOOKUP(Table2[[#This Row],[CustomerID]],'Medical Examinations'!A:J,9,FALSE)</f>
        <v>Obesity</v>
      </c>
      <c r="K150" s="6" t="str">
        <f>VLOOKUP(Table2[[#This Row],[CustomerID]],'Medical Examinations'!A:J,10,FALSE)</f>
        <v>Normal</v>
      </c>
      <c r="L150" s="6" t="str">
        <f>VLOOKUP(Table2[[#This Row],[CustomerID]],'Hospitalisation Details'!A:M,12,FALSE)</f>
        <v>30-Oct-1989</v>
      </c>
      <c r="M150" s="6">
        <f>VLOOKUP(Table2[[#This Row],[CustomerID]],'Hospitalisation Details'!A:M,7,FALSE)</f>
        <v>38282.75</v>
      </c>
      <c r="N150" s="6" t="str">
        <f>VLOOKUP(Table2[[#This Row],[CustomerID]],'Hospitalisation Details'!A:M,8,FALSE)</f>
        <v>tier - 1</v>
      </c>
      <c r="O150" s="6" t="str">
        <f>VLOOKUP(Table2[[#This Row],[CustomerID]],'Hospitalisation Details'!A:M,9,FALSE)</f>
        <v>tier - 2</v>
      </c>
      <c r="P150" s="6" t="str">
        <f>VLOOKUP(Table2[[#This Row],[CustomerID]],'Hospitalisation Details'!A:M,10,FALSE)</f>
        <v>R1013</v>
      </c>
      <c r="Q150" s="6">
        <f>VLOOKUP(Table2[[#This Row],[CustomerID]],'Hospitalisation Details'!A:M,13,FALSE)</f>
        <v>33</v>
      </c>
      <c r="R150" s="41"/>
    </row>
    <row r="151" spans="1:18" x14ac:dyDescent="0.3">
      <c r="A151" s="6" t="str">
        <f>VLOOKUP('Customer Names'!A151,'Customer Names'!A:A,1,FALSE)</f>
        <v>Id150</v>
      </c>
      <c r="B151" s="6" t="str">
        <f>VLOOKUP(Table2[[#This Row],[CustomerID]],'Customer Names'!A:E,4,FALSE)</f>
        <v xml:space="preserve">  Brian E</v>
      </c>
      <c r="C151" s="6">
        <f>VLOOKUP(Table2[[#This Row],[CustomerID]],'Medical Examinations'!A:J,2,FALSE)</f>
        <v>26.07</v>
      </c>
      <c r="D151" s="6">
        <f>VLOOKUP(Table2[[#This Row],[CustomerID]],'Medical Examinations'!A:J,3,FALSE)</f>
        <v>5.32</v>
      </c>
      <c r="E151" s="6" t="str">
        <f>VLOOKUP(Table2[[#This Row],[CustomerID]],'Medical Examinations'!A:J,4,FALSE)</f>
        <v>No</v>
      </c>
      <c r="F151" s="6" t="str">
        <f>VLOOKUP(Table2[[#This Row],[CustomerID]],'Medical Examinations'!A:J,5,FALSE)</f>
        <v>No</v>
      </c>
      <c r="G151" s="6" t="str">
        <f>VLOOKUP(Table2[[#This Row],[CustomerID]],'Medical Examinations'!A:J,6,FALSE)</f>
        <v>No</v>
      </c>
      <c r="H151" s="6">
        <f>VLOOKUP(Table2[[#This Row],[CustomerID]],'Medical Examinations'!A:J,7,FALSE)</f>
        <v>0</v>
      </c>
      <c r="I151" s="6" t="str">
        <f>VLOOKUP(Table2[[#This Row],[CustomerID]],'Medical Examinations'!A:J,8,FALSE)</f>
        <v>Yes</v>
      </c>
      <c r="J151" s="6" t="str">
        <f>VLOOKUP(Table2[[#This Row],[CustomerID]],'Medical Examinations'!A:J,9,FALSE)</f>
        <v>OverWeight</v>
      </c>
      <c r="K151" s="6" t="str">
        <f>VLOOKUP(Table2[[#This Row],[CustomerID]],'Medical Examinations'!A:J,10,FALSE)</f>
        <v>Normal</v>
      </c>
      <c r="L151" s="6" t="str">
        <f>VLOOKUP(Table2[[#This Row],[CustomerID]],'Hospitalisation Details'!A:M,12,FALSE)</f>
        <v>16-Aug-1980</v>
      </c>
      <c r="M151" s="6">
        <f>VLOOKUP(Table2[[#This Row],[CustomerID]],'Hospitalisation Details'!A:M,7,FALSE)</f>
        <v>38245.589999999997</v>
      </c>
      <c r="N151" s="6" t="str">
        <f>VLOOKUP(Table2[[#This Row],[CustomerID]],'Hospitalisation Details'!A:M,8,FALSE)</f>
        <v>tier - 1</v>
      </c>
      <c r="O151" s="6" t="str">
        <f>VLOOKUP(Table2[[#This Row],[CustomerID]],'Hospitalisation Details'!A:M,9,FALSE)</f>
        <v>tier - 2</v>
      </c>
      <c r="P151" s="6" t="str">
        <f>VLOOKUP(Table2[[#This Row],[CustomerID]],'Hospitalisation Details'!A:M,10,FALSE)</f>
        <v>R1013</v>
      </c>
      <c r="Q151" s="6">
        <f>VLOOKUP(Table2[[#This Row],[CustomerID]],'Hospitalisation Details'!A:M,13,FALSE)</f>
        <v>42</v>
      </c>
      <c r="R151" s="41"/>
    </row>
    <row r="152" spans="1:18" x14ac:dyDescent="0.3">
      <c r="A152" s="6" t="str">
        <f>VLOOKUP('Customer Names'!A152,'Customer Names'!A:A,1,FALSE)</f>
        <v>Id151</v>
      </c>
      <c r="B152" s="6" t="str">
        <f>VLOOKUP(Table2[[#This Row],[CustomerID]],'Customer Names'!A:E,4,FALSE)</f>
        <v xml:space="preserve">  Bonnie</v>
      </c>
      <c r="C152" s="6">
        <f>VLOOKUP(Table2[[#This Row],[CustomerID]],'Medical Examinations'!A:J,2,FALSE)</f>
        <v>36.54</v>
      </c>
      <c r="D152" s="6">
        <f>VLOOKUP(Table2[[#This Row],[CustomerID]],'Medical Examinations'!A:J,3,FALSE)</f>
        <v>4.46</v>
      </c>
      <c r="E152" s="6" t="str">
        <f>VLOOKUP(Table2[[#This Row],[CustomerID]],'Medical Examinations'!A:J,4,FALSE)</f>
        <v>Yes</v>
      </c>
      <c r="F152" s="6" t="str">
        <f>VLOOKUP(Table2[[#This Row],[CustomerID]],'Medical Examinations'!A:J,5,FALSE)</f>
        <v>No</v>
      </c>
      <c r="G152" s="6" t="str">
        <f>VLOOKUP(Table2[[#This Row],[CustomerID]],'Medical Examinations'!A:J,6,FALSE)</f>
        <v>No</v>
      </c>
      <c r="H152" s="6">
        <f>VLOOKUP(Table2[[#This Row],[CustomerID]],'Medical Examinations'!A:J,7,FALSE)</f>
        <v>1</v>
      </c>
      <c r="I152" s="6" t="str">
        <f>VLOOKUP(Table2[[#This Row],[CustomerID]],'Medical Examinations'!A:J,8,FALSE)</f>
        <v>Yes</v>
      </c>
      <c r="J152" s="6" t="str">
        <f>VLOOKUP(Table2[[#This Row],[CustomerID]],'Medical Examinations'!A:J,9,FALSE)</f>
        <v>Obesity</v>
      </c>
      <c r="K152" s="6" t="str">
        <f>VLOOKUP(Table2[[#This Row],[CustomerID]],'Medical Examinations'!A:J,10,FALSE)</f>
        <v>Normal</v>
      </c>
      <c r="L152" s="6" t="str">
        <f>VLOOKUP(Table2[[#This Row],[CustomerID]],'Hospitalisation Details'!A:M,12,FALSE)</f>
        <v>16-Jun-1964</v>
      </c>
      <c r="M152" s="6">
        <f>VLOOKUP(Table2[[#This Row],[CustomerID]],'Hospitalisation Details'!A:M,7,FALSE)</f>
        <v>38241.74</v>
      </c>
      <c r="N152" s="6" t="str">
        <f>VLOOKUP(Table2[[#This Row],[CustomerID]],'Hospitalisation Details'!A:M,8,FALSE)</f>
        <v>tier - 2</v>
      </c>
      <c r="O152" s="6" t="str">
        <f>VLOOKUP(Table2[[#This Row],[CustomerID]],'Hospitalisation Details'!A:M,9,FALSE)</f>
        <v>tier - 3</v>
      </c>
      <c r="P152" s="6" t="str">
        <f>VLOOKUP(Table2[[#This Row],[CustomerID]],'Hospitalisation Details'!A:M,10,FALSE)</f>
        <v>R1011</v>
      </c>
      <c r="Q152" s="6">
        <f>VLOOKUP(Table2[[#This Row],[CustomerID]],'Hospitalisation Details'!A:M,13,FALSE)</f>
        <v>58</v>
      </c>
      <c r="R152" s="41"/>
    </row>
    <row r="153" spans="1:18" x14ac:dyDescent="0.3">
      <c r="A153" s="6" t="str">
        <f>VLOOKUP('Customer Names'!A153,'Customer Names'!A:A,1,FALSE)</f>
        <v>Id152</v>
      </c>
      <c r="B153" s="6" t="str">
        <f>VLOOKUP(Table2[[#This Row],[CustomerID]],'Customer Names'!A:E,4,FALSE)</f>
        <v xml:space="preserve">  Michael P</v>
      </c>
      <c r="C153" s="6">
        <f>VLOOKUP(Table2[[#This Row],[CustomerID]],'Medical Examinations'!A:J,2,FALSE)</f>
        <v>51.64</v>
      </c>
      <c r="D153" s="6">
        <f>VLOOKUP(Table2[[#This Row],[CustomerID]],'Medical Examinations'!A:J,3,FALSE)</f>
        <v>5.65</v>
      </c>
      <c r="E153" s="6" t="str">
        <f>VLOOKUP(Table2[[#This Row],[CustomerID]],'Medical Examinations'!A:J,4,FALSE)</f>
        <v>No</v>
      </c>
      <c r="F153" s="6" t="str">
        <f>VLOOKUP(Table2[[#This Row],[CustomerID]],'Medical Examinations'!A:J,5,FALSE)</f>
        <v>No</v>
      </c>
      <c r="G153" s="6" t="str">
        <f>VLOOKUP(Table2[[#This Row],[CustomerID]],'Medical Examinations'!A:J,6,FALSE)</f>
        <v>No</v>
      </c>
      <c r="H153" s="6">
        <f>VLOOKUP(Table2[[#This Row],[CustomerID]],'Medical Examinations'!A:J,7,FALSE)</f>
        <v>0</v>
      </c>
      <c r="I153" s="6" t="str">
        <f>VLOOKUP(Table2[[#This Row],[CustomerID]],'Medical Examinations'!A:J,8,FALSE)</f>
        <v>Yes</v>
      </c>
      <c r="J153" s="6" t="str">
        <f>VLOOKUP(Table2[[#This Row],[CustomerID]],'Medical Examinations'!A:J,9,FALSE)</f>
        <v>Obesity</v>
      </c>
      <c r="K153" s="6" t="str">
        <f>VLOOKUP(Table2[[#This Row],[CustomerID]],'Medical Examinations'!A:J,10,FALSE)</f>
        <v>Normal</v>
      </c>
      <c r="L153" s="6" t="str">
        <f>VLOOKUP(Table2[[#This Row],[CustomerID]],'Hospitalisation Details'!A:M,12,FALSE)</f>
        <v>8-Sep-1989</v>
      </c>
      <c r="M153" s="6">
        <f>VLOOKUP(Table2[[#This Row],[CustomerID]],'Hospitalisation Details'!A:M,7,FALSE)</f>
        <v>38237.339999999997</v>
      </c>
      <c r="N153" s="6" t="str">
        <f>VLOOKUP(Table2[[#This Row],[CustomerID]],'Hospitalisation Details'!A:M,8,FALSE)</f>
        <v>tier - 2</v>
      </c>
      <c r="O153" s="6" t="str">
        <f>VLOOKUP(Table2[[#This Row],[CustomerID]],'Hospitalisation Details'!A:M,9,FALSE)</f>
        <v>tier - 3</v>
      </c>
      <c r="P153" s="6" t="str">
        <f>VLOOKUP(Table2[[#This Row],[CustomerID]],'Hospitalisation Details'!A:M,10,FALSE)</f>
        <v>R1011</v>
      </c>
      <c r="Q153" s="6">
        <f>VLOOKUP(Table2[[#This Row],[CustomerID]],'Hospitalisation Details'!A:M,13,FALSE)</f>
        <v>33</v>
      </c>
      <c r="R153" s="41"/>
    </row>
    <row r="154" spans="1:18" x14ac:dyDescent="0.3">
      <c r="A154" s="6" t="str">
        <f>VLOOKUP('Customer Names'!A154,'Customer Names'!A:A,1,FALSE)</f>
        <v>Id153</v>
      </c>
      <c r="B154" s="6" t="str">
        <f>VLOOKUP(Table2[[#This Row],[CustomerID]],'Customer Names'!A:E,4,FALSE)</f>
        <v xml:space="preserve">  Paul</v>
      </c>
      <c r="C154" s="6">
        <f>VLOOKUP(Table2[[#This Row],[CustomerID]],'Medical Examinations'!A:J,2,FALSE)</f>
        <v>42.83</v>
      </c>
      <c r="D154" s="6">
        <f>VLOOKUP(Table2[[#This Row],[CustomerID]],'Medical Examinations'!A:J,3,FALSE)</f>
        <v>6.04</v>
      </c>
      <c r="E154" s="6" t="str">
        <f>VLOOKUP(Table2[[#This Row],[CustomerID]],'Medical Examinations'!A:J,4,FALSE)</f>
        <v>No</v>
      </c>
      <c r="F154" s="6" t="str">
        <f>VLOOKUP(Table2[[#This Row],[CustomerID]],'Medical Examinations'!A:J,5,FALSE)</f>
        <v>No</v>
      </c>
      <c r="G154" s="6" t="str">
        <f>VLOOKUP(Table2[[#This Row],[CustomerID]],'Medical Examinations'!A:J,6,FALSE)</f>
        <v>No</v>
      </c>
      <c r="H154" s="6">
        <f>VLOOKUP(Table2[[#This Row],[CustomerID]],'Medical Examinations'!A:J,7,FALSE)</f>
        <v>2</v>
      </c>
      <c r="I154" s="6" t="str">
        <f>VLOOKUP(Table2[[#This Row],[CustomerID]],'Medical Examinations'!A:J,8,FALSE)</f>
        <v>Yes</v>
      </c>
      <c r="J154" s="6" t="str">
        <f>VLOOKUP(Table2[[#This Row],[CustomerID]],'Medical Examinations'!A:J,9,FALSE)</f>
        <v>Obesity</v>
      </c>
      <c r="K154" s="6" t="str">
        <f>VLOOKUP(Table2[[#This Row],[CustomerID]],'Medical Examinations'!A:J,10,FALSE)</f>
        <v>Prediabetes</v>
      </c>
      <c r="L154" s="6" t="str">
        <f>VLOOKUP(Table2[[#This Row],[CustomerID]],'Hospitalisation Details'!A:M,12,FALSE)</f>
        <v>19-Nov-1972</v>
      </c>
      <c r="M154" s="6">
        <f>VLOOKUP(Table2[[#This Row],[CustomerID]],'Hospitalisation Details'!A:M,7,FALSE)</f>
        <v>38189.1</v>
      </c>
      <c r="N154" s="6" t="str">
        <f>VLOOKUP(Table2[[#This Row],[CustomerID]],'Hospitalisation Details'!A:M,8,FALSE)</f>
        <v>tier - 2</v>
      </c>
      <c r="O154" s="6" t="str">
        <f>VLOOKUP(Table2[[#This Row],[CustomerID]],'Hospitalisation Details'!A:M,9,FALSE)</f>
        <v>tier - 2</v>
      </c>
      <c r="P154" s="6" t="str">
        <f>VLOOKUP(Table2[[#This Row],[CustomerID]],'Hospitalisation Details'!A:M,10,FALSE)</f>
        <v>R1011</v>
      </c>
      <c r="Q154" s="6">
        <f>VLOOKUP(Table2[[#This Row],[CustomerID]],'Hospitalisation Details'!A:M,13,FALSE)</f>
        <v>50</v>
      </c>
      <c r="R154" s="41"/>
    </row>
    <row r="155" spans="1:18" x14ac:dyDescent="0.3">
      <c r="A155" s="6" t="str">
        <f>VLOOKUP('Customer Names'!A155,'Customer Names'!A:A,1,FALSE)</f>
        <v>Id154</v>
      </c>
      <c r="B155" s="6" t="str">
        <f>VLOOKUP(Table2[[#This Row],[CustomerID]],'Customer Names'!A:E,4,FALSE)</f>
        <v xml:space="preserve">  Michael</v>
      </c>
      <c r="C155" s="6">
        <f>VLOOKUP(Table2[[#This Row],[CustomerID]],'Medical Examinations'!A:J,2,FALSE)</f>
        <v>40.15</v>
      </c>
      <c r="D155" s="6">
        <f>VLOOKUP(Table2[[#This Row],[CustomerID]],'Medical Examinations'!A:J,3,FALSE)</f>
        <v>5.76</v>
      </c>
      <c r="E155" s="6" t="str">
        <f>VLOOKUP(Table2[[#This Row],[CustomerID]],'Medical Examinations'!A:J,4,FALSE)</f>
        <v>No</v>
      </c>
      <c r="F155" s="6" t="str">
        <f>VLOOKUP(Table2[[#This Row],[CustomerID]],'Medical Examinations'!A:J,5,FALSE)</f>
        <v>No</v>
      </c>
      <c r="G155" s="6" t="str">
        <f>VLOOKUP(Table2[[#This Row],[CustomerID]],'Medical Examinations'!A:J,6,FALSE)</f>
        <v>No</v>
      </c>
      <c r="H155" s="6">
        <f>VLOOKUP(Table2[[#This Row],[CustomerID]],'Medical Examinations'!A:J,7,FALSE)</f>
        <v>1</v>
      </c>
      <c r="I155" s="6" t="str">
        <f>VLOOKUP(Table2[[#This Row],[CustomerID]],'Medical Examinations'!A:J,8,FALSE)</f>
        <v>Yes</v>
      </c>
      <c r="J155" s="6" t="str">
        <f>VLOOKUP(Table2[[#This Row],[CustomerID]],'Medical Examinations'!A:J,9,FALSE)</f>
        <v>Obesity</v>
      </c>
      <c r="K155" s="6" t="str">
        <f>VLOOKUP(Table2[[#This Row],[CustomerID]],'Medical Examinations'!A:J,10,FALSE)</f>
        <v>Prediabetes</v>
      </c>
      <c r="L155" s="6" t="str">
        <f>VLOOKUP(Table2[[#This Row],[CustomerID]],'Hospitalisation Details'!A:M,12,FALSE)</f>
        <v>29-Jul-1998</v>
      </c>
      <c r="M155" s="6">
        <f>VLOOKUP(Table2[[#This Row],[CustomerID]],'Hospitalisation Details'!A:M,7,FALSE)</f>
        <v>38126.25</v>
      </c>
      <c r="N155" s="6" t="str">
        <f>VLOOKUP(Table2[[#This Row],[CustomerID]],'Hospitalisation Details'!A:M,8,FALSE)</f>
        <v>tier - 1</v>
      </c>
      <c r="O155" s="6" t="str">
        <f>VLOOKUP(Table2[[#This Row],[CustomerID]],'Hospitalisation Details'!A:M,9,FALSE)</f>
        <v>tier - 3</v>
      </c>
      <c r="P155" s="6" t="str">
        <f>VLOOKUP(Table2[[#This Row],[CustomerID]],'Hospitalisation Details'!A:M,10,FALSE)</f>
        <v>R1013</v>
      </c>
      <c r="Q155" s="6">
        <f>VLOOKUP(Table2[[#This Row],[CustomerID]],'Hospitalisation Details'!A:M,13,FALSE)</f>
        <v>24</v>
      </c>
      <c r="R155" s="41"/>
    </row>
    <row r="156" spans="1:18" x14ac:dyDescent="0.3">
      <c r="A156" s="6" t="str">
        <f>VLOOKUP('Customer Names'!A156,'Customer Names'!A:A,1,FALSE)</f>
        <v>Id155</v>
      </c>
      <c r="B156" s="6" t="str">
        <f>VLOOKUP(Table2[[#This Row],[CustomerID]],'Customer Names'!A:E,4,FALSE)</f>
        <v xml:space="preserve">  Samuel</v>
      </c>
      <c r="C156" s="6">
        <f>VLOOKUP(Table2[[#This Row],[CustomerID]],'Medical Examinations'!A:J,2,FALSE)</f>
        <v>27.8</v>
      </c>
      <c r="D156" s="6">
        <f>VLOOKUP(Table2[[#This Row],[CustomerID]],'Medical Examinations'!A:J,3,FALSE)</f>
        <v>4.3600000000000003</v>
      </c>
      <c r="E156" s="6" t="str">
        <f>VLOOKUP(Table2[[#This Row],[CustomerID]],'Medical Examinations'!A:J,4,FALSE)</f>
        <v>No</v>
      </c>
      <c r="F156" s="6" t="str">
        <f>VLOOKUP(Table2[[#This Row],[CustomerID]],'Medical Examinations'!A:J,5,FALSE)</f>
        <v>No</v>
      </c>
      <c r="G156" s="6" t="str">
        <f>VLOOKUP(Table2[[#This Row],[CustomerID]],'Medical Examinations'!A:J,6,FALSE)</f>
        <v>Yes</v>
      </c>
      <c r="H156" s="6">
        <f>VLOOKUP(Table2[[#This Row],[CustomerID]],'Medical Examinations'!A:J,7,FALSE)</f>
        <v>1</v>
      </c>
      <c r="I156" s="6" t="str">
        <f>VLOOKUP(Table2[[#This Row],[CustomerID]],'Medical Examinations'!A:J,8,FALSE)</f>
        <v>Yes</v>
      </c>
      <c r="J156" s="6" t="str">
        <f>VLOOKUP(Table2[[#This Row],[CustomerID]],'Medical Examinations'!A:J,9,FALSE)</f>
        <v>OverWeight</v>
      </c>
      <c r="K156" s="6" t="str">
        <f>VLOOKUP(Table2[[#This Row],[CustomerID]],'Medical Examinations'!A:J,10,FALSE)</f>
        <v>Normal</v>
      </c>
      <c r="L156" s="6" t="str">
        <f>VLOOKUP(Table2[[#This Row],[CustomerID]],'Hospitalisation Details'!A:M,12,FALSE)</f>
        <v>9-Sep-1979</v>
      </c>
      <c r="M156" s="6">
        <f>VLOOKUP(Table2[[#This Row],[CustomerID]],'Hospitalisation Details'!A:M,7,FALSE)</f>
        <v>37829.72</v>
      </c>
      <c r="N156" s="6" t="str">
        <f>VLOOKUP(Table2[[#This Row],[CustomerID]],'Hospitalisation Details'!A:M,8,FALSE)</f>
        <v>tier - 1</v>
      </c>
      <c r="O156" s="6" t="str">
        <f>VLOOKUP(Table2[[#This Row],[CustomerID]],'Hospitalisation Details'!A:M,9,FALSE)</f>
        <v>tier - 2</v>
      </c>
      <c r="P156" s="6" t="str">
        <f>VLOOKUP(Table2[[#This Row],[CustomerID]],'Hospitalisation Details'!A:M,10,FALSE)</f>
        <v>R1011</v>
      </c>
      <c r="Q156" s="6">
        <f>VLOOKUP(Table2[[#This Row],[CustomerID]],'Hospitalisation Details'!A:M,13,FALSE)</f>
        <v>43</v>
      </c>
      <c r="R156" s="41"/>
    </row>
    <row r="157" spans="1:18" x14ac:dyDescent="0.3">
      <c r="A157" s="6" t="str">
        <f>VLOOKUP('Customer Names'!A157,'Customer Names'!A:A,1,FALSE)</f>
        <v>Id156</v>
      </c>
      <c r="B157" s="6" t="str">
        <f>VLOOKUP(Table2[[#This Row],[CustomerID]],'Customer Names'!A:E,4,FALSE)</f>
        <v xml:space="preserve">  Matthew</v>
      </c>
      <c r="C157" s="6">
        <f>VLOOKUP(Table2[[#This Row],[CustomerID]],'Medical Examinations'!A:J,2,FALSE)</f>
        <v>45.81</v>
      </c>
      <c r="D157" s="6">
        <f>VLOOKUP(Table2[[#This Row],[CustomerID]],'Medical Examinations'!A:J,3,FALSE)</f>
        <v>4.76</v>
      </c>
      <c r="E157" s="6" t="str">
        <f>VLOOKUP(Table2[[#This Row],[CustomerID]],'Medical Examinations'!A:J,4,FALSE)</f>
        <v>Yes</v>
      </c>
      <c r="F157" s="6" t="str">
        <f>VLOOKUP(Table2[[#This Row],[CustomerID]],'Medical Examinations'!A:J,5,FALSE)</f>
        <v>No</v>
      </c>
      <c r="G157" s="6" t="str">
        <f>VLOOKUP(Table2[[#This Row],[CustomerID]],'Medical Examinations'!A:J,6,FALSE)</f>
        <v>Yes</v>
      </c>
      <c r="H157" s="6">
        <f>VLOOKUP(Table2[[#This Row],[CustomerID]],'Medical Examinations'!A:J,7,FALSE)</f>
        <v>1</v>
      </c>
      <c r="I157" s="6" t="str">
        <f>VLOOKUP(Table2[[#This Row],[CustomerID]],'Medical Examinations'!A:J,8,FALSE)</f>
        <v>Yes</v>
      </c>
      <c r="J157" s="6" t="str">
        <f>VLOOKUP(Table2[[#This Row],[CustomerID]],'Medical Examinations'!A:J,9,FALSE)</f>
        <v>Obesity</v>
      </c>
      <c r="K157" s="6" t="str">
        <f>VLOOKUP(Table2[[#This Row],[CustomerID]],'Medical Examinations'!A:J,10,FALSE)</f>
        <v>Normal</v>
      </c>
      <c r="L157" s="6" t="str">
        <f>VLOOKUP(Table2[[#This Row],[CustomerID]],'Hospitalisation Details'!A:M,12,FALSE)</f>
        <v>26-Jul-1983</v>
      </c>
      <c r="M157" s="6">
        <f>VLOOKUP(Table2[[#This Row],[CustomerID]],'Hospitalisation Details'!A:M,7,FALSE)</f>
        <v>37800.980000000003</v>
      </c>
      <c r="N157" s="6" t="str">
        <f>VLOOKUP(Table2[[#This Row],[CustomerID]],'Hospitalisation Details'!A:M,8,FALSE)</f>
        <v>tier - 2</v>
      </c>
      <c r="O157" s="6" t="str">
        <f>VLOOKUP(Table2[[#This Row],[CustomerID]],'Hospitalisation Details'!A:M,9,FALSE)</f>
        <v>tier - 2</v>
      </c>
      <c r="P157" s="6" t="str">
        <f>VLOOKUP(Table2[[#This Row],[CustomerID]],'Hospitalisation Details'!A:M,10,FALSE)</f>
        <v>R1011</v>
      </c>
      <c r="Q157" s="6">
        <f>VLOOKUP(Table2[[#This Row],[CustomerID]],'Hospitalisation Details'!A:M,13,FALSE)</f>
        <v>39</v>
      </c>
      <c r="R157" s="41"/>
    </row>
    <row r="158" spans="1:18" x14ac:dyDescent="0.3">
      <c r="A158" s="6" t="str">
        <f>VLOOKUP('Customer Names'!A158,'Customer Names'!A:A,1,FALSE)</f>
        <v>Id157</v>
      </c>
      <c r="B158" s="6" t="str">
        <f>VLOOKUP(Table2[[#This Row],[CustomerID]],'Customer Names'!A:E,4,FALSE)</f>
        <v xml:space="preserve">  Daniel</v>
      </c>
      <c r="C158" s="6">
        <f>VLOOKUP(Table2[[#This Row],[CustomerID]],'Medical Examinations'!A:J,2,FALSE)</f>
        <v>34.43</v>
      </c>
      <c r="D158" s="6">
        <f>VLOOKUP(Table2[[#This Row],[CustomerID]],'Medical Examinations'!A:J,3,FALSE)</f>
        <v>10.82</v>
      </c>
      <c r="E158" s="6" t="str">
        <f>VLOOKUP(Table2[[#This Row],[CustomerID]],'Medical Examinations'!A:J,4,FALSE)</f>
        <v>Yes</v>
      </c>
      <c r="F158" s="6" t="str">
        <f>VLOOKUP(Table2[[#This Row],[CustomerID]],'Medical Examinations'!A:J,5,FALSE)</f>
        <v>No</v>
      </c>
      <c r="G158" s="6" t="str">
        <f>VLOOKUP(Table2[[#This Row],[CustomerID]],'Medical Examinations'!A:J,6,FALSE)</f>
        <v>No</v>
      </c>
      <c r="H158" s="6">
        <f>VLOOKUP(Table2[[#This Row],[CustomerID]],'Medical Examinations'!A:J,7,FALSE)</f>
        <v>1</v>
      </c>
      <c r="I158" s="6" t="str">
        <f>VLOOKUP(Table2[[#This Row],[CustomerID]],'Medical Examinations'!A:J,8,FALSE)</f>
        <v>Yes</v>
      </c>
      <c r="J158" s="6" t="str">
        <f>VLOOKUP(Table2[[#This Row],[CustomerID]],'Medical Examinations'!A:J,9,FALSE)</f>
        <v>Obesity</v>
      </c>
      <c r="K158" s="6" t="str">
        <f>VLOOKUP(Table2[[#This Row],[CustomerID]],'Medical Examinations'!A:J,10,FALSE)</f>
        <v>Diabetes</v>
      </c>
      <c r="L158" s="6" t="str">
        <f>VLOOKUP(Table2[[#This Row],[CustomerID]],'Hospitalisation Details'!A:M,12,FALSE)</f>
        <v>15-Aug-1986</v>
      </c>
      <c r="M158" s="6">
        <f>VLOOKUP(Table2[[#This Row],[CustomerID]],'Hospitalisation Details'!A:M,7,FALSE)</f>
        <v>37742.58</v>
      </c>
      <c r="N158" s="6" t="str">
        <f>VLOOKUP(Table2[[#This Row],[CustomerID]],'Hospitalisation Details'!A:M,8,FALSE)</f>
        <v>tier - 1</v>
      </c>
      <c r="O158" s="6" t="str">
        <f>VLOOKUP(Table2[[#This Row],[CustomerID]],'Hospitalisation Details'!A:M,9,FALSE)</f>
        <v>tier - 1</v>
      </c>
      <c r="P158" s="6" t="str">
        <f>VLOOKUP(Table2[[#This Row],[CustomerID]],'Hospitalisation Details'!A:M,10,FALSE)</f>
        <v>R1013</v>
      </c>
      <c r="Q158" s="6">
        <f>VLOOKUP(Table2[[#This Row],[CustomerID]],'Hospitalisation Details'!A:M,13,FALSE)</f>
        <v>36</v>
      </c>
      <c r="R158" s="41"/>
    </row>
    <row r="159" spans="1:18" x14ac:dyDescent="0.3">
      <c r="A159" s="6" t="str">
        <f>VLOOKUP('Customer Names'!A159,'Customer Names'!A:A,1,FALSE)</f>
        <v>Id158</v>
      </c>
      <c r="B159" s="6" t="str">
        <f>VLOOKUP(Table2[[#This Row],[CustomerID]],'Customer Names'!A:E,4,FALSE)</f>
        <v xml:space="preserve">  Syndy</v>
      </c>
      <c r="C159" s="6">
        <f>VLOOKUP(Table2[[#This Row],[CustomerID]],'Medical Examinations'!A:J,2,FALSE)</f>
        <v>41.33</v>
      </c>
      <c r="D159" s="6">
        <f>VLOOKUP(Table2[[#This Row],[CustomerID]],'Medical Examinations'!A:J,3,FALSE)</f>
        <v>4.01</v>
      </c>
      <c r="E159" s="6" t="str">
        <f>VLOOKUP(Table2[[#This Row],[CustomerID]],'Medical Examinations'!A:J,4,FALSE)</f>
        <v>Yes</v>
      </c>
      <c r="F159" s="6" t="str">
        <f>VLOOKUP(Table2[[#This Row],[CustomerID]],'Medical Examinations'!A:J,5,FALSE)</f>
        <v>No</v>
      </c>
      <c r="G159" s="6" t="str">
        <f>VLOOKUP(Table2[[#This Row],[CustomerID]],'Medical Examinations'!A:J,6,FALSE)</f>
        <v>No</v>
      </c>
      <c r="H159" s="6">
        <f>VLOOKUP(Table2[[#This Row],[CustomerID]],'Medical Examinations'!A:J,7,FALSE)</f>
        <v>0</v>
      </c>
      <c r="I159" s="6" t="str">
        <f>VLOOKUP(Table2[[#This Row],[CustomerID]],'Medical Examinations'!A:J,8,FALSE)</f>
        <v>Yes</v>
      </c>
      <c r="J159" s="6" t="str">
        <f>VLOOKUP(Table2[[#This Row],[CustomerID]],'Medical Examinations'!A:J,9,FALSE)</f>
        <v>Obesity</v>
      </c>
      <c r="K159" s="6" t="str">
        <f>VLOOKUP(Table2[[#This Row],[CustomerID]],'Medical Examinations'!A:J,10,FALSE)</f>
        <v>Normal</v>
      </c>
      <c r="L159" s="6" t="str">
        <f>VLOOKUP(Table2[[#This Row],[CustomerID]],'Hospitalisation Details'!A:M,12,FALSE)</f>
        <v>18-Sep-1976</v>
      </c>
      <c r="M159" s="6">
        <f>VLOOKUP(Table2[[#This Row],[CustomerID]],'Hospitalisation Details'!A:M,7,FALSE)</f>
        <v>37735.199999999997</v>
      </c>
      <c r="N159" s="6" t="str">
        <f>VLOOKUP(Table2[[#This Row],[CustomerID]],'Hospitalisation Details'!A:M,8,FALSE)</f>
        <v>tier - 2</v>
      </c>
      <c r="O159" s="6" t="str">
        <f>VLOOKUP(Table2[[#This Row],[CustomerID]],'Hospitalisation Details'!A:M,9,FALSE)</f>
        <v>tier - 2</v>
      </c>
      <c r="P159" s="6" t="str">
        <f>VLOOKUP(Table2[[#This Row],[CustomerID]],'Hospitalisation Details'!A:M,10,FALSE)</f>
        <v>R1011</v>
      </c>
      <c r="Q159" s="6">
        <f>VLOOKUP(Table2[[#This Row],[CustomerID]],'Hospitalisation Details'!A:M,13,FALSE)</f>
        <v>46</v>
      </c>
      <c r="R159" s="41"/>
    </row>
    <row r="160" spans="1:18" x14ac:dyDescent="0.3">
      <c r="A160" s="6" t="str">
        <f>VLOOKUP('Customer Names'!A160,'Customer Names'!A:A,1,FALSE)</f>
        <v>Id159</v>
      </c>
      <c r="B160" s="6" t="str">
        <f>VLOOKUP(Table2[[#This Row],[CustomerID]],'Customer Names'!A:E,4,FALSE)</f>
        <v xml:space="preserve">  Aleksandra</v>
      </c>
      <c r="C160" s="6">
        <f>VLOOKUP(Table2[[#This Row],[CustomerID]],'Medical Examinations'!A:J,2,FALSE)</f>
        <v>31.92</v>
      </c>
      <c r="D160" s="6">
        <f>VLOOKUP(Table2[[#This Row],[CustomerID]],'Medical Examinations'!A:J,3,FALSE)</f>
        <v>5.12</v>
      </c>
      <c r="E160" s="6" t="str">
        <f>VLOOKUP(Table2[[#This Row],[CustomerID]],'Medical Examinations'!A:J,4,FALSE)</f>
        <v>Yes</v>
      </c>
      <c r="F160" s="6" t="str">
        <f>VLOOKUP(Table2[[#This Row],[CustomerID]],'Medical Examinations'!A:J,5,FALSE)</f>
        <v>No</v>
      </c>
      <c r="G160" s="6" t="str">
        <f>VLOOKUP(Table2[[#This Row],[CustomerID]],'Medical Examinations'!A:J,6,FALSE)</f>
        <v>No</v>
      </c>
      <c r="H160" s="6">
        <f>VLOOKUP(Table2[[#This Row],[CustomerID]],'Medical Examinations'!A:J,7,FALSE)</f>
        <v>1</v>
      </c>
      <c r="I160" s="6" t="str">
        <f>VLOOKUP(Table2[[#This Row],[CustomerID]],'Medical Examinations'!A:J,8,FALSE)</f>
        <v>Yes</v>
      </c>
      <c r="J160" s="6" t="str">
        <f>VLOOKUP(Table2[[#This Row],[CustomerID]],'Medical Examinations'!A:J,9,FALSE)</f>
        <v>Obesity</v>
      </c>
      <c r="K160" s="6" t="str">
        <f>VLOOKUP(Table2[[#This Row],[CustomerID]],'Medical Examinations'!A:J,10,FALSE)</f>
        <v>Normal</v>
      </c>
      <c r="L160" s="6" t="str">
        <f>VLOOKUP(Table2[[#This Row],[CustomerID]],'Hospitalisation Details'!A:M,12,FALSE)</f>
        <v>10-Oct-1988</v>
      </c>
      <c r="M160" s="6">
        <f>VLOOKUP(Table2[[#This Row],[CustomerID]],'Hospitalisation Details'!A:M,7,FALSE)</f>
        <v>37701.879999999997</v>
      </c>
      <c r="N160" s="6" t="str">
        <f>VLOOKUP(Table2[[#This Row],[CustomerID]],'Hospitalisation Details'!A:M,8,FALSE)</f>
        <v>tier - 2</v>
      </c>
      <c r="O160" s="6" t="str">
        <f>VLOOKUP(Table2[[#This Row],[CustomerID]],'Hospitalisation Details'!A:M,9,FALSE)</f>
        <v>tier - 3</v>
      </c>
      <c r="P160" s="6" t="str">
        <f>VLOOKUP(Table2[[#This Row],[CustomerID]],'Hospitalisation Details'!A:M,10,FALSE)</f>
        <v>R1023</v>
      </c>
      <c r="Q160" s="6">
        <f>VLOOKUP(Table2[[#This Row],[CustomerID]],'Hospitalisation Details'!A:M,13,FALSE)</f>
        <v>34</v>
      </c>
      <c r="R160" s="41"/>
    </row>
    <row r="161" spans="1:18" x14ac:dyDescent="0.3">
      <c r="A161" s="6" t="str">
        <f>VLOOKUP('Customer Names'!A161,'Customer Names'!A:A,1,FALSE)</f>
        <v>Id160</v>
      </c>
      <c r="B161" s="6" t="str">
        <f>VLOOKUP(Table2[[#This Row],[CustomerID]],'Customer Names'!A:E,4,FALSE)</f>
        <v xml:space="preserve">  Steeve T Sr</v>
      </c>
      <c r="C161" s="6">
        <f>VLOOKUP(Table2[[#This Row],[CustomerID]],'Medical Examinations'!A:J,2,FALSE)</f>
        <v>39.799999999999997</v>
      </c>
      <c r="D161" s="6">
        <f>VLOOKUP(Table2[[#This Row],[CustomerID]],'Medical Examinations'!A:J,3,FALSE)</f>
        <v>10.54</v>
      </c>
      <c r="E161" s="6" t="str">
        <f>VLOOKUP(Table2[[#This Row],[CustomerID]],'Medical Examinations'!A:J,4,FALSE)</f>
        <v>Yes</v>
      </c>
      <c r="F161" s="6" t="str">
        <f>VLOOKUP(Table2[[#This Row],[CustomerID]],'Medical Examinations'!A:J,5,FALSE)</f>
        <v>No</v>
      </c>
      <c r="G161" s="6" t="str">
        <f>VLOOKUP(Table2[[#This Row],[CustomerID]],'Medical Examinations'!A:J,6,FALSE)</f>
        <v>No</v>
      </c>
      <c r="H161" s="6">
        <f>VLOOKUP(Table2[[#This Row],[CustomerID]],'Medical Examinations'!A:J,7,FALSE)</f>
        <v>2</v>
      </c>
      <c r="I161" s="6" t="str">
        <f>VLOOKUP(Table2[[#This Row],[CustomerID]],'Medical Examinations'!A:J,8,FALSE)</f>
        <v>Yes</v>
      </c>
      <c r="J161" s="6" t="str">
        <f>VLOOKUP(Table2[[#This Row],[CustomerID]],'Medical Examinations'!A:J,9,FALSE)</f>
        <v>Obesity</v>
      </c>
      <c r="K161" s="6" t="str">
        <f>VLOOKUP(Table2[[#This Row],[CustomerID]],'Medical Examinations'!A:J,10,FALSE)</f>
        <v>Diabetes</v>
      </c>
      <c r="L161" s="6" t="str">
        <f>VLOOKUP(Table2[[#This Row],[CustomerID]],'Hospitalisation Details'!A:M,12,FALSE)</f>
        <v>28-Oct-1970</v>
      </c>
      <c r="M161" s="6">
        <f>VLOOKUP(Table2[[#This Row],[CustomerID]],'Hospitalisation Details'!A:M,7,FALSE)</f>
        <v>37675.06</v>
      </c>
      <c r="N161" s="6" t="str">
        <f>VLOOKUP(Table2[[#This Row],[CustomerID]],'Hospitalisation Details'!A:M,8,FALSE)</f>
        <v>tier - 2</v>
      </c>
      <c r="O161" s="6" t="str">
        <f>VLOOKUP(Table2[[#This Row],[CustomerID]],'Hospitalisation Details'!A:M,9,FALSE)</f>
        <v>tier - 3</v>
      </c>
      <c r="P161" s="6" t="str">
        <f>VLOOKUP(Table2[[#This Row],[CustomerID]],'Hospitalisation Details'!A:M,10,FALSE)</f>
        <v>R1011</v>
      </c>
      <c r="Q161" s="6">
        <f>VLOOKUP(Table2[[#This Row],[CustomerID]],'Hospitalisation Details'!A:M,13,FALSE)</f>
        <v>52</v>
      </c>
      <c r="R161" s="41"/>
    </row>
    <row r="162" spans="1:18" x14ac:dyDescent="0.3">
      <c r="A162" s="6" t="str">
        <f>VLOOKUP('Customer Names'!A162,'Customer Names'!A:A,1,FALSE)</f>
        <v>Id161</v>
      </c>
      <c r="B162" s="6" t="str">
        <f>VLOOKUP(Table2[[#This Row],[CustomerID]],'Customer Names'!A:E,4,FALSE)</f>
        <v xml:space="preserve">  Richard</v>
      </c>
      <c r="C162" s="6">
        <f>VLOOKUP(Table2[[#This Row],[CustomerID]],'Medical Examinations'!A:J,2,FALSE)</f>
        <v>42.82</v>
      </c>
      <c r="D162" s="6">
        <f>VLOOKUP(Table2[[#This Row],[CustomerID]],'Medical Examinations'!A:J,3,FALSE)</f>
        <v>4.21</v>
      </c>
      <c r="E162" s="6" t="str">
        <f>VLOOKUP(Table2[[#This Row],[CustomerID]],'Medical Examinations'!A:J,4,FALSE)</f>
        <v>No</v>
      </c>
      <c r="F162" s="6" t="str">
        <f>VLOOKUP(Table2[[#This Row],[CustomerID]],'Medical Examinations'!A:J,5,FALSE)</f>
        <v>No</v>
      </c>
      <c r="G162" s="6" t="str">
        <f>VLOOKUP(Table2[[#This Row],[CustomerID]],'Medical Examinations'!A:J,6,FALSE)</f>
        <v>No</v>
      </c>
      <c r="H162" s="6">
        <f>VLOOKUP(Table2[[#This Row],[CustomerID]],'Medical Examinations'!A:J,7,FALSE)</f>
        <v>0</v>
      </c>
      <c r="I162" s="6" t="str">
        <f>VLOOKUP(Table2[[#This Row],[CustomerID]],'Medical Examinations'!A:J,8,FALSE)</f>
        <v>Yes</v>
      </c>
      <c r="J162" s="6" t="str">
        <f>VLOOKUP(Table2[[#This Row],[CustomerID]],'Medical Examinations'!A:J,9,FALSE)</f>
        <v>Obesity</v>
      </c>
      <c r="K162" s="6" t="str">
        <f>VLOOKUP(Table2[[#This Row],[CustomerID]],'Medical Examinations'!A:J,10,FALSE)</f>
        <v>Normal</v>
      </c>
      <c r="L162" s="6" t="str">
        <f>VLOOKUP(Table2[[#This Row],[CustomerID]],'Hospitalisation Details'!A:M,12,FALSE)</f>
        <v>20-Jun-1982</v>
      </c>
      <c r="M162" s="6">
        <f>VLOOKUP(Table2[[#This Row],[CustomerID]],'Hospitalisation Details'!A:M,7,FALSE)</f>
        <v>37650.74</v>
      </c>
      <c r="N162" s="6" t="str">
        <f>VLOOKUP(Table2[[#This Row],[CustomerID]],'Hospitalisation Details'!A:M,8,FALSE)</f>
        <v>tier - 2</v>
      </c>
      <c r="O162" s="6" t="str">
        <f>VLOOKUP(Table2[[#This Row],[CustomerID]],'Hospitalisation Details'!A:M,9,FALSE)</f>
        <v>tier - 2</v>
      </c>
      <c r="P162" s="6" t="str">
        <f>VLOOKUP(Table2[[#This Row],[CustomerID]],'Hospitalisation Details'!A:M,10,FALSE)</f>
        <v>R1012</v>
      </c>
      <c r="Q162" s="6">
        <f>VLOOKUP(Table2[[#This Row],[CustomerID]],'Hospitalisation Details'!A:M,13,FALSE)</f>
        <v>40</v>
      </c>
      <c r="R162" s="41"/>
    </row>
    <row r="163" spans="1:18" x14ac:dyDescent="0.3">
      <c r="A163" s="6" t="str">
        <f>VLOOKUP('Customer Names'!A163,'Customer Names'!A:A,1,FALSE)</f>
        <v>Id162</v>
      </c>
      <c r="B163" s="6" t="str">
        <f>VLOOKUP(Table2[[#This Row],[CustomerID]],'Customer Names'!A:E,4,FALSE)</f>
        <v xml:space="preserve">  Aaron T</v>
      </c>
      <c r="C163" s="6">
        <f>VLOOKUP(Table2[[#This Row],[CustomerID]],'Medical Examinations'!A:J,2,FALSE)</f>
        <v>33.630000000000003</v>
      </c>
      <c r="D163" s="6">
        <f>VLOOKUP(Table2[[#This Row],[CustomerID]],'Medical Examinations'!A:J,3,FALSE)</f>
        <v>5.42</v>
      </c>
      <c r="E163" s="6" t="str">
        <f>VLOOKUP(Table2[[#This Row],[CustomerID]],'Medical Examinations'!A:J,4,FALSE)</f>
        <v>No</v>
      </c>
      <c r="F163" s="6" t="str">
        <f>VLOOKUP(Table2[[#This Row],[CustomerID]],'Medical Examinations'!A:J,5,FALSE)</f>
        <v>No</v>
      </c>
      <c r="G163" s="6" t="str">
        <f>VLOOKUP(Table2[[#This Row],[CustomerID]],'Medical Examinations'!A:J,6,FALSE)</f>
        <v>No</v>
      </c>
      <c r="H163" s="6">
        <f>VLOOKUP(Table2[[#This Row],[CustomerID]],'Medical Examinations'!A:J,7,FALSE)</f>
        <v>0</v>
      </c>
      <c r="I163" s="6" t="str">
        <f>VLOOKUP(Table2[[#This Row],[CustomerID]],'Medical Examinations'!A:J,8,FALSE)</f>
        <v>Yes</v>
      </c>
      <c r="J163" s="6" t="str">
        <f>VLOOKUP(Table2[[#This Row],[CustomerID]],'Medical Examinations'!A:J,9,FALSE)</f>
        <v>Obesity</v>
      </c>
      <c r="K163" s="6" t="str">
        <f>VLOOKUP(Table2[[#This Row],[CustomerID]],'Medical Examinations'!A:J,10,FALSE)</f>
        <v>Normal</v>
      </c>
      <c r="L163" s="6" t="str">
        <f>VLOOKUP(Table2[[#This Row],[CustomerID]],'Hospitalisation Details'!A:M,12,FALSE)</f>
        <v>16-Nov-1990</v>
      </c>
      <c r="M163" s="6">
        <f>VLOOKUP(Table2[[#This Row],[CustomerID]],'Hospitalisation Details'!A:M,7,FALSE)</f>
        <v>37607.53</v>
      </c>
      <c r="N163" s="6" t="str">
        <f>VLOOKUP(Table2[[#This Row],[CustomerID]],'Hospitalisation Details'!A:M,8,FALSE)</f>
        <v>tier - 1</v>
      </c>
      <c r="O163" s="6" t="str">
        <f>VLOOKUP(Table2[[#This Row],[CustomerID]],'Hospitalisation Details'!A:M,9,FALSE)</f>
        <v>tier - 2</v>
      </c>
      <c r="P163" s="6" t="str">
        <f>VLOOKUP(Table2[[#This Row],[CustomerID]],'Hospitalisation Details'!A:M,10,FALSE)</f>
        <v>R1019</v>
      </c>
      <c r="Q163" s="6">
        <f>VLOOKUP(Table2[[#This Row],[CustomerID]],'Hospitalisation Details'!A:M,13,FALSE)</f>
        <v>32</v>
      </c>
      <c r="R163" s="41"/>
    </row>
    <row r="164" spans="1:18" x14ac:dyDescent="0.3">
      <c r="A164" s="6" t="str">
        <f>VLOOKUP('Customer Names'!A164,'Customer Names'!A:A,1,FALSE)</f>
        <v>Id163</v>
      </c>
      <c r="B164" s="6" t="str">
        <f>VLOOKUP(Table2[[#This Row],[CustomerID]],'Customer Names'!A:E,4,FALSE)</f>
        <v xml:space="preserve">  Akira</v>
      </c>
      <c r="C164" s="6">
        <f>VLOOKUP(Table2[[#This Row],[CustomerID]],'Medical Examinations'!A:J,2,FALSE)</f>
        <v>37.07</v>
      </c>
      <c r="D164" s="6">
        <f>VLOOKUP(Table2[[#This Row],[CustomerID]],'Medical Examinations'!A:J,3,FALSE)</f>
        <v>4.28</v>
      </c>
      <c r="E164" s="6" t="str">
        <f>VLOOKUP(Table2[[#This Row],[CustomerID]],'Medical Examinations'!A:J,4,FALSE)</f>
        <v>No</v>
      </c>
      <c r="F164" s="6" t="str">
        <f>VLOOKUP(Table2[[#This Row],[CustomerID]],'Medical Examinations'!A:J,5,FALSE)</f>
        <v>yes</v>
      </c>
      <c r="G164" s="6" t="str">
        <f>VLOOKUP(Table2[[#This Row],[CustomerID]],'Medical Examinations'!A:J,6,FALSE)</f>
        <v>No</v>
      </c>
      <c r="H164" s="6">
        <f>VLOOKUP(Table2[[#This Row],[CustomerID]],'Medical Examinations'!A:J,7,FALSE)</f>
        <v>1</v>
      </c>
      <c r="I164" s="6" t="str">
        <f>VLOOKUP(Table2[[#This Row],[CustomerID]],'Medical Examinations'!A:J,8,FALSE)</f>
        <v>Yes</v>
      </c>
      <c r="J164" s="6" t="str">
        <f>VLOOKUP(Table2[[#This Row],[CustomerID]],'Medical Examinations'!A:J,9,FALSE)</f>
        <v>Obesity</v>
      </c>
      <c r="K164" s="6" t="str">
        <f>VLOOKUP(Table2[[#This Row],[CustomerID]],'Medical Examinations'!A:J,10,FALSE)</f>
        <v>Normal</v>
      </c>
      <c r="L164" s="6" t="str">
        <f>VLOOKUP(Table2[[#This Row],[CustomerID]],'Hospitalisation Details'!A:M,12,FALSE)</f>
        <v>12-Oct-2000</v>
      </c>
      <c r="M164" s="6">
        <f>VLOOKUP(Table2[[#This Row],[CustomerID]],'Hospitalisation Details'!A:M,7,FALSE)</f>
        <v>37484.449999999997</v>
      </c>
      <c r="N164" s="6" t="str">
        <f>VLOOKUP(Table2[[#This Row],[CustomerID]],'Hospitalisation Details'!A:M,8,FALSE)</f>
        <v>tier - 1</v>
      </c>
      <c r="O164" s="6" t="str">
        <f>VLOOKUP(Table2[[#This Row],[CustomerID]],'Hospitalisation Details'!A:M,9,FALSE)</f>
        <v>tier - 1</v>
      </c>
      <c r="P164" s="6" t="str">
        <f>VLOOKUP(Table2[[#This Row],[CustomerID]],'Hospitalisation Details'!A:M,10,FALSE)</f>
        <v>R1013</v>
      </c>
      <c r="Q164" s="6">
        <f>VLOOKUP(Table2[[#This Row],[CustomerID]],'Hospitalisation Details'!A:M,13,FALSE)</f>
        <v>22</v>
      </c>
      <c r="R164" s="41"/>
    </row>
    <row r="165" spans="1:18" x14ac:dyDescent="0.3">
      <c r="A165" s="6" t="str">
        <f>VLOOKUP('Customer Names'!A165,'Customer Names'!A:A,1,FALSE)</f>
        <v>Id164</v>
      </c>
      <c r="B165" s="6" t="str">
        <f>VLOOKUP(Table2[[#This Row],[CustomerID]],'Customer Names'!A:E,4,FALSE)</f>
        <v xml:space="preserve">  Ben</v>
      </c>
      <c r="C165" s="6">
        <f>VLOOKUP(Table2[[#This Row],[CustomerID]],'Medical Examinations'!A:J,2,FALSE)</f>
        <v>35.625</v>
      </c>
      <c r="D165" s="6">
        <f>VLOOKUP(Table2[[#This Row],[CustomerID]],'Medical Examinations'!A:J,3,FALSE)</f>
        <v>8.9</v>
      </c>
      <c r="E165" s="6" t="str">
        <f>VLOOKUP(Table2[[#This Row],[CustomerID]],'Medical Examinations'!A:J,4,FALSE)</f>
        <v>No</v>
      </c>
      <c r="F165" s="6" t="str">
        <f>VLOOKUP(Table2[[#This Row],[CustomerID]],'Medical Examinations'!A:J,5,FALSE)</f>
        <v>No</v>
      </c>
      <c r="G165" s="6" t="str">
        <f>VLOOKUP(Table2[[#This Row],[CustomerID]],'Medical Examinations'!A:J,6,FALSE)</f>
        <v>No</v>
      </c>
      <c r="H165" s="6">
        <f>VLOOKUP(Table2[[#This Row],[CustomerID]],'Medical Examinations'!A:J,7,FALSE)</f>
        <v>0</v>
      </c>
      <c r="I165" s="6" t="str">
        <f>VLOOKUP(Table2[[#This Row],[CustomerID]],'Medical Examinations'!A:J,8,FALSE)</f>
        <v>Yes</v>
      </c>
      <c r="J165" s="6" t="str">
        <f>VLOOKUP(Table2[[#This Row],[CustomerID]],'Medical Examinations'!A:J,9,FALSE)</f>
        <v>Obesity</v>
      </c>
      <c r="K165" s="6" t="str">
        <f>VLOOKUP(Table2[[#This Row],[CustomerID]],'Medical Examinations'!A:J,10,FALSE)</f>
        <v>Diabetes</v>
      </c>
      <c r="L165" s="6" t="str">
        <f>VLOOKUP(Table2[[#This Row],[CustomerID]],'Hospitalisation Details'!A:M,12,FALSE)</f>
        <v>27-Sep-2002</v>
      </c>
      <c r="M165" s="6">
        <f>VLOOKUP(Table2[[#This Row],[CustomerID]],'Hospitalisation Details'!A:M,7,FALSE)</f>
        <v>37465.339999999997</v>
      </c>
      <c r="N165" s="6" t="str">
        <f>VLOOKUP(Table2[[#This Row],[CustomerID]],'Hospitalisation Details'!A:M,8,FALSE)</f>
        <v>tier - 1</v>
      </c>
      <c r="O165" s="6" t="str">
        <f>VLOOKUP(Table2[[#This Row],[CustomerID]],'Hospitalisation Details'!A:M,9,FALSE)</f>
        <v>tier - 2</v>
      </c>
      <c r="P165" s="6" t="str">
        <f>VLOOKUP(Table2[[#This Row],[CustomerID]],'Hospitalisation Details'!A:M,10,FALSE)</f>
        <v>R1012</v>
      </c>
      <c r="Q165" s="6">
        <f>VLOOKUP(Table2[[#This Row],[CustomerID]],'Hospitalisation Details'!A:M,13,FALSE)</f>
        <v>20</v>
      </c>
      <c r="R165" s="41"/>
    </row>
    <row r="166" spans="1:18" x14ac:dyDescent="0.3">
      <c r="A166" s="6" t="str">
        <f>VLOOKUP('Customer Names'!A166,'Customer Names'!A:A,1,FALSE)</f>
        <v>Id165</v>
      </c>
      <c r="B166" s="6" t="str">
        <f>VLOOKUP(Table2[[#This Row],[CustomerID]],'Customer Names'!A:E,4,FALSE)</f>
        <v xml:space="preserve">  Jana</v>
      </c>
      <c r="C166" s="6">
        <f>VLOOKUP(Table2[[#This Row],[CustomerID]],'Medical Examinations'!A:J,2,FALSE)</f>
        <v>42.69</v>
      </c>
      <c r="D166" s="6">
        <f>VLOOKUP(Table2[[#This Row],[CustomerID]],'Medical Examinations'!A:J,3,FALSE)</f>
        <v>4.8899999999999997</v>
      </c>
      <c r="E166" s="6" t="str">
        <f>VLOOKUP(Table2[[#This Row],[CustomerID]],'Medical Examinations'!A:J,4,FALSE)</f>
        <v>No</v>
      </c>
      <c r="F166" s="6" t="str">
        <f>VLOOKUP(Table2[[#This Row],[CustomerID]],'Medical Examinations'!A:J,5,FALSE)</f>
        <v>No</v>
      </c>
      <c r="G166" s="6" t="str">
        <f>VLOOKUP(Table2[[#This Row],[CustomerID]],'Medical Examinations'!A:J,6,FALSE)</f>
        <v>Yes</v>
      </c>
      <c r="H166" s="6">
        <f>VLOOKUP(Table2[[#This Row],[CustomerID]],'Medical Examinations'!A:J,7,FALSE)</f>
        <v>1</v>
      </c>
      <c r="I166" s="6" t="str">
        <f>VLOOKUP(Table2[[#This Row],[CustomerID]],'Medical Examinations'!A:J,8,FALSE)</f>
        <v>Yes</v>
      </c>
      <c r="J166" s="6" t="str">
        <f>VLOOKUP(Table2[[#This Row],[CustomerID]],'Medical Examinations'!A:J,9,FALSE)</f>
        <v>Obesity</v>
      </c>
      <c r="K166" s="6" t="str">
        <f>VLOOKUP(Table2[[#This Row],[CustomerID]],'Medical Examinations'!A:J,10,FALSE)</f>
        <v>Normal</v>
      </c>
      <c r="L166" s="6" t="str">
        <f>VLOOKUP(Table2[[#This Row],[CustomerID]],'Hospitalisation Details'!A:M,12,FALSE)</f>
        <v>3-Aug-1979</v>
      </c>
      <c r="M166" s="6">
        <f>VLOOKUP(Table2[[#This Row],[CustomerID]],'Hospitalisation Details'!A:M,7,FALSE)</f>
        <v>37425.94</v>
      </c>
      <c r="N166" s="6" t="str">
        <f>VLOOKUP(Table2[[#This Row],[CustomerID]],'Hospitalisation Details'!A:M,8,FALSE)</f>
        <v>tier - 2</v>
      </c>
      <c r="O166" s="6" t="str">
        <f>VLOOKUP(Table2[[#This Row],[CustomerID]],'Hospitalisation Details'!A:M,9,FALSE)</f>
        <v>tier - 1</v>
      </c>
      <c r="P166" s="6" t="str">
        <f>VLOOKUP(Table2[[#This Row],[CustomerID]],'Hospitalisation Details'!A:M,10,FALSE)</f>
        <v>R1011</v>
      </c>
      <c r="Q166" s="6">
        <f>VLOOKUP(Table2[[#This Row],[CustomerID]],'Hospitalisation Details'!A:M,13,FALSE)</f>
        <v>43</v>
      </c>
      <c r="R166" s="41"/>
    </row>
    <row r="167" spans="1:18" x14ac:dyDescent="0.3">
      <c r="A167" s="6" t="str">
        <f>VLOOKUP('Customer Names'!A167,'Customer Names'!A:A,1,FALSE)</f>
        <v>Id166</v>
      </c>
      <c r="B167" s="6" t="str">
        <f>VLOOKUP(Table2[[#This Row],[CustomerID]],'Customer Names'!A:E,4,FALSE)</f>
        <v xml:space="preserve">  Jay T</v>
      </c>
      <c r="C167" s="6">
        <f>VLOOKUP(Table2[[#This Row],[CustomerID]],'Medical Examinations'!A:J,2,FALSE)</f>
        <v>37.869999999999997</v>
      </c>
      <c r="D167" s="6">
        <f>VLOOKUP(Table2[[#This Row],[CustomerID]],'Medical Examinations'!A:J,3,FALSE)</f>
        <v>4.29</v>
      </c>
      <c r="E167" s="6" t="str">
        <f>VLOOKUP(Table2[[#This Row],[CustomerID]],'Medical Examinations'!A:J,4,FALSE)</f>
        <v>Yes</v>
      </c>
      <c r="F167" s="6" t="str">
        <f>VLOOKUP(Table2[[#This Row],[CustomerID]],'Medical Examinations'!A:J,5,FALSE)</f>
        <v>No</v>
      </c>
      <c r="G167" s="6" t="str">
        <f>VLOOKUP(Table2[[#This Row],[CustomerID]],'Medical Examinations'!A:J,6,FALSE)</f>
        <v>Yes</v>
      </c>
      <c r="H167" s="6">
        <f>VLOOKUP(Table2[[#This Row],[CustomerID]],'Medical Examinations'!A:J,7,FALSE)</f>
        <v>1</v>
      </c>
      <c r="I167" s="6" t="str">
        <f>VLOOKUP(Table2[[#This Row],[CustomerID]],'Medical Examinations'!A:J,8,FALSE)</f>
        <v>Yes</v>
      </c>
      <c r="J167" s="6" t="str">
        <f>VLOOKUP(Table2[[#This Row],[CustomerID]],'Medical Examinations'!A:J,9,FALSE)</f>
        <v>Obesity</v>
      </c>
      <c r="K167" s="6" t="str">
        <f>VLOOKUP(Table2[[#This Row],[CustomerID]],'Medical Examinations'!A:J,10,FALSE)</f>
        <v>Normal</v>
      </c>
      <c r="L167" s="6" t="str">
        <f>VLOOKUP(Table2[[#This Row],[CustomerID]],'Hospitalisation Details'!A:M,12,FALSE)</f>
        <v>30-Oct-1969</v>
      </c>
      <c r="M167" s="6">
        <f>VLOOKUP(Table2[[#This Row],[CustomerID]],'Hospitalisation Details'!A:M,7,FALSE)</f>
        <v>37277.269999999997</v>
      </c>
      <c r="N167" s="6" t="str">
        <f>VLOOKUP(Table2[[#This Row],[CustomerID]],'Hospitalisation Details'!A:M,8,FALSE)</f>
        <v>tier - 1</v>
      </c>
      <c r="O167" s="6" t="str">
        <f>VLOOKUP(Table2[[#This Row],[CustomerID]],'Hospitalisation Details'!A:M,9,FALSE)</f>
        <v>tier - 3</v>
      </c>
      <c r="P167" s="6" t="str">
        <f>VLOOKUP(Table2[[#This Row],[CustomerID]],'Hospitalisation Details'!A:M,10,FALSE)</f>
        <v>R1011</v>
      </c>
      <c r="Q167" s="6">
        <f>VLOOKUP(Table2[[#This Row],[CustomerID]],'Hospitalisation Details'!A:M,13,FALSE)</f>
        <v>53</v>
      </c>
      <c r="R167" s="41"/>
    </row>
    <row r="168" spans="1:18" x14ac:dyDescent="0.3">
      <c r="A168" s="6" t="str">
        <f>VLOOKUP('Customer Names'!A168,'Customer Names'!A:A,1,FALSE)</f>
        <v>Id167</v>
      </c>
      <c r="B168" s="6" t="str">
        <f>VLOOKUP(Table2[[#This Row],[CustomerID]],'Customer Names'!A:E,4,FALSE)</f>
        <v xml:space="preserve">  Marie-Helene</v>
      </c>
      <c r="C168" s="6">
        <f>VLOOKUP(Table2[[#This Row],[CustomerID]],'Medical Examinations'!A:J,2,FALSE)</f>
        <v>40.61</v>
      </c>
      <c r="D168" s="6">
        <f>VLOOKUP(Table2[[#This Row],[CustomerID]],'Medical Examinations'!A:J,3,FALSE)</f>
        <v>8</v>
      </c>
      <c r="E168" s="6" t="str">
        <f>VLOOKUP(Table2[[#This Row],[CustomerID]],'Medical Examinations'!A:J,4,FALSE)</f>
        <v>Yes</v>
      </c>
      <c r="F168" s="6" t="str">
        <f>VLOOKUP(Table2[[#This Row],[CustomerID]],'Medical Examinations'!A:J,5,FALSE)</f>
        <v>No</v>
      </c>
      <c r="G168" s="6" t="str">
        <f>VLOOKUP(Table2[[#This Row],[CustomerID]],'Medical Examinations'!A:J,6,FALSE)</f>
        <v>No</v>
      </c>
      <c r="H168" s="6">
        <f>VLOOKUP(Table2[[#This Row],[CustomerID]],'Medical Examinations'!A:J,7,FALSE)</f>
        <v>1</v>
      </c>
      <c r="I168" s="6" t="str">
        <f>VLOOKUP(Table2[[#This Row],[CustomerID]],'Medical Examinations'!A:J,8,FALSE)</f>
        <v>Yes</v>
      </c>
      <c r="J168" s="6" t="str">
        <f>VLOOKUP(Table2[[#This Row],[CustomerID]],'Medical Examinations'!A:J,9,FALSE)</f>
        <v>Obesity</v>
      </c>
      <c r="K168" s="6" t="str">
        <f>VLOOKUP(Table2[[#This Row],[CustomerID]],'Medical Examinations'!A:J,10,FALSE)</f>
        <v>Diabetes</v>
      </c>
      <c r="L168" s="6" t="str">
        <f>VLOOKUP(Table2[[#This Row],[CustomerID]],'Hospitalisation Details'!A:M,12,FALSE)</f>
        <v>9-Nov-1975</v>
      </c>
      <c r="M168" s="6">
        <f>VLOOKUP(Table2[[#This Row],[CustomerID]],'Hospitalisation Details'!A:M,7,FALSE)</f>
        <v>37272.339999999997</v>
      </c>
      <c r="N168" s="6" t="str">
        <f>VLOOKUP(Table2[[#This Row],[CustomerID]],'Hospitalisation Details'!A:M,8,FALSE)</f>
        <v>tier - 2</v>
      </c>
      <c r="O168" s="6" t="str">
        <f>VLOOKUP(Table2[[#This Row],[CustomerID]],'Hospitalisation Details'!A:M,9,FALSE)</f>
        <v>tier - 3</v>
      </c>
      <c r="P168" s="6" t="str">
        <f>VLOOKUP(Table2[[#This Row],[CustomerID]],'Hospitalisation Details'!A:M,10,FALSE)</f>
        <v>R1011</v>
      </c>
      <c r="Q168" s="6">
        <f>VLOOKUP(Table2[[#This Row],[CustomerID]],'Hospitalisation Details'!A:M,13,FALSE)</f>
        <v>47</v>
      </c>
      <c r="R168" s="41"/>
    </row>
    <row r="169" spans="1:18" x14ac:dyDescent="0.3">
      <c r="A169" s="6" t="str">
        <f>VLOOKUP('Customer Names'!A169,'Customer Names'!A:A,1,FALSE)</f>
        <v>Id168</v>
      </c>
      <c r="B169" s="6" t="str">
        <f>VLOOKUP(Table2[[#This Row],[CustomerID]],'Customer Names'!A:E,4,FALSE)</f>
        <v xml:space="preserve">  Bret R</v>
      </c>
      <c r="C169" s="6">
        <f>VLOOKUP(Table2[[#This Row],[CustomerID]],'Medical Examinations'!A:J,2,FALSE)</f>
        <v>30.78</v>
      </c>
      <c r="D169" s="6">
        <f>VLOOKUP(Table2[[#This Row],[CustomerID]],'Medical Examinations'!A:J,3,FALSE)</f>
        <v>4.67</v>
      </c>
      <c r="E169" s="6" t="str">
        <f>VLOOKUP(Table2[[#This Row],[CustomerID]],'Medical Examinations'!A:J,4,FALSE)</f>
        <v>Yes</v>
      </c>
      <c r="F169" s="6" t="str">
        <f>VLOOKUP(Table2[[#This Row],[CustomerID]],'Medical Examinations'!A:J,5,FALSE)</f>
        <v>No</v>
      </c>
      <c r="G169" s="6" t="str">
        <f>VLOOKUP(Table2[[#This Row],[CustomerID]],'Medical Examinations'!A:J,6,FALSE)</f>
        <v>No</v>
      </c>
      <c r="H169" s="6">
        <f>VLOOKUP(Table2[[#This Row],[CustomerID]],'Medical Examinations'!A:J,7,FALSE)</f>
        <v>0</v>
      </c>
      <c r="I169" s="6" t="str">
        <f>VLOOKUP(Table2[[#This Row],[CustomerID]],'Medical Examinations'!A:J,8,FALSE)</f>
        <v>Yes</v>
      </c>
      <c r="J169" s="6" t="str">
        <f>VLOOKUP(Table2[[#This Row],[CustomerID]],'Medical Examinations'!A:J,9,FALSE)</f>
        <v>Obesity</v>
      </c>
      <c r="K169" s="6" t="str">
        <f>VLOOKUP(Table2[[#This Row],[CustomerID]],'Medical Examinations'!A:J,10,FALSE)</f>
        <v>Normal</v>
      </c>
      <c r="L169" s="6" t="str">
        <f>VLOOKUP(Table2[[#This Row],[CustomerID]],'Hospitalisation Details'!A:M,12,FALSE)</f>
        <v>17-Nov-1985</v>
      </c>
      <c r="M169" s="6">
        <f>VLOOKUP(Table2[[#This Row],[CustomerID]],'Hospitalisation Details'!A:M,7,FALSE)</f>
        <v>37270.15</v>
      </c>
      <c r="N169" s="6" t="str">
        <f>VLOOKUP(Table2[[#This Row],[CustomerID]],'Hospitalisation Details'!A:M,8,FALSE)</f>
        <v>tier - 2</v>
      </c>
      <c r="O169" s="6" t="str">
        <f>VLOOKUP(Table2[[#This Row],[CustomerID]],'Hospitalisation Details'!A:M,9,FALSE)</f>
        <v>tier - 1</v>
      </c>
      <c r="P169" s="6" t="str">
        <f>VLOOKUP(Table2[[#This Row],[CustomerID]],'Hospitalisation Details'!A:M,10,FALSE)</f>
        <v>R1024</v>
      </c>
      <c r="Q169" s="6">
        <f>VLOOKUP(Table2[[#This Row],[CustomerID]],'Hospitalisation Details'!A:M,13,FALSE)</f>
        <v>37</v>
      </c>
      <c r="R169" s="41"/>
    </row>
    <row r="170" spans="1:18" x14ac:dyDescent="0.3">
      <c r="A170" s="6" t="str">
        <f>VLOOKUP('Customer Names'!A170,'Customer Names'!A:A,1,FALSE)</f>
        <v>Id169</v>
      </c>
      <c r="B170" s="6" t="str">
        <f>VLOOKUP(Table2[[#This Row],[CustomerID]],'Customer Names'!A:E,4,FALSE)</f>
        <v xml:space="preserve">  Gardner L</v>
      </c>
      <c r="C170" s="6">
        <f>VLOOKUP(Table2[[#This Row],[CustomerID]],'Medical Examinations'!A:J,2,FALSE)</f>
        <v>49.49</v>
      </c>
      <c r="D170" s="6">
        <f>VLOOKUP(Table2[[#This Row],[CustomerID]],'Medical Examinations'!A:J,3,FALSE)</f>
        <v>4.5</v>
      </c>
      <c r="E170" s="6" t="str">
        <f>VLOOKUP(Table2[[#This Row],[CustomerID]],'Medical Examinations'!A:J,4,FALSE)</f>
        <v>No</v>
      </c>
      <c r="F170" s="6" t="str">
        <f>VLOOKUP(Table2[[#This Row],[CustomerID]],'Medical Examinations'!A:J,5,FALSE)</f>
        <v>No</v>
      </c>
      <c r="G170" s="6" t="str">
        <f>VLOOKUP(Table2[[#This Row],[CustomerID]],'Medical Examinations'!A:J,6,FALSE)</f>
        <v>No</v>
      </c>
      <c r="H170" s="6">
        <f>VLOOKUP(Table2[[#This Row],[CustomerID]],'Medical Examinations'!A:J,7,FALSE)</f>
        <v>0</v>
      </c>
      <c r="I170" s="6" t="str">
        <f>VLOOKUP(Table2[[#This Row],[CustomerID]],'Medical Examinations'!A:J,8,FALSE)</f>
        <v>Yes</v>
      </c>
      <c r="J170" s="6" t="str">
        <f>VLOOKUP(Table2[[#This Row],[CustomerID]],'Medical Examinations'!A:J,9,FALSE)</f>
        <v>Obesity</v>
      </c>
      <c r="K170" s="6" t="str">
        <f>VLOOKUP(Table2[[#This Row],[CustomerID]],'Medical Examinations'!A:J,10,FALSE)</f>
        <v>Normal</v>
      </c>
      <c r="L170" s="6" t="str">
        <f>VLOOKUP(Table2[[#This Row],[CustomerID]],'Hospitalisation Details'!A:M,12,FALSE)</f>
        <v>17-Oct-1990</v>
      </c>
      <c r="M170" s="6">
        <f>VLOOKUP(Table2[[#This Row],[CustomerID]],'Hospitalisation Details'!A:M,7,FALSE)</f>
        <v>37251.22</v>
      </c>
      <c r="N170" s="6" t="str">
        <f>VLOOKUP(Table2[[#This Row],[CustomerID]],'Hospitalisation Details'!A:M,8,FALSE)</f>
        <v>tier - 2</v>
      </c>
      <c r="O170" s="6" t="str">
        <f>VLOOKUP(Table2[[#This Row],[CustomerID]],'Hospitalisation Details'!A:M,9,FALSE)</f>
        <v>tier - 2</v>
      </c>
      <c r="P170" s="6" t="str">
        <f>VLOOKUP(Table2[[#This Row],[CustomerID]],'Hospitalisation Details'!A:M,10,FALSE)</f>
        <v>R1011</v>
      </c>
      <c r="Q170" s="6">
        <f>VLOOKUP(Table2[[#This Row],[CustomerID]],'Hospitalisation Details'!A:M,13,FALSE)</f>
        <v>32</v>
      </c>
      <c r="R170" s="41"/>
    </row>
    <row r="171" spans="1:18" x14ac:dyDescent="0.3">
      <c r="A171" s="6" t="str">
        <f>VLOOKUP('Customer Names'!A171,'Customer Names'!A:A,1,FALSE)</f>
        <v>Id170</v>
      </c>
      <c r="B171" s="6" t="str">
        <f>VLOOKUP(Table2[[#This Row],[CustomerID]],'Customer Names'!A:E,4,FALSE)</f>
        <v xml:space="preserve">  Bobby</v>
      </c>
      <c r="C171" s="6">
        <f>VLOOKUP(Table2[[#This Row],[CustomerID]],'Medical Examinations'!A:J,2,FALSE)</f>
        <v>37.619999999999997</v>
      </c>
      <c r="D171" s="6">
        <f>VLOOKUP(Table2[[#This Row],[CustomerID]],'Medical Examinations'!A:J,3,FALSE)</f>
        <v>6.32</v>
      </c>
      <c r="E171" s="6" t="str">
        <f>VLOOKUP(Table2[[#This Row],[CustomerID]],'Medical Examinations'!A:J,4,FALSE)</f>
        <v>Yes</v>
      </c>
      <c r="F171" s="6" t="str">
        <f>VLOOKUP(Table2[[#This Row],[CustomerID]],'Medical Examinations'!A:J,5,FALSE)</f>
        <v>yes</v>
      </c>
      <c r="G171" s="6" t="str">
        <f>VLOOKUP(Table2[[#This Row],[CustomerID]],'Medical Examinations'!A:J,6,FALSE)</f>
        <v>No</v>
      </c>
      <c r="H171" s="6">
        <f>VLOOKUP(Table2[[#This Row],[CustomerID]],'Medical Examinations'!A:J,7,FALSE)</f>
        <v>2</v>
      </c>
      <c r="I171" s="6" t="str">
        <f>VLOOKUP(Table2[[#This Row],[CustomerID]],'Medical Examinations'!A:J,8,FALSE)</f>
        <v>Yes</v>
      </c>
      <c r="J171" s="6" t="str">
        <f>VLOOKUP(Table2[[#This Row],[CustomerID]],'Medical Examinations'!A:J,9,FALSE)</f>
        <v>Obesity</v>
      </c>
      <c r="K171" s="6" t="str">
        <f>VLOOKUP(Table2[[#This Row],[CustomerID]],'Medical Examinations'!A:J,10,FALSE)</f>
        <v>Prediabetes</v>
      </c>
      <c r="L171" s="6" t="str">
        <f>VLOOKUP(Table2[[#This Row],[CustomerID]],'Hospitalisation Details'!A:M,12,FALSE)</f>
        <v>5-Sep-2000</v>
      </c>
      <c r="M171" s="6">
        <f>VLOOKUP(Table2[[#This Row],[CustomerID]],'Hospitalisation Details'!A:M,7,FALSE)</f>
        <v>37165.160000000003</v>
      </c>
      <c r="N171" s="6" t="str">
        <f>VLOOKUP(Table2[[#This Row],[CustomerID]],'Hospitalisation Details'!A:M,8,FALSE)</f>
        <v>tier - 1</v>
      </c>
      <c r="O171" s="6" t="str">
        <f>VLOOKUP(Table2[[#This Row],[CustomerID]],'Hospitalisation Details'!A:M,9,FALSE)</f>
        <v>tier - 3</v>
      </c>
      <c r="P171" s="6" t="str">
        <f>VLOOKUP(Table2[[#This Row],[CustomerID]],'Hospitalisation Details'!A:M,10,FALSE)</f>
        <v>Unknown</v>
      </c>
      <c r="Q171" s="6">
        <f>VLOOKUP(Table2[[#This Row],[CustomerID]],'Hospitalisation Details'!A:M,13,FALSE)</f>
        <v>22</v>
      </c>
      <c r="R171" s="41"/>
    </row>
    <row r="172" spans="1:18" x14ac:dyDescent="0.3">
      <c r="A172" s="6" t="str">
        <f>VLOOKUP('Customer Names'!A172,'Customer Names'!A:A,1,FALSE)</f>
        <v>Id171</v>
      </c>
      <c r="B172" s="6" t="str">
        <f>VLOOKUP(Table2[[#This Row],[CustomerID]],'Customer Names'!A:E,4,FALSE)</f>
        <v xml:space="preserve">  Natalie</v>
      </c>
      <c r="C172" s="6">
        <f>VLOOKUP(Table2[[#This Row],[CustomerID]],'Medical Examinations'!A:J,2,FALSE)</f>
        <v>36.08</v>
      </c>
      <c r="D172" s="6">
        <f>VLOOKUP(Table2[[#This Row],[CustomerID]],'Medical Examinations'!A:J,3,FALSE)</f>
        <v>6.1</v>
      </c>
      <c r="E172" s="6" t="str">
        <f>VLOOKUP(Table2[[#This Row],[CustomerID]],'Medical Examinations'!A:J,4,FALSE)</f>
        <v>Yes</v>
      </c>
      <c r="F172" s="6" t="str">
        <f>VLOOKUP(Table2[[#This Row],[CustomerID]],'Medical Examinations'!A:J,5,FALSE)</f>
        <v>No</v>
      </c>
      <c r="G172" s="6" t="str">
        <f>VLOOKUP(Table2[[#This Row],[CustomerID]],'Medical Examinations'!A:J,6,FALSE)</f>
        <v>No</v>
      </c>
      <c r="H172" s="6">
        <f>VLOOKUP(Table2[[#This Row],[CustomerID]],'Medical Examinations'!A:J,7,FALSE)</f>
        <v>1</v>
      </c>
      <c r="I172" s="6" t="str">
        <f>VLOOKUP(Table2[[#This Row],[CustomerID]],'Medical Examinations'!A:J,8,FALSE)</f>
        <v>Yes</v>
      </c>
      <c r="J172" s="6" t="str">
        <f>VLOOKUP(Table2[[#This Row],[CustomerID]],'Medical Examinations'!A:J,9,FALSE)</f>
        <v>Obesity</v>
      </c>
      <c r="K172" s="6" t="str">
        <f>VLOOKUP(Table2[[#This Row],[CustomerID]],'Medical Examinations'!A:J,10,FALSE)</f>
        <v>Prediabetes</v>
      </c>
      <c r="L172" s="6" t="str">
        <f>VLOOKUP(Table2[[#This Row],[CustomerID]],'Hospitalisation Details'!A:M,12,FALSE)</f>
        <v>30-Oct-1995</v>
      </c>
      <c r="M172" s="6">
        <f>VLOOKUP(Table2[[#This Row],[CustomerID]],'Hospitalisation Details'!A:M,7,FALSE)</f>
        <v>37133.9</v>
      </c>
      <c r="N172" s="6" t="str">
        <f>VLOOKUP(Table2[[#This Row],[CustomerID]],'Hospitalisation Details'!A:M,8,FALSE)</f>
        <v>tier - 2</v>
      </c>
      <c r="O172" s="6" t="str">
        <f>VLOOKUP(Table2[[#This Row],[CustomerID]],'Hospitalisation Details'!A:M,9,FALSE)</f>
        <v>tier - 2</v>
      </c>
      <c r="P172" s="6" t="str">
        <f>VLOOKUP(Table2[[#This Row],[CustomerID]],'Hospitalisation Details'!A:M,10,FALSE)</f>
        <v>R1013</v>
      </c>
      <c r="Q172" s="6">
        <f>VLOOKUP(Table2[[#This Row],[CustomerID]],'Hospitalisation Details'!A:M,13,FALSE)</f>
        <v>27</v>
      </c>
      <c r="R172" s="41"/>
    </row>
    <row r="173" spans="1:18" x14ac:dyDescent="0.3">
      <c r="A173" s="6" t="str">
        <f>VLOOKUP('Customer Names'!A173,'Customer Names'!A:A,1,FALSE)</f>
        <v>Id172</v>
      </c>
      <c r="B173" s="6" t="str">
        <f>VLOOKUP(Table2[[#This Row],[CustomerID]],'Customer Names'!A:E,4,FALSE)</f>
        <v xml:space="preserve">  Lina</v>
      </c>
      <c r="C173" s="6">
        <f>VLOOKUP(Table2[[#This Row],[CustomerID]],'Medical Examinations'!A:J,2,FALSE)</f>
        <v>33.5</v>
      </c>
      <c r="D173" s="6">
        <f>VLOOKUP(Table2[[#This Row],[CustomerID]],'Medical Examinations'!A:J,3,FALSE)</f>
        <v>5.4</v>
      </c>
      <c r="E173" s="6" t="str">
        <f>VLOOKUP(Table2[[#This Row],[CustomerID]],'Medical Examinations'!A:J,4,FALSE)</f>
        <v>No</v>
      </c>
      <c r="F173" s="6" t="str">
        <f>VLOOKUP(Table2[[#This Row],[CustomerID]],'Medical Examinations'!A:J,5,FALSE)</f>
        <v>No</v>
      </c>
      <c r="G173" s="6" t="str">
        <f>VLOOKUP(Table2[[#This Row],[CustomerID]],'Medical Examinations'!A:J,6,FALSE)</f>
        <v>No</v>
      </c>
      <c r="H173" s="6">
        <f>VLOOKUP(Table2[[#This Row],[CustomerID]],'Medical Examinations'!A:J,7,FALSE)</f>
        <v>0</v>
      </c>
      <c r="I173" s="6" t="str">
        <f>VLOOKUP(Table2[[#This Row],[CustomerID]],'Medical Examinations'!A:J,8,FALSE)</f>
        <v>Yes</v>
      </c>
      <c r="J173" s="6" t="str">
        <f>VLOOKUP(Table2[[#This Row],[CustomerID]],'Medical Examinations'!A:J,9,FALSE)</f>
        <v>Obesity</v>
      </c>
      <c r="K173" s="6" t="str">
        <f>VLOOKUP(Table2[[#This Row],[CustomerID]],'Medical Examinations'!A:J,10,FALSE)</f>
        <v>Normal</v>
      </c>
      <c r="L173" s="6" t="str">
        <f>VLOOKUP(Table2[[#This Row],[CustomerID]],'Hospitalisation Details'!A:M,12,FALSE)</f>
        <v>10-Jun-1989</v>
      </c>
      <c r="M173" s="6">
        <f>VLOOKUP(Table2[[#This Row],[CustomerID]],'Hospitalisation Details'!A:M,7,FALSE)</f>
        <v>37079.370000000003</v>
      </c>
      <c r="N173" s="6" t="str">
        <f>VLOOKUP(Table2[[#This Row],[CustomerID]],'Hospitalisation Details'!A:M,8,FALSE)</f>
        <v>tier - 2</v>
      </c>
      <c r="O173" s="6" t="str">
        <f>VLOOKUP(Table2[[#This Row],[CustomerID]],'Hospitalisation Details'!A:M,9,FALSE)</f>
        <v>tier - 3</v>
      </c>
      <c r="P173" s="6" t="str">
        <f>VLOOKUP(Table2[[#This Row],[CustomerID]],'Hospitalisation Details'!A:M,10,FALSE)</f>
        <v>R1011</v>
      </c>
      <c r="Q173" s="6">
        <f>VLOOKUP(Table2[[#This Row],[CustomerID]],'Hospitalisation Details'!A:M,13,FALSE)</f>
        <v>33</v>
      </c>
      <c r="R173" s="41"/>
    </row>
    <row r="174" spans="1:18" x14ac:dyDescent="0.3">
      <c r="A174" s="6" t="str">
        <f>VLOOKUP('Customer Names'!A174,'Customer Names'!A:A,1,FALSE)</f>
        <v>Id173</v>
      </c>
      <c r="B174" s="6" t="str">
        <f>VLOOKUP(Table2[[#This Row],[CustomerID]],'Customer Names'!A:E,4,FALSE)</f>
        <v xml:space="preserve">  Zebulon</v>
      </c>
      <c r="C174" s="6">
        <f>VLOOKUP(Table2[[#This Row],[CustomerID]],'Medical Examinations'!A:J,2,FALSE)</f>
        <v>47.46</v>
      </c>
      <c r="D174" s="6">
        <f>VLOOKUP(Table2[[#This Row],[CustomerID]],'Medical Examinations'!A:J,3,FALSE)</f>
        <v>6.24</v>
      </c>
      <c r="E174" s="6" t="str">
        <f>VLOOKUP(Table2[[#This Row],[CustomerID]],'Medical Examinations'!A:J,4,FALSE)</f>
        <v>Yes</v>
      </c>
      <c r="F174" s="6" t="str">
        <f>VLOOKUP(Table2[[#This Row],[CustomerID]],'Medical Examinations'!A:J,5,FALSE)</f>
        <v>No</v>
      </c>
      <c r="G174" s="6" t="str">
        <f>VLOOKUP(Table2[[#This Row],[CustomerID]],'Medical Examinations'!A:J,6,FALSE)</f>
        <v>No</v>
      </c>
      <c r="H174" s="6">
        <f>VLOOKUP(Table2[[#This Row],[CustomerID]],'Medical Examinations'!A:J,7,FALSE)</f>
        <v>1</v>
      </c>
      <c r="I174" s="6" t="str">
        <f>VLOOKUP(Table2[[#This Row],[CustomerID]],'Medical Examinations'!A:J,8,FALSE)</f>
        <v>Yes</v>
      </c>
      <c r="J174" s="6" t="str">
        <f>VLOOKUP(Table2[[#This Row],[CustomerID]],'Medical Examinations'!A:J,9,FALSE)</f>
        <v>Obesity</v>
      </c>
      <c r="K174" s="6" t="str">
        <f>VLOOKUP(Table2[[#This Row],[CustomerID]],'Medical Examinations'!A:J,10,FALSE)</f>
        <v>Prediabetes</v>
      </c>
      <c r="L174" s="6" t="str">
        <f>VLOOKUP(Table2[[#This Row],[CustomerID]],'Hospitalisation Details'!A:M,12,FALSE)</f>
        <v>17-Dec-1988</v>
      </c>
      <c r="M174" s="6">
        <f>VLOOKUP(Table2[[#This Row],[CustomerID]],'Hospitalisation Details'!A:M,7,FALSE)</f>
        <v>37076.370000000003</v>
      </c>
      <c r="N174" s="6" t="str">
        <f>VLOOKUP(Table2[[#This Row],[CustomerID]],'Hospitalisation Details'!A:M,8,FALSE)</f>
        <v>tier - 2</v>
      </c>
      <c r="O174" s="6" t="str">
        <f>VLOOKUP(Table2[[#This Row],[CustomerID]],'Hospitalisation Details'!A:M,9,FALSE)</f>
        <v>tier - 1</v>
      </c>
      <c r="P174" s="6" t="str">
        <f>VLOOKUP(Table2[[#This Row],[CustomerID]],'Hospitalisation Details'!A:M,10,FALSE)</f>
        <v>R1011</v>
      </c>
      <c r="Q174" s="6">
        <f>VLOOKUP(Table2[[#This Row],[CustomerID]],'Hospitalisation Details'!A:M,13,FALSE)</f>
        <v>34</v>
      </c>
      <c r="R174" s="41"/>
    </row>
    <row r="175" spans="1:18" x14ac:dyDescent="0.3">
      <c r="A175" s="6" t="str">
        <f>VLOOKUP('Customer Names'!A175,'Customer Names'!A:A,1,FALSE)</f>
        <v>Id174</v>
      </c>
      <c r="B175" s="6" t="str">
        <f>VLOOKUP(Table2[[#This Row],[CustomerID]],'Customer Names'!A:E,4,FALSE)</f>
        <v xml:space="preserve">  Amanda</v>
      </c>
      <c r="C175" s="6">
        <f>VLOOKUP(Table2[[#This Row],[CustomerID]],'Medical Examinations'!A:J,2,FALSE)</f>
        <v>49.24</v>
      </c>
      <c r="D175" s="6">
        <f>VLOOKUP(Table2[[#This Row],[CustomerID]],'Medical Examinations'!A:J,3,FALSE)</f>
        <v>4.45</v>
      </c>
      <c r="E175" s="6" t="str">
        <f>VLOOKUP(Table2[[#This Row],[CustomerID]],'Medical Examinations'!A:J,4,FALSE)</f>
        <v>No</v>
      </c>
      <c r="F175" s="6" t="str">
        <f>VLOOKUP(Table2[[#This Row],[CustomerID]],'Medical Examinations'!A:J,5,FALSE)</f>
        <v>No</v>
      </c>
      <c r="G175" s="6" t="str">
        <f>VLOOKUP(Table2[[#This Row],[CustomerID]],'Medical Examinations'!A:J,6,FALSE)</f>
        <v>No</v>
      </c>
      <c r="H175" s="6">
        <f>VLOOKUP(Table2[[#This Row],[CustomerID]],'Medical Examinations'!A:J,7,FALSE)</f>
        <v>0</v>
      </c>
      <c r="I175" s="6" t="str">
        <f>VLOOKUP(Table2[[#This Row],[CustomerID]],'Medical Examinations'!A:J,8,FALSE)</f>
        <v>Yes</v>
      </c>
      <c r="J175" s="6" t="str">
        <f>VLOOKUP(Table2[[#This Row],[CustomerID]],'Medical Examinations'!A:J,9,FALSE)</f>
        <v>Obesity</v>
      </c>
      <c r="K175" s="6" t="str">
        <f>VLOOKUP(Table2[[#This Row],[CustomerID]],'Medical Examinations'!A:J,10,FALSE)</f>
        <v>Normal</v>
      </c>
      <c r="L175" s="6" t="str">
        <f>VLOOKUP(Table2[[#This Row],[CustomerID]],'Hospitalisation Details'!A:M,12,FALSE)</f>
        <v>1-Nov-1991</v>
      </c>
      <c r="M175" s="6">
        <f>VLOOKUP(Table2[[#This Row],[CustomerID]],'Hospitalisation Details'!A:M,7,FALSE)</f>
        <v>37040.879999999997</v>
      </c>
      <c r="N175" s="6" t="str">
        <f>VLOOKUP(Table2[[#This Row],[CustomerID]],'Hospitalisation Details'!A:M,8,FALSE)</f>
        <v>tier - 2</v>
      </c>
      <c r="O175" s="6" t="str">
        <f>VLOOKUP(Table2[[#This Row],[CustomerID]],'Hospitalisation Details'!A:M,9,FALSE)</f>
        <v>tier - 2</v>
      </c>
      <c r="P175" s="6" t="str">
        <f>VLOOKUP(Table2[[#This Row],[CustomerID]],'Hospitalisation Details'!A:M,10,FALSE)</f>
        <v>R1011</v>
      </c>
      <c r="Q175" s="6">
        <f>VLOOKUP(Table2[[#This Row],[CustomerID]],'Hospitalisation Details'!A:M,13,FALSE)</f>
        <v>31</v>
      </c>
      <c r="R175" s="41"/>
    </row>
    <row r="176" spans="1:18" x14ac:dyDescent="0.3">
      <c r="A176" s="6" t="str">
        <f>VLOOKUP('Customer Names'!A176,'Customer Names'!A:A,1,FALSE)</f>
        <v>Id175</v>
      </c>
      <c r="B176" s="6" t="str">
        <f>VLOOKUP(Table2[[#This Row],[CustomerID]],'Customer Names'!A:E,4,FALSE)</f>
        <v xml:space="preserve">  Greg</v>
      </c>
      <c r="C176" s="6">
        <f>VLOOKUP(Table2[[#This Row],[CustomerID]],'Medical Examinations'!A:J,2,FALSE)</f>
        <v>54.4</v>
      </c>
      <c r="D176" s="6">
        <f>VLOOKUP(Table2[[#This Row],[CustomerID]],'Medical Examinations'!A:J,3,FALSE)</f>
        <v>5.22</v>
      </c>
      <c r="E176" s="6" t="str">
        <f>VLOOKUP(Table2[[#This Row],[CustomerID]],'Medical Examinations'!A:J,4,FALSE)</f>
        <v>No</v>
      </c>
      <c r="F176" s="6" t="str">
        <f>VLOOKUP(Table2[[#This Row],[CustomerID]],'Medical Examinations'!A:J,5,FALSE)</f>
        <v>No</v>
      </c>
      <c r="G176" s="6" t="str">
        <f>VLOOKUP(Table2[[#This Row],[CustomerID]],'Medical Examinations'!A:J,6,FALSE)</f>
        <v>No</v>
      </c>
      <c r="H176" s="6">
        <f>VLOOKUP(Table2[[#This Row],[CustomerID]],'Medical Examinations'!A:J,7,FALSE)</f>
        <v>1</v>
      </c>
      <c r="I176" s="6" t="str">
        <f>VLOOKUP(Table2[[#This Row],[CustomerID]],'Medical Examinations'!A:J,8,FALSE)</f>
        <v>Yes</v>
      </c>
      <c r="J176" s="6" t="str">
        <f>VLOOKUP(Table2[[#This Row],[CustomerID]],'Medical Examinations'!A:J,9,FALSE)</f>
        <v>Obesity</v>
      </c>
      <c r="K176" s="6" t="str">
        <f>VLOOKUP(Table2[[#This Row],[CustomerID]],'Medical Examinations'!A:J,10,FALSE)</f>
        <v>Normal</v>
      </c>
      <c r="L176" s="6" t="str">
        <f>VLOOKUP(Table2[[#This Row],[CustomerID]],'Hospitalisation Details'!A:M,12,FALSE)</f>
        <v>13-Sep-1992</v>
      </c>
      <c r="M176" s="6">
        <f>VLOOKUP(Table2[[#This Row],[CustomerID]],'Hospitalisation Details'!A:M,7,FALSE)</f>
        <v>36976.449999999997</v>
      </c>
      <c r="N176" s="6" t="str">
        <f>VLOOKUP(Table2[[#This Row],[CustomerID]],'Hospitalisation Details'!A:M,8,FALSE)</f>
        <v>tier - 2</v>
      </c>
      <c r="O176" s="6" t="str">
        <f>VLOOKUP(Table2[[#This Row],[CustomerID]],'Hospitalisation Details'!A:M,9,FALSE)</f>
        <v>tier - 3</v>
      </c>
      <c r="P176" s="6" t="str">
        <f>VLOOKUP(Table2[[#This Row],[CustomerID]],'Hospitalisation Details'!A:M,10,FALSE)</f>
        <v>R1011</v>
      </c>
      <c r="Q176" s="6">
        <f>VLOOKUP(Table2[[#This Row],[CustomerID]],'Hospitalisation Details'!A:M,13,FALSE)</f>
        <v>30</v>
      </c>
      <c r="R176" s="41"/>
    </row>
    <row r="177" spans="1:18" x14ac:dyDescent="0.3">
      <c r="A177" s="6" t="str">
        <f>VLOOKUP('Customer Names'!A177,'Customer Names'!A:A,1,FALSE)</f>
        <v>Id176</v>
      </c>
      <c r="B177" s="6" t="str">
        <f>VLOOKUP(Table2[[#This Row],[CustomerID]],'Customer Names'!A:E,4,FALSE)</f>
        <v xml:space="preserve">  John</v>
      </c>
      <c r="C177" s="6">
        <f>VLOOKUP(Table2[[#This Row],[CustomerID]],'Medical Examinations'!A:J,2,FALSE)</f>
        <v>35.53</v>
      </c>
      <c r="D177" s="6">
        <f>VLOOKUP(Table2[[#This Row],[CustomerID]],'Medical Examinations'!A:J,3,FALSE)</f>
        <v>4.6100000000000003</v>
      </c>
      <c r="E177" s="6" t="str">
        <f>VLOOKUP(Table2[[#This Row],[CustomerID]],'Medical Examinations'!A:J,4,FALSE)</f>
        <v>No</v>
      </c>
      <c r="F177" s="6" t="str">
        <f>VLOOKUP(Table2[[#This Row],[CustomerID]],'Medical Examinations'!A:J,5,FALSE)</f>
        <v>No</v>
      </c>
      <c r="G177" s="6" t="str">
        <f>VLOOKUP(Table2[[#This Row],[CustomerID]],'Medical Examinations'!A:J,6,FALSE)</f>
        <v>No</v>
      </c>
      <c r="H177" s="6">
        <f>VLOOKUP(Table2[[#This Row],[CustomerID]],'Medical Examinations'!A:J,7,FALSE)</f>
        <v>1</v>
      </c>
      <c r="I177" s="6" t="str">
        <f>VLOOKUP(Table2[[#This Row],[CustomerID]],'Medical Examinations'!A:J,8,FALSE)</f>
        <v>Yes</v>
      </c>
      <c r="J177" s="6" t="str">
        <f>VLOOKUP(Table2[[#This Row],[CustomerID]],'Medical Examinations'!A:J,9,FALSE)</f>
        <v>Obesity</v>
      </c>
      <c r="K177" s="6" t="str">
        <f>VLOOKUP(Table2[[#This Row],[CustomerID]],'Medical Examinations'!A:J,10,FALSE)</f>
        <v>Normal</v>
      </c>
      <c r="L177" s="6" t="str">
        <f>VLOOKUP(Table2[[#This Row],[CustomerID]],'Hospitalisation Details'!A:M,12,FALSE)</f>
        <v>25-Aug-1992</v>
      </c>
      <c r="M177" s="6">
        <f>VLOOKUP(Table2[[#This Row],[CustomerID]],'Hospitalisation Details'!A:M,7,FALSE)</f>
        <v>36950.26</v>
      </c>
      <c r="N177" s="6" t="str">
        <f>VLOOKUP(Table2[[#This Row],[CustomerID]],'Hospitalisation Details'!A:M,8,FALSE)</f>
        <v>tier - 1</v>
      </c>
      <c r="O177" s="6" t="str">
        <f>VLOOKUP(Table2[[#This Row],[CustomerID]],'Hospitalisation Details'!A:M,9,FALSE)</f>
        <v>tier - 1</v>
      </c>
      <c r="P177" s="6" t="str">
        <f>VLOOKUP(Table2[[#This Row],[CustomerID]],'Hospitalisation Details'!A:M,10,FALSE)</f>
        <v>R1013</v>
      </c>
      <c r="Q177" s="6">
        <f>VLOOKUP(Table2[[#This Row],[CustomerID]],'Hospitalisation Details'!A:M,13,FALSE)</f>
        <v>30</v>
      </c>
      <c r="R177" s="41"/>
    </row>
    <row r="178" spans="1:18" x14ac:dyDescent="0.3">
      <c r="A178" s="6" t="str">
        <f>VLOOKUP('Customer Names'!A178,'Customer Names'!A:A,1,FALSE)</f>
        <v>Id177</v>
      </c>
      <c r="B178" s="6" t="str">
        <f>VLOOKUP(Table2[[#This Row],[CustomerID]],'Customer Names'!A:E,4,FALSE)</f>
        <v xml:space="preserve">  Kelsey A</v>
      </c>
      <c r="C178" s="6">
        <f>VLOOKUP(Table2[[#This Row],[CustomerID]],'Medical Examinations'!A:J,2,FALSE)</f>
        <v>39.729999999999997</v>
      </c>
      <c r="D178" s="6">
        <f>VLOOKUP(Table2[[#This Row],[CustomerID]],'Medical Examinations'!A:J,3,FALSE)</f>
        <v>6.24</v>
      </c>
      <c r="E178" s="6" t="str">
        <f>VLOOKUP(Table2[[#This Row],[CustomerID]],'Medical Examinations'!A:J,4,FALSE)</f>
        <v>No</v>
      </c>
      <c r="F178" s="6" t="str">
        <f>VLOOKUP(Table2[[#This Row],[CustomerID]],'Medical Examinations'!A:J,5,FALSE)</f>
        <v>No</v>
      </c>
      <c r="G178" s="6" t="str">
        <f>VLOOKUP(Table2[[#This Row],[CustomerID]],'Medical Examinations'!A:J,6,FALSE)</f>
        <v>No</v>
      </c>
      <c r="H178" s="6">
        <f>VLOOKUP(Table2[[#This Row],[CustomerID]],'Medical Examinations'!A:J,7,FALSE)</f>
        <v>0</v>
      </c>
      <c r="I178" s="6" t="str">
        <f>VLOOKUP(Table2[[#This Row],[CustomerID]],'Medical Examinations'!A:J,8,FALSE)</f>
        <v>Yes</v>
      </c>
      <c r="J178" s="6" t="str">
        <f>VLOOKUP(Table2[[#This Row],[CustomerID]],'Medical Examinations'!A:J,9,FALSE)</f>
        <v>Obesity</v>
      </c>
      <c r="K178" s="6" t="str">
        <f>VLOOKUP(Table2[[#This Row],[CustomerID]],'Medical Examinations'!A:J,10,FALSE)</f>
        <v>Prediabetes</v>
      </c>
      <c r="L178" s="6" t="str">
        <f>VLOOKUP(Table2[[#This Row],[CustomerID]],'Hospitalisation Details'!A:M,12,FALSE)</f>
        <v>13-Aug-1977</v>
      </c>
      <c r="M178" s="6">
        <f>VLOOKUP(Table2[[#This Row],[CustomerID]],'Hospitalisation Details'!A:M,7,FALSE)</f>
        <v>36935.64</v>
      </c>
      <c r="N178" s="6" t="str">
        <f>VLOOKUP(Table2[[#This Row],[CustomerID]],'Hospitalisation Details'!A:M,8,FALSE)</f>
        <v>tier - 2</v>
      </c>
      <c r="O178" s="6" t="str">
        <f>VLOOKUP(Table2[[#This Row],[CustomerID]],'Hospitalisation Details'!A:M,9,FALSE)</f>
        <v>tier - 1</v>
      </c>
      <c r="P178" s="6" t="str">
        <f>VLOOKUP(Table2[[#This Row],[CustomerID]],'Hospitalisation Details'!A:M,10,FALSE)</f>
        <v>R1011</v>
      </c>
      <c r="Q178" s="6">
        <f>VLOOKUP(Table2[[#This Row],[CustomerID]],'Hospitalisation Details'!A:M,13,FALSE)</f>
        <v>45</v>
      </c>
      <c r="R178" s="41"/>
    </row>
    <row r="179" spans="1:18" x14ac:dyDescent="0.3">
      <c r="A179" s="6" t="str">
        <f>VLOOKUP('Customer Names'!A179,'Customer Names'!A:A,1,FALSE)</f>
        <v>Id178</v>
      </c>
      <c r="B179" s="6" t="str">
        <f>VLOOKUP(Table2[[#This Row],[CustomerID]],'Customer Names'!A:E,4,FALSE)</f>
        <v xml:space="preserve">  Bronwen L</v>
      </c>
      <c r="C179" s="6">
        <f>VLOOKUP(Table2[[#This Row],[CustomerID]],'Medical Examinations'!A:J,2,FALSE)</f>
        <v>35.68</v>
      </c>
      <c r="D179" s="6">
        <f>VLOOKUP(Table2[[#This Row],[CustomerID]],'Medical Examinations'!A:J,3,FALSE)</f>
        <v>10.039999999999999</v>
      </c>
      <c r="E179" s="6" t="str">
        <f>VLOOKUP(Table2[[#This Row],[CustomerID]],'Medical Examinations'!A:J,4,FALSE)</f>
        <v>No</v>
      </c>
      <c r="F179" s="6" t="str">
        <f>VLOOKUP(Table2[[#This Row],[CustomerID]],'Medical Examinations'!A:J,5,FALSE)</f>
        <v>No</v>
      </c>
      <c r="G179" s="6" t="str">
        <f>VLOOKUP(Table2[[#This Row],[CustomerID]],'Medical Examinations'!A:J,6,FALSE)</f>
        <v>No</v>
      </c>
      <c r="H179" s="6">
        <f>VLOOKUP(Table2[[#This Row],[CustomerID]],'Medical Examinations'!A:J,7,FALSE)</f>
        <v>0</v>
      </c>
      <c r="I179" s="6" t="str">
        <f>VLOOKUP(Table2[[#This Row],[CustomerID]],'Medical Examinations'!A:J,8,FALSE)</f>
        <v>Yes</v>
      </c>
      <c r="J179" s="6" t="str">
        <f>VLOOKUP(Table2[[#This Row],[CustomerID]],'Medical Examinations'!A:J,9,FALSE)</f>
        <v>Obesity</v>
      </c>
      <c r="K179" s="6" t="str">
        <f>VLOOKUP(Table2[[#This Row],[CustomerID]],'Medical Examinations'!A:J,10,FALSE)</f>
        <v>Diabetes</v>
      </c>
      <c r="L179" s="6" t="str">
        <f>VLOOKUP(Table2[[#This Row],[CustomerID]],'Hospitalisation Details'!A:M,12,FALSE)</f>
        <v>22-Oct-1968</v>
      </c>
      <c r="M179" s="6">
        <f>VLOOKUP(Table2[[#This Row],[CustomerID]],'Hospitalisation Details'!A:M,7,FALSE)</f>
        <v>36922.61</v>
      </c>
      <c r="N179" s="6" t="str">
        <f>VLOOKUP(Table2[[#This Row],[CustomerID]],'Hospitalisation Details'!A:M,8,FALSE)</f>
        <v>tier - 2</v>
      </c>
      <c r="O179" s="6" t="str">
        <f>VLOOKUP(Table2[[#This Row],[CustomerID]],'Hospitalisation Details'!A:M,9,FALSE)</f>
        <v>tier - 1</v>
      </c>
      <c r="P179" s="6" t="str">
        <f>VLOOKUP(Table2[[#This Row],[CustomerID]],'Hospitalisation Details'!A:M,10,FALSE)</f>
        <v>R1011</v>
      </c>
      <c r="Q179" s="6">
        <f>VLOOKUP(Table2[[#This Row],[CustomerID]],'Hospitalisation Details'!A:M,13,FALSE)</f>
        <v>54</v>
      </c>
      <c r="R179" s="41"/>
    </row>
    <row r="180" spans="1:18" x14ac:dyDescent="0.3">
      <c r="A180" s="6" t="str">
        <f>VLOOKUP('Customer Names'!A180,'Customer Names'!A:A,1,FALSE)</f>
        <v>Id179</v>
      </c>
      <c r="B180" s="6" t="str">
        <f>VLOOKUP(Table2[[#This Row],[CustomerID]],'Customer Names'!A:E,4,FALSE)</f>
        <v xml:space="preserve">  Manuela</v>
      </c>
      <c r="C180" s="6">
        <f>VLOOKUP(Table2[[#This Row],[CustomerID]],'Medical Examinations'!A:J,2,FALSE)</f>
        <v>48.86</v>
      </c>
      <c r="D180" s="6">
        <f>VLOOKUP(Table2[[#This Row],[CustomerID]],'Medical Examinations'!A:J,3,FALSE)</f>
        <v>6.09</v>
      </c>
      <c r="E180" s="6" t="str">
        <f>VLOOKUP(Table2[[#This Row],[CustomerID]],'Medical Examinations'!A:J,4,FALSE)</f>
        <v>No</v>
      </c>
      <c r="F180" s="6" t="str">
        <f>VLOOKUP(Table2[[#This Row],[CustomerID]],'Medical Examinations'!A:J,5,FALSE)</f>
        <v>No</v>
      </c>
      <c r="G180" s="6" t="str">
        <f>VLOOKUP(Table2[[#This Row],[CustomerID]],'Medical Examinations'!A:J,6,FALSE)</f>
        <v>No</v>
      </c>
      <c r="H180" s="6">
        <f>VLOOKUP(Table2[[#This Row],[CustomerID]],'Medical Examinations'!A:J,7,FALSE)</f>
        <v>0</v>
      </c>
      <c r="I180" s="6" t="str">
        <f>VLOOKUP(Table2[[#This Row],[CustomerID]],'Medical Examinations'!A:J,8,FALSE)</f>
        <v>Yes</v>
      </c>
      <c r="J180" s="6" t="str">
        <f>VLOOKUP(Table2[[#This Row],[CustomerID]],'Medical Examinations'!A:J,9,FALSE)</f>
        <v>Obesity</v>
      </c>
      <c r="K180" s="6" t="str">
        <f>VLOOKUP(Table2[[#This Row],[CustomerID]],'Medical Examinations'!A:J,10,FALSE)</f>
        <v>Prediabetes</v>
      </c>
      <c r="L180" s="6" t="str">
        <f>VLOOKUP(Table2[[#This Row],[CustomerID]],'Hospitalisation Details'!A:M,12,FALSE)</f>
        <v>10-Jun-1991</v>
      </c>
      <c r="M180" s="6">
        <f>VLOOKUP(Table2[[#This Row],[CustomerID]],'Hospitalisation Details'!A:M,7,FALSE)</f>
        <v>36911.99</v>
      </c>
      <c r="N180" s="6" t="str">
        <f>VLOOKUP(Table2[[#This Row],[CustomerID]],'Hospitalisation Details'!A:M,8,FALSE)</f>
        <v>tier - 2</v>
      </c>
      <c r="O180" s="6" t="str">
        <f>VLOOKUP(Table2[[#This Row],[CustomerID]],'Hospitalisation Details'!A:M,9,FALSE)</f>
        <v>tier - 2</v>
      </c>
      <c r="P180" s="6" t="str">
        <f>VLOOKUP(Table2[[#This Row],[CustomerID]],'Hospitalisation Details'!A:M,10,FALSE)</f>
        <v>R1011</v>
      </c>
      <c r="Q180" s="6">
        <f>VLOOKUP(Table2[[#This Row],[CustomerID]],'Hospitalisation Details'!A:M,13,FALSE)</f>
        <v>31</v>
      </c>
      <c r="R180" s="41"/>
    </row>
    <row r="181" spans="1:18" x14ac:dyDescent="0.3">
      <c r="A181" s="6" t="str">
        <f>VLOOKUP('Customer Names'!A181,'Customer Names'!A:A,1,FALSE)</f>
        <v>Id180</v>
      </c>
      <c r="B181" s="6" t="str">
        <f>VLOOKUP(Table2[[#This Row],[CustomerID]],'Customer Names'!A:E,4,FALSE)</f>
        <v xml:space="preserve">  Jennifer L</v>
      </c>
      <c r="C181" s="6">
        <f>VLOOKUP(Table2[[#This Row],[CustomerID]],'Medical Examinations'!A:J,2,FALSE)</f>
        <v>34.799999999999997</v>
      </c>
      <c r="D181" s="6">
        <f>VLOOKUP(Table2[[#This Row],[CustomerID]],'Medical Examinations'!A:J,3,FALSE)</f>
        <v>11.4</v>
      </c>
      <c r="E181" s="6" t="str">
        <f>VLOOKUP(Table2[[#This Row],[CustomerID]],'Medical Examinations'!A:J,4,FALSE)</f>
        <v>Yes</v>
      </c>
      <c r="F181" s="6" t="str">
        <f>VLOOKUP(Table2[[#This Row],[CustomerID]],'Medical Examinations'!A:J,5,FALSE)</f>
        <v>No</v>
      </c>
      <c r="G181" s="6" t="str">
        <f>VLOOKUP(Table2[[#This Row],[CustomerID]],'Medical Examinations'!A:J,6,FALSE)</f>
        <v>Yes</v>
      </c>
      <c r="H181" s="6">
        <f>VLOOKUP(Table2[[#This Row],[CustomerID]],'Medical Examinations'!A:J,7,FALSE)</f>
        <v>1</v>
      </c>
      <c r="I181" s="6" t="str">
        <f>VLOOKUP(Table2[[#This Row],[CustomerID]],'Medical Examinations'!A:J,8,FALSE)</f>
        <v>No</v>
      </c>
      <c r="J181" s="6" t="str">
        <f>VLOOKUP(Table2[[#This Row],[CustomerID]],'Medical Examinations'!A:J,9,FALSE)</f>
        <v>Obesity</v>
      </c>
      <c r="K181" s="6" t="str">
        <f>VLOOKUP(Table2[[#This Row],[CustomerID]],'Medical Examinations'!A:J,10,FALSE)</f>
        <v>Diabetes</v>
      </c>
      <c r="L181" s="6" t="str">
        <f>VLOOKUP(Table2[[#This Row],[CustomerID]],'Hospitalisation Details'!A:M,12,FALSE)</f>
        <v>24-Jul-1963</v>
      </c>
      <c r="M181" s="6">
        <f>VLOOKUP(Table2[[#This Row],[CustomerID]],'Hospitalisation Details'!A:M,7,FALSE)</f>
        <v>36910.61</v>
      </c>
      <c r="N181" s="6" t="str">
        <f>VLOOKUP(Table2[[#This Row],[CustomerID]],'Hospitalisation Details'!A:M,8,FALSE)</f>
        <v>tier - 2</v>
      </c>
      <c r="O181" s="6" t="str">
        <f>VLOOKUP(Table2[[#This Row],[CustomerID]],'Hospitalisation Details'!A:M,9,FALSE)</f>
        <v>tier - 2</v>
      </c>
      <c r="P181" s="6" t="str">
        <f>VLOOKUP(Table2[[#This Row],[CustomerID]],'Hospitalisation Details'!A:M,10,FALSE)</f>
        <v>R1011</v>
      </c>
      <c r="Q181" s="6">
        <f>VLOOKUP(Table2[[#This Row],[CustomerID]],'Hospitalisation Details'!A:M,13,FALSE)</f>
        <v>59</v>
      </c>
      <c r="R181" s="41"/>
    </row>
    <row r="182" spans="1:18" x14ac:dyDescent="0.3">
      <c r="A182" s="6" t="str">
        <f>VLOOKUP('Customer Names'!A182,'Customer Names'!A:A,1,FALSE)</f>
        <v>Id181</v>
      </c>
      <c r="B182" s="6" t="str">
        <f>VLOOKUP(Table2[[#This Row],[CustomerID]],'Customer Names'!A:E,4,FALSE)</f>
        <v xml:space="preserve">  Abby W</v>
      </c>
      <c r="C182" s="6">
        <f>VLOOKUP(Table2[[#This Row],[CustomerID]],'Medical Examinations'!A:J,2,FALSE)</f>
        <v>32.49</v>
      </c>
      <c r="D182" s="6">
        <f>VLOOKUP(Table2[[#This Row],[CustomerID]],'Medical Examinations'!A:J,3,FALSE)</f>
        <v>4.29</v>
      </c>
      <c r="E182" s="6" t="str">
        <f>VLOOKUP(Table2[[#This Row],[CustomerID]],'Medical Examinations'!A:J,4,FALSE)</f>
        <v>No</v>
      </c>
      <c r="F182" s="6" t="str">
        <f>VLOOKUP(Table2[[#This Row],[CustomerID]],'Medical Examinations'!A:J,5,FALSE)</f>
        <v>No</v>
      </c>
      <c r="G182" s="6" t="str">
        <f>VLOOKUP(Table2[[#This Row],[CustomerID]],'Medical Examinations'!A:J,6,FALSE)</f>
        <v>Yes</v>
      </c>
      <c r="H182" s="6">
        <f>VLOOKUP(Table2[[#This Row],[CustomerID]],'Medical Examinations'!A:J,7,FALSE)</f>
        <v>1</v>
      </c>
      <c r="I182" s="6" t="str">
        <f>VLOOKUP(Table2[[#This Row],[CustomerID]],'Medical Examinations'!A:J,8,FALSE)</f>
        <v>Yes</v>
      </c>
      <c r="J182" s="6" t="str">
        <f>VLOOKUP(Table2[[#This Row],[CustomerID]],'Medical Examinations'!A:J,9,FALSE)</f>
        <v>Obesity</v>
      </c>
      <c r="K182" s="6" t="str">
        <f>VLOOKUP(Table2[[#This Row],[CustomerID]],'Medical Examinations'!A:J,10,FALSE)</f>
        <v>Normal</v>
      </c>
      <c r="L182" s="6" t="str">
        <f>VLOOKUP(Table2[[#This Row],[CustomerID]],'Hospitalisation Details'!A:M,12,FALSE)</f>
        <v>21-Jun-2003</v>
      </c>
      <c r="M182" s="6">
        <f>VLOOKUP(Table2[[#This Row],[CustomerID]],'Hospitalisation Details'!A:M,7,FALSE)</f>
        <v>36898.730000000003</v>
      </c>
      <c r="N182" s="6" t="str">
        <f>VLOOKUP(Table2[[#This Row],[CustomerID]],'Hospitalisation Details'!A:M,8,FALSE)</f>
        <v>tier - 2</v>
      </c>
      <c r="O182" s="6" t="str">
        <f>VLOOKUP(Table2[[#This Row],[CustomerID]],'Hospitalisation Details'!A:M,9,FALSE)</f>
        <v>tier - 1</v>
      </c>
      <c r="P182" s="6" t="str">
        <f>VLOOKUP(Table2[[#This Row],[CustomerID]],'Hospitalisation Details'!A:M,10,FALSE)</f>
        <v>R1012</v>
      </c>
      <c r="Q182" s="6">
        <f>VLOOKUP(Table2[[#This Row],[CustomerID]],'Hospitalisation Details'!A:M,13,FALSE)</f>
        <v>19</v>
      </c>
      <c r="R182" s="41"/>
    </row>
    <row r="183" spans="1:18" x14ac:dyDescent="0.3">
      <c r="A183" s="6" t="str">
        <f>VLOOKUP('Customer Names'!A183,'Customer Names'!A:A,1,FALSE)</f>
        <v>Id182</v>
      </c>
      <c r="B183" s="6" t="str">
        <f>VLOOKUP(Table2[[#This Row],[CustomerID]],'Customer Names'!A:E,4,FALSE)</f>
        <v xml:space="preserve">  Tyler</v>
      </c>
      <c r="C183" s="6">
        <f>VLOOKUP(Table2[[#This Row],[CustomerID]],'Medical Examinations'!A:J,2,FALSE)</f>
        <v>39</v>
      </c>
      <c r="D183" s="6">
        <f>VLOOKUP(Table2[[#This Row],[CustomerID]],'Medical Examinations'!A:J,3,FALSE)</f>
        <v>5.7</v>
      </c>
      <c r="E183" s="6" t="str">
        <f>VLOOKUP(Table2[[#This Row],[CustomerID]],'Medical Examinations'!A:J,4,FALSE)</f>
        <v>No</v>
      </c>
      <c r="F183" s="6" t="str">
        <f>VLOOKUP(Table2[[#This Row],[CustomerID]],'Medical Examinations'!A:J,5,FALSE)</f>
        <v>No</v>
      </c>
      <c r="G183" s="6" t="str">
        <f>VLOOKUP(Table2[[#This Row],[CustomerID]],'Medical Examinations'!A:J,6,FALSE)</f>
        <v>No</v>
      </c>
      <c r="H183" s="6">
        <f>VLOOKUP(Table2[[#This Row],[CustomerID]],'Medical Examinations'!A:J,7,FALSE)</f>
        <v>2</v>
      </c>
      <c r="I183" s="6" t="str">
        <f>VLOOKUP(Table2[[#This Row],[CustomerID]],'Medical Examinations'!A:J,8,FALSE)</f>
        <v>Yes</v>
      </c>
      <c r="J183" s="6" t="str">
        <f>VLOOKUP(Table2[[#This Row],[CustomerID]],'Medical Examinations'!A:J,9,FALSE)</f>
        <v>Obesity</v>
      </c>
      <c r="K183" s="6" t="str">
        <f>VLOOKUP(Table2[[#This Row],[CustomerID]],'Medical Examinations'!A:J,10,FALSE)</f>
        <v>Prediabetes</v>
      </c>
      <c r="L183" s="6" t="str">
        <f>VLOOKUP(Table2[[#This Row],[CustomerID]],'Hospitalisation Details'!A:M,12,FALSE)</f>
        <v>5-Dec-1972</v>
      </c>
      <c r="M183" s="6">
        <f>VLOOKUP(Table2[[#This Row],[CustomerID]],'Hospitalisation Details'!A:M,7,FALSE)</f>
        <v>36889.99</v>
      </c>
      <c r="N183" s="6" t="str">
        <f>VLOOKUP(Table2[[#This Row],[CustomerID]],'Hospitalisation Details'!A:M,8,FALSE)</f>
        <v>tier - 1</v>
      </c>
      <c r="O183" s="6" t="str">
        <f>VLOOKUP(Table2[[#This Row],[CustomerID]],'Hospitalisation Details'!A:M,9,FALSE)</f>
        <v>tier - 3</v>
      </c>
      <c r="P183" s="6" t="str">
        <f>VLOOKUP(Table2[[#This Row],[CustomerID]],'Hospitalisation Details'!A:M,10,FALSE)</f>
        <v>R1011</v>
      </c>
      <c r="Q183" s="6">
        <f>VLOOKUP(Table2[[#This Row],[CustomerID]],'Hospitalisation Details'!A:M,13,FALSE)</f>
        <v>50</v>
      </c>
      <c r="R183" s="41"/>
    </row>
    <row r="184" spans="1:18" x14ac:dyDescent="0.3">
      <c r="A184" s="6" t="str">
        <f>VLOOKUP('Customer Names'!A184,'Customer Names'!A:A,1,FALSE)</f>
        <v>Id183</v>
      </c>
      <c r="B184" s="6" t="str">
        <f>VLOOKUP(Table2[[#This Row],[CustomerID]],'Customer Names'!A:E,4,FALSE)</f>
        <v xml:space="preserve">  Jeffrey</v>
      </c>
      <c r="C184" s="6">
        <f>VLOOKUP(Table2[[#This Row],[CustomerID]],'Medical Examinations'!A:J,2,FALSE)</f>
        <v>35.299999999999997</v>
      </c>
      <c r="D184" s="6">
        <f>VLOOKUP(Table2[[#This Row],[CustomerID]],'Medical Examinations'!A:J,3,FALSE)</f>
        <v>6.09</v>
      </c>
      <c r="E184" s="6" t="str">
        <f>VLOOKUP(Table2[[#This Row],[CustomerID]],'Medical Examinations'!A:J,4,FALSE)</f>
        <v>No</v>
      </c>
      <c r="F184" s="6" t="str">
        <f>VLOOKUP(Table2[[#This Row],[CustomerID]],'Medical Examinations'!A:J,5,FALSE)</f>
        <v>No</v>
      </c>
      <c r="G184" s="6" t="str">
        <f>VLOOKUP(Table2[[#This Row],[CustomerID]],'Medical Examinations'!A:J,6,FALSE)</f>
        <v>No</v>
      </c>
      <c r="H184" s="6">
        <f>VLOOKUP(Table2[[#This Row],[CustomerID]],'Medical Examinations'!A:J,7,FALSE)</f>
        <v>1</v>
      </c>
      <c r="I184" s="6" t="str">
        <f>VLOOKUP(Table2[[#This Row],[CustomerID]],'Medical Examinations'!A:J,8,FALSE)</f>
        <v>Yes</v>
      </c>
      <c r="J184" s="6" t="str">
        <f>VLOOKUP(Table2[[#This Row],[CustomerID]],'Medical Examinations'!A:J,9,FALSE)</f>
        <v>Obesity</v>
      </c>
      <c r="K184" s="6" t="str">
        <f>VLOOKUP(Table2[[#This Row],[CustomerID]],'Medical Examinations'!A:J,10,FALSE)</f>
        <v>Prediabetes</v>
      </c>
      <c r="L184" s="6" t="str">
        <f>VLOOKUP(Table2[[#This Row],[CustomerID]],'Hospitalisation Details'!A:M,12,FALSE)</f>
        <v>4-Jul-1992</v>
      </c>
      <c r="M184" s="6">
        <f>VLOOKUP(Table2[[#This Row],[CustomerID]],'Hospitalisation Details'!A:M,7,FALSE)</f>
        <v>36837.47</v>
      </c>
      <c r="N184" s="6" t="str">
        <f>VLOOKUP(Table2[[#This Row],[CustomerID]],'Hospitalisation Details'!A:M,8,FALSE)</f>
        <v>tier - 2</v>
      </c>
      <c r="O184" s="6" t="str">
        <f>VLOOKUP(Table2[[#This Row],[CustomerID]],'Hospitalisation Details'!A:M,9,FALSE)</f>
        <v>tier - 3</v>
      </c>
      <c r="P184" s="6" t="str">
        <f>VLOOKUP(Table2[[#This Row],[CustomerID]],'Hospitalisation Details'!A:M,10,FALSE)</f>
        <v>R1011</v>
      </c>
      <c r="Q184" s="6">
        <f>VLOOKUP(Table2[[#This Row],[CustomerID]],'Hospitalisation Details'!A:M,13,FALSE)</f>
        <v>30</v>
      </c>
      <c r="R184" s="41"/>
    </row>
    <row r="185" spans="1:18" x14ac:dyDescent="0.3">
      <c r="A185" s="6" t="str">
        <f>VLOOKUP('Customer Names'!A185,'Customer Names'!A:A,1,FALSE)</f>
        <v>Id184</v>
      </c>
      <c r="B185" s="6" t="str">
        <f>VLOOKUP(Table2[[#This Row],[CustomerID]],'Customer Names'!A:E,4,FALSE)</f>
        <v xml:space="preserve">  Matthew F</v>
      </c>
      <c r="C185" s="6">
        <f>VLOOKUP(Table2[[#This Row],[CustomerID]],'Medical Examinations'!A:J,2,FALSE)</f>
        <v>33.42</v>
      </c>
      <c r="D185" s="6">
        <f>VLOOKUP(Table2[[#This Row],[CustomerID]],'Medical Examinations'!A:J,3,FALSE)</f>
        <v>10.67</v>
      </c>
      <c r="E185" s="6" t="str">
        <f>VLOOKUP(Table2[[#This Row],[CustomerID]],'Medical Examinations'!A:J,4,FALSE)</f>
        <v>No</v>
      </c>
      <c r="F185" s="6" t="str">
        <f>VLOOKUP(Table2[[#This Row],[CustomerID]],'Medical Examinations'!A:J,5,FALSE)</f>
        <v>No</v>
      </c>
      <c r="G185" s="6" t="str">
        <f>VLOOKUP(Table2[[#This Row],[CustomerID]],'Medical Examinations'!A:J,6,FALSE)</f>
        <v>No</v>
      </c>
      <c r="H185" s="6">
        <f>VLOOKUP(Table2[[#This Row],[CustomerID]],'Medical Examinations'!A:J,7,FALSE)</f>
        <v>0</v>
      </c>
      <c r="I185" s="6" t="str">
        <f>VLOOKUP(Table2[[#This Row],[CustomerID]],'Medical Examinations'!A:J,8,FALSE)</f>
        <v>Yes</v>
      </c>
      <c r="J185" s="6" t="str">
        <f>VLOOKUP(Table2[[#This Row],[CustomerID]],'Medical Examinations'!A:J,9,FALSE)</f>
        <v>Obesity</v>
      </c>
      <c r="K185" s="6" t="str">
        <f>VLOOKUP(Table2[[#This Row],[CustomerID]],'Medical Examinations'!A:J,10,FALSE)</f>
        <v>Diabetes</v>
      </c>
      <c r="L185" s="6" t="str">
        <f>VLOOKUP(Table2[[#This Row],[CustomerID]],'Hospitalisation Details'!A:M,12,FALSE)</f>
        <v>28-Dec-1965</v>
      </c>
      <c r="M185" s="6">
        <f>VLOOKUP(Table2[[#This Row],[CustomerID]],'Hospitalisation Details'!A:M,7,FALSE)</f>
        <v>36795.29</v>
      </c>
      <c r="N185" s="6" t="str">
        <f>VLOOKUP(Table2[[#This Row],[CustomerID]],'Hospitalisation Details'!A:M,8,FALSE)</f>
        <v>tier - 2</v>
      </c>
      <c r="O185" s="6" t="str">
        <f>VLOOKUP(Table2[[#This Row],[CustomerID]],'Hospitalisation Details'!A:M,9,FALSE)</f>
        <v>tier - 1</v>
      </c>
      <c r="P185" s="6" t="str">
        <f>VLOOKUP(Table2[[#This Row],[CustomerID]],'Hospitalisation Details'!A:M,10,FALSE)</f>
        <v>R1011</v>
      </c>
      <c r="Q185" s="6">
        <f>VLOOKUP(Table2[[#This Row],[CustomerID]],'Hospitalisation Details'!A:M,13,FALSE)</f>
        <v>57</v>
      </c>
      <c r="R185" s="41"/>
    </row>
    <row r="186" spans="1:18" x14ac:dyDescent="0.3">
      <c r="A186" s="6" t="str">
        <f>VLOOKUP('Customer Names'!A186,'Customer Names'!A:A,1,FALSE)</f>
        <v>Id185</v>
      </c>
      <c r="B186" s="6" t="str">
        <f>VLOOKUP(Table2[[#This Row],[CustomerID]],'Customer Names'!A:E,4,FALSE)</f>
        <v xml:space="preserve">  Ryan J</v>
      </c>
      <c r="C186" s="6">
        <f>VLOOKUP(Table2[[#This Row],[CustomerID]],'Medical Examinations'!A:J,2,FALSE)</f>
        <v>37.18</v>
      </c>
      <c r="D186" s="6">
        <f>VLOOKUP(Table2[[#This Row],[CustomerID]],'Medical Examinations'!A:J,3,FALSE)</f>
        <v>6.75</v>
      </c>
      <c r="E186" s="6" t="str">
        <f>VLOOKUP(Table2[[#This Row],[CustomerID]],'Medical Examinations'!A:J,4,FALSE)</f>
        <v>Yes</v>
      </c>
      <c r="F186" s="6" t="str">
        <f>VLOOKUP(Table2[[#This Row],[CustomerID]],'Medical Examinations'!A:J,5,FALSE)</f>
        <v>No</v>
      </c>
      <c r="G186" s="6" t="str">
        <f>VLOOKUP(Table2[[#This Row],[CustomerID]],'Medical Examinations'!A:J,6,FALSE)</f>
        <v>No</v>
      </c>
      <c r="H186" s="6">
        <f>VLOOKUP(Table2[[#This Row],[CustomerID]],'Medical Examinations'!A:J,7,FALSE)</f>
        <v>2</v>
      </c>
      <c r="I186" s="6" t="str">
        <f>VLOOKUP(Table2[[#This Row],[CustomerID]],'Medical Examinations'!A:J,8,FALSE)</f>
        <v>Yes</v>
      </c>
      <c r="J186" s="6" t="str">
        <f>VLOOKUP(Table2[[#This Row],[CustomerID]],'Medical Examinations'!A:J,9,FALSE)</f>
        <v>Obesity</v>
      </c>
      <c r="K186" s="6" t="str">
        <f>VLOOKUP(Table2[[#This Row],[CustomerID]],'Medical Examinations'!A:J,10,FALSE)</f>
        <v>Diabetes</v>
      </c>
      <c r="L186" s="6" t="str">
        <f>VLOOKUP(Table2[[#This Row],[CustomerID]],'Hospitalisation Details'!A:M,12,FALSE)</f>
        <v>14-Jul-1970</v>
      </c>
      <c r="M186" s="6">
        <f>VLOOKUP(Table2[[#This Row],[CustomerID]],'Hospitalisation Details'!A:M,7,FALSE)</f>
        <v>36786.370000000003</v>
      </c>
      <c r="N186" s="6" t="str">
        <f>VLOOKUP(Table2[[#This Row],[CustomerID]],'Hospitalisation Details'!A:M,8,FALSE)</f>
        <v>tier - 1</v>
      </c>
      <c r="O186" s="6" t="str">
        <f>VLOOKUP(Table2[[#This Row],[CustomerID]],'Hospitalisation Details'!A:M,9,FALSE)</f>
        <v>tier - 1</v>
      </c>
      <c r="P186" s="6" t="str">
        <f>VLOOKUP(Table2[[#This Row],[CustomerID]],'Hospitalisation Details'!A:M,10,FALSE)</f>
        <v>R1011</v>
      </c>
      <c r="Q186" s="6">
        <f>VLOOKUP(Table2[[#This Row],[CustomerID]],'Hospitalisation Details'!A:M,13,FALSE)</f>
        <v>52</v>
      </c>
      <c r="R186" s="41"/>
    </row>
    <row r="187" spans="1:18" x14ac:dyDescent="0.3">
      <c r="A187" s="6" t="str">
        <f>VLOOKUP('Customer Names'!A187,'Customer Names'!A:A,1,FALSE)</f>
        <v>Id186</v>
      </c>
      <c r="B187" s="6" t="str">
        <f>VLOOKUP(Table2[[#This Row],[CustomerID]],'Customer Names'!A:E,4,FALSE)</f>
        <v xml:space="preserve">  Amy</v>
      </c>
      <c r="C187" s="6">
        <f>VLOOKUP(Table2[[#This Row],[CustomerID]],'Medical Examinations'!A:J,2,FALSE)</f>
        <v>33.33</v>
      </c>
      <c r="D187" s="6">
        <f>VLOOKUP(Table2[[#This Row],[CustomerID]],'Medical Examinations'!A:J,3,FALSE)</f>
        <v>9.26</v>
      </c>
      <c r="E187" s="6" t="str">
        <f>VLOOKUP(Table2[[#This Row],[CustomerID]],'Medical Examinations'!A:J,4,FALSE)</f>
        <v>Yes</v>
      </c>
      <c r="F187" s="6" t="str">
        <f>VLOOKUP(Table2[[#This Row],[CustomerID]],'Medical Examinations'!A:J,5,FALSE)</f>
        <v>No</v>
      </c>
      <c r="G187" s="6" t="str">
        <f>VLOOKUP(Table2[[#This Row],[CustomerID]],'Medical Examinations'!A:J,6,FALSE)</f>
        <v>No</v>
      </c>
      <c r="H187" s="6">
        <f>VLOOKUP(Table2[[#This Row],[CustomerID]],'Medical Examinations'!A:J,7,FALSE)</f>
        <v>2</v>
      </c>
      <c r="I187" s="6" t="str">
        <f>VLOOKUP(Table2[[#This Row],[CustomerID]],'Medical Examinations'!A:J,8,FALSE)</f>
        <v>No</v>
      </c>
      <c r="J187" s="6" t="str">
        <f>VLOOKUP(Table2[[#This Row],[CustomerID]],'Medical Examinations'!A:J,9,FALSE)</f>
        <v>Obesity</v>
      </c>
      <c r="K187" s="6" t="str">
        <f>VLOOKUP(Table2[[#This Row],[CustomerID]],'Medical Examinations'!A:J,10,FALSE)</f>
        <v>Diabetes</v>
      </c>
      <c r="L187" s="6" t="str">
        <f>VLOOKUP(Table2[[#This Row],[CustomerID]],'Hospitalisation Details'!A:M,12,FALSE)</f>
        <v>29-Jul-1961</v>
      </c>
      <c r="M187" s="6">
        <f>VLOOKUP(Table2[[#This Row],[CustomerID]],'Hospitalisation Details'!A:M,7,FALSE)</f>
        <v>36580.28</v>
      </c>
      <c r="N187" s="6" t="str">
        <f>VLOOKUP(Table2[[#This Row],[CustomerID]],'Hospitalisation Details'!A:M,8,FALSE)</f>
        <v>tier - 2</v>
      </c>
      <c r="O187" s="6" t="str">
        <f>VLOOKUP(Table2[[#This Row],[CustomerID]],'Hospitalisation Details'!A:M,9,FALSE)</f>
        <v>tier - 2</v>
      </c>
      <c r="P187" s="6" t="str">
        <f>VLOOKUP(Table2[[#This Row],[CustomerID]],'Hospitalisation Details'!A:M,10,FALSE)</f>
        <v>R1013</v>
      </c>
      <c r="Q187" s="6">
        <f>VLOOKUP(Table2[[#This Row],[CustomerID]],'Hospitalisation Details'!A:M,13,FALSE)</f>
        <v>61</v>
      </c>
      <c r="R187" s="41"/>
    </row>
    <row r="188" spans="1:18" x14ac:dyDescent="0.3">
      <c r="A188" s="6" t="str">
        <f>VLOOKUP('Customer Names'!A188,'Customer Names'!A:A,1,FALSE)</f>
        <v>Id187</v>
      </c>
      <c r="B188" s="6" t="str">
        <f>VLOOKUP(Table2[[#This Row],[CustomerID]],'Customer Names'!A:E,4,FALSE)</f>
        <v xml:space="preserve">  Andrew P</v>
      </c>
      <c r="C188" s="6">
        <f>VLOOKUP(Table2[[#This Row],[CustomerID]],'Medical Examinations'!A:J,2,FALSE)</f>
        <v>53.21</v>
      </c>
      <c r="D188" s="6">
        <f>VLOOKUP(Table2[[#This Row],[CustomerID]],'Medical Examinations'!A:J,3,FALSE)</f>
        <v>4.2699999999999996</v>
      </c>
      <c r="E188" s="6" t="str">
        <f>VLOOKUP(Table2[[#This Row],[CustomerID]],'Medical Examinations'!A:J,4,FALSE)</f>
        <v>No</v>
      </c>
      <c r="F188" s="6" t="str">
        <f>VLOOKUP(Table2[[#This Row],[CustomerID]],'Medical Examinations'!A:J,5,FALSE)</f>
        <v>No</v>
      </c>
      <c r="G188" s="6" t="str">
        <f>VLOOKUP(Table2[[#This Row],[CustomerID]],'Medical Examinations'!A:J,6,FALSE)</f>
        <v>No</v>
      </c>
      <c r="H188" s="6">
        <f>VLOOKUP(Table2[[#This Row],[CustomerID]],'Medical Examinations'!A:J,7,FALSE)</f>
        <v>1</v>
      </c>
      <c r="I188" s="6" t="str">
        <f>VLOOKUP(Table2[[#This Row],[CustomerID]],'Medical Examinations'!A:J,8,FALSE)</f>
        <v>Yes</v>
      </c>
      <c r="J188" s="6" t="str">
        <f>VLOOKUP(Table2[[#This Row],[CustomerID]],'Medical Examinations'!A:J,9,FALSE)</f>
        <v>Obesity</v>
      </c>
      <c r="K188" s="6" t="str">
        <f>VLOOKUP(Table2[[#This Row],[CustomerID]],'Medical Examinations'!A:J,10,FALSE)</f>
        <v>Normal</v>
      </c>
      <c r="L188" s="6" t="str">
        <f>VLOOKUP(Table2[[#This Row],[CustomerID]],'Hospitalisation Details'!A:M,12,FALSE)</f>
        <v>9-Oct-1992</v>
      </c>
      <c r="M188" s="6">
        <f>VLOOKUP(Table2[[#This Row],[CustomerID]],'Hospitalisation Details'!A:M,7,FALSE)</f>
        <v>36572.800000000003</v>
      </c>
      <c r="N188" s="6" t="str">
        <f>VLOOKUP(Table2[[#This Row],[CustomerID]],'Hospitalisation Details'!A:M,8,FALSE)</f>
        <v>tier - 1</v>
      </c>
      <c r="O188" s="6" t="str">
        <f>VLOOKUP(Table2[[#This Row],[CustomerID]],'Hospitalisation Details'!A:M,9,FALSE)</f>
        <v>tier - 2</v>
      </c>
      <c r="P188" s="6" t="str">
        <f>VLOOKUP(Table2[[#This Row],[CustomerID]],'Hospitalisation Details'!A:M,10,FALSE)</f>
        <v>R1011</v>
      </c>
      <c r="Q188" s="6">
        <f>VLOOKUP(Table2[[#This Row],[CustomerID]],'Hospitalisation Details'!A:M,13,FALSE)</f>
        <v>30</v>
      </c>
      <c r="R188" s="41"/>
    </row>
    <row r="189" spans="1:18" x14ac:dyDescent="0.3">
      <c r="A189" s="6" t="str">
        <f>VLOOKUP('Customer Names'!A189,'Customer Names'!A:A,1,FALSE)</f>
        <v>Id188</v>
      </c>
      <c r="B189" s="6" t="str">
        <f>VLOOKUP(Table2[[#This Row],[CustomerID]],'Customer Names'!A:E,4,FALSE)</f>
        <v xml:space="preserve">  George M</v>
      </c>
      <c r="C189" s="6">
        <f>VLOOKUP(Table2[[#This Row],[CustomerID]],'Medical Examinations'!A:J,2,FALSE)</f>
        <v>38.729999999999997</v>
      </c>
      <c r="D189" s="6">
        <f>VLOOKUP(Table2[[#This Row],[CustomerID]],'Medical Examinations'!A:J,3,FALSE)</f>
        <v>11.51</v>
      </c>
      <c r="E189" s="6" t="str">
        <f>VLOOKUP(Table2[[#This Row],[CustomerID]],'Medical Examinations'!A:J,4,FALSE)</f>
        <v>No</v>
      </c>
      <c r="F189" s="6" t="str">
        <f>VLOOKUP(Table2[[#This Row],[CustomerID]],'Medical Examinations'!A:J,5,FALSE)</f>
        <v>No</v>
      </c>
      <c r="G189" s="6" t="str">
        <f>VLOOKUP(Table2[[#This Row],[CustomerID]],'Medical Examinations'!A:J,6,FALSE)</f>
        <v>No</v>
      </c>
      <c r="H189" s="6">
        <f>VLOOKUP(Table2[[#This Row],[CustomerID]],'Medical Examinations'!A:J,7,FALSE)</f>
        <v>2</v>
      </c>
      <c r="I189" s="6" t="str">
        <f>VLOOKUP(Table2[[#This Row],[CustomerID]],'Medical Examinations'!A:J,8,FALSE)</f>
        <v>Yes</v>
      </c>
      <c r="J189" s="6" t="str">
        <f>VLOOKUP(Table2[[#This Row],[CustomerID]],'Medical Examinations'!A:J,9,FALSE)</f>
        <v>Obesity</v>
      </c>
      <c r="K189" s="6" t="str">
        <f>VLOOKUP(Table2[[#This Row],[CustomerID]],'Medical Examinations'!A:J,10,FALSE)</f>
        <v>Diabetes</v>
      </c>
      <c r="L189" s="6" t="str">
        <f>VLOOKUP(Table2[[#This Row],[CustomerID]],'Hospitalisation Details'!A:M,12,FALSE)</f>
        <v>9-Aug-1973</v>
      </c>
      <c r="M189" s="6">
        <f>VLOOKUP(Table2[[#This Row],[CustomerID]],'Hospitalisation Details'!A:M,7,FALSE)</f>
        <v>36541.550000000003</v>
      </c>
      <c r="N189" s="6" t="str">
        <f>VLOOKUP(Table2[[#This Row],[CustomerID]],'Hospitalisation Details'!A:M,8,FALSE)</f>
        <v>tier - 2</v>
      </c>
      <c r="O189" s="6" t="str">
        <f>VLOOKUP(Table2[[#This Row],[CustomerID]],'Hospitalisation Details'!A:M,9,FALSE)</f>
        <v>tier - 3</v>
      </c>
      <c r="P189" s="6" t="str">
        <f>VLOOKUP(Table2[[#This Row],[CustomerID]],'Hospitalisation Details'!A:M,10,FALSE)</f>
        <v>R1011</v>
      </c>
      <c r="Q189" s="6">
        <f>VLOOKUP(Table2[[#This Row],[CustomerID]],'Hospitalisation Details'!A:M,13,FALSE)</f>
        <v>49</v>
      </c>
      <c r="R189" s="41"/>
    </row>
    <row r="190" spans="1:18" x14ac:dyDescent="0.3">
      <c r="A190" s="6" t="str">
        <f>VLOOKUP('Customer Names'!A190,'Customer Names'!A:A,1,FALSE)</f>
        <v>Id189</v>
      </c>
      <c r="B190" s="6" t="str">
        <f>VLOOKUP(Table2[[#This Row],[CustomerID]],'Customer Names'!A:E,4,FALSE)</f>
        <v xml:space="preserve">  Sarah</v>
      </c>
      <c r="C190" s="6">
        <f>VLOOKUP(Table2[[#This Row],[CustomerID]],'Medical Examinations'!A:J,2,FALSE)</f>
        <v>29.73</v>
      </c>
      <c r="D190" s="6">
        <f>VLOOKUP(Table2[[#This Row],[CustomerID]],'Medical Examinations'!A:J,3,FALSE)</f>
        <v>7.22</v>
      </c>
      <c r="E190" s="6" t="str">
        <f>VLOOKUP(Table2[[#This Row],[CustomerID]],'Medical Examinations'!A:J,4,FALSE)</f>
        <v>No</v>
      </c>
      <c r="F190" s="6" t="str">
        <f>VLOOKUP(Table2[[#This Row],[CustomerID]],'Medical Examinations'!A:J,5,FALSE)</f>
        <v>No</v>
      </c>
      <c r="G190" s="6" t="str">
        <f>VLOOKUP(Table2[[#This Row],[CustomerID]],'Medical Examinations'!A:J,6,FALSE)</f>
        <v>No</v>
      </c>
      <c r="H190" s="6">
        <f>VLOOKUP(Table2[[#This Row],[CustomerID]],'Medical Examinations'!A:J,7,FALSE)</f>
        <v>0</v>
      </c>
      <c r="I190" s="6" t="str">
        <f>VLOOKUP(Table2[[#This Row],[CustomerID]],'Medical Examinations'!A:J,8,FALSE)</f>
        <v>Yes</v>
      </c>
      <c r="J190" s="6" t="str">
        <f>VLOOKUP(Table2[[#This Row],[CustomerID]],'Medical Examinations'!A:J,9,FALSE)</f>
        <v>OverWeight</v>
      </c>
      <c r="K190" s="6" t="str">
        <f>VLOOKUP(Table2[[#This Row],[CustomerID]],'Medical Examinations'!A:J,10,FALSE)</f>
        <v>Diabetes</v>
      </c>
      <c r="L190" s="6" t="str">
        <f>VLOOKUP(Table2[[#This Row],[CustomerID]],'Hospitalisation Details'!A:M,12,FALSE)</f>
        <v>19-Nov-1962</v>
      </c>
      <c r="M190" s="6">
        <f>VLOOKUP(Table2[[#This Row],[CustomerID]],'Hospitalisation Details'!A:M,7,FALSE)</f>
        <v>36445.550000000003</v>
      </c>
      <c r="N190" s="6" t="str">
        <f>VLOOKUP(Table2[[#This Row],[CustomerID]],'Hospitalisation Details'!A:M,8,FALSE)</f>
        <v>tier - 2</v>
      </c>
      <c r="O190" s="6" t="str">
        <f>VLOOKUP(Table2[[#This Row],[CustomerID]],'Hospitalisation Details'!A:M,9,FALSE)</f>
        <v>tier - 2</v>
      </c>
      <c r="P190" s="6" t="str">
        <f>VLOOKUP(Table2[[#This Row],[CustomerID]],'Hospitalisation Details'!A:M,10,FALSE)</f>
        <v>R1011</v>
      </c>
      <c r="Q190" s="6">
        <f>VLOOKUP(Table2[[#This Row],[CustomerID]],'Hospitalisation Details'!A:M,13,FALSE)</f>
        <v>60</v>
      </c>
      <c r="R190" s="41"/>
    </row>
    <row r="191" spans="1:18" x14ac:dyDescent="0.3">
      <c r="A191" s="6" t="str">
        <f>VLOOKUP('Customer Names'!A191,'Customer Names'!A:A,1,FALSE)</f>
        <v>Id190</v>
      </c>
      <c r="B191" s="6" t="str">
        <f>VLOOKUP(Table2[[#This Row],[CustomerID]],'Customer Names'!A:E,4,FALSE)</f>
        <v xml:space="preserve">  Lara</v>
      </c>
      <c r="C191" s="6">
        <f>VLOOKUP(Table2[[#This Row],[CustomerID]],'Medical Examinations'!A:J,2,FALSE)</f>
        <v>34.700000000000003</v>
      </c>
      <c r="D191" s="6">
        <f>VLOOKUP(Table2[[#This Row],[CustomerID]],'Medical Examinations'!A:J,3,FALSE)</f>
        <v>4.37</v>
      </c>
      <c r="E191" s="6" t="str">
        <f>VLOOKUP(Table2[[#This Row],[CustomerID]],'Medical Examinations'!A:J,4,FALSE)</f>
        <v>No</v>
      </c>
      <c r="F191" s="6" t="str">
        <f>VLOOKUP(Table2[[#This Row],[CustomerID]],'Medical Examinations'!A:J,5,FALSE)</f>
        <v>No</v>
      </c>
      <c r="G191" s="6" t="str">
        <f>VLOOKUP(Table2[[#This Row],[CustomerID]],'Medical Examinations'!A:J,6,FALSE)</f>
        <v>Yes</v>
      </c>
      <c r="H191" s="6">
        <f>VLOOKUP(Table2[[#This Row],[CustomerID]],'Medical Examinations'!A:J,7,FALSE)</f>
        <v>1</v>
      </c>
      <c r="I191" s="6" t="str">
        <f>VLOOKUP(Table2[[#This Row],[CustomerID]],'Medical Examinations'!A:J,8,FALSE)</f>
        <v>Yes</v>
      </c>
      <c r="J191" s="6" t="str">
        <f>VLOOKUP(Table2[[#This Row],[CustomerID]],'Medical Examinations'!A:J,9,FALSE)</f>
        <v>Obesity</v>
      </c>
      <c r="K191" s="6" t="str">
        <f>VLOOKUP(Table2[[#This Row],[CustomerID]],'Medical Examinations'!A:J,10,FALSE)</f>
        <v>Normal</v>
      </c>
      <c r="L191" s="6" t="str">
        <f>VLOOKUP(Table2[[#This Row],[CustomerID]],'Hospitalisation Details'!A:M,12,FALSE)</f>
        <v>9-Dec-2003</v>
      </c>
      <c r="M191" s="6">
        <f>VLOOKUP(Table2[[#This Row],[CustomerID]],'Hospitalisation Details'!A:M,7,FALSE)</f>
        <v>36397.58</v>
      </c>
      <c r="N191" s="6" t="str">
        <f>VLOOKUP(Table2[[#This Row],[CustomerID]],'Hospitalisation Details'!A:M,8,FALSE)</f>
        <v>tier - 2</v>
      </c>
      <c r="O191" s="6" t="str">
        <f>VLOOKUP(Table2[[#This Row],[CustomerID]],'Hospitalisation Details'!A:M,9,FALSE)</f>
        <v>tier - 3</v>
      </c>
      <c r="P191" s="6" t="str">
        <f>VLOOKUP(Table2[[#This Row],[CustomerID]],'Hospitalisation Details'!A:M,10,FALSE)</f>
        <v>R1011</v>
      </c>
      <c r="Q191" s="6">
        <f>VLOOKUP(Table2[[#This Row],[CustomerID]],'Hospitalisation Details'!A:M,13,FALSE)</f>
        <v>19</v>
      </c>
      <c r="R191" s="41"/>
    </row>
    <row r="192" spans="1:18" x14ac:dyDescent="0.3">
      <c r="A192" s="6" t="str">
        <f>VLOOKUP('Customer Names'!A192,'Customer Names'!A:A,1,FALSE)</f>
        <v>Id191</v>
      </c>
      <c r="B192" s="6" t="str">
        <f>VLOOKUP(Table2[[#This Row],[CustomerID]],'Customer Names'!A:E,4,FALSE)</f>
        <v xml:space="preserve">  Sebastien</v>
      </c>
      <c r="C192" s="6">
        <f>VLOOKUP(Table2[[#This Row],[CustomerID]],'Medical Examinations'!A:J,2,FALSE)</f>
        <v>38.28</v>
      </c>
      <c r="D192" s="6">
        <f>VLOOKUP(Table2[[#This Row],[CustomerID]],'Medical Examinations'!A:J,3,FALSE)</f>
        <v>11.56</v>
      </c>
      <c r="E192" s="6" t="str">
        <f>VLOOKUP(Table2[[#This Row],[CustomerID]],'Medical Examinations'!A:J,4,FALSE)</f>
        <v>Yes</v>
      </c>
      <c r="F192" s="6" t="str">
        <f>VLOOKUP(Table2[[#This Row],[CustomerID]],'Medical Examinations'!A:J,5,FALSE)</f>
        <v>No</v>
      </c>
      <c r="G192" s="6" t="str">
        <f>VLOOKUP(Table2[[#This Row],[CustomerID]],'Medical Examinations'!A:J,6,FALSE)</f>
        <v>No</v>
      </c>
      <c r="H192" s="6">
        <f>VLOOKUP(Table2[[#This Row],[CustomerID]],'Medical Examinations'!A:J,7,FALSE)</f>
        <v>1</v>
      </c>
      <c r="I192" s="6" t="str">
        <f>VLOOKUP(Table2[[#This Row],[CustomerID]],'Medical Examinations'!A:J,8,FALSE)</f>
        <v>Yes</v>
      </c>
      <c r="J192" s="6" t="str">
        <f>VLOOKUP(Table2[[#This Row],[CustomerID]],'Medical Examinations'!A:J,9,FALSE)</f>
        <v>Obesity</v>
      </c>
      <c r="K192" s="6" t="str">
        <f>VLOOKUP(Table2[[#This Row],[CustomerID]],'Medical Examinations'!A:J,10,FALSE)</f>
        <v>Diabetes</v>
      </c>
      <c r="L192" s="6" t="str">
        <f>VLOOKUP(Table2[[#This Row],[CustomerID]],'Hospitalisation Details'!A:M,12,FALSE)</f>
        <v>5-Jun-1975</v>
      </c>
      <c r="M192" s="6">
        <f>VLOOKUP(Table2[[#This Row],[CustomerID]],'Hospitalisation Details'!A:M,7,FALSE)</f>
        <v>36350.71</v>
      </c>
      <c r="N192" s="6" t="str">
        <f>VLOOKUP(Table2[[#This Row],[CustomerID]],'Hospitalisation Details'!A:M,8,FALSE)</f>
        <v>tier - 1</v>
      </c>
      <c r="O192" s="6" t="str">
        <f>VLOOKUP(Table2[[#This Row],[CustomerID]],'Hospitalisation Details'!A:M,9,FALSE)</f>
        <v>tier - 2</v>
      </c>
      <c r="P192" s="6" t="str">
        <f>VLOOKUP(Table2[[#This Row],[CustomerID]],'Hospitalisation Details'!A:M,10,FALSE)</f>
        <v>R1011</v>
      </c>
      <c r="Q192" s="6">
        <f>VLOOKUP(Table2[[#This Row],[CustomerID]],'Hospitalisation Details'!A:M,13,FALSE)</f>
        <v>48</v>
      </c>
      <c r="R192" s="41"/>
    </row>
    <row r="193" spans="1:18" x14ac:dyDescent="0.3">
      <c r="A193" s="6" t="str">
        <f>VLOOKUP('Customer Names'!A193,'Customer Names'!A:A,1,FALSE)</f>
        <v>Id192</v>
      </c>
      <c r="B193" s="6" t="str">
        <f>VLOOKUP(Table2[[#This Row],[CustomerID]],'Customer Names'!A:E,4,FALSE)</f>
        <v xml:space="preserve">  Padraig</v>
      </c>
      <c r="C193" s="6">
        <f>VLOOKUP(Table2[[#This Row],[CustomerID]],'Medical Examinations'!A:J,2,FALSE)</f>
        <v>33.57</v>
      </c>
      <c r="D193" s="6">
        <f>VLOOKUP(Table2[[#This Row],[CustomerID]],'Medical Examinations'!A:J,3,FALSE)</f>
        <v>8.82</v>
      </c>
      <c r="E193" s="6" t="str">
        <f>VLOOKUP(Table2[[#This Row],[CustomerID]],'Medical Examinations'!A:J,4,FALSE)</f>
        <v>Yes</v>
      </c>
      <c r="F193" s="6" t="str">
        <f>VLOOKUP(Table2[[#This Row],[CustomerID]],'Medical Examinations'!A:J,5,FALSE)</f>
        <v>No</v>
      </c>
      <c r="G193" s="6" t="str">
        <f>VLOOKUP(Table2[[#This Row],[CustomerID]],'Medical Examinations'!A:J,6,FALSE)</f>
        <v>No</v>
      </c>
      <c r="H193" s="6">
        <f>VLOOKUP(Table2[[#This Row],[CustomerID]],'Medical Examinations'!A:J,7,FALSE)</f>
        <v>0</v>
      </c>
      <c r="I193" s="6" t="str">
        <f>VLOOKUP(Table2[[#This Row],[CustomerID]],'Medical Examinations'!A:J,8,FALSE)</f>
        <v>Yes</v>
      </c>
      <c r="J193" s="6" t="str">
        <f>VLOOKUP(Table2[[#This Row],[CustomerID]],'Medical Examinations'!A:J,9,FALSE)</f>
        <v>Obesity</v>
      </c>
      <c r="K193" s="6" t="str">
        <f>VLOOKUP(Table2[[#This Row],[CustomerID]],'Medical Examinations'!A:J,10,FALSE)</f>
        <v>Diabetes</v>
      </c>
      <c r="L193" s="6" t="str">
        <f>VLOOKUP(Table2[[#This Row],[CustomerID]],'Hospitalisation Details'!A:M,12,FALSE)</f>
        <v>18-Oct-1967</v>
      </c>
      <c r="M193" s="6">
        <f>VLOOKUP(Table2[[#This Row],[CustomerID]],'Hospitalisation Details'!A:M,7,FALSE)</f>
        <v>36332.449999999997</v>
      </c>
      <c r="N193" s="6" t="str">
        <f>VLOOKUP(Table2[[#This Row],[CustomerID]],'Hospitalisation Details'!A:M,8,FALSE)</f>
        <v>tier - 1</v>
      </c>
      <c r="O193" s="6" t="str">
        <f>VLOOKUP(Table2[[#This Row],[CustomerID]],'Hospitalisation Details'!A:M,9,FALSE)</f>
        <v>tier - 3</v>
      </c>
      <c r="P193" s="6" t="str">
        <f>VLOOKUP(Table2[[#This Row],[CustomerID]],'Hospitalisation Details'!A:M,10,FALSE)</f>
        <v>R1011</v>
      </c>
      <c r="Q193" s="6">
        <f>VLOOKUP(Table2[[#This Row],[CustomerID]],'Hospitalisation Details'!A:M,13,FALSE)</f>
        <v>55</v>
      </c>
      <c r="R193" s="41"/>
    </row>
    <row r="194" spans="1:18" x14ac:dyDescent="0.3">
      <c r="A194" s="6" t="str">
        <f>VLOOKUP('Customer Names'!A194,'Customer Names'!A:A,1,FALSE)</f>
        <v>Id193</v>
      </c>
      <c r="B194" s="6" t="str">
        <f>VLOOKUP(Table2[[#This Row],[CustomerID]],'Customer Names'!A:E,4,FALSE)</f>
        <v xml:space="preserve">  Heather</v>
      </c>
      <c r="C194" s="6">
        <f>VLOOKUP(Table2[[#This Row],[CustomerID]],'Medical Examinations'!A:J,2,FALSE)</f>
        <v>52.06</v>
      </c>
      <c r="D194" s="6">
        <f>VLOOKUP(Table2[[#This Row],[CustomerID]],'Medical Examinations'!A:J,3,FALSE)</f>
        <v>4.6900000000000004</v>
      </c>
      <c r="E194" s="6" t="str">
        <f>VLOOKUP(Table2[[#This Row],[CustomerID]],'Medical Examinations'!A:J,4,FALSE)</f>
        <v>No</v>
      </c>
      <c r="F194" s="6" t="str">
        <f>VLOOKUP(Table2[[#This Row],[CustomerID]],'Medical Examinations'!A:J,5,FALSE)</f>
        <v>No</v>
      </c>
      <c r="G194" s="6" t="str">
        <f>VLOOKUP(Table2[[#This Row],[CustomerID]],'Medical Examinations'!A:J,6,FALSE)</f>
        <v>No</v>
      </c>
      <c r="H194" s="6">
        <f>VLOOKUP(Table2[[#This Row],[CustomerID]],'Medical Examinations'!A:J,7,FALSE)</f>
        <v>1</v>
      </c>
      <c r="I194" s="6" t="str">
        <f>VLOOKUP(Table2[[#This Row],[CustomerID]],'Medical Examinations'!A:J,8,FALSE)</f>
        <v>Yes</v>
      </c>
      <c r="J194" s="6" t="str">
        <f>VLOOKUP(Table2[[#This Row],[CustomerID]],'Medical Examinations'!A:J,9,FALSE)</f>
        <v>Obesity</v>
      </c>
      <c r="K194" s="6" t="str">
        <f>VLOOKUP(Table2[[#This Row],[CustomerID]],'Medical Examinations'!A:J,10,FALSE)</f>
        <v>Normal</v>
      </c>
      <c r="L194" s="6" t="str">
        <f>VLOOKUP(Table2[[#This Row],[CustomerID]],'Hospitalisation Details'!A:M,12,FALSE)</f>
        <v>16-Jun-1992</v>
      </c>
      <c r="M194" s="6">
        <f>VLOOKUP(Table2[[#This Row],[CustomerID]],'Hospitalisation Details'!A:M,7,FALSE)</f>
        <v>36314.050000000003</v>
      </c>
      <c r="N194" s="6" t="str">
        <f>VLOOKUP(Table2[[#This Row],[CustomerID]],'Hospitalisation Details'!A:M,8,FALSE)</f>
        <v>tier - 2</v>
      </c>
      <c r="O194" s="6" t="str">
        <f>VLOOKUP(Table2[[#This Row],[CustomerID]],'Hospitalisation Details'!A:M,9,FALSE)</f>
        <v>tier - 2</v>
      </c>
      <c r="P194" s="6" t="str">
        <f>VLOOKUP(Table2[[#This Row],[CustomerID]],'Hospitalisation Details'!A:M,10,FALSE)</f>
        <v>R1011</v>
      </c>
      <c r="Q194" s="6">
        <f>VLOOKUP(Table2[[#This Row],[CustomerID]],'Hospitalisation Details'!A:M,13,FALSE)</f>
        <v>30</v>
      </c>
      <c r="R194" s="41"/>
    </row>
    <row r="195" spans="1:18" x14ac:dyDescent="0.3">
      <c r="A195" s="6" t="str">
        <f>VLOOKUP('Customer Names'!A195,'Customer Names'!A:A,1,FALSE)</f>
        <v>Id194</v>
      </c>
      <c r="B195" s="6" t="str">
        <f>VLOOKUP(Table2[[#This Row],[CustomerID]],'Customer Names'!A:E,4,FALSE)</f>
        <v xml:space="preserve">  Jorge</v>
      </c>
      <c r="C195" s="6">
        <f>VLOOKUP(Table2[[#This Row],[CustomerID]],'Medical Examinations'!A:J,2,FALSE)</f>
        <v>38.17</v>
      </c>
      <c r="D195" s="6">
        <f>VLOOKUP(Table2[[#This Row],[CustomerID]],'Medical Examinations'!A:J,3,FALSE)</f>
        <v>4.53</v>
      </c>
      <c r="E195" s="6" t="str">
        <f>VLOOKUP(Table2[[#This Row],[CustomerID]],'Medical Examinations'!A:J,4,FALSE)</f>
        <v>No</v>
      </c>
      <c r="F195" s="6" t="str">
        <f>VLOOKUP(Table2[[#This Row],[CustomerID]],'Medical Examinations'!A:J,5,FALSE)</f>
        <v>yes</v>
      </c>
      <c r="G195" s="6" t="str">
        <f>VLOOKUP(Table2[[#This Row],[CustomerID]],'Medical Examinations'!A:J,6,FALSE)</f>
        <v>No</v>
      </c>
      <c r="H195" s="6">
        <f>VLOOKUP(Table2[[#This Row],[CustomerID]],'Medical Examinations'!A:J,7,FALSE)</f>
        <v>1</v>
      </c>
      <c r="I195" s="6" t="str">
        <f>VLOOKUP(Table2[[#This Row],[CustomerID]],'Medical Examinations'!A:J,8,FALSE)</f>
        <v>Yes</v>
      </c>
      <c r="J195" s="6" t="str">
        <f>VLOOKUP(Table2[[#This Row],[CustomerID]],'Medical Examinations'!A:J,9,FALSE)</f>
        <v>Obesity</v>
      </c>
      <c r="K195" s="6" t="str">
        <f>VLOOKUP(Table2[[#This Row],[CustomerID]],'Medical Examinations'!A:J,10,FALSE)</f>
        <v>Normal</v>
      </c>
      <c r="L195" s="6" t="str">
        <f>VLOOKUP(Table2[[#This Row],[CustomerID]],'Hospitalisation Details'!A:M,12,FALSE)</f>
        <v>25-Dec-2004</v>
      </c>
      <c r="M195" s="6">
        <f>VLOOKUP(Table2[[#This Row],[CustomerID]],'Hospitalisation Details'!A:M,7,FALSE)</f>
        <v>36307.800000000003</v>
      </c>
      <c r="N195" s="6" t="str">
        <f>VLOOKUP(Table2[[#This Row],[CustomerID]],'Hospitalisation Details'!A:M,8,FALSE)</f>
        <v>tier - 1</v>
      </c>
      <c r="O195" s="6" t="str">
        <f>VLOOKUP(Table2[[#This Row],[CustomerID]],'Hospitalisation Details'!A:M,9,FALSE)</f>
        <v>tier - 2</v>
      </c>
      <c r="P195" s="6" t="str">
        <f>VLOOKUP(Table2[[#This Row],[CustomerID]],'Hospitalisation Details'!A:M,10,FALSE)</f>
        <v>R1013</v>
      </c>
      <c r="Q195" s="6">
        <f>VLOOKUP(Table2[[#This Row],[CustomerID]],'Hospitalisation Details'!A:M,13,FALSE)</f>
        <v>18</v>
      </c>
      <c r="R195" s="41"/>
    </row>
    <row r="196" spans="1:18" x14ac:dyDescent="0.3">
      <c r="A196" s="6" t="str">
        <f>VLOOKUP('Customer Names'!A196,'Customer Names'!A:A,1,FALSE)</f>
        <v>Id195</v>
      </c>
      <c r="B196" s="6" t="str">
        <f>VLOOKUP(Table2[[#This Row],[CustomerID]],'Customer Names'!A:E,4,FALSE)</f>
        <v xml:space="preserve">  Jack R</v>
      </c>
      <c r="C196" s="6">
        <f>VLOOKUP(Table2[[#This Row],[CustomerID]],'Medical Examinations'!A:J,2,FALSE)</f>
        <v>36.954999999999998</v>
      </c>
      <c r="D196" s="6">
        <f>VLOOKUP(Table2[[#This Row],[CustomerID]],'Medical Examinations'!A:J,3,FALSE)</f>
        <v>5.84</v>
      </c>
      <c r="E196" s="6" t="str">
        <f>VLOOKUP(Table2[[#This Row],[CustomerID]],'Medical Examinations'!A:J,4,FALSE)</f>
        <v>No</v>
      </c>
      <c r="F196" s="6" t="str">
        <f>VLOOKUP(Table2[[#This Row],[CustomerID]],'Medical Examinations'!A:J,5,FALSE)</f>
        <v>No</v>
      </c>
      <c r="G196" s="6" t="str">
        <f>VLOOKUP(Table2[[#This Row],[CustomerID]],'Medical Examinations'!A:J,6,FALSE)</f>
        <v>Yes</v>
      </c>
      <c r="H196" s="6">
        <f>VLOOKUP(Table2[[#This Row],[CustomerID]],'Medical Examinations'!A:J,7,FALSE)</f>
        <v>1</v>
      </c>
      <c r="I196" s="6" t="str">
        <f>VLOOKUP(Table2[[#This Row],[CustomerID]],'Medical Examinations'!A:J,8,FALSE)</f>
        <v>Yes</v>
      </c>
      <c r="J196" s="6" t="str">
        <f>VLOOKUP(Table2[[#This Row],[CustomerID]],'Medical Examinations'!A:J,9,FALSE)</f>
        <v>Obesity</v>
      </c>
      <c r="K196" s="6" t="str">
        <f>VLOOKUP(Table2[[#This Row],[CustomerID]],'Medical Examinations'!A:J,10,FALSE)</f>
        <v>Prediabetes</v>
      </c>
      <c r="L196" s="6" t="str">
        <f>VLOOKUP(Table2[[#This Row],[CustomerID]],'Hospitalisation Details'!A:M,12,FALSE)</f>
        <v>5-Sep-2003</v>
      </c>
      <c r="M196" s="6">
        <f>VLOOKUP(Table2[[#This Row],[CustomerID]],'Hospitalisation Details'!A:M,7,FALSE)</f>
        <v>36219.410000000003</v>
      </c>
      <c r="N196" s="6" t="str">
        <f>VLOOKUP(Table2[[#This Row],[CustomerID]],'Hospitalisation Details'!A:M,8,FALSE)</f>
        <v>tier - 1</v>
      </c>
      <c r="O196" s="6" t="str">
        <f>VLOOKUP(Table2[[#This Row],[CustomerID]],'Hospitalisation Details'!A:M,9,FALSE)</f>
        <v>tier - 1</v>
      </c>
      <c r="P196" s="6" t="str">
        <f>VLOOKUP(Table2[[#This Row],[CustomerID]],'Hospitalisation Details'!A:M,10,FALSE)</f>
        <v>R1012</v>
      </c>
      <c r="Q196" s="6">
        <f>VLOOKUP(Table2[[#This Row],[CustomerID]],'Hospitalisation Details'!A:M,13,FALSE)</f>
        <v>19</v>
      </c>
      <c r="R196" s="41"/>
    </row>
    <row r="197" spans="1:18" x14ac:dyDescent="0.3">
      <c r="A197" s="6" t="str">
        <f>VLOOKUP('Customer Names'!A197,'Customer Names'!A:A,1,FALSE)</f>
        <v>Id196</v>
      </c>
      <c r="B197" s="6" t="str">
        <f>VLOOKUP(Table2[[#This Row],[CustomerID]],'Customer Names'!A:E,4,FALSE)</f>
        <v xml:space="preserve">  Felix</v>
      </c>
      <c r="C197" s="6">
        <f>VLOOKUP(Table2[[#This Row],[CustomerID]],'Medical Examinations'!A:J,2,FALSE)</f>
        <v>34.4</v>
      </c>
      <c r="D197" s="6">
        <f>VLOOKUP(Table2[[#This Row],[CustomerID]],'Medical Examinations'!A:J,3,FALSE)</f>
        <v>4.9000000000000004</v>
      </c>
      <c r="E197" s="6" t="str">
        <f>VLOOKUP(Table2[[#This Row],[CustomerID]],'Medical Examinations'!A:J,4,FALSE)</f>
        <v>No</v>
      </c>
      <c r="F197" s="6" t="str">
        <f>VLOOKUP(Table2[[#This Row],[CustomerID]],'Medical Examinations'!A:J,5,FALSE)</f>
        <v>No</v>
      </c>
      <c r="G197" s="6" t="str">
        <f>VLOOKUP(Table2[[#This Row],[CustomerID]],'Medical Examinations'!A:J,6,FALSE)</f>
        <v>Yes</v>
      </c>
      <c r="H197" s="6">
        <f>VLOOKUP(Table2[[#This Row],[CustomerID]],'Medical Examinations'!A:J,7,FALSE)</f>
        <v>1</v>
      </c>
      <c r="I197" s="6" t="str">
        <f>VLOOKUP(Table2[[#This Row],[CustomerID]],'Medical Examinations'!A:J,8,FALSE)</f>
        <v>Yes</v>
      </c>
      <c r="J197" s="6" t="str">
        <f>VLOOKUP(Table2[[#This Row],[CustomerID]],'Medical Examinations'!A:J,9,FALSE)</f>
        <v>Obesity</v>
      </c>
      <c r="K197" s="6" t="str">
        <f>VLOOKUP(Table2[[#This Row],[CustomerID]],'Medical Examinations'!A:J,10,FALSE)</f>
        <v>Normal</v>
      </c>
      <c r="L197" s="6" t="str">
        <f>VLOOKUP(Table2[[#This Row],[CustomerID]],'Hospitalisation Details'!A:M,12,FALSE)</f>
        <v>28-Dec-1993</v>
      </c>
      <c r="M197" s="6">
        <f>VLOOKUP(Table2[[#This Row],[CustomerID]],'Hospitalisation Details'!A:M,7,FALSE)</f>
        <v>36197.699999999997</v>
      </c>
      <c r="N197" s="6" t="str">
        <f>VLOOKUP(Table2[[#This Row],[CustomerID]],'Hospitalisation Details'!A:M,8,FALSE)</f>
        <v>tier - 1</v>
      </c>
      <c r="O197" s="6" t="str">
        <f>VLOOKUP(Table2[[#This Row],[CustomerID]],'Hospitalisation Details'!A:M,9,FALSE)</f>
        <v>tier - 3</v>
      </c>
      <c r="P197" s="6" t="str">
        <f>VLOOKUP(Table2[[#This Row],[CustomerID]],'Hospitalisation Details'!A:M,10,FALSE)</f>
        <v>R1011</v>
      </c>
      <c r="Q197" s="6">
        <f>VLOOKUP(Table2[[#This Row],[CustomerID]],'Hospitalisation Details'!A:M,13,FALSE)</f>
        <v>29</v>
      </c>
      <c r="R197" s="41"/>
    </row>
    <row r="198" spans="1:18" x14ac:dyDescent="0.3">
      <c r="A198" s="6" t="str">
        <f>VLOOKUP('Customer Names'!A198,'Customer Names'!A:A,1,FALSE)</f>
        <v>Id197</v>
      </c>
      <c r="B198" s="6" t="str">
        <f>VLOOKUP(Table2[[#This Row],[CustomerID]],'Customer Names'!A:E,4,FALSE)</f>
        <v xml:space="preserve">  Christopher C</v>
      </c>
      <c r="C198" s="6">
        <f>VLOOKUP(Table2[[#This Row],[CustomerID]],'Medical Examinations'!A:J,2,FALSE)</f>
        <v>31.73</v>
      </c>
      <c r="D198" s="6">
        <f>VLOOKUP(Table2[[#This Row],[CustomerID]],'Medical Examinations'!A:J,3,FALSE)</f>
        <v>4.3</v>
      </c>
      <c r="E198" s="6" t="str">
        <f>VLOOKUP(Table2[[#This Row],[CustomerID]],'Medical Examinations'!A:J,4,FALSE)</f>
        <v>No</v>
      </c>
      <c r="F198" s="6" t="str">
        <f>VLOOKUP(Table2[[#This Row],[CustomerID]],'Medical Examinations'!A:J,5,FALSE)</f>
        <v>No</v>
      </c>
      <c r="G198" s="6" t="str">
        <f>VLOOKUP(Table2[[#This Row],[CustomerID]],'Medical Examinations'!A:J,6,FALSE)</f>
        <v>No</v>
      </c>
      <c r="H198" s="6">
        <f>VLOOKUP(Table2[[#This Row],[CustomerID]],'Medical Examinations'!A:J,7,FALSE)</f>
        <v>0</v>
      </c>
      <c r="I198" s="6" t="str">
        <f>VLOOKUP(Table2[[#This Row],[CustomerID]],'Medical Examinations'!A:J,8,FALSE)</f>
        <v>Yes</v>
      </c>
      <c r="J198" s="6" t="str">
        <f>VLOOKUP(Table2[[#This Row],[CustomerID]],'Medical Examinations'!A:J,9,FALSE)</f>
        <v>Obesity</v>
      </c>
      <c r="K198" s="6" t="str">
        <f>VLOOKUP(Table2[[#This Row],[CustomerID]],'Medical Examinations'!A:J,10,FALSE)</f>
        <v>Normal</v>
      </c>
      <c r="L198" s="6" t="str">
        <f>VLOOKUP(Table2[[#This Row],[CustomerID]],'Hospitalisation Details'!A:M,12,FALSE)</f>
        <v>1-Oct-1999</v>
      </c>
      <c r="M198" s="6">
        <f>VLOOKUP(Table2[[#This Row],[CustomerID]],'Hospitalisation Details'!A:M,7,FALSE)</f>
        <v>36189.1</v>
      </c>
      <c r="N198" s="6" t="str">
        <f>VLOOKUP(Table2[[#This Row],[CustomerID]],'Hospitalisation Details'!A:M,8,FALSE)</f>
        <v>tier - 1</v>
      </c>
      <c r="O198" s="6" t="str">
        <f>VLOOKUP(Table2[[#This Row],[CustomerID]],'Hospitalisation Details'!A:M,9,FALSE)</f>
        <v>tier - 3</v>
      </c>
      <c r="P198" s="6" t="str">
        <f>VLOOKUP(Table2[[#This Row],[CustomerID]],'Hospitalisation Details'!A:M,10,FALSE)</f>
        <v>R1016</v>
      </c>
      <c r="Q198" s="6">
        <f>VLOOKUP(Table2[[#This Row],[CustomerID]],'Hospitalisation Details'!A:M,13,FALSE)</f>
        <v>23</v>
      </c>
      <c r="R198" s="41"/>
    </row>
    <row r="199" spans="1:18" x14ac:dyDescent="0.3">
      <c r="A199" s="6" t="str">
        <f>VLOOKUP('Customer Names'!A199,'Customer Names'!A:A,1,FALSE)</f>
        <v>Id198</v>
      </c>
      <c r="B199" s="6" t="str">
        <f>VLOOKUP(Table2[[#This Row],[CustomerID]],'Customer Names'!A:E,4,FALSE)</f>
        <v xml:space="preserve">  Jesse</v>
      </c>
      <c r="C199" s="6">
        <f>VLOOKUP(Table2[[#This Row],[CustomerID]],'Medical Examinations'!A:J,2,FALSE)</f>
        <v>36.64</v>
      </c>
      <c r="D199" s="6">
        <f>VLOOKUP(Table2[[#This Row],[CustomerID]],'Medical Examinations'!A:J,3,FALSE)</f>
        <v>11.34</v>
      </c>
      <c r="E199" s="6" t="str">
        <f>VLOOKUP(Table2[[#This Row],[CustomerID]],'Medical Examinations'!A:J,4,FALSE)</f>
        <v>No</v>
      </c>
      <c r="F199" s="6" t="str">
        <f>VLOOKUP(Table2[[#This Row],[CustomerID]],'Medical Examinations'!A:J,5,FALSE)</f>
        <v>No</v>
      </c>
      <c r="G199" s="6" t="str">
        <f>VLOOKUP(Table2[[#This Row],[CustomerID]],'Medical Examinations'!A:J,6,FALSE)</f>
        <v>No</v>
      </c>
      <c r="H199" s="6">
        <f>VLOOKUP(Table2[[#This Row],[CustomerID]],'Medical Examinations'!A:J,7,FALSE)</f>
        <v>0</v>
      </c>
      <c r="I199" s="6" t="str">
        <f>VLOOKUP(Table2[[#This Row],[CustomerID]],'Medical Examinations'!A:J,8,FALSE)</f>
        <v>Yes</v>
      </c>
      <c r="J199" s="6" t="str">
        <f>VLOOKUP(Table2[[#This Row],[CustomerID]],'Medical Examinations'!A:J,9,FALSE)</f>
        <v>Obesity</v>
      </c>
      <c r="K199" s="6" t="str">
        <f>VLOOKUP(Table2[[#This Row],[CustomerID]],'Medical Examinations'!A:J,10,FALSE)</f>
        <v>Diabetes</v>
      </c>
      <c r="L199" s="6" t="str">
        <f>VLOOKUP(Table2[[#This Row],[CustomerID]],'Hospitalisation Details'!A:M,12,FALSE)</f>
        <v>6-Dec-1974</v>
      </c>
      <c r="M199" s="6">
        <f>VLOOKUP(Table2[[#This Row],[CustomerID]],'Hospitalisation Details'!A:M,7,FALSE)</f>
        <v>36182.870000000003</v>
      </c>
      <c r="N199" s="6" t="str">
        <f>VLOOKUP(Table2[[#This Row],[CustomerID]],'Hospitalisation Details'!A:M,8,FALSE)</f>
        <v>tier - 2</v>
      </c>
      <c r="O199" s="6" t="str">
        <f>VLOOKUP(Table2[[#This Row],[CustomerID]],'Hospitalisation Details'!A:M,9,FALSE)</f>
        <v>tier - 3</v>
      </c>
      <c r="P199" s="6" t="str">
        <f>VLOOKUP(Table2[[#This Row],[CustomerID]],'Hospitalisation Details'!A:M,10,FALSE)</f>
        <v>R1012</v>
      </c>
      <c r="Q199" s="6">
        <f>VLOOKUP(Table2[[#This Row],[CustomerID]],'Hospitalisation Details'!A:M,13,FALSE)</f>
        <v>48</v>
      </c>
      <c r="R199" s="41"/>
    </row>
    <row r="200" spans="1:18" x14ac:dyDescent="0.3">
      <c r="A200" s="6" t="str">
        <f>VLOOKUP('Customer Names'!A200,'Customer Names'!A:A,1,FALSE)</f>
        <v>Id199</v>
      </c>
      <c r="B200" s="6" t="str">
        <f>VLOOKUP(Table2[[#This Row],[CustomerID]],'Customer Names'!A:E,4,FALSE)</f>
        <v xml:space="preserve">  Jill</v>
      </c>
      <c r="C200" s="6">
        <f>VLOOKUP(Table2[[#This Row],[CustomerID]],'Medical Examinations'!A:J,2,FALSE)</f>
        <v>36.85</v>
      </c>
      <c r="D200" s="6">
        <f>VLOOKUP(Table2[[#This Row],[CustomerID]],'Medical Examinations'!A:J,3,FALSE)</f>
        <v>5.88</v>
      </c>
      <c r="E200" s="6" t="str">
        <f>VLOOKUP(Table2[[#This Row],[CustomerID]],'Medical Examinations'!A:J,4,FALSE)</f>
        <v>No</v>
      </c>
      <c r="F200" s="6" t="str">
        <f>VLOOKUP(Table2[[#This Row],[CustomerID]],'Medical Examinations'!A:J,5,FALSE)</f>
        <v>yes</v>
      </c>
      <c r="G200" s="6" t="str">
        <f>VLOOKUP(Table2[[#This Row],[CustomerID]],'Medical Examinations'!A:J,6,FALSE)</f>
        <v>No</v>
      </c>
      <c r="H200" s="6">
        <f>VLOOKUP(Table2[[#This Row],[CustomerID]],'Medical Examinations'!A:J,7,FALSE)</f>
        <v>1</v>
      </c>
      <c r="I200" s="6" t="str">
        <f>VLOOKUP(Table2[[#This Row],[CustomerID]],'Medical Examinations'!A:J,8,FALSE)</f>
        <v>Yes</v>
      </c>
      <c r="J200" s="6" t="str">
        <f>VLOOKUP(Table2[[#This Row],[CustomerID]],'Medical Examinations'!A:J,9,FALSE)</f>
        <v>Obesity</v>
      </c>
      <c r="K200" s="6" t="str">
        <f>VLOOKUP(Table2[[#This Row],[CustomerID]],'Medical Examinations'!A:J,10,FALSE)</f>
        <v>Prediabetes</v>
      </c>
      <c r="L200" s="6" t="str">
        <f>VLOOKUP(Table2[[#This Row],[CustomerID]],'Hospitalisation Details'!A:M,12,FALSE)</f>
        <v>30-Aug-2004</v>
      </c>
      <c r="M200" s="6">
        <f>VLOOKUP(Table2[[#This Row],[CustomerID]],'Hospitalisation Details'!A:M,7,FALSE)</f>
        <v>36149.480000000003</v>
      </c>
      <c r="N200" s="6" t="str">
        <f>VLOOKUP(Table2[[#This Row],[CustomerID]],'Hospitalisation Details'!A:M,8,FALSE)</f>
        <v>tier - 2</v>
      </c>
      <c r="O200" s="6" t="str">
        <f>VLOOKUP(Table2[[#This Row],[CustomerID]],'Hospitalisation Details'!A:M,9,FALSE)</f>
        <v>tier - 2</v>
      </c>
      <c r="P200" s="6" t="str">
        <f>VLOOKUP(Table2[[#This Row],[CustomerID]],'Hospitalisation Details'!A:M,10,FALSE)</f>
        <v>R1013</v>
      </c>
      <c r="Q200" s="6">
        <f>VLOOKUP(Table2[[#This Row],[CustomerID]],'Hospitalisation Details'!A:M,13,FALSE)</f>
        <v>18</v>
      </c>
      <c r="R200" s="41"/>
    </row>
    <row r="201" spans="1:18" x14ac:dyDescent="0.3">
      <c r="A201" s="6" t="str">
        <f>VLOOKUP('Customer Names'!A201,'Customer Names'!A:A,1,FALSE)</f>
        <v>Id200</v>
      </c>
      <c r="B201" s="6" t="str">
        <f>VLOOKUP(Table2[[#This Row],[CustomerID]],'Customer Names'!A:E,4,FALSE)</f>
        <v xml:space="preserve">  William</v>
      </c>
      <c r="C201" s="6">
        <f>VLOOKUP(Table2[[#This Row],[CustomerID]],'Medical Examinations'!A:J,2,FALSE)</f>
        <v>33.33</v>
      </c>
      <c r="D201" s="6">
        <f>VLOOKUP(Table2[[#This Row],[CustomerID]],'Medical Examinations'!A:J,3,FALSE)</f>
        <v>5.01</v>
      </c>
      <c r="E201" s="6" t="str">
        <f>VLOOKUP(Table2[[#This Row],[CustomerID]],'Medical Examinations'!A:J,4,FALSE)</f>
        <v>Yes</v>
      </c>
      <c r="F201" s="6" t="str">
        <f>VLOOKUP(Table2[[#This Row],[CustomerID]],'Medical Examinations'!A:J,5,FALSE)</f>
        <v>No</v>
      </c>
      <c r="G201" s="6" t="str">
        <f>VLOOKUP(Table2[[#This Row],[CustomerID]],'Medical Examinations'!A:J,6,FALSE)</f>
        <v>Yes</v>
      </c>
      <c r="H201" s="6">
        <f>VLOOKUP(Table2[[#This Row],[CustomerID]],'Medical Examinations'!A:J,7,FALSE)</f>
        <v>1</v>
      </c>
      <c r="I201" s="6" t="str">
        <f>VLOOKUP(Table2[[#This Row],[CustomerID]],'Medical Examinations'!A:J,8,FALSE)</f>
        <v>Yes</v>
      </c>
      <c r="J201" s="6" t="str">
        <f>VLOOKUP(Table2[[#This Row],[CustomerID]],'Medical Examinations'!A:J,9,FALSE)</f>
        <v>Obesity</v>
      </c>
      <c r="K201" s="6" t="str">
        <f>VLOOKUP(Table2[[#This Row],[CustomerID]],'Medical Examinations'!A:J,10,FALSE)</f>
        <v>Normal</v>
      </c>
      <c r="L201" s="6" t="str">
        <f>VLOOKUP(Table2[[#This Row],[CustomerID]],'Hospitalisation Details'!A:M,12,FALSE)</f>
        <v>12-Jun-1997</v>
      </c>
      <c r="M201" s="6">
        <f>VLOOKUP(Table2[[#This Row],[CustomerID]],'Hospitalisation Details'!A:M,7,FALSE)</f>
        <v>36124.57</v>
      </c>
      <c r="N201" s="6" t="str">
        <f>VLOOKUP(Table2[[#This Row],[CustomerID]],'Hospitalisation Details'!A:M,8,FALSE)</f>
        <v>tier - 1</v>
      </c>
      <c r="O201" s="6" t="str">
        <f>VLOOKUP(Table2[[#This Row],[CustomerID]],'Hospitalisation Details'!A:M,9,FALSE)</f>
        <v>tier - 3</v>
      </c>
      <c r="P201" s="6" t="str">
        <f>VLOOKUP(Table2[[#This Row],[CustomerID]],'Hospitalisation Details'!A:M,10,FALSE)</f>
        <v>R1013</v>
      </c>
      <c r="Q201" s="6">
        <f>VLOOKUP(Table2[[#This Row],[CustomerID]],'Hospitalisation Details'!A:M,13,FALSE)</f>
        <v>25</v>
      </c>
      <c r="R201" s="41"/>
    </row>
    <row r="202" spans="1:18" x14ac:dyDescent="0.3">
      <c r="A202" s="6" t="str">
        <f>VLOOKUP('Customer Names'!A202,'Customer Names'!A:A,1,FALSE)</f>
        <v>Id201</v>
      </c>
      <c r="B202" s="6" t="str">
        <f>VLOOKUP(Table2[[#This Row],[CustomerID]],'Customer Names'!A:E,4,FALSE)</f>
        <v xml:space="preserve">  Alejandro</v>
      </c>
      <c r="C202" s="6">
        <f>VLOOKUP(Table2[[#This Row],[CustomerID]],'Medical Examinations'!A:J,2,FALSE)</f>
        <v>39.14</v>
      </c>
      <c r="D202" s="6">
        <f>VLOOKUP(Table2[[#This Row],[CustomerID]],'Medical Examinations'!A:J,3,FALSE)</f>
        <v>4.4000000000000004</v>
      </c>
      <c r="E202" s="6" t="str">
        <f>VLOOKUP(Table2[[#This Row],[CustomerID]],'Medical Examinations'!A:J,4,FALSE)</f>
        <v>No</v>
      </c>
      <c r="F202" s="6" t="str">
        <f>VLOOKUP(Table2[[#This Row],[CustomerID]],'Medical Examinations'!A:J,5,FALSE)</f>
        <v>No</v>
      </c>
      <c r="G202" s="6" t="str">
        <f>VLOOKUP(Table2[[#This Row],[CustomerID]],'Medical Examinations'!A:J,6,FALSE)</f>
        <v>Yes</v>
      </c>
      <c r="H202" s="6">
        <f>VLOOKUP(Table2[[#This Row],[CustomerID]],'Medical Examinations'!A:J,7,FALSE)</f>
        <v>1</v>
      </c>
      <c r="I202" s="6" t="str">
        <f>VLOOKUP(Table2[[#This Row],[CustomerID]],'Medical Examinations'!A:J,8,FALSE)</f>
        <v>Yes</v>
      </c>
      <c r="J202" s="6" t="str">
        <f>VLOOKUP(Table2[[#This Row],[CustomerID]],'Medical Examinations'!A:J,9,FALSE)</f>
        <v>Obesity</v>
      </c>
      <c r="K202" s="6" t="str">
        <f>VLOOKUP(Table2[[#This Row],[CustomerID]],'Medical Examinations'!A:J,10,FALSE)</f>
        <v>Normal</v>
      </c>
      <c r="L202" s="6" t="str">
        <f>VLOOKUP(Table2[[#This Row],[CustomerID]],'Hospitalisation Details'!A:M,12,FALSE)</f>
        <v>4-Nov-1979</v>
      </c>
      <c r="M202" s="6">
        <f>VLOOKUP(Table2[[#This Row],[CustomerID]],'Hospitalisation Details'!A:M,7,FALSE)</f>
        <v>36090.49</v>
      </c>
      <c r="N202" s="6" t="str">
        <f>VLOOKUP(Table2[[#This Row],[CustomerID]],'Hospitalisation Details'!A:M,8,FALSE)</f>
        <v>tier - 2</v>
      </c>
      <c r="O202" s="6" t="str">
        <f>VLOOKUP(Table2[[#This Row],[CustomerID]],'Hospitalisation Details'!A:M,9,FALSE)</f>
        <v>tier - 2</v>
      </c>
      <c r="P202" s="6" t="str">
        <f>VLOOKUP(Table2[[#This Row],[CustomerID]],'Hospitalisation Details'!A:M,10,FALSE)</f>
        <v>R1011</v>
      </c>
      <c r="Q202" s="6">
        <f>VLOOKUP(Table2[[#This Row],[CustomerID]],'Hospitalisation Details'!A:M,13,FALSE)</f>
        <v>43</v>
      </c>
      <c r="R202" s="41"/>
    </row>
    <row r="203" spans="1:18" x14ac:dyDescent="0.3">
      <c r="A203" s="6" t="str">
        <f>VLOOKUP('Customer Names'!A203,'Customer Names'!A:A,1,FALSE)</f>
        <v>Id202</v>
      </c>
      <c r="B203" s="6" t="str">
        <f>VLOOKUP(Table2[[#This Row],[CustomerID]],'Customer Names'!A:E,4,FALSE)</f>
        <v xml:space="preserve">  Ian E</v>
      </c>
      <c r="C203" s="6">
        <f>VLOOKUP(Table2[[#This Row],[CustomerID]],'Medical Examinations'!A:J,2,FALSE)</f>
        <v>32.9</v>
      </c>
      <c r="D203" s="6">
        <f>VLOOKUP(Table2[[#This Row],[CustomerID]],'Medical Examinations'!A:J,3,FALSE)</f>
        <v>6.26</v>
      </c>
      <c r="E203" s="6" t="str">
        <f>VLOOKUP(Table2[[#This Row],[CustomerID]],'Medical Examinations'!A:J,4,FALSE)</f>
        <v>Yes</v>
      </c>
      <c r="F203" s="6" t="str">
        <f>VLOOKUP(Table2[[#This Row],[CustomerID]],'Medical Examinations'!A:J,5,FALSE)</f>
        <v>No</v>
      </c>
      <c r="G203" s="6" t="str">
        <f>VLOOKUP(Table2[[#This Row],[CustomerID]],'Medical Examinations'!A:J,6,FALSE)</f>
        <v>No</v>
      </c>
      <c r="H203" s="6">
        <f>VLOOKUP(Table2[[#This Row],[CustomerID]],'Medical Examinations'!A:J,7,FALSE)</f>
        <v>0</v>
      </c>
      <c r="I203" s="6" t="str">
        <f>VLOOKUP(Table2[[#This Row],[CustomerID]],'Medical Examinations'!A:J,8,FALSE)</f>
        <v>Yes</v>
      </c>
      <c r="J203" s="6" t="str">
        <f>VLOOKUP(Table2[[#This Row],[CustomerID]],'Medical Examinations'!A:J,9,FALSE)</f>
        <v>Obesity</v>
      </c>
      <c r="K203" s="6" t="str">
        <f>VLOOKUP(Table2[[#This Row],[CustomerID]],'Medical Examinations'!A:J,10,FALSE)</f>
        <v>Prediabetes</v>
      </c>
      <c r="L203" s="6" t="str">
        <f>VLOOKUP(Table2[[#This Row],[CustomerID]],'Hospitalisation Details'!A:M,12,FALSE)</f>
        <v>20-Aug-1996</v>
      </c>
      <c r="M203" s="6">
        <f>VLOOKUP(Table2[[#This Row],[CustomerID]],'Hospitalisation Details'!A:M,7,FALSE)</f>
        <v>36085.22</v>
      </c>
      <c r="N203" s="6" t="str">
        <f>VLOOKUP(Table2[[#This Row],[CustomerID]],'Hospitalisation Details'!A:M,8,FALSE)</f>
        <v>tier - 1</v>
      </c>
      <c r="O203" s="6" t="str">
        <f>VLOOKUP(Table2[[#This Row],[CustomerID]],'Hospitalisation Details'!A:M,9,FALSE)</f>
        <v>tier - 1</v>
      </c>
      <c r="P203" s="6" t="str">
        <f>VLOOKUP(Table2[[#This Row],[CustomerID]],'Hospitalisation Details'!A:M,10,FALSE)</f>
        <v>R1011</v>
      </c>
      <c r="Q203" s="6">
        <f>VLOOKUP(Table2[[#This Row],[CustomerID]],'Hospitalisation Details'!A:M,13,FALSE)</f>
        <v>26</v>
      </c>
      <c r="R203" s="41"/>
    </row>
    <row r="204" spans="1:18" x14ac:dyDescent="0.3">
      <c r="A204" s="6" t="str">
        <f>VLOOKUP('Customer Names'!A204,'Customer Names'!A:A,1,FALSE)</f>
        <v>Id203</v>
      </c>
      <c r="B204" s="6" t="str">
        <f>VLOOKUP(Table2[[#This Row],[CustomerID]],'Customer Names'!A:E,4,FALSE)</f>
        <v xml:space="preserve">  Hector Sr</v>
      </c>
      <c r="C204" s="6">
        <f>VLOOKUP(Table2[[#This Row],[CustomerID]],'Medical Examinations'!A:J,2,FALSE)</f>
        <v>29.78</v>
      </c>
      <c r="D204" s="6">
        <f>VLOOKUP(Table2[[#This Row],[CustomerID]],'Medical Examinations'!A:J,3,FALSE)</f>
        <v>10.27</v>
      </c>
      <c r="E204" s="6" t="str">
        <f>VLOOKUP(Table2[[#This Row],[CustomerID]],'Medical Examinations'!A:J,4,FALSE)</f>
        <v>Yes</v>
      </c>
      <c r="F204" s="6" t="str">
        <f>VLOOKUP(Table2[[#This Row],[CustomerID]],'Medical Examinations'!A:J,5,FALSE)</f>
        <v>No</v>
      </c>
      <c r="G204" s="6" t="str">
        <f>VLOOKUP(Table2[[#This Row],[CustomerID]],'Medical Examinations'!A:J,6,FALSE)</f>
        <v>Yes</v>
      </c>
      <c r="H204" s="6">
        <f>VLOOKUP(Table2[[#This Row],[CustomerID]],'Medical Examinations'!A:J,7,FALSE)</f>
        <v>1</v>
      </c>
      <c r="I204" s="6" t="str">
        <f>VLOOKUP(Table2[[#This Row],[CustomerID]],'Medical Examinations'!A:J,8,FALSE)</f>
        <v>Yes</v>
      </c>
      <c r="J204" s="6" t="str">
        <f>VLOOKUP(Table2[[#This Row],[CustomerID]],'Medical Examinations'!A:J,9,FALSE)</f>
        <v>OverWeight</v>
      </c>
      <c r="K204" s="6" t="str">
        <f>VLOOKUP(Table2[[#This Row],[CustomerID]],'Medical Examinations'!A:J,10,FALSE)</f>
        <v>Diabetes</v>
      </c>
      <c r="L204" s="6" t="str">
        <f>VLOOKUP(Table2[[#This Row],[CustomerID]],'Hospitalisation Details'!A:M,12,FALSE)</f>
        <v>22-Jul-1963</v>
      </c>
      <c r="M204" s="6">
        <f>VLOOKUP(Table2[[#This Row],[CustomerID]],'Hospitalisation Details'!A:M,7,FALSE)</f>
        <v>36074.339999999997</v>
      </c>
      <c r="N204" s="6" t="str">
        <f>VLOOKUP(Table2[[#This Row],[CustomerID]],'Hospitalisation Details'!A:M,8,FALSE)</f>
        <v>tier - 2</v>
      </c>
      <c r="O204" s="6" t="str">
        <f>VLOOKUP(Table2[[#This Row],[CustomerID]],'Hospitalisation Details'!A:M,9,FALSE)</f>
        <v>tier - 1</v>
      </c>
      <c r="P204" s="6" t="str">
        <f>VLOOKUP(Table2[[#This Row],[CustomerID]],'Hospitalisation Details'!A:M,10,FALSE)</f>
        <v>R1011</v>
      </c>
      <c r="Q204" s="6">
        <f>VLOOKUP(Table2[[#This Row],[CustomerID]],'Hospitalisation Details'!A:M,13,FALSE)</f>
        <v>59</v>
      </c>
      <c r="R204" s="41"/>
    </row>
    <row r="205" spans="1:18" x14ac:dyDescent="0.3">
      <c r="A205" s="6" t="str">
        <f>VLOOKUP('Customer Names'!A205,'Customer Names'!A:A,1,FALSE)</f>
        <v>Id204</v>
      </c>
      <c r="B205" s="6" t="str">
        <f>VLOOKUP(Table2[[#This Row],[CustomerID]],'Customer Names'!A:E,4,FALSE)</f>
        <v xml:space="preserve">  Rebecca</v>
      </c>
      <c r="C205" s="6">
        <f>VLOOKUP(Table2[[#This Row],[CustomerID]],'Medical Examinations'!A:J,2,FALSE)</f>
        <v>32.78</v>
      </c>
      <c r="D205" s="6">
        <f>VLOOKUP(Table2[[#This Row],[CustomerID]],'Medical Examinations'!A:J,3,FALSE)</f>
        <v>5.27</v>
      </c>
      <c r="E205" s="6" t="str">
        <f>VLOOKUP(Table2[[#This Row],[CustomerID]],'Medical Examinations'!A:J,4,FALSE)</f>
        <v>No</v>
      </c>
      <c r="F205" s="6" t="str">
        <f>VLOOKUP(Table2[[#This Row],[CustomerID]],'Medical Examinations'!A:J,5,FALSE)</f>
        <v>No</v>
      </c>
      <c r="G205" s="6" t="str">
        <f>VLOOKUP(Table2[[#This Row],[CustomerID]],'Medical Examinations'!A:J,6,FALSE)</f>
        <v>No</v>
      </c>
      <c r="H205" s="6">
        <f>VLOOKUP(Table2[[#This Row],[CustomerID]],'Medical Examinations'!A:J,7,FALSE)</f>
        <v>0</v>
      </c>
      <c r="I205" s="6" t="str">
        <f>VLOOKUP(Table2[[#This Row],[CustomerID]],'Medical Examinations'!A:J,8,FALSE)</f>
        <v>Yes</v>
      </c>
      <c r="J205" s="6" t="str">
        <f>VLOOKUP(Table2[[#This Row],[CustomerID]],'Medical Examinations'!A:J,9,FALSE)</f>
        <v>Obesity</v>
      </c>
      <c r="K205" s="6" t="str">
        <f>VLOOKUP(Table2[[#This Row],[CustomerID]],'Medical Examinations'!A:J,10,FALSE)</f>
        <v>Normal</v>
      </c>
      <c r="L205" s="6" t="str">
        <f>VLOOKUP(Table2[[#This Row],[CustomerID]],'Hospitalisation Details'!A:M,12,FALSE)</f>
        <v>4-Sep-1999</v>
      </c>
      <c r="M205" s="6">
        <f>VLOOKUP(Table2[[#This Row],[CustomerID]],'Hospitalisation Details'!A:M,7,FALSE)</f>
        <v>36021.01</v>
      </c>
      <c r="N205" s="6" t="str">
        <f>VLOOKUP(Table2[[#This Row],[CustomerID]],'Hospitalisation Details'!A:M,8,FALSE)</f>
        <v>tier - 2</v>
      </c>
      <c r="O205" s="6" t="str">
        <f>VLOOKUP(Table2[[#This Row],[CustomerID]],'Hospitalisation Details'!A:M,9,FALSE)</f>
        <v>tier - 3</v>
      </c>
      <c r="P205" s="6" t="str">
        <f>VLOOKUP(Table2[[#This Row],[CustomerID]],'Hospitalisation Details'!A:M,10,FALSE)</f>
        <v>R1013</v>
      </c>
      <c r="Q205" s="6">
        <f>VLOOKUP(Table2[[#This Row],[CustomerID]],'Hospitalisation Details'!A:M,13,FALSE)</f>
        <v>23</v>
      </c>
      <c r="R205" s="41"/>
    </row>
    <row r="206" spans="1:18" x14ac:dyDescent="0.3">
      <c r="A206" s="6" t="str">
        <f>VLOOKUP('Customer Names'!A206,'Customer Names'!A:A,1,FALSE)</f>
        <v>Id205</v>
      </c>
      <c r="B206" s="6" t="str">
        <f>VLOOKUP(Table2[[#This Row],[CustomerID]],'Customer Names'!A:E,4,FALSE)</f>
        <v xml:space="preserve">  Matt</v>
      </c>
      <c r="C206" s="6">
        <f>VLOOKUP(Table2[[#This Row],[CustomerID]],'Medical Examinations'!A:J,2,FALSE)</f>
        <v>41.65</v>
      </c>
      <c r="D206" s="6">
        <f>VLOOKUP(Table2[[#This Row],[CustomerID]],'Medical Examinations'!A:J,3,FALSE)</f>
        <v>10.73</v>
      </c>
      <c r="E206" s="6" t="str">
        <f>VLOOKUP(Table2[[#This Row],[CustomerID]],'Medical Examinations'!A:J,4,FALSE)</f>
        <v>Yes</v>
      </c>
      <c r="F206" s="6" t="str">
        <f>VLOOKUP(Table2[[#This Row],[CustomerID]],'Medical Examinations'!A:J,5,FALSE)</f>
        <v>No</v>
      </c>
      <c r="G206" s="6" t="str">
        <f>VLOOKUP(Table2[[#This Row],[CustomerID]],'Medical Examinations'!A:J,6,FALSE)</f>
        <v>No</v>
      </c>
      <c r="H206" s="6">
        <f>VLOOKUP(Table2[[#This Row],[CustomerID]],'Medical Examinations'!A:J,7,FALSE)</f>
        <v>0</v>
      </c>
      <c r="I206" s="6" t="str">
        <f>VLOOKUP(Table2[[#This Row],[CustomerID]],'Medical Examinations'!A:J,8,FALSE)</f>
        <v>Yes</v>
      </c>
      <c r="J206" s="6" t="str">
        <f>VLOOKUP(Table2[[#This Row],[CustomerID]],'Medical Examinations'!A:J,9,FALSE)</f>
        <v>Obesity</v>
      </c>
      <c r="K206" s="6" t="str">
        <f>VLOOKUP(Table2[[#This Row],[CustomerID]],'Medical Examinations'!A:J,10,FALSE)</f>
        <v>Diabetes</v>
      </c>
      <c r="L206" s="6" t="str">
        <f>VLOOKUP(Table2[[#This Row],[CustomerID]],'Hospitalisation Details'!A:M,12,FALSE)</f>
        <v>22-Nov-1981</v>
      </c>
      <c r="M206" s="6">
        <f>VLOOKUP(Table2[[#This Row],[CustomerID]],'Hospitalisation Details'!A:M,7,FALSE)</f>
        <v>35952.65</v>
      </c>
      <c r="N206" s="6" t="str">
        <f>VLOOKUP(Table2[[#This Row],[CustomerID]],'Hospitalisation Details'!A:M,8,FALSE)</f>
        <v>tier - 1</v>
      </c>
      <c r="O206" s="6" t="str">
        <f>VLOOKUP(Table2[[#This Row],[CustomerID]],'Hospitalisation Details'!A:M,9,FALSE)</f>
        <v>tier - 3</v>
      </c>
      <c r="P206" s="6" t="str">
        <f>VLOOKUP(Table2[[#This Row],[CustomerID]],'Hospitalisation Details'!A:M,10,FALSE)</f>
        <v>R1011</v>
      </c>
      <c r="Q206" s="6">
        <f>VLOOKUP(Table2[[#This Row],[CustomerID]],'Hospitalisation Details'!A:M,13,FALSE)</f>
        <v>41</v>
      </c>
      <c r="R206" s="41"/>
    </row>
    <row r="207" spans="1:18" x14ac:dyDescent="0.3">
      <c r="A207" s="6" t="str">
        <f>VLOOKUP('Customer Names'!A207,'Customer Names'!A:A,1,FALSE)</f>
        <v>Id206</v>
      </c>
      <c r="B207" s="6" t="str">
        <f>VLOOKUP(Table2[[#This Row],[CustomerID]],'Customer Names'!A:E,4,FALSE)</f>
        <v xml:space="preserve">  Elizabeth H</v>
      </c>
      <c r="C207" s="6">
        <f>VLOOKUP(Table2[[#This Row],[CustomerID]],'Medical Examinations'!A:J,2,FALSE)</f>
        <v>50.79</v>
      </c>
      <c r="D207" s="6">
        <f>VLOOKUP(Table2[[#This Row],[CustomerID]],'Medical Examinations'!A:J,3,FALSE)</f>
        <v>4.45</v>
      </c>
      <c r="E207" s="6" t="str">
        <f>VLOOKUP(Table2[[#This Row],[CustomerID]],'Medical Examinations'!A:J,4,FALSE)</f>
        <v>No</v>
      </c>
      <c r="F207" s="6" t="str">
        <f>VLOOKUP(Table2[[#This Row],[CustomerID]],'Medical Examinations'!A:J,5,FALSE)</f>
        <v>No</v>
      </c>
      <c r="G207" s="6" t="str">
        <f>VLOOKUP(Table2[[#This Row],[CustomerID]],'Medical Examinations'!A:J,6,FALSE)</f>
        <v>No</v>
      </c>
      <c r="H207" s="6">
        <f>VLOOKUP(Table2[[#This Row],[CustomerID]],'Medical Examinations'!A:J,7,FALSE)</f>
        <v>1</v>
      </c>
      <c r="I207" s="6" t="str">
        <f>VLOOKUP(Table2[[#This Row],[CustomerID]],'Medical Examinations'!A:J,8,FALSE)</f>
        <v>Yes</v>
      </c>
      <c r="J207" s="6" t="str">
        <f>VLOOKUP(Table2[[#This Row],[CustomerID]],'Medical Examinations'!A:J,9,FALSE)</f>
        <v>Obesity</v>
      </c>
      <c r="K207" s="6" t="str">
        <f>VLOOKUP(Table2[[#This Row],[CustomerID]],'Medical Examinations'!A:J,10,FALSE)</f>
        <v>Normal</v>
      </c>
      <c r="L207" s="6" t="str">
        <f>VLOOKUP(Table2[[#This Row],[CustomerID]],'Hospitalisation Details'!A:M,12,FALSE)</f>
        <v>18-Jun-1992</v>
      </c>
      <c r="M207" s="6">
        <f>VLOOKUP(Table2[[#This Row],[CustomerID]],'Hospitalisation Details'!A:M,7,FALSE)</f>
        <v>35883.269999999997</v>
      </c>
      <c r="N207" s="6" t="str">
        <f>VLOOKUP(Table2[[#This Row],[CustomerID]],'Hospitalisation Details'!A:M,8,FALSE)</f>
        <v>tier - 2</v>
      </c>
      <c r="O207" s="6" t="str">
        <f>VLOOKUP(Table2[[#This Row],[CustomerID]],'Hospitalisation Details'!A:M,9,FALSE)</f>
        <v>tier - 1</v>
      </c>
      <c r="P207" s="6" t="str">
        <f>VLOOKUP(Table2[[#This Row],[CustomerID]],'Hospitalisation Details'!A:M,10,FALSE)</f>
        <v>R1011</v>
      </c>
      <c r="Q207" s="6">
        <f>VLOOKUP(Table2[[#This Row],[CustomerID]],'Hospitalisation Details'!A:M,13,FALSE)</f>
        <v>30</v>
      </c>
      <c r="R207" s="41"/>
    </row>
    <row r="208" spans="1:18" x14ac:dyDescent="0.3">
      <c r="A208" s="6" t="str">
        <f>VLOOKUP('Customer Names'!A208,'Customer Names'!A:A,1,FALSE)</f>
        <v>Id207</v>
      </c>
      <c r="B208" s="6" t="str">
        <f>VLOOKUP(Table2[[#This Row],[CustomerID]],'Customer Names'!A:E,4,FALSE)</f>
        <v xml:space="preserve">  Grace</v>
      </c>
      <c r="C208" s="6">
        <f>VLOOKUP(Table2[[#This Row],[CustomerID]],'Medical Examinations'!A:J,2,FALSE)</f>
        <v>35.43</v>
      </c>
      <c r="D208" s="6">
        <f>VLOOKUP(Table2[[#This Row],[CustomerID]],'Medical Examinations'!A:J,3,FALSE)</f>
        <v>5.25</v>
      </c>
      <c r="E208" s="6" t="str">
        <f>VLOOKUP(Table2[[#This Row],[CustomerID]],'Medical Examinations'!A:J,4,FALSE)</f>
        <v>Yes</v>
      </c>
      <c r="F208" s="6" t="str">
        <f>VLOOKUP(Table2[[#This Row],[CustomerID]],'Medical Examinations'!A:J,5,FALSE)</f>
        <v>No</v>
      </c>
      <c r="G208" s="6" t="str">
        <f>VLOOKUP(Table2[[#This Row],[CustomerID]],'Medical Examinations'!A:J,6,FALSE)</f>
        <v>No</v>
      </c>
      <c r="H208" s="6">
        <f>VLOOKUP(Table2[[#This Row],[CustomerID]],'Medical Examinations'!A:J,7,FALSE)</f>
        <v>0</v>
      </c>
      <c r="I208" s="6" t="str">
        <f>VLOOKUP(Table2[[#This Row],[CustomerID]],'Medical Examinations'!A:J,8,FALSE)</f>
        <v>Yes</v>
      </c>
      <c r="J208" s="6" t="str">
        <f>VLOOKUP(Table2[[#This Row],[CustomerID]],'Medical Examinations'!A:J,9,FALSE)</f>
        <v>Obesity</v>
      </c>
      <c r="K208" s="6" t="str">
        <f>VLOOKUP(Table2[[#This Row],[CustomerID]],'Medical Examinations'!A:J,10,FALSE)</f>
        <v>Normal</v>
      </c>
      <c r="L208" s="6" t="str">
        <f>VLOOKUP(Table2[[#This Row],[CustomerID]],'Hospitalisation Details'!A:M,12,FALSE)</f>
        <v>4-Oct-1976</v>
      </c>
      <c r="M208" s="6">
        <f>VLOOKUP(Table2[[#This Row],[CustomerID]],'Hospitalisation Details'!A:M,7,FALSE)</f>
        <v>35733.96</v>
      </c>
      <c r="N208" s="6" t="str">
        <f>VLOOKUP(Table2[[#This Row],[CustomerID]],'Hospitalisation Details'!A:M,8,FALSE)</f>
        <v>tier - 2</v>
      </c>
      <c r="O208" s="6" t="str">
        <f>VLOOKUP(Table2[[#This Row],[CustomerID]],'Hospitalisation Details'!A:M,9,FALSE)</f>
        <v>tier - 2</v>
      </c>
      <c r="P208" s="6" t="str">
        <f>VLOOKUP(Table2[[#This Row],[CustomerID]],'Hospitalisation Details'!A:M,10,FALSE)</f>
        <v>R1011</v>
      </c>
      <c r="Q208" s="6">
        <f>VLOOKUP(Table2[[#This Row],[CustomerID]],'Hospitalisation Details'!A:M,13,FALSE)</f>
        <v>46</v>
      </c>
      <c r="R208" s="41"/>
    </row>
    <row r="209" spans="1:18" x14ac:dyDescent="0.3">
      <c r="A209" s="6" t="str">
        <f>VLOOKUP('Customer Names'!A209,'Customer Names'!A:A,1,FALSE)</f>
        <v>Id208</v>
      </c>
      <c r="B209" s="6" t="str">
        <f>VLOOKUP(Table2[[#This Row],[CustomerID]],'Customer Names'!A:E,4,FALSE)</f>
        <v xml:space="preserve">  Jaime</v>
      </c>
      <c r="C209" s="6">
        <f>VLOOKUP(Table2[[#This Row],[CustomerID]],'Medical Examinations'!A:J,2,FALSE)</f>
        <v>35.25</v>
      </c>
      <c r="D209" s="6">
        <f>VLOOKUP(Table2[[#This Row],[CustomerID]],'Medical Examinations'!A:J,3,FALSE)</f>
        <v>9.51</v>
      </c>
      <c r="E209" s="6" t="str">
        <f>VLOOKUP(Table2[[#This Row],[CustomerID]],'Medical Examinations'!A:J,4,FALSE)</f>
        <v>No</v>
      </c>
      <c r="F209" s="6" t="str">
        <f>VLOOKUP(Table2[[#This Row],[CustomerID]],'Medical Examinations'!A:J,5,FALSE)</f>
        <v>No</v>
      </c>
      <c r="G209" s="6" t="str">
        <f>VLOOKUP(Table2[[#This Row],[CustomerID]],'Medical Examinations'!A:J,6,FALSE)</f>
        <v>No</v>
      </c>
      <c r="H209" s="6">
        <f>VLOOKUP(Table2[[#This Row],[CustomerID]],'Medical Examinations'!A:J,7,FALSE)</f>
        <v>0</v>
      </c>
      <c r="I209" s="6" t="str">
        <f>VLOOKUP(Table2[[#This Row],[CustomerID]],'Medical Examinations'!A:J,8,FALSE)</f>
        <v>Yes</v>
      </c>
      <c r="J209" s="6" t="str">
        <f>VLOOKUP(Table2[[#This Row],[CustomerID]],'Medical Examinations'!A:J,9,FALSE)</f>
        <v>Obesity</v>
      </c>
      <c r="K209" s="6" t="str">
        <f>VLOOKUP(Table2[[#This Row],[CustomerID]],'Medical Examinations'!A:J,10,FALSE)</f>
        <v>Diabetes</v>
      </c>
      <c r="L209" s="6" t="str">
        <f>VLOOKUP(Table2[[#This Row],[CustomerID]],'Hospitalisation Details'!A:M,12,FALSE)</f>
        <v>15-Jul-1974</v>
      </c>
      <c r="M209" s="6">
        <f>VLOOKUP(Table2[[#This Row],[CustomerID]],'Hospitalisation Details'!A:M,7,FALSE)</f>
        <v>35711.39</v>
      </c>
      <c r="N209" s="6" t="str">
        <f>VLOOKUP(Table2[[#This Row],[CustomerID]],'Hospitalisation Details'!A:M,8,FALSE)</f>
        <v>tier - 2</v>
      </c>
      <c r="O209" s="6" t="str">
        <f>VLOOKUP(Table2[[#This Row],[CustomerID]],'Hospitalisation Details'!A:M,9,FALSE)</f>
        <v>tier - 3</v>
      </c>
      <c r="P209" s="6" t="str">
        <f>VLOOKUP(Table2[[#This Row],[CustomerID]],'Hospitalisation Details'!A:M,10,FALSE)</f>
        <v>R1012</v>
      </c>
      <c r="Q209" s="6">
        <f>VLOOKUP(Table2[[#This Row],[CustomerID]],'Hospitalisation Details'!A:M,13,FALSE)</f>
        <v>48</v>
      </c>
      <c r="R209" s="41"/>
    </row>
    <row r="210" spans="1:18" x14ac:dyDescent="0.3">
      <c r="A210" s="6" t="str">
        <f>VLOOKUP('Customer Names'!A210,'Customer Names'!A:A,1,FALSE)</f>
        <v>Id209</v>
      </c>
      <c r="B210" s="6" t="str">
        <f>VLOOKUP(Table2[[#This Row],[CustomerID]],'Customer Names'!A:E,4,FALSE)</f>
        <v xml:space="preserve">  Calesse</v>
      </c>
      <c r="C210" s="6">
        <f>VLOOKUP(Table2[[#This Row],[CustomerID]],'Medical Examinations'!A:J,2,FALSE)</f>
        <v>36.85</v>
      </c>
      <c r="D210" s="6">
        <f>VLOOKUP(Table2[[#This Row],[CustomerID]],'Medical Examinations'!A:J,3,FALSE)</f>
        <v>11.12</v>
      </c>
      <c r="E210" s="6" t="str">
        <f>VLOOKUP(Table2[[#This Row],[CustomerID]],'Medical Examinations'!A:J,4,FALSE)</f>
        <v>No</v>
      </c>
      <c r="F210" s="6" t="str">
        <f>VLOOKUP(Table2[[#This Row],[CustomerID]],'Medical Examinations'!A:J,5,FALSE)</f>
        <v>No</v>
      </c>
      <c r="G210" s="6" t="str">
        <f>VLOOKUP(Table2[[#This Row],[CustomerID]],'Medical Examinations'!A:J,6,FALSE)</f>
        <v>No</v>
      </c>
      <c r="H210" s="6">
        <f>VLOOKUP(Table2[[#This Row],[CustomerID]],'Medical Examinations'!A:J,7,FALSE)</f>
        <v>0</v>
      </c>
      <c r="I210" s="6" t="str">
        <f>VLOOKUP(Table2[[#This Row],[CustomerID]],'Medical Examinations'!A:J,8,FALSE)</f>
        <v>Yes</v>
      </c>
      <c r="J210" s="6" t="str">
        <f>VLOOKUP(Table2[[#This Row],[CustomerID]],'Medical Examinations'!A:J,9,FALSE)</f>
        <v>Obesity</v>
      </c>
      <c r="K210" s="6" t="str">
        <f>VLOOKUP(Table2[[#This Row],[CustomerID]],'Medical Examinations'!A:J,10,FALSE)</f>
        <v>Diabetes</v>
      </c>
      <c r="L210" s="6" t="str">
        <f>VLOOKUP(Table2[[#This Row],[CustomerID]],'Hospitalisation Details'!A:M,12,FALSE)</f>
        <v>19-Dec-1978</v>
      </c>
      <c r="M210" s="6">
        <f>VLOOKUP(Table2[[#This Row],[CustomerID]],'Hospitalisation Details'!A:M,7,FALSE)</f>
        <v>35701.9</v>
      </c>
      <c r="N210" s="6" t="str">
        <f>VLOOKUP(Table2[[#This Row],[CustomerID]],'Hospitalisation Details'!A:M,8,FALSE)</f>
        <v>tier - 2</v>
      </c>
      <c r="O210" s="6" t="str">
        <f>VLOOKUP(Table2[[#This Row],[CustomerID]],'Hospitalisation Details'!A:M,9,FALSE)</f>
        <v>tier - 1</v>
      </c>
      <c r="P210" s="6" t="str">
        <f>VLOOKUP(Table2[[#This Row],[CustomerID]],'Hospitalisation Details'!A:M,10,FALSE)</f>
        <v>R1011</v>
      </c>
      <c r="Q210" s="6">
        <f>VLOOKUP(Table2[[#This Row],[CustomerID]],'Hospitalisation Details'!A:M,13,FALSE)</f>
        <v>44</v>
      </c>
      <c r="R210" s="41"/>
    </row>
    <row r="211" spans="1:18" x14ac:dyDescent="0.3">
      <c r="A211" s="6" t="str">
        <f>VLOOKUP('Customer Names'!A211,'Customer Names'!A:A,1,FALSE)</f>
        <v>Id210</v>
      </c>
      <c r="B211" s="6" t="str">
        <f>VLOOKUP(Table2[[#This Row],[CustomerID]],'Customer Names'!A:E,4,FALSE)</f>
        <v xml:space="preserve">  Kate L</v>
      </c>
      <c r="C211" s="6">
        <f>VLOOKUP(Table2[[#This Row],[CustomerID]],'Medical Examinations'!A:J,2,FALSE)</f>
        <v>31.02</v>
      </c>
      <c r="D211" s="6">
        <f>VLOOKUP(Table2[[#This Row],[CustomerID]],'Medical Examinations'!A:J,3,FALSE)</f>
        <v>4.5599999999999996</v>
      </c>
      <c r="E211" s="6" t="str">
        <f>VLOOKUP(Table2[[#This Row],[CustomerID]],'Medical Examinations'!A:J,4,FALSE)</f>
        <v>No</v>
      </c>
      <c r="F211" s="6" t="str">
        <f>VLOOKUP(Table2[[#This Row],[CustomerID]],'Medical Examinations'!A:J,5,FALSE)</f>
        <v>yes</v>
      </c>
      <c r="G211" s="6" t="str">
        <f>VLOOKUP(Table2[[#This Row],[CustomerID]],'Medical Examinations'!A:J,6,FALSE)</f>
        <v>No</v>
      </c>
      <c r="H211" s="6">
        <f>VLOOKUP(Table2[[#This Row],[CustomerID]],'Medical Examinations'!A:J,7,FALSE)</f>
        <v>1</v>
      </c>
      <c r="I211" s="6" t="str">
        <f>VLOOKUP(Table2[[#This Row],[CustomerID]],'Medical Examinations'!A:J,8,FALSE)</f>
        <v>Yes</v>
      </c>
      <c r="J211" s="6" t="str">
        <f>VLOOKUP(Table2[[#This Row],[CustomerID]],'Medical Examinations'!A:J,9,FALSE)</f>
        <v>Obesity</v>
      </c>
      <c r="K211" s="6" t="str">
        <f>VLOOKUP(Table2[[#This Row],[CustomerID]],'Medical Examinations'!A:J,10,FALSE)</f>
        <v>Normal</v>
      </c>
      <c r="L211" s="6" t="str">
        <f>VLOOKUP(Table2[[#This Row],[CustomerID]],'Hospitalisation Details'!A:M,12,FALSE)</f>
        <v>17-Dec-2000</v>
      </c>
      <c r="M211" s="6">
        <f>VLOOKUP(Table2[[#This Row],[CustomerID]],'Hospitalisation Details'!A:M,7,FALSE)</f>
        <v>35595.589999999997</v>
      </c>
      <c r="N211" s="6" t="str">
        <f>VLOOKUP(Table2[[#This Row],[CustomerID]],'Hospitalisation Details'!A:M,8,FALSE)</f>
        <v>tier - 2</v>
      </c>
      <c r="O211" s="6" t="str">
        <f>VLOOKUP(Table2[[#This Row],[CustomerID]],'Hospitalisation Details'!A:M,9,FALSE)</f>
        <v>tier - 3</v>
      </c>
      <c r="P211" s="6" t="str">
        <f>VLOOKUP(Table2[[#This Row],[CustomerID]],'Hospitalisation Details'!A:M,10,FALSE)</f>
        <v>R1013</v>
      </c>
      <c r="Q211" s="6">
        <f>VLOOKUP(Table2[[#This Row],[CustomerID]],'Hospitalisation Details'!A:M,13,FALSE)</f>
        <v>22</v>
      </c>
      <c r="R211" s="41"/>
    </row>
    <row r="212" spans="1:18" x14ac:dyDescent="0.3">
      <c r="A212" s="6" t="str">
        <f>VLOOKUP('Customer Names'!A212,'Customer Names'!A:A,1,FALSE)</f>
        <v>Id211</v>
      </c>
      <c r="B212" s="6" t="str">
        <f>VLOOKUP(Table2[[#This Row],[CustomerID]],'Customer Names'!A:E,4,FALSE)</f>
        <v xml:space="preserve">  Sergey</v>
      </c>
      <c r="C212" s="6">
        <f>VLOOKUP(Table2[[#This Row],[CustomerID]],'Medical Examinations'!A:J,2,FALSE)</f>
        <v>35.6</v>
      </c>
      <c r="D212" s="6">
        <f>VLOOKUP(Table2[[#This Row],[CustomerID]],'Medical Examinations'!A:J,3,FALSE)</f>
        <v>4.0199999999999996</v>
      </c>
      <c r="E212" s="6" t="str">
        <f>VLOOKUP(Table2[[#This Row],[CustomerID]],'Medical Examinations'!A:J,4,FALSE)</f>
        <v>Yes</v>
      </c>
      <c r="F212" s="6" t="str">
        <f>VLOOKUP(Table2[[#This Row],[CustomerID]],'Medical Examinations'!A:J,5,FALSE)</f>
        <v>yes</v>
      </c>
      <c r="G212" s="6" t="str">
        <f>VLOOKUP(Table2[[#This Row],[CustomerID]],'Medical Examinations'!A:J,6,FALSE)</f>
        <v>No</v>
      </c>
      <c r="H212" s="6">
        <f>VLOOKUP(Table2[[#This Row],[CustomerID]],'Medical Examinations'!A:J,7,FALSE)</f>
        <v>2</v>
      </c>
      <c r="I212" s="6" t="str">
        <f>VLOOKUP(Table2[[#This Row],[CustomerID]],'Medical Examinations'!A:J,8,FALSE)</f>
        <v>Yes</v>
      </c>
      <c r="J212" s="6" t="str">
        <f>VLOOKUP(Table2[[#This Row],[CustomerID]],'Medical Examinations'!A:J,9,FALSE)</f>
        <v>Obesity</v>
      </c>
      <c r="K212" s="6" t="str">
        <f>VLOOKUP(Table2[[#This Row],[CustomerID]],'Medical Examinations'!A:J,10,FALSE)</f>
        <v>Normal</v>
      </c>
      <c r="L212" s="6" t="str">
        <f>VLOOKUP(Table2[[#This Row],[CustomerID]],'Hospitalisation Details'!A:M,12,FALSE)</f>
        <v>19-Nov-2000</v>
      </c>
      <c r="M212" s="6">
        <f>VLOOKUP(Table2[[#This Row],[CustomerID]],'Hospitalisation Details'!A:M,7,FALSE)</f>
        <v>35585.58</v>
      </c>
      <c r="N212" s="6" t="str">
        <f>VLOOKUP(Table2[[#This Row],[CustomerID]],'Hospitalisation Details'!A:M,8,FALSE)</f>
        <v>tier - 2</v>
      </c>
      <c r="O212" s="6" t="str">
        <f>VLOOKUP(Table2[[#This Row],[CustomerID]],'Hospitalisation Details'!A:M,9,FALSE)</f>
        <v>tier - 3</v>
      </c>
      <c r="P212" s="6" t="str">
        <f>VLOOKUP(Table2[[#This Row],[CustomerID]],'Hospitalisation Details'!A:M,10,FALSE)</f>
        <v>R1011</v>
      </c>
      <c r="Q212" s="6">
        <f>VLOOKUP(Table2[[#This Row],[CustomerID]],'Hospitalisation Details'!A:M,13,FALSE)</f>
        <v>22</v>
      </c>
      <c r="R212" s="41"/>
    </row>
    <row r="213" spans="1:18" x14ac:dyDescent="0.3">
      <c r="A213" s="6" t="str">
        <f>VLOOKUP('Customer Names'!A213,'Customer Names'!A:A,1,FALSE)</f>
        <v>Id212</v>
      </c>
      <c r="B213" s="6" t="str">
        <f>VLOOKUP(Table2[[#This Row],[CustomerID]],'Customer Names'!A:E,4,FALSE)</f>
        <v xml:space="preserve">  Timothy V</v>
      </c>
      <c r="C213" s="6">
        <f>VLOOKUP(Table2[[#This Row],[CustomerID]],'Medical Examinations'!A:J,2,FALSE)</f>
        <v>34.39</v>
      </c>
      <c r="D213" s="6">
        <f>VLOOKUP(Table2[[#This Row],[CustomerID]],'Medical Examinations'!A:J,3,FALSE)</f>
        <v>8.7200000000000006</v>
      </c>
      <c r="E213" s="6" t="str">
        <f>VLOOKUP(Table2[[#This Row],[CustomerID]],'Medical Examinations'!A:J,4,FALSE)</f>
        <v>No</v>
      </c>
      <c r="F213" s="6" t="str">
        <f>VLOOKUP(Table2[[#This Row],[CustomerID]],'Medical Examinations'!A:J,5,FALSE)</f>
        <v>No</v>
      </c>
      <c r="G213" s="6" t="str">
        <f>VLOOKUP(Table2[[#This Row],[CustomerID]],'Medical Examinations'!A:J,6,FALSE)</f>
        <v>No</v>
      </c>
      <c r="H213" s="6">
        <f>VLOOKUP(Table2[[#This Row],[CustomerID]],'Medical Examinations'!A:J,7,FALSE)</f>
        <v>0</v>
      </c>
      <c r="I213" s="6" t="str">
        <f>VLOOKUP(Table2[[#This Row],[CustomerID]],'Medical Examinations'!A:J,8,FALSE)</f>
        <v>Yes</v>
      </c>
      <c r="J213" s="6" t="str">
        <f>VLOOKUP(Table2[[#This Row],[CustomerID]],'Medical Examinations'!A:J,9,FALSE)</f>
        <v>Obesity</v>
      </c>
      <c r="K213" s="6" t="str">
        <f>VLOOKUP(Table2[[#This Row],[CustomerID]],'Medical Examinations'!A:J,10,FALSE)</f>
        <v>Diabetes</v>
      </c>
      <c r="L213" s="6" t="str">
        <f>VLOOKUP(Table2[[#This Row],[CustomerID]],'Hospitalisation Details'!A:M,12,FALSE)</f>
        <v>10-Aug-1971</v>
      </c>
      <c r="M213" s="6">
        <f>VLOOKUP(Table2[[#This Row],[CustomerID]],'Hospitalisation Details'!A:M,7,FALSE)</f>
        <v>35583.17</v>
      </c>
      <c r="N213" s="6" t="str">
        <f>VLOOKUP(Table2[[#This Row],[CustomerID]],'Hospitalisation Details'!A:M,8,FALSE)</f>
        <v>tier - 1</v>
      </c>
      <c r="O213" s="6" t="str">
        <f>VLOOKUP(Table2[[#This Row],[CustomerID]],'Hospitalisation Details'!A:M,9,FALSE)</f>
        <v>tier - 3</v>
      </c>
      <c r="P213" s="6" t="str">
        <f>VLOOKUP(Table2[[#This Row],[CustomerID]],'Hospitalisation Details'!A:M,10,FALSE)</f>
        <v>R1011</v>
      </c>
      <c r="Q213" s="6">
        <f>VLOOKUP(Table2[[#This Row],[CustomerID]],'Hospitalisation Details'!A:M,13,FALSE)</f>
        <v>51</v>
      </c>
      <c r="R213" s="41"/>
    </row>
    <row r="214" spans="1:18" x14ac:dyDescent="0.3">
      <c r="A214" s="6" t="str">
        <f>VLOOKUP('Customer Names'!A214,'Customer Names'!A:A,1,FALSE)</f>
        <v>Id213</v>
      </c>
      <c r="B214" s="6" t="str">
        <f>VLOOKUP(Table2[[#This Row],[CustomerID]],'Customer Names'!A:E,4,FALSE)</f>
        <v xml:space="preserve">  Andrew S</v>
      </c>
      <c r="C214" s="6">
        <f>VLOOKUP(Table2[[#This Row],[CustomerID]],'Medical Examinations'!A:J,2,FALSE)</f>
        <v>29.06</v>
      </c>
      <c r="D214" s="6">
        <f>VLOOKUP(Table2[[#This Row],[CustomerID]],'Medical Examinations'!A:J,3,FALSE)</f>
        <v>6.25</v>
      </c>
      <c r="E214" s="6" t="str">
        <f>VLOOKUP(Table2[[#This Row],[CustomerID]],'Medical Examinations'!A:J,4,FALSE)</f>
        <v>Yes</v>
      </c>
      <c r="F214" s="6" t="str">
        <f>VLOOKUP(Table2[[#This Row],[CustomerID]],'Medical Examinations'!A:J,5,FALSE)</f>
        <v>No</v>
      </c>
      <c r="G214" s="6" t="str">
        <f>VLOOKUP(Table2[[#This Row],[CustomerID]],'Medical Examinations'!A:J,6,FALSE)</f>
        <v>No</v>
      </c>
      <c r="H214" s="6">
        <f>VLOOKUP(Table2[[#This Row],[CustomerID]],'Medical Examinations'!A:J,7,FALSE)</f>
        <v>1</v>
      </c>
      <c r="I214" s="6" t="str">
        <f>VLOOKUP(Table2[[#This Row],[CustomerID]],'Medical Examinations'!A:J,8,FALSE)</f>
        <v>Yes</v>
      </c>
      <c r="J214" s="6" t="str">
        <f>VLOOKUP(Table2[[#This Row],[CustomerID]],'Medical Examinations'!A:J,9,FALSE)</f>
        <v>OverWeight</v>
      </c>
      <c r="K214" s="6" t="str">
        <f>VLOOKUP(Table2[[#This Row],[CustomerID]],'Medical Examinations'!A:J,10,FALSE)</f>
        <v>Prediabetes</v>
      </c>
      <c r="L214" s="6" t="str">
        <f>VLOOKUP(Table2[[#This Row],[CustomerID]],'Hospitalisation Details'!A:M,12,FALSE)</f>
        <v>29-Aug-1964</v>
      </c>
      <c r="M214" s="6">
        <f>VLOOKUP(Table2[[#This Row],[CustomerID]],'Hospitalisation Details'!A:M,7,FALSE)</f>
        <v>35573.26</v>
      </c>
      <c r="N214" s="6" t="str">
        <f>VLOOKUP(Table2[[#This Row],[CustomerID]],'Hospitalisation Details'!A:M,8,FALSE)</f>
        <v>tier - 2</v>
      </c>
      <c r="O214" s="6" t="str">
        <f>VLOOKUP(Table2[[#This Row],[CustomerID]],'Hospitalisation Details'!A:M,9,FALSE)</f>
        <v>tier - 1</v>
      </c>
      <c r="P214" s="6" t="str">
        <f>VLOOKUP(Table2[[#This Row],[CustomerID]],'Hospitalisation Details'!A:M,10,FALSE)</f>
        <v>R1011</v>
      </c>
      <c r="Q214" s="6">
        <f>VLOOKUP(Table2[[#This Row],[CustomerID]],'Hospitalisation Details'!A:M,13,FALSE)</f>
        <v>58</v>
      </c>
      <c r="R214" s="41"/>
    </row>
    <row r="215" spans="1:18" x14ac:dyDescent="0.3">
      <c r="A215" s="6" t="str">
        <f>VLOOKUP('Customer Names'!A215,'Customer Names'!A:A,1,FALSE)</f>
        <v>Id214</v>
      </c>
      <c r="B215" s="6" t="str">
        <f>VLOOKUP(Table2[[#This Row],[CustomerID]],'Customer Names'!A:E,4,FALSE)</f>
        <v xml:space="preserve">  Matthew D</v>
      </c>
      <c r="C215" s="6">
        <f>VLOOKUP(Table2[[#This Row],[CustomerID]],'Medical Examinations'!A:J,2,FALSE)</f>
        <v>35.799999999999997</v>
      </c>
      <c r="D215" s="6">
        <f>VLOOKUP(Table2[[#This Row],[CustomerID]],'Medical Examinations'!A:J,3,FALSE)</f>
        <v>7.32</v>
      </c>
      <c r="E215" s="6" t="str">
        <f>VLOOKUP(Table2[[#This Row],[CustomerID]],'Medical Examinations'!A:J,4,FALSE)</f>
        <v>No</v>
      </c>
      <c r="F215" s="6" t="str">
        <f>VLOOKUP(Table2[[#This Row],[CustomerID]],'Medical Examinations'!A:J,5,FALSE)</f>
        <v>No</v>
      </c>
      <c r="G215" s="6" t="str">
        <f>VLOOKUP(Table2[[#This Row],[CustomerID]],'Medical Examinations'!A:J,6,FALSE)</f>
        <v>No</v>
      </c>
      <c r="H215" s="6">
        <f>VLOOKUP(Table2[[#This Row],[CustomerID]],'Medical Examinations'!A:J,7,FALSE)</f>
        <v>2</v>
      </c>
      <c r="I215" s="6" t="str">
        <f>VLOOKUP(Table2[[#This Row],[CustomerID]],'Medical Examinations'!A:J,8,FALSE)</f>
        <v>Yes</v>
      </c>
      <c r="J215" s="6" t="str">
        <f>VLOOKUP(Table2[[#This Row],[CustomerID]],'Medical Examinations'!A:J,9,FALSE)</f>
        <v>Obesity</v>
      </c>
      <c r="K215" s="6" t="str">
        <f>VLOOKUP(Table2[[#This Row],[CustomerID]],'Medical Examinations'!A:J,10,FALSE)</f>
        <v>Diabetes</v>
      </c>
      <c r="L215" s="6" t="str">
        <f>VLOOKUP(Table2[[#This Row],[CustomerID]],'Hospitalisation Details'!A:M,12,FALSE)</f>
        <v>27-Oct-1973</v>
      </c>
      <c r="M215" s="6">
        <f>VLOOKUP(Table2[[#This Row],[CustomerID]],'Hospitalisation Details'!A:M,7,FALSE)</f>
        <v>35547.72</v>
      </c>
      <c r="N215" s="6" t="str">
        <f>VLOOKUP(Table2[[#This Row],[CustomerID]],'Hospitalisation Details'!A:M,8,FALSE)</f>
        <v>tier - 1</v>
      </c>
      <c r="O215" s="6" t="str">
        <f>VLOOKUP(Table2[[#This Row],[CustomerID]],'Hospitalisation Details'!A:M,9,FALSE)</f>
        <v>tier - 1</v>
      </c>
      <c r="P215" s="6" t="str">
        <f>VLOOKUP(Table2[[#This Row],[CustomerID]],'Hospitalisation Details'!A:M,10,FALSE)</f>
        <v>R1011</v>
      </c>
      <c r="Q215" s="6">
        <f>VLOOKUP(Table2[[#This Row],[CustomerID]],'Hospitalisation Details'!A:M,13,FALSE)</f>
        <v>49</v>
      </c>
      <c r="R215" s="41"/>
    </row>
    <row r="216" spans="1:18" x14ac:dyDescent="0.3">
      <c r="A216" s="6" t="str">
        <f>VLOOKUP('Customer Names'!A216,'Customer Names'!A:A,1,FALSE)</f>
        <v>Id215</v>
      </c>
      <c r="B216" s="6" t="str">
        <f>VLOOKUP(Table2[[#This Row],[CustomerID]],'Customer Names'!A:E,4,FALSE)</f>
        <v xml:space="preserve">  Jessica</v>
      </c>
      <c r="C216" s="6">
        <f>VLOOKUP(Table2[[#This Row],[CustomerID]],'Medical Examinations'!A:J,2,FALSE)</f>
        <v>49.8</v>
      </c>
      <c r="D216" s="6">
        <f>VLOOKUP(Table2[[#This Row],[CustomerID]],'Medical Examinations'!A:J,3,FALSE)</f>
        <v>4.24</v>
      </c>
      <c r="E216" s="6" t="str">
        <f>VLOOKUP(Table2[[#This Row],[CustomerID]],'Medical Examinations'!A:J,4,FALSE)</f>
        <v>No</v>
      </c>
      <c r="F216" s="6" t="str">
        <f>VLOOKUP(Table2[[#This Row],[CustomerID]],'Medical Examinations'!A:J,5,FALSE)</f>
        <v>No</v>
      </c>
      <c r="G216" s="6" t="str">
        <f>VLOOKUP(Table2[[#This Row],[CustomerID]],'Medical Examinations'!A:J,6,FALSE)</f>
        <v>No</v>
      </c>
      <c r="H216" s="6">
        <f>VLOOKUP(Table2[[#This Row],[CustomerID]],'Medical Examinations'!A:J,7,FALSE)</f>
        <v>1</v>
      </c>
      <c r="I216" s="6" t="str">
        <f>VLOOKUP(Table2[[#This Row],[CustomerID]],'Medical Examinations'!A:J,8,FALSE)</f>
        <v>Yes</v>
      </c>
      <c r="J216" s="6" t="str">
        <f>VLOOKUP(Table2[[#This Row],[CustomerID]],'Medical Examinations'!A:J,9,FALSE)</f>
        <v>Obesity</v>
      </c>
      <c r="K216" s="6" t="str">
        <f>VLOOKUP(Table2[[#This Row],[CustomerID]],'Medical Examinations'!A:J,10,FALSE)</f>
        <v>Normal</v>
      </c>
      <c r="L216" s="6" t="str">
        <f>VLOOKUP(Table2[[#This Row],[CustomerID]],'Hospitalisation Details'!A:M,12,FALSE)</f>
        <v>13-Sep-1992</v>
      </c>
      <c r="M216" s="6">
        <f>VLOOKUP(Table2[[#This Row],[CustomerID]],'Hospitalisation Details'!A:M,7,FALSE)</f>
        <v>35547.47</v>
      </c>
      <c r="N216" s="6" t="str">
        <f>VLOOKUP(Table2[[#This Row],[CustomerID]],'Hospitalisation Details'!A:M,8,FALSE)</f>
        <v>tier - 2</v>
      </c>
      <c r="O216" s="6" t="str">
        <f>VLOOKUP(Table2[[#This Row],[CustomerID]],'Hospitalisation Details'!A:M,9,FALSE)</f>
        <v>tier - 3</v>
      </c>
      <c r="P216" s="6" t="str">
        <f>VLOOKUP(Table2[[#This Row],[CustomerID]],'Hospitalisation Details'!A:M,10,FALSE)</f>
        <v>R1011</v>
      </c>
      <c r="Q216" s="6">
        <f>VLOOKUP(Table2[[#This Row],[CustomerID]],'Hospitalisation Details'!A:M,13,FALSE)</f>
        <v>30</v>
      </c>
      <c r="R216" s="41"/>
    </row>
    <row r="217" spans="1:18" x14ac:dyDescent="0.3">
      <c r="A217" s="6" t="str">
        <f>VLOOKUP('Customer Names'!A217,'Customer Names'!A:A,1,FALSE)</f>
        <v>Id216</v>
      </c>
      <c r="B217" s="6" t="str">
        <f>VLOOKUP(Table2[[#This Row],[CustomerID]],'Customer Names'!A:E,4,FALSE)</f>
        <v xml:space="preserve">  Lawrence</v>
      </c>
      <c r="C217" s="6">
        <f>VLOOKUP(Table2[[#This Row],[CustomerID]],'Medical Examinations'!A:J,2,FALSE)</f>
        <v>35.71</v>
      </c>
      <c r="D217" s="6">
        <f>VLOOKUP(Table2[[#This Row],[CustomerID]],'Medical Examinations'!A:J,3,FALSE)</f>
        <v>6.84</v>
      </c>
      <c r="E217" s="6" t="str">
        <f>VLOOKUP(Table2[[#This Row],[CustomerID]],'Medical Examinations'!A:J,4,FALSE)</f>
        <v>No</v>
      </c>
      <c r="F217" s="6" t="str">
        <f>VLOOKUP(Table2[[#This Row],[CustomerID]],'Medical Examinations'!A:J,5,FALSE)</f>
        <v>No</v>
      </c>
      <c r="G217" s="6" t="str">
        <f>VLOOKUP(Table2[[#This Row],[CustomerID]],'Medical Examinations'!A:J,6,FALSE)</f>
        <v>No</v>
      </c>
      <c r="H217" s="6">
        <f>VLOOKUP(Table2[[#This Row],[CustomerID]],'Medical Examinations'!A:J,7,FALSE)</f>
        <v>2</v>
      </c>
      <c r="I217" s="6" t="str">
        <f>VLOOKUP(Table2[[#This Row],[CustomerID]],'Medical Examinations'!A:J,8,FALSE)</f>
        <v>Yes</v>
      </c>
      <c r="J217" s="6" t="str">
        <f>VLOOKUP(Table2[[#This Row],[CustomerID]],'Medical Examinations'!A:J,9,FALSE)</f>
        <v>Obesity</v>
      </c>
      <c r="K217" s="6" t="str">
        <f>VLOOKUP(Table2[[#This Row],[CustomerID]],'Medical Examinations'!A:J,10,FALSE)</f>
        <v>Diabetes</v>
      </c>
      <c r="L217" s="6" t="str">
        <f>VLOOKUP(Table2[[#This Row],[CustomerID]],'Hospitalisation Details'!A:M,12,FALSE)</f>
        <v>16-Dec-1973</v>
      </c>
      <c r="M217" s="6">
        <f>VLOOKUP(Table2[[#This Row],[CustomerID]],'Hospitalisation Details'!A:M,7,FALSE)</f>
        <v>35517.19</v>
      </c>
      <c r="N217" s="6" t="str">
        <f>VLOOKUP(Table2[[#This Row],[CustomerID]],'Hospitalisation Details'!A:M,8,FALSE)</f>
        <v>tier - 2</v>
      </c>
      <c r="O217" s="6" t="str">
        <f>VLOOKUP(Table2[[#This Row],[CustomerID]],'Hospitalisation Details'!A:M,9,FALSE)</f>
        <v>tier - 2</v>
      </c>
      <c r="P217" s="6" t="str">
        <f>VLOOKUP(Table2[[#This Row],[CustomerID]],'Hospitalisation Details'!A:M,10,FALSE)</f>
        <v>R1011</v>
      </c>
      <c r="Q217" s="6">
        <f>VLOOKUP(Table2[[#This Row],[CustomerID]],'Hospitalisation Details'!A:M,13,FALSE)</f>
        <v>49</v>
      </c>
      <c r="R217" s="41"/>
    </row>
    <row r="218" spans="1:18" x14ac:dyDescent="0.3">
      <c r="A218" s="6" t="str">
        <f>VLOOKUP('Customer Names'!A218,'Customer Names'!A:A,1,FALSE)</f>
        <v>Id217</v>
      </c>
      <c r="B218" s="6" t="str">
        <f>VLOOKUP(Table2[[#This Row],[CustomerID]],'Customer Names'!A:E,4,FALSE)</f>
        <v xml:space="preserve">  Alex</v>
      </c>
      <c r="C218" s="6">
        <f>VLOOKUP(Table2[[#This Row],[CustomerID]],'Medical Examinations'!A:J,2,FALSE)</f>
        <v>30.8</v>
      </c>
      <c r="D218" s="6">
        <f>VLOOKUP(Table2[[#This Row],[CustomerID]],'Medical Examinations'!A:J,3,FALSE)</f>
        <v>5.23</v>
      </c>
      <c r="E218" s="6" t="str">
        <f>VLOOKUP(Table2[[#This Row],[CustomerID]],'Medical Examinations'!A:J,4,FALSE)</f>
        <v>Yes</v>
      </c>
      <c r="F218" s="6" t="str">
        <f>VLOOKUP(Table2[[#This Row],[CustomerID]],'Medical Examinations'!A:J,5,FALSE)</f>
        <v>No</v>
      </c>
      <c r="G218" s="6" t="str">
        <f>VLOOKUP(Table2[[#This Row],[CustomerID]],'Medical Examinations'!A:J,6,FALSE)</f>
        <v>No</v>
      </c>
      <c r="H218" s="6">
        <f>VLOOKUP(Table2[[#This Row],[CustomerID]],'Medical Examinations'!A:J,7,FALSE)</f>
        <v>1</v>
      </c>
      <c r="I218" s="6" t="str">
        <f>VLOOKUP(Table2[[#This Row],[CustomerID]],'Medical Examinations'!A:J,8,FALSE)</f>
        <v>Yes</v>
      </c>
      <c r="J218" s="6" t="str">
        <f>VLOOKUP(Table2[[#This Row],[CustomerID]],'Medical Examinations'!A:J,9,FALSE)</f>
        <v>Obesity</v>
      </c>
      <c r="K218" s="6" t="str">
        <f>VLOOKUP(Table2[[#This Row],[CustomerID]],'Medical Examinations'!A:J,10,FALSE)</f>
        <v>Normal</v>
      </c>
      <c r="L218" s="6" t="str">
        <f>VLOOKUP(Table2[[#This Row],[CustomerID]],'Hospitalisation Details'!A:M,12,FALSE)</f>
        <v>20-Nov-1988</v>
      </c>
      <c r="M218" s="6">
        <f>VLOOKUP(Table2[[#This Row],[CustomerID]],'Hospitalisation Details'!A:M,7,FALSE)</f>
        <v>35491.64</v>
      </c>
      <c r="N218" s="6" t="str">
        <f>VLOOKUP(Table2[[#This Row],[CustomerID]],'Hospitalisation Details'!A:M,8,FALSE)</f>
        <v>tier - 1</v>
      </c>
      <c r="O218" s="6" t="str">
        <f>VLOOKUP(Table2[[#This Row],[CustomerID]],'Hospitalisation Details'!A:M,9,FALSE)</f>
        <v>tier - 2</v>
      </c>
      <c r="P218" s="6" t="str">
        <f>VLOOKUP(Table2[[#This Row],[CustomerID]],'Hospitalisation Details'!A:M,10,FALSE)</f>
        <v>R1011</v>
      </c>
      <c r="Q218" s="6">
        <f>VLOOKUP(Table2[[#This Row],[CustomerID]],'Hospitalisation Details'!A:M,13,FALSE)</f>
        <v>34</v>
      </c>
      <c r="R218" s="41"/>
    </row>
    <row r="219" spans="1:18" x14ac:dyDescent="0.3">
      <c r="A219" s="6" t="str">
        <f>VLOOKUP('Customer Names'!A219,'Customer Names'!A:A,1,FALSE)</f>
        <v>Id218</v>
      </c>
      <c r="B219" s="6" t="str">
        <f>VLOOKUP(Table2[[#This Row],[CustomerID]],'Customer Names'!A:E,4,FALSE)</f>
        <v xml:space="preserve">  Kevin</v>
      </c>
      <c r="C219" s="6">
        <f>VLOOKUP(Table2[[#This Row],[CustomerID]],'Medical Examinations'!A:J,2,FALSE)</f>
        <v>33.69</v>
      </c>
      <c r="D219" s="6">
        <f>VLOOKUP(Table2[[#This Row],[CustomerID]],'Medical Examinations'!A:J,3,FALSE)</f>
        <v>9.68</v>
      </c>
      <c r="E219" s="6" t="str">
        <f>VLOOKUP(Table2[[#This Row],[CustomerID]],'Medical Examinations'!A:J,4,FALSE)</f>
        <v>No</v>
      </c>
      <c r="F219" s="6" t="str">
        <f>VLOOKUP(Table2[[#This Row],[CustomerID]],'Medical Examinations'!A:J,5,FALSE)</f>
        <v>No</v>
      </c>
      <c r="G219" s="6" t="str">
        <f>VLOOKUP(Table2[[#This Row],[CustomerID]],'Medical Examinations'!A:J,6,FALSE)</f>
        <v>No</v>
      </c>
      <c r="H219" s="6">
        <f>VLOOKUP(Table2[[#This Row],[CustomerID]],'Medical Examinations'!A:J,7,FALSE)</f>
        <v>0</v>
      </c>
      <c r="I219" s="6" t="str">
        <f>VLOOKUP(Table2[[#This Row],[CustomerID]],'Medical Examinations'!A:J,8,FALSE)</f>
        <v>Yes</v>
      </c>
      <c r="J219" s="6" t="str">
        <f>VLOOKUP(Table2[[#This Row],[CustomerID]],'Medical Examinations'!A:J,9,FALSE)</f>
        <v>Obesity</v>
      </c>
      <c r="K219" s="6" t="str">
        <f>VLOOKUP(Table2[[#This Row],[CustomerID]],'Medical Examinations'!A:J,10,FALSE)</f>
        <v>Diabetes</v>
      </c>
      <c r="L219" s="6" t="str">
        <f>VLOOKUP(Table2[[#This Row],[CustomerID]],'Hospitalisation Details'!A:M,12,FALSE)</f>
        <v>22-Sep-1971</v>
      </c>
      <c r="M219" s="6">
        <f>VLOOKUP(Table2[[#This Row],[CustomerID]],'Hospitalisation Details'!A:M,7,FALSE)</f>
        <v>35345.730000000003</v>
      </c>
      <c r="N219" s="6" t="str">
        <f>VLOOKUP(Table2[[#This Row],[CustomerID]],'Hospitalisation Details'!A:M,8,FALSE)</f>
        <v>tier - 2</v>
      </c>
      <c r="O219" s="6" t="str">
        <f>VLOOKUP(Table2[[#This Row],[CustomerID]],'Hospitalisation Details'!A:M,9,FALSE)</f>
        <v>tier - 3</v>
      </c>
      <c r="P219" s="6" t="str">
        <f>VLOOKUP(Table2[[#This Row],[CustomerID]],'Hospitalisation Details'!A:M,10,FALSE)</f>
        <v>R1011</v>
      </c>
      <c r="Q219" s="6">
        <f>VLOOKUP(Table2[[#This Row],[CustomerID]],'Hospitalisation Details'!A:M,13,FALSE)</f>
        <v>51</v>
      </c>
      <c r="R219" s="41"/>
    </row>
    <row r="220" spans="1:18" x14ac:dyDescent="0.3">
      <c r="A220" s="6" t="str">
        <f>VLOOKUP('Customer Names'!A220,'Customer Names'!A:A,1,FALSE)</f>
        <v>Id219</v>
      </c>
      <c r="B220" s="6" t="str">
        <f>VLOOKUP(Table2[[#This Row],[CustomerID]],'Customer Names'!A:E,4,FALSE)</f>
        <v xml:space="preserve">  Gavin M</v>
      </c>
      <c r="C220" s="6">
        <f>VLOOKUP(Table2[[#This Row],[CustomerID]],'Medical Examinations'!A:J,2,FALSE)</f>
        <v>42.27</v>
      </c>
      <c r="D220" s="6">
        <f>VLOOKUP(Table2[[#This Row],[CustomerID]],'Medical Examinations'!A:J,3,FALSE)</f>
        <v>6.05</v>
      </c>
      <c r="E220" s="6" t="str">
        <f>VLOOKUP(Table2[[#This Row],[CustomerID]],'Medical Examinations'!A:J,4,FALSE)</f>
        <v>Yes</v>
      </c>
      <c r="F220" s="6" t="str">
        <f>VLOOKUP(Table2[[#This Row],[CustomerID]],'Medical Examinations'!A:J,5,FALSE)</f>
        <v>No</v>
      </c>
      <c r="G220" s="6" t="str">
        <f>VLOOKUP(Table2[[#This Row],[CustomerID]],'Medical Examinations'!A:J,6,FALSE)</f>
        <v>No</v>
      </c>
      <c r="H220" s="6">
        <f>VLOOKUP(Table2[[#This Row],[CustomerID]],'Medical Examinations'!A:J,7,FALSE)</f>
        <v>1</v>
      </c>
      <c r="I220" s="6" t="str">
        <f>VLOOKUP(Table2[[#This Row],[CustomerID]],'Medical Examinations'!A:J,8,FALSE)</f>
        <v>Yes</v>
      </c>
      <c r="J220" s="6" t="str">
        <f>VLOOKUP(Table2[[#This Row],[CustomerID]],'Medical Examinations'!A:J,9,FALSE)</f>
        <v>Obesity</v>
      </c>
      <c r="K220" s="6" t="str">
        <f>VLOOKUP(Table2[[#This Row],[CustomerID]],'Medical Examinations'!A:J,10,FALSE)</f>
        <v>Prediabetes</v>
      </c>
      <c r="L220" s="6" t="str">
        <f>VLOOKUP(Table2[[#This Row],[CustomerID]],'Hospitalisation Details'!A:M,12,FALSE)</f>
        <v>19-Sep-1988</v>
      </c>
      <c r="M220" s="6">
        <f>VLOOKUP(Table2[[#This Row],[CustomerID]],'Hospitalisation Details'!A:M,7,FALSE)</f>
        <v>35315.96</v>
      </c>
      <c r="N220" s="6" t="str">
        <f>VLOOKUP(Table2[[#This Row],[CustomerID]],'Hospitalisation Details'!A:M,8,FALSE)</f>
        <v>tier - 2</v>
      </c>
      <c r="O220" s="6" t="str">
        <f>VLOOKUP(Table2[[#This Row],[CustomerID]],'Hospitalisation Details'!A:M,9,FALSE)</f>
        <v>tier - 1</v>
      </c>
      <c r="P220" s="6" t="str">
        <f>VLOOKUP(Table2[[#This Row],[CustomerID]],'Hospitalisation Details'!A:M,10,FALSE)</f>
        <v>R1011</v>
      </c>
      <c r="Q220" s="6">
        <f>VLOOKUP(Table2[[#This Row],[CustomerID]],'Hospitalisation Details'!A:M,13,FALSE)</f>
        <v>34</v>
      </c>
      <c r="R220" s="41"/>
    </row>
    <row r="221" spans="1:18" x14ac:dyDescent="0.3">
      <c r="A221" s="6" t="str">
        <f>VLOOKUP('Customer Names'!A221,'Customer Names'!A:A,1,FALSE)</f>
        <v>Id220</v>
      </c>
      <c r="B221" s="6" t="str">
        <f>VLOOKUP(Table2[[#This Row],[CustomerID]],'Customer Names'!A:E,4,FALSE)</f>
        <v xml:space="preserve">  Rick E</v>
      </c>
      <c r="C221" s="6">
        <f>VLOOKUP(Table2[[#This Row],[CustomerID]],'Medical Examinations'!A:J,2,FALSE)</f>
        <v>53.25</v>
      </c>
      <c r="D221" s="6">
        <f>VLOOKUP(Table2[[#This Row],[CustomerID]],'Medical Examinations'!A:J,3,FALSE)</f>
        <v>6.11</v>
      </c>
      <c r="E221" s="6" t="str">
        <f>VLOOKUP(Table2[[#This Row],[CustomerID]],'Medical Examinations'!A:J,4,FALSE)</f>
        <v>Yes</v>
      </c>
      <c r="F221" s="6" t="str">
        <f>VLOOKUP(Table2[[#This Row],[CustomerID]],'Medical Examinations'!A:J,5,FALSE)</f>
        <v>No</v>
      </c>
      <c r="G221" s="6" t="str">
        <f>VLOOKUP(Table2[[#This Row],[CustomerID]],'Medical Examinations'!A:J,6,FALSE)</f>
        <v>Yes</v>
      </c>
      <c r="H221" s="6">
        <f>VLOOKUP(Table2[[#This Row],[CustomerID]],'Medical Examinations'!A:J,7,FALSE)</f>
        <v>1</v>
      </c>
      <c r="I221" s="6" t="str">
        <f>VLOOKUP(Table2[[#This Row],[CustomerID]],'Medical Examinations'!A:J,8,FALSE)</f>
        <v>Yes</v>
      </c>
      <c r="J221" s="6" t="str">
        <f>VLOOKUP(Table2[[#This Row],[CustomerID]],'Medical Examinations'!A:J,9,FALSE)</f>
        <v>Obesity</v>
      </c>
      <c r="K221" s="6" t="str">
        <f>VLOOKUP(Table2[[#This Row],[CustomerID]],'Medical Examinations'!A:J,10,FALSE)</f>
        <v>Prediabetes</v>
      </c>
      <c r="L221" s="6" t="str">
        <f>VLOOKUP(Table2[[#This Row],[CustomerID]],'Hospitalisation Details'!A:M,12,FALSE)</f>
        <v>9-Jul-1997</v>
      </c>
      <c r="M221" s="6">
        <f>VLOOKUP(Table2[[#This Row],[CustomerID]],'Hospitalisation Details'!A:M,7,FALSE)</f>
        <v>35302.089999999997</v>
      </c>
      <c r="N221" s="6" t="str">
        <f>VLOOKUP(Table2[[#This Row],[CustomerID]],'Hospitalisation Details'!A:M,8,FALSE)</f>
        <v>tier - 1</v>
      </c>
      <c r="O221" s="6" t="str">
        <f>VLOOKUP(Table2[[#This Row],[CustomerID]],'Hospitalisation Details'!A:M,9,FALSE)</f>
        <v>tier - 2</v>
      </c>
      <c r="P221" s="6" t="str">
        <f>VLOOKUP(Table2[[#This Row],[CustomerID]],'Hospitalisation Details'!A:M,10,FALSE)</f>
        <v>R1011</v>
      </c>
      <c r="Q221" s="6">
        <f>VLOOKUP(Table2[[#This Row],[CustomerID]],'Hospitalisation Details'!A:M,13,FALSE)</f>
        <v>25</v>
      </c>
      <c r="R221" s="41"/>
    </row>
    <row r="222" spans="1:18" x14ac:dyDescent="0.3">
      <c r="A222" s="6" t="str">
        <f>VLOOKUP('Customer Names'!A222,'Customer Names'!A:A,1,FALSE)</f>
        <v>Id221</v>
      </c>
      <c r="B222" s="6" t="str">
        <f>VLOOKUP(Table2[[#This Row],[CustomerID]],'Customer Names'!A:E,4,FALSE)</f>
        <v xml:space="preserve">  Andrea H</v>
      </c>
      <c r="C222" s="6">
        <f>VLOOKUP(Table2[[#This Row],[CustomerID]],'Medical Examinations'!A:J,2,FALSE)</f>
        <v>26.8</v>
      </c>
      <c r="D222" s="6">
        <f>VLOOKUP(Table2[[#This Row],[CustomerID]],'Medical Examinations'!A:J,3,FALSE)</f>
        <v>10.93</v>
      </c>
      <c r="E222" s="6" t="str">
        <f>VLOOKUP(Table2[[#This Row],[CustomerID]],'Medical Examinations'!A:J,4,FALSE)</f>
        <v>Yes</v>
      </c>
      <c r="F222" s="6" t="str">
        <f>VLOOKUP(Table2[[#This Row],[CustomerID]],'Medical Examinations'!A:J,5,FALSE)</f>
        <v>No</v>
      </c>
      <c r="G222" s="6" t="str">
        <f>VLOOKUP(Table2[[#This Row],[CustomerID]],'Medical Examinations'!A:J,6,FALSE)</f>
        <v>No</v>
      </c>
      <c r="H222" s="6">
        <f>VLOOKUP(Table2[[#This Row],[CustomerID]],'Medical Examinations'!A:J,7,FALSE)</f>
        <v>0</v>
      </c>
      <c r="I222" s="6" t="str">
        <f>VLOOKUP(Table2[[#This Row],[CustomerID]],'Medical Examinations'!A:J,8,FALSE)</f>
        <v>No</v>
      </c>
      <c r="J222" s="6" t="str">
        <f>VLOOKUP(Table2[[#This Row],[CustomerID]],'Medical Examinations'!A:J,9,FALSE)</f>
        <v>OverWeight</v>
      </c>
      <c r="K222" s="6" t="str">
        <f>VLOOKUP(Table2[[#This Row],[CustomerID]],'Medical Examinations'!A:J,10,FALSE)</f>
        <v>Diabetes</v>
      </c>
      <c r="L222" s="6" t="str">
        <f>VLOOKUP(Table2[[#This Row],[CustomerID]],'Hospitalisation Details'!A:M,12,FALSE)</f>
        <v>30-Dec-1967</v>
      </c>
      <c r="M222" s="6">
        <f>VLOOKUP(Table2[[#This Row],[CustomerID]],'Hospitalisation Details'!A:M,7,FALSE)</f>
        <v>35160.129999999997</v>
      </c>
      <c r="N222" s="6" t="str">
        <f>VLOOKUP(Table2[[#This Row],[CustomerID]],'Hospitalisation Details'!A:M,8,FALSE)</f>
        <v>tier - 2</v>
      </c>
      <c r="O222" s="6" t="str">
        <f>VLOOKUP(Table2[[#This Row],[CustomerID]],'Hospitalisation Details'!A:M,9,FALSE)</f>
        <v>tier - 2</v>
      </c>
      <c r="P222" s="6" t="str">
        <f>VLOOKUP(Table2[[#This Row],[CustomerID]],'Hospitalisation Details'!A:M,10,FALSE)</f>
        <v>R1011</v>
      </c>
      <c r="Q222" s="6">
        <f>VLOOKUP(Table2[[#This Row],[CustomerID]],'Hospitalisation Details'!A:M,13,FALSE)</f>
        <v>55</v>
      </c>
      <c r="R222" s="41"/>
    </row>
    <row r="223" spans="1:18" x14ac:dyDescent="0.3">
      <c r="A223" s="6" t="str">
        <f>VLOOKUP('Customer Names'!A223,'Customer Names'!A:A,1,FALSE)</f>
        <v>Id222</v>
      </c>
      <c r="B223" s="6" t="str">
        <f>VLOOKUP(Table2[[#This Row],[CustomerID]],'Customer Names'!A:E,4,FALSE)</f>
        <v xml:space="preserve">  Anthony S</v>
      </c>
      <c r="C223" s="6">
        <f>VLOOKUP(Table2[[#This Row],[CustomerID]],'Medical Examinations'!A:J,2,FALSE)</f>
        <v>28.5</v>
      </c>
      <c r="D223" s="6">
        <f>VLOOKUP(Table2[[#This Row],[CustomerID]],'Medical Examinations'!A:J,3,FALSE)</f>
        <v>5.12</v>
      </c>
      <c r="E223" s="6" t="str">
        <f>VLOOKUP(Table2[[#This Row],[CustomerID]],'Medical Examinations'!A:J,4,FALSE)</f>
        <v>No</v>
      </c>
      <c r="F223" s="6" t="str">
        <f>VLOOKUP(Table2[[#This Row],[CustomerID]],'Medical Examinations'!A:J,5,FALSE)</f>
        <v>No</v>
      </c>
      <c r="G223" s="6" t="str">
        <f>VLOOKUP(Table2[[#This Row],[CustomerID]],'Medical Examinations'!A:J,6,FALSE)</f>
        <v>No</v>
      </c>
      <c r="H223" s="6">
        <f>VLOOKUP(Table2[[#This Row],[CustomerID]],'Medical Examinations'!A:J,7,FALSE)</f>
        <v>1</v>
      </c>
      <c r="I223" s="6" t="str">
        <f>VLOOKUP(Table2[[#This Row],[CustomerID]],'Medical Examinations'!A:J,8,FALSE)</f>
        <v>Yes</v>
      </c>
      <c r="J223" s="6" t="str">
        <f>VLOOKUP(Table2[[#This Row],[CustomerID]],'Medical Examinations'!A:J,9,FALSE)</f>
        <v>OverWeight</v>
      </c>
      <c r="K223" s="6" t="str">
        <f>VLOOKUP(Table2[[#This Row],[CustomerID]],'Medical Examinations'!A:J,10,FALSE)</f>
        <v>Normal</v>
      </c>
      <c r="L223" s="6" t="str">
        <f>VLOOKUP(Table2[[#This Row],[CustomerID]],'Hospitalisation Details'!A:M,12,FALSE)</f>
        <v>22-Dec-1998</v>
      </c>
      <c r="M223" s="6">
        <f>VLOOKUP(Table2[[#This Row],[CustomerID]],'Hospitalisation Details'!A:M,7,FALSE)</f>
        <v>35147.53</v>
      </c>
      <c r="N223" s="6" t="str">
        <f>VLOOKUP(Table2[[#This Row],[CustomerID]],'Hospitalisation Details'!A:M,8,FALSE)</f>
        <v>tier - 1</v>
      </c>
      <c r="O223" s="6" t="str">
        <f>VLOOKUP(Table2[[#This Row],[CustomerID]],'Hospitalisation Details'!A:M,9,FALSE)</f>
        <v>tier - 1</v>
      </c>
      <c r="P223" s="6" t="str">
        <f>VLOOKUP(Table2[[#This Row],[CustomerID]],'Hospitalisation Details'!A:M,10,FALSE)</f>
        <v>R1016</v>
      </c>
      <c r="Q223" s="6">
        <f>VLOOKUP(Table2[[#This Row],[CustomerID]],'Hospitalisation Details'!A:M,13,FALSE)</f>
        <v>24</v>
      </c>
      <c r="R223" s="41"/>
    </row>
    <row r="224" spans="1:18" x14ac:dyDescent="0.3">
      <c r="A224" s="6" t="str">
        <f>VLOOKUP('Customer Names'!A224,'Customer Names'!A:A,1,FALSE)</f>
        <v>Id223</v>
      </c>
      <c r="B224" s="6" t="str">
        <f>VLOOKUP(Table2[[#This Row],[CustomerID]],'Customer Names'!A:E,4,FALSE)</f>
        <v xml:space="preserve">  Erik</v>
      </c>
      <c r="C224" s="6">
        <f>VLOOKUP(Table2[[#This Row],[CustomerID]],'Medical Examinations'!A:J,2,FALSE)</f>
        <v>22.895</v>
      </c>
      <c r="D224" s="6">
        <f>VLOOKUP(Table2[[#This Row],[CustomerID]],'Medical Examinations'!A:J,3,FALSE)</f>
        <v>5.72</v>
      </c>
      <c r="E224" s="6" t="str">
        <f>VLOOKUP(Table2[[#This Row],[CustomerID]],'Medical Examinations'!A:J,4,FALSE)</f>
        <v>No</v>
      </c>
      <c r="F224" s="6" t="str">
        <f>VLOOKUP(Table2[[#This Row],[CustomerID]],'Medical Examinations'!A:J,5,FALSE)</f>
        <v>No</v>
      </c>
      <c r="G224" s="6" t="str">
        <f>VLOOKUP(Table2[[#This Row],[CustomerID]],'Medical Examinations'!A:J,6,FALSE)</f>
        <v>No</v>
      </c>
      <c r="H224" s="6">
        <f>VLOOKUP(Table2[[#This Row],[CustomerID]],'Medical Examinations'!A:J,7,FALSE)</f>
        <v>0</v>
      </c>
      <c r="I224" s="6" t="str">
        <f>VLOOKUP(Table2[[#This Row],[CustomerID]],'Medical Examinations'!A:J,8,FALSE)</f>
        <v>Yes</v>
      </c>
      <c r="J224" s="6" t="str">
        <f>VLOOKUP(Table2[[#This Row],[CustomerID]],'Medical Examinations'!A:J,9,FALSE)</f>
        <v>NormalWeight</v>
      </c>
      <c r="K224" s="6" t="str">
        <f>VLOOKUP(Table2[[#This Row],[CustomerID]],'Medical Examinations'!A:J,10,FALSE)</f>
        <v>Prediabetes</v>
      </c>
      <c r="L224" s="6" t="str">
        <f>VLOOKUP(Table2[[#This Row],[CustomerID]],'Hospitalisation Details'!A:M,12,FALSE)</f>
        <v>29-Jun-1977</v>
      </c>
      <c r="M224" s="6">
        <f>VLOOKUP(Table2[[#This Row],[CustomerID]],'Hospitalisation Details'!A:M,7,FALSE)</f>
        <v>35069.370000000003</v>
      </c>
      <c r="N224" s="6" t="str">
        <f>VLOOKUP(Table2[[#This Row],[CustomerID]],'Hospitalisation Details'!A:M,8,FALSE)</f>
        <v>tier - 1</v>
      </c>
      <c r="O224" s="6" t="str">
        <f>VLOOKUP(Table2[[#This Row],[CustomerID]],'Hospitalisation Details'!A:M,9,FALSE)</f>
        <v>tier - 1</v>
      </c>
      <c r="P224" s="6" t="str">
        <f>VLOOKUP(Table2[[#This Row],[CustomerID]],'Hospitalisation Details'!A:M,10,FALSE)</f>
        <v>R1017</v>
      </c>
      <c r="Q224" s="6">
        <f>VLOOKUP(Table2[[#This Row],[CustomerID]],'Hospitalisation Details'!A:M,13,FALSE)</f>
        <v>45</v>
      </c>
      <c r="R224" s="41"/>
    </row>
    <row r="225" spans="1:18" x14ac:dyDescent="0.3">
      <c r="A225" s="6" t="str">
        <f>VLOOKUP('Customer Names'!A225,'Customer Names'!A:A,1,FALSE)</f>
        <v>Id224</v>
      </c>
      <c r="B225" s="6" t="str">
        <f>VLOOKUP(Table2[[#This Row],[CustomerID]],'Customer Names'!A:E,4,FALSE)</f>
        <v xml:space="preserve">  Kiley D</v>
      </c>
      <c r="C225" s="6">
        <f>VLOOKUP(Table2[[#This Row],[CustomerID]],'Medical Examinations'!A:J,2,FALSE)</f>
        <v>34.06</v>
      </c>
      <c r="D225" s="6">
        <f>VLOOKUP(Table2[[#This Row],[CustomerID]],'Medical Examinations'!A:J,3,FALSE)</f>
        <v>11.83</v>
      </c>
      <c r="E225" s="6" t="str">
        <f>VLOOKUP(Table2[[#This Row],[CustomerID]],'Medical Examinations'!A:J,4,FALSE)</f>
        <v>Yes</v>
      </c>
      <c r="F225" s="6" t="str">
        <f>VLOOKUP(Table2[[#This Row],[CustomerID]],'Medical Examinations'!A:J,5,FALSE)</f>
        <v>No</v>
      </c>
      <c r="G225" s="6" t="str">
        <f>VLOOKUP(Table2[[#This Row],[CustomerID]],'Medical Examinations'!A:J,6,FALSE)</f>
        <v>No</v>
      </c>
      <c r="H225" s="6">
        <f>VLOOKUP(Table2[[#This Row],[CustomerID]],'Medical Examinations'!A:J,7,FALSE)</f>
        <v>1</v>
      </c>
      <c r="I225" s="6" t="str">
        <f>VLOOKUP(Table2[[#This Row],[CustomerID]],'Medical Examinations'!A:J,8,FALSE)</f>
        <v>Yes</v>
      </c>
      <c r="J225" s="6" t="str">
        <f>VLOOKUP(Table2[[#This Row],[CustomerID]],'Medical Examinations'!A:J,9,FALSE)</f>
        <v>Obesity</v>
      </c>
      <c r="K225" s="6" t="str">
        <f>VLOOKUP(Table2[[#This Row],[CustomerID]],'Medical Examinations'!A:J,10,FALSE)</f>
        <v>Diabetes</v>
      </c>
      <c r="L225" s="6" t="str">
        <f>VLOOKUP(Table2[[#This Row],[CustomerID]],'Hospitalisation Details'!A:M,12,FALSE)</f>
        <v>29-Aug-1975</v>
      </c>
      <c r="M225" s="6">
        <f>VLOOKUP(Table2[[#This Row],[CustomerID]],'Hospitalisation Details'!A:M,7,FALSE)</f>
        <v>35050.620000000003</v>
      </c>
      <c r="N225" s="6" t="str">
        <f>VLOOKUP(Table2[[#This Row],[CustomerID]],'Hospitalisation Details'!A:M,8,FALSE)</f>
        <v>tier - 2</v>
      </c>
      <c r="O225" s="6" t="str">
        <f>VLOOKUP(Table2[[#This Row],[CustomerID]],'Hospitalisation Details'!A:M,9,FALSE)</f>
        <v>tier - 1</v>
      </c>
      <c r="P225" s="6" t="str">
        <f>VLOOKUP(Table2[[#This Row],[CustomerID]],'Hospitalisation Details'!A:M,10,FALSE)</f>
        <v>R1011</v>
      </c>
      <c r="Q225" s="6">
        <f>VLOOKUP(Table2[[#This Row],[CustomerID]],'Hospitalisation Details'!A:M,13,FALSE)</f>
        <v>47</v>
      </c>
      <c r="R225" s="41"/>
    </row>
    <row r="226" spans="1:18" x14ac:dyDescent="0.3">
      <c r="A226" s="6" t="str">
        <f>VLOOKUP('Customer Names'!A226,'Customer Names'!A:A,1,FALSE)</f>
        <v>Id225</v>
      </c>
      <c r="B226" s="6" t="str">
        <f>VLOOKUP(Table2[[#This Row],[CustomerID]],'Customer Names'!A:E,4,FALSE)</f>
        <v xml:space="preserve">  Jennifer</v>
      </c>
      <c r="C226" s="6">
        <f>VLOOKUP(Table2[[#This Row],[CustomerID]],'Medical Examinations'!A:J,2,FALSE)</f>
        <v>36.409999999999997</v>
      </c>
      <c r="D226" s="6">
        <f>VLOOKUP(Table2[[#This Row],[CustomerID]],'Medical Examinations'!A:J,3,FALSE)</f>
        <v>4.55</v>
      </c>
      <c r="E226" s="6" t="str">
        <f>VLOOKUP(Table2[[#This Row],[CustomerID]],'Medical Examinations'!A:J,4,FALSE)</f>
        <v>No</v>
      </c>
      <c r="F226" s="6" t="str">
        <f>VLOOKUP(Table2[[#This Row],[CustomerID]],'Medical Examinations'!A:J,5,FALSE)</f>
        <v>No</v>
      </c>
      <c r="G226" s="6" t="str">
        <f>VLOOKUP(Table2[[#This Row],[CustomerID]],'Medical Examinations'!A:J,6,FALSE)</f>
        <v>No</v>
      </c>
      <c r="H226" s="6">
        <f>VLOOKUP(Table2[[#This Row],[CustomerID]],'Medical Examinations'!A:J,7,FALSE)</f>
        <v>0</v>
      </c>
      <c r="I226" s="6" t="str">
        <f>VLOOKUP(Table2[[#This Row],[CustomerID]],'Medical Examinations'!A:J,8,FALSE)</f>
        <v>Yes</v>
      </c>
      <c r="J226" s="6" t="str">
        <f>VLOOKUP(Table2[[#This Row],[CustomerID]],'Medical Examinations'!A:J,9,FALSE)</f>
        <v>Obesity</v>
      </c>
      <c r="K226" s="6" t="str">
        <f>VLOOKUP(Table2[[#This Row],[CustomerID]],'Medical Examinations'!A:J,10,FALSE)</f>
        <v>Normal</v>
      </c>
      <c r="L226" s="6" t="str">
        <f>VLOOKUP(Table2[[#This Row],[CustomerID]],'Hospitalisation Details'!A:M,12,FALSE)</f>
        <v>5-Jul-1982</v>
      </c>
      <c r="M226" s="6">
        <f>VLOOKUP(Table2[[#This Row],[CustomerID]],'Hospitalisation Details'!A:M,7,FALSE)</f>
        <v>35000.730000000003</v>
      </c>
      <c r="N226" s="6" t="str">
        <f>VLOOKUP(Table2[[#This Row],[CustomerID]],'Hospitalisation Details'!A:M,8,FALSE)</f>
        <v>tier - 2</v>
      </c>
      <c r="O226" s="6" t="str">
        <f>VLOOKUP(Table2[[#This Row],[CustomerID]],'Hospitalisation Details'!A:M,9,FALSE)</f>
        <v>tier - 3</v>
      </c>
      <c r="P226" s="6" t="str">
        <f>VLOOKUP(Table2[[#This Row],[CustomerID]],'Hospitalisation Details'!A:M,10,FALSE)</f>
        <v>R1011</v>
      </c>
      <c r="Q226" s="6">
        <f>VLOOKUP(Table2[[#This Row],[CustomerID]],'Hospitalisation Details'!A:M,13,FALSE)</f>
        <v>40</v>
      </c>
      <c r="R226" s="41"/>
    </row>
    <row r="227" spans="1:18" x14ac:dyDescent="0.3">
      <c r="A227" s="6" t="str">
        <f>VLOOKUP('Customer Names'!A227,'Customer Names'!A:A,1,FALSE)</f>
        <v>Id226</v>
      </c>
      <c r="B227" s="6" t="str">
        <f>VLOOKUP(Table2[[#This Row],[CustomerID]],'Customer Names'!A:E,4,FALSE)</f>
        <v xml:space="preserve">  Chris</v>
      </c>
      <c r="C227" s="6">
        <f>VLOOKUP(Table2[[#This Row],[CustomerID]],'Medical Examinations'!A:J,2,FALSE)</f>
        <v>52.3</v>
      </c>
      <c r="D227" s="6">
        <f>VLOOKUP(Table2[[#This Row],[CustomerID]],'Medical Examinations'!A:J,3,FALSE)</f>
        <v>4.87</v>
      </c>
      <c r="E227" s="6" t="str">
        <f>VLOOKUP(Table2[[#This Row],[CustomerID]],'Medical Examinations'!A:J,4,FALSE)</f>
        <v>Yes</v>
      </c>
      <c r="F227" s="6" t="str">
        <f>VLOOKUP(Table2[[#This Row],[CustomerID]],'Medical Examinations'!A:J,5,FALSE)</f>
        <v>No</v>
      </c>
      <c r="G227" s="6" t="str">
        <f>VLOOKUP(Table2[[#This Row],[CustomerID]],'Medical Examinations'!A:J,6,FALSE)</f>
        <v>Yes</v>
      </c>
      <c r="H227" s="6">
        <f>VLOOKUP(Table2[[#This Row],[CustomerID]],'Medical Examinations'!A:J,7,FALSE)</f>
        <v>1</v>
      </c>
      <c r="I227" s="6" t="str">
        <f>VLOOKUP(Table2[[#This Row],[CustomerID]],'Medical Examinations'!A:J,8,FALSE)</f>
        <v>Yes</v>
      </c>
      <c r="J227" s="6" t="str">
        <f>VLOOKUP(Table2[[#This Row],[CustomerID]],'Medical Examinations'!A:J,9,FALSE)</f>
        <v>Obesity</v>
      </c>
      <c r="K227" s="6" t="str">
        <f>VLOOKUP(Table2[[#This Row],[CustomerID]],'Medical Examinations'!A:J,10,FALSE)</f>
        <v>Normal</v>
      </c>
      <c r="L227" s="6" t="str">
        <f>VLOOKUP(Table2[[#This Row],[CustomerID]],'Hospitalisation Details'!A:M,12,FALSE)</f>
        <v>22-Aug-1997</v>
      </c>
      <c r="M227" s="6">
        <f>VLOOKUP(Table2[[#This Row],[CustomerID]],'Hospitalisation Details'!A:M,7,FALSE)</f>
        <v>34979.86</v>
      </c>
      <c r="N227" s="6" t="str">
        <f>VLOOKUP(Table2[[#This Row],[CustomerID]],'Hospitalisation Details'!A:M,8,FALSE)</f>
        <v>tier - 2</v>
      </c>
      <c r="O227" s="6" t="str">
        <f>VLOOKUP(Table2[[#This Row],[CustomerID]],'Hospitalisation Details'!A:M,9,FALSE)</f>
        <v>tier - 2</v>
      </c>
      <c r="P227" s="6" t="str">
        <f>VLOOKUP(Table2[[#This Row],[CustomerID]],'Hospitalisation Details'!A:M,10,FALSE)</f>
        <v>R1011</v>
      </c>
      <c r="Q227" s="6">
        <f>VLOOKUP(Table2[[#This Row],[CustomerID]],'Hospitalisation Details'!A:M,13,FALSE)</f>
        <v>25</v>
      </c>
      <c r="R227" s="41"/>
    </row>
    <row r="228" spans="1:18" x14ac:dyDescent="0.3">
      <c r="A228" s="6" t="str">
        <f>VLOOKUP('Customer Names'!A228,'Customer Names'!A:A,1,FALSE)</f>
        <v>Id227</v>
      </c>
      <c r="B228" s="6" t="str">
        <f>VLOOKUP(Table2[[#This Row],[CustomerID]],'Customer Names'!A:E,4,FALSE)</f>
        <v xml:space="preserve">  Marian M</v>
      </c>
      <c r="C228" s="6">
        <f>VLOOKUP(Table2[[#This Row],[CustomerID]],'Medical Examinations'!A:J,2,FALSE)</f>
        <v>52.66</v>
      </c>
      <c r="D228" s="6">
        <f>VLOOKUP(Table2[[#This Row],[CustomerID]],'Medical Examinations'!A:J,3,FALSE)</f>
        <v>4.45</v>
      </c>
      <c r="E228" s="6" t="str">
        <f>VLOOKUP(Table2[[#This Row],[CustomerID]],'Medical Examinations'!A:J,4,FALSE)</f>
        <v>No</v>
      </c>
      <c r="F228" s="6" t="str">
        <f>VLOOKUP(Table2[[#This Row],[CustomerID]],'Medical Examinations'!A:J,5,FALSE)</f>
        <v>No</v>
      </c>
      <c r="G228" s="6" t="str">
        <f>VLOOKUP(Table2[[#This Row],[CustomerID]],'Medical Examinations'!A:J,6,FALSE)</f>
        <v>No</v>
      </c>
      <c r="H228" s="6">
        <f>VLOOKUP(Table2[[#This Row],[CustomerID]],'Medical Examinations'!A:J,7,FALSE)</f>
        <v>1</v>
      </c>
      <c r="I228" s="6" t="str">
        <f>VLOOKUP(Table2[[#This Row],[CustomerID]],'Medical Examinations'!A:J,8,FALSE)</f>
        <v>Yes</v>
      </c>
      <c r="J228" s="6" t="str">
        <f>VLOOKUP(Table2[[#This Row],[CustomerID]],'Medical Examinations'!A:J,9,FALSE)</f>
        <v>Obesity</v>
      </c>
      <c r="K228" s="6" t="str">
        <f>VLOOKUP(Table2[[#This Row],[CustomerID]],'Medical Examinations'!A:J,10,FALSE)</f>
        <v>Normal</v>
      </c>
      <c r="L228" s="6" t="str">
        <f>VLOOKUP(Table2[[#This Row],[CustomerID]],'Hospitalisation Details'!A:M,12,FALSE)</f>
        <v>22-Aug-1998</v>
      </c>
      <c r="M228" s="6">
        <f>VLOOKUP(Table2[[#This Row],[CustomerID]],'Hospitalisation Details'!A:M,7,FALSE)</f>
        <v>34976.42</v>
      </c>
      <c r="N228" s="6" t="str">
        <f>VLOOKUP(Table2[[#This Row],[CustomerID]],'Hospitalisation Details'!A:M,8,FALSE)</f>
        <v>tier - 2</v>
      </c>
      <c r="O228" s="6" t="str">
        <f>VLOOKUP(Table2[[#This Row],[CustomerID]],'Hospitalisation Details'!A:M,9,FALSE)</f>
        <v>tier - 1</v>
      </c>
      <c r="P228" s="6" t="str">
        <f>VLOOKUP(Table2[[#This Row],[CustomerID]],'Hospitalisation Details'!A:M,10,FALSE)</f>
        <v>R1011</v>
      </c>
      <c r="Q228" s="6">
        <f>VLOOKUP(Table2[[#This Row],[CustomerID]],'Hospitalisation Details'!A:M,13,FALSE)</f>
        <v>24</v>
      </c>
      <c r="R228" s="41"/>
    </row>
    <row r="229" spans="1:18" x14ac:dyDescent="0.3">
      <c r="A229" s="6" t="str">
        <f>VLOOKUP('Customer Names'!A229,'Customer Names'!A:A,1,FALSE)</f>
        <v>Id228</v>
      </c>
      <c r="B229" s="6" t="str">
        <f>VLOOKUP(Table2[[#This Row],[CustomerID]],'Customer Names'!A:E,4,FALSE)</f>
        <v xml:space="preserve">  Jeremy</v>
      </c>
      <c r="C229" s="6">
        <f>VLOOKUP(Table2[[#This Row],[CustomerID]],'Medical Examinations'!A:J,2,FALSE)</f>
        <v>29.57</v>
      </c>
      <c r="D229" s="6">
        <f>VLOOKUP(Table2[[#This Row],[CustomerID]],'Medical Examinations'!A:J,3,FALSE)</f>
        <v>9.42</v>
      </c>
      <c r="E229" s="6" t="str">
        <f>VLOOKUP(Table2[[#This Row],[CustomerID]],'Medical Examinations'!A:J,4,FALSE)</f>
        <v>Yes</v>
      </c>
      <c r="F229" s="6" t="str">
        <f>VLOOKUP(Table2[[#This Row],[CustomerID]],'Medical Examinations'!A:J,5,FALSE)</f>
        <v>No</v>
      </c>
      <c r="G229" s="6" t="str">
        <f>VLOOKUP(Table2[[#This Row],[CustomerID]],'Medical Examinations'!A:J,6,FALSE)</f>
        <v>No</v>
      </c>
      <c r="H229" s="6">
        <f>VLOOKUP(Table2[[#This Row],[CustomerID]],'Medical Examinations'!A:J,7,FALSE)</f>
        <v>0</v>
      </c>
      <c r="I229" s="6" t="str">
        <f>VLOOKUP(Table2[[#This Row],[CustomerID]],'Medical Examinations'!A:J,8,FALSE)</f>
        <v>Yes</v>
      </c>
      <c r="J229" s="6" t="str">
        <f>VLOOKUP(Table2[[#This Row],[CustomerID]],'Medical Examinations'!A:J,9,FALSE)</f>
        <v>OverWeight</v>
      </c>
      <c r="K229" s="6" t="str">
        <f>VLOOKUP(Table2[[#This Row],[CustomerID]],'Medical Examinations'!A:J,10,FALSE)</f>
        <v>Diabetes</v>
      </c>
      <c r="L229" s="6" t="str">
        <f>VLOOKUP(Table2[[#This Row],[CustomerID]],'Hospitalisation Details'!A:M,12,FALSE)</f>
        <v>7-Oct-1967</v>
      </c>
      <c r="M229" s="6">
        <f>VLOOKUP(Table2[[#This Row],[CustomerID]],'Hospitalisation Details'!A:M,7,FALSE)</f>
        <v>34975.68</v>
      </c>
      <c r="N229" s="6" t="str">
        <f>VLOOKUP(Table2[[#This Row],[CustomerID]],'Hospitalisation Details'!A:M,8,FALSE)</f>
        <v>tier - 2</v>
      </c>
      <c r="O229" s="6" t="str">
        <f>VLOOKUP(Table2[[#This Row],[CustomerID]],'Hospitalisation Details'!A:M,9,FALSE)</f>
        <v>tier - 2</v>
      </c>
      <c r="P229" s="6" t="str">
        <f>VLOOKUP(Table2[[#This Row],[CustomerID]],'Hospitalisation Details'!A:M,10,FALSE)</f>
        <v>R1011</v>
      </c>
      <c r="Q229" s="6">
        <f>VLOOKUP(Table2[[#This Row],[CustomerID]],'Hospitalisation Details'!A:M,13,FALSE)</f>
        <v>55</v>
      </c>
      <c r="R229" s="41"/>
    </row>
    <row r="230" spans="1:18" x14ac:dyDescent="0.3">
      <c r="A230" s="6" t="str">
        <f>VLOOKUP('Customer Names'!A230,'Customer Names'!A:A,1,FALSE)</f>
        <v>Id229</v>
      </c>
      <c r="B230" s="6" t="str">
        <f>VLOOKUP(Table2[[#This Row],[CustomerID]],'Customer Names'!A:E,4,FALSE)</f>
        <v xml:space="preserve">  Allison H</v>
      </c>
      <c r="C230" s="6">
        <f>VLOOKUP(Table2[[#This Row],[CustomerID]],'Medical Examinations'!A:J,2,FALSE)</f>
        <v>36.99</v>
      </c>
      <c r="D230" s="6">
        <f>VLOOKUP(Table2[[#This Row],[CustomerID]],'Medical Examinations'!A:J,3,FALSE)</f>
        <v>5.37</v>
      </c>
      <c r="E230" s="6" t="str">
        <f>VLOOKUP(Table2[[#This Row],[CustomerID]],'Medical Examinations'!A:J,4,FALSE)</f>
        <v>Yes</v>
      </c>
      <c r="F230" s="6" t="str">
        <f>VLOOKUP(Table2[[#This Row],[CustomerID]],'Medical Examinations'!A:J,5,FALSE)</f>
        <v>No</v>
      </c>
      <c r="G230" s="6" t="str">
        <f>VLOOKUP(Table2[[#This Row],[CustomerID]],'Medical Examinations'!A:J,6,FALSE)</f>
        <v>Yes</v>
      </c>
      <c r="H230" s="6">
        <f>VLOOKUP(Table2[[#This Row],[CustomerID]],'Medical Examinations'!A:J,7,FALSE)</f>
        <v>1</v>
      </c>
      <c r="I230" s="6" t="str">
        <f>VLOOKUP(Table2[[#This Row],[CustomerID]],'Medical Examinations'!A:J,8,FALSE)</f>
        <v>Yes</v>
      </c>
      <c r="J230" s="6" t="str">
        <f>VLOOKUP(Table2[[#This Row],[CustomerID]],'Medical Examinations'!A:J,9,FALSE)</f>
        <v>Obesity</v>
      </c>
      <c r="K230" s="6" t="str">
        <f>VLOOKUP(Table2[[#This Row],[CustomerID]],'Medical Examinations'!A:J,10,FALSE)</f>
        <v>Normal</v>
      </c>
      <c r="L230" s="6" t="str">
        <f>VLOOKUP(Table2[[#This Row],[CustomerID]],'Hospitalisation Details'!A:M,12,FALSE)</f>
        <v>29-Jul-1983</v>
      </c>
      <c r="M230" s="6">
        <f>VLOOKUP(Table2[[#This Row],[CustomerID]],'Hospitalisation Details'!A:M,7,FALSE)</f>
        <v>34940.61</v>
      </c>
      <c r="N230" s="6" t="str">
        <f>VLOOKUP(Table2[[#This Row],[CustomerID]],'Hospitalisation Details'!A:M,8,FALSE)</f>
        <v>tier - 2</v>
      </c>
      <c r="O230" s="6" t="str">
        <f>VLOOKUP(Table2[[#This Row],[CustomerID]],'Hospitalisation Details'!A:M,9,FALSE)</f>
        <v>tier - 3</v>
      </c>
      <c r="P230" s="6" t="str">
        <f>VLOOKUP(Table2[[#This Row],[CustomerID]],'Hospitalisation Details'!A:M,10,FALSE)</f>
        <v>R1011</v>
      </c>
      <c r="Q230" s="6">
        <f>VLOOKUP(Table2[[#This Row],[CustomerID]],'Hospitalisation Details'!A:M,13,FALSE)</f>
        <v>39</v>
      </c>
      <c r="R230" s="41"/>
    </row>
    <row r="231" spans="1:18" x14ac:dyDescent="0.3">
      <c r="A231" s="6" t="str">
        <f>VLOOKUP('Customer Names'!A231,'Customer Names'!A:A,1,FALSE)</f>
        <v>Id230</v>
      </c>
      <c r="B231" s="6" t="str">
        <f>VLOOKUP(Table2[[#This Row],[CustomerID]],'Customer Names'!A:E,4,FALSE)</f>
        <v xml:space="preserve">  Elizabeth</v>
      </c>
      <c r="C231" s="6">
        <f>VLOOKUP(Table2[[#This Row],[CustomerID]],'Medical Examinations'!A:J,2,FALSE)</f>
        <v>31.4</v>
      </c>
      <c r="D231" s="6">
        <f>VLOOKUP(Table2[[#This Row],[CustomerID]],'Medical Examinations'!A:J,3,FALSE)</f>
        <v>4.5999999999999996</v>
      </c>
      <c r="E231" s="6" t="str">
        <f>VLOOKUP(Table2[[#This Row],[CustomerID]],'Medical Examinations'!A:J,4,FALSE)</f>
        <v>Yes</v>
      </c>
      <c r="F231" s="6" t="str">
        <f>VLOOKUP(Table2[[#This Row],[CustomerID]],'Medical Examinations'!A:J,5,FALSE)</f>
        <v>No</v>
      </c>
      <c r="G231" s="6" t="str">
        <f>VLOOKUP(Table2[[#This Row],[CustomerID]],'Medical Examinations'!A:J,6,FALSE)</f>
        <v>No</v>
      </c>
      <c r="H231" s="6">
        <f>VLOOKUP(Table2[[#This Row],[CustomerID]],'Medical Examinations'!A:J,7,FALSE)</f>
        <v>1</v>
      </c>
      <c r="I231" s="6" t="str">
        <f>VLOOKUP(Table2[[#This Row],[CustomerID]],'Medical Examinations'!A:J,8,FALSE)</f>
        <v>Yes</v>
      </c>
      <c r="J231" s="6" t="str">
        <f>VLOOKUP(Table2[[#This Row],[CustomerID]],'Medical Examinations'!A:J,9,FALSE)</f>
        <v>Obesity</v>
      </c>
      <c r="K231" s="6" t="str">
        <f>VLOOKUP(Table2[[#This Row],[CustomerID]],'Medical Examinations'!A:J,10,FALSE)</f>
        <v>Normal</v>
      </c>
      <c r="L231" s="6" t="str">
        <f>VLOOKUP(Table2[[#This Row],[CustomerID]],'Hospitalisation Details'!A:M,12,FALSE)</f>
        <v>17-Oct-1995</v>
      </c>
      <c r="M231" s="6">
        <f>VLOOKUP(Table2[[#This Row],[CustomerID]],'Hospitalisation Details'!A:M,7,FALSE)</f>
        <v>34838.870000000003</v>
      </c>
      <c r="N231" s="6" t="str">
        <f>VLOOKUP(Table2[[#This Row],[CustomerID]],'Hospitalisation Details'!A:M,8,FALSE)</f>
        <v>tier - 2</v>
      </c>
      <c r="O231" s="6" t="str">
        <f>VLOOKUP(Table2[[#This Row],[CustomerID]],'Hospitalisation Details'!A:M,9,FALSE)</f>
        <v>tier - 3</v>
      </c>
      <c r="P231" s="6" t="str">
        <f>VLOOKUP(Table2[[#This Row],[CustomerID]],'Hospitalisation Details'!A:M,10,FALSE)</f>
        <v>R1011</v>
      </c>
      <c r="Q231" s="6">
        <f>VLOOKUP(Table2[[#This Row],[CustomerID]],'Hospitalisation Details'!A:M,13,FALSE)</f>
        <v>27</v>
      </c>
      <c r="R231" s="41"/>
    </row>
    <row r="232" spans="1:18" x14ac:dyDescent="0.3">
      <c r="A232" s="6" t="str">
        <f>VLOOKUP('Customer Names'!A232,'Customer Names'!A:A,1,FALSE)</f>
        <v>Id231</v>
      </c>
      <c r="B232" s="6" t="str">
        <f>VLOOKUP(Table2[[#This Row],[CustomerID]],'Customer Names'!A:E,4,FALSE)</f>
        <v xml:space="preserve">  Andrew</v>
      </c>
      <c r="C232" s="6">
        <f>VLOOKUP(Table2[[#This Row],[CustomerID]],'Medical Examinations'!A:J,2,FALSE)</f>
        <v>34.9</v>
      </c>
      <c r="D232" s="6">
        <f>VLOOKUP(Table2[[#This Row],[CustomerID]],'Medical Examinations'!A:J,3,FALSE)</f>
        <v>6.22</v>
      </c>
      <c r="E232" s="6" t="str">
        <f>VLOOKUP(Table2[[#This Row],[CustomerID]],'Medical Examinations'!A:J,4,FALSE)</f>
        <v>No</v>
      </c>
      <c r="F232" s="6" t="str">
        <f>VLOOKUP(Table2[[#This Row],[CustomerID]],'Medical Examinations'!A:J,5,FALSE)</f>
        <v>No</v>
      </c>
      <c r="G232" s="6" t="str">
        <f>VLOOKUP(Table2[[#This Row],[CustomerID]],'Medical Examinations'!A:J,6,FALSE)</f>
        <v>Yes</v>
      </c>
      <c r="H232" s="6">
        <f>VLOOKUP(Table2[[#This Row],[CustomerID]],'Medical Examinations'!A:J,7,FALSE)</f>
        <v>1</v>
      </c>
      <c r="I232" s="6" t="str">
        <f>VLOOKUP(Table2[[#This Row],[CustomerID]],'Medical Examinations'!A:J,8,FALSE)</f>
        <v>Yes</v>
      </c>
      <c r="J232" s="6" t="str">
        <f>VLOOKUP(Table2[[#This Row],[CustomerID]],'Medical Examinations'!A:J,9,FALSE)</f>
        <v>Obesity</v>
      </c>
      <c r="K232" s="6" t="str">
        <f>VLOOKUP(Table2[[#This Row],[CustomerID]],'Medical Examinations'!A:J,10,FALSE)</f>
        <v>Prediabetes</v>
      </c>
      <c r="L232" s="6" t="str">
        <f>VLOOKUP(Table2[[#This Row],[CustomerID]],'Hospitalisation Details'!A:M,12,FALSE)</f>
        <v>17-Sep-2003</v>
      </c>
      <c r="M232" s="6">
        <f>VLOOKUP(Table2[[#This Row],[CustomerID]],'Hospitalisation Details'!A:M,7,FALSE)</f>
        <v>34828.65</v>
      </c>
      <c r="N232" s="6" t="str">
        <f>VLOOKUP(Table2[[#This Row],[CustomerID]],'Hospitalisation Details'!A:M,8,FALSE)</f>
        <v>tier - 1</v>
      </c>
      <c r="O232" s="6" t="str">
        <f>VLOOKUP(Table2[[#This Row],[CustomerID]],'Hospitalisation Details'!A:M,9,FALSE)</f>
        <v>tier - 3</v>
      </c>
      <c r="P232" s="6" t="str">
        <f>VLOOKUP(Table2[[#This Row],[CustomerID]],'Hospitalisation Details'!A:M,10,FALSE)</f>
        <v>R1011</v>
      </c>
      <c r="Q232" s="6">
        <f>VLOOKUP(Table2[[#This Row],[CustomerID]],'Hospitalisation Details'!A:M,13,FALSE)</f>
        <v>19</v>
      </c>
      <c r="R232" s="41"/>
    </row>
    <row r="233" spans="1:18" x14ac:dyDescent="0.3">
      <c r="A233" s="6" t="str">
        <f>VLOOKUP('Customer Names'!A233,'Customer Names'!A:A,1,FALSE)</f>
        <v>Id232</v>
      </c>
      <c r="B233" s="6" t="str">
        <f>VLOOKUP(Table2[[#This Row],[CustomerID]],'Customer Names'!A:E,4,FALSE)</f>
        <v xml:space="preserve">  Anders J</v>
      </c>
      <c r="C233" s="6">
        <f>VLOOKUP(Table2[[#This Row],[CustomerID]],'Medical Examinations'!A:J,2,FALSE)</f>
        <v>31.13</v>
      </c>
      <c r="D233" s="6">
        <f>VLOOKUP(Table2[[#This Row],[CustomerID]],'Medical Examinations'!A:J,3,FALSE)</f>
        <v>4.5199999999999996</v>
      </c>
      <c r="E233" s="6" t="str">
        <f>VLOOKUP(Table2[[#This Row],[CustomerID]],'Medical Examinations'!A:J,4,FALSE)</f>
        <v>Yes</v>
      </c>
      <c r="F233" s="6" t="str">
        <f>VLOOKUP(Table2[[#This Row],[CustomerID]],'Medical Examinations'!A:J,5,FALSE)</f>
        <v>No</v>
      </c>
      <c r="G233" s="6" t="str">
        <f>VLOOKUP(Table2[[#This Row],[CustomerID]],'Medical Examinations'!A:J,6,FALSE)</f>
        <v>No</v>
      </c>
      <c r="H233" s="6">
        <f>VLOOKUP(Table2[[#This Row],[CustomerID]],'Medical Examinations'!A:J,7,FALSE)</f>
        <v>1</v>
      </c>
      <c r="I233" s="6" t="str">
        <f>VLOOKUP(Table2[[#This Row],[CustomerID]],'Medical Examinations'!A:J,8,FALSE)</f>
        <v>Yes</v>
      </c>
      <c r="J233" s="6" t="str">
        <f>VLOOKUP(Table2[[#This Row],[CustomerID]],'Medical Examinations'!A:J,9,FALSE)</f>
        <v>Obesity</v>
      </c>
      <c r="K233" s="6" t="str">
        <f>VLOOKUP(Table2[[#This Row],[CustomerID]],'Medical Examinations'!A:J,10,FALSE)</f>
        <v>Normal</v>
      </c>
      <c r="L233" s="6" t="str">
        <f>VLOOKUP(Table2[[#This Row],[CustomerID]],'Hospitalisation Details'!A:M,12,FALSE)</f>
        <v>27-Dec-1995</v>
      </c>
      <c r="M233" s="6">
        <f>VLOOKUP(Table2[[#This Row],[CustomerID]],'Hospitalisation Details'!A:M,7,FALSE)</f>
        <v>34806.47</v>
      </c>
      <c r="N233" s="6" t="str">
        <f>VLOOKUP(Table2[[#This Row],[CustomerID]],'Hospitalisation Details'!A:M,8,FALSE)</f>
        <v>tier - 1</v>
      </c>
      <c r="O233" s="6" t="str">
        <f>VLOOKUP(Table2[[#This Row],[CustomerID]],'Hospitalisation Details'!A:M,9,FALSE)</f>
        <v>tier - 2</v>
      </c>
      <c r="P233" s="6" t="str">
        <f>VLOOKUP(Table2[[#This Row],[CustomerID]],'Hospitalisation Details'!A:M,10,FALSE)</f>
        <v>R1013</v>
      </c>
      <c r="Q233" s="6">
        <f>VLOOKUP(Table2[[#This Row],[CustomerID]],'Hospitalisation Details'!A:M,13,FALSE)</f>
        <v>27</v>
      </c>
      <c r="R233" s="41"/>
    </row>
    <row r="234" spans="1:18" x14ac:dyDescent="0.3">
      <c r="A234" s="6" t="str">
        <f>VLOOKUP('Customer Names'!A234,'Customer Names'!A:A,1,FALSE)</f>
        <v>Id233</v>
      </c>
      <c r="B234" s="6" t="str">
        <f>VLOOKUP(Table2[[#This Row],[CustomerID]],'Customer Names'!A:E,4,FALSE)</f>
        <v xml:space="preserve">  Sean</v>
      </c>
      <c r="C234" s="6">
        <f>VLOOKUP(Table2[[#This Row],[CustomerID]],'Medical Examinations'!A:J,2,FALSE)</f>
        <v>34.799999999999997</v>
      </c>
      <c r="D234" s="6">
        <f>VLOOKUP(Table2[[#This Row],[CustomerID]],'Medical Examinations'!A:J,3,FALSE)</f>
        <v>6.18</v>
      </c>
      <c r="E234" s="6" t="str">
        <f>VLOOKUP(Table2[[#This Row],[CustomerID]],'Medical Examinations'!A:J,4,FALSE)</f>
        <v>No</v>
      </c>
      <c r="F234" s="6" t="str">
        <f>VLOOKUP(Table2[[#This Row],[CustomerID]],'Medical Examinations'!A:J,5,FALSE)</f>
        <v>No</v>
      </c>
      <c r="G234" s="6" t="str">
        <f>VLOOKUP(Table2[[#This Row],[CustomerID]],'Medical Examinations'!A:J,6,FALSE)</f>
        <v>Yes</v>
      </c>
      <c r="H234" s="6">
        <f>VLOOKUP(Table2[[#This Row],[CustomerID]],'Medical Examinations'!A:J,7,FALSE)</f>
        <v>1</v>
      </c>
      <c r="I234" s="6" t="str">
        <f>VLOOKUP(Table2[[#This Row],[CustomerID]],'Medical Examinations'!A:J,8,FALSE)</f>
        <v>Yes</v>
      </c>
      <c r="J234" s="6" t="str">
        <f>VLOOKUP(Table2[[#This Row],[CustomerID]],'Medical Examinations'!A:J,9,FALSE)</f>
        <v>Obesity</v>
      </c>
      <c r="K234" s="6" t="str">
        <f>VLOOKUP(Table2[[#This Row],[CustomerID]],'Medical Examinations'!A:J,10,FALSE)</f>
        <v>Prediabetes</v>
      </c>
      <c r="L234" s="6" t="str">
        <f>VLOOKUP(Table2[[#This Row],[CustomerID]],'Hospitalisation Details'!A:M,12,FALSE)</f>
        <v>3-Jul-2003</v>
      </c>
      <c r="M234" s="6">
        <f>VLOOKUP(Table2[[#This Row],[CustomerID]],'Hospitalisation Details'!A:M,7,FALSE)</f>
        <v>34779.620000000003</v>
      </c>
      <c r="N234" s="6" t="str">
        <f>VLOOKUP(Table2[[#This Row],[CustomerID]],'Hospitalisation Details'!A:M,8,FALSE)</f>
        <v>tier - 1</v>
      </c>
      <c r="O234" s="6" t="str">
        <f>VLOOKUP(Table2[[#This Row],[CustomerID]],'Hospitalisation Details'!A:M,9,FALSE)</f>
        <v>tier - 2</v>
      </c>
      <c r="P234" s="6" t="str">
        <f>VLOOKUP(Table2[[#This Row],[CustomerID]],'Hospitalisation Details'!A:M,10,FALSE)</f>
        <v>R1011</v>
      </c>
      <c r="Q234" s="6">
        <f>VLOOKUP(Table2[[#This Row],[CustomerID]],'Hospitalisation Details'!A:M,13,FALSE)</f>
        <v>19</v>
      </c>
      <c r="R234" s="41"/>
    </row>
    <row r="235" spans="1:18" x14ac:dyDescent="0.3">
      <c r="A235" s="6" t="str">
        <f>VLOOKUP('Customer Names'!A235,'Customer Names'!A:A,1,FALSE)</f>
        <v>Id234</v>
      </c>
      <c r="B235" s="6" t="str">
        <f>VLOOKUP(Table2[[#This Row],[CustomerID]],'Customer Names'!A:E,4,FALSE)</f>
        <v xml:space="preserve">  Brian M</v>
      </c>
      <c r="C235" s="6">
        <f>VLOOKUP(Table2[[#This Row],[CustomerID]],'Medical Examinations'!A:J,2,FALSE)</f>
        <v>31.68</v>
      </c>
      <c r="D235" s="6">
        <f>VLOOKUP(Table2[[#This Row],[CustomerID]],'Medical Examinations'!A:J,3,FALSE)</f>
        <v>4.4000000000000004</v>
      </c>
      <c r="E235" s="6" t="str">
        <f>VLOOKUP(Table2[[#This Row],[CustomerID]],'Medical Examinations'!A:J,4,FALSE)</f>
        <v>No</v>
      </c>
      <c r="F235" s="6" t="str">
        <f>VLOOKUP(Table2[[#This Row],[CustomerID]],'Medical Examinations'!A:J,5,FALSE)</f>
        <v>No</v>
      </c>
      <c r="G235" s="6" t="str">
        <f>VLOOKUP(Table2[[#This Row],[CustomerID]],'Medical Examinations'!A:J,6,FALSE)</f>
        <v>No</v>
      </c>
      <c r="H235" s="6">
        <f>VLOOKUP(Table2[[#This Row],[CustomerID]],'Medical Examinations'!A:J,7,FALSE)</f>
        <v>0</v>
      </c>
      <c r="I235" s="6" t="str">
        <f>VLOOKUP(Table2[[#This Row],[CustomerID]],'Medical Examinations'!A:J,8,FALSE)</f>
        <v>Yes</v>
      </c>
      <c r="J235" s="6" t="str">
        <f>VLOOKUP(Table2[[#This Row],[CustomerID]],'Medical Examinations'!A:J,9,FALSE)</f>
        <v>Obesity</v>
      </c>
      <c r="K235" s="6" t="str">
        <f>VLOOKUP(Table2[[#This Row],[CustomerID]],'Medical Examinations'!A:J,10,FALSE)</f>
        <v>Normal</v>
      </c>
      <c r="L235" s="6" t="str">
        <f>VLOOKUP(Table2[[#This Row],[CustomerID]],'Hospitalisation Details'!A:M,12,FALSE)</f>
        <v>7-Jul-1994</v>
      </c>
      <c r="M235" s="6">
        <f>VLOOKUP(Table2[[#This Row],[CustomerID]],'Hospitalisation Details'!A:M,7,FALSE)</f>
        <v>34672.15</v>
      </c>
      <c r="N235" s="6" t="str">
        <f>VLOOKUP(Table2[[#This Row],[CustomerID]],'Hospitalisation Details'!A:M,8,FALSE)</f>
        <v>tier - 1</v>
      </c>
      <c r="O235" s="6" t="str">
        <f>VLOOKUP(Table2[[#This Row],[CustomerID]],'Hospitalisation Details'!A:M,9,FALSE)</f>
        <v>tier - 3</v>
      </c>
      <c r="P235" s="6" t="str">
        <f>VLOOKUP(Table2[[#This Row],[CustomerID]],'Hospitalisation Details'!A:M,10,FALSE)</f>
        <v>R1013</v>
      </c>
      <c r="Q235" s="6">
        <f>VLOOKUP(Table2[[#This Row],[CustomerID]],'Hospitalisation Details'!A:M,13,FALSE)</f>
        <v>28</v>
      </c>
      <c r="R235" s="41"/>
    </row>
    <row r="236" spans="1:18" x14ac:dyDescent="0.3">
      <c r="A236" s="6" t="str">
        <f>VLOOKUP('Customer Names'!A236,'Customer Names'!A:A,1,FALSE)</f>
        <v>Id235</v>
      </c>
      <c r="B236" s="6" t="str">
        <f>VLOOKUP(Table2[[#This Row],[CustomerID]],'Customer Names'!A:E,4,FALSE)</f>
        <v xml:space="preserve">  Jeremy</v>
      </c>
      <c r="C236" s="6">
        <f>VLOOKUP(Table2[[#This Row],[CustomerID]],'Medical Examinations'!A:J,2,FALSE)</f>
        <v>33.534999999999997</v>
      </c>
      <c r="D236" s="6">
        <f>VLOOKUP(Table2[[#This Row],[CustomerID]],'Medical Examinations'!A:J,3,FALSE)</f>
        <v>6.23</v>
      </c>
      <c r="E236" s="6" t="str">
        <f>VLOOKUP(Table2[[#This Row],[CustomerID]],'Medical Examinations'!A:J,4,FALSE)</f>
        <v>No</v>
      </c>
      <c r="F236" s="6" t="str">
        <f>VLOOKUP(Table2[[#This Row],[CustomerID]],'Medical Examinations'!A:J,5,FALSE)</f>
        <v>yes</v>
      </c>
      <c r="G236" s="6" t="str">
        <f>VLOOKUP(Table2[[#This Row],[CustomerID]],'Medical Examinations'!A:J,6,FALSE)</f>
        <v>No</v>
      </c>
      <c r="H236" s="6">
        <f>VLOOKUP(Table2[[#This Row],[CustomerID]],'Medical Examinations'!A:J,7,FALSE)</f>
        <v>1</v>
      </c>
      <c r="I236" s="6" t="str">
        <f>VLOOKUP(Table2[[#This Row],[CustomerID]],'Medical Examinations'!A:J,8,FALSE)</f>
        <v>Yes</v>
      </c>
      <c r="J236" s="6" t="str">
        <f>VLOOKUP(Table2[[#This Row],[CustomerID]],'Medical Examinations'!A:J,9,FALSE)</f>
        <v>Obesity</v>
      </c>
      <c r="K236" s="6" t="str">
        <f>VLOOKUP(Table2[[#This Row],[CustomerID]],'Medical Examinations'!A:J,10,FALSE)</f>
        <v>Prediabetes</v>
      </c>
      <c r="L236" s="6" t="str">
        <f>VLOOKUP(Table2[[#This Row],[CustomerID]],'Hospitalisation Details'!A:M,12,FALSE)</f>
        <v>9-Oct-2004</v>
      </c>
      <c r="M236" s="6">
        <f>VLOOKUP(Table2[[#This Row],[CustomerID]],'Hospitalisation Details'!A:M,7,FALSE)</f>
        <v>34617.839999999997</v>
      </c>
      <c r="N236" s="6" t="str">
        <f>VLOOKUP(Table2[[#This Row],[CustomerID]],'Hospitalisation Details'!A:M,8,FALSE)</f>
        <v>tier - 1</v>
      </c>
      <c r="O236" s="6" t="str">
        <f>VLOOKUP(Table2[[#This Row],[CustomerID]],'Hospitalisation Details'!A:M,9,FALSE)</f>
        <v>tier - 3</v>
      </c>
      <c r="P236" s="6" t="str">
        <f>VLOOKUP(Table2[[#This Row],[CustomerID]],'Hospitalisation Details'!A:M,10,FALSE)</f>
        <v>R1016</v>
      </c>
      <c r="Q236" s="6">
        <f>VLOOKUP(Table2[[#This Row],[CustomerID]],'Hospitalisation Details'!A:M,13,FALSE)</f>
        <v>18</v>
      </c>
      <c r="R236" s="41"/>
    </row>
    <row r="237" spans="1:18" x14ac:dyDescent="0.3">
      <c r="A237" s="6" t="str">
        <f>VLOOKUP('Customer Names'!A237,'Customer Names'!A:A,1,FALSE)</f>
        <v>Id236</v>
      </c>
      <c r="B237" s="6" t="str">
        <f>VLOOKUP(Table2[[#This Row],[CustomerID]],'Customer Names'!A:E,4,FALSE)</f>
        <v xml:space="preserve">  Susannah</v>
      </c>
      <c r="C237" s="6">
        <f>VLOOKUP(Table2[[#This Row],[CustomerID]],'Medical Examinations'!A:J,2,FALSE)</f>
        <v>31.92</v>
      </c>
      <c r="D237" s="6">
        <f>VLOOKUP(Table2[[#This Row],[CustomerID]],'Medical Examinations'!A:J,3,FALSE)</f>
        <v>5.33</v>
      </c>
      <c r="E237" s="6" t="str">
        <f>VLOOKUP(Table2[[#This Row],[CustomerID]],'Medical Examinations'!A:J,4,FALSE)</f>
        <v>Yes</v>
      </c>
      <c r="F237" s="6" t="str">
        <f>VLOOKUP(Table2[[#This Row],[CustomerID]],'Medical Examinations'!A:J,5,FALSE)</f>
        <v>No</v>
      </c>
      <c r="G237" s="6" t="str">
        <f>VLOOKUP(Table2[[#This Row],[CustomerID]],'Medical Examinations'!A:J,6,FALSE)</f>
        <v>No</v>
      </c>
      <c r="H237" s="6">
        <f>VLOOKUP(Table2[[#This Row],[CustomerID]],'Medical Examinations'!A:J,7,FALSE)</f>
        <v>0</v>
      </c>
      <c r="I237" s="6" t="str">
        <f>VLOOKUP(Table2[[#This Row],[CustomerID]],'Medical Examinations'!A:J,8,FALSE)</f>
        <v>Yes</v>
      </c>
      <c r="J237" s="6" t="str">
        <f>VLOOKUP(Table2[[#This Row],[CustomerID]],'Medical Examinations'!A:J,9,FALSE)</f>
        <v>Obesity</v>
      </c>
      <c r="K237" s="6" t="str">
        <f>VLOOKUP(Table2[[#This Row],[CustomerID]],'Medical Examinations'!A:J,10,FALSE)</f>
        <v>Normal</v>
      </c>
      <c r="L237" s="6" t="str">
        <f>VLOOKUP(Table2[[#This Row],[CustomerID]],'Hospitalisation Details'!A:M,12,FALSE)</f>
        <v>25-Nov-1976</v>
      </c>
      <c r="M237" s="6">
        <f>VLOOKUP(Table2[[#This Row],[CustomerID]],'Hospitalisation Details'!A:M,7,FALSE)</f>
        <v>34543.39</v>
      </c>
      <c r="N237" s="6" t="str">
        <f>VLOOKUP(Table2[[#This Row],[CustomerID]],'Hospitalisation Details'!A:M,8,FALSE)</f>
        <v>tier - 2</v>
      </c>
      <c r="O237" s="6" t="str">
        <f>VLOOKUP(Table2[[#This Row],[CustomerID]],'Hospitalisation Details'!A:M,9,FALSE)</f>
        <v>tier - 3</v>
      </c>
      <c r="P237" s="6" t="str">
        <f>VLOOKUP(Table2[[#This Row],[CustomerID]],'Hospitalisation Details'!A:M,10,FALSE)</f>
        <v>R1011</v>
      </c>
      <c r="Q237" s="6">
        <f>VLOOKUP(Table2[[#This Row],[CustomerID]],'Hospitalisation Details'!A:M,13,FALSE)</f>
        <v>46</v>
      </c>
      <c r="R237" s="41"/>
    </row>
    <row r="238" spans="1:18" x14ac:dyDescent="0.3">
      <c r="A238" s="6" t="str">
        <f>VLOOKUP('Customer Names'!A238,'Customer Names'!A:A,1,FALSE)</f>
        <v>Id237</v>
      </c>
      <c r="B238" s="6" t="str">
        <f>VLOOKUP(Table2[[#This Row],[CustomerID]],'Customer Names'!A:E,4,FALSE)</f>
        <v xml:space="preserve">  Randy</v>
      </c>
      <c r="C238" s="6">
        <f>VLOOKUP(Table2[[#This Row],[CustomerID]],'Medical Examinations'!A:J,2,FALSE)</f>
        <v>32.700000000000003</v>
      </c>
      <c r="D238" s="6">
        <f>VLOOKUP(Table2[[#This Row],[CustomerID]],'Medical Examinations'!A:J,3,FALSE)</f>
        <v>4.09</v>
      </c>
      <c r="E238" s="6" t="str">
        <f>VLOOKUP(Table2[[#This Row],[CustomerID]],'Medical Examinations'!A:J,4,FALSE)</f>
        <v>No</v>
      </c>
      <c r="F238" s="6" t="str">
        <f>VLOOKUP(Table2[[#This Row],[CustomerID]],'Medical Examinations'!A:J,5,FALSE)</f>
        <v>No</v>
      </c>
      <c r="G238" s="6" t="str">
        <f>VLOOKUP(Table2[[#This Row],[CustomerID]],'Medical Examinations'!A:J,6,FALSE)</f>
        <v>No</v>
      </c>
      <c r="H238" s="6">
        <f>VLOOKUP(Table2[[#This Row],[CustomerID]],'Medical Examinations'!A:J,7,FALSE)</f>
        <v>1</v>
      </c>
      <c r="I238" s="6" t="str">
        <f>VLOOKUP(Table2[[#This Row],[CustomerID]],'Medical Examinations'!A:J,8,FALSE)</f>
        <v>Yes</v>
      </c>
      <c r="J238" s="6" t="str">
        <f>VLOOKUP(Table2[[#This Row],[CustomerID]],'Medical Examinations'!A:J,9,FALSE)</f>
        <v>Obesity</v>
      </c>
      <c r="K238" s="6" t="str">
        <f>VLOOKUP(Table2[[#This Row],[CustomerID]],'Medical Examinations'!A:J,10,FALSE)</f>
        <v>Normal</v>
      </c>
      <c r="L238" s="6" t="str">
        <f>VLOOKUP(Table2[[#This Row],[CustomerID]],'Hospitalisation Details'!A:M,12,FALSE)</f>
        <v>24-Jun-1998</v>
      </c>
      <c r="M238" s="6">
        <f>VLOOKUP(Table2[[#This Row],[CustomerID]],'Hospitalisation Details'!A:M,7,FALSE)</f>
        <v>34472.839999999997</v>
      </c>
      <c r="N238" s="6" t="str">
        <f>VLOOKUP(Table2[[#This Row],[CustomerID]],'Hospitalisation Details'!A:M,8,FALSE)</f>
        <v>tier - 1</v>
      </c>
      <c r="O238" s="6" t="str">
        <f>VLOOKUP(Table2[[#This Row],[CustomerID]],'Hospitalisation Details'!A:M,9,FALSE)</f>
        <v>tier - 3</v>
      </c>
      <c r="P238" s="6" t="str">
        <f>VLOOKUP(Table2[[#This Row],[CustomerID]],'Hospitalisation Details'!A:M,10,FALSE)</f>
        <v>R1011</v>
      </c>
      <c r="Q238" s="6">
        <f>VLOOKUP(Table2[[#This Row],[CustomerID]],'Hospitalisation Details'!A:M,13,FALSE)</f>
        <v>24</v>
      </c>
      <c r="R238" s="41"/>
    </row>
    <row r="239" spans="1:18" x14ac:dyDescent="0.3">
      <c r="A239" s="6" t="str">
        <f>VLOOKUP('Customer Names'!A239,'Customer Names'!A:A,1,FALSE)</f>
        <v>Id238</v>
      </c>
      <c r="B239" s="6" t="str">
        <f>VLOOKUP(Table2[[#This Row],[CustomerID]],'Customer Names'!A:E,4,FALSE)</f>
        <v xml:space="preserve">  Leslie</v>
      </c>
      <c r="C239" s="6">
        <f>VLOOKUP(Table2[[#This Row],[CustomerID]],'Medical Examinations'!A:J,2,FALSE)</f>
        <v>41.25</v>
      </c>
      <c r="D239" s="6">
        <f>VLOOKUP(Table2[[#This Row],[CustomerID]],'Medical Examinations'!A:J,3,FALSE)</f>
        <v>5.19</v>
      </c>
      <c r="E239" s="6" t="str">
        <f>VLOOKUP(Table2[[#This Row],[CustomerID]],'Medical Examinations'!A:J,4,FALSE)</f>
        <v>No</v>
      </c>
      <c r="F239" s="6" t="str">
        <f>VLOOKUP(Table2[[#This Row],[CustomerID]],'Medical Examinations'!A:J,5,FALSE)</f>
        <v>No</v>
      </c>
      <c r="G239" s="6" t="str">
        <f>VLOOKUP(Table2[[#This Row],[CustomerID]],'Medical Examinations'!A:J,6,FALSE)</f>
        <v>No</v>
      </c>
      <c r="H239" s="6">
        <f>VLOOKUP(Table2[[#This Row],[CustomerID]],'Medical Examinations'!A:J,7,FALSE)</f>
        <v>0</v>
      </c>
      <c r="I239" s="6" t="str">
        <f>VLOOKUP(Table2[[#This Row],[CustomerID]],'Medical Examinations'!A:J,8,FALSE)</f>
        <v>Yes</v>
      </c>
      <c r="J239" s="6" t="str">
        <f>VLOOKUP(Table2[[#This Row],[CustomerID]],'Medical Examinations'!A:J,9,FALSE)</f>
        <v>Obesity</v>
      </c>
      <c r="K239" s="6" t="str">
        <f>VLOOKUP(Table2[[#This Row],[CustomerID]],'Medical Examinations'!A:J,10,FALSE)</f>
        <v>Normal</v>
      </c>
      <c r="L239" s="6" t="str">
        <f>VLOOKUP(Table2[[#This Row],[CustomerID]],'Hospitalisation Details'!A:M,12,FALSE)</f>
        <v>24-Sep-1990</v>
      </c>
      <c r="M239" s="6">
        <f>VLOOKUP(Table2[[#This Row],[CustomerID]],'Hospitalisation Details'!A:M,7,FALSE)</f>
        <v>34456.269999999997</v>
      </c>
      <c r="N239" s="6" t="str">
        <f>VLOOKUP(Table2[[#This Row],[CustomerID]],'Hospitalisation Details'!A:M,8,FALSE)</f>
        <v>tier - 1</v>
      </c>
      <c r="O239" s="6" t="str">
        <f>VLOOKUP(Table2[[#This Row],[CustomerID]],'Hospitalisation Details'!A:M,9,FALSE)</f>
        <v>tier - 2</v>
      </c>
      <c r="P239" s="6" t="str">
        <f>VLOOKUP(Table2[[#This Row],[CustomerID]],'Hospitalisation Details'!A:M,10,FALSE)</f>
        <v>R1011</v>
      </c>
      <c r="Q239" s="6">
        <f>VLOOKUP(Table2[[#This Row],[CustomerID]],'Hospitalisation Details'!A:M,13,FALSE)</f>
        <v>32</v>
      </c>
      <c r="R239" s="41"/>
    </row>
    <row r="240" spans="1:18" x14ac:dyDescent="0.3">
      <c r="A240" s="6" t="str">
        <f>VLOOKUP('Customer Names'!A240,'Customer Names'!A:A,1,FALSE)</f>
        <v>Id239</v>
      </c>
      <c r="B240" s="6" t="str">
        <f>VLOOKUP(Table2[[#This Row],[CustomerID]],'Customer Names'!A:E,4,FALSE)</f>
        <v xml:space="preserve">  Brittany L</v>
      </c>
      <c r="C240" s="6">
        <f>VLOOKUP(Table2[[#This Row],[CustomerID]],'Medical Examinations'!A:J,2,FALSE)</f>
        <v>33.11</v>
      </c>
      <c r="D240" s="6">
        <f>VLOOKUP(Table2[[#This Row],[CustomerID]],'Medical Examinations'!A:J,3,FALSE)</f>
        <v>4.12</v>
      </c>
      <c r="E240" s="6" t="str">
        <f>VLOOKUP(Table2[[#This Row],[CustomerID]],'Medical Examinations'!A:J,4,FALSE)</f>
        <v>No</v>
      </c>
      <c r="F240" s="6" t="str">
        <f>VLOOKUP(Table2[[#This Row],[CustomerID]],'Medical Examinations'!A:J,5,FALSE)</f>
        <v>No</v>
      </c>
      <c r="G240" s="6" t="str">
        <f>VLOOKUP(Table2[[#This Row],[CustomerID]],'Medical Examinations'!A:J,6,FALSE)</f>
        <v>Yes</v>
      </c>
      <c r="H240" s="6">
        <f>VLOOKUP(Table2[[#This Row],[CustomerID]],'Medical Examinations'!A:J,7,FALSE)</f>
        <v>1</v>
      </c>
      <c r="I240" s="6" t="str">
        <f>VLOOKUP(Table2[[#This Row],[CustomerID]],'Medical Examinations'!A:J,8,FALSE)</f>
        <v>Yes</v>
      </c>
      <c r="J240" s="6" t="str">
        <f>VLOOKUP(Table2[[#This Row],[CustomerID]],'Medical Examinations'!A:J,9,FALSE)</f>
        <v>Obesity</v>
      </c>
      <c r="K240" s="6" t="str">
        <f>VLOOKUP(Table2[[#This Row],[CustomerID]],'Medical Examinations'!A:J,10,FALSE)</f>
        <v>Normal</v>
      </c>
      <c r="L240" s="6" t="str">
        <f>VLOOKUP(Table2[[#This Row],[CustomerID]],'Hospitalisation Details'!A:M,12,FALSE)</f>
        <v>5-Oct-2003</v>
      </c>
      <c r="M240" s="6">
        <f>VLOOKUP(Table2[[#This Row],[CustomerID]],'Hospitalisation Details'!A:M,7,FALSE)</f>
        <v>34439.86</v>
      </c>
      <c r="N240" s="6" t="str">
        <f>VLOOKUP(Table2[[#This Row],[CustomerID]],'Hospitalisation Details'!A:M,8,FALSE)</f>
        <v>tier - 2</v>
      </c>
      <c r="O240" s="6" t="str">
        <f>VLOOKUP(Table2[[#This Row],[CustomerID]],'Hospitalisation Details'!A:M,9,FALSE)</f>
        <v>tier - 1</v>
      </c>
      <c r="P240" s="6" t="str">
        <f>VLOOKUP(Table2[[#This Row],[CustomerID]],'Hospitalisation Details'!A:M,10,FALSE)</f>
        <v>R1013</v>
      </c>
      <c r="Q240" s="6">
        <f>VLOOKUP(Table2[[#This Row],[CustomerID]],'Hospitalisation Details'!A:M,13,FALSE)</f>
        <v>19</v>
      </c>
      <c r="R240" s="41"/>
    </row>
    <row r="241" spans="1:18" x14ac:dyDescent="0.3">
      <c r="A241" s="6" t="str">
        <f>VLOOKUP('Customer Names'!A241,'Customer Names'!A:A,1,FALSE)</f>
        <v>Id240</v>
      </c>
      <c r="B241" s="6" t="str">
        <f>VLOOKUP(Table2[[#This Row],[CustomerID]],'Customer Names'!A:E,4,FALSE)</f>
        <v xml:space="preserve">  Cassie J</v>
      </c>
      <c r="C241" s="6">
        <f>VLOOKUP(Table2[[#This Row],[CustomerID]],'Medical Examinations'!A:J,2,FALSE)</f>
        <v>36.159999999999997</v>
      </c>
      <c r="D241" s="6">
        <f>VLOOKUP(Table2[[#This Row],[CustomerID]],'Medical Examinations'!A:J,3,FALSE)</f>
        <v>5.0999999999999996</v>
      </c>
      <c r="E241" s="6" t="str">
        <f>VLOOKUP(Table2[[#This Row],[CustomerID]],'Medical Examinations'!A:J,4,FALSE)</f>
        <v>No</v>
      </c>
      <c r="F241" s="6" t="str">
        <f>VLOOKUP(Table2[[#This Row],[CustomerID]],'Medical Examinations'!A:J,5,FALSE)</f>
        <v>No</v>
      </c>
      <c r="G241" s="6" t="str">
        <f>VLOOKUP(Table2[[#This Row],[CustomerID]],'Medical Examinations'!A:J,6,FALSE)</f>
        <v>No</v>
      </c>
      <c r="H241" s="6">
        <f>VLOOKUP(Table2[[#This Row],[CustomerID]],'Medical Examinations'!A:J,7,FALSE)</f>
        <v>1</v>
      </c>
      <c r="I241" s="6" t="str">
        <f>VLOOKUP(Table2[[#This Row],[CustomerID]],'Medical Examinations'!A:J,8,FALSE)</f>
        <v>Yes</v>
      </c>
      <c r="J241" s="6" t="str">
        <f>VLOOKUP(Table2[[#This Row],[CustomerID]],'Medical Examinations'!A:J,9,FALSE)</f>
        <v>Obesity</v>
      </c>
      <c r="K241" s="6" t="str">
        <f>VLOOKUP(Table2[[#This Row],[CustomerID]],'Medical Examinations'!A:J,10,FALSE)</f>
        <v>Normal</v>
      </c>
      <c r="L241" s="6" t="str">
        <f>VLOOKUP(Table2[[#This Row],[CustomerID]],'Hospitalisation Details'!A:M,12,FALSE)</f>
        <v>1-Oct-1984</v>
      </c>
      <c r="M241" s="6">
        <f>VLOOKUP(Table2[[#This Row],[CustomerID]],'Hospitalisation Details'!A:M,7,FALSE)</f>
        <v>34402.22</v>
      </c>
      <c r="N241" s="6" t="str">
        <f>VLOOKUP(Table2[[#This Row],[CustomerID]],'Hospitalisation Details'!A:M,8,FALSE)</f>
        <v>tier - 2</v>
      </c>
      <c r="O241" s="6" t="str">
        <f>VLOOKUP(Table2[[#This Row],[CustomerID]],'Hospitalisation Details'!A:M,9,FALSE)</f>
        <v>tier - 3</v>
      </c>
      <c r="P241" s="6" t="str">
        <f>VLOOKUP(Table2[[#This Row],[CustomerID]],'Hospitalisation Details'!A:M,10,FALSE)</f>
        <v>R1011</v>
      </c>
      <c r="Q241" s="6">
        <f>VLOOKUP(Table2[[#This Row],[CustomerID]],'Hospitalisation Details'!A:M,13,FALSE)</f>
        <v>38</v>
      </c>
      <c r="R241" s="41"/>
    </row>
    <row r="242" spans="1:18" x14ac:dyDescent="0.3">
      <c r="A242" s="6" t="str">
        <f>VLOOKUP('Customer Names'!A242,'Customer Names'!A:A,1,FALSE)</f>
        <v>Id241</v>
      </c>
      <c r="B242" s="6" t="str">
        <f>VLOOKUP(Table2[[#This Row],[CustomerID]],'Customer Names'!A:E,4,FALSE)</f>
        <v xml:space="preserve">  Peter W</v>
      </c>
      <c r="C242" s="6">
        <f>VLOOKUP(Table2[[#This Row],[CustomerID]],'Medical Examinations'!A:J,2,FALSE)</f>
        <v>33.72</v>
      </c>
      <c r="D242" s="6">
        <f>VLOOKUP(Table2[[#This Row],[CustomerID]],'Medical Examinations'!A:J,3,FALSE)</f>
        <v>6.21</v>
      </c>
      <c r="E242" s="6" t="str">
        <f>VLOOKUP(Table2[[#This Row],[CustomerID]],'Medical Examinations'!A:J,4,FALSE)</f>
        <v>Yes</v>
      </c>
      <c r="F242" s="6" t="str">
        <f>VLOOKUP(Table2[[#This Row],[CustomerID]],'Medical Examinations'!A:J,5,FALSE)</f>
        <v>No</v>
      </c>
      <c r="G242" s="6" t="str">
        <f>VLOOKUP(Table2[[#This Row],[CustomerID]],'Medical Examinations'!A:J,6,FALSE)</f>
        <v>Yes</v>
      </c>
      <c r="H242" s="6">
        <f>VLOOKUP(Table2[[#This Row],[CustomerID]],'Medical Examinations'!A:J,7,FALSE)</f>
        <v>1</v>
      </c>
      <c r="I242" s="6" t="str">
        <f>VLOOKUP(Table2[[#This Row],[CustomerID]],'Medical Examinations'!A:J,8,FALSE)</f>
        <v>Yes</v>
      </c>
      <c r="J242" s="6" t="str">
        <f>VLOOKUP(Table2[[#This Row],[CustomerID]],'Medical Examinations'!A:J,9,FALSE)</f>
        <v>Obesity</v>
      </c>
      <c r="K242" s="6" t="str">
        <f>VLOOKUP(Table2[[#This Row],[CustomerID]],'Medical Examinations'!A:J,10,FALSE)</f>
        <v>Prediabetes</v>
      </c>
      <c r="L242" s="6" t="str">
        <f>VLOOKUP(Table2[[#This Row],[CustomerID]],'Hospitalisation Details'!A:M,12,FALSE)</f>
        <v>2-Oct-1983</v>
      </c>
      <c r="M242" s="6">
        <f>VLOOKUP(Table2[[#This Row],[CustomerID]],'Hospitalisation Details'!A:M,7,FALSE)</f>
        <v>34307.22</v>
      </c>
      <c r="N242" s="6" t="str">
        <f>VLOOKUP(Table2[[#This Row],[CustomerID]],'Hospitalisation Details'!A:M,8,FALSE)</f>
        <v>tier - 2</v>
      </c>
      <c r="O242" s="6" t="str">
        <f>VLOOKUP(Table2[[#This Row],[CustomerID]],'Hospitalisation Details'!A:M,9,FALSE)</f>
        <v>tier - 2</v>
      </c>
      <c r="P242" s="6" t="str">
        <f>VLOOKUP(Table2[[#This Row],[CustomerID]],'Hospitalisation Details'!A:M,10,FALSE)</f>
        <v>R1012</v>
      </c>
      <c r="Q242" s="6">
        <f>VLOOKUP(Table2[[#This Row],[CustomerID]],'Hospitalisation Details'!A:M,13,FALSE)</f>
        <v>39</v>
      </c>
      <c r="R242" s="41"/>
    </row>
    <row r="243" spans="1:18" x14ac:dyDescent="0.3">
      <c r="A243" s="6" t="str">
        <f>VLOOKUP('Customer Names'!A243,'Customer Names'!A:A,1,FALSE)</f>
        <v>Id242</v>
      </c>
      <c r="B243" s="6" t="str">
        <f>VLOOKUP(Table2[[#This Row],[CustomerID]],'Customer Names'!A:E,4,FALSE)</f>
        <v xml:space="preserve">  Douglas</v>
      </c>
      <c r="C243" s="6">
        <f>VLOOKUP(Table2[[#This Row],[CustomerID]],'Medical Examinations'!A:J,2,FALSE)</f>
        <v>37.74</v>
      </c>
      <c r="D243" s="6">
        <f>VLOOKUP(Table2[[#This Row],[CustomerID]],'Medical Examinations'!A:J,3,FALSE)</f>
        <v>9.5299999999999994</v>
      </c>
      <c r="E243" s="6" t="str">
        <f>VLOOKUP(Table2[[#This Row],[CustomerID]],'Medical Examinations'!A:J,4,FALSE)</f>
        <v>Yes</v>
      </c>
      <c r="F243" s="6" t="str">
        <f>VLOOKUP(Table2[[#This Row],[CustomerID]],'Medical Examinations'!A:J,5,FALSE)</f>
        <v>No</v>
      </c>
      <c r="G243" s="6" t="str">
        <f>VLOOKUP(Table2[[#This Row],[CustomerID]],'Medical Examinations'!A:J,6,FALSE)</f>
        <v>No</v>
      </c>
      <c r="H243" s="6">
        <f>VLOOKUP(Table2[[#This Row],[CustomerID]],'Medical Examinations'!A:J,7,FALSE)</f>
        <v>1</v>
      </c>
      <c r="I243" s="6" t="str">
        <f>VLOOKUP(Table2[[#This Row],[CustomerID]],'Medical Examinations'!A:J,8,FALSE)</f>
        <v>Yes</v>
      </c>
      <c r="J243" s="6" t="str">
        <f>VLOOKUP(Table2[[#This Row],[CustomerID]],'Medical Examinations'!A:J,9,FALSE)</f>
        <v>Obesity</v>
      </c>
      <c r="K243" s="6" t="str">
        <f>VLOOKUP(Table2[[#This Row],[CustomerID]],'Medical Examinations'!A:J,10,FALSE)</f>
        <v>Diabetes</v>
      </c>
      <c r="L243" s="6" t="str">
        <f>VLOOKUP(Table2[[#This Row],[CustomerID]],'Hospitalisation Details'!A:M,12,FALSE)</f>
        <v>11-Oct-1986</v>
      </c>
      <c r="M243" s="6">
        <f>VLOOKUP(Table2[[#This Row],[CustomerID]],'Hospitalisation Details'!A:M,7,FALSE)</f>
        <v>34293.120000000003</v>
      </c>
      <c r="N243" s="6" t="str">
        <f>VLOOKUP(Table2[[#This Row],[CustomerID]],'Hospitalisation Details'!A:M,8,FALSE)</f>
        <v>tier - 1</v>
      </c>
      <c r="O243" s="6" t="str">
        <f>VLOOKUP(Table2[[#This Row],[CustomerID]],'Hospitalisation Details'!A:M,9,FALSE)</f>
        <v>tier - 2</v>
      </c>
      <c r="P243" s="6" t="str">
        <f>VLOOKUP(Table2[[#This Row],[CustomerID]],'Hospitalisation Details'!A:M,10,FALSE)</f>
        <v>R1011</v>
      </c>
      <c r="Q243" s="6">
        <f>VLOOKUP(Table2[[#This Row],[CustomerID]],'Hospitalisation Details'!A:M,13,FALSE)</f>
        <v>36</v>
      </c>
      <c r="R243" s="41"/>
    </row>
    <row r="244" spans="1:18" x14ac:dyDescent="0.3">
      <c r="A244" s="6" t="str">
        <f>VLOOKUP('Customer Names'!A244,'Customer Names'!A:A,1,FALSE)</f>
        <v>Id243</v>
      </c>
      <c r="B244" s="6" t="str">
        <f>VLOOKUP(Table2[[#This Row],[CustomerID]],'Customer Names'!A:E,4,FALSE)</f>
        <v xml:space="preserve">  Dan</v>
      </c>
      <c r="C244" s="6">
        <f>VLOOKUP(Table2[[#This Row],[CustomerID]],'Medical Examinations'!A:J,2,FALSE)</f>
        <v>48.75</v>
      </c>
      <c r="D244" s="6">
        <f>VLOOKUP(Table2[[#This Row],[CustomerID]],'Medical Examinations'!A:J,3,FALSE)</f>
        <v>4.6399999999999997</v>
      </c>
      <c r="E244" s="6" t="str">
        <f>VLOOKUP(Table2[[#This Row],[CustomerID]],'Medical Examinations'!A:J,4,FALSE)</f>
        <v>Yes</v>
      </c>
      <c r="F244" s="6" t="str">
        <f>VLOOKUP(Table2[[#This Row],[CustomerID]],'Medical Examinations'!A:J,5,FALSE)</f>
        <v>No</v>
      </c>
      <c r="G244" s="6" t="str">
        <f>VLOOKUP(Table2[[#This Row],[CustomerID]],'Medical Examinations'!A:J,6,FALSE)</f>
        <v>No</v>
      </c>
      <c r="H244" s="6">
        <f>VLOOKUP(Table2[[#This Row],[CustomerID]],'Medical Examinations'!A:J,7,FALSE)</f>
        <v>1</v>
      </c>
      <c r="I244" s="6" t="str">
        <f>VLOOKUP(Table2[[#This Row],[CustomerID]],'Medical Examinations'!A:J,8,FALSE)</f>
        <v>Yes</v>
      </c>
      <c r="J244" s="6" t="str">
        <f>VLOOKUP(Table2[[#This Row],[CustomerID]],'Medical Examinations'!A:J,9,FALSE)</f>
        <v>Obesity</v>
      </c>
      <c r="K244" s="6" t="str">
        <f>VLOOKUP(Table2[[#This Row],[CustomerID]],'Medical Examinations'!A:J,10,FALSE)</f>
        <v>Normal</v>
      </c>
      <c r="L244" s="6" t="str">
        <f>VLOOKUP(Table2[[#This Row],[CustomerID]],'Hospitalisation Details'!A:M,12,FALSE)</f>
        <v>30-Oct-1995</v>
      </c>
      <c r="M244" s="6">
        <f>VLOOKUP(Table2[[#This Row],[CustomerID]],'Hospitalisation Details'!A:M,7,FALSE)</f>
        <v>34289.43</v>
      </c>
      <c r="N244" s="6" t="str">
        <f>VLOOKUP(Table2[[#This Row],[CustomerID]],'Hospitalisation Details'!A:M,8,FALSE)</f>
        <v>tier - 1</v>
      </c>
      <c r="O244" s="6" t="str">
        <f>VLOOKUP(Table2[[#This Row],[CustomerID]],'Hospitalisation Details'!A:M,9,FALSE)</f>
        <v>tier - 1</v>
      </c>
      <c r="P244" s="6" t="str">
        <f>VLOOKUP(Table2[[#This Row],[CustomerID]],'Hospitalisation Details'!A:M,10,FALSE)</f>
        <v>R1011</v>
      </c>
      <c r="Q244" s="6">
        <f>VLOOKUP(Table2[[#This Row],[CustomerID]],'Hospitalisation Details'!A:M,13,FALSE)</f>
        <v>27</v>
      </c>
      <c r="R244" s="41"/>
    </row>
    <row r="245" spans="1:18" x14ac:dyDescent="0.3">
      <c r="A245" s="6" t="str">
        <f>VLOOKUP('Customer Names'!A245,'Customer Names'!A:A,1,FALSE)</f>
        <v>Id244</v>
      </c>
      <c r="B245" s="6" t="str">
        <f>VLOOKUP(Table2[[#This Row],[CustomerID]],'Customer Names'!A:E,4,FALSE)</f>
        <v xml:space="preserve">  Dan M</v>
      </c>
      <c r="C245" s="6">
        <f>VLOOKUP(Table2[[#This Row],[CustomerID]],'Medical Examinations'!A:J,2,FALSE)</f>
        <v>31.065000000000001</v>
      </c>
      <c r="D245" s="6">
        <f>VLOOKUP(Table2[[#This Row],[CustomerID]],'Medical Examinations'!A:J,3,FALSE)</f>
        <v>5.05</v>
      </c>
      <c r="E245" s="6" t="str">
        <f>VLOOKUP(Table2[[#This Row],[CustomerID]],'Medical Examinations'!A:J,4,FALSE)</f>
        <v>No</v>
      </c>
      <c r="F245" s="6" t="str">
        <f>VLOOKUP(Table2[[#This Row],[CustomerID]],'Medical Examinations'!A:J,5,FALSE)</f>
        <v>No</v>
      </c>
      <c r="G245" s="6" t="str">
        <f>VLOOKUP(Table2[[#This Row],[CustomerID]],'Medical Examinations'!A:J,6,FALSE)</f>
        <v>No</v>
      </c>
      <c r="H245" s="6">
        <f>VLOOKUP(Table2[[#This Row],[CustomerID]],'Medical Examinations'!A:J,7,FALSE)</f>
        <v>1</v>
      </c>
      <c r="I245" s="6" t="str">
        <f>VLOOKUP(Table2[[#This Row],[CustomerID]],'Medical Examinations'!A:J,8,FALSE)</f>
        <v>Yes</v>
      </c>
      <c r="J245" s="6" t="str">
        <f>VLOOKUP(Table2[[#This Row],[CustomerID]],'Medical Examinations'!A:J,9,FALSE)</f>
        <v>Obesity</v>
      </c>
      <c r="K245" s="6" t="str">
        <f>VLOOKUP(Table2[[#This Row],[CustomerID]],'Medical Examinations'!A:J,10,FALSE)</f>
        <v>Normal</v>
      </c>
      <c r="L245" s="6" t="str">
        <f>VLOOKUP(Table2[[#This Row],[CustomerID]],'Hospitalisation Details'!A:M,12,FALSE)</f>
        <v>11-Jun-1998</v>
      </c>
      <c r="M245" s="6">
        <f>VLOOKUP(Table2[[#This Row],[CustomerID]],'Hospitalisation Details'!A:M,7,FALSE)</f>
        <v>34254.050000000003</v>
      </c>
      <c r="N245" s="6" t="str">
        <f>VLOOKUP(Table2[[#This Row],[CustomerID]],'Hospitalisation Details'!A:M,8,FALSE)</f>
        <v>tier - 1</v>
      </c>
      <c r="O245" s="6" t="str">
        <f>VLOOKUP(Table2[[#This Row],[CustomerID]],'Hospitalisation Details'!A:M,9,FALSE)</f>
        <v>tier - 3</v>
      </c>
      <c r="P245" s="6" t="str">
        <f>VLOOKUP(Table2[[#This Row],[CustomerID]],'Hospitalisation Details'!A:M,10,FALSE)</f>
        <v>R1019</v>
      </c>
      <c r="Q245" s="6">
        <f>VLOOKUP(Table2[[#This Row],[CustomerID]],'Hospitalisation Details'!A:M,13,FALSE)</f>
        <v>24</v>
      </c>
      <c r="R245" s="41"/>
    </row>
    <row r="246" spans="1:18" x14ac:dyDescent="0.3">
      <c r="A246" s="6" t="str">
        <f>VLOOKUP('Customer Names'!A246,'Customer Names'!A:A,1,FALSE)</f>
        <v>Id245</v>
      </c>
      <c r="B246" s="6" t="str">
        <f>VLOOKUP(Table2[[#This Row],[CustomerID]],'Customer Names'!A:E,4,FALSE)</f>
        <v xml:space="preserve">  Eric L</v>
      </c>
      <c r="C246" s="6">
        <f>VLOOKUP(Table2[[#This Row],[CustomerID]],'Medical Examinations'!A:J,2,FALSE)</f>
        <v>23.55</v>
      </c>
      <c r="D246" s="6">
        <f>VLOOKUP(Table2[[#This Row],[CustomerID]],'Medical Examinations'!A:J,3,FALSE)</f>
        <v>10.38</v>
      </c>
      <c r="E246" s="6" t="str">
        <f>VLOOKUP(Table2[[#This Row],[CustomerID]],'Medical Examinations'!A:J,4,FALSE)</f>
        <v>No</v>
      </c>
      <c r="F246" s="6" t="str">
        <f>VLOOKUP(Table2[[#This Row],[CustomerID]],'Medical Examinations'!A:J,5,FALSE)</f>
        <v>No</v>
      </c>
      <c r="G246" s="6" t="str">
        <f>VLOOKUP(Table2[[#This Row],[CustomerID]],'Medical Examinations'!A:J,6,FALSE)</f>
        <v>No</v>
      </c>
      <c r="H246" s="6">
        <f>VLOOKUP(Table2[[#This Row],[CustomerID]],'Medical Examinations'!A:J,7,FALSE)</f>
        <v>0</v>
      </c>
      <c r="I246" s="6" t="str">
        <f>VLOOKUP(Table2[[#This Row],[CustomerID]],'Medical Examinations'!A:J,8,FALSE)</f>
        <v>Yes</v>
      </c>
      <c r="J246" s="6" t="str">
        <f>VLOOKUP(Table2[[#This Row],[CustomerID]],'Medical Examinations'!A:J,9,FALSE)</f>
        <v>NormalWeight</v>
      </c>
      <c r="K246" s="6" t="str">
        <f>VLOOKUP(Table2[[#This Row],[CustomerID]],'Medical Examinations'!A:J,10,FALSE)</f>
        <v>Diabetes</v>
      </c>
      <c r="L246" s="6" t="str">
        <f>VLOOKUP(Table2[[#This Row],[CustomerID]],'Hospitalisation Details'!A:M,12,FALSE)</f>
        <v>5-Jul-1962</v>
      </c>
      <c r="M246" s="6">
        <f>VLOOKUP(Table2[[#This Row],[CustomerID]],'Hospitalisation Details'!A:M,7,FALSE)</f>
        <v>34218.019999999997</v>
      </c>
      <c r="N246" s="6" t="str">
        <f>VLOOKUP(Table2[[#This Row],[CustomerID]],'Hospitalisation Details'!A:M,8,FALSE)</f>
        <v>tier - 1</v>
      </c>
      <c r="O246" s="6" t="str">
        <f>VLOOKUP(Table2[[#This Row],[CustomerID]],'Hospitalisation Details'!A:M,9,FALSE)</f>
        <v>tier - 1</v>
      </c>
      <c r="P246" s="6" t="str">
        <f>VLOOKUP(Table2[[#This Row],[CustomerID]],'Hospitalisation Details'!A:M,10,FALSE)</f>
        <v>R1011</v>
      </c>
      <c r="Q246" s="6">
        <f>VLOOKUP(Table2[[#This Row],[CustomerID]],'Hospitalisation Details'!A:M,13,FALSE)</f>
        <v>60</v>
      </c>
      <c r="R246" s="41"/>
    </row>
    <row r="247" spans="1:18" x14ac:dyDescent="0.3">
      <c r="A247" s="6" t="str">
        <f>VLOOKUP('Customer Names'!A247,'Customer Names'!A:A,1,FALSE)</f>
        <v>Id246</v>
      </c>
      <c r="B247" s="6" t="str">
        <f>VLOOKUP(Table2[[#This Row],[CustomerID]],'Customer Names'!A:E,4,FALSE)</f>
        <v xml:space="preserve">  Les J</v>
      </c>
      <c r="C247" s="6">
        <f>VLOOKUP(Table2[[#This Row],[CustomerID]],'Medical Examinations'!A:J,2,FALSE)</f>
        <v>30.18</v>
      </c>
      <c r="D247" s="6">
        <f>VLOOKUP(Table2[[#This Row],[CustomerID]],'Medical Examinations'!A:J,3,FALSE)</f>
        <v>8.31</v>
      </c>
      <c r="E247" s="6" t="str">
        <f>VLOOKUP(Table2[[#This Row],[CustomerID]],'Medical Examinations'!A:J,4,FALSE)</f>
        <v>Yes</v>
      </c>
      <c r="F247" s="6" t="str">
        <f>VLOOKUP(Table2[[#This Row],[CustomerID]],'Medical Examinations'!A:J,5,FALSE)</f>
        <v>No</v>
      </c>
      <c r="G247" s="6" t="str">
        <f>VLOOKUP(Table2[[#This Row],[CustomerID]],'Medical Examinations'!A:J,6,FALSE)</f>
        <v>No</v>
      </c>
      <c r="H247" s="6">
        <f>VLOOKUP(Table2[[#This Row],[CustomerID]],'Medical Examinations'!A:J,7,FALSE)</f>
        <v>1</v>
      </c>
      <c r="I247" s="6" t="str">
        <f>VLOOKUP(Table2[[#This Row],[CustomerID]],'Medical Examinations'!A:J,8,FALSE)</f>
        <v>Yes</v>
      </c>
      <c r="J247" s="6" t="str">
        <f>VLOOKUP(Table2[[#This Row],[CustomerID]],'Medical Examinations'!A:J,9,FALSE)</f>
        <v>Obesity</v>
      </c>
      <c r="K247" s="6" t="str">
        <f>VLOOKUP(Table2[[#This Row],[CustomerID]],'Medical Examinations'!A:J,10,FALSE)</f>
        <v>Diabetes</v>
      </c>
      <c r="L247" s="6" t="str">
        <f>VLOOKUP(Table2[[#This Row],[CustomerID]],'Hospitalisation Details'!A:M,12,FALSE)</f>
        <v>21-Jul-1975</v>
      </c>
      <c r="M247" s="6">
        <f>VLOOKUP(Table2[[#This Row],[CustomerID]],'Hospitalisation Details'!A:M,7,FALSE)</f>
        <v>34210.33</v>
      </c>
      <c r="N247" s="6" t="str">
        <f>VLOOKUP(Table2[[#This Row],[CustomerID]],'Hospitalisation Details'!A:M,8,FALSE)</f>
        <v>tier - 2</v>
      </c>
      <c r="O247" s="6" t="str">
        <f>VLOOKUP(Table2[[#This Row],[CustomerID]],'Hospitalisation Details'!A:M,9,FALSE)</f>
        <v>tier - 1</v>
      </c>
      <c r="P247" s="6" t="str">
        <f>VLOOKUP(Table2[[#This Row],[CustomerID]],'Hospitalisation Details'!A:M,10,FALSE)</f>
        <v>R1012</v>
      </c>
      <c r="Q247" s="6">
        <f>VLOOKUP(Table2[[#This Row],[CustomerID]],'Hospitalisation Details'!A:M,13,FALSE)</f>
        <v>47</v>
      </c>
      <c r="R247" s="41"/>
    </row>
    <row r="248" spans="1:18" x14ac:dyDescent="0.3">
      <c r="A248" s="6" t="str">
        <f>VLOOKUP('Customer Names'!A248,'Customer Names'!A:A,1,FALSE)</f>
        <v>Id247</v>
      </c>
      <c r="B248" s="6" t="str">
        <f>VLOOKUP(Table2[[#This Row],[CustomerID]],'Customer Names'!A:E,4,FALSE)</f>
        <v xml:space="preserve">  Stephanie</v>
      </c>
      <c r="C248" s="6">
        <f>VLOOKUP(Table2[[#This Row],[CustomerID]],'Medical Examinations'!A:J,2,FALSE)</f>
        <v>29.94</v>
      </c>
      <c r="D248" s="6">
        <f>VLOOKUP(Table2[[#This Row],[CustomerID]],'Medical Examinations'!A:J,3,FALSE)</f>
        <v>7.59</v>
      </c>
      <c r="E248" s="6" t="str">
        <f>VLOOKUP(Table2[[#This Row],[CustomerID]],'Medical Examinations'!A:J,4,FALSE)</f>
        <v>No</v>
      </c>
      <c r="F248" s="6" t="str">
        <f>VLOOKUP(Table2[[#This Row],[CustomerID]],'Medical Examinations'!A:J,5,FALSE)</f>
        <v>No</v>
      </c>
      <c r="G248" s="6" t="str">
        <f>VLOOKUP(Table2[[#This Row],[CustomerID]],'Medical Examinations'!A:J,6,FALSE)</f>
        <v>No</v>
      </c>
      <c r="H248" s="6">
        <f>VLOOKUP(Table2[[#This Row],[CustomerID]],'Medical Examinations'!A:J,7,FALSE)</f>
        <v>0</v>
      </c>
      <c r="I248" s="6" t="str">
        <f>VLOOKUP(Table2[[#This Row],[CustomerID]],'Medical Examinations'!A:J,8,FALSE)</f>
        <v>Yes</v>
      </c>
      <c r="J248" s="6" t="str">
        <f>VLOOKUP(Table2[[#This Row],[CustomerID]],'Medical Examinations'!A:J,9,FALSE)</f>
        <v>Obesity</v>
      </c>
      <c r="K248" s="6" t="str">
        <f>VLOOKUP(Table2[[#This Row],[CustomerID]],'Medical Examinations'!A:J,10,FALSE)</f>
        <v>Diabetes</v>
      </c>
      <c r="L248" s="6" t="str">
        <f>VLOOKUP(Table2[[#This Row],[CustomerID]],'Hospitalisation Details'!A:M,12,FALSE)</f>
        <v>25-Aug-1971</v>
      </c>
      <c r="M248" s="6">
        <f>VLOOKUP(Table2[[#This Row],[CustomerID]],'Hospitalisation Details'!A:M,7,FALSE)</f>
        <v>34205.07</v>
      </c>
      <c r="N248" s="6" t="str">
        <f>VLOOKUP(Table2[[#This Row],[CustomerID]],'Hospitalisation Details'!A:M,8,FALSE)</f>
        <v>tier - 2</v>
      </c>
      <c r="O248" s="6" t="str">
        <f>VLOOKUP(Table2[[#This Row],[CustomerID]],'Hospitalisation Details'!A:M,9,FALSE)</f>
        <v>tier - 2</v>
      </c>
      <c r="P248" s="6" t="str">
        <f>VLOOKUP(Table2[[#This Row],[CustomerID]],'Hospitalisation Details'!A:M,10,FALSE)</f>
        <v>R1011</v>
      </c>
      <c r="Q248" s="6">
        <f>VLOOKUP(Table2[[#This Row],[CustomerID]],'Hospitalisation Details'!A:M,13,FALSE)</f>
        <v>51</v>
      </c>
      <c r="R248" s="41"/>
    </row>
    <row r="249" spans="1:18" x14ac:dyDescent="0.3">
      <c r="A249" s="6" t="str">
        <f>VLOOKUP('Customer Names'!A249,'Customer Names'!A:A,1,FALSE)</f>
        <v>Id248</v>
      </c>
      <c r="B249" s="6" t="str">
        <f>VLOOKUP(Table2[[#This Row],[CustomerID]],'Customer Names'!A:E,4,FALSE)</f>
        <v xml:space="preserve">  Melissa Y</v>
      </c>
      <c r="C249" s="6">
        <f>VLOOKUP(Table2[[#This Row],[CustomerID]],'Medical Examinations'!A:J,2,FALSE)</f>
        <v>31.4</v>
      </c>
      <c r="D249" s="6">
        <f>VLOOKUP(Table2[[#This Row],[CustomerID]],'Medical Examinations'!A:J,3,FALSE)</f>
        <v>5.49</v>
      </c>
      <c r="E249" s="6" t="str">
        <f>VLOOKUP(Table2[[#This Row],[CustomerID]],'Medical Examinations'!A:J,4,FALSE)</f>
        <v>No</v>
      </c>
      <c r="F249" s="6" t="str">
        <f>VLOOKUP(Table2[[#This Row],[CustomerID]],'Medical Examinations'!A:J,5,FALSE)</f>
        <v>No</v>
      </c>
      <c r="G249" s="6" t="str">
        <f>VLOOKUP(Table2[[#This Row],[CustomerID]],'Medical Examinations'!A:J,6,FALSE)</f>
        <v>No</v>
      </c>
      <c r="H249" s="6">
        <f>VLOOKUP(Table2[[#This Row],[CustomerID]],'Medical Examinations'!A:J,7,FALSE)</f>
        <v>0</v>
      </c>
      <c r="I249" s="6" t="str">
        <f>VLOOKUP(Table2[[#This Row],[CustomerID]],'Medical Examinations'!A:J,8,FALSE)</f>
        <v>Yes</v>
      </c>
      <c r="J249" s="6" t="str">
        <f>VLOOKUP(Table2[[#This Row],[CustomerID]],'Medical Examinations'!A:J,9,FALSE)</f>
        <v>Obesity</v>
      </c>
      <c r="K249" s="6" t="str">
        <f>VLOOKUP(Table2[[#This Row],[CustomerID]],'Medical Examinations'!A:J,10,FALSE)</f>
        <v>Normal</v>
      </c>
      <c r="L249" s="6" t="str">
        <f>VLOOKUP(Table2[[#This Row],[CustomerID]],'Hospitalisation Details'!A:M,12,FALSE)</f>
        <v>6-Nov-1999</v>
      </c>
      <c r="M249" s="6">
        <f>VLOOKUP(Table2[[#This Row],[CustomerID]],'Hospitalisation Details'!A:M,7,FALSE)</f>
        <v>34166.269999999997</v>
      </c>
      <c r="N249" s="6" t="str">
        <f>VLOOKUP(Table2[[#This Row],[CustomerID]],'Hospitalisation Details'!A:M,8,FALSE)</f>
        <v>tier - 2</v>
      </c>
      <c r="O249" s="6" t="str">
        <f>VLOOKUP(Table2[[#This Row],[CustomerID]],'Hospitalisation Details'!A:M,9,FALSE)</f>
        <v>tier - 3</v>
      </c>
      <c r="P249" s="6" t="str">
        <f>VLOOKUP(Table2[[#This Row],[CustomerID]],'Hospitalisation Details'!A:M,10,FALSE)</f>
        <v>R1011</v>
      </c>
      <c r="Q249" s="6">
        <f>VLOOKUP(Table2[[#This Row],[CustomerID]],'Hospitalisation Details'!A:M,13,FALSE)</f>
        <v>23</v>
      </c>
      <c r="R249" s="41"/>
    </row>
    <row r="250" spans="1:18" x14ac:dyDescent="0.3">
      <c r="A250" s="6" t="str">
        <f>VLOOKUP('Customer Names'!A250,'Customer Names'!A:A,1,FALSE)</f>
        <v>Id249</v>
      </c>
      <c r="B250" s="6" t="str">
        <f>VLOOKUP(Table2[[#This Row],[CustomerID]],'Customer Names'!A:E,4,FALSE)</f>
        <v xml:space="preserve">  Ashley</v>
      </c>
      <c r="C250" s="6">
        <f>VLOOKUP(Table2[[#This Row],[CustomerID]],'Medical Examinations'!A:J,2,FALSE)</f>
        <v>53.06</v>
      </c>
      <c r="D250" s="6">
        <f>VLOOKUP(Table2[[#This Row],[CustomerID]],'Medical Examinations'!A:J,3,FALSE)</f>
        <v>11.68</v>
      </c>
      <c r="E250" s="6" t="str">
        <f>VLOOKUP(Table2[[#This Row],[CustomerID]],'Medical Examinations'!A:J,4,FALSE)</f>
        <v>No</v>
      </c>
      <c r="F250" s="6" t="str">
        <f>VLOOKUP(Table2[[#This Row],[CustomerID]],'Medical Examinations'!A:J,5,FALSE)</f>
        <v>No</v>
      </c>
      <c r="G250" s="6" t="str">
        <f>VLOOKUP(Table2[[#This Row],[CustomerID]],'Medical Examinations'!A:J,6,FALSE)</f>
        <v>No</v>
      </c>
      <c r="H250" s="6">
        <f>VLOOKUP(Table2[[#This Row],[CustomerID]],'Medical Examinations'!A:J,7,FALSE)</f>
        <v>0</v>
      </c>
      <c r="I250" s="6" t="str">
        <f>VLOOKUP(Table2[[#This Row],[CustomerID]],'Medical Examinations'!A:J,8,FALSE)</f>
        <v>Yes</v>
      </c>
      <c r="J250" s="6" t="str">
        <f>VLOOKUP(Table2[[#This Row],[CustomerID]],'Medical Examinations'!A:J,9,FALSE)</f>
        <v>Obesity</v>
      </c>
      <c r="K250" s="6" t="str">
        <f>VLOOKUP(Table2[[#This Row],[CustomerID]],'Medical Examinations'!A:J,10,FALSE)</f>
        <v>Diabetes</v>
      </c>
      <c r="L250" s="6" t="str">
        <f>VLOOKUP(Table2[[#This Row],[CustomerID]],'Hospitalisation Details'!A:M,12,FALSE)</f>
        <v>26-Dec-2002</v>
      </c>
      <c r="M250" s="6">
        <f>VLOOKUP(Table2[[#This Row],[CustomerID]],'Hospitalisation Details'!A:M,7,FALSE)</f>
        <v>34084.68</v>
      </c>
      <c r="N250" s="6" t="str">
        <f>VLOOKUP(Table2[[#This Row],[CustomerID]],'Hospitalisation Details'!A:M,8,FALSE)</f>
        <v>tier - 2</v>
      </c>
      <c r="O250" s="6" t="str">
        <f>VLOOKUP(Table2[[#This Row],[CustomerID]],'Hospitalisation Details'!A:M,9,FALSE)</f>
        <v>tier - 3</v>
      </c>
      <c r="P250" s="6" t="str">
        <f>VLOOKUP(Table2[[#This Row],[CustomerID]],'Hospitalisation Details'!A:M,10,FALSE)</f>
        <v>R1011</v>
      </c>
      <c r="Q250" s="6">
        <f>VLOOKUP(Table2[[#This Row],[CustomerID]],'Hospitalisation Details'!A:M,13,FALSE)</f>
        <v>20</v>
      </c>
      <c r="R250" s="41"/>
    </row>
    <row r="251" spans="1:18" x14ac:dyDescent="0.3">
      <c r="A251" s="6" t="str">
        <f>VLOOKUP('Customer Names'!A251,'Customer Names'!A:A,1,FALSE)</f>
        <v>Id250</v>
      </c>
      <c r="B251" s="6" t="str">
        <f>VLOOKUP(Table2[[#This Row],[CustomerID]],'Customer Names'!A:E,4,FALSE)</f>
        <v xml:space="preserve">  Stephanie M</v>
      </c>
      <c r="C251" s="6">
        <f>VLOOKUP(Table2[[#This Row],[CustomerID]],'Medical Examinations'!A:J,2,FALSE)</f>
        <v>30.25</v>
      </c>
      <c r="D251" s="6">
        <f>VLOOKUP(Table2[[#This Row],[CustomerID]],'Medical Examinations'!A:J,3,FALSE)</f>
        <v>4.1900000000000004</v>
      </c>
      <c r="E251" s="6" t="str">
        <f>VLOOKUP(Table2[[#This Row],[CustomerID]],'Medical Examinations'!A:J,4,FALSE)</f>
        <v>No</v>
      </c>
      <c r="F251" s="6" t="str">
        <f>VLOOKUP(Table2[[#This Row],[CustomerID]],'Medical Examinations'!A:J,5,FALSE)</f>
        <v>No</v>
      </c>
      <c r="G251" s="6" t="str">
        <f>VLOOKUP(Table2[[#This Row],[CustomerID]],'Medical Examinations'!A:J,6,FALSE)</f>
        <v>No</v>
      </c>
      <c r="H251" s="6">
        <f>VLOOKUP(Table2[[#This Row],[CustomerID]],'Medical Examinations'!A:J,7,FALSE)</f>
        <v>2</v>
      </c>
      <c r="I251" s="6" t="str">
        <f>VLOOKUP(Table2[[#This Row],[CustomerID]],'Medical Examinations'!A:J,8,FALSE)</f>
        <v>Yes</v>
      </c>
      <c r="J251" s="6" t="str">
        <f>VLOOKUP(Table2[[#This Row],[CustomerID]],'Medical Examinations'!A:J,9,FALSE)</f>
        <v>Obesity</v>
      </c>
      <c r="K251" s="6" t="str">
        <f>VLOOKUP(Table2[[#This Row],[CustomerID]],'Medical Examinations'!A:J,10,FALSE)</f>
        <v>Normal</v>
      </c>
      <c r="L251" s="6" t="str">
        <f>VLOOKUP(Table2[[#This Row],[CustomerID]],'Hospitalisation Details'!A:M,12,FALSE)</f>
        <v>26-Jul-1972</v>
      </c>
      <c r="M251" s="6">
        <f>VLOOKUP(Table2[[#This Row],[CustomerID]],'Hospitalisation Details'!A:M,7,FALSE)</f>
        <v>34053.360000000001</v>
      </c>
      <c r="N251" s="6" t="str">
        <f>VLOOKUP(Table2[[#This Row],[CustomerID]],'Hospitalisation Details'!A:M,8,FALSE)</f>
        <v>tier - 2</v>
      </c>
      <c r="O251" s="6" t="str">
        <f>VLOOKUP(Table2[[#This Row],[CustomerID]],'Hospitalisation Details'!A:M,9,FALSE)</f>
        <v>tier - 2</v>
      </c>
      <c r="P251" s="6" t="str">
        <f>VLOOKUP(Table2[[#This Row],[CustomerID]],'Hospitalisation Details'!A:M,10,FALSE)</f>
        <v>R1011</v>
      </c>
      <c r="Q251" s="6">
        <f>VLOOKUP(Table2[[#This Row],[CustomerID]],'Hospitalisation Details'!A:M,13,FALSE)</f>
        <v>50</v>
      </c>
      <c r="R251" s="41"/>
    </row>
    <row r="252" spans="1:18" x14ac:dyDescent="0.3">
      <c r="A252" s="6" t="str">
        <f>VLOOKUP('Customer Names'!A252,'Customer Names'!A:A,1,FALSE)</f>
        <v>Id251</v>
      </c>
      <c r="B252" s="6" t="str">
        <f>VLOOKUP(Table2[[#This Row],[CustomerID]],'Customer Names'!A:E,4,FALSE)</f>
        <v xml:space="preserve">  Kylie</v>
      </c>
      <c r="C252" s="6">
        <f>VLOOKUP(Table2[[#This Row],[CustomerID]],'Medical Examinations'!A:J,2,FALSE)</f>
        <v>46.68</v>
      </c>
      <c r="D252" s="6">
        <f>VLOOKUP(Table2[[#This Row],[CustomerID]],'Medical Examinations'!A:J,3,FALSE)</f>
        <v>4.01</v>
      </c>
      <c r="E252" s="6" t="str">
        <f>VLOOKUP(Table2[[#This Row],[CustomerID]],'Medical Examinations'!A:J,4,FALSE)</f>
        <v>No</v>
      </c>
      <c r="F252" s="6" t="str">
        <f>VLOOKUP(Table2[[#This Row],[CustomerID]],'Medical Examinations'!A:J,5,FALSE)</f>
        <v>No</v>
      </c>
      <c r="G252" s="6" t="str">
        <f>VLOOKUP(Table2[[#This Row],[CustomerID]],'Medical Examinations'!A:J,6,FALSE)</f>
        <v>No</v>
      </c>
      <c r="H252" s="6">
        <f>VLOOKUP(Table2[[#This Row],[CustomerID]],'Medical Examinations'!A:J,7,FALSE)</f>
        <v>0</v>
      </c>
      <c r="I252" s="6" t="str">
        <f>VLOOKUP(Table2[[#This Row],[CustomerID]],'Medical Examinations'!A:J,8,FALSE)</f>
        <v>Yes</v>
      </c>
      <c r="J252" s="6" t="str">
        <f>VLOOKUP(Table2[[#This Row],[CustomerID]],'Medical Examinations'!A:J,9,FALSE)</f>
        <v>Obesity</v>
      </c>
      <c r="K252" s="6" t="str">
        <f>VLOOKUP(Table2[[#This Row],[CustomerID]],'Medical Examinations'!A:J,10,FALSE)</f>
        <v>Normal</v>
      </c>
      <c r="L252" s="6" t="str">
        <f>VLOOKUP(Table2[[#This Row],[CustomerID]],'Hospitalisation Details'!A:M,12,FALSE)</f>
        <v>25-Sep-1994</v>
      </c>
      <c r="M252" s="6">
        <f>VLOOKUP(Table2[[#This Row],[CustomerID]],'Hospitalisation Details'!A:M,7,FALSE)</f>
        <v>33975.47</v>
      </c>
      <c r="N252" s="6" t="str">
        <f>VLOOKUP(Table2[[#This Row],[CustomerID]],'Hospitalisation Details'!A:M,8,FALSE)</f>
        <v>tier - 2</v>
      </c>
      <c r="O252" s="6" t="str">
        <f>VLOOKUP(Table2[[#This Row],[CustomerID]],'Hospitalisation Details'!A:M,9,FALSE)</f>
        <v>tier - 2</v>
      </c>
      <c r="P252" s="6" t="str">
        <f>VLOOKUP(Table2[[#This Row],[CustomerID]],'Hospitalisation Details'!A:M,10,FALSE)</f>
        <v>R1011</v>
      </c>
      <c r="Q252" s="6">
        <f>VLOOKUP(Table2[[#This Row],[CustomerID]],'Hospitalisation Details'!A:M,13,FALSE)</f>
        <v>28</v>
      </c>
      <c r="R252" s="41"/>
    </row>
    <row r="253" spans="1:18" x14ac:dyDescent="0.3">
      <c r="A253" s="6" t="str">
        <f>VLOOKUP('Customer Names'!A253,'Customer Names'!A:A,1,FALSE)</f>
        <v>Id252</v>
      </c>
      <c r="B253" s="6" t="str">
        <f>VLOOKUP(Table2[[#This Row],[CustomerID]],'Customer Names'!A:E,4,FALSE)</f>
        <v xml:space="preserve">  Kelly</v>
      </c>
      <c r="C253" s="6">
        <f>VLOOKUP(Table2[[#This Row],[CustomerID]],'Medical Examinations'!A:J,2,FALSE)</f>
        <v>30.4</v>
      </c>
      <c r="D253" s="6">
        <f>VLOOKUP(Table2[[#This Row],[CustomerID]],'Medical Examinations'!A:J,3,FALSE)</f>
        <v>5.91</v>
      </c>
      <c r="E253" s="6" t="str">
        <f>VLOOKUP(Table2[[#This Row],[CustomerID]],'Medical Examinations'!A:J,4,FALSE)</f>
        <v>No</v>
      </c>
      <c r="F253" s="6" t="str">
        <f>VLOOKUP(Table2[[#This Row],[CustomerID]],'Medical Examinations'!A:J,5,FALSE)</f>
        <v>yes</v>
      </c>
      <c r="G253" s="6" t="str">
        <f>VLOOKUP(Table2[[#This Row],[CustomerID]],'Medical Examinations'!A:J,6,FALSE)</f>
        <v>No</v>
      </c>
      <c r="H253" s="6">
        <f>VLOOKUP(Table2[[#This Row],[CustomerID]],'Medical Examinations'!A:J,7,FALSE)</f>
        <v>2</v>
      </c>
      <c r="I253" s="6" t="str">
        <f>VLOOKUP(Table2[[#This Row],[CustomerID]],'Medical Examinations'!A:J,8,FALSE)</f>
        <v>Yes</v>
      </c>
      <c r="J253" s="6" t="str">
        <f>VLOOKUP(Table2[[#This Row],[CustomerID]],'Medical Examinations'!A:J,9,FALSE)</f>
        <v>Obesity</v>
      </c>
      <c r="K253" s="6" t="str">
        <f>VLOOKUP(Table2[[#This Row],[CustomerID]],'Medical Examinations'!A:J,10,FALSE)</f>
        <v>Prediabetes</v>
      </c>
      <c r="L253" s="6" t="str">
        <f>VLOOKUP(Table2[[#This Row],[CustomerID]],'Hospitalisation Details'!A:M,12,FALSE)</f>
        <v>27-Dec-2000</v>
      </c>
      <c r="M253" s="6">
        <f>VLOOKUP(Table2[[#This Row],[CustomerID]],'Hospitalisation Details'!A:M,7,FALSE)</f>
        <v>33907.550000000003</v>
      </c>
      <c r="N253" s="6" t="str">
        <f>VLOOKUP(Table2[[#This Row],[CustomerID]],'Hospitalisation Details'!A:M,8,FALSE)</f>
        <v>tier - 2</v>
      </c>
      <c r="O253" s="6" t="str">
        <f>VLOOKUP(Table2[[#This Row],[CustomerID]],'Hospitalisation Details'!A:M,9,FALSE)</f>
        <v>tier - 2</v>
      </c>
      <c r="P253" s="6" t="str">
        <f>VLOOKUP(Table2[[#This Row],[CustomerID]],'Hospitalisation Details'!A:M,10,FALSE)</f>
        <v>R1012</v>
      </c>
      <c r="Q253" s="6">
        <f>VLOOKUP(Table2[[#This Row],[CustomerID]],'Hospitalisation Details'!A:M,13,FALSE)</f>
        <v>22</v>
      </c>
      <c r="R253" s="41"/>
    </row>
    <row r="254" spans="1:18" x14ac:dyDescent="0.3">
      <c r="A254" s="6" t="str">
        <f>VLOOKUP('Customer Names'!A254,'Customer Names'!A:A,1,FALSE)</f>
        <v>Id253</v>
      </c>
      <c r="B254" s="6" t="str">
        <f>VLOOKUP(Table2[[#This Row],[CustomerID]],'Customer Names'!A:E,4,FALSE)</f>
        <v xml:space="preserve">  Carrie</v>
      </c>
      <c r="C254" s="6">
        <f>VLOOKUP(Table2[[#This Row],[CustomerID]],'Medical Examinations'!A:J,2,FALSE)</f>
        <v>30.2</v>
      </c>
      <c r="D254" s="6">
        <f>VLOOKUP(Table2[[#This Row],[CustomerID]],'Medical Examinations'!A:J,3,FALSE)</f>
        <v>4.47</v>
      </c>
      <c r="E254" s="6" t="str">
        <f>VLOOKUP(Table2[[#This Row],[CustomerID]],'Medical Examinations'!A:J,4,FALSE)</f>
        <v>Yes</v>
      </c>
      <c r="F254" s="6" t="str">
        <f>VLOOKUP(Table2[[#This Row],[CustomerID]],'Medical Examinations'!A:J,5,FALSE)</f>
        <v>No</v>
      </c>
      <c r="G254" s="6" t="str">
        <f>VLOOKUP(Table2[[#This Row],[CustomerID]],'Medical Examinations'!A:J,6,FALSE)</f>
        <v>Yes</v>
      </c>
      <c r="H254" s="6">
        <f>VLOOKUP(Table2[[#This Row],[CustomerID]],'Medical Examinations'!A:J,7,FALSE)</f>
        <v>1</v>
      </c>
      <c r="I254" s="6" t="str">
        <f>VLOOKUP(Table2[[#This Row],[CustomerID]],'Medical Examinations'!A:J,8,FALSE)</f>
        <v>Yes</v>
      </c>
      <c r="J254" s="6" t="str">
        <f>VLOOKUP(Table2[[#This Row],[CustomerID]],'Medical Examinations'!A:J,9,FALSE)</f>
        <v>Obesity</v>
      </c>
      <c r="K254" s="6" t="str">
        <f>VLOOKUP(Table2[[#This Row],[CustomerID]],'Medical Examinations'!A:J,10,FALSE)</f>
        <v>Normal</v>
      </c>
      <c r="L254" s="6" t="str">
        <f>VLOOKUP(Table2[[#This Row],[CustomerID]],'Hospitalisation Details'!A:M,12,FALSE)</f>
        <v>9-Aug-1997</v>
      </c>
      <c r="M254" s="6">
        <f>VLOOKUP(Table2[[#This Row],[CustomerID]],'Hospitalisation Details'!A:M,7,FALSE)</f>
        <v>33900.65</v>
      </c>
      <c r="N254" s="6" t="str">
        <f>VLOOKUP(Table2[[#This Row],[CustomerID]],'Hospitalisation Details'!A:M,8,FALSE)</f>
        <v>tier - 2</v>
      </c>
      <c r="O254" s="6" t="str">
        <f>VLOOKUP(Table2[[#This Row],[CustomerID]],'Hospitalisation Details'!A:M,9,FALSE)</f>
        <v>tier - 3</v>
      </c>
      <c r="P254" s="6" t="str">
        <f>VLOOKUP(Table2[[#This Row],[CustomerID]],'Hospitalisation Details'!A:M,10,FALSE)</f>
        <v>R1011</v>
      </c>
      <c r="Q254" s="6">
        <f>VLOOKUP(Table2[[#This Row],[CustomerID]],'Hospitalisation Details'!A:M,13,FALSE)</f>
        <v>25</v>
      </c>
      <c r="R254" s="41"/>
    </row>
    <row r="255" spans="1:18" x14ac:dyDescent="0.3">
      <c r="A255" s="6" t="str">
        <f>VLOOKUP('Customer Names'!A255,'Customer Names'!A:A,1,FALSE)</f>
        <v>Id254</v>
      </c>
      <c r="B255" s="6" t="str">
        <f>VLOOKUP(Table2[[#This Row],[CustomerID]],'Customer Names'!A:E,4,FALSE)</f>
        <v xml:space="preserve">  Alex</v>
      </c>
      <c r="C255" s="6">
        <f>VLOOKUP(Table2[[#This Row],[CustomerID]],'Medical Examinations'!A:J,2,FALSE)</f>
        <v>51.18</v>
      </c>
      <c r="D255" s="6">
        <f>VLOOKUP(Table2[[#This Row],[CustomerID]],'Medical Examinations'!A:J,3,FALSE)</f>
        <v>4.5599999999999996</v>
      </c>
      <c r="E255" s="6" t="str">
        <f>VLOOKUP(Table2[[#This Row],[CustomerID]],'Medical Examinations'!A:J,4,FALSE)</f>
        <v>Yes</v>
      </c>
      <c r="F255" s="6" t="str">
        <f>VLOOKUP(Table2[[#This Row],[CustomerID]],'Medical Examinations'!A:J,5,FALSE)</f>
        <v>yes</v>
      </c>
      <c r="G255" s="6" t="str">
        <f>VLOOKUP(Table2[[#This Row],[CustomerID]],'Medical Examinations'!A:J,6,FALSE)</f>
        <v>No</v>
      </c>
      <c r="H255" s="6">
        <f>VLOOKUP(Table2[[#This Row],[CustomerID]],'Medical Examinations'!A:J,7,FALSE)</f>
        <v>2</v>
      </c>
      <c r="I255" s="6" t="str">
        <f>VLOOKUP(Table2[[#This Row],[CustomerID]],'Medical Examinations'!A:J,8,FALSE)</f>
        <v>Yes</v>
      </c>
      <c r="J255" s="6" t="str">
        <f>VLOOKUP(Table2[[#This Row],[CustomerID]],'Medical Examinations'!A:J,9,FALSE)</f>
        <v>Obesity</v>
      </c>
      <c r="K255" s="6" t="str">
        <f>VLOOKUP(Table2[[#This Row],[CustomerID]],'Medical Examinations'!A:J,10,FALSE)</f>
        <v>Normal</v>
      </c>
      <c r="L255" s="6" t="str">
        <f>VLOOKUP(Table2[[#This Row],[CustomerID]],'Hospitalisation Details'!A:M,12,FALSE)</f>
        <v>26-Oct-2000</v>
      </c>
      <c r="M255" s="6">
        <f>VLOOKUP(Table2[[#This Row],[CustomerID]],'Hospitalisation Details'!A:M,7,FALSE)</f>
        <v>33829.39</v>
      </c>
      <c r="N255" s="6" t="str">
        <f>VLOOKUP(Table2[[#This Row],[CustomerID]],'Hospitalisation Details'!A:M,8,FALSE)</f>
        <v>tier - 2</v>
      </c>
      <c r="O255" s="6" t="str">
        <f>VLOOKUP(Table2[[#This Row],[CustomerID]],'Hospitalisation Details'!A:M,9,FALSE)</f>
        <v>tier - 3</v>
      </c>
      <c r="P255" s="6" t="str">
        <f>VLOOKUP(Table2[[#This Row],[CustomerID]],'Hospitalisation Details'!A:M,10,FALSE)</f>
        <v>R1011</v>
      </c>
      <c r="Q255" s="6">
        <f>VLOOKUP(Table2[[#This Row],[CustomerID]],'Hospitalisation Details'!A:M,13,FALSE)</f>
        <v>22</v>
      </c>
      <c r="R255" s="41"/>
    </row>
    <row r="256" spans="1:18" x14ac:dyDescent="0.3">
      <c r="A256" s="6" t="str">
        <f>VLOOKUP('Customer Names'!A256,'Customer Names'!A:A,1,FALSE)</f>
        <v>Id255</v>
      </c>
      <c r="B256" s="6" t="str">
        <f>VLOOKUP(Table2[[#This Row],[CustomerID]],'Customer Names'!A:E,4,FALSE)</f>
        <v xml:space="preserve">  Zach S</v>
      </c>
      <c r="C256" s="6">
        <f>VLOOKUP(Table2[[#This Row],[CustomerID]],'Medical Examinations'!A:J,2,FALSE)</f>
        <v>22.18</v>
      </c>
      <c r="D256" s="6">
        <f>VLOOKUP(Table2[[#This Row],[CustomerID]],'Medical Examinations'!A:J,3,FALSE)</f>
        <v>9.9</v>
      </c>
      <c r="E256" s="6" t="str">
        <f>VLOOKUP(Table2[[#This Row],[CustomerID]],'Medical Examinations'!A:J,4,FALSE)</f>
        <v>No</v>
      </c>
      <c r="F256" s="6" t="str">
        <f>VLOOKUP(Table2[[#This Row],[CustomerID]],'Medical Examinations'!A:J,5,FALSE)</f>
        <v>No</v>
      </c>
      <c r="G256" s="6" t="str">
        <f>VLOOKUP(Table2[[#This Row],[CustomerID]],'Medical Examinations'!A:J,6,FALSE)</f>
        <v>No</v>
      </c>
      <c r="H256" s="6">
        <f>VLOOKUP(Table2[[#This Row],[CustomerID]],'Medical Examinations'!A:J,7,FALSE)</f>
        <v>0</v>
      </c>
      <c r="I256" s="6" t="str">
        <f>VLOOKUP(Table2[[#This Row],[CustomerID]],'Medical Examinations'!A:J,8,FALSE)</f>
        <v>Yes</v>
      </c>
      <c r="J256" s="6" t="str">
        <f>VLOOKUP(Table2[[#This Row],[CustomerID]],'Medical Examinations'!A:J,9,FALSE)</f>
        <v>NormalWeight</v>
      </c>
      <c r="K256" s="6" t="str">
        <f>VLOOKUP(Table2[[#This Row],[CustomerID]],'Medical Examinations'!A:J,10,FALSE)</f>
        <v>Diabetes</v>
      </c>
      <c r="L256" s="6" t="str">
        <f>VLOOKUP(Table2[[#This Row],[CustomerID]],'Hospitalisation Details'!A:M,12,FALSE)</f>
        <v>11-Dec-1962</v>
      </c>
      <c r="M256" s="6">
        <f>VLOOKUP(Table2[[#This Row],[CustomerID]],'Hospitalisation Details'!A:M,7,FALSE)</f>
        <v>33753.32</v>
      </c>
      <c r="N256" s="6" t="str">
        <f>VLOOKUP(Table2[[#This Row],[CustomerID]],'Hospitalisation Details'!A:M,8,FALSE)</f>
        <v>tier - 1</v>
      </c>
      <c r="O256" s="6" t="str">
        <f>VLOOKUP(Table2[[#This Row],[CustomerID]],'Hospitalisation Details'!A:M,9,FALSE)</f>
        <v>tier - 3</v>
      </c>
      <c r="P256" s="6" t="str">
        <f>VLOOKUP(Table2[[#This Row],[CustomerID]],'Hospitalisation Details'!A:M,10,FALSE)</f>
        <v>R1011</v>
      </c>
      <c r="Q256" s="6">
        <f>VLOOKUP(Table2[[#This Row],[CustomerID]],'Hospitalisation Details'!A:M,13,FALSE)</f>
        <v>60</v>
      </c>
      <c r="R256" s="41"/>
    </row>
    <row r="257" spans="1:18" x14ac:dyDescent="0.3">
      <c r="A257" s="6" t="str">
        <f>VLOOKUP('Customer Names'!A257,'Customer Names'!A:A,1,FALSE)</f>
        <v>Id256</v>
      </c>
      <c r="B257" s="6" t="str">
        <f>VLOOKUP(Table2[[#This Row],[CustomerID]],'Customer Names'!A:E,4,FALSE)</f>
        <v xml:space="preserve">  Alan</v>
      </c>
      <c r="C257" s="6">
        <f>VLOOKUP(Table2[[#This Row],[CustomerID]],'Medical Examinations'!A:J,2,FALSE)</f>
        <v>31.92</v>
      </c>
      <c r="D257" s="6">
        <f>VLOOKUP(Table2[[#This Row],[CustomerID]],'Medical Examinations'!A:J,3,FALSE)</f>
        <v>5.1100000000000003</v>
      </c>
      <c r="E257" s="6" t="str">
        <f>VLOOKUP(Table2[[#This Row],[CustomerID]],'Medical Examinations'!A:J,4,FALSE)</f>
        <v>No</v>
      </c>
      <c r="F257" s="6" t="str">
        <f>VLOOKUP(Table2[[#This Row],[CustomerID]],'Medical Examinations'!A:J,5,FALSE)</f>
        <v>No</v>
      </c>
      <c r="G257" s="6" t="str">
        <f>VLOOKUP(Table2[[#This Row],[CustomerID]],'Medical Examinations'!A:J,6,FALSE)</f>
        <v>Yes</v>
      </c>
      <c r="H257" s="6">
        <f>VLOOKUP(Table2[[#This Row],[CustomerID]],'Medical Examinations'!A:J,7,FALSE)</f>
        <v>1</v>
      </c>
      <c r="I257" s="6" t="str">
        <f>VLOOKUP(Table2[[#This Row],[CustomerID]],'Medical Examinations'!A:J,8,FALSE)</f>
        <v>Yes</v>
      </c>
      <c r="J257" s="6" t="str">
        <f>VLOOKUP(Table2[[#This Row],[CustomerID]],'Medical Examinations'!A:J,9,FALSE)</f>
        <v>Obesity</v>
      </c>
      <c r="K257" s="6" t="str">
        <f>VLOOKUP(Table2[[#This Row],[CustomerID]],'Medical Examinations'!A:J,10,FALSE)</f>
        <v>Normal</v>
      </c>
      <c r="L257" s="6" t="str">
        <f>VLOOKUP(Table2[[#This Row],[CustomerID]],'Hospitalisation Details'!A:M,12,FALSE)</f>
        <v>12-Sep-2003</v>
      </c>
      <c r="M257" s="6">
        <f>VLOOKUP(Table2[[#This Row],[CustomerID]],'Hospitalisation Details'!A:M,7,FALSE)</f>
        <v>33750.29</v>
      </c>
      <c r="N257" s="6" t="str">
        <f>VLOOKUP(Table2[[#This Row],[CustomerID]],'Hospitalisation Details'!A:M,8,FALSE)</f>
        <v>tier - 1</v>
      </c>
      <c r="O257" s="6" t="str">
        <f>VLOOKUP(Table2[[#This Row],[CustomerID]],'Hospitalisation Details'!A:M,9,FALSE)</f>
        <v>tier - 3</v>
      </c>
      <c r="P257" s="6" t="str">
        <f>VLOOKUP(Table2[[#This Row],[CustomerID]],'Hospitalisation Details'!A:M,10,FALSE)</f>
        <v>R1012</v>
      </c>
      <c r="Q257" s="6">
        <f>VLOOKUP(Table2[[#This Row],[CustomerID]],'Hospitalisation Details'!A:M,13,FALSE)</f>
        <v>19</v>
      </c>
      <c r="R257" s="41"/>
    </row>
    <row r="258" spans="1:18" x14ac:dyDescent="0.3">
      <c r="A258" s="6" t="str">
        <f>VLOOKUP('Customer Names'!A258,'Customer Names'!A:A,1,FALSE)</f>
        <v>Id257</v>
      </c>
      <c r="B258" s="6" t="str">
        <f>VLOOKUP(Table2[[#This Row],[CustomerID]],'Customer Names'!A:E,4,FALSE)</f>
        <v xml:space="preserve">  Nate</v>
      </c>
      <c r="C258" s="6">
        <f>VLOOKUP(Table2[[#This Row],[CustomerID]],'Medical Examinations'!A:J,2,FALSE)</f>
        <v>31.73</v>
      </c>
      <c r="D258" s="6">
        <f>VLOOKUP(Table2[[#This Row],[CustomerID]],'Medical Examinations'!A:J,3,FALSE)</f>
        <v>5.73</v>
      </c>
      <c r="E258" s="6" t="str">
        <f>VLOOKUP(Table2[[#This Row],[CustomerID]],'Medical Examinations'!A:J,4,FALSE)</f>
        <v>No</v>
      </c>
      <c r="F258" s="6" t="str">
        <f>VLOOKUP(Table2[[#This Row],[CustomerID]],'Medical Examinations'!A:J,5,FALSE)</f>
        <v>yes</v>
      </c>
      <c r="G258" s="6" t="str">
        <f>VLOOKUP(Table2[[#This Row],[CustomerID]],'Medical Examinations'!A:J,6,FALSE)</f>
        <v>No</v>
      </c>
      <c r="H258" s="6">
        <f>VLOOKUP(Table2[[#This Row],[CustomerID]],'Medical Examinations'!A:J,7,FALSE)</f>
        <v>1</v>
      </c>
      <c r="I258" s="6" t="str">
        <f>VLOOKUP(Table2[[#This Row],[CustomerID]],'Medical Examinations'!A:J,8,FALSE)</f>
        <v>Yes</v>
      </c>
      <c r="J258" s="6" t="str">
        <f>VLOOKUP(Table2[[#This Row],[CustomerID]],'Medical Examinations'!A:J,9,FALSE)</f>
        <v>Obesity</v>
      </c>
      <c r="K258" s="6" t="str">
        <f>VLOOKUP(Table2[[#This Row],[CustomerID]],'Medical Examinations'!A:J,10,FALSE)</f>
        <v>Prediabetes</v>
      </c>
      <c r="L258" s="6" t="str">
        <f>VLOOKUP(Table2[[#This Row],[CustomerID]],'Hospitalisation Details'!A:M,12,FALSE)</f>
        <v>1-Nov-2004</v>
      </c>
      <c r="M258" s="6">
        <f>VLOOKUP(Table2[[#This Row],[CustomerID]],'Hospitalisation Details'!A:M,7,FALSE)</f>
        <v>33732.69</v>
      </c>
      <c r="N258" s="6" t="str">
        <f>VLOOKUP(Table2[[#This Row],[CustomerID]],'Hospitalisation Details'!A:M,8,FALSE)</f>
        <v>tier - 1</v>
      </c>
      <c r="O258" s="6" t="str">
        <f>VLOOKUP(Table2[[#This Row],[CustomerID]],'Hospitalisation Details'!A:M,9,FALSE)</f>
        <v>tier - 1</v>
      </c>
      <c r="P258" s="6" t="str">
        <f>VLOOKUP(Table2[[#This Row],[CustomerID]],'Hospitalisation Details'!A:M,10,FALSE)</f>
        <v>R1017</v>
      </c>
      <c r="Q258" s="6">
        <f>VLOOKUP(Table2[[#This Row],[CustomerID]],'Hospitalisation Details'!A:M,13,FALSE)</f>
        <v>18</v>
      </c>
      <c r="R258" s="41"/>
    </row>
    <row r="259" spans="1:18" x14ac:dyDescent="0.3">
      <c r="A259" s="6" t="str">
        <f>VLOOKUP('Customer Names'!A259,'Customer Names'!A:A,1,FALSE)</f>
        <v>Id258</v>
      </c>
      <c r="B259" s="6" t="str">
        <f>VLOOKUP(Table2[[#This Row],[CustomerID]],'Customer Names'!A:E,4,FALSE)</f>
        <v xml:space="preserve">  Jesse G</v>
      </c>
      <c r="C259" s="6">
        <f>VLOOKUP(Table2[[#This Row],[CustomerID]],'Medical Examinations'!A:J,2,FALSE)</f>
        <v>45.52</v>
      </c>
      <c r="D259" s="6">
        <f>VLOOKUP(Table2[[#This Row],[CustomerID]],'Medical Examinations'!A:J,3,FALSE)</f>
        <v>6.04</v>
      </c>
      <c r="E259" s="6" t="str">
        <f>VLOOKUP(Table2[[#This Row],[CustomerID]],'Medical Examinations'!A:J,4,FALSE)</f>
        <v>No</v>
      </c>
      <c r="F259" s="6" t="str">
        <f>VLOOKUP(Table2[[#This Row],[CustomerID]],'Medical Examinations'!A:J,5,FALSE)</f>
        <v>No</v>
      </c>
      <c r="G259" s="6" t="str">
        <f>VLOOKUP(Table2[[#This Row],[CustomerID]],'Medical Examinations'!A:J,6,FALSE)</f>
        <v>Yes</v>
      </c>
      <c r="H259" s="6">
        <f>VLOOKUP(Table2[[#This Row],[CustomerID]],'Medical Examinations'!A:J,7,FALSE)</f>
        <v>1</v>
      </c>
      <c r="I259" s="6" t="str">
        <f>VLOOKUP(Table2[[#This Row],[CustomerID]],'Medical Examinations'!A:J,8,FALSE)</f>
        <v>Yes</v>
      </c>
      <c r="J259" s="6" t="str">
        <f>VLOOKUP(Table2[[#This Row],[CustomerID]],'Medical Examinations'!A:J,9,FALSE)</f>
        <v>Obesity</v>
      </c>
      <c r="K259" s="6" t="str">
        <f>VLOOKUP(Table2[[#This Row],[CustomerID]],'Medical Examinations'!A:J,10,FALSE)</f>
        <v>Prediabetes</v>
      </c>
      <c r="L259" s="6" t="str">
        <f>VLOOKUP(Table2[[#This Row],[CustomerID]],'Hospitalisation Details'!A:M,12,FALSE)</f>
        <v>28-Nov-1993</v>
      </c>
      <c r="M259" s="6">
        <f>VLOOKUP(Table2[[#This Row],[CustomerID]],'Hospitalisation Details'!A:M,7,FALSE)</f>
        <v>33707.550000000003</v>
      </c>
      <c r="N259" s="6" t="str">
        <f>VLOOKUP(Table2[[#This Row],[CustomerID]],'Hospitalisation Details'!A:M,8,FALSE)</f>
        <v>tier - 2</v>
      </c>
      <c r="O259" s="6" t="str">
        <f>VLOOKUP(Table2[[#This Row],[CustomerID]],'Hospitalisation Details'!A:M,9,FALSE)</f>
        <v>tier - 2</v>
      </c>
      <c r="P259" s="6" t="str">
        <f>VLOOKUP(Table2[[#This Row],[CustomerID]],'Hospitalisation Details'!A:M,10,FALSE)</f>
        <v>R1011</v>
      </c>
      <c r="Q259" s="6">
        <f>VLOOKUP(Table2[[#This Row],[CustomerID]],'Hospitalisation Details'!A:M,13,FALSE)</f>
        <v>29</v>
      </c>
      <c r="R259" s="41"/>
    </row>
    <row r="260" spans="1:18" x14ac:dyDescent="0.3">
      <c r="A260" s="6" t="str">
        <f>VLOOKUP('Customer Names'!A260,'Customer Names'!A:A,1,FALSE)</f>
        <v>Id259</v>
      </c>
      <c r="B260" s="6" t="str">
        <f>VLOOKUP(Table2[[#This Row],[CustomerID]],'Customer Names'!A:E,4,FALSE)</f>
        <v xml:space="preserve">  Jason</v>
      </c>
      <c r="C260" s="6">
        <f>VLOOKUP(Table2[[#This Row],[CustomerID]],'Medical Examinations'!A:J,2,FALSE)</f>
        <v>52.81</v>
      </c>
      <c r="D260" s="6">
        <f>VLOOKUP(Table2[[#This Row],[CustomerID]],'Medical Examinations'!A:J,3,FALSE)</f>
        <v>5.19</v>
      </c>
      <c r="E260" s="6" t="str">
        <f>VLOOKUP(Table2[[#This Row],[CustomerID]],'Medical Examinations'!A:J,4,FALSE)</f>
        <v>No</v>
      </c>
      <c r="F260" s="6" t="str">
        <f>VLOOKUP(Table2[[#This Row],[CustomerID]],'Medical Examinations'!A:J,5,FALSE)</f>
        <v>No</v>
      </c>
      <c r="G260" s="6" t="str">
        <f>VLOOKUP(Table2[[#This Row],[CustomerID]],'Medical Examinations'!A:J,6,FALSE)</f>
        <v>Yes</v>
      </c>
      <c r="H260" s="6">
        <f>VLOOKUP(Table2[[#This Row],[CustomerID]],'Medical Examinations'!A:J,7,FALSE)</f>
        <v>1</v>
      </c>
      <c r="I260" s="6" t="str">
        <f>VLOOKUP(Table2[[#This Row],[CustomerID]],'Medical Examinations'!A:J,8,FALSE)</f>
        <v>Yes</v>
      </c>
      <c r="J260" s="6" t="str">
        <f>VLOOKUP(Table2[[#This Row],[CustomerID]],'Medical Examinations'!A:J,9,FALSE)</f>
        <v>Obesity</v>
      </c>
      <c r="K260" s="6" t="str">
        <f>VLOOKUP(Table2[[#This Row],[CustomerID]],'Medical Examinations'!A:J,10,FALSE)</f>
        <v>Normal</v>
      </c>
      <c r="L260" s="6" t="str">
        <f>VLOOKUP(Table2[[#This Row],[CustomerID]],'Hospitalisation Details'!A:M,12,FALSE)</f>
        <v>9-Sep-2003</v>
      </c>
      <c r="M260" s="6">
        <f>VLOOKUP(Table2[[#This Row],[CustomerID]],'Hospitalisation Details'!A:M,7,FALSE)</f>
        <v>33611.71</v>
      </c>
      <c r="N260" s="6" t="str">
        <f>VLOOKUP(Table2[[#This Row],[CustomerID]],'Hospitalisation Details'!A:M,8,FALSE)</f>
        <v>tier - 1</v>
      </c>
      <c r="O260" s="6" t="str">
        <f>VLOOKUP(Table2[[#This Row],[CustomerID]],'Hospitalisation Details'!A:M,9,FALSE)</f>
        <v>tier - 2</v>
      </c>
      <c r="P260" s="6" t="str">
        <f>VLOOKUP(Table2[[#This Row],[CustomerID]],'Hospitalisation Details'!A:M,10,FALSE)</f>
        <v>R1011</v>
      </c>
      <c r="Q260" s="6">
        <f>VLOOKUP(Table2[[#This Row],[CustomerID]],'Hospitalisation Details'!A:M,13,FALSE)</f>
        <v>19</v>
      </c>
      <c r="R260" s="41"/>
    </row>
    <row r="261" spans="1:18" x14ac:dyDescent="0.3">
      <c r="A261" s="6" t="str">
        <f>VLOOKUP('Customer Names'!A261,'Customer Names'!A:A,1,FALSE)</f>
        <v>Id260</v>
      </c>
      <c r="B261" s="6" t="str">
        <f>VLOOKUP(Table2[[#This Row],[CustomerID]],'Customer Names'!A:E,4,FALSE)</f>
        <v xml:space="preserve">  Megan A</v>
      </c>
      <c r="C261" s="6">
        <f>VLOOKUP(Table2[[#This Row],[CustomerID]],'Medical Examinations'!A:J,2,FALSE)</f>
        <v>33.58</v>
      </c>
      <c r="D261" s="6">
        <f>VLOOKUP(Table2[[#This Row],[CustomerID]],'Medical Examinations'!A:J,3,FALSE)</f>
        <v>5.56</v>
      </c>
      <c r="E261" s="6" t="str">
        <f>VLOOKUP(Table2[[#This Row],[CustomerID]],'Medical Examinations'!A:J,4,FALSE)</f>
        <v>No</v>
      </c>
      <c r="F261" s="6" t="str">
        <f>VLOOKUP(Table2[[#This Row],[CustomerID]],'Medical Examinations'!A:J,5,FALSE)</f>
        <v>No</v>
      </c>
      <c r="G261" s="6" t="str">
        <f>VLOOKUP(Table2[[#This Row],[CustomerID]],'Medical Examinations'!A:J,6,FALSE)</f>
        <v>No</v>
      </c>
      <c r="H261" s="6">
        <f>VLOOKUP(Table2[[#This Row],[CustomerID]],'Medical Examinations'!A:J,7,FALSE)</f>
        <v>1</v>
      </c>
      <c r="I261" s="6" t="str">
        <f>VLOOKUP(Table2[[#This Row],[CustomerID]],'Medical Examinations'!A:J,8,FALSE)</f>
        <v>Yes</v>
      </c>
      <c r="J261" s="6" t="str">
        <f>VLOOKUP(Table2[[#This Row],[CustomerID]],'Medical Examinations'!A:J,9,FALSE)</f>
        <v>Obesity</v>
      </c>
      <c r="K261" s="6" t="str">
        <f>VLOOKUP(Table2[[#This Row],[CustomerID]],'Medical Examinations'!A:J,10,FALSE)</f>
        <v>Normal</v>
      </c>
      <c r="L261" s="6" t="str">
        <f>VLOOKUP(Table2[[#This Row],[CustomerID]],'Hospitalisation Details'!A:M,12,FALSE)</f>
        <v>22-Jul-1984</v>
      </c>
      <c r="M261" s="6">
        <f>VLOOKUP(Table2[[#This Row],[CustomerID]],'Hospitalisation Details'!A:M,7,FALSE)</f>
        <v>33527.1</v>
      </c>
      <c r="N261" s="6" t="str">
        <f>VLOOKUP(Table2[[#This Row],[CustomerID]],'Hospitalisation Details'!A:M,8,FALSE)</f>
        <v>tier - 2</v>
      </c>
      <c r="O261" s="6" t="str">
        <f>VLOOKUP(Table2[[#This Row],[CustomerID]],'Hospitalisation Details'!A:M,9,FALSE)</f>
        <v>tier - 3</v>
      </c>
      <c r="P261" s="6" t="str">
        <f>VLOOKUP(Table2[[#This Row],[CustomerID]],'Hospitalisation Details'!A:M,10,FALSE)</f>
        <v>R1011</v>
      </c>
      <c r="Q261" s="6">
        <f>VLOOKUP(Table2[[#This Row],[CustomerID]],'Hospitalisation Details'!A:M,13,FALSE)</f>
        <v>38</v>
      </c>
      <c r="R261" s="41"/>
    </row>
    <row r="262" spans="1:18" x14ac:dyDescent="0.3">
      <c r="A262" s="6" t="str">
        <f>VLOOKUP('Customer Names'!A262,'Customer Names'!A:A,1,FALSE)</f>
        <v>Id261</v>
      </c>
      <c r="B262" s="6" t="str">
        <f>VLOOKUP(Table2[[#This Row],[CustomerID]],'Customer Names'!A:E,4,FALSE)</f>
        <v xml:space="preserve">  Luke M</v>
      </c>
      <c r="C262" s="6">
        <f>VLOOKUP(Table2[[#This Row],[CustomerID]],'Medical Examinations'!A:J,2,FALSE)</f>
        <v>30.684999999999999</v>
      </c>
      <c r="D262" s="6">
        <f>VLOOKUP(Table2[[#This Row],[CustomerID]],'Medical Examinations'!A:J,3,FALSE)</f>
        <v>8.23</v>
      </c>
      <c r="E262" s="6" t="str">
        <f>VLOOKUP(Table2[[#This Row],[CustomerID]],'Medical Examinations'!A:J,4,FALSE)</f>
        <v>No</v>
      </c>
      <c r="F262" s="6" t="str">
        <f>VLOOKUP(Table2[[#This Row],[CustomerID]],'Medical Examinations'!A:J,5,FALSE)</f>
        <v>No</v>
      </c>
      <c r="G262" s="6" t="str">
        <f>VLOOKUP(Table2[[#This Row],[CustomerID]],'Medical Examinations'!A:J,6,FALSE)</f>
        <v>No</v>
      </c>
      <c r="H262" s="6">
        <f>VLOOKUP(Table2[[#This Row],[CustomerID]],'Medical Examinations'!A:J,7,FALSE)</f>
        <v>0</v>
      </c>
      <c r="I262" s="6" t="str">
        <f>VLOOKUP(Table2[[#This Row],[CustomerID]],'Medical Examinations'!A:J,8,FALSE)</f>
        <v>Yes</v>
      </c>
      <c r="J262" s="6" t="str">
        <f>VLOOKUP(Table2[[#This Row],[CustomerID]],'Medical Examinations'!A:J,9,FALSE)</f>
        <v>Obesity</v>
      </c>
      <c r="K262" s="6" t="str">
        <f>VLOOKUP(Table2[[#This Row],[CustomerID]],'Medical Examinations'!A:J,10,FALSE)</f>
        <v>Diabetes</v>
      </c>
      <c r="L262" s="6" t="str">
        <f>VLOOKUP(Table2[[#This Row],[CustomerID]],'Hospitalisation Details'!A:M,12,FALSE)</f>
        <v>25-Aug-2002</v>
      </c>
      <c r="M262" s="6">
        <f>VLOOKUP(Table2[[#This Row],[CustomerID]],'Hospitalisation Details'!A:M,7,FALSE)</f>
        <v>33475.82</v>
      </c>
      <c r="N262" s="6" t="str">
        <f>VLOOKUP(Table2[[#This Row],[CustomerID]],'Hospitalisation Details'!A:M,8,FALSE)</f>
        <v>tier - 1</v>
      </c>
      <c r="O262" s="6" t="str">
        <f>VLOOKUP(Table2[[#This Row],[CustomerID]],'Hospitalisation Details'!A:M,9,FALSE)</f>
        <v>tier - 1</v>
      </c>
      <c r="P262" s="6" t="str">
        <f>VLOOKUP(Table2[[#This Row],[CustomerID]],'Hospitalisation Details'!A:M,10,FALSE)</f>
        <v>R1018</v>
      </c>
      <c r="Q262" s="6">
        <f>VLOOKUP(Table2[[#This Row],[CustomerID]],'Hospitalisation Details'!A:M,13,FALSE)</f>
        <v>20</v>
      </c>
      <c r="R262" s="41"/>
    </row>
    <row r="263" spans="1:18" x14ac:dyDescent="0.3">
      <c r="A263" s="6" t="str">
        <f>VLOOKUP('Customer Names'!A263,'Customer Names'!A:A,1,FALSE)</f>
        <v>Id262</v>
      </c>
      <c r="B263" s="6" t="str">
        <f>VLOOKUP(Table2[[#This Row],[CustomerID]],'Customer Names'!A:E,4,FALSE)</f>
        <v xml:space="preserve">  Jacy D</v>
      </c>
      <c r="C263" s="6">
        <f>VLOOKUP(Table2[[#This Row],[CustomerID]],'Medical Examinations'!A:J,2,FALSE)</f>
        <v>37.524999999999999</v>
      </c>
      <c r="D263" s="6">
        <f>VLOOKUP(Table2[[#This Row],[CustomerID]],'Medical Examinations'!A:J,3,FALSE)</f>
        <v>9.0299999999999994</v>
      </c>
      <c r="E263" s="6" t="str">
        <f>VLOOKUP(Table2[[#This Row],[CustomerID]],'Medical Examinations'!A:J,4,FALSE)</f>
        <v>Yes</v>
      </c>
      <c r="F263" s="6" t="str">
        <f>VLOOKUP(Table2[[#This Row],[CustomerID]],'Medical Examinations'!A:J,5,FALSE)</f>
        <v>No</v>
      </c>
      <c r="G263" s="6" t="str">
        <f>VLOOKUP(Table2[[#This Row],[CustomerID]],'Medical Examinations'!A:J,6,FALSE)</f>
        <v>No</v>
      </c>
      <c r="H263" s="6">
        <f>VLOOKUP(Table2[[#This Row],[CustomerID]],'Medical Examinations'!A:J,7,FALSE)</f>
        <v>2</v>
      </c>
      <c r="I263" s="6" t="str">
        <f>VLOOKUP(Table2[[#This Row],[CustomerID]],'Medical Examinations'!A:J,8,FALSE)</f>
        <v>No</v>
      </c>
      <c r="J263" s="6" t="str">
        <f>VLOOKUP(Table2[[#This Row],[CustomerID]],'Medical Examinations'!A:J,9,FALSE)</f>
        <v>Obesity</v>
      </c>
      <c r="K263" s="6" t="str">
        <f>VLOOKUP(Table2[[#This Row],[CustomerID]],'Medical Examinations'!A:J,10,FALSE)</f>
        <v>Diabetes</v>
      </c>
      <c r="L263" s="6" t="str">
        <f>VLOOKUP(Table2[[#This Row],[CustomerID]],'Hospitalisation Details'!A:M,12,FALSE)</f>
        <v>18-Jun-1970</v>
      </c>
      <c r="M263" s="6">
        <f>VLOOKUP(Table2[[#This Row],[CustomerID]],'Hospitalisation Details'!A:M,7,FALSE)</f>
        <v>33471.97</v>
      </c>
      <c r="N263" s="6" t="str">
        <f>VLOOKUP(Table2[[#This Row],[CustomerID]],'Hospitalisation Details'!A:M,8,FALSE)</f>
        <v>tier - 2</v>
      </c>
      <c r="O263" s="6" t="str">
        <f>VLOOKUP(Table2[[#This Row],[CustomerID]],'Hospitalisation Details'!A:M,9,FALSE)</f>
        <v>tier - 2</v>
      </c>
      <c r="P263" s="6" t="str">
        <f>VLOOKUP(Table2[[#This Row],[CustomerID]],'Hospitalisation Details'!A:M,10,FALSE)</f>
        <v>R1012</v>
      </c>
      <c r="Q263" s="6">
        <f>VLOOKUP(Table2[[#This Row],[CustomerID]],'Hospitalisation Details'!A:M,13,FALSE)</f>
        <v>52</v>
      </c>
      <c r="R263" s="41"/>
    </row>
    <row r="264" spans="1:18" x14ac:dyDescent="0.3">
      <c r="A264" s="6" t="str">
        <f>VLOOKUP('Customer Names'!A264,'Customer Names'!A:A,1,FALSE)</f>
        <v>Id263</v>
      </c>
      <c r="B264" s="6" t="str">
        <f>VLOOKUP(Table2[[#This Row],[CustomerID]],'Customer Names'!A:E,4,FALSE)</f>
        <v xml:space="preserve">  Simon G</v>
      </c>
      <c r="C264" s="6">
        <f>VLOOKUP(Table2[[#This Row],[CustomerID]],'Medical Examinations'!A:J,2,FALSE)</f>
        <v>34.5</v>
      </c>
      <c r="D264" s="6">
        <f>VLOOKUP(Table2[[#This Row],[CustomerID]],'Medical Examinations'!A:J,3,FALSE)</f>
        <v>4.07</v>
      </c>
      <c r="E264" s="6" t="str">
        <f>VLOOKUP(Table2[[#This Row],[CustomerID]],'Medical Examinations'!A:J,4,FALSE)</f>
        <v>Yes</v>
      </c>
      <c r="F264" s="6" t="str">
        <f>VLOOKUP(Table2[[#This Row],[CustomerID]],'Medical Examinations'!A:J,5,FALSE)</f>
        <v>No</v>
      </c>
      <c r="G264" s="6" t="str">
        <f>VLOOKUP(Table2[[#This Row],[CustomerID]],'Medical Examinations'!A:J,6,FALSE)</f>
        <v>No</v>
      </c>
      <c r="H264" s="6">
        <f>VLOOKUP(Table2[[#This Row],[CustomerID]],'Medical Examinations'!A:J,7,FALSE)</f>
        <v>0</v>
      </c>
      <c r="I264" s="6" t="str">
        <f>VLOOKUP(Table2[[#This Row],[CustomerID]],'Medical Examinations'!A:J,8,FALSE)</f>
        <v>Yes</v>
      </c>
      <c r="J264" s="6" t="str">
        <f>VLOOKUP(Table2[[#This Row],[CustomerID]],'Medical Examinations'!A:J,9,FALSE)</f>
        <v>Obesity</v>
      </c>
      <c r="K264" s="6" t="str">
        <f>VLOOKUP(Table2[[#This Row],[CustomerID]],'Medical Examinations'!A:J,10,FALSE)</f>
        <v>Normal</v>
      </c>
      <c r="L264" s="6" t="str">
        <f>VLOOKUP(Table2[[#This Row],[CustomerID]],'Hospitalisation Details'!A:M,12,FALSE)</f>
        <v>7-Dec-1985</v>
      </c>
      <c r="M264" s="6">
        <f>VLOOKUP(Table2[[#This Row],[CustomerID]],'Hospitalisation Details'!A:M,7,FALSE)</f>
        <v>33450.99</v>
      </c>
      <c r="N264" s="6" t="str">
        <f>VLOOKUP(Table2[[#This Row],[CustomerID]],'Hospitalisation Details'!A:M,8,FALSE)</f>
        <v>tier - 2</v>
      </c>
      <c r="O264" s="6" t="str">
        <f>VLOOKUP(Table2[[#This Row],[CustomerID]],'Hospitalisation Details'!A:M,9,FALSE)</f>
        <v>tier - 2</v>
      </c>
      <c r="P264" s="6" t="str">
        <f>VLOOKUP(Table2[[#This Row],[CustomerID]],'Hospitalisation Details'!A:M,10,FALSE)</f>
        <v>R1011</v>
      </c>
      <c r="Q264" s="6">
        <f>VLOOKUP(Table2[[#This Row],[CustomerID]],'Hospitalisation Details'!A:M,13,FALSE)</f>
        <v>37</v>
      </c>
      <c r="R264" s="41"/>
    </row>
    <row r="265" spans="1:18" x14ac:dyDescent="0.3">
      <c r="A265" s="6" t="str">
        <f>VLOOKUP('Customer Names'!A265,'Customer Names'!A:A,1,FALSE)</f>
        <v>Id264</v>
      </c>
      <c r="B265" s="6" t="str">
        <f>VLOOKUP(Table2[[#This Row],[CustomerID]],'Customer Names'!A:E,4,FALSE)</f>
        <v xml:space="preserve">  Ainsley E</v>
      </c>
      <c r="C265" s="6">
        <f>VLOOKUP(Table2[[#This Row],[CustomerID]],'Medical Examinations'!A:J,2,FALSE)</f>
        <v>28.16</v>
      </c>
      <c r="D265" s="6">
        <f>VLOOKUP(Table2[[#This Row],[CustomerID]],'Medical Examinations'!A:J,3,FALSE)</f>
        <v>5.77</v>
      </c>
      <c r="E265" s="6" t="str">
        <f>VLOOKUP(Table2[[#This Row],[CustomerID]],'Medical Examinations'!A:J,4,FALSE)</f>
        <v>No</v>
      </c>
      <c r="F265" s="6" t="str">
        <f>VLOOKUP(Table2[[#This Row],[CustomerID]],'Medical Examinations'!A:J,5,FALSE)</f>
        <v>No</v>
      </c>
      <c r="G265" s="6" t="str">
        <f>VLOOKUP(Table2[[#This Row],[CustomerID]],'Medical Examinations'!A:J,6,FALSE)</f>
        <v>No</v>
      </c>
      <c r="H265" s="6">
        <f>VLOOKUP(Table2[[#This Row],[CustomerID]],'Medical Examinations'!A:J,7,FALSE)</f>
        <v>2</v>
      </c>
      <c r="I265" s="6" t="str">
        <f>VLOOKUP(Table2[[#This Row],[CustomerID]],'Medical Examinations'!A:J,8,FALSE)</f>
        <v>Yes</v>
      </c>
      <c r="J265" s="6" t="str">
        <f>VLOOKUP(Table2[[#This Row],[CustomerID]],'Medical Examinations'!A:J,9,FALSE)</f>
        <v>OverWeight</v>
      </c>
      <c r="K265" s="6" t="str">
        <f>VLOOKUP(Table2[[#This Row],[CustomerID]],'Medical Examinations'!A:J,10,FALSE)</f>
        <v>Prediabetes</v>
      </c>
      <c r="L265" s="6" t="str">
        <f>VLOOKUP(Table2[[#This Row],[CustomerID]],'Hospitalisation Details'!A:M,12,FALSE)</f>
        <v>5-Sep-1972</v>
      </c>
      <c r="M265" s="6">
        <f>VLOOKUP(Table2[[#This Row],[CustomerID]],'Hospitalisation Details'!A:M,7,FALSE)</f>
        <v>33344.449999999997</v>
      </c>
      <c r="N265" s="6" t="str">
        <f>VLOOKUP(Table2[[#This Row],[CustomerID]],'Hospitalisation Details'!A:M,8,FALSE)</f>
        <v>tier - 2</v>
      </c>
      <c r="O265" s="6" t="str">
        <f>VLOOKUP(Table2[[#This Row],[CustomerID]],'Hospitalisation Details'!A:M,9,FALSE)</f>
        <v>tier - 3</v>
      </c>
      <c r="P265" s="6" t="str">
        <f>VLOOKUP(Table2[[#This Row],[CustomerID]],'Hospitalisation Details'!A:M,10,FALSE)</f>
        <v>R1011</v>
      </c>
      <c r="Q265" s="6">
        <f>VLOOKUP(Table2[[#This Row],[CustomerID]],'Hospitalisation Details'!A:M,13,FALSE)</f>
        <v>50</v>
      </c>
      <c r="R265" s="41"/>
    </row>
    <row r="266" spans="1:18" x14ac:dyDescent="0.3">
      <c r="A266" s="6" t="str">
        <f>VLOOKUP('Customer Names'!A266,'Customer Names'!A:A,1,FALSE)</f>
        <v>Id265</v>
      </c>
      <c r="B266" s="6" t="str">
        <f>VLOOKUP(Table2[[#This Row],[CustomerID]],'Customer Names'!A:E,4,FALSE)</f>
        <v xml:space="preserve">  Erica A</v>
      </c>
      <c r="C266" s="6">
        <f>VLOOKUP(Table2[[#This Row],[CustomerID]],'Medical Examinations'!A:J,2,FALSE)</f>
        <v>30.02</v>
      </c>
      <c r="D266" s="6">
        <f>VLOOKUP(Table2[[#This Row],[CustomerID]],'Medical Examinations'!A:J,3,FALSE)</f>
        <v>5.98</v>
      </c>
      <c r="E266" s="6" t="str">
        <f>VLOOKUP(Table2[[#This Row],[CustomerID]],'Medical Examinations'!A:J,4,FALSE)</f>
        <v>No</v>
      </c>
      <c r="F266" s="6" t="str">
        <f>VLOOKUP(Table2[[#This Row],[CustomerID]],'Medical Examinations'!A:J,5,FALSE)</f>
        <v>No</v>
      </c>
      <c r="G266" s="6" t="str">
        <f>VLOOKUP(Table2[[#This Row],[CustomerID]],'Medical Examinations'!A:J,6,FALSE)</f>
        <v>Yes</v>
      </c>
      <c r="H266" s="6">
        <f>VLOOKUP(Table2[[#This Row],[CustomerID]],'Medical Examinations'!A:J,7,FALSE)</f>
        <v>1</v>
      </c>
      <c r="I266" s="6" t="str">
        <f>VLOOKUP(Table2[[#This Row],[CustomerID]],'Medical Examinations'!A:J,8,FALSE)</f>
        <v>Yes</v>
      </c>
      <c r="J266" s="6" t="str">
        <f>VLOOKUP(Table2[[#This Row],[CustomerID]],'Medical Examinations'!A:J,9,FALSE)</f>
        <v>Obesity</v>
      </c>
      <c r="K266" s="6" t="str">
        <f>VLOOKUP(Table2[[#This Row],[CustomerID]],'Medical Examinations'!A:J,10,FALSE)</f>
        <v>Prediabetes</v>
      </c>
      <c r="L266" s="6" t="str">
        <f>VLOOKUP(Table2[[#This Row],[CustomerID]],'Hospitalisation Details'!A:M,12,FALSE)</f>
        <v>28-Nov-2003</v>
      </c>
      <c r="M266" s="6">
        <f>VLOOKUP(Table2[[#This Row],[CustomerID]],'Hospitalisation Details'!A:M,7,FALSE)</f>
        <v>33307.550000000003</v>
      </c>
      <c r="N266" s="6" t="str">
        <f>VLOOKUP(Table2[[#This Row],[CustomerID]],'Hospitalisation Details'!A:M,8,FALSE)</f>
        <v>tier - 2</v>
      </c>
      <c r="O266" s="6" t="str">
        <f>VLOOKUP(Table2[[#This Row],[CustomerID]],'Hospitalisation Details'!A:M,9,FALSE)</f>
        <v>tier - 3</v>
      </c>
      <c r="P266" s="6" t="str">
        <f>VLOOKUP(Table2[[#This Row],[CustomerID]],'Hospitalisation Details'!A:M,10,FALSE)</f>
        <v>R1012</v>
      </c>
      <c r="Q266" s="6">
        <f>VLOOKUP(Table2[[#This Row],[CustomerID]],'Hospitalisation Details'!A:M,13,FALSE)</f>
        <v>19</v>
      </c>
      <c r="R266" s="41"/>
    </row>
    <row r="267" spans="1:18" x14ac:dyDescent="0.3">
      <c r="A267" s="6" t="str">
        <f>VLOOKUP('Customer Names'!A267,'Customer Names'!A:A,1,FALSE)</f>
        <v>Id266</v>
      </c>
      <c r="B267" s="6" t="str">
        <f>VLOOKUP(Table2[[#This Row],[CustomerID]],'Customer Names'!A:E,4,FALSE)</f>
        <v xml:space="preserve">  Erik</v>
      </c>
      <c r="C267" s="6">
        <f>VLOOKUP(Table2[[#This Row],[CustomerID]],'Medical Examinations'!A:J,2,FALSE)</f>
        <v>37.82</v>
      </c>
      <c r="D267" s="6">
        <f>VLOOKUP(Table2[[#This Row],[CustomerID]],'Medical Examinations'!A:J,3,FALSE)</f>
        <v>6.01</v>
      </c>
      <c r="E267" s="6" t="str">
        <f>VLOOKUP(Table2[[#This Row],[CustomerID]],'Medical Examinations'!A:J,4,FALSE)</f>
        <v>No</v>
      </c>
      <c r="F267" s="6" t="str">
        <f>VLOOKUP(Table2[[#This Row],[CustomerID]],'Medical Examinations'!A:J,5,FALSE)</f>
        <v>No</v>
      </c>
      <c r="G267" s="6" t="str">
        <f>VLOOKUP(Table2[[#This Row],[CustomerID]],'Medical Examinations'!A:J,6,FALSE)</f>
        <v>No</v>
      </c>
      <c r="H267" s="6">
        <f>VLOOKUP(Table2[[#This Row],[CustomerID]],'Medical Examinations'!A:J,7,FALSE)</f>
        <v>0</v>
      </c>
      <c r="I267" s="6" t="str">
        <f>VLOOKUP(Table2[[#This Row],[CustomerID]],'Medical Examinations'!A:J,8,FALSE)</f>
        <v>Yes</v>
      </c>
      <c r="J267" s="6" t="str">
        <f>VLOOKUP(Table2[[#This Row],[CustomerID]],'Medical Examinations'!A:J,9,FALSE)</f>
        <v>Obesity</v>
      </c>
      <c r="K267" s="6" t="str">
        <f>VLOOKUP(Table2[[#This Row],[CustomerID]],'Medical Examinations'!A:J,10,FALSE)</f>
        <v>Prediabetes</v>
      </c>
      <c r="L267" s="6" t="str">
        <f>VLOOKUP(Table2[[#This Row],[CustomerID]],'Hospitalisation Details'!A:M,12,FALSE)</f>
        <v>12-Oct-1990</v>
      </c>
      <c r="M267" s="6">
        <f>VLOOKUP(Table2[[#This Row],[CustomerID]],'Hospitalisation Details'!A:M,7,FALSE)</f>
        <v>33292.83</v>
      </c>
      <c r="N267" s="6" t="str">
        <f>VLOOKUP(Table2[[#This Row],[CustomerID]],'Hospitalisation Details'!A:M,8,FALSE)</f>
        <v>tier - 2</v>
      </c>
      <c r="O267" s="6" t="str">
        <f>VLOOKUP(Table2[[#This Row],[CustomerID]],'Hospitalisation Details'!A:M,9,FALSE)</f>
        <v>tier - 1</v>
      </c>
      <c r="P267" s="6" t="str">
        <f>VLOOKUP(Table2[[#This Row],[CustomerID]],'Hospitalisation Details'!A:M,10,FALSE)</f>
        <v>R1011</v>
      </c>
      <c r="Q267" s="6">
        <f>VLOOKUP(Table2[[#This Row],[CustomerID]],'Hospitalisation Details'!A:M,13,FALSE)</f>
        <v>32</v>
      </c>
      <c r="R267" s="41"/>
    </row>
    <row r="268" spans="1:18" x14ac:dyDescent="0.3">
      <c r="A268" s="6" t="str">
        <f>VLOOKUP('Customer Names'!A268,'Customer Names'!A:A,1,FALSE)</f>
        <v>Id267</v>
      </c>
      <c r="B268" s="6" t="str">
        <f>VLOOKUP(Table2[[#This Row],[CustomerID]],'Customer Names'!A:E,4,FALSE)</f>
        <v xml:space="preserve">  Erin C</v>
      </c>
      <c r="C268" s="6">
        <f>VLOOKUP(Table2[[#This Row],[CustomerID]],'Medical Examinations'!A:J,2,FALSE)</f>
        <v>33.14</v>
      </c>
      <c r="D268" s="6">
        <f>VLOOKUP(Table2[[#This Row],[CustomerID]],'Medical Examinations'!A:J,3,FALSE)</f>
        <v>5.67</v>
      </c>
      <c r="E268" s="6" t="str">
        <f>VLOOKUP(Table2[[#This Row],[CustomerID]],'Medical Examinations'!A:J,4,FALSE)</f>
        <v>Yes</v>
      </c>
      <c r="F268" s="6" t="str">
        <f>VLOOKUP(Table2[[#This Row],[CustomerID]],'Medical Examinations'!A:J,5,FALSE)</f>
        <v>No</v>
      </c>
      <c r="G268" s="6" t="str">
        <f>VLOOKUP(Table2[[#This Row],[CustomerID]],'Medical Examinations'!A:J,6,FALSE)</f>
        <v>No</v>
      </c>
      <c r="H268" s="6">
        <f>VLOOKUP(Table2[[#This Row],[CustomerID]],'Medical Examinations'!A:J,7,FALSE)</f>
        <v>0</v>
      </c>
      <c r="I268" s="6" t="str">
        <f>VLOOKUP(Table2[[#This Row],[CustomerID]],'Medical Examinations'!A:J,8,FALSE)</f>
        <v>Yes</v>
      </c>
      <c r="J268" s="6" t="str">
        <f>VLOOKUP(Table2[[#This Row],[CustomerID]],'Medical Examinations'!A:J,9,FALSE)</f>
        <v>Obesity</v>
      </c>
      <c r="K268" s="6" t="str">
        <f>VLOOKUP(Table2[[#This Row],[CustomerID]],'Medical Examinations'!A:J,10,FALSE)</f>
        <v>Normal</v>
      </c>
      <c r="L268" s="6" t="str">
        <f>VLOOKUP(Table2[[#This Row],[CustomerID]],'Hospitalisation Details'!A:M,12,FALSE)</f>
        <v>15-Jul-1985</v>
      </c>
      <c r="M268" s="6">
        <f>VLOOKUP(Table2[[#This Row],[CustomerID]],'Hospitalisation Details'!A:M,7,FALSE)</f>
        <v>33121</v>
      </c>
      <c r="N268" s="6" t="str">
        <f>VLOOKUP(Table2[[#This Row],[CustomerID]],'Hospitalisation Details'!A:M,8,FALSE)</f>
        <v>tier - 2</v>
      </c>
      <c r="O268" s="6" t="str">
        <f>VLOOKUP(Table2[[#This Row],[CustomerID]],'Hospitalisation Details'!A:M,9,FALSE)</f>
        <v>tier - 1</v>
      </c>
      <c r="P268" s="6" t="str">
        <f>VLOOKUP(Table2[[#This Row],[CustomerID]],'Hospitalisation Details'!A:M,10,FALSE)</f>
        <v>R1011</v>
      </c>
      <c r="Q268" s="6">
        <f>VLOOKUP(Table2[[#This Row],[CustomerID]],'Hospitalisation Details'!A:M,13,FALSE)</f>
        <v>37</v>
      </c>
      <c r="R268" s="41"/>
    </row>
    <row r="269" spans="1:18" x14ac:dyDescent="0.3">
      <c r="A269" s="6" t="str">
        <f>VLOOKUP('Customer Names'!A269,'Customer Names'!A:A,1,FALSE)</f>
        <v>Id268</v>
      </c>
      <c r="B269" s="6" t="str">
        <f>VLOOKUP(Table2[[#This Row],[CustomerID]],'Customer Names'!A:E,4,FALSE)</f>
        <v xml:space="preserve">  Adrienne</v>
      </c>
      <c r="C269" s="6">
        <f>VLOOKUP(Table2[[#This Row],[CustomerID]],'Medical Examinations'!A:J,2,FALSE)</f>
        <v>25.14</v>
      </c>
      <c r="D269" s="6">
        <f>VLOOKUP(Table2[[#This Row],[CustomerID]],'Medical Examinations'!A:J,3,FALSE)</f>
        <v>6.02</v>
      </c>
      <c r="E269" s="6" t="str">
        <f>VLOOKUP(Table2[[#This Row],[CustomerID]],'Medical Examinations'!A:J,4,FALSE)</f>
        <v>Yes</v>
      </c>
      <c r="F269" s="6" t="str">
        <f>VLOOKUP(Table2[[#This Row],[CustomerID]],'Medical Examinations'!A:J,5,FALSE)</f>
        <v>No</v>
      </c>
      <c r="G269" s="6" t="str">
        <f>VLOOKUP(Table2[[#This Row],[CustomerID]],'Medical Examinations'!A:J,6,FALSE)</f>
        <v>Yes</v>
      </c>
      <c r="H269" s="6">
        <f>VLOOKUP(Table2[[#This Row],[CustomerID]],'Medical Examinations'!A:J,7,FALSE)</f>
        <v>1</v>
      </c>
      <c r="I269" s="6" t="str">
        <f>VLOOKUP(Table2[[#This Row],[CustomerID]],'Medical Examinations'!A:J,8,FALSE)</f>
        <v>Yes</v>
      </c>
      <c r="J269" s="6" t="str">
        <f>VLOOKUP(Table2[[#This Row],[CustomerID]],'Medical Examinations'!A:J,9,FALSE)</f>
        <v>OverWeight</v>
      </c>
      <c r="K269" s="6" t="str">
        <f>VLOOKUP(Table2[[#This Row],[CustomerID]],'Medical Examinations'!A:J,10,FALSE)</f>
        <v>Prediabetes</v>
      </c>
      <c r="L269" s="6" t="str">
        <f>VLOOKUP(Table2[[#This Row],[CustomerID]],'Hospitalisation Details'!A:M,12,FALSE)</f>
        <v>30-Oct-1969</v>
      </c>
      <c r="M269" s="6">
        <f>VLOOKUP(Table2[[#This Row],[CustomerID]],'Hospitalisation Details'!A:M,7,FALSE)</f>
        <v>33090.660000000003</v>
      </c>
      <c r="N269" s="6" t="str">
        <f>VLOOKUP(Table2[[#This Row],[CustomerID]],'Hospitalisation Details'!A:M,8,FALSE)</f>
        <v>tier - 2</v>
      </c>
      <c r="O269" s="6" t="str">
        <f>VLOOKUP(Table2[[#This Row],[CustomerID]],'Hospitalisation Details'!A:M,9,FALSE)</f>
        <v>tier - 2</v>
      </c>
      <c r="P269" s="6" t="str">
        <f>VLOOKUP(Table2[[#This Row],[CustomerID]],'Hospitalisation Details'!A:M,10,FALSE)</f>
        <v>R1011</v>
      </c>
      <c r="Q269" s="6">
        <f>VLOOKUP(Table2[[#This Row],[CustomerID]],'Hospitalisation Details'!A:M,13,FALSE)</f>
        <v>53</v>
      </c>
      <c r="R269" s="41"/>
    </row>
    <row r="270" spans="1:18" x14ac:dyDescent="0.3">
      <c r="A270" s="6" t="str">
        <f>VLOOKUP('Customer Names'!A270,'Customer Names'!A:A,1,FALSE)</f>
        <v>Id269</v>
      </c>
      <c r="B270" s="6" t="str">
        <f>VLOOKUP(Table2[[#This Row],[CustomerID]],'Customer Names'!A:E,4,FALSE)</f>
        <v xml:space="preserve">  Adam</v>
      </c>
      <c r="C270" s="6">
        <f>VLOOKUP(Table2[[#This Row],[CustomerID]],'Medical Examinations'!A:J,2,FALSE)</f>
        <v>20.18</v>
      </c>
      <c r="D270" s="6">
        <f>VLOOKUP(Table2[[#This Row],[CustomerID]],'Medical Examinations'!A:J,3,FALSE)</f>
        <v>11.19</v>
      </c>
      <c r="E270" s="6" t="str">
        <f>VLOOKUP(Table2[[#This Row],[CustomerID]],'Medical Examinations'!A:J,4,FALSE)</f>
        <v>No</v>
      </c>
      <c r="F270" s="6" t="str">
        <f>VLOOKUP(Table2[[#This Row],[CustomerID]],'Medical Examinations'!A:J,5,FALSE)</f>
        <v>No</v>
      </c>
      <c r="G270" s="6" t="str">
        <f>VLOOKUP(Table2[[#This Row],[CustomerID]],'Medical Examinations'!A:J,6,FALSE)</f>
        <v>No</v>
      </c>
      <c r="H270" s="6">
        <f>VLOOKUP(Table2[[#This Row],[CustomerID]],'Medical Examinations'!A:J,7,FALSE)</f>
        <v>0</v>
      </c>
      <c r="I270" s="6" t="str">
        <f>VLOOKUP(Table2[[#This Row],[CustomerID]],'Medical Examinations'!A:J,8,FALSE)</f>
        <v>Yes</v>
      </c>
      <c r="J270" s="6" t="str">
        <f>VLOOKUP(Table2[[#This Row],[CustomerID]],'Medical Examinations'!A:J,9,FALSE)</f>
        <v>NormalWeight</v>
      </c>
      <c r="K270" s="6" t="str">
        <f>VLOOKUP(Table2[[#This Row],[CustomerID]],'Medical Examinations'!A:J,10,FALSE)</f>
        <v>Diabetes</v>
      </c>
      <c r="L270" s="6" t="str">
        <f>VLOOKUP(Table2[[#This Row],[CustomerID]],'Hospitalisation Details'!A:M,12,FALSE)</f>
        <v>1-Jul-1962</v>
      </c>
      <c r="M270" s="6">
        <f>VLOOKUP(Table2[[#This Row],[CustomerID]],'Hospitalisation Details'!A:M,7,FALSE)</f>
        <v>33074.94</v>
      </c>
      <c r="N270" s="6" t="str">
        <f>VLOOKUP(Table2[[#This Row],[CustomerID]],'Hospitalisation Details'!A:M,8,FALSE)</f>
        <v>tier - 1</v>
      </c>
      <c r="O270" s="6" t="str">
        <f>VLOOKUP(Table2[[#This Row],[CustomerID]],'Hospitalisation Details'!A:M,9,FALSE)</f>
        <v>tier - 2</v>
      </c>
      <c r="P270" s="6" t="str">
        <f>VLOOKUP(Table2[[#This Row],[CustomerID]],'Hospitalisation Details'!A:M,10,FALSE)</f>
        <v>R1011</v>
      </c>
      <c r="Q270" s="6">
        <f>VLOOKUP(Table2[[#This Row],[CustomerID]],'Hospitalisation Details'!A:M,13,FALSE)</f>
        <v>60</v>
      </c>
      <c r="R270" s="41"/>
    </row>
    <row r="271" spans="1:18" x14ac:dyDescent="0.3">
      <c r="A271" s="6" t="str">
        <f>VLOOKUP('Customer Names'!A271,'Customer Names'!A:A,1,FALSE)</f>
        <v>Id270</v>
      </c>
      <c r="B271" s="6" t="str">
        <f>VLOOKUP(Table2[[#This Row],[CustomerID]],'Customer Names'!A:E,4,FALSE)</f>
        <v xml:space="preserve">  Yutaka</v>
      </c>
      <c r="C271" s="6">
        <f>VLOOKUP(Table2[[#This Row],[CustomerID]],'Medical Examinations'!A:J,2,FALSE)</f>
        <v>44.36</v>
      </c>
      <c r="D271" s="6">
        <f>VLOOKUP(Table2[[#This Row],[CustomerID]],'Medical Examinations'!A:J,3,FALSE)</f>
        <v>5.1100000000000003</v>
      </c>
      <c r="E271" s="6" t="str">
        <f>VLOOKUP(Table2[[#This Row],[CustomerID]],'Medical Examinations'!A:J,4,FALSE)</f>
        <v>No</v>
      </c>
      <c r="F271" s="6" t="str">
        <f>VLOOKUP(Table2[[#This Row],[CustomerID]],'Medical Examinations'!A:J,5,FALSE)</f>
        <v>No</v>
      </c>
      <c r="G271" s="6" t="str">
        <f>VLOOKUP(Table2[[#This Row],[CustomerID]],'Medical Examinations'!A:J,6,FALSE)</f>
        <v>No</v>
      </c>
      <c r="H271" s="6">
        <f>VLOOKUP(Table2[[#This Row],[CustomerID]],'Medical Examinations'!A:J,7,FALSE)</f>
        <v>0</v>
      </c>
      <c r="I271" s="6" t="str">
        <f>VLOOKUP(Table2[[#This Row],[CustomerID]],'Medical Examinations'!A:J,8,FALSE)</f>
        <v>Yes</v>
      </c>
      <c r="J271" s="6" t="str">
        <f>VLOOKUP(Table2[[#This Row],[CustomerID]],'Medical Examinations'!A:J,9,FALSE)</f>
        <v>Obesity</v>
      </c>
      <c r="K271" s="6" t="str">
        <f>VLOOKUP(Table2[[#This Row],[CustomerID]],'Medical Examinations'!A:J,10,FALSE)</f>
        <v>Normal</v>
      </c>
      <c r="L271" s="6" t="str">
        <f>VLOOKUP(Table2[[#This Row],[CustomerID]],'Hospitalisation Details'!A:M,12,FALSE)</f>
        <v>28-Jul-1994</v>
      </c>
      <c r="M271" s="6">
        <f>VLOOKUP(Table2[[#This Row],[CustomerID]],'Hospitalisation Details'!A:M,7,FALSE)</f>
        <v>33057.230000000003</v>
      </c>
      <c r="N271" s="6" t="str">
        <f>VLOOKUP(Table2[[#This Row],[CustomerID]],'Hospitalisation Details'!A:M,8,FALSE)</f>
        <v>tier - 1</v>
      </c>
      <c r="O271" s="6" t="str">
        <f>VLOOKUP(Table2[[#This Row],[CustomerID]],'Hospitalisation Details'!A:M,9,FALSE)</f>
        <v>tier - 2</v>
      </c>
      <c r="P271" s="6" t="str">
        <f>VLOOKUP(Table2[[#This Row],[CustomerID]],'Hospitalisation Details'!A:M,10,FALSE)</f>
        <v>R1011</v>
      </c>
      <c r="Q271" s="6">
        <f>VLOOKUP(Table2[[#This Row],[CustomerID]],'Hospitalisation Details'!A:M,13,FALSE)</f>
        <v>28</v>
      </c>
      <c r="R271" s="41"/>
    </row>
    <row r="272" spans="1:18" x14ac:dyDescent="0.3">
      <c r="A272" s="6" t="str">
        <f>VLOOKUP('Customer Names'!A272,'Customer Names'!A:A,1,FALSE)</f>
        <v>Id271</v>
      </c>
      <c r="B272" s="6" t="str">
        <f>VLOOKUP(Table2[[#This Row],[CustomerID]],'Customer Names'!A:E,4,FALSE)</f>
        <v xml:space="preserve">  Tyler M</v>
      </c>
      <c r="C272" s="6">
        <f>VLOOKUP(Table2[[#This Row],[CustomerID]],'Medical Examinations'!A:J,2,FALSE)</f>
        <v>23.82</v>
      </c>
      <c r="D272" s="6">
        <f>VLOOKUP(Table2[[#This Row],[CustomerID]],'Medical Examinations'!A:J,3,FALSE)</f>
        <v>10.85</v>
      </c>
      <c r="E272" s="6" t="str">
        <f>VLOOKUP(Table2[[#This Row],[CustomerID]],'Medical Examinations'!A:J,4,FALSE)</f>
        <v>Yes</v>
      </c>
      <c r="F272" s="6" t="str">
        <f>VLOOKUP(Table2[[#This Row],[CustomerID]],'Medical Examinations'!A:J,5,FALSE)</f>
        <v>No</v>
      </c>
      <c r="G272" s="6" t="str">
        <f>VLOOKUP(Table2[[#This Row],[CustomerID]],'Medical Examinations'!A:J,6,FALSE)</f>
        <v>No</v>
      </c>
      <c r="H272" s="6">
        <f>VLOOKUP(Table2[[#This Row],[CustomerID]],'Medical Examinations'!A:J,7,FALSE)</f>
        <v>0</v>
      </c>
      <c r="I272" s="6" t="str">
        <f>VLOOKUP(Table2[[#This Row],[CustomerID]],'Medical Examinations'!A:J,8,FALSE)</f>
        <v>Yes</v>
      </c>
      <c r="J272" s="6" t="str">
        <f>VLOOKUP(Table2[[#This Row],[CustomerID]],'Medical Examinations'!A:J,9,FALSE)</f>
        <v>NormalWeight</v>
      </c>
      <c r="K272" s="6" t="str">
        <f>VLOOKUP(Table2[[#This Row],[CustomerID]],'Medical Examinations'!A:J,10,FALSE)</f>
        <v>Diabetes</v>
      </c>
      <c r="L272" s="6" t="str">
        <f>VLOOKUP(Table2[[#This Row],[CustomerID]],'Hospitalisation Details'!A:M,12,FALSE)</f>
        <v>10-Jul-1967</v>
      </c>
      <c r="M272" s="6">
        <f>VLOOKUP(Table2[[#This Row],[CustomerID]],'Hospitalisation Details'!A:M,7,FALSE)</f>
        <v>33025.32</v>
      </c>
      <c r="N272" s="6" t="str">
        <f>VLOOKUP(Table2[[#This Row],[CustomerID]],'Hospitalisation Details'!A:M,8,FALSE)</f>
        <v>tier - 2</v>
      </c>
      <c r="O272" s="6" t="str">
        <f>VLOOKUP(Table2[[#This Row],[CustomerID]],'Hospitalisation Details'!A:M,9,FALSE)</f>
        <v>tier - 3</v>
      </c>
      <c r="P272" s="6" t="str">
        <f>VLOOKUP(Table2[[#This Row],[CustomerID]],'Hospitalisation Details'!A:M,10,FALSE)</f>
        <v>R1011</v>
      </c>
      <c r="Q272" s="6">
        <f>VLOOKUP(Table2[[#This Row],[CustomerID]],'Hospitalisation Details'!A:M,13,FALSE)</f>
        <v>55</v>
      </c>
      <c r="R272" s="41"/>
    </row>
    <row r="273" spans="1:18" x14ac:dyDescent="0.3">
      <c r="A273" s="6" t="str">
        <f>VLOOKUP('Customer Names'!A273,'Customer Names'!A:A,1,FALSE)</f>
        <v>Id272</v>
      </c>
      <c r="B273" s="6" t="str">
        <f>VLOOKUP(Table2[[#This Row],[CustomerID]],'Customer Names'!A:E,4,FALSE)</f>
        <v xml:space="preserve">  Stephen</v>
      </c>
      <c r="C273" s="6">
        <f>VLOOKUP(Table2[[#This Row],[CustomerID]],'Medical Examinations'!A:J,2,FALSE)</f>
        <v>45</v>
      </c>
      <c r="D273" s="6">
        <f>VLOOKUP(Table2[[#This Row],[CustomerID]],'Medical Examinations'!A:J,3,FALSE)</f>
        <v>5.24</v>
      </c>
      <c r="E273" s="6" t="str">
        <f>VLOOKUP(Table2[[#This Row],[CustomerID]],'Medical Examinations'!A:J,4,FALSE)</f>
        <v>Yes</v>
      </c>
      <c r="F273" s="6" t="str">
        <f>VLOOKUP(Table2[[#This Row],[CustomerID]],'Medical Examinations'!A:J,5,FALSE)</f>
        <v>No</v>
      </c>
      <c r="G273" s="6" t="str">
        <f>VLOOKUP(Table2[[#This Row],[CustomerID]],'Medical Examinations'!A:J,6,FALSE)</f>
        <v>No</v>
      </c>
      <c r="H273" s="6">
        <f>VLOOKUP(Table2[[#This Row],[CustomerID]],'Medical Examinations'!A:J,7,FALSE)</f>
        <v>1</v>
      </c>
      <c r="I273" s="6" t="str">
        <f>VLOOKUP(Table2[[#This Row],[CustomerID]],'Medical Examinations'!A:J,8,FALSE)</f>
        <v>Yes</v>
      </c>
      <c r="J273" s="6" t="str">
        <f>VLOOKUP(Table2[[#This Row],[CustomerID]],'Medical Examinations'!A:J,9,FALSE)</f>
        <v>Obesity</v>
      </c>
      <c r="K273" s="6" t="str">
        <f>VLOOKUP(Table2[[#This Row],[CustomerID]],'Medical Examinations'!A:J,10,FALSE)</f>
        <v>Normal</v>
      </c>
      <c r="L273" s="6" t="str">
        <f>VLOOKUP(Table2[[#This Row],[CustomerID]],'Hospitalisation Details'!A:M,12,FALSE)</f>
        <v>8-Jul-1995</v>
      </c>
      <c r="M273" s="6">
        <f>VLOOKUP(Table2[[#This Row],[CustomerID]],'Hospitalisation Details'!A:M,7,FALSE)</f>
        <v>33017.46</v>
      </c>
      <c r="N273" s="6" t="str">
        <f>VLOOKUP(Table2[[#This Row],[CustomerID]],'Hospitalisation Details'!A:M,8,FALSE)</f>
        <v>tier - 1</v>
      </c>
      <c r="O273" s="6" t="str">
        <f>VLOOKUP(Table2[[#This Row],[CustomerID]],'Hospitalisation Details'!A:M,9,FALSE)</f>
        <v>tier - 1</v>
      </c>
      <c r="P273" s="6" t="str">
        <f>VLOOKUP(Table2[[#This Row],[CustomerID]],'Hospitalisation Details'!A:M,10,FALSE)</f>
        <v>R1011</v>
      </c>
      <c r="Q273" s="6">
        <f>VLOOKUP(Table2[[#This Row],[CustomerID]],'Hospitalisation Details'!A:M,13,FALSE)</f>
        <v>27</v>
      </c>
      <c r="R273" s="41"/>
    </row>
    <row r="274" spans="1:18" x14ac:dyDescent="0.3">
      <c r="A274" s="6" t="str">
        <f>VLOOKUP('Customer Names'!A274,'Customer Names'!A:A,1,FALSE)</f>
        <v>Id273</v>
      </c>
      <c r="B274" s="6" t="str">
        <f>VLOOKUP(Table2[[#This Row],[CustomerID]],'Customer Names'!A:E,4,FALSE)</f>
        <v xml:space="preserve">  Andrew B</v>
      </c>
      <c r="C274" s="6">
        <f>VLOOKUP(Table2[[#This Row],[CustomerID]],'Medical Examinations'!A:J,2,FALSE)</f>
        <v>26.62</v>
      </c>
      <c r="D274" s="6">
        <f>VLOOKUP(Table2[[#This Row],[CustomerID]],'Medical Examinations'!A:J,3,FALSE)</f>
        <v>10.08</v>
      </c>
      <c r="E274" s="6" t="str">
        <f>VLOOKUP(Table2[[#This Row],[CustomerID]],'Medical Examinations'!A:J,4,FALSE)</f>
        <v>No</v>
      </c>
      <c r="F274" s="6" t="str">
        <f>VLOOKUP(Table2[[#This Row],[CustomerID]],'Medical Examinations'!A:J,5,FALSE)</f>
        <v>No</v>
      </c>
      <c r="G274" s="6" t="str">
        <f>VLOOKUP(Table2[[#This Row],[CustomerID]],'Medical Examinations'!A:J,6,FALSE)</f>
        <v>No</v>
      </c>
      <c r="H274" s="6">
        <f>VLOOKUP(Table2[[#This Row],[CustomerID]],'Medical Examinations'!A:J,7,FALSE)</f>
        <v>0</v>
      </c>
      <c r="I274" s="6" t="str">
        <f>VLOOKUP(Table2[[#This Row],[CustomerID]],'Medical Examinations'!A:J,8,FALSE)</f>
        <v>Yes</v>
      </c>
      <c r="J274" s="6" t="str">
        <f>VLOOKUP(Table2[[#This Row],[CustomerID]],'Medical Examinations'!A:J,9,FALSE)</f>
        <v>OverWeight</v>
      </c>
      <c r="K274" s="6" t="str">
        <f>VLOOKUP(Table2[[#This Row],[CustomerID]],'Medical Examinations'!A:J,10,FALSE)</f>
        <v>Diabetes</v>
      </c>
      <c r="L274" s="6" t="str">
        <f>VLOOKUP(Table2[[#This Row],[CustomerID]],'Hospitalisation Details'!A:M,12,FALSE)</f>
        <v>24-Aug-1971</v>
      </c>
      <c r="M274" s="6">
        <f>VLOOKUP(Table2[[#This Row],[CustomerID]],'Hospitalisation Details'!A:M,7,FALSE)</f>
        <v>32947.629999999997</v>
      </c>
      <c r="N274" s="6" t="str">
        <f>VLOOKUP(Table2[[#This Row],[CustomerID]],'Hospitalisation Details'!A:M,8,FALSE)</f>
        <v>tier - 2</v>
      </c>
      <c r="O274" s="6" t="str">
        <f>VLOOKUP(Table2[[#This Row],[CustomerID]],'Hospitalisation Details'!A:M,9,FALSE)</f>
        <v>tier - 1</v>
      </c>
      <c r="P274" s="6" t="str">
        <f>VLOOKUP(Table2[[#This Row],[CustomerID]],'Hospitalisation Details'!A:M,10,FALSE)</f>
        <v>R1011</v>
      </c>
      <c r="Q274" s="6">
        <f>VLOOKUP(Table2[[#This Row],[CustomerID]],'Hospitalisation Details'!A:M,13,FALSE)</f>
        <v>51</v>
      </c>
      <c r="R274" s="41"/>
    </row>
    <row r="275" spans="1:18" x14ac:dyDescent="0.3">
      <c r="A275" s="6" t="str">
        <f>VLOOKUP('Customer Names'!A275,'Customer Names'!A:A,1,FALSE)</f>
        <v>Id274</v>
      </c>
      <c r="B275" s="6" t="str">
        <f>VLOOKUP(Table2[[#This Row],[CustomerID]],'Customer Names'!A:E,4,FALSE)</f>
        <v xml:space="preserve">  James</v>
      </c>
      <c r="C275" s="6">
        <f>VLOOKUP(Table2[[#This Row],[CustomerID]],'Medical Examinations'!A:J,2,FALSE)</f>
        <v>32.67</v>
      </c>
      <c r="D275" s="6">
        <f>VLOOKUP(Table2[[#This Row],[CustomerID]],'Medical Examinations'!A:J,3,FALSE)</f>
        <v>10.97</v>
      </c>
      <c r="E275" s="6" t="str">
        <f>VLOOKUP(Table2[[#This Row],[CustomerID]],'Medical Examinations'!A:J,4,FALSE)</f>
        <v>Yes</v>
      </c>
      <c r="F275" s="6" t="str">
        <f>VLOOKUP(Table2[[#This Row],[CustomerID]],'Medical Examinations'!A:J,5,FALSE)</f>
        <v>No</v>
      </c>
      <c r="G275" s="6" t="str">
        <f>VLOOKUP(Table2[[#This Row],[CustomerID]],'Medical Examinations'!A:J,6,FALSE)</f>
        <v>No</v>
      </c>
      <c r="H275" s="6">
        <f>VLOOKUP(Table2[[#This Row],[CustomerID]],'Medical Examinations'!A:J,7,FALSE)</f>
        <v>0</v>
      </c>
      <c r="I275" s="6" t="str">
        <f>VLOOKUP(Table2[[#This Row],[CustomerID]],'Medical Examinations'!A:J,8,FALSE)</f>
        <v>Yes</v>
      </c>
      <c r="J275" s="6" t="str">
        <f>VLOOKUP(Table2[[#This Row],[CustomerID]],'Medical Examinations'!A:J,9,FALSE)</f>
        <v>Obesity</v>
      </c>
      <c r="K275" s="6" t="str">
        <f>VLOOKUP(Table2[[#This Row],[CustomerID]],'Medical Examinations'!A:J,10,FALSE)</f>
        <v>Diabetes</v>
      </c>
      <c r="L275" s="6" t="str">
        <f>VLOOKUP(Table2[[#This Row],[CustomerID]],'Hospitalisation Details'!A:M,12,FALSE)</f>
        <v>17-Nov-1981</v>
      </c>
      <c r="M275" s="6">
        <f>VLOOKUP(Table2[[#This Row],[CustomerID]],'Hospitalisation Details'!A:M,7,FALSE)</f>
        <v>32906.69</v>
      </c>
      <c r="N275" s="6" t="str">
        <f>VLOOKUP(Table2[[#This Row],[CustomerID]],'Hospitalisation Details'!A:M,8,FALSE)</f>
        <v>tier - 2</v>
      </c>
      <c r="O275" s="6" t="str">
        <f>VLOOKUP(Table2[[#This Row],[CustomerID]],'Hospitalisation Details'!A:M,9,FALSE)</f>
        <v>tier - 3</v>
      </c>
      <c r="P275" s="6" t="str">
        <f>VLOOKUP(Table2[[#This Row],[CustomerID]],'Hospitalisation Details'!A:M,10,FALSE)</f>
        <v>R1011</v>
      </c>
      <c r="Q275" s="6">
        <f>VLOOKUP(Table2[[#This Row],[CustomerID]],'Hospitalisation Details'!A:M,13,FALSE)</f>
        <v>41</v>
      </c>
      <c r="R275" s="41"/>
    </row>
    <row r="276" spans="1:18" x14ac:dyDescent="0.3">
      <c r="A276" s="6" t="str">
        <f>VLOOKUP('Customer Names'!A276,'Customer Names'!A:A,1,FALSE)</f>
        <v>Id275</v>
      </c>
      <c r="B276" s="6" t="str">
        <f>VLOOKUP(Table2[[#This Row],[CustomerID]],'Customer Names'!A:E,4,FALSE)</f>
        <v xml:space="preserve">  Shawn P</v>
      </c>
      <c r="C276" s="6">
        <f>VLOOKUP(Table2[[#This Row],[CustomerID]],'Medical Examinations'!A:J,2,FALSE)</f>
        <v>44.44</v>
      </c>
      <c r="D276" s="6">
        <f>VLOOKUP(Table2[[#This Row],[CustomerID]],'Medical Examinations'!A:J,3,FALSE)</f>
        <v>4.9000000000000004</v>
      </c>
      <c r="E276" s="6" t="str">
        <f>VLOOKUP(Table2[[#This Row],[CustomerID]],'Medical Examinations'!A:J,4,FALSE)</f>
        <v>Yes</v>
      </c>
      <c r="F276" s="6" t="str">
        <f>VLOOKUP(Table2[[#This Row],[CustomerID]],'Medical Examinations'!A:J,5,FALSE)</f>
        <v>No</v>
      </c>
      <c r="G276" s="6" t="str">
        <f>VLOOKUP(Table2[[#This Row],[CustomerID]],'Medical Examinations'!A:J,6,FALSE)</f>
        <v>No</v>
      </c>
      <c r="H276" s="6">
        <f>VLOOKUP(Table2[[#This Row],[CustomerID]],'Medical Examinations'!A:J,7,FALSE)</f>
        <v>1</v>
      </c>
      <c r="I276" s="6" t="str">
        <f>VLOOKUP(Table2[[#This Row],[CustomerID]],'Medical Examinations'!A:J,8,FALSE)</f>
        <v>Yes</v>
      </c>
      <c r="J276" s="6" t="str">
        <f>VLOOKUP(Table2[[#This Row],[CustomerID]],'Medical Examinations'!A:J,9,FALSE)</f>
        <v>Obesity</v>
      </c>
      <c r="K276" s="6" t="str">
        <f>VLOOKUP(Table2[[#This Row],[CustomerID]],'Medical Examinations'!A:J,10,FALSE)</f>
        <v>Normal</v>
      </c>
      <c r="L276" s="6" t="str">
        <f>VLOOKUP(Table2[[#This Row],[CustomerID]],'Hospitalisation Details'!A:M,12,FALSE)</f>
        <v>4-Dec-1995</v>
      </c>
      <c r="M276" s="6">
        <f>VLOOKUP(Table2[[#This Row],[CustomerID]],'Hospitalisation Details'!A:M,7,FALSE)</f>
        <v>32827.51</v>
      </c>
      <c r="N276" s="6" t="str">
        <f>VLOOKUP(Table2[[#This Row],[CustomerID]],'Hospitalisation Details'!A:M,8,FALSE)</f>
        <v>tier - 1</v>
      </c>
      <c r="O276" s="6" t="str">
        <f>VLOOKUP(Table2[[#This Row],[CustomerID]],'Hospitalisation Details'!A:M,9,FALSE)</f>
        <v>tier - 2</v>
      </c>
      <c r="P276" s="6" t="str">
        <f>VLOOKUP(Table2[[#This Row],[CustomerID]],'Hospitalisation Details'!A:M,10,FALSE)</f>
        <v>R1011</v>
      </c>
      <c r="Q276" s="6">
        <f>VLOOKUP(Table2[[#This Row],[CustomerID]],'Hospitalisation Details'!A:M,13,FALSE)</f>
        <v>27</v>
      </c>
      <c r="R276" s="41"/>
    </row>
    <row r="277" spans="1:18" x14ac:dyDescent="0.3">
      <c r="A277" s="6" t="str">
        <f>VLOOKUP('Customer Names'!A277,'Customer Names'!A:A,1,FALSE)</f>
        <v>Id276</v>
      </c>
      <c r="B277" s="6" t="str">
        <f>VLOOKUP(Table2[[#This Row],[CustomerID]],'Customer Names'!A:E,4,FALSE)</f>
        <v xml:space="preserve">  Matt</v>
      </c>
      <c r="C277" s="6">
        <f>VLOOKUP(Table2[[#This Row],[CustomerID]],'Medical Examinations'!A:J,2,FALSE)</f>
        <v>28.31</v>
      </c>
      <c r="D277" s="6">
        <f>VLOOKUP(Table2[[#This Row],[CustomerID]],'Medical Examinations'!A:J,3,FALSE)</f>
        <v>5.33</v>
      </c>
      <c r="E277" s="6" t="str">
        <f>VLOOKUP(Table2[[#This Row],[CustomerID]],'Medical Examinations'!A:J,4,FALSE)</f>
        <v>No</v>
      </c>
      <c r="F277" s="6" t="str">
        <f>VLOOKUP(Table2[[#This Row],[CustomerID]],'Medical Examinations'!A:J,5,FALSE)</f>
        <v>No</v>
      </c>
      <c r="G277" s="6" t="str">
        <f>VLOOKUP(Table2[[#This Row],[CustomerID]],'Medical Examinations'!A:J,6,FALSE)</f>
        <v>No</v>
      </c>
      <c r="H277" s="6">
        <f>VLOOKUP(Table2[[#This Row],[CustomerID]],'Medical Examinations'!A:J,7,FALSE)</f>
        <v>0</v>
      </c>
      <c r="I277" s="6" t="str">
        <f>VLOOKUP(Table2[[#This Row],[CustomerID]],'Medical Examinations'!A:J,8,FALSE)</f>
        <v>Yes</v>
      </c>
      <c r="J277" s="6" t="str">
        <f>VLOOKUP(Table2[[#This Row],[CustomerID]],'Medical Examinations'!A:J,9,FALSE)</f>
        <v>OverWeight</v>
      </c>
      <c r="K277" s="6" t="str">
        <f>VLOOKUP(Table2[[#This Row],[CustomerID]],'Medical Examinations'!A:J,10,FALSE)</f>
        <v>Normal</v>
      </c>
      <c r="L277" s="6" t="str">
        <f>VLOOKUP(Table2[[#This Row],[CustomerID]],'Hospitalisation Details'!A:M,12,FALSE)</f>
        <v>12-Dec-1980</v>
      </c>
      <c r="M277" s="6">
        <f>VLOOKUP(Table2[[#This Row],[CustomerID]],'Hospitalisation Details'!A:M,7,FALSE)</f>
        <v>32787.46</v>
      </c>
      <c r="N277" s="6" t="str">
        <f>VLOOKUP(Table2[[#This Row],[CustomerID]],'Hospitalisation Details'!A:M,8,FALSE)</f>
        <v>tier - 1</v>
      </c>
      <c r="O277" s="6" t="str">
        <f>VLOOKUP(Table2[[#This Row],[CustomerID]],'Hospitalisation Details'!A:M,9,FALSE)</f>
        <v>tier - 3</v>
      </c>
      <c r="P277" s="6" t="str">
        <f>VLOOKUP(Table2[[#This Row],[CustomerID]],'Hospitalisation Details'!A:M,10,FALSE)</f>
        <v>R1012</v>
      </c>
      <c r="Q277" s="6">
        <f>VLOOKUP(Table2[[#This Row],[CustomerID]],'Hospitalisation Details'!A:M,13,FALSE)</f>
        <v>42</v>
      </c>
      <c r="R277" s="41"/>
    </row>
    <row r="278" spans="1:18" x14ac:dyDescent="0.3">
      <c r="A278" s="6" t="str">
        <f>VLOOKUP('Customer Names'!A278,'Customer Names'!A:A,1,FALSE)</f>
        <v>Id277</v>
      </c>
      <c r="B278" s="6" t="str">
        <f>VLOOKUP(Table2[[#This Row],[CustomerID]],'Customer Names'!A:E,4,FALSE)</f>
        <v xml:space="preserve">  Nathaniel</v>
      </c>
      <c r="C278" s="6">
        <f>VLOOKUP(Table2[[#This Row],[CustomerID]],'Medical Examinations'!A:J,2,FALSE)</f>
        <v>25.05</v>
      </c>
      <c r="D278" s="6">
        <f>VLOOKUP(Table2[[#This Row],[CustomerID]],'Medical Examinations'!A:J,3,FALSE)</f>
        <v>4.6100000000000003</v>
      </c>
      <c r="E278" s="6" t="str">
        <f>VLOOKUP(Table2[[#This Row],[CustomerID]],'Medical Examinations'!A:J,4,FALSE)</f>
        <v>No</v>
      </c>
      <c r="F278" s="6" t="str">
        <f>VLOOKUP(Table2[[#This Row],[CustomerID]],'Medical Examinations'!A:J,5,FALSE)</f>
        <v>No</v>
      </c>
      <c r="G278" s="6" t="str">
        <f>VLOOKUP(Table2[[#This Row],[CustomerID]],'Medical Examinations'!A:J,6,FALSE)</f>
        <v>No</v>
      </c>
      <c r="H278" s="6">
        <f>VLOOKUP(Table2[[#This Row],[CustomerID]],'Medical Examinations'!A:J,7,FALSE)</f>
        <v>2</v>
      </c>
      <c r="I278" s="6" t="str">
        <f>VLOOKUP(Table2[[#This Row],[CustomerID]],'Medical Examinations'!A:J,8,FALSE)</f>
        <v>Yes</v>
      </c>
      <c r="J278" s="6" t="str">
        <f>VLOOKUP(Table2[[#This Row],[CustomerID]],'Medical Examinations'!A:J,9,FALSE)</f>
        <v>OverWeight</v>
      </c>
      <c r="K278" s="6" t="str">
        <f>VLOOKUP(Table2[[#This Row],[CustomerID]],'Medical Examinations'!A:J,10,FALSE)</f>
        <v>Normal</v>
      </c>
      <c r="L278" s="6" t="str">
        <f>VLOOKUP(Table2[[#This Row],[CustomerID]],'Hospitalisation Details'!A:M,12,FALSE)</f>
        <v>7-Nov-1972</v>
      </c>
      <c r="M278" s="6">
        <f>VLOOKUP(Table2[[#This Row],[CustomerID]],'Hospitalisation Details'!A:M,7,FALSE)</f>
        <v>32765.33</v>
      </c>
      <c r="N278" s="6" t="str">
        <f>VLOOKUP(Table2[[#This Row],[CustomerID]],'Hospitalisation Details'!A:M,8,FALSE)</f>
        <v>tier - 2</v>
      </c>
      <c r="O278" s="6" t="str">
        <f>VLOOKUP(Table2[[#This Row],[CustomerID]],'Hospitalisation Details'!A:M,9,FALSE)</f>
        <v>tier - 2</v>
      </c>
      <c r="P278" s="6" t="str">
        <f>VLOOKUP(Table2[[#This Row],[CustomerID]],'Hospitalisation Details'!A:M,10,FALSE)</f>
        <v>R1012</v>
      </c>
      <c r="Q278" s="6">
        <f>VLOOKUP(Table2[[#This Row],[CustomerID]],'Hospitalisation Details'!A:M,13,FALSE)</f>
        <v>50</v>
      </c>
      <c r="R278" s="41"/>
    </row>
    <row r="279" spans="1:18" x14ac:dyDescent="0.3">
      <c r="A279" s="6" t="str">
        <f>VLOOKUP('Customer Names'!A279,'Customer Names'!A:A,1,FALSE)</f>
        <v>Id278</v>
      </c>
      <c r="B279" s="6" t="str">
        <f>VLOOKUP(Table2[[#This Row],[CustomerID]],'Customer Names'!A:E,4,FALSE)</f>
        <v xml:space="preserve">  Kevin D</v>
      </c>
      <c r="C279" s="6">
        <f>VLOOKUP(Table2[[#This Row],[CustomerID]],'Medical Examinations'!A:J,2,FALSE)</f>
        <v>28.34</v>
      </c>
      <c r="D279" s="6">
        <f>VLOOKUP(Table2[[#This Row],[CustomerID]],'Medical Examinations'!A:J,3,FALSE)</f>
        <v>8.18</v>
      </c>
      <c r="E279" s="6" t="str">
        <f>VLOOKUP(Table2[[#This Row],[CustomerID]],'Medical Examinations'!A:J,4,FALSE)</f>
        <v>No</v>
      </c>
      <c r="F279" s="6" t="str">
        <f>VLOOKUP(Table2[[#This Row],[CustomerID]],'Medical Examinations'!A:J,5,FALSE)</f>
        <v>No</v>
      </c>
      <c r="G279" s="6" t="str">
        <f>VLOOKUP(Table2[[#This Row],[CustomerID]],'Medical Examinations'!A:J,6,FALSE)</f>
        <v>No</v>
      </c>
      <c r="H279" s="6">
        <f>VLOOKUP(Table2[[#This Row],[CustomerID]],'Medical Examinations'!A:J,7,FALSE)</f>
        <v>0</v>
      </c>
      <c r="I279" s="6" t="str">
        <f>VLOOKUP(Table2[[#This Row],[CustomerID]],'Medical Examinations'!A:J,8,FALSE)</f>
        <v>Yes</v>
      </c>
      <c r="J279" s="6" t="str">
        <f>VLOOKUP(Table2[[#This Row],[CustomerID]],'Medical Examinations'!A:J,9,FALSE)</f>
        <v>OverWeight</v>
      </c>
      <c r="K279" s="6" t="str">
        <f>VLOOKUP(Table2[[#This Row],[CustomerID]],'Medical Examinations'!A:J,10,FALSE)</f>
        <v>Diabetes</v>
      </c>
      <c r="L279" s="6" t="str">
        <f>VLOOKUP(Table2[[#This Row],[CustomerID]],'Hospitalisation Details'!A:M,12,FALSE)</f>
        <v>6-Dec-1974</v>
      </c>
      <c r="M279" s="6">
        <f>VLOOKUP(Table2[[#This Row],[CustomerID]],'Hospitalisation Details'!A:M,7,FALSE)</f>
        <v>32760.48</v>
      </c>
      <c r="N279" s="6" t="str">
        <f>VLOOKUP(Table2[[#This Row],[CustomerID]],'Hospitalisation Details'!A:M,8,FALSE)</f>
        <v>tier - 1</v>
      </c>
      <c r="O279" s="6" t="str">
        <f>VLOOKUP(Table2[[#This Row],[CustomerID]],'Hospitalisation Details'!A:M,9,FALSE)</f>
        <v>tier - 1</v>
      </c>
      <c r="P279" s="6" t="str">
        <f>VLOOKUP(Table2[[#This Row],[CustomerID]],'Hospitalisation Details'!A:M,10,FALSE)</f>
        <v>R1011</v>
      </c>
      <c r="Q279" s="6">
        <f>VLOOKUP(Table2[[#This Row],[CustomerID]],'Hospitalisation Details'!A:M,13,FALSE)</f>
        <v>48</v>
      </c>
      <c r="R279" s="41"/>
    </row>
    <row r="280" spans="1:18" x14ac:dyDescent="0.3">
      <c r="A280" s="6" t="str">
        <f>VLOOKUP('Customer Names'!A280,'Customer Names'!A:A,1,FALSE)</f>
        <v>Id279</v>
      </c>
      <c r="B280" s="6" t="str">
        <f>VLOOKUP(Table2[[#This Row],[CustomerID]],'Customer Names'!A:E,4,FALSE)</f>
        <v xml:space="preserve">  Joan</v>
      </c>
      <c r="C280" s="6">
        <f>VLOOKUP(Table2[[#This Row],[CustomerID]],'Medical Examinations'!A:J,2,FALSE)</f>
        <v>17.765000000000001</v>
      </c>
      <c r="D280" s="6">
        <f>VLOOKUP(Table2[[#This Row],[CustomerID]],'Medical Examinations'!A:J,3,FALSE)</f>
        <v>5.62</v>
      </c>
      <c r="E280" s="6" t="str">
        <f>VLOOKUP(Table2[[#This Row],[CustomerID]],'Medical Examinations'!A:J,4,FALSE)</f>
        <v>No</v>
      </c>
      <c r="F280" s="6" t="str">
        <f>VLOOKUP(Table2[[#This Row],[CustomerID]],'Medical Examinations'!A:J,5,FALSE)</f>
        <v>No</v>
      </c>
      <c r="G280" s="6" t="str">
        <f>VLOOKUP(Table2[[#This Row],[CustomerID]],'Medical Examinations'!A:J,6,FALSE)</f>
        <v>No</v>
      </c>
      <c r="H280" s="6">
        <f>VLOOKUP(Table2[[#This Row],[CustomerID]],'Medical Examinations'!A:J,7,FALSE)</f>
        <v>0</v>
      </c>
      <c r="I280" s="6" t="str">
        <f>VLOOKUP(Table2[[#This Row],[CustomerID]],'Medical Examinations'!A:J,8,FALSE)</f>
        <v>Yes</v>
      </c>
      <c r="J280" s="6" t="str">
        <f>VLOOKUP(Table2[[#This Row],[CustomerID]],'Medical Examinations'!A:J,9,FALSE)</f>
        <v>UnderWeight</v>
      </c>
      <c r="K280" s="6" t="str">
        <f>VLOOKUP(Table2[[#This Row],[CustomerID]],'Medical Examinations'!A:J,10,FALSE)</f>
        <v>Normal</v>
      </c>
      <c r="L280" s="6" t="str">
        <f>VLOOKUP(Table2[[#This Row],[CustomerID]],'Hospitalisation Details'!A:M,12,FALSE)</f>
        <v>9-Jul-1990</v>
      </c>
      <c r="M280" s="6">
        <f>VLOOKUP(Table2[[#This Row],[CustomerID]],'Hospitalisation Details'!A:M,7,FALSE)</f>
        <v>32734.19</v>
      </c>
      <c r="N280" s="6" t="str">
        <f>VLOOKUP(Table2[[#This Row],[CustomerID]],'Hospitalisation Details'!A:M,8,FALSE)</f>
        <v>tier - 2</v>
      </c>
      <c r="O280" s="6" t="str">
        <f>VLOOKUP(Table2[[#This Row],[CustomerID]],'Hospitalisation Details'!A:M,9,FALSE)</f>
        <v>tier - 1</v>
      </c>
      <c r="P280" s="6" t="str">
        <f>VLOOKUP(Table2[[#This Row],[CustomerID]],'Hospitalisation Details'!A:M,10,FALSE)</f>
        <v>R1012</v>
      </c>
      <c r="Q280" s="6">
        <f>VLOOKUP(Table2[[#This Row],[CustomerID]],'Hospitalisation Details'!A:M,13,FALSE)</f>
        <v>32</v>
      </c>
      <c r="R280" s="41"/>
    </row>
    <row r="281" spans="1:18" x14ac:dyDescent="0.3">
      <c r="A281" s="6" t="str">
        <f>VLOOKUP('Customer Names'!A281,'Customer Names'!A:A,1,FALSE)</f>
        <v>Id280</v>
      </c>
      <c r="B281" s="6" t="str">
        <f>VLOOKUP(Table2[[#This Row],[CustomerID]],'Customer Names'!A:E,4,FALSE)</f>
        <v xml:space="preserve">  Christopher A</v>
      </c>
      <c r="C281" s="6">
        <f>VLOOKUP(Table2[[#This Row],[CustomerID]],'Medical Examinations'!A:J,2,FALSE)</f>
        <v>36.119999999999997</v>
      </c>
      <c r="D281" s="6">
        <f>VLOOKUP(Table2[[#This Row],[CustomerID]],'Medical Examinations'!A:J,3,FALSE)</f>
        <v>5.82</v>
      </c>
      <c r="E281" s="6" t="str">
        <f>VLOOKUP(Table2[[#This Row],[CustomerID]],'Medical Examinations'!A:J,4,FALSE)</f>
        <v>No</v>
      </c>
      <c r="F281" s="6" t="str">
        <f>VLOOKUP(Table2[[#This Row],[CustomerID]],'Medical Examinations'!A:J,5,FALSE)</f>
        <v>No</v>
      </c>
      <c r="G281" s="6" t="str">
        <f>VLOOKUP(Table2[[#This Row],[CustomerID]],'Medical Examinations'!A:J,6,FALSE)</f>
        <v>No</v>
      </c>
      <c r="H281" s="6">
        <f>VLOOKUP(Table2[[#This Row],[CustomerID]],'Medical Examinations'!A:J,7,FALSE)</f>
        <v>0</v>
      </c>
      <c r="I281" s="6" t="str">
        <f>VLOOKUP(Table2[[#This Row],[CustomerID]],'Medical Examinations'!A:J,8,FALSE)</f>
        <v>Yes</v>
      </c>
      <c r="J281" s="6" t="str">
        <f>VLOOKUP(Table2[[#This Row],[CustomerID]],'Medical Examinations'!A:J,9,FALSE)</f>
        <v>Obesity</v>
      </c>
      <c r="K281" s="6" t="str">
        <f>VLOOKUP(Table2[[#This Row],[CustomerID]],'Medical Examinations'!A:J,10,FALSE)</f>
        <v>Prediabetes</v>
      </c>
      <c r="L281" s="6" t="str">
        <f>VLOOKUP(Table2[[#This Row],[CustomerID]],'Hospitalisation Details'!A:M,12,FALSE)</f>
        <v>30-Sep-1990</v>
      </c>
      <c r="M281" s="6">
        <f>VLOOKUP(Table2[[#This Row],[CustomerID]],'Hospitalisation Details'!A:M,7,FALSE)</f>
        <v>32716.2</v>
      </c>
      <c r="N281" s="6" t="str">
        <f>VLOOKUP(Table2[[#This Row],[CustomerID]],'Hospitalisation Details'!A:M,8,FALSE)</f>
        <v>tier - 1</v>
      </c>
      <c r="O281" s="6" t="str">
        <f>VLOOKUP(Table2[[#This Row],[CustomerID]],'Hospitalisation Details'!A:M,9,FALSE)</f>
        <v>tier - 2</v>
      </c>
      <c r="P281" s="6" t="str">
        <f>VLOOKUP(Table2[[#This Row],[CustomerID]],'Hospitalisation Details'!A:M,10,FALSE)</f>
        <v>R1011</v>
      </c>
      <c r="Q281" s="6">
        <f>VLOOKUP(Table2[[#This Row],[CustomerID]],'Hospitalisation Details'!A:M,13,FALSE)</f>
        <v>32</v>
      </c>
      <c r="R281" s="41"/>
    </row>
    <row r="282" spans="1:18" x14ac:dyDescent="0.3">
      <c r="A282" s="6" t="str">
        <f>VLOOKUP('Customer Names'!A282,'Customer Names'!A:A,1,FALSE)</f>
        <v>Id281</v>
      </c>
      <c r="B282" s="6" t="str">
        <f>VLOOKUP(Table2[[#This Row],[CustomerID]],'Customer Names'!A:E,4,FALSE)</f>
        <v xml:space="preserve">  Kacy L</v>
      </c>
      <c r="C282" s="6">
        <f>VLOOKUP(Table2[[#This Row],[CustomerID]],'Medical Examinations'!A:J,2,FALSE)</f>
        <v>23.19</v>
      </c>
      <c r="D282" s="6">
        <f>VLOOKUP(Table2[[#This Row],[CustomerID]],'Medical Examinations'!A:J,3,FALSE)</f>
        <v>7.66</v>
      </c>
      <c r="E282" s="6" t="str">
        <f>VLOOKUP(Table2[[#This Row],[CustomerID]],'Medical Examinations'!A:J,4,FALSE)</f>
        <v>No</v>
      </c>
      <c r="F282" s="6" t="str">
        <f>VLOOKUP(Table2[[#This Row],[CustomerID]],'Medical Examinations'!A:J,5,FALSE)</f>
        <v>No</v>
      </c>
      <c r="G282" s="6" t="str">
        <f>VLOOKUP(Table2[[#This Row],[CustomerID]],'Medical Examinations'!A:J,6,FALSE)</f>
        <v>No</v>
      </c>
      <c r="H282" s="6">
        <f>VLOOKUP(Table2[[#This Row],[CustomerID]],'Medical Examinations'!A:J,7,FALSE)</f>
        <v>0</v>
      </c>
      <c r="I282" s="6" t="str">
        <f>VLOOKUP(Table2[[#This Row],[CustomerID]],'Medical Examinations'!A:J,8,FALSE)</f>
        <v>Yes</v>
      </c>
      <c r="J282" s="6" t="str">
        <f>VLOOKUP(Table2[[#This Row],[CustomerID]],'Medical Examinations'!A:J,9,FALSE)</f>
        <v>NormalWeight</v>
      </c>
      <c r="K282" s="6" t="str">
        <f>VLOOKUP(Table2[[#This Row],[CustomerID]],'Medical Examinations'!A:J,10,FALSE)</f>
        <v>Diabetes</v>
      </c>
      <c r="L282" s="6" t="str">
        <f>VLOOKUP(Table2[[#This Row],[CustomerID]],'Hospitalisation Details'!A:M,12,FALSE)</f>
        <v>1-Nov-1968</v>
      </c>
      <c r="M282" s="6">
        <f>VLOOKUP(Table2[[#This Row],[CustomerID]],'Hospitalisation Details'!A:M,7,FALSE)</f>
        <v>32686.080000000002</v>
      </c>
      <c r="N282" s="6" t="str">
        <f>VLOOKUP(Table2[[#This Row],[CustomerID]],'Hospitalisation Details'!A:M,8,FALSE)</f>
        <v>tier - 2</v>
      </c>
      <c r="O282" s="6" t="str">
        <f>VLOOKUP(Table2[[#This Row],[CustomerID]],'Hospitalisation Details'!A:M,9,FALSE)</f>
        <v>tier - 3</v>
      </c>
      <c r="P282" s="6" t="str">
        <f>VLOOKUP(Table2[[#This Row],[CustomerID]],'Hospitalisation Details'!A:M,10,FALSE)</f>
        <v>R1011</v>
      </c>
      <c r="Q282" s="6">
        <f>VLOOKUP(Table2[[#This Row],[CustomerID]],'Hospitalisation Details'!A:M,13,FALSE)</f>
        <v>54</v>
      </c>
      <c r="R282" s="41"/>
    </row>
    <row r="283" spans="1:18" x14ac:dyDescent="0.3">
      <c r="A283" s="6" t="str">
        <f>VLOOKUP('Customer Names'!A283,'Customer Names'!A:A,1,FALSE)</f>
        <v>Id282</v>
      </c>
      <c r="B283" s="6" t="str">
        <f>VLOOKUP(Table2[[#This Row],[CustomerID]],'Customer Names'!A:E,4,FALSE)</f>
        <v xml:space="preserve">  Benjamin H</v>
      </c>
      <c r="C283" s="6">
        <f>VLOOKUP(Table2[[#This Row],[CustomerID]],'Medical Examinations'!A:J,2,FALSE)</f>
        <v>35.99</v>
      </c>
      <c r="D283" s="6">
        <f>VLOOKUP(Table2[[#This Row],[CustomerID]],'Medical Examinations'!A:J,3,FALSE)</f>
        <v>4.2300000000000004</v>
      </c>
      <c r="E283" s="6" t="str">
        <f>VLOOKUP(Table2[[#This Row],[CustomerID]],'Medical Examinations'!A:J,4,FALSE)</f>
        <v>No</v>
      </c>
      <c r="F283" s="6" t="str">
        <f>VLOOKUP(Table2[[#This Row],[CustomerID]],'Medical Examinations'!A:J,5,FALSE)</f>
        <v>No</v>
      </c>
      <c r="G283" s="6" t="str">
        <f>VLOOKUP(Table2[[#This Row],[CustomerID]],'Medical Examinations'!A:J,6,FALSE)</f>
        <v>No</v>
      </c>
      <c r="H283" s="6">
        <f>VLOOKUP(Table2[[#This Row],[CustomerID]],'Medical Examinations'!A:J,7,FALSE)</f>
        <v>0</v>
      </c>
      <c r="I283" s="6" t="str">
        <f>VLOOKUP(Table2[[#This Row],[CustomerID]],'Medical Examinations'!A:J,8,FALSE)</f>
        <v>Yes</v>
      </c>
      <c r="J283" s="6" t="str">
        <f>VLOOKUP(Table2[[#This Row],[CustomerID]],'Medical Examinations'!A:J,9,FALSE)</f>
        <v>Obesity</v>
      </c>
      <c r="K283" s="6" t="str">
        <f>VLOOKUP(Table2[[#This Row],[CustomerID]],'Medical Examinations'!A:J,10,FALSE)</f>
        <v>Normal</v>
      </c>
      <c r="L283" s="6" t="str">
        <f>VLOOKUP(Table2[[#This Row],[CustomerID]],'Hospitalisation Details'!A:M,12,FALSE)</f>
        <v>13-Jul-1990</v>
      </c>
      <c r="M283" s="6">
        <f>VLOOKUP(Table2[[#This Row],[CustomerID]],'Hospitalisation Details'!A:M,7,FALSE)</f>
        <v>32672.11</v>
      </c>
      <c r="N283" s="6" t="str">
        <f>VLOOKUP(Table2[[#This Row],[CustomerID]],'Hospitalisation Details'!A:M,8,FALSE)</f>
        <v>tier - 1</v>
      </c>
      <c r="O283" s="6" t="str">
        <f>VLOOKUP(Table2[[#This Row],[CustomerID]],'Hospitalisation Details'!A:M,9,FALSE)</f>
        <v>tier - 1</v>
      </c>
      <c r="P283" s="6" t="str">
        <f>VLOOKUP(Table2[[#This Row],[CustomerID]],'Hospitalisation Details'!A:M,10,FALSE)</f>
        <v>R1011</v>
      </c>
      <c r="Q283" s="6">
        <f>VLOOKUP(Table2[[#This Row],[CustomerID]],'Hospitalisation Details'!A:M,13,FALSE)</f>
        <v>32</v>
      </c>
      <c r="R283" s="41"/>
    </row>
    <row r="284" spans="1:18" x14ac:dyDescent="0.3">
      <c r="A284" s="6" t="str">
        <f>VLOOKUP('Customer Names'!A284,'Customer Names'!A:A,1,FALSE)</f>
        <v>Id283</v>
      </c>
      <c r="B284" s="6" t="str">
        <f>VLOOKUP(Table2[[#This Row],[CustomerID]],'Customer Names'!A:E,4,FALSE)</f>
        <v xml:space="preserve">  Xaviour J</v>
      </c>
      <c r="C284" s="6">
        <f>VLOOKUP(Table2[[#This Row],[CustomerID]],'Medical Examinations'!A:J,2,FALSE)</f>
        <v>30.25</v>
      </c>
      <c r="D284" s="6">
        <f>VLOOKUP(Table2[[#This Row],[CustomerID]],'Medical Examinations'!A:J,3,FALSE)</f>
        <v>5.58</v>
      </c>
      <c r="E284" s="6" t="str">
        <f>VLOOKUP(Table2[[#This Row],[CustomerID]],'Medical Examinations'!A:J,4,FALSE)</f>
        <v>No</v>
      </c>
      <c r="F284" s="6" t="str">
        <f>VLOOKUP(Table2[[#This Row],[CustomerID]],'Medical Examinations'!A:J,5,FALSE)</f>
        <v>No</v>
      </c>
      <c r="G284" s="6" t="str">
        <f>VLOOKUP(Table2[[#This Row],[CustomerID]],'Medical Examinations'!A:J,6,FALSE)</f>
        <v>Yes</v>
      </c>
      <c r="H284" s="6">
        <f>VLOOKUP(Table2[[#This Row],[CustomerID]],'Medical Examinations'!A:J,7,FALSE)</f>
        <v>1</v>
      </c>
      <c r="I284" s="6" t="str">
        <f>VLOOKUP(Table2[[#This Row],[CustomerID]],'Medical Examinations'!A:J,8,FALSE)</f>
        <v>Yes</v>
      </c>
      <c r="J284" s="6" t="str">
        <f>VLOOKUP(Table2[[#This Row],[CustomerID]],'Medical Examinations'!A:J,9,FALSE)</f>
        <v>Obesity</v>
      </c>
      <c r="K284" s="6" t="str">
        <f>VLOOKUP(Table2[[#This Row],[CustomerID]],'Medical Examinations'!A:J,10,FALSE)</f>
        <v>Normal</v>
      </c>
      <c r="L284" s="6" t="str">
        <f>VLOOKUP(Table2[[#This Row],[CustomerID]],'Hospitalisation Details'!A:M,12,FALSE)</f>
        <v>8-Oct-2003</v>
      </c>
      <c r="M284" s="6">
        <f>VLOOKUP(Table2[[#This Row],[CustomerID]],'Hospitalisation Details'!A:M,7,FALSE)</f>
        <v>32548.34</v>
      </c>
      <c r="N284" s="6" t="str">
        <f>VLOOKUP(Table2[[#This Row],[CustomerID]],'Hospitalisation Details'!A:M,8,FALSE)</f>
        <v>tier - 1</v>
      </c>
      <c r="O284" s="6" t="str">
        <f>VLOOKUP(Table2[[#This Row],[CustomerID]],'Hospitalisation Details'!A:M,9,FALSE)</f>
        <v>tier - 2</v>
      </c>
      <c r="P284" s="6" t="str">
        <f>VLOOKUP(Table2[[#This Row],[CustomerID]],'Hospitalisation Details'!A:M,10,FALSE)</f>
        <v>R1013</v>
      </c>
      <c r="Q284" s="6">
        <f>VLOOKUP(Table2[[#This Row],[CustomerID]],'Hospitalisation Details'!A:M,13,FALSE)</f>
        <v>19</v>
      </c>
      <c r="R284" s="41"/>
    </row>
    <row r="285" spans="1:18" x14ac:dyDescent="0.3">
      <c r="A285" s="6" t="str">
        <f>VLOOKUP('Customer Names'!A285,'Customer Names'!A:A,1,FALSE)</f>
        <v>Id284</v>
      </c>
      <c r="B285" s="6" t="str">
        <f>VLOOKUP(Table2[[#This Row],[CustomerID]],'Customer Names'!A:E,4,FALSE)</f>
        <v xml:space="preserve">  Michael T</v>
      </c>
      <c r="C285" s="6">
        <f>VLOOKUP(Table2[[#This Row],[CustomerID]],'Medical Examinations'!A:J,2,FALSE)</f>
        <v>26.24</v>
      </c>
      <c r="D285" s="6">
        <f>VLOOKUP(Table2[[#This Row],[CustomerID]],'Medical Examinations'!A:J,3,FALSE)</f>
        <v>6.26</v>
      </c>
      <c r="E285" s="6" t="str">
        <f>VLOOKUP(Table2[[#This Row],[CustomerID]],'Medical Examinations'!A:J,4,FALSE)</f>
        <v>Yes</v>
      </c>
      <c r="F285" s="6" t="str">
        <f>VLOOKUP(Table2[[#This Row],[CustomerID]],'Medical Examinations'!A:J,5,FALSE)</f>
        <v>No</v>
      </c>
      <c r="G285" s="6" t="str">
        <f>VLOOKUP(Table2[[#This Row],[CustomerID]],'Medical Examinations'!A:J,6,FALSE)</f>
        <v>No</v>
      </c>
      <c r="H285" s="6">
        <f>VLOOKUP(Table2[[#This Row],[CustomerID]],'Medical Examinations'!A:J,7,FALSE)</f>
        <v>0</v>
      </c>
      <c r="I285" s="6" t="str">
        <f>VLOOKUP(Table2[[#This Row],[CustomerID]],'Medical Examinations'!A:J,8,FALSE)</f>
        <v>Yes</v>
      </c>
      <c r="J285" s="6" t="str">
        <f>VLOOKUP(Table2[[#This Row],[CustomerID]],'Medical Examinations'!A:J,9,FALSE)</f>
        <v>OverWeight</v>
      </c>
      <c r="K285" s="6" t="str">
        <f>VLOOKUP(Table2[[#This Row],[CustomerID]],'Medical Examinations'!A:J,10,FALSE)</f>
        <v>Prediabetes</v>
      </c>
      <c r="L285" s="6" t="str">
        <f>VLOOKUP(Table2[[#This Row],[CustomerID]],'Hospitalisation Details'!A:M,12,FALSE)</f>
        <v>19-Sep-1976</v>
      </c>
      <c r="M285" s="6">
        <f>VLOOKUP(Table2[[#This Row],[CustomerID]],'Hospitalisation Details'!A:M,7,FALSE)</f>
        <v>32485.46</v>
      </c>
      <c r="N285" s="6" t="str">
        <f>VLOOKUP(Table2[[#This Row],[CustomerID]],'Hospitalisation Details'!A:M,8,FALSE)</f>
        <v>tier - 2</v>
      </c>
      <c r="O285" s="6" t="str">
        <f>VLOOKUP(Table2[[#This Row],[CustomerID]],'Hospitalisation Details'!A:M,9,FALSE)</f>
        <v>tier - 1</v>
      </c>
      <c r="P285" s="6" t="str">
        <f>VLOOKUP(Table2[[#This Row],[CustomerID]],'Hospitalisation Details'!A:M,10,FALSE)</f>
        <v>R1011</v>
      </c>
      <c r="Q285" s="6">
        <f>VLOOKUP(Table2[[#This Row],[CustomerID]],'Hospitalisation Details'!A:M,13,FALSE)</f>
        <v>46</v>
      </c>
      <c r="R285" s="41"/>
    </row>
    <row r="286" spans="1:18" x14ac:dyDescent="0.3">
      <c r="A286" s="6" t="str">
        <f>VLOOKUP('Customer Names'!A286,'Customer Names'!A:A,1,FALSE)</f>
        <v>Id285</v>
      </c>
      <c r="B286" s="6" t="str">
        <f>VLOOKUP(Table2[[#This Row],[CustomerID]],'Customer Names'!A:E,4,FALSE)</f>
        <v xml:space="preserve">  Bradley</v>
      </c>
      <c r="C286" s="6">
        <f>VLOOKUP(Table2[[#This Row],[CustomerID]],'Medical Examinations'!A:J,2,FALSE)</f>
        <v>31.36</v>
      </c>
      <c r="D286" s="6">
        <f>VLOOKUP(Table2[[#This Row],[CustomerID]],'Medical Examinations'!A:J,3,FALSE)</f>
        <v>10.6</v>
      </c>
      <c r="E286" s="6" t="str">
        <f>VLOOKUP(Table2[[#This Row],[CustomerID]],'Medical Examinations'!A:J,4,FALSE)</f>
        <v>Yes</v>
      </c>
      <c r="F286" s="6" t="str">
        <f>VLOOKUP(Table2[[#This Row],[CustomerID]],'Medical Examinations'!A:J,5,FALSE)</f>
        <v>No</v>
      </c>
      <c r="G286" s="6" t="str">
        <f>VLOOKUP(Table2[[#This Row],[CustomerID]],'Medical Examinations'!A:J,6,FALSE)</f>
        <v>No</v>
      </c>
      <c r="H286" s="6">
        <f>VLOOKUP(Table2[[#This Row],[CustomerID]],'Medical Examinations'!A:J,7,FALSE)</f>
        <v>0</v>
      </c>
      <c r="I286" s="6" t="str">
        <f>VLOOKUP(Table2[[#This Row],[CustomerID]],'Medical Examinations'!A:J,8,FALSE)</f>
        <v>Yes</v>
      </c>
      <c r="J286" s="6" t="str">
        <f>VLOOKUP(Table2[[#This Row],[CustomerID]],'Medical Examinations'!A:J,9,FALSE)</f>
        <v>Obesity</v>
      </c>
      <c r="K286" s="6" t="str">
        <f>VLOOKUP(Table2[[#This Row],[CustomerID]],'Medical Examinations'!A:J,10,FALSE)</f>
        <v>Diabetes</v>
      </c>
      <c r="L286" s="6" t="str">
        <f>VLOOKUP(Table2[[#This Row],[CustomerID]],'Hospitalisation Details'!A:M,12,FALSE)</f>
        <v>27-Sep-1981</v>
      </c>
      <c r="M286" s="6">
        <f>VLOOKUP(Table2[[#This Row],[CustomerID]],'Hospitalisation Details'!A:M,7,FALSE)</f>
        <v>32462.35</v>
      </c>
      <c r="N286" s="6" t="str">
        <f>VLOOKUP(Table2[[#This Row],[CustomerID]],'Hospitalisation Details'!A:M,8,FALSE)</f>
        <v>tier - 2</v>
      </c>
      <c r="O286" s="6" t="str">
        <f>VLOOKUP(Table2[[#This Row],[CustomerID]],'Hospitalisation Details'!A:M,9,FALSE)</f>
        <v>tier - 2</v>
      </c>
      <c r="P286" s="6" t="str">
        <f>VLOOKUP(Table2[[#This Row],[CustomerID]],'Hospitalisation Details'!A:M,10,FALSE)</f>
        <v>R1011</v>
      </c>
      <c r="Q286" s="6">
        <f>VLOOKUP(Table2[[#This Row],[CustomerID]],'Hospitalisation Details'!A:M,13,FALSE)</f>
        <v>41</v>
      </c>
      <c r="R286" s="41"/>
    </row>
    <row r="287" spans="1:18" x14ac:dyDescent="0.3">
      <c r="A287" s="6" t="str">
        <f>VLOOKUP('Customer Names'!A287,'Customer Names'!A:A,1,FALSE)</f>
        <v>Id286</v>
      </c>
      <c r="B287" s="6" t="str">
        <f>VLOOKUP(Table2[[#This Row],[CustomerID]],'Customer Names'!A:E,4,FALSE)</f>
        <v xml:space="preserve">  Andrea</v>
      </c>
      <c r="C287" s="6">
        <f>VLOOKUP(Table2[[#This Row],[CustomerID]],'Medical Examinations'!A:J,2,FALSE)</f>
        <v>25.69</v>
      </c>
      <c r="D287" s="6">
        <f>VLOOKUP(Table2[[#This Row],[CustomerID]],'Medical Examinations'!A:J,3,FALSE)</f>
        <v>4.78</v>
      </c>
      <c r="E287" s="6" t="str">
        <f>VLOOKUP(Table2[[#This Row],[CustomerID]],'Medical Examinations'!A:J,4,FALSE)</f>
        <v>Yes</v>
      </c>
      <c r="F287" s="6" t="str">
        <f>VLOOKUP(Table2[[#This Row],[CustomerID]],'Medical Examinations'!A:J,5,FALSE)</f>
        <v>No</v>
      </c>
      <c r="G287" s="6" t="str">
        <f>VLOOKUP(Table2[[#This Row],[CustomerID]],'Medical Examinations'!A:J,6,FALSE)</f>
        <v>No</v>
      </c>
      <c r="H287" s="6">
        <f>VLOOKUP(Table2[[#This Row],[CustomerID]],'Medical Examinations'!A:J,7,FALSE)</f>
        <v>0</v>
      </c>
      <c r="I287" s="6" t="str">
        <f>VLOOKUP(Table2[[#This Row],[CustomerID]],'Medical Examinations'!A:J,8,FALSE)</f>
        <v>Yes</v>
      </c>
      <c r="J287" s="6" t="str">
        <f>VLOOKUP(Table2[[#This Row],[CustomerID]],'Medical Examinations'!A:J,9,FALSE)</f>
        <v>OverWeight</v>
      </c>
      <c r="K287" s="6" t="str">
        <f>VLOOKUP(Table2[[#This Row],[CustomerID]],'Medical Examinations'!A:J,10,FALSE)</f>
        <v>Normal</v>
      </c>
      <c r="L287" s="6" t="str">
        <f>VLOOKUP(Table2[[#This Row],[CustomerID]],'Hospitalisation Details'!A:M,12,FALSE)</f>
        <v>9-Aug-1976</v>
      </c>
      <c r="M287" s="6">
        <f>VLOOKUP(Table2[[#This Row],[CustomerID]],'Hospitalisation Details'!A:M,7,FALSE)</f>
        <v>32430.22</v>
      </c>
      <c r="N287" s="6" t="str">
        <f>VLOOKUP(Table2[[#This Row],[CustomerID]],'Hospitalisation Details'!A:M,8,FALSE)</f>
        <v>tier - 2</v>
      </c>
      <c r="O287" s="6" t="str">
        <f>VLOOKUP(Table2[[#This Row],[CustomerID]],'Hospitalisation Details'!A:M,9,FALSE)</f>
        <v>tier - 3</v>
      </c>
      <c r="P287" s="6" t="str">
        <f>VLOOKUP(Table2[[#This Row],[CustomerID]],'Hospitalisation Details'!A:M,10,FALSE)</f>
        <v>R1011</v>
      </c>
      <c r="Q287" s="6">
        <f>VLOOKUP(Table2[[#This Row],[CustomerID]],'Hospitalisation Details'!A:M,13,FALSE)</f>
        <v>46</v>
      </c>
      <c r="R287" s="41"/>
    </row>
    <row r="288" spans="1:18" x14ac:dyDescent="0.3">
      <c r="A288" s="6" t="str">
        <f>VLOOKUP('Customer Names'!A288,'Customer Names'!A:A,1,FALSE)</f>
        <v>Id287</v>
      </c>
      <c r="B288" s="6" t="str">
        <f>VLOOKUP(Table2[[#This Row],[CustomerID]],'Customer Names'!A:E,4,FALSE)</f>
        <v xml:space="preserve">  Nancy M</v>
      </c>
      <c r="C288" s="6">
        <f>VLOOKUP(Table2[[#This Row],[CustomerID]],'Medical Examinations'!A:J,2,FALSE)</f>
        <v>25.46</v>
      </c>
      <c r="D288" s="6">
        <f>VLOOKUP(Table2[[#This Row],[CustomerID]],'Medical Examinations'!A:J,3,FALSE)</f>
        <v>6.03</v>
      </c>
      <c r="E288" s="6" t="str">
        <f>VLOOKUP(Table2[[#This Row],[CustomerID]],'Medical Examinations'!A:J,4,FALSE)</f>
        <v>No</v>
      </c>
      <c r="F288" s="6" t="str">
        <f>VLOOKUP(Table2[[#This Row],[CustomerID]],'Medical Examinations'!A:J,5,FALSE)</f>
        <v>No</v>
      </c>
      <c r="G288" s="6" t="str">
        <f>VLOOKUP(Table2[[#This Row],[CustomerID]],'Medical Examinations'!A:J,6,FALSE)</f>
        <v>No</v>
      </c>
      <c r="H288" s="6">
        <f>VLOOKUP(Table2[[#This Row],[CustomerID]],'Medical Examinations'!A:J,7,FALSE)</f>
        <v>2</v>
      </c>
      <c r="I288" s="6" t="str">
        <f>VLOOKUP(Table2[[#This Row],[CustomerID]],'Medical Examinations'!A:J,8,FALSE)</f>
        <v>Yes</v>
      </c>
      <c r="J288" s="6" t="str">
        <f>VLOOKUP(Table2[[#This Row],[CustomerID]],'Medical Examinations'!A:J,9,FALSE)</f>
        <v>OverWeight</v>
      </c>
      <c r="K288" s="6" t="str">
        <f>VLOOKUP(Table2[[#This Row],[CustomerID]],'Medical Examinations'!A:J,10,FALSE)</f>
        <v>Prediabetes</v>
      </c>
      <c r="L288" s="6" t="str">
        <f>VLOOKUP(Table2[[#This Row],[CustomerID]],'Hospitalisation Details'!A:M,12,FALSE)</f>
        <v>19-Oct-1972</v>
      </c>
      <c r="M288" s="6">
        <f>VLOOKUP(Table2[[#This Row],[CustomerID]],'Hospitalisation Details'!A:M,7,FALSE)</f>
        <v>32428.63</v>
      </c>
      <c r="N288" s="6" t="str">
        <f>VLOOKUP(Table2[[#This Row],[CustomerID]],'Hospitalisation Details'!A:M,8,FALSE)</f>
        <v>tier - 2</v>
      </c>
      <c r="O288" s="6" t="str">
        <f>VLOOKUP(Table2[[#This Row],[CustomerID]],'Hospitalisation Details'!A:M,9,FALSE)</f>
        <v>tier - 2</v>
      </c>
      <c r="P288" s="6" t="str">
        <f>VLOOKUP(Table2[[#This Row],[CustomerID]],'Hospitalisation Details'!A:M,10,FALSE)</f>
        <v>R1011</v>
      </c>
      <c r="Q288" s="6">
        <f>VLOOKUP(Table2[[#This Row],[CustomerID]],'Hospitalisation Details'!A:M,13,FALSE)</f>
        <v>50</v>
      </c>
      <c r="R288" s="41"/>
    </row>
    <row r="289" spans="1:18" x14ac:dyDescent="0.3">
      <c r="A289" s="6" t="str">
        <f>VLOOKUP('Customer Names'!A289,'Customer Names'!A:A,1,FALSE)</f>
        <v>Id288</v>
      </c>
      <c r="B289" s="6" t="str">
        <f>VLOOKUP(Table2[[#This Row],[CustomerID]],'Customer Names'!A:E,4,FALSE)</f>
        <v xml:space="preserve">  Matt</v>
      </c>
      <c r="C289" s="6">
        <f>VLOOKUP(Table2[[#This Row],[CustomerID]],'Medical Examinations'!A:J,2,FALSE)</f>
        <v>31.83</v>
      </c>
      <c r="D289" s="6">
        <f>VLOOKUP(Table2[[#This Row],[CustomerID]],'Medical Examinations'!A:J,3,FALSE)</f>
        <v>11.55</v>
      </c>
      <c r="E289" s="6" t="str">
        <f>VLOOKUP(Table2[[#This Row],[CustomerID]],'Medical Examinations'!A:J,4,FALSE)</f>
        <v>Yes</v>
      </c>
      <c r="F289" s="6" t="str">
        <f>VLOOKUP(Table2[[#This Row],[CustomerID]],'Medical Examinations'!A:J,5,FALSE)</f>
        <v>No</v>
      </c>
      <c r="G289" s="6" t="str">
        <f>VLOOKUP(Table2[[#This Row],[CustomerID]],'Medical Examinations'!A:J,6,FALSE)</f>
        <v>No</v>
      </c>
      <c r="H289" s="6">
        <f>VLOOKUP(Table2[[#This Row],[CustomerID]],'Medical Examinations'!A:J,7,FALSE)</f>
        <v>1</v>
      </c>
      <c r="I289" s="6" t="str">
        <f>VLOOKUP(Table2[[#This Row],[CustomerID]],'Medical Examinations'!A:J,8,FALSE)</f>
        <v>Yes</v>
      </c>
      <c r="J289" s="6" t="str">
        <f>VLOOKUP(Table2[[#This Row],[CustomerID]],'Medical Examinations'!A:J,9,FALSE)</f>
        <v>Obesity</v>
      </c>
      <c r="K289" s="6" t="str">
        <f>VLOOKUP(Table2[[#This Row],[CustomerID]],'Medical Examinations'!A:J,10,FALSE)</f>
        <v>Diabetes</v>
      </c>
      <c r="L289" s="6" t="str">
        <f>VLOOKUP(Table2[[#This Row],[CustomerID]],'Hospitalisation Details'!A:M,12,FALSE)</f>
        <v>2-Dec-1986</v>
      </c>
      <c r="M289" s="6">
        <f>VLOOKUP(Table2[[#This Row],[CustomerID]],'Hospitalisation Details'!A:M,7,FALSE)</f>
        <v>32288.49</v>
      </c>
      <c r="N289" s="6" t="str">
        <f>VLOOKUP(Table2[[#This Row],[CustomerID]],'Hospitalisation Details'!A:M,8,FALSE)</f>
        <v>tier - 2</v>
      </c>
      <c r="O289" s="6" t="str">
        <f>VLOOKUP(Table2[[#This Row],[CustomerID]],'Hospitalisation Details'!A:M,9,FALSE)</f>
        <v>tier - 2</v>
      </c>
      <c r="P289" s="6" t="str">
        <f>VLOOKUP(Table2[[#This Row],[CustomerID]],'Hospitalisation Details'!A:M,10,FALSE)</f>
        <v>R1011</v>
      </c>
      <c r="Q289" s="6">
        <f>VLOOKUP(Table2[[#This Row],[CustomerID]],'Hospitalisation Details'!A:M,13,FALSE)</f>
        <v>36</v>
      </c>
      <c r="R289" s="41"/>
    </row>
    <row r="290" spans="1:18" x14ac:dyDescent="0.3">
      <c r="A290" s="6" t="str">
        <f>VLOOKUP('Customer Names'!A290,'Customer Names'!A:A,1,FALSE)</f>
        <v>Id289</v>
      </c>
      <c r="B290" s="6" t="str">
        <f>VLOOKUP(Table2[[#This Row],[CustomerID]],'Customer Names'!A:E,4,FALSE)</f>
        <v xml:space="preserve">  Lee</v>
      </c>
      <c r="C290" s="6">
        <f>VLOOKUP(Table2[[#This Row],[CustomerID]],'Medical Examinations'!A:J,2,FALSE)</f>
        <v>24.43</v>
      </c>
      <c r="D290" s="6">
        <f>VLOOKUP(Table2[[#This Row],[CustomerID]],'Medical Examinations'!A:J,3,FALSE)</f>
        <v>7.59</v>
      </c>
      <c r="E290" s="6" t="str">
        <f>VLOOKUP(Table2[[#This Row],[CustomerID]],'Medical Examinations'!A:J,4,FALSE)</f>
        <v>Yes</v>
      </c>
      <c r="F290" s="6" t="str">
        <f>VLOOKUP(Table2[[#This Row],[CustomerID]],'Medical Examinations'!A:J,5,FALSE)</f>
        <v>No</v>
      </c>
      <c r="G290" s="6" t="str">
        <f>VLOOKUP(Table2[[#This Row],[CustomerID]],'Medical Examinations'!A:J,6,FALSE)</f>
        <v>No</v>
      </c>
      <c r="H290" s="6">
        <f>VLOOKUP(Table2[[#This Row],[CustomerID]],'Medical Examinations'!A:J,7,FALSE)</f>
        <v>1</v>
      </c>
      <c r="I290" s="6" t="str">
        <f>VLOOKUP(Table2[[#This Row],[CustomerID]],'Medical Examinations'!A:J,8,FALSE)</f>
        <v>Yes</v>
      </c>
      <c r="J290" s="6" t="str">
        <f>VLOOKUP(Table2[[#This Row],[CustomerID]],'Medical Examinations'!A:J,9,FALSE)</f>
        <v>NormalWeight</v>
      </c>
      <c r="K290" s="6" t="str">
        <f>VLOOKUP(Table2[[#This Row],[CustomerID]],'Medical Examinations'!A:J,10,FALSE)</f>
        <v>Diabetes</v>
      </c>
      <c r="L290" s="6" t="str">
        <f>VLOOKUP(Table2[[#This Row],[CustomerID]],'Hospitalisation Details'!A:M,12,FALSE)</f>
        <v>17-Dec-1975</v>
      </c>
      <c r="M290" s="6">
        <f>VLOOKUP(Table2[[#This Row],[CustomerID]],'Hospitalisation Details'!A:M,7,FALSE)</f>
        <v>32259.96</v>
      </c>
      <c r="N290" s="6" t="str">
        <f>VLOOKUP(Table2[[#This Row],[CustomerID]],'Hospitalisation Details'!A:M,8,FALSE)</f>
        <v>tier - 2</v>
      </c>
      <c r="O290" s="6" t="str">
        <f>VLOOKUP(Table2[[#This Row],[CustomerID]],'Hospitalisation Details'!A:M,9,FALSE)</f>
        <v>tier - 3</v>
      </c>
      <c r="P290" s="6" t="str">
        <f>VLOOKUP(Table2[[#This Row],[CustomerID]],'Hospitalisation Details'!A:M,10,FALSE)</f>
        <v>R1012</v>
      </c>
      <c r="Q290" s="6">
        <f>VLOOKUP(Table2[[#This Row],[CustomerID]],'Hospitalisation Details'!A:M,13,FALSE)</f>
        <v>47</v>
      </c>
      <c r="R290" s="41"/>
    </row>
    <row r="291" spans="1:18" x14ac:dyDescent="0.3">
      <c r="A291" s="6" t="str">
        <f>VLOOKUP('Customer Names'!A291,'Customer Names'!A:A,1,FALSE)</f>
        <v>Id290</v>
      </c>
      <c r="B291" s="6" t="str">
        <f>VLOOKUP(Table2[[#This Row],[CustomerID]],'Customer Names'!A:E,4,FALSE)</f>
        <v xml:space="preserve">  Chris</v>
      </c>
      <c r="C291" s="6">
        <f>VLOOKUP(Table2[[#This Row],[CustomerID]],'Medical Examinations'!A:J,2,FALSE)</f>
        <v>41.9</v>
      </c>
      <c r="D291" s="6">
        <f>VLOOKUP(Table2[[#This Row],[CustomerID]],'Medical Examinations'!A:J,3,FALSE)</f>
        <v>4.26</v>
      </c>
      <c r="E291" s="6" t="str">
        <f>VLOOKUP(Table2[[#This Row],[CustomerID]],'Medical Examinations'!A:J,4,FALSE)</f>
        <v>No</v>
      </c>
      <c r="F291" s="6" t="str">
        <f>VLOOKUP(Table2[[#This Row],[CustomerID]],'Medical Examinations'!A:J,5,FALSE)</f>
        <v>No</v>
      </c>
      <c r="G291" s="6" t="str">
        <f>VLOOKUP(Table2[[#This Row],[CustomerID]],'Medical Examinations'!A:J,6,FALSE)</f>
        <v>No</v>
      </c>
      <c r="H291" s="6">
        <f>VLOOKUP(Table2[[#This Row],[CustomerID]],'Medical Examinations'!A:J,7,FALSE)</f>
        <v>0</v>
      </c>
      <c r="I291" s="6" t="str">
        <f>VLOOKUP(Table2[[#This Row],[CustomerID]],'Medical Examinations'!A:J,8,FALSE)</f>
        <v>Yes</v>
      </c>
      <c r="J291" s="6" t="str">
        <f>VLOOKUP(Table2[[#This Row],[CustomerID]],'Medical Examinations'!A:J,9,FALSE)</f>
        <v>Obesity</v>
      </c>
      <c r="K291" s="6" t="str">
        <f>VLOOKUP(Table2[[#This Row],[CustomerID]],'Medical Examinations'!A:J,10,FALSE)</f>
        <v>Normal</v>
      </c>
      <c r="L291" s="6" t="str">
        <f>VLOOKUP(Table2[[#This Row],[CustomerID]],'Hospitalisation Details'!A:M,12,FALSE)</f>
        <v>8-Sep-1994</v>
      </c>
      <c r="M291" s="6">
        <f>VLOOKUP(Table2[[#This Row],[CustomerID]],'Hospitalisation Details'!A:M,7,FALSE)</f>
        <v>32222.81</v>
      </c>
      <c r="N291" s="6" t="str">
        <f>VLOOKUP(Table2[[#This Row],[CustomerID]],'Hospitalisation Details'!A:M,8,FALSE)</f>
        <v>tier - 2</v>
      </c>
      <c r="O291" s="6" t="str">
        <f>VLOOKUP(Table2[[#This Row],[CustomerID]],'Hospitalisation Details'!A:M,9,FALSE)</f>
        <v>tier - 1</v>
      </c>
      <c r="P291" s="6" t="str">
        <f>VLOOKUP(Table2[[#This Row],[CustomerID]],'Hospitalisation Details'!A:M,10,FALSE)</f>
        <v>R1011</v>
      </c>
      <c r="Q291" s="6">
        <f>VLOOKUP(Table2[[#This Row],[CustomerID]],'Hospitalisation Details'!A:M,13,FALSE)</f>
        <v>28</v>
      </c>
      <c r="R291" s="41"/>
    </row>
    <row r="292" spans="1:18" x14ac:dyDescent="0.3">
      <c r="A292" s="6" t="str">
        <f>VLOOKUP('Customer Names'!A292,'Customer Names'!A:A,1,FALSE)</f>
        <v>Id291</v>
      </c>
      <c r="B292" s="6" t="str">
        <f>VLOOKUP(Table2[[#This Row],[CustomerID]],'Customer Names'!A:E,4,FALSE)</f>
        <v xml:space="preserve">  Erik T</v>
      </c>
      <c r="C292" s="6">
        <f>VLOOKUP(Table2[[#This Row],[CustomerID]],'Medical Examinations'!A:J,2,FALSE)</f>
        <v>22.88</v>
      </c>
      <c r="D292" s="6">
        <f>VLOOKUP(Table2[[#This Row],[CustomerID]],'Medical Examinations'!A:J,3,FALSE)</f>
        <v>5.9</v>
      </c>
      <c r="E292" s="6" t="str">
        <f>VLOOKUP(Table2[[#This Row],[CustomerID]],'Medical Examinations'!A:J,4,FALSE)</f>
        <v>Yes</v>
      </c>
      <c r="F292" s="6" t="str">
        <f>VLOOKUP(Table2[[#This Row],[CustomerID]],'Medical Examinations'!A:J,5,FALSE)</f>
        <v>No</v>
      </c>
      <c r="G292" s="6" t="str">
        <f>VLOOKUP(Table2[[#This Row],[CustomerID]],'Medical Examinations'!A:J,6,FALSE)</f>
        <v>Yes</v>
      </c>
      <c r="H292" s="6">
        <f>VLOOKUP(Table2[[#This Row],[CustomerID]],'Medical Examinations'!A:J,7,FALSE)</f>
        <v>1</v>
      </c>
      <c r="I292" s="6" t="str">
        <f>VLOOKUP(Table2[[#This Row],[CustomerID]],'Medical Examinations'!A:J,8,FALSE)</f>
        <v>Yes</v>
      </c>
      <c r="J292" s="6" t="str">
        <f>VLOOKUP(Table2[[#This Row],[CustomerID]],'Medical Examinations'!A:J,9,FALSE)</f>
        <v>NormalWeight</v>
      </c>
      <c r="K292" s="6" t="str">
        <f>VLOOKUP(Table2[[#This Row],[CustomerID]],'Medical Examinations'!A:J,10,FALSE)</f>
        <v>Prediabetes</v>
      </c>
      <c r="L292" s="6" t="str">
        <f>VLOOKUP(Table2[[#This Row],[CustomerID]],'Hospitalisation Details'!A:M,12,FALSE)</f>
        <v>11-Sep-1969</v>
      </c>
      <c r="M292" s="6">
        <f>VLOOKUP(Table2[[#This Row],[CustomerID]],'Hospitalisation Details'!A:M,7,FALSE)</f>
        <v>32192.76</v>
      </c>
      <c r="N292" s="6" t="str">
        <f>VLOOKUP(Table2[[#This Row],[CustomerID]],'Hospitalisation Details'!A:M,8,FALSE)</f>
        <v>tier - 1</v>
      </c>
      <c r="O292" s="6" t="str">
        <f>VLOOKUP(Table2[[#This Row],[CustomerID]],'Hospitalisation Details'!A:M,9,FALSE)</f>
        <v>tier - 2</v>
      </c>
      <c r="P292" s="6" t="str">
        <f>VLOOKUP(Table2[[#This Row],[CustomerID]],'Hospitalisation Details'!A:M,10,FALSE)</f>
        <v>R1011</v>
      </c>
      <c r="Q292" s="6">
        <f>VLOOKUP(Table2[[#This Row],[CustomerID]],'Hospitalisation Details'!A:M,13,FALSE)</f>
        <v>53</v>
      </c>
      <c r="R292" s="41"/>
    </row>
    <row r="293" spans="1:18" x14ac:dyDescent="0.3">
      <c r="A293" s="6" t="str">
        <f>VLOOKUP('Customer Names'!A293,'Customer Names'!A:A,1,FALSE)</f>
        <v>Id292</v>
      </c>
      <c r="B293" s="6" t="str">
        <f>VLOOKUP(Table2[[#This Row],[CustomerID]],'Customer Names'!A:E,4,FALSE)</f>
        <v xml:space="preserve">  Rod W</v>
      </c>
      <c r="C293" s="6">
        <f>VLOOKUP(Table2[[#This Row],[CustomerID]],'Medical Examinations'!A:J,2,FALSE)</f>
        <v>29.734999999999999</v>
      </c>
      <c r="D293" s="6">
        <f>VLOOKUP(Table2[[#This Row],[CustomerID]],'Medical Examinations'!A:J,3,FALSE)</f>
        <v>7.79</v>
      </c>
      <c r="E293" s="6" t="str">
        <f>VLOOKUP(Table2[[#This Row],[CustomerID]],'Medical Examinations'!A:J,4,FALSE)</f>
        <v>No</v>
      </c>
      <c r="F293" s="6" t="str">
        <f>VLOOKUP(Table2[[#This Row],[CustomerID]],'Medical Examinations'!A:J,5,FALSE)</f>
        <v>No</v>
      </c>
      <c r="G293" s="6" t="str">
        <f>VLOOKUP(Table2[[#This Row],[CustomerID]],'Medical Examinations'!A:J,6,FALSE)</f>
        <v>No</v>
      </c>
      <c r="H293" s="6">
        <f>VLOOKUP(Table2[[#This Row],[CustomerID]],'Medical Examinations'!A:J,7,FALSE)</f>
        <v>0</v>
      </c>
      <c r="I293" s="6" t="str">
        <f>VLOOKUP(Table2[[#This Row],[CustomerID]],'Medical Examinations'!A:J,8,FALSE)</f>
        <v>No</v>
      </c>
      <c r="J293" s="6" t="str">
        <f>VLOOKUP(Table2[[#This Row],[CustomerID]],'Medical Examinations'!A:J,9,FALSE)</f>
        <v>OverWeight</v>
      </c>
      <c r="K293" s="6" t="str">
        <f>VLOOKUP(Table2[[#This Row],[CustomerID]],'Medical Examinations'!A:J,10,FALSE)</f>
        <v>Diabetes</v>
      </c>
      <c r="L293" s="6" t="str">
        <f>VLOOKUP(Table2[[#This Row],[CustomerID]],'Hospitalisation Details'!A:M,12,FALSE)</f>
        <v>10-Nov-1978</v>
      </c>
      <c r="M293" s="6">
        <f>VLOOKUP(Table2[[#This Row],[CustomerID]],'Hospitalisation Details'!A:M,7,FALSE)</f>
        <v>32108.66</v>
      </c>
      <c r="N293" s="6" t="str">
        <f>VLOOKUP(Table2[[#This Row],[CustomerID]],'Hospitalisation Details'!A:M,8,FALSE)</f>
        <v>tier - 1</v>
      </c>
      <c r="O293" s="6" t="str">
        <f>VLOOKUP(Table2[[#This Row],[CustomerID]],'Hospitalisation Details'!A:M,9,FALSE)</f>
        <v>tier - 3</v>
      </c>
      <c r="P293" s="6" t="str">
        <f>VLOOKUP(Table2[[#This Row],[CustomerID]],'Hospitalisation Details'!A:M,10,FALSE)</f>
        <v>R1017</v>
      </c>
      <c r="Q293" s="6">
        <f>VLOOKUP(Table2[[#This Row],[CustomerID]],'Hospitalisation Details'!A:M,13,FALSE)</f>
        <v>44</v>
      </c>
      <c r="R293" s="41"/>
    </row>
    <row r="294" spans="1:18" x14ac:dyDescent="0.3">
      <c r="A294" s="6" t="str">
        <f>VLOOKUP('Customer Names'!A294,'Customer Names'!A:A,1,FALSE)</f>
        <v>Id293</v>
      </c>
      <c r="B294" s="6" t="str">
        <f>VLOOKUP(Table2[[#This Row],[CustomerID]],'Customer Names'!A:E,4,FALSE)</f>
        <v xml:space="preserve">  Joey</v>
      </c>
      <c r="C294" s="6">
        <f>VLOOKUP(Table2[[#This Row],[CustomerID]],'Medical Examinations'!A:J,2,FALSE)</f>
        <v>40.74</v>
      </c>
      <c r="D294" s="6">
        <f>VLOOKUP(Table2[[#This Row],[CustomerID]],'Medical Examinations'!A:J,3,FALSE)</f>
        <v>5.28</v>
      </c>
      <c r="E294" s="6" t="str">
        <f>VLOOKUP(Table2[[#This Row],[CustomerID]],'Medical Examinations'!A:J,4,FALSE)</f>
        <v>No</v>
      </c>
      <c r="F294" s="6" t="str">
        <f>VLOOKUP(Table2[[#This Row],[CustomerID]],'Medical Examinations'!A:J,5,FALSE)</f>
        <v>No</v>
      </c>
      <c r="G294" s="6" t="str">
        <f>VLOOKUP(Table2[[#This Row],[CustomerID]],'Medical Examinations'!A:J,6,FALSE)</f>
        <v>Yes</v>
      </c>
      <c r="H294" s="6">
        <f>VLOOKUP(Table2[[#This Row],[CustomerID]],'Medical Examinations'!A:J,7,FALSE)</f>
        <v>1</v>
      </c>
      <c r="I294" s="6" t="str">
        <f>VLOOKUP(Table2[[#This Row],[CustomerID]],'Medical Examinations'!A:J,8,FALSE)</f>
        <v>Yes</v>
      </c>
      <c r="J294" s="6" t="str">
        <f>VLOOKUP(Table2[[#This Row],[CustomerID]],'Medical Examinations'!A:J,9,FALSE)</f>
        <v>Obesity</v>
      </c>
      <c r="K294" s="6" t="str">
        <f>VLOOKUP(Table2[[#This Row],[CustomerID]],'Medical Examinations'!A:J,10,FALSE)</f>
        <v>Normal</v>
      </c>
      <c r="L294" s="6" t="str">
        <f>VLOOKUP(Table2[[#This Row],[CustomerID]],'Hospitalisation Details'!A:M,12,FALSE)</f>
        <v>13-Sep-1993</v>
      </c>
      <c r="M294" s="6">
        <f>VLOOKUP(Table2[[#This Row],[CustomerID]],'Hospitalisation Details'!A:M,7,FALSE)</f>
        <v>32086.21</v>
      </c>
      <c r="N294" s="6" t="str">
        <f>VLOOKUP(Table2[[#This Row],[CustomerID]],'Hospitalisation Details'!A:M,8,FALSE)</f>
        <v>tier - 1</v>
      </c>
      <c r="O294" s="6" t="str">
        <f>VLOOKUP(Table2[[#This Row],[CustomerID]],'Hospitalisation Details'!A:M,9,FALSE)</f>
        <v>tier - 3</v>
      </c>
      <c r="P294" s="6" t="str">
        <f>VLOOKUP(Table2[[#This Row],[CustomerID]],'Hospitalisation Details'!A:M,10,FALSE)</f>
        <v>R1011</v>
      </c>
      <c r="Q294" s="6">
        <f>VLOOKUP(Table2[[#This Row],[CustomerID]],'Hospitalisation Details'!A:M,13,FALSE)</f>
        <v>29</v>
      </c>
      <c r="R294" s="41"/>
    </row>
    <row r="295" spans="1:18" x14ac:dyDescent="0.3">
      <c r="A295" s="6" t="str">
        <f>VLOOKUP('Customer Names'!A295,'Customer Names'!A:A,1,FALSE)</f>
        <v>Id294</v>
      </c>
      <c r="B295" s="6" t="str">
        <f>VLOOKUP(Table2[[#This Row],[CustomerID]],'Customer Names'!A:E,4,FALSE)</f>
        <v xml:space="preserve">  Hillary L</v>
      </c>
      <c r="C295" s="6">
        <f>VLOOKUP(Table2[[#This Row],[CustomerID]],'Medical Examinations'!A:J,2,FALSE)</f>
        <v>24.14</v>
      </c>
      <c r="D295" s="6">
        <f>VLOOKUP(Table2[[#This Row],[CustomerID]],'Medical Examinations'!A:J,3,FALSE)</f>
        <v>5.87</v>
      </c>
      <c r="E295" s="6" t="str">
        <f>VLOOKUP(Table2[[#This Row],[CustomerID]],'Medical Examinations'!A:J,4,FALSE)</f>
        <v>No</v>
      </c>
      <c r="F295" s="6" t="str">
        <f>VLOOKUP(Table2[[#This Row],[CustomerID]],'Medical Examinations'!A:J,5,FALSE)</f>
        <v>No</v>
      </c>
      <c r="G295" s="6" t="str">
        <f>VLOOKUP(Table2[[#This Row],[CustomerID]],'Medical Examinations'!A:J,6,FALSE)</f>
        <v>No</v>
      </c>
      <c r="H295" s="6">
        <f>VLOOKUP(Table2[[#This Row],[CustomerID]],'Medical Examinations'!A:J,7,FALSE)</f>
        <v>2</v>
      </c>
      <c r="I295" s="6" t="str">
        <f>VLOOKUP(Table2[[#This Row],[CustomerID]],'Medical Examinations'!A:J,8,FALSE)</f>
        <v>Yes</v>
      </c>
      <c r="J295" s="6" t="str">
        <f>VLOOKUP(Table2[[#This Row],[CustomerID]],'Medical Examinations'!A:J,9,FALSE)</f>
        <v>NormalWeight</v>
      </c>
      <c r="K295" s="6" t="str">
        <f>VLOOKUP(Table2[[#This Row],[CustomerID]],'Medical Examinations'!A:J,10,FALSE)</f>
        <v>Prediabetes</v>
      </c>
      <c r="L295" s="6" t="str">
        <f>VLOOKUP(Table2[[#This Row],[CustomerID]],'Hospitalisation Details'!A:M,12,FALSE)</f>
        <v>21-Sep-1972</v>
      </c>
      <c r="M295" s="6">
        <f>VLOOKUP(Table2[[#This Row],[CustomerID]],'Hospitalisation Details'!A:M,7,FALSE)</f>
        <v>31980.89</v>
      </c>
      <c r="N295" s="6" t="str">
        <f>VLOOKUP(Table2[[#This Row],[CustomerID]],'Hospitalisation Details'!A:M,8,FALSE)</f>
        <v>tier - 2</v>
      </c>
      <c r="O295" s="6" t="str">
        <f>VLOOKUP(Table2[[#This Row],[CustomerID]],'Hospitalisation Details'!A:M,9,FALSE)</f>
        <v>tier - 1</v>
      </c>
      <c r="P295" s="6" t="str">
        <f>VLOOKUP(Table2[[#This Row],[CustomerID]],'Hospitalisation Details'!A:M,10,FALSE)</f>
        <v>R1011</v>
      </c>
      <c r="Q295" s="6">
        <f>VLOOKUP(Table2[[#This Row],[CustomerID]],'Hospitalisation Details'!A:M,13,FALSE)</f>
        <v>50</v>
      </c>
      <c r="R295" s="41"/>
    </row>
    <row r="296" spans="1:18" x14ac:dyDescent="0.3">
      <c r="A296" s="6" t="str">
        <f>VLOOKUP('Customer Names'!A296,'Customer Names'!A:A,1,FALSE)</f>
        <v>Id295</v>
      </c>
      <c r="B296" s="6" t="str">
        <f>VLOOKUP(Table2[[#This Row],[CustomerID]],'Customer Names'!A:E,4,FALSE)</f>
        <v xml:space="preserve">  Eric J</v>
      </c>
      <c r="C296" s="6">
        <f>VLOOKUP(Table2[[#This Row],[CustomerID]],'Medical Examinations'!A:J,2,FALSE)</f>
        <v>25.15</v>
      </c>
      <c r="D296" s="6">
        <f>VLOOKUP(Table2[[#This Row],[CustomerID]],'Medical Examinations'!A:J,3,FALSE)</f>
        <v>9.08</v>
      </c>
      <c r="E296" s="6" t="str">
        <f>VLOOKUP(Table2[[#This Row],[CustomerID]],'Medical Examinations'!A:J,4,FALSE)</f>
        <v>Yes</v>
      </c>
      <c r="F296" s="6" t="str">
        <f>VLOOKUP(Table2[[#This Row],[CustomerID]],'Medical Examinations'!A:J,5,FALSE)</f>
        <v>No</v>
      </c>
      <c r="G296" s="6" t="str">
        <f>VLOOKUP(Table2[[#This Row],[CustomerID]],'Medical Examinations'!A:J,6,FALSE)</f>
        <v>No</v>
      </c>
      <c r="H296" s="6">
        <f>VLOOKUP(Table2[[#This Row],[CustomerID]],'Medical Examinations'!A:J,7,FALSE)</f>
        <v>1</v>
      </c>
      <c r="I296" s="6" t="str">
        <f>VLOOKUP(Table2[[#This Row],[CustomerID]],'Medical Examinations'!A:J,8,FALSE)</f>
        <v>Yes</v>
      </c>
      <c r="J296" s="6" t="str">
        <f>VLOOKUP(Table2[[#This Row],[CustomerID]],'Medical Examinations'!A:J,9,FALSE)</f>
        <v>OverWeight</v>
      </c>
      <c r="K296" s="6" t="str">
        <f>VLOOKUP(Table2[[#This Row],[CustomerID]],'Medical Examinations'!A:J,10,FALSE)</f>
        <v>Diabetes</v>
      </c>
      <c r="L296" s="6" t="str">
        <f>VLOOKUP(Table2[[#This Row],[CustomerID]],'Hospitalisation Details'!A:M,12,FALSE)</f>
        <v>25-Sep-1975</v>
      </c>
      <c r="M296" s="6">
        <f>VLOOKUP(Table2[[#This Row],[CustomerID]],'Hospitalisation Details'!A:M,7,FALSE)</f>
        <v>31897.1</v>
      </c>
      <c r="N296" s="6" t="str">
        <f>VLOOKUP(Table2[[#This Row],[CustomerID]],'Hospitalisation Details'!A:M,8,FALSE)</f>
        <v>tier - 2</v>
      </c>
      <c r="O296" s="6" t="str">
        <f>VLOOKUP(Table2[[#This Row],[CustomerID]],'Hospitalisation Details'!A:M,9,FALSE)</f>
        <v>tier - 3</v>
      </c>
      <c r="P296" s="6" t="str">
        <f>VLOOKUP(Table2[[#This Row],[CustomerID]],'Hospitalisation Details'!A:M,10,FALSE)</f>
        <v>R1011</v>
      </c>
      <c r="Q296" s="6">
        <f>VLOOKUP(Table2[[#This Row],[CustomerID]],'Hospitalisation Details'!A:M,13,FALSE)</f>
        <v>47</v>
      </c>
      <c r="R296" s="41"/>
    </row>
    <row r="297" spans="1:18" x14ac:dyDescent="0.3">
      <c r="A297" s="6" t="str">
        <f>VLOOKUP('Customer Names'!A297,'Customer Names'!A:A,1,FALSE)</f>
        <v>Id296</v>
      </c>
      <c r="B297" s="6" t="str">
        <f>VLOOKUP(Table2[[#This Row],[CustomerID]],'Customer Names'!A:E,4,FALSE)</f>
        <v xml:space="preserve">  Nicolas</v>
      </c>
      <c r="C297" s="6">
        <f>VLOOKUP(Table2[[#This Row],[CustomerID]],'Medical Examinations'!A:J,2,FALSE)</f>
        <v>28.71</v>
      </c>
      <c r="D297" s="6">
        <f>VLOOKUP(Table2[[#This Row],[CustomerID]],'Medical Examinations'!A:J,3,FALSE)</f>
        <v>5.2</v>
      </c>
      <c r="E297" s="6" t="str">
        <f>VLOOKUP(Table2[[#This Row],[CustomerID]],'Medical Examinations'!A:J,4,FALSE)</f>
        <v>No</v>
      </c>
      <c r="F297" s="6" t="str">
        <f>VLOOKUP(Table2[[#This Row],[CustomerID]],'Medical Examinations'!A:J,5,FALSE)</f>
        <v>No</v>
      </c>
      <c r="G297" s="6" t="str">
        <f>VLOOKUP(Table2[[#This Row],[CustomerID]],'Medical Examinations'!A:J,6,FALSE)</f>
        <v>No</v>
      </c>
      <c r="H297" s="6">
        <f>VLOOKUP(Table2[[#This Row],[CustomerID]],'Medical Examinations'!A:J,7,FALSE)</f>
        <v>1</v>
      </c>
      <c r="I297" s="6" t="str">
        <f>VLOOKUP(Table2[[#This Row],[CustomerID]],'Medical Examinations'!A:J,8,FALSE)</f>
        <v>Yes</v>
      </c>
      <c r="J297" s="6" t="str">
        <f>VLOOKUP(Table2[[#This Row],[CustomerID]],'Medical Examinations'!A:J,9,FALSE)</f>
        <v>OverWeight</v>
      </c>
      <c r="K297" s="6" t="str">
        <f>VLOOKUP(Table2[[#This Row],[CustomerID]],'Medical Examinations'!A:J,10,FALSE)</f>
        <v>Normal</v>
      </c>
      <c r="L297" s="6" t="str">
        <f>VLOOKUP(Table2[[#This Row],[CustomerID]],'Hospitalisation Details'!A:M,12,FALSE)</f>
        <v>10-Sep-1984</v>
      </c>
      <c r="M297" s="6">
        <f>VLOOKUP(Table2[[#This Row],[CustomerID]],'Hospitalisation Details'!A:M,7,FALSE)</f>
        <v>31743.919999999998</v>
      </c>
      <c r="N297" s="6" t="str">
        <f>VLOOKUP(Table2[[#This Row],[CustomerID]],'Hospitalisation Details'!A:M,8,FALSE)</f>
        <v>tier - 2</v>
      </c>
      <c r="O297" s="6" t="str">
        <f>VLOOKUP(Table2[[#This Row],[CustomerID]],'Hospitalisation Details'!A:M,9,FALSE)</f>
        <v>tier - 1</v>
      </c>
      <c r="P297" s="6" t="str">
        <f>VLOOKUP(Table2[[#This Row],[CustomerID]],'Hospitalisation Details'!A:M,10,FALSE)</f>
        <v>R1011</v>
      </c>
      <c r="Q297" s="6">
        <f>VLOOKUP(Table2[[#This Row],[CustomerID]],'Hospitalisation Details'!A:M,13,FALSE)</f>
        <v>38</v>
      </c>
      <c r="R297" s="41"/>
    </row>
    <row r="298" spans="1:18" x14ac:dyDescent="0.3">
      <c r="A298" s="6" t="str">
        <f>VLOOKUP('Customer Names'!A298,'Customer Names'!A:A,1,FALSE)</f>
        <v>Id297</v>
      </c>
      <c r="B298" s="6" t="str">
        <f>VLOOKUP(Table2[[#This Row],[CustomerID]],'Customer Names'!A:E,4,FALSE)</f>
        <v xml:space="preserve">  Marcel</v>
      </c>
      <c r="C298" s="6">
        <f>VLOOKUP(Table2[[#This Row],[CustomerID]],'Medical Examinations'!A:J,2,FALSE)</f>
        <v>23</v>
      </c>
      <c r="D298" s="6">
        <f>VLOOKUP(Table2[[#This Row],[CustomerID]],'Medical Examinations'!A:J,3,FALSE)</f>
        <v>5.48</v>
      </c>
      <c r="E298" s="6" t="str">
        <f>VLOOKUP(Table2[[#This Row],[CustomerID]],'Medical Examinations'!A:J,4,FALSE)</f>
        <v>No</v>
      </c>
      <c r="F298" s="6" t="str">
        <f>VLOOKUP(Table2[[#This Row],[CustomerID]],'Medical Examinations'!A:J,5,FALSE)</f>
        <v>No</v>
      </c>
      <c r="G298" s="6" t="str">
        <f>VLOOKUP(Table2[[#This Row],[CustomerID]],'Medical Examinations'!A:J,6,FALSE)</f>
        <v>No</v>
      </c>
      <c r="H298" s="6">
        <f>VLOOKUP(Table2[[#This Row],[CustomerID]],'Medical Examinations'!A:J,7,FALSE)</f>
        <v>0</v>
      </c>
      <c r="I298" s="6" t="str">
        <f>VLOOKUP(Table2[[#This Row],[CustomerID]],'Medical Examinations'!A:J,8,FALSE)</f>
        <v>Yes</v>
      </c>
      <c r="J298" s="6" t="str">
        <f>VLOOKUP(Table2[[#This Row],[CustomerID]],'Medical Examinations'!A:J,9,FALSE)</f>
        <v>NormalWeight</v>
      </c>
      <c r="K298" s="6" t="str">
        <f>VLOOKUP(Table2[[#This Row],[CustomerID]],'Medical Examinations'!A:J,10,FALSE)</f>
        <v>Normal</v>
      </c>
      <c r="L298" s="6" t="str">
        <f>VLOOKUP(Table2[[#This Row],[CustomerID]],'Hospitalisation Details'!A:M,12,FALSE)</f>
        <v>14-Oct-1977</v>
      </c>
      <c r="M298" s="6">
        <f>VLOOKUP(Table2[[#This Row],[CustomerID]],'Hospitalisation Details'!A:M,7,FALSE)</f>
        <v>31736.7</v>
      </c>
      <c r="N298" s="6" t="str">
        <f>VLOOKUP(Table2[[#This Row],[CustomerID]],'Hospitalisation Details'!A:M,8,FALSE)</f>
        <v>tier - 2</v>
      </c>
      <c r="O298" s="6" t="str">
        <f>VLOOKUP(Table2[[#This Row],[CustomerID]],'Hospitalisation Details'!A:M,9,FALSE)</f>
        <v>tier - 2</v>
      </c>
      <c r="P298" s="6" t="str">
        <f>VLOOKUP(Table2[[#This Row],[CustomerID]],'Hospitalisation Details'!A:M,10,FALSE)</f>
        <v>R1012</v>
      </c>
      <c r="Q298" s="6">
        <f>VLOOKUP(Table2[[#This Row],[CustomerID]],'Hospitalisation Details'!A:M,13,FALSE)</f>
        <v>45</v>
      </c>
      <c r="R298" s="41"/>
    </row>
    <row r="299" spans="1:18" x14ac:dyDescent="0.3">
      <c r="A299" s="6" t="str">
        <f>VLOOKUP('Customer Names'!A299,'Customer Names'!A:A,1,FALSE)</f>
        <v>Id298</v>
      </c>
      <c r="B299" s="6" t="str">
        <f>VLOOKUP(Table2[[#This Row],[CustomerID]],'Customer Names'!A:E,4,FALSE)</f>
        <v xml:space="preserve">  Ashley N</v>
      </c>
      <c r="C299" s="6">
        <f>VLOOKUP(Table2[[#This Row],[CustomerID]],'Medical Examinations'!A:J,2,FALSE)</f>
        <v>36.86</v>
      </c>
      <c r="D299" s="6">
        <f>VLOOKUP(Table2[[#This Row],[CustomerID]],'Medical Examinations'!A:J,3,FALSE)</f>
        <v>11.95</v>
      </c>
      <c r="E299" s="6" t="str">
        <f>VLOOKUP(Table2[[#This Row],[CustomerID]],'Medical Examinations'!A:J,4,FALSE)</f>
        <v>No</v>
      </c>
      <c r="F299" s="6" t="str">
        <f>VLOOKUP(Table2[[#This Row],[CustomerID]],'Medical Examinations'!A:J,5,FALSE)</f>
        <v>No</v>
      </c>
      <c r="G299" s="6" t="str">
        <f>VLOOKUP(Table2[[#This Row],[CustomerID]],'Medical Examinations'!A:J,6,FALSE)</f>
        <v>No</v>
      </c>
      <c r="H299" s="6">
        <f>VLOOKUP(Table2[[#This Row],[CustomerID]],'Medical Examinations'!A:J,7,FALSE)</f>
        <v>0</v>
      </c>
      <c r="I299" s="6" t="str">
        <f>VLOOKUP(Table2[[#This Row],[CustomerID]],'Medical Examinations'!A:J,8,FALSE)</f>
        <v>No</v>
      </c>
      <c r="J299" s="6" t="str">
        <f>VLOOKUP(Table2[[#This Row],[CustomerID]],'Medical Examinations'!A:J,9,FALSE)</f>
        <v>Obesity</v>
      </c>
      <c r="K299" s="6" t="str">
        <f>VLOOKUP(Table2[[#This Row],[CustomerID]],'Medical Examinations'!A:J,10,FALSE)</f>
        <v>Diabetes</v>
      </c>
      <c r="L299" s="6" t="str">
        <f>VLOOKUP(Table2[[#This Row],[CustomerID]],'Hospitalisation Details'!A:M,12,FALSE)</f>
        <v>13-Dec-1960</v>
      </c>
      <c r="M299" s="6">
        <f>VLOOKUP(Table2[[#This Row],[CustomerID]],'Hospitalisation Details'!A:M,7,FALSE)</f>
        <v>31620</v>
      </c>
      <c r="N299" s="6" t="str">
        <f>VLOOKUP(Table2[[#This Row],[CustomerID]],'Hospitalisation Details'!A:M,8,FALSE)</f>
        <v>tier - 2</v>
      </c>
      <c r="O299" s="6" t="str">
        <f>VLOOKUP(Table2[[#This Row],[CustomerID]],'Hospitalisation Details'!A:M,9,FALSE)</f>
        <v>tier - 1</v>
      </c>
      <c r="P299" s="6" t="str">
        <f>VLOOKUP(Table2[[#This Row],[CustomerID]],'Hospitalisation Details'!A:M,10,FALSE)</f>
        <v>R1024</v>
      </c>
      <c r="Q299" s="6">
        <f>VLOOKUP(Table2[[#This Row],[CustomerID]],'Hospitalisation Details'!A:M,13,FALSE)</f>
        <v>62</v>
      </c>
      <c r="R299" s="41"/>
    </row>
    <row r="300" spans="1:18" x14ac:dyDescent="0.3">
      <c r="A300" s="6" t="str">
        <f>VLOOKUP('Customer Names'!A300,'Customer Names'!A:A,1,FALSE)</f>
        <v>Id299</v>
      </c>
      <c r="B300" s="6" t="str">
        <f>VLOOKUP(Table2[[#This Row],[CustomerID]],'Customer Names'!A:E,4,FALSE)</f>
        <v xml:space="preserve">  Evan D</v>
      </c>
      <c r="C300" s="6">
        <f>VLOOKUP(Table2[[#This Row],[CustomerID]],'Medical Examinations'!A:J,2,FALSE)</f>
        <v>24.25</v>
      </c>
      <c r="D300" s="6">
        <f>VLOOKUP(Table2[[#This Row],[CustomerID]],'Medical Examinations'!A:J,3,FALSE)</f>
        <v>8.6999999999999993</v>
      </c>
      <c r="E300" s="6" t="str">
        <f>VLOOKUP(Table2[[#This Row],[CustomerID]],'Medical Examinations'!A:J,4,FALSE)</f>
        <v>Yes</v>
      </c>
      <c r="F300" s="6" t="str">
        <f>VLOOKUP(Table2[[#This Row],[CustomerID]],'Medical Examinations'!A:J,5,FALSE)</f>
        <v>No</v>
      </c>
      <c r="G300" s="6" t="str">
        <f>VLOOKUP(Table2[[#This Row],[CustomerID]],'Medical Examinations'!A:J,6,FALSE)</f>
        <v>No</v>
      </c>
      <c r="H300" s="6">
        <f>VLOOKUP(Table2[[#This Row],[CustomerID]],'Medical Examinations'!A:J,7,FALSE)</f>
        <v>1</v>
      </c>
      <c r="I300" s="6" t="str">
        <f>VLOOKUP(Table2[[#This Row],[CustomerID]],'Medical Examinations'!A:J,8,FALSE)</f>
        <v>Yes</v>
      </c>
      <c r="J300" s="6" t="str">
        <f>VLOOKUP(Table2[[#This Row],[CustomerID]],'Medical Examinations'!A:J,9,FALSE)</f>
        <v>NormalWeight</v>
      </c>
      <c r="K300" s="6" t="str">
        <f>VLOOKUP(Table2[[#This Row],[CustomerID]],'Medical Examinations'!A:J,10,FALSE)</f>
        <v>Diabetes</v>
      </c>
      <c r="L300" s="6" t="str">
        <f>VLOOKUP(Table2[[#This Row],[CustomerID]],'Hospitalisation Details'!A:M,12,FALSE)</f>
        <v>29-Oct-1975</v>
      </c>
      <c r="M300" s="6">
        <f>VLOOKUP(Table2[[#This Row],[CustomerID]],'Hospitalisation Details'!A:M,7,FALSE)</f>
        <v>31591.82</v>
      </c>
      <c r="N300" s="6" t="str">
        <f>VLOOKUP(Table2[[#This Row],[CustomerID]],'Hospitalisation Details'!A:M,8,FALSE)</f>
        <v>tier - 2</v>
      </c>
      <c r="O300" s="6" t="str">
        <f>VLOOKUP(Table2[[#This Row],[CustomerID]],'Hospitalisation Details'!A:M,9,FALSE)</f>
        <v>tier - 1</v>
      </c>
      <c r="P300" s="6" t="str">
        <f>VLOOKUP(Table2[[#This Row],[CustomerID]],'Hospitalisation Details'!A:M,10,FALSE)</f>
        <v>R1011</v>
      </c>
      <c r="Q300" s="6">
        <f>VLOOKUP(Table2[[#This Row],[CustomerID]],'Hospitalisation Details'!A:M,13,FALSE)</f>
        <v>47</v>
      </c>
      <c r="R300" s="41"/>
    </row>
    <row r="301" spans="1:18" x14ac:dyDescent="0.3">
      <c r="A301" s="6" t="str">
        <f>VLOOKUP('Customer Names'!A301,'Customer Names'!A:A,1,FALSE)</f>
        <v>Id300</v>
      </c>
      <c r="B301" s="6" t="str">
        <f>VLOOKUP(Table2[[#This Row],[CustomerID]],'Customer Names'!A:E,4,FALSE)</f>
        <v xml:space="preserve">  Krisana</v>
      </c>
      <c r="C301" s="6">
        <f>VLOOKUP(Table2[[#This Row],[CustomerID]],'Medical Examinations'!A:J,2,FALSE)</f>
        <v>23.85</v>
      </c>
      <c r="D301" s="6">
        <f>VLOOKUP(Table2[[#This Row],[CustomerID]],'Medical Examinations'!A:J,3,FALSE)</f>
        <v>7.84</v>
      </c>
      <c r="E301" s="6" t="str">
        <f>VLOOKUP(Table2[[#This Row],[CustomerID]],'Medical Examinations'!A:J,4,FALSE)</f>
        <v>No</v>
      </c>
      <c r="F301" s="6" t="str">
        <f>VLOOKUP(Table2[[#This Row],[CustomerID]],'Medical Examinations'!A:J,5,FALSE)</f>
        <v>No</v>
      </c>
      <c r="G301" s="6" t="str">
        <f>VLOOKUP(Table2[[#This Row],[CustomerID]],'Medical Examinations'!A:J,6,FALSE)</f>
        <v>No</v>
      </c>
      <c r="H301" s="6">
        <f>VLOOKUP(Table2[[#This Row],[CustomerID]],'Medical Examinations'!A:J,7,FALSE)</f>
        <v>0</v>
      </c>
      <c r="I301" s="6" t="str">
        <f>VLOOKUP(Table2[[#This Row],[CustomerID]],'Medical Examinations'!A:J,8,FALSE)</f>
        <v>Yes</v>
      </c>
      <c r="J301" s="6" t="str">
        <f>VLOOKUP(Table2[[#This Row],[CustomerID]],'Medical Examinations'!A:J,9,FALSE)</f>
        <v>NormalWeight</v>
      </c>
      <c r="K301" s="6" t="str">
        <f>VLOOKUP(Table2[[#This Row],[CustomerID]],'Medical Examinations'!A:J,10,FALSE)</f>
        <v>Diabetes</v>
      </c>
      <c r="L301" s="6" t="str">
        <f>VLOOKUP(Table2[[#This Row],[CustomerID]],'Hospitalisation Details'!A:M,12,FALSE)</f>
        <v>8-Oct-1974</v>
      </c>
      <c r="M301" s="6">
        <f>VLOOKUP(Table2[[#This Row],[CustomerID]],'Hospitalisation Details'!A:M,7,FALSE)</f>
        <v>31368.81</v>
      </c>
      <c r="N301" s="6" t="str">
        <f>VLOOKUP(Table2[[#This Row],[CustomerID]],'Hospitalisation Details'!A:M,8,FALSE)</f>
        <v>tier - 2</v>
      </c>
      <c r="O301" s="6" t="str">
        <f>VLOOKUP(Table2[[#This Row],[CustomerID]],'Hospitalisation Details'!A:M,9,FALSE)</f>
        <v>tier - 3</v>
      </c>
      <c r="P301" s="6" t="str">
        <f>VLOOKUP(Table2[[#This Row],[CustomerID]],'Hospitalisation Details'!A:M,10,FALSE)</f>
        <v>R1011</v>
      </c>
      <c r="Q301" s="6">
        <f>VLOOKUP(Table2[[#This Row],[CustomerID]],'Hospitalisation Details'!A:M,13,FALSE)</f>
        <v>48</v>
      </c>
      <c r="R301" s="41"/>
    </row>
    <row r="302" spans="1:18" x14ac:dyDescent="0.3">
      <c r="A302" s="6" t="str">
        <f>VLOOKUP('Customer Names'!A302,'Customer Names'!A:A,1,FALSE)</f>
        <v>Id301</v>
      </c>
      <c r="B302" s="6" t="str">
        <f>VLOOKUP(Table2[[#This Row],[CustomerID]],'Customer Names'!A:E,4,FALSE)</f>
        <v xml:space="preserve">  Kyle</v>
      </c>
      <c r="C302" s="6">
        <f>VLOOKUP(Table2[[#This Row],[CustomerID]],'Medical Examinations'!A:J,2,FALSE)</f>
        <v>40.020000000000003</v>
      </c>
      <c r="D302" s="6">
        <f>VLOOKUP(Table2[[#This Row],[CustomerID]],'Medical Examinations'!A:J,3,FALSE)</f>
        <v>5.19</v>
      </c>
      <c r="E302" s="6" t="str">
        <f>VLOOKUP(Table2[[#This Row],[CustomerID]],'Medical Examinations'!A:J,4,FALSE)</f>
        <v>Yes</v>
      </c>
      <c r="F302" s="6" t="str">
        <f>VLOOKUP(Table2[[#This Row],[CustomerID]],'Medical Examinations'!A:J,5,FALSE)</f>
        <v>No</v>
      </c>
      <c r="G302" s="6" t="str">
        <f>VLOOKUP(Table2[[#This Row],[CustomerID]],'Medical Examinations'!A:J,6,FALSE)</f>
        <v>No</v>
      </c>
      <c r="H302" s="6">
        <f>VLOOKUP(Table2[[#This Row],[CustomerID]],'Medical Examinations'!A:J,7,FALSE)</f>
        <v>1</v>
      </c>
      <c r="I302" s="6" t="str">
        <f>VLOOKUP(Table2[[#This Row],[CustomerID]],'Medical Examinations'!A:J,8,FALSE)</f>
        <v>Yes</v>
      </c>
      <c r="J302" s="6" t="str">
        <f>VLOOKUP(Table2[[#This Row],[CustomerID]],'Medical Examinations'!A:J,9,FALSE)</f>
        <v>Obesity</v>
      </c>
      <c r="K302" s="6" t="str">
        <f>VLOOKUP(Table2[[#This Row],[CustomerID]],'Medical Examinations'!A:J,10,FALSE)</f>
        <v>Normal</v>
      </c>
      <c r="L302" s="6" t="str">
        <f>VLOOKUP(Table2[[#This Row],[CustomerID]],'Hospitalisation Details'!A:M,12,FALSE)</f>
        <v>27-Sep-1995</v>
      </c>
      <c r="M302" s="6">
        <f>VLOOKUP(Table2[[#This Row],[CustomerID]],'Hospitalisation Details'!A:M,7,FALSE)</f>
        <v>31328.27</v>
      </c>
      <c r="N302" s="6" t="str">
        <f>VLOOKUP(Table2[[#This Row],[CustomerID]],'Hospitalisation Details'!A:M,8,FALSE)</f>
        <v>tier - 2</v>
      </c>
      <c r="O302" s="6" t="str">
        <f>VLOOKUP(Table2[[#This Row],[CustomerID]],'Hospitalisation Details'!A:M,9,FALSE)</f>
        <v>tier - 2</v>
      </c>
      <c r="P302" s="6" t="str">
        <f>VLOOKUP(Table2[[#This Row],[CustomerID]],'Hospitalisation Details'!A:M,10,FALSE)</f>
        <v>R1011</v>
      </c>
      <c r="Q302" s="6">
        <f>VLOOKUP(Table2[[#This Row],[CustomerID]],'Hospitalisation Details'!A:M,13,FALSE)</f>
        <v>27</v>
      </c>
      <c r="R302" s="41"/>
    </row>
    <row r="303" spans="1:18" x14ac:dyDescent="0.3">
      <c r="A303" s="6" t="str">
        <f>VLOOKUP('Customer Names'!A303,'Customer Names'!A:A,1,FALSE)</f>
        <v>Id302</v>
      </c>
      <c r="B303" s="6" t="str">
        <f>VLOOKUP(Table2[[#This Row],[CustomerID]],'Customer Names'!A:E,4,FALSE)</f>
        <v xml:space="preserve">  Kate</v>
      </c>
      <c r="C303" s="6">
        <f>VLOOKUP(Table2[[#This Row],[CustomerID]],'Medical Examinations'!A:J,2,FALSE)</f>
        <v>19.170000000000002</v>
      </c>
      <c r="D303" s="6">
        <f>VLOOKUP(Table2[[#This Row],[CustomerID]],'Medical Examinations'!A:J,3,FALSE)</f>
        <v>8.41</v>
      </c>
      <c r="E303" s="6" t="str">
        <f>VLOOKUP(Table2[[#This Row],[CustomerID]],'Medical Examinations'!A:J,4,FALSE)</f>
        <v>No</v>
      </c>
      <c r="F303" s="6" t="str">
        <f>VLOOKUP(Table2[[#This Row],[CustomerID]],'Medical Examinations'!A:J,5,FALSE)</f>
        <v>No</v>
      </c>
      <c r="G303" s="6" t="str">
        <f>VLOOKUP(Table2[[#This Row],[CustomerID]],'Medical Examinations'!A:J,6,FALSE)</f>
        <v>No</v>
      </c>
      <c r="H303" s="6">
        <f>VLOOKUP(Table2[[#This Row],[CustomerID]],'Medical Examinations'!A:J,7,FALSE)</f>
        <v>0</v>
      </c>
      <c r="I303" s="6" t="str">
        <f>VLOOKUP(Table2[[#This Row],[CustomerID]],'Medical Examinations'!A:J,8,FALSE)</f>
        <v>Yes</v>
      </c>
      <c r="J303" s="6" t="str">
        <f>VLOOKUP(Table2[[#This Row],[CustomerID]],'Medical Examinations'!A:J,9,FALSE)</f>
        <v>NormalWeight</v>
      </c>
      <c r="K303" s="6" t="str">
        <f>VLOOKUP(Table2[[#This Row],[CustomerID]],'Medical Examinations'!A:J,10,FALSE)</f>
        <v>Diabetes</v>
      </c>
      <c r="L303" s="6" t="str">
        <f>VLOOKUP(Table2[[#This Row],[CustomerID]],'Hospitalisation Details'!A:M,12,FALSE)</f>
        <v>9-Jul-1968</v>
      </c>
      <c r="M303" s="6">
        <f>VLOOKUP(Table2[[#This Row],[CustomerID]],'Hospitalisation Details'!A:M,7,FALSE)</f>
        <v>31322.53</v>
      </c>
      <c r="N303" s="6" t="str">
        <f>VLOOKUP(Table2[[#This Row],[CustomerID]],'Hospitalisation Details'!A:M,8,FALSE)</f>
        <v>tier - 2</v>
      </c>
      <c r="O303" s="6" t="str">
        <f>VLOOKUP(Table2[[#This Row],[CustomerID]],'Hospitalisation Details'!A:M,9,FALSE)</f>
        <v>tier - 1</v>
      </c>
      <c r="P303" s="6" t="str">
        <f>VLOOKUP(Table2[[#This Row],[CustomerID]],'Hospitalisation Details'!A:M,10,FALSE)</f>
        <v>R1011</v>
      </c>
      <c r="Q303" s="6">
        <f>VLOOKUP(Table2[[#This Row],[CustomerID]],'Hospitalisation Details'!A:M,13,FALSE)</f>
        <v>54</v>
      </c>
      <c r="R303" s="41"/>
    </row>
    <row r="304" spans="1:18" x14ac:dyDescent="0.3">
      <c r="A304" s="6" t="str">
        <f>VLOOKUP('Customer Names'!A304,'Customer Names'!A:A,1,FALSE)</f>
        <v>Id303</v>
      </c>
      <c r="B304" s="6" t="str">
        <f>VLOOKUP(Table2[[#This Row],[CustomerID]],'Customer Names'!A:E,4,FALSE)</f>
        <v xml:space="preserve">  Martin A</v>
      </c>
      <c r="C304" s="6">
        <f>VLOOKUP(Table2[[#This Row],[CustomerID]],'Medical Examinations'!A:J,2,FALSE)</f>
        <v>43.53</v>
      </c>
      <c r="D304" s="6">
        <f>VLOOKUP(Table2[[#This Row],[CustomerID]],'Medical Examinations'!A:J,3,FALSE)</f>
        <v>5.86</v>
      </c>
      <c r="E304" s="6" t="str">
        <f>VLOOKUP(Table2[[#This Row],[CustomerID]],'Medical Examinations'!A:J,4,FALSE)</f>
        <v>Yes</v>
      </c>
      <c r="F304" s="6" t="str">
        <f>VLOOKUP(Table2[[#This Row],[CustomerID]],'Medical Examinations'!A:J,5,FALSE)</f>
        <v>yes</v>
      </c>
      <c r="G304" s="6" t="str">
        <f>VLOOKUP(Table2[[#This Row],[CustomerID]],'Medical Examinations'!A:J,6,FALSE)</f>
        <v>No</v>
      </c>
      <c r="H304" s="6">
        <f>VLOOKUP(Table2[[#This Row],[CustomerID]],'Medical Examinations'!A:J,7,FALSE)</f>
        <v>2</v>
      </c>
      <c r="I304" s="6" t="str">
        <f>VLOOKUP(Table2[[#This Row],[CustomerID]],'Medical Examinations'!A:J,8,FALSE)</f>
        <v>Yes</v>
      </c>
      <c r="J304" s="6" t="str">
        <f>VLOOKUP(Table2[[#This Row],[CustomerID]],'Medical Examinations'!A:J,9,FALSE)</f>
        <v>Obesity</v>
      </c>
      <c r="K304" s="6" t="str">
        <f>VLOOKUP(Table2[[#This Row],[CustomerID]],'Medical Examinations'!A:J,10,FALSE)</f>
        <v>Prediabetes</v>
      </c>
      <c r="L304" s="6" t="str">
        <f>VLOOKUP(Table2[[#This Row],[CustomerID]],'Hospitalisation Details'!A:M,12,FALSE)</f>
        <v>22-Jul-2000</v>
      </c>
      <c r="M304" s="6">
        <f>VLOOKUP(Table2[[#This Row],[CustomerID]],'Hospitalisation Details'!A:M,7,FALSE)</f>
        <v>31234.560000000001</v>
      </c>
      <c r="N304" s="6" t="str">
        <f>VLOOKUP(Table2[[#This Row],[CustomerID]],'Hospitalisation Details'!A:M,8,FALSE)</f>
        <v>tier - 1</v>
      </c>
      <c r="O304" s="6" t="str">
        <f>VLOOKUP(Table2[[#This Row],[CustomerID]],'Hospitalisation Details'!A:M,9,FALSE)</f>
        <v>tier - 1</v>
      </c>
      <c r="P304" s="6" t="str">
        <f>VLOOKUP(Table2[[#This Row],[CustomerID]],'Hospitalisation Details'!A:M,10,FALSE)</f>
        <v>R1011</v>
      </c>
      <c r="Q304" s="6">
        <f>VLOOKUP(Table2[[#This Row],[CustomerID]],'Hospitalisation Details'!A:M,13,FALSE)</f>
        <v>22</v>
      </c>
      <c r="R304" s="41"/>
    </row>
    <row r="305" spans="1:18" x14ac:dyDescent="0.3">
      <c r="A305" s="6" t="str">
        <f>VLOOKUP('Customer Names'!A305,'Customer Names'!A:A,1,FALSE)</f>
        <v>Id304</v>
      </c>
      <c r="B305" s="6" t="str">
        <f>VLOOKUP(Table2[[#This Row],[CustomerID]],'Customer Names'!A:E,4,FALSE)</f>
        <v xml:space="preserve">  Stacey</v>
      </c>
      <c r="C305" s="6">
        <f>VLOOKUP(Table2[[#This Row],[CustomerID]],'Medical Examinations'!A:J,2,FALSE)</f>
        <v>46.06</v>
      </c>
      <c r="D305" s="6">
        <f>VLOOKUP(Table2[[#This Row],[CustomerID]],'Medical Examinations'!A:J,3,FALSE)</f>
        <v>4.18</v>
      </c>
      <c r="E305" s="6" t="str">
        <f>VLOOKUP(Table2[[#This Row],[CustomerID]],'Medical Examinations'!A:J,4,FALSE)</f>
        <v>No</v>
      </c>
      <c r="F305" s="6" t="str">
        <f>VLOOKUP(Table2[[#This Row],[CustomerID]],'Medical Examinations'!A:J,5,FALSE)</f>
        <v>yes</v>
      </c>
      <c r="G305" s="6" t="str">
        <f>VLOOKUP(Table2[[#This Row],[CustomerID]],'Medical Examinations'!A:J,6,FALSE)</f>
        <v>No</v>
      </c>
      <c r="H305" s="6">
        <f>VLOOKUP(Table2[[#This Row],[CustomerID]],'Medical Examinations'!A:J,7,FALSE)</f>
        <v>1</v>
      </c>
      <c r="I305" s="6" t="str">
        <f>VLOOKUP(Table2[[#This Row],[CustomerID]],'Medical Examinations'!A:J,8,FALSE)</f>
        <v>Yes</v>
      </c>
      <c r="J305" s="6" t="str">
        <f>VLOOKUP(Table2[[#This Row],[CustomerID]],'Medical Examinations'!A:J,9,FALSE)</f>
        <v>Obesity</v>
      </c>
      <c r="K305" s="6" t="str">
        <f>VLOOKUP(Table2[[#This Row],[CustomerID]],'Medical Examinations'!A:J,10,FALSE)</f>
        <v>Normal</v>
      </c>
      <c r="L305" s="6" t="str">
        <f>VLOOKUP(Table2[[#This Row],[CustomerID]],'Hospitalisation Details'!A:M,12,FALSE)</f>
        <v>9-Nov-2004</v>
      </c>
      <c r="M305" s="6">
        <f>VLOOKUP(Table2[[#This Row],[CustomerID]],'Hospitalisation Details'!A:M,7,FALSE)</f>
        <v>31196.61</v>
      </c>
      <c r="N305" s="6" t="str">
        <f>VLOOKUP(Table2[[#This Row],[CustomerID]],'Hospitalisation Details'!A:M,8,FALSE)</f>
        <v>tier - 2</v>
      </c>
      <c r="O305" s="6" t="str">
        <f>VLOOKUP(Table2[[#This Row],[CustomerID]],'Hospitalisation Details'!A:M,9,FALSE)</f>
        <v>tier - 1</v>
      </c>
      <c r="P305" s="6" t="str">
        <f>VLOOKUP(Table2[[#This Row],[CustomerID]],'Hospitalisation Details'!A:M,10,FALSE)</f>
        <v>R1011</v>
      </c>
      <c r="Q305" s="6">
        <f>VLOOKUP(Table2[[#This Row],[CustomerID]],'Hospitalisation Details'!A:M,13,FALSE)</f>
        <v>18</v>
      </c>
      <c r="R305" s="41"/>
    </row>
    <row r="306" spans="1:18" x14ac:dyDescent="0.3">
      <c r="A306" s="6" t="str">
        <f>VLOOKUP('Customer Names'!A306,'Customer Names'!A:A,1,FALSE)</f>
        <v>Id305</v>
      </c>
      <c r="B306" s="6" t="str">
        <f>VLOOKUP(Table2[[#This Row],[CustomerID]],'Customer Names'!A:E,4,FALSE)</f>
        <v xml:space="preserve">  Christine</v>
      </c>
      <c r="C306" s="6">
        <f>VLOOKUP(Table2[[#This Row],[CustomerID]],'Medical Examinations'!A:J,2,FALSE)</f>
        <v>29.92</v>
      </c>
      <c r="D306" s="6">
        <f>VLOOKUP(Table2[[#This Row],[CustomerID]],'Medical Examinations'!A:J,3,FALSE)</f>
        <v>11.99</v>
      </c>
      <c r="E306" s="6" t="str">
        <f>VLOOKUP(Table2[[#This Row],[CustomerID]],'Medical Examinations'!A:J,4,FALSE)</f>
        <v>Yes</v>
      </c>
      <c r="F306" s="6" t="str">
        <f>VLOOKUP(Table2[[#This Row],[CustomerID]],'Medical Examinations'!A:J,5,FALSE)</f>
        <v>No</v>
      </c>
      <c r="G306" s="6" t="str">
        <f>VLOOKUP(Table2[[#This Row],[CustomerID]],'Medical Examinations'!A:J,6,FALSE)</f>
        <v>No</v>
      </c>
      <c r="H306" s="6">
        <f>VLOOKUP(Table2[[#This Row],[CustomerID]],'Medical Examinations'!A:J,7,FALSE)</f>
        <v>2</v>
      </c>
      <c r="I306" s="6" t="str">
        <f>VLOOKUP(Table2[[#This Row],[CustomerID]],'Medical Examinations'!A:J,8,FALSE)</f>
        <v>Yes</v>
      </c>
      <c r="J306" s="6" t="str">
        <f>VLOOKUP(Table2[[#This Row],[CustomerID]],'Medical Examinations'!A:J,9,FALSE)</f>
        <v>Obesity</v>
      </c>
      <c r="K306" s="6" t="str">
        <f>VLOOKUP(Table2[[#This Row],[CustomerID]],'Medical Examinations'!A:J,10,FALSE)</f>
        <v>Diabetes</v>
      </c>
      <c r="L306" s="6" t="str">
        <f>VLOOKUP(Table2[[#This Row],[CustomerID]],'Hospitalisation Details'!A:M,12,FALSE)</f>
        <v>9-Sep-1961</v>
      </c>
      <c r="M306" s="6">
        <f>VLOOKUP(Table2[[#This Row],[CustomerID]],'Hospitalisation Details'!A:M,7,FALSE)</f>
        <v>30942.19</v>
      </c>
      <c r="N306" s="6" t="str">
        <f>VLOOKUP(Table2[[#This Row],[CustomerID]],'Hospitalisation Details'!A:M,8,FALSE)</f>
        <v>tier - 2</v>
      </c>
      <c r="O306" s="6" t="str">
        <f>VLOOKUP(Table2[[#This Row],[CustomerID]],'Hospitalisation Details'!A:M,9,FALSE)</f>
        <v>tier - 2</v>
      </c>
      <c r="P306" s="6" t="str">
        <f>VLOOKUP(Table2[[#This Row],[CustomerID]],'Hospitalisation Details'!A:M,10,FALSE)</f>
        <v>R1013</v>
      </c>
      <c r="Q306" s="6">
        <f>VLOOKUP(Table2[[#This Row],[CustomerID]],'Hospitalisation Details'!A:M,13,FALSE)</f>
        <v>61</v>
      </c>
      <c r="R306" s="41"/>
    </row>
    <row r="307" spans="1:18" x14ac:dyDescent="0.3">
      <c r="A307" s="6" t="str">
        <f>VLOOKUP('Customer Names'!A307,'Customer Names'!A:A,1,FALSE)</f>
        <v>Id306</v>
      </c>
      <c r="B307" s="6" t="str">
        <f>VLOOKUP(Table2[[#This Row],[CustomerID]],'Customer Names'!A:E,4,FALSE)</f>
        <v xml:space="preserve">  Sarah C</v>
      </c>
      <c r="C307" s="6">
        <f>VLOOKUP(Table2[[#This Row],[CustomerID]],'Medical Examinations'!A:J,2,FALSE)</f>
        <v>28.46</v>
      </c>
      <c r="D307" s="6">
        <f>VLOOKUP(Table2[[#This Row],[CustomerID]],'Medical Examinations'!A:J,3,FALSE)</f>
        <v>4.8499999999999996</v>
      </c>
      <c r="E307" s="6" t="str">
        <f>VLOOKUP(Table2[[#This Row],[CustomerID]],'Medical Examinations'!A:J,4,FALSE)</f>
        <v>Yes</v>
      </c>
      <c r="F307" s="6" t="str">
        <f>VLOOKUP(Table2[[#This Row],[CustomerID]],'Medical Examinations'!A:J,5,FALSE)</f>
        <v>No</v>
      </c>
      <c r="G307" s="6" t="str">
        <f>VLOOKUP(Table2[[#This Row],[CustomerID]],'Medical Examinations'!A:J,6,FALSE)</f>
        <v>No</v>
      </c>
      <c r="H307" s="6">
        <f>VLOOKUP(Table2[[#This Row],[CustomerID]],'Medical Examinations'!A:J,7,FALSE)</f>
        <v>1</v>
      </c>
      <c r="I307" s="6" t="str">
        <f>VLOOKUP(Table2[[#This Row],[CustomerID]],'Medical Examinations'!A:J,8,FALSE)</f>
        <v>Yes</v>
      </c>
      <c r="J307" s="6" t="str">
        <f>VLOOKUP(Table2[[#This Row],[CustomerID]],'Medical Examinations'!A:J,9,FALSE)</f>
        <v>OverWeight</v>
      </c>
      <c r="K307" s="6" t="str">
        <f>VLOOKUP(Table2[[#This Row],[CustomerID]],'Medical Examinations'!A:J,10,FALSE)</f>
        <v>Normal</v>
      </c>
      <c r="L307" s="6" t="str">
        <f>VLOOKUP(Table2[[#This Row],[CustomerID]],'Hospitalisation Details'!A:M,12,FALSE)</f>
        <v>5-Sep-1988</v>
      </c>
      <c r="M307" s="6">
        <f>VLOOKUP(Table2[[#This Row],[CustomerID]],'Hospitalisation Details'!A:M,7,FALSE)</f>
        <v>30763.01</v>
      </c>
      <c r="N307" s="6" t="str">
        <f>VLOOKUP(Table2[[#This Row],[CustomerID]],'Hospitalisation Details'!A:M,8,FALSE)</f>
        <v>tier - 2</v>
      </c>
      <c r="O307" s="6" t="str">
        <f>VLOOKUP(Table2[[#This Row],[CustomerID]],'Hospitalisation Details'!A:M,9,FALSE)</f>
        <v>tier - 1</v>
      </c>
      <c r="P307" s="6" t="str">
        <f>VLOOKUP(Table2[[#This Row],[CustomerID]],'Hospitalisation Details'!A:M,10,FALSE)</f>
        <v>R1011</v>
      </c>
      <c r="Q307" s="6">
        <f>VLOOKUP(Table2[[#This Row],[CustomerID]],'Hospitalisation Details'!A:M,13,FALSE)</f>
        <v>34</v>
      </c>
      <c r="R307" s="41"/>
    </row>
    <row r="308" spans="1:18" x14ac:dyDescent="0.3">
      <c r="A308" s="6" t="str">
        <f>VLOOKUP('Customer Names'!A308,'Customer Names'!A:A,1,FALSE)</f>
        <v>Id307</v>
      </c>
      <c r="B308" s="6" t="str">
        <f>VLOOKUP(Table2[[#This Row],[CustomerID]],'Customer Names'!A:E,4,FALSE)</f>
        <v xml:space="preserve">  Megan</v>
      </c>
      <c r="C308" s="6">
        <f>VLOOKUP(Table2[[#This Row],[CustomerID]],'Medical Examinations'!A:J,2,FALSE)</f>
        <v>24.56</v>
      </c>
      <c r="D308" s="6">
        <f>VLOOKUP(Table2[[#This Row],[CustomerID]],'Medical Examinations'!A:J,3,FALSE)</f>
        <v>6.18</v>
      </c>
      <c r="E308" s="6" t="str">
        <f>VLOOKUP(Table2[[#This Row],[CustomerID]],'Medical Examinations'!A:J,4,FALSE)</f>
        <v>Yes</v>
      </c>
      <c r="F308" s="6" t="str">
        <f>VLOOKUP(Table2[[#This Row],[CustomerID]],'Medical Examinations'!A:J,5,FALSE)</f>
        <v>No</v>
      </c>
      <c r="G308" s="6" t="str">
        <f>VLOOKUP(Table2[[#This Row],[CustomerID]],'Medical Examinations'!A:J,6,FALSE)</f>
        <v>Yes</v>
      </c>
      <c r="H308" s="6">
        <f>VLOOKUP(Table2[[#This Row],[CustomerID]],'Medical Examinations'!A:J,7,FALSE)</f>
        <v>1</v>
      </c>
      <c r="I308" s="6" t="str">
        <f>VLOOKUP(Table2[[#This Row],[CustomerID]],'Medical Examinations'!A:J,8,FALSE)</f>
        <v>Yes</v>
      </c>
      <c r="J308" s="6" t="str">
        <f>VLOOKUP(Table2[[#This Row],[CustomerID]],'Medical Examinations'!A:J,9,FALSE)</f>
        <v>NormalWeight</v>
      </c>
      <c r="K308" s="6" t="str">
        <f>VLOOKUP(Table2[[#This Row],[CustomerID]],'Medical Examinations'!A:J,10,FALSE)</f>
        <v>Prediabetes</v>
      </c>
      <c r="L308" s="6" t="str">
        <f>VLOOKUP(Table2[[#This Row],[CustomerID]],'Hospitalisation Details'!A:M,12,FALSE)</f>
        <v>21-Dec-1983</v>
      </c>
      <c r="M308" s="6">
        <f>VLOOKUP(Table2[[#This Row],[CustomerID]],'Hospitalisation Details'!A:M,7,FALSE)</f>
        <v>30724.44</v>
      </c>
      <c r="N308" s="6" t="str">
        <f>VLOOKUP(Table2[[#This Row],[CustomerID]],'Hospitalisation Details'!A:M,8,FALSE)</f>
        <v>tier - 2</v>
      </c>
      <c r="O308" s="6" t="str">
        <f>VLOOKUP(Table2[[#This Row],[CustomerID]],'Hospitalisation Details'!A:M,9,FALSE)</f>
        <v>tier - 3</v>
      </c>
      <c r="P308" s="6" t="str">
        <f>VLOOKUP(Table2[[#This Row],[CustomerID]],'Hospitalisation Details'!A:M,10,FALSE)</f>
        <v>R1011</v>
      </c>
      <c r="Q308" s="6">
        <f>VLOOKUP(Table2[[#This Row],[CustomerID]],'Hospitalisation Details'!A:M,13,FALSE)</f>
        <v>39</v>
      </c>
      <c r="R308" s="41"/>
    </row>
    <row r="309" spans="1:18" x14ac:dyDescent="0.3">
      <c r="A309" s="6" t="str">
        <f>VLOOKUP('Customer Names'!A309,'Customer Names'!A:A,1,FALSE)</f>
        <v>Id308</v>
      </c>
      <c r="B309" s="6" t="str">
        <f>VLOOKUP(Table2[[#This Row],[CustomerID]],'Customer Names'!A:E,4,FALSE)</f>
        <v xml:space="preserve">  Jason W</v>
      </c>
      <c r="C309" s="6">
        <f>VLOOKUP(Table2[[#This Row],[CustomerID]],'Medical Examinations'!A:J,2,FALSE)</f>
        <v>41.19</v>
      </c>
      <c r="D309" s="6">
        <f>VLOOKUP(Table2[[#This Row],[CustomerID]],'Medical Examinations'!A:J,3,FALSE)</f>
        <v>6.37</v>
      </c>
      <c r="E309" s="6" t="str">
        <f>VLOOKUP(Table2[[#This Row],[CustomerID]],'Medical Examinations'!A:J,4,FALSE)</f>
        <v>No</v>
      </c>
      <c r="F309" s="6" t="str">
        <f>VLOOKUP(Table2[[#This Row],[CustomerID]],'Medical Examinations'!A:J,5,FALSE)</f>
        <v>No</v>
      </c>
      <c r="G309" s="6" t="str">
        <f>VLOOKUP(Table2[[#This Row],[CustomerID]],'Medical Examinations'!A:J,6,FALSE)</f>
        <v>No</v>
      </c>
      <c r="H309" s="6">
        <f>VLOOKUP(Table2[[#This Row],[CustomerID]],'Medical Examinations'!A:J,7,FALSE)</f>
        <v>0</v>
      </c>
      <c r="I309" s="6" t="str">
        <f>VLOOKUP(Table2[[#This Row],[CustomerID]],'Medical Examinations'!A:J,8,FALSE)</f>
        <v>Yes</v>
      </c>
      <c r="J309" s="6" t="str">
        <f>VLOOKUP(Table2[[#This Row],[CustomerID]],'Medical Examinations'!A:J,9,FALSE)</f>
        <v>Obesity</v>
      </c>
      <c r="K309" s="6" t="str">
        <f>VLOOKUP(Table2[[#This Row],[CustomerID]],'Medical Examinations'!A:J,10,FALSE)</f>
        <v>Prediabetes</v>
      </c>
      <c r="L309" s="6" t="str">
        <f>VLOOKUP(Table2[[#This Row],[CustomerID]],'Hospitalisation Details'!A:M,12,FALSE)</f>
        <v>21-Sep-1999</v>
      </c>
      <c r="M309" s="6">
        <f>VLOOKUP(Table2[[#This Row],[CustomerID]],'Hospitalisation Details'!A:M,7,FALSE)</f>
        <v>30697.71</v>
      </c>
      <c r="N309" s="6" t="str">
        <f>VLOOKUP(Table2[[#This Row],[CustomerID]],'Hospitalisation Details'!A:M,8,FALSE)</f>
        <v>tier - 1</v>
      </c>
      <c r="O309" s="6" t="str">
        <f>VLOOKUP(Table2[[#This Row],[CustomerID]],'Hospitalisation Details'!A:M,9,FALSE)</f>
        <v>tier - 2</v>
      </c>
      <c r="P309" s="6" t="str">
        <f>VLOOKUP(Table2[[#This Row],[CustomerID]],'Hospitalisation Details'!A:M,10,FALSE)</f>
        <v>R1011</v>
      </c>
      <c r="Q309" s="6">
        <f>VLOOKUP(Table2[[#This Row],[CustomerID]],'Hospitalisation Details'!A:M,13,FALSE)</f>
        <v>23</v>
      </c>
      <c r="R309" s="41"/>
    </row>
    <row r="310" spans="1:18" x14ac:dyDescent="0.3">
      <c r="A310" s="6" t="str">
        <f>VLOOKUP('Customer Names'!A310,'Customer Names'!A:A,1,FALSE)</f>
        <v>Id309</v>
      </c>
      <c r="B310" s="6" t="str">
        <f>VLOOKUP(Table2[[#This Row],[CustomerID]],'Customer Names'!A:E,4,FALSE)</f>
        <v xml:space="preserve">  Michele</v>
      </c>
      <c r="C310" s="6">
        <f>VLOOKUP(Table2[[#This Row],[CustomerID]],'Medical Examinations'!A:J,2,FALSE)</f>
        <v>18.63</v>
      </c>
      <c r="D310" s="6">
        <f>VLOOKUP(Table2[[#This Row],[CustomerID]],'Medical Examinations'!A:J,3,FALSE)</f>
        <v>9.81</v>
      </c>
      <c r="E310" s="6" t="str">
        <f>VLOOKUP(Table2[[#This Row],[CustomerID]],'Medical Examinations'!A:J,4,FALSE)</f>
        <v>Yes</v>
      </c>
      <c r="F310" s="6" t="str">
        <f>VLOOKUP(Table2[[#This Row],[CustomerID]],'Medical Examinations'!A:J,5,FALSE)</f>
        <v>No</v>
      </c>
      <c r="G310" s="6" t="str">
        <f>VLOOKUP(Table2[[#This Row],[CustomerID]],'Medical Examinations'!A:J,6,FALSE)</f>
        <v>No</v>
      </c>
      <c r="H310" s="6">
        <f>VLOOKUP(Table2[[#This Row],[CustomerID]],'Medical Examinations'!A:J,7,FALSE)</f>
        <v>2</v>
      </c>
      <c r="I310" s="6" t="str">
        <f>VLOOKUP(Table2[[#This Row],[CustomerID]],'Medical Examinations'!A:J,8,FALSE)</f>
        <v>Yes</v>
      </c>
      <c r="J310" s="6" t="str">
        <f>VLOOKUP(Table2[[#This Row],[CustomerID]],'Medical Examinations'!A:J,9,FALSE)</f>
        <v>NormalWeight</v>
      </c>
      <c r="K310" s="6" t="str">
        <f>VLOOKUP(Table2[[#This Row],[CustomerID]],'Medical Examinations'!A:J,10,FALSE)</f>
        <v>Diabetes</v>
      </c>
      <c r="L310" s="6" t="str">
        <f>VLOOKUP(Table2[[#This Row],[CustomerID]],'Hospitalisation Details'!A:M,12,FALSE)</f>
        <v>11-Nov-1970</v>
      </c>
      <c r="M310" s="6">
        <f>VLOOKUP(Table2[[#This Row],[CustomerID]],'Hospitalisation Details'!A:M,7,FALSE)</f>
        <v>30625.65</v>
      </c>
      <c r="N310" s="6" t="str">
        <f>VLOOKUP(Table2[[#This Row],[CustomerID]],'Hospitalisation Details'!A:M,8,FALSE)</f>
        <v>tier - 2</v>
      </c>
      <c r="O310" s="6" t="str">
        <f>VLOOKUP(Table2[[#This Row],[CustomerID]],'Hospitalisation Details'!A:M,9,FALSE)</f>
        <v>tier - 3</v>
      </c>
      <c r="P310" s="6" t="str">
        <f>VLOOKUP(Table2[[#This Row],[CustomerID]],'Hospitalisation Details'!A:M,10,FALSE)</f>
        <v>R1011</v>
      </c>
      <c r="Q310" s="6">
        <f>VLOOKUP(Table2[[#This Row],[CustomerID]],'Hospitalisation Details'!A:M,13,FALSE)</f>
        <v>52</v>
      </c>
      <c r="R310" s="41"/>
    </row>
    <row r="311" spans="1:18" x14ac:dyDescent="0.3">
      <c r="A311" s="6" t="str">
        <f>VLOOKUP('Customer Names'!A311,'Customer Names'!A:A,1,FALSE)</f>
        <v>Id310</v>
      </c>
      <c r="B311" s="6" t="str">
        <f>VLOOKUP(Table2[[#This Row],[CustomerID]],'Customer Names'!A:E,4,FALSE)</f>
        <v xml:space="preserve">  Nikki</v>
      </c>
      <c r="C311" s="6">
        <f>VLOOKUP(Table2[[#This Row],[CustomerID]],'Medical Examinations'!A:J,2,FALSE)</f>
        <v>26.26</v>
      </c>
      <c r="D311" s="6">
        <f>VLOOKUP(Table2[[#This Row],[CustomerID]],'Medical Examinations'!A:J,3,FALSE)</f>
        <v>11.8</v>
      </c>
      <c r="E311" s="6" t="str">
        <f>VLOOKUP(Table2[[#This Row],[CustomerID]],'Medical Examinations'!A:J,4,FALSE)</f>
        <v>Yes</v>
      </c>
      <c r="F311" s="6" t="str">
        <f>VLOOKUP(Table2[[#This Row],[CustomerID]],'Medical Examinations'!A:J,5,FALSE)</f>
        <v>No</v>
      </c>
      <c r="G311" s="6" t="str">
        <f>VLOOKUP(Table2[[#This Row],[CustomerID]],'Medical Examinations'!A:J,6,FALSE)</f>
        <v>No</v>
      </c>
      <c r="H311" s="6">
        <f>VLOOKUP(Table2[[#This Row],[CustomerID]],'Medical Examinations'!A:J,7,FALSE)</f>
        <v>1</v>
      </c>
      <c r="I311" s="6" t="str">
        <f>VLOOKUP(Table2[[#This Row],[CustomerID]],'Medical Examinations'!A:J,8,FALSE)</f>
        <v>Yes</v>
      </c>
      <c r="J311" s="6" t="str">
        <f>VLOOKUP(Table2[[#This Row],[CustomerID]],'Medical Examinations'!A:J,9,FALSE)</f>
        <v>OverWeight</v>
      </c>
      <c r="K311" s="6" t="str">
        <f>VLOOKUP(Table2[[#This Row],[CustomerID]],'Medical Examinations'!A:J,10,FALSE)</f>
        <v>Diabetes</v>
      </c>
      <c r="L311" s="6" t="str">
        <f>VLOOKUP(Table2[[#This Row],[CustomerID]],'Hospitalisation Details'!A:M,12,FALSE)</f>
        <v>10-Aug-1986</v>
      </c>
      <c r="M311" s="6">
        <f>VLOOKUP(Table2[[#This Row],[CustomerID]],'Hospitalisation Details'!A:M,7,FALSE)</f>
        <v>30530.5</v>
      </c>
      <c r="N311" s="6" t="str">
        <f>VLOOKUP(Table2[[#This Row],[CustomerID]],'Hospitalisation Details'!A:M,8,FALSE)</f>
        <v>tier - 2</v>
      </c>
      <c r="O311" s="6" t="str">
        <f>VLOOKUP(Table2[[#This Row],[CustomerID]],'Hospitalisation Details'!A:M,9,FALSE)</f>
        <v>tier - 1</v>
      </c>
      <c r="P311" s="6" t="str">
        <f>VLOOKUP(Table2[[#This Row],[CustomerID]],'Hospitalisation Details'!A:M,10,FALSE)</f>
        <v>R1011</v>
      </c>
      <c r="Q311" s="6">
        <f>VLOOKUP(Table2[[#This Row],[CustomerID]],'Hospitalisation Details'!A:M,13,FALSE)</f>
        <v>36</v>
      </c>
      <c r="R311" s="41"/>
    </row>
    <row r="312" spans="1:18" x14ac:dyDescent="0.3">
      <c r="A312" s="6" t="str">
        <f>VLOOKUP('Customer Names'!A312,'Customer Names'!A:A,1,FALSE)</f>
        <v>Id311</v>
      </c>
      <c r="B312" s="6" t="str">
        <f>VLOOKUP(Table2[[#This Row],[CustomerID]],'Customer Names'!A:E,4,FALSE)</f>
        <v xml:space="preserve">  Philip J</v>
      </c>
      <c r="C312" s="6">
        <f>VLOOKUP(Table2[[#This Row],[CustomerID]],'Medical Examinations'!A:J,2,FALSE)</f>
        <v>22.37</v>
      </c>
      <c r="D312" s="6">
        <f>VLOOKUP(Table2[[#This Row],[CustomerID]],'Medical Examinations'!A:J,3,FALSE)</f>
        <v>5.86</v>
      </c>
      <c r="E312" s="6" t="str">
        <f>VLOOKUP(Table2[[#This Row],[CustomerID]],'Medical Examinations'!A:J,4,FALSE)</f>
        <v>Yes</v>
      </c>
      <c r="F312" s="6" t="str">
        <f>VLOOKUP(Table2[[#This Row],[CustomerID]],'Medical Examinations'!A:J,5,FALSE)</f>
        <v>No</v>
      </c>
      <c r="G312" s="6" t="str">
        <f>VLOOKUP(Table2[[#This Row],[CustomerID]],'Medical Examinations'!A:J,6,FALSE)</f>
        <v>Yes</v>
      </c>
      <c r="H312" s="6">
        <f>VLOOKUP(Table2[[#This Row],[CustomerID]],'Medical Examinations'!A:J,7,FALSE)</f>
        <v>1</v>
      </c>
      <c r="I312" s="6" t="str">
        <f>VLOOKUP(Table2[[#This Row],[CustomerID]],'Medical Examinations'!A:J,8,FALSE)</f>
        <v>Yes</v>
      </c>
      <c r="J312" s="6" t="str">
        <f>VLOOKUP(Table2[[#This Row],[CustomerID]],'Medical Examinations'!A:J,9,FALSE)</f>
        <v>NormalWeight</v>
      </c>
      <c r="K312" s="6" t="str">
        <f>VLOOKUP(Table2[[#This Row],[CustomerID]],'Medical Examinations'!A:J,10,FALSE)</f>
        <v>Prediabetes</v>
      </c>
      <c r="L312" s="6" t="str">
        <f>VLOOKUP(Table2[[#This Row],[CustomerID]],'Hospitalisation Details'!A:M,12,FALSE)</f>
        <v>3-Sep-1983</v>
      </c>
      <c r="M312" s="6">
        <f>VLOOKUP(Table2[[#This Row],[CustomerID]],'Hospitalisation Details'!A:M,7,FALSE)</f>
        <v>30457.37</v>
      </c>
      <c r="N312" s="6" t="str">
        <f>VLOOKUP(Table2[[#This Row],[CustomerID]],'Hospitalisation Details'!A:M,8,FALSE)</f>
        <v>tier - 2</v>
      </c>
      <c r="O312" s="6" t="str">
        <f>VLOOKUP(Table2[[#This Row],[CustomerID]],'Hospitalisation Details'!A:M,9,FALSE)</f>
        <v>tier - 1</v>
      </c>
      <c r="P312" s="6" t="str">
        <f>VLOOKUP(Table2[[#This Row],[CustomerID]],'Hospitalisation Details'!A:M,10,FALSE)</f>
        <v>R1012</v>
      </c>
      <c r="Q312" s="6">
        <f>VLOOKUP(Table2[[#This Row],[CustomerID]],'Hospitalisation Details'!A:M,13,FALSE)</f>
        <v>39</v>
      </c>
      <c r="R312" s="41"/>
    </row>
    <row r="313" spans="1:18" x14ac:dyDescent="0.3">
      <c r="A313" s="6" t="str">
        <f>VLOOKUP('Customer Names'!A313,'Customer Names'!A:A,1,FALSE)</f>
        <v>Id312</v>
      </c>
      <c r="B313" s="6" t="str">
        <f>VLOOKUP(Table2[[#This Row],[CustomerID]],'Customer Names'!A:E,4,FALSE)</f>
        <v xml:space="preserve">  Bryan L</v>
      </c>
      <c r="C313" s="6">
        <f>VLOOKUP(Table2[[#This Row],[CustomerID]],'Medical Examinations'!A:J,2,FALSE)</f>
        <v>39.619999999999997</v>
      </c>
      <c r="D313" s="6">
        <f>VLOOKUP(Table2[[#This Row],[CustomerID]],'Medical Examinations'!A:J,3,FALSE)</f>
        <v>4.28</v>
      </c>
      <c r="E313" s="6" t="str">
        <f>VLOOKUP(Table2[[#This Row],[CustomerID]],'Medical Examinations'!A:J,4,FALSE)</f>
        <v>No</v>
      </c>
      <c r="F313" s="6" t="str">
        <f>VLOOKUP(Table2[[#This Row],[CustomerID]],'Medical Examinations'!A:J,5,FALSE)</f>
        <v>No</v>
      </c>
      <c r="G313" s="6" t="str">
        <f>VLOOKUP(Table2[[#This Row],[CustomerID]],'Medical Examinations'!A:J,6,FALSE)</f>
        <v>No</v>
      </c>
      <c r="H313" s="6">
        <f>VLOOKUP(Table2[[#This Row],[CustomerID]],'Medical Examinations'!A:J,7,FALSE)</f>
        <v>1</v>
      </c>
      <c r="I313" s="6" t="str">
        <f>VLOOKUP(Table2[[#This Row],[CustomerID]],'Medical Examinations'!A:J,8,FALSE)</f>
        <v>Yes</v>
      </c>
      <c r="J313" s="6" t="str">
        <f>VLOOKUP(Table2[[#This Row],[CustomerID]],'Medical Examinations'!A:J,9,FALSE)</f>
        <v>Obesity</v>
      </c>
      <c r="K313" s="6" t="str">
        <f>VLOOKUP(Table2[[#This Row],[CustomerID]],'Medical Examinations'!A:J,10,FALSE)</f>
        <v>Normal</v>
      </c>
      <c r="L313" s="6" t="str">
        <f>VLOOKUP(Table2[[#This Row],[CustomerID]],'Hospitalisation Details'!A:M,12,FALSE)</f>
        <v>28-Oct-1998</v>
      </c>
      <c r="M313" s="6">
        <f>VLOOKUP(Table2[[#This Row],[CustomerID]],'Hospitalisation Details'!A:M,7,FALSE)</f>
        <v>30422.03</v>
      </c>
      <c r="N313" s="6" t="str">
        <f>VLOOKUP(Table2[[#This Row],[CustomerID]],'Hospitalisation Details'!A:M,8,FALSE)</f>
        <v>tier - 2</v>
      </c>
      <c r="O313" s="6" t="str">
        <f>VLOOKUP(Table2[[#This Row],[CustomerID]],'Hospitalisation Details'!A:M,9,FALSE)</f>
        <v>tier - 3</v>
      </c>
      <c r="P313" s="6" t="str">
        <f>VLOOKUP(Table2[[#This Row],[CustomerID]],'Hospitalisation Details'!A:M,10,FALSE)</f>
        <v>R1011</v>
      </c>
      <c r="Q313" s="6">
        <f>VLOOKUP(Table2[[#This Row],[CustomerID]],'Hospitalisation Details'!A:M,13,FALSE)</f>
        <v>24</v>
      </c>
      <c r="R313" s="41"/>
    </row>
    <row r="314" spans="1:18" x14ac:dyDescent="0.3">
      <c r="A314" s="6" t="str">
        <f>VLOOKUP('Customer Names'!A314,'Customer Names'!A:A,1,FALSE)</f>
        <v>Id313</v>
      </c>
      <c r="B314" s="6" t="str">
        <f>VLOOKUP(Table2[[#This Row],[CustomerID]],'Customer Names'!A:E,4,FALSE)</f>
        <v xml:space="preserve">  Timothy F</v>
      </c>
      <c r="C314" s="6">
        <f>VLOOKUP(Table2[[#This Row],[CustomerID]],'Medical Examinations'!A:J,2,FALSE)</f>
        <v>18.329999999999998</v>
      </c>
      <c r="D314" s="6">
        <f>VLOOKUP(Table2[[#This Row],[CustomerID]],'Medical Examinations'!A:J,3,FALSE)</f>
        <v>4.16</v>
      </c>
      <c r="E314" s="6" t="str">
        <f>VLOOKUP(Table2[[#This Row],[CustomerID]],'Medical Examinations'!A:J,4,FALSE)</f>
        <v>Yes</v>
      </c>
      <c r="F314" s="6" t="str">
        <f>VLOOKUP(Table2[[#This Row],[CustomerID]],'Medical Examinations'!A:J,5,FALSE)</f>
        <v>No</v>
      </c>
      <c r="G314" s="6" t="str">
        <f>VLOOKUP(Table2[[#This Row],[CustomerID]],'Medical Examinations'!A:J,6,FALSE)</f>
        <v>No</v>
      </c>
      <c r="H314" s="6">
        <f>VLOOKUP(Table2[[#This Row],[CustomerID]],'Medical Examinations'!A:J,7,FALSE)</f>
        <v>0</v>
      </c>
      <c r="I314" s="6" t="str">
        <f>VLOOKUP(Table2[[#This Row],[CustomerID]],'Medical Examinations'!A:J,8,FALSE)</f>
        <v>Yes</v>
      </c>
      <c r="J314" s="6" t="str">
        <f>VLOOKUP(Table2[[#This Row],[CustomerID]],'Medical Examinations'!A:J,9,FALSE)</f>
        <v>UnderWeight</v>
      </c>
      <c r="K314" s="6" t="str">
        <f>VLOOKUP(Table2[[#This Row],[CustomerID]],'Medical Examinations'!A:J,10,FALSE)</f>
        <v>Normal</v>
      </c>
      <c r="L314" s="6" t="str">
        <f>VLOOKUP(Table2[[#This Row],[CustomerID]],'Hospitalisation Details'!A:M,12,FALSE)</f>
        <v>3-Sep-1976</v>
      </c>
      <c r="M314" s="6">
        <f>VLOOKUP(Table2[[#This Row],[CustomerID]],'Hospitalisation Details'!A:M,7,FALSE)</f>
        <v>30409.53</v>
      </c>
      <c r="N314" s="6" t="str">
        <f>VLOOKUP(Table2[[#This Row],[CustomerID]],'Hospitalisation Details'!A:M,8,FALSE)</f>
        <v>tier - 2</v>
      </c>
      <c r="O314" s="6" t="str">
        <f>VLOOKUP(Table2[[#This Row],[CustomerID]],'Hospitalisation Details'!A:M,9,FALSE)</f>
        <v>tier - 3</v>
      </c>
      <c r="P314" s="6" t="str">
        <f>VLOOKUP(Table2[[#This Row],[CustomerID]],'Hospitalisation Details'!A:M,10,FALSE)</f>
        <v>R1012</v>
      </c>
      <c r="Q314" s="6">
        <f>VLOOKUP(Table2[[#This Row],[CustomerID]],'Hospitalisation Details'!A:M,13,FALSE)</f>
        <v>46</v>
      </c>
      <c r="R314" s="41"/>
    </row>
    <row r="315" spans="1:18" x14ac:dyDescent="0.3">
      <c r="A315" s="6" t="str">
        <f>VLOOKUP('Customer Names'!A315,'Customer Names'!A:A,1,FALSE)</f>
        <v>Id314</v>
      </c>
      <c r="B315" s="6" t="str">
        <f>VLOOKUP(Table2[[#This Row],[CustomerID]],'Customer Names'!A:E,4,FALSE)</f>
        <v xml:space="preserve">  Angielyn M</v>
      </c>
      <c r="C315" s="6">
        <f>VLOOKUP(Table2[[#This Row],[CustomerID]],'Medical Examinations'!A:J,2,FALSE)</f>
        <v>17.11</v>
      </c>
      <c r="D315" s="6">
        <f>VLOOKUP(Table2[[#This Row],[CustomerID]],'Medical Examinations'!A:J,3,FALSE)</f>
        <v>4.9800000000000004</v>
      </c>
      <c r="E315" s="6" t="str">
        <f>VLOOKUP(Table2[[#This Row],[CustomerID]],'Medical Examinations'!A:J,4,FALSE)</f>
        <v>Yes</v>
      </c>
      <c r="F315" s="6" t="str">
        <f>VLOOKUP(Table2[[#This Row],[CustomerID]],'Medical Examinations'!A:J,5,FALSE)</f>
        <v>No</v>
      </c>
      <c r="G315" s="6" t="str">
        <f>VLOOKUP(Table2[[#This Row],[CustomerID]],'Medical Examinations'!A:J,6,FALSE)</f>
        <v>Yes</v>
      </c>
      <c r="H315" s="6">
        <f>VLOOKUP(Table2[[#This Row],[CustomerID]],'Medical Examinations'!A:J,7,FALSE)</f>
        <v>1</v>
      </c>
      <c r="I315" s="6" t="str">
        <f>VLOOKUP(Table2[[#This Row],[CustomerID]],'Medical Examinations'!A:J,8,FALSE)</f>
        <v>Yes</v>
      </c>
      <c r="J315" s="6" t="str">
        <f>VLOOKUP(Table2[[#This Row],[CustomerID]],'Medical Examinations'!A:J,9,FALSE)</f>
        <v>UnderWeight</v>
      </c>
      <c r="K315" s="6" t="str">
        <f>VLOOKUP(Table2[[#This Row],[CustomerID]],'Medical Examinations'!A:J,10,FALSE)</f>
        <v>Normal</v>
      </c>
      <c r="L315" s="6" t="str">
        <f>VLOOKUP(Table2[[#This Row],[CustomerID]],'Hospitalisation Details'!A:M,12,FALSE)</f>
        <v>30-Jul-1969</v>
      </c>
      <c r="M315" s="6">
        <f>VLOOKUP(Table2[[#This Row],[CustomerID]],'Hospitalisation Details'!A:M,7,FALSE)</f>
        <v>30366.93</v>
      </c>
      <c r="N315" s="6" t="str">
        <f>VLOOKUP(Table2[[#This Row],[CustomerID]],'Hospitalisation Details'!A:M,8,FALSE)</f>
        <v>tier - 2</v>
      </c>
      <c r="O315" s="6" t="str">
        <f>VLOOKUP(Table2[[#This Row],[CustomerID]],'Hospitalisation Details'!A:M,9,FALSE)</f>
        <v>tier - 2</v>
      </c>
      <c r="P315" s="6" t="str">
        <f>VLOOKUP(Table2[[#This Row],[CustomerID]],'Hospitalisation Details'!A:M,10,FALSE)</f>
        <v>R1011</v>
      </c>
      <c r="Q315" s="6">
        <f>VLOOKUP(Table2[[#This Row],[CustomerID]],'Hospitalisation Details'!A:M,13,FALSE)</f>
        <v>53</v>
      </c>
      <c r="R315" s="41"/>
    </row>
    <row r="316" spans="1:18" x14ac:dyDescent="0.3">
      <c r="A316" s="6" t="str">
        <f>VLOOKUP('Customer Names'!A316,'Customer Names'!A:A,1,FALSE)</f>
        <v>Id315</v>
      </c>
      <c r="B316" s="6" t="str">
        <f>VLOOKUP(Table2[[#This Row],[CustomerID]],'Customer Names'!A:E,4,FALSE)</f>
        <v xml:space="preserve">  Jeanie M</v>
      </c>
      <c r="C316" s="6">
        <f>VLOOKUP(Table2[[#This Row],[CustomerID]],'Medical Examinations'!A:J,2,FALSE)</f>
        <v>43.5</v>
      </c>
      <c r="D316" s="6">
        <f>VLOOKUP(Table2[[#This Row],[CustomerID]],'Medical Examinations'!A:J,3,FALSE)</f>
        <v>6.38</v>
      </c>
      <c r="E316" s="6" t="str">
        <f>VLOOKUP(Table2[[#This Row],[CustomerID]],'Medical Examinations'!A:J,4,FALSE)</f>
        <v>No</v>
      </c>
      <c r="F316" s="6" t="str">
        <f>VLOOKUP(Table2[[#This Row],[CustomerID]],'Medical Examinations'!A:J,5,FALSE)</f>
        <v>yes</v>
      </c>
      <c r="G316" s="6" t="str">
        <f>VLOOKUP(Table2[[#This Row],[CustomerID]],'Medical Examinations'!A:J,6,FALSE)</f>
        <v>No</v>
      </c>
      <c r="H316" s="6">
        <f>VLOOKUP(Table2[[#This Row],[CustomerID]],'Medical Examinations'!A:J,7,FALSE)</f>
        <v>1</v>
      </c>
      <c r="I316" s="6" t="str">
        <f>VLOOKUP(Table2[[#This Row],[CustomerID]],'Medical Examinations'!A:J,8,FALSE)</f>
        <v>Yes</v>
      </c>
      <c r="J316" s="6" t="str">
        <f>VLOOKUP(Table2[[#This Row],[CustomerID]],'Medical Examinations'!A:J,9,FALSE)</f>
        <v>Obesity</v>
      </c>
      <c r="K316" s="6" t="str">
        <f>VLOOKUP(Table2[[#This Row],[CustomerID]],'Medical Examinations'!A:J,10,FALSE)</f>
        <v>Prediabetes</v>
      </c>
      <c r="L316" s="6" t="str">
        <f>VLOOKUP(Table2[[#This Row],[CustomerID]],'Hospitalisation Details'!A:M,12,FALSE)</f>
        <v>1-Jun-2004</v>
      </c>
      <c r="M316" s="6">
        <f>VLOOKUP(Table2[[#This Row],[CustomerID]],'Hospitalisation Details'!A:M,7,FALSE)</f>
        <v>30328.27</v>
      </c>
      <c r="N316" s="6" t="str">
        <f>VLOOKUP(Table2[[#This Row],[CustomerID]],'Hospitalisation Details'!A:M,8,FALSE)</f>
        <v>tier - 2</v>
      </c>
      <c r="O316" s="6" t="str">
        <f>VLOOKUP(Table2[[#This Row],[CustomerID]],'Hospitalisation Details'!A:M,9,FALSE)</f>
        <v>tier - 2</v>
      </c>
      <c r="P316" s="6" t="str">
        <f>VLOOKUP(Table2[[#This Row],[CustomerID]],'Hospitalisation Details'!A:M,10,FALSE)</f>
        <v>R1011</v>
      </c>
      <c r="Q316" s="6">
        <f>VLOOKUP(Table2[[#This Row],[CustomerID]],'Hospitalisation Details'!A:M,13,FALSE)</f>
        <v>19</v>
      </c>
      <c r="R316" s="41"/>
    </row>
    <row r="317" spans="1:18" x14ac:dyDescent="0.3">
      <c r="A317" s="6" t="str">
        <f>VLOOKUP('Customer Names'!A317,'Customer Names'!A:A,1,FALSE)</f>
        <v>Id316</v>
      </c>
      <c r="B317" s="6" t="str">
        <f>VLOOKUP(Table2[[#This Row],[CustomerID]],'Customer Names'!A:E,4,FALSE)</f>
        <v xml:space="preserve">  Greg</v>
      </c>
      <c r="C317" s="6">
        <f>VLOOKUP(Table2[[#This Row],[CustomerID]],'Medical Examinations'!A:J,2,FALSE)</f>
        <v>25.364999999999998</v>
      </c>
      <c r="D317" s="6">
        <f>VLOOKUP(Table2[[#This Row],[CustomerID]],'Medical Examinations'!A:J,3,FALSE)</f>
        <v>5.19</v>
      </c>
      <c r="E317" s="6" t="str">
        <f>VLOOKUP(Table2[[#This Row],[CustomerID]],'Medical Examinations'!A:J,4,FALSE)</f>
        <v>No</v>
      </c>
      <c r="F317" s="6" t="str">
        <f>VLOOKUP(Table2[[#This Row],[CustomerID]],'Medical Examinations'!A:J,5,FALSE)</f>
        <v>No</v>
      </c>
      <c r="G317" s="6" t="str">
        <f>VLOOKUP(Table2[[#This Row],[CustomerID]],'Medical Examinations'!A:J,6,FALSE)</f>
        <v>No</v>
      </c>
      <c r="H317" s="6">
        <f>VLOOKUP(Table2[[#This Row],[CustomerID]],'Medical Examinations'!A:J,7,FALSE)</f>
        <v>2</v>
      </c>
      <c r="I317" s="6" t="str">
        <f>VLOOKUP(Table2[[#This Row],[CustomerID]],'Medical Examinations'!A:J,8,FALSE)</f>
        <v>No</v>
      </c>
      <c r="J317" s="6" t="str">
        <f>VLOOKUP(Table2[[#This Row],[CustomerID]],'Medical Examinations'!A:J,9,FALSE)</f>
        <v>OverWeight</v>
      </c>
      <c r="K317" s="6" t="str">
        <f>VLOOKUP(Table2[[#This Row],[CustomerID]],'Medical Examinations'!A:J,10,FALSE)</f>
        <v>Normal</v>
      </c>
      <c r="L317" s="6" t="str">
        <f>VLOOKUP(Table2[[#This Row],[CustomerID]],'Hospitalisation Details'!A:M,12,FALSE)</f>
        <v>24-Jul-1972</v>
      </c>
      <c r="M317" s="6">
        <f>VLOOKUP(Table2[[#This Row],[CustomerID]],'Hospitalisation Details'!A:M,7,FALSE)</f>
        <v>30284.639999999999</v>
      </c>
      <c r="N317" s="6" t="str">
        <f>VLOOKUP(Table2[[#This Row],[CustomerID]],'Hospitalisation Details'!A:M,8,FALSE)</f>
        <v>tier - 1</v>
      </c>
      <c r="O317" s="6" t="str">
        <f>VLOOKUP(Table2[[#This Row],[CustomerID]],'Hospitalisation Details'!A:M,9,FALSE)</f>
        <v>tier - 1</v>
      </c>
      <c r="P317" s="6" t="str">
        <f>VLOOKUP(Table2[[#This Row],[CustomerID]],'Hospitalisation Details'!A:M,10,FALSE)</f>
        <v>R1012</v>
      </c>
      <c r="Q317" s="6">
        <f>VLOOKUP(Table2[[#This Row],[CustomerID]],'Hospitalisation Details'!A:M,13,FALSE)</f>
        <v>50</v>
      </c>
      <c r="R317" s="41"/>
    </row>
    <row r="318" spans="1:18" x14ac:dyDescent="0.3">
      <c r="A318" s="6" t="str">
        <f>VLOOKUP('Customer Names'!A318,'Customer Names'!A:A,1,FALSE)</f>
        <v>Id317</v>
      </c>
      <c r="B318" s="6" t="str">
        <f>VLOOKUP(Table2[[#This Row],[CustomerID]],'Customer Names'!A:E,4,FALSE)</f>
        <v xml:space="preserve">  John</v>
      </c>
      <c r="C318" s="6">
        <f>VLOOKUP(Table2[[#This Row],[CustomerID]],'Medical Examinations'!A:J,2,FALSE)</f>
        <v>28.594999999999999</v>
      </c>
      <c r="D318" s="6">
        <f>VLOOKUP(Table2[[#This Row],[CustomerID]],'Medical Examinations'!A:J,3,FALSE)</f>
        <v>10.210000000000001</v>
      </c>
      <c r="E318" s="6" t="str">
        <f>VLOOKUP(Table2[[#This Row],[CustomerID]],'Medical Examinations'!A:J,4,FALSE)</f>
        <v>No</v>
      </c>
      <c r="F318" s="6" t="str">
        <f>VLOOKUP(Table2[[#This Row],[CustomerID]],'Medical Examinations'!A:J,5,FALSE)</f>
        <v>No</v>
      </c>
      <c r="G318" s="6" t="str">
        <f>VLOOKUP(Table2[[#This Row],[CustomerID]],'Medical Examinations'!A:J,6,FALSE)</f>
        <v>No</v>
      </c>
      <c r="H318" s="6">
        <f>VLOOKUP(Table2[[#This Row],[CustomerID]],'Medical Examinations'!A:J,7,FALSE)</f>
        <v>0</v>
      </c>
      <c r="I318" s="6" t="str">
        <f>VLOOKUP(Table2[[#This Row],[CustomerID]],'Medical Examinations'!A:J,8,FALSE)</f>
        <v>No</v>
      </c>
      <c r="J318" s="6" t="str">
        <f>VLOOKUP(Table2[[#This Row],[CustomerID]],'Medical Examinations'!A:J,9,FALSE)</f>
        <v>OverWeight</v>
      </c>
      <c r="K318" s="6" t="str">
        <f>VLOOKUP(Table2[[#This Row],[CustomerID]],'Medical Examinations'!A:J,10,FALSE)</f>
        <v>Diabetes</v>
      </c>
      <c r="L318" s="6" t="str">
        <f>VLOOKUP(Table2[[#This Row],[CustomerID]],'Hospitalisation Details'!A:M,12,FALSE)</f>
        <v>15-Sep-1962</v>
      </c>
      <c r="M318" s="6">
        <f>VLOOKUP(Table2[[#This Row],[CustomerID]],'Hospitalisation Details'!A:M,7,FALSE)</f>
        <v>30260</v>
      </c>
      <c r="N318" s="6" t="str">
        <f>VLOOKUP(Table2[[#This Row],[CustomerID]],'Hospitalisation Details'!A:M,8,FALSE)</f>
        <v>tier - 1</v>
      </c>
      <c r="O318" s="6" t="str">
        <f>VLOOKUP(Table2[[#This Row],[CustomerID]],'Hospitalisation Details'!A:M,9,FALSE)</f>
        <v>tier - 1</v>
      </c>
      <c r="P318" s="6" t="str">
        <f>VLOOKUP(Table2[[#This Row],[CustomerID]],'Hospitalisation Details'!A:M,10,FALSE)</f>
        <v>R1014</v>
      </c>
      <c r="Q318" s="6">
        <f>VLOOKUP(Table2[[#This Row],[CustomerID]],'Hospitalisation Details'!A:M,13,FALSE)</f>
        <v>60</v>
      </c>
      <c r="R318" s="41"/>
    </row>
    <row r="319" spans="1:18" x14ac:dyDescent="0.3">
      <c r="A319" s="6" t="str">
        <f>VLOOKUP('Customer Names'!A319,'Customer Names'!A:A,1,FALSE)</f>
        <v>Id318</v>
      </c>
      <c r="B319" s="6" t="str">
        <f>VLOOKUP(Table2[[#This Row],[CustomerID]],'Customer Names'!A:E,4,FALSE)</f>
        <v xml:space="preserve">  Aliaksandr</v>
      </c>
      <c r="C319" s="6">
        <f>VLOOKUP(Table2[[#This Row],[CustomerID]],'Medical Examinations'!A:J,2,FALSE)</f>
        <v>29.83</v>
      </c>
      <c r="D319" s="6">
        <f>VLOOKUP(Table2[[#This Row],[CustomerID]],'Medical Examinations'!A:J,3,FALSE)</f>
        <v>9.6999999999999993</v>
      </c>
      <c r="E319" s="6" t="str">
        <f>VLOOKUP(Table2[[#This Row],[CustomerID]],'Medical Examinations'!A:J,4,FALSE)</f>
        <v>Yes</v>
      </c>
      <c r="F319" s="6" t="str">
        <f>VLOOKUP(Table2[[#This Row],[CustomerID]],'Medical Examinations'!A:J,5,FALSE)</f>
        <v>No</v>
      </c>
      <c r="G319" s="6" t="str">
        <f>VLOOKUP(Table2[[#This Row],[CustomerID]],'Medical Examinations'!A:J,6,FALSE)</f>
        <v>Yes</v>
      </c>
      <c r="H319" s="6">
        <f>VLOOKUP(Table2[[#This Row],[CustomerID]],'Medical Examinations'!A:J,7,FALSE)</f>
        <v>1</v>
      </c>
      <c r="I319" s="6" t="str">
        <f>VLOOKUP(Table2[[#This Row],[CustomerID]],'Medical Examinations'!A:J,8,FALSE)</f>
        <v>Yes</v>
      </c>
      <c r="J319" s="6" t="str">
        <f>VLOOKUP(Table2[[#This Row],[CustomerID]],'Medical Examinations'!A:J,9,FALSE)</f>
        <v>OverWeight</v>
      </c>
      <c r="K319" s="6" t="str">
        <f>VLOOKUP(Table2[[#This Row],[CustomerID]],'Medical Examinations'!A:J,10,FALSE)</f>
        <v>Diabetes</v>
      </c>
      <c r="L319" s="6" t="str">
        <f>VLOOKUP(Table2[[#This Row],[CustomerID]],'Hospitalisation Details'!A:M,12,FALSE)</f>
        <v>13-Sep-1963</v>
      </c>
      <c r="M319" s="6">
        <f>VLOOKUP(Table2[[#This Row],[CustomerID]],'Hospitalisation Details'!A:M,7,FALSE)</f>
        <v>30184.94</v>
      </c>
      <c r="N319" s="6" t="str">
        <f>VLOOKUP(Table2[[#This Row],[CustomerID]],'Hospitalisation Details'!A:M,8,FALSE)</f>
        <v>tier - 1</v>
      </c>
      <c r="O319" s="6" t="str">
        <f>VLOOKUP(Table2[[#This Row],[CustomerID]],'Hospitalisation Details'!A:M,9,FALSE)</f>
        <v>tier - 1</v>
      </c>
      <c r="P319" s="6" t="str">
        <f>VLOOKUP(Table2[[#This Row],[CustomerID]],'Hospitalisation Details'!A:M,10,FALSE)</f>
        <v>R1014</v>
      </c>
      <c r="Q319" s="6">
        <f>VLOOKUP(Table2[[#This Row],[CustomerID]],'Hospitalisation Details'!A:M,13,FALSE)</f>
        <v>59</v>
      </c>
      <c r="R319" s="41"/>
    </row>
    <row r="320" spans="1:18" x14ac:dyDescent="0.3">
      <c r="A320" s="6" t="str">
        <f>VLOOKUP('Customer Names'!A320,'Customer Names'!A:A,1,FALSE)</f>
        <v>Id319</v>
      </c>
      <c r="B320" s="6" t="str">
        <f>VLOOKUP(Table2[[#This Row],[CustomerID]],'Customer Names'!A:E,4,FALSE)</f>
        <v xml:space="preserve">  Jason M</v>
      </c>
      <c r="C320" s="6">
        <f>VLOOKUP(Table2[[#This Row],[CustomerID]],'Medical Examinations'!A:J,2,FALSE)</f>
        <v>24.7</v>
      </c>
      <c r="D320" s="6">
        <f>VLOOKUP(Table2[[#This Row],[CustomerID]],'Medical Examinations'!A:J,3,FALSE)</f>
        <v>10.25</v>
      </c>
      <c r="E320" s="6" t="str">
        <f>VLOOKUP(Table2[[#This Row],[CustomerID]],'Medical Examinations'!A:J,4,FALSE)</f>
        <v>No</v>
      </c>
      <c r="F320" s="6" t="str">
        <f>VLOOKUP(Table2[[#This Row],[CustomerID]],'Medical Examinations'!A:J,5,FALSE)</f>
        <v>No</v>
      </c>
      <c r="G320" s="6" t="str">
        <f>VLOOKUP(Table2[[#This Row],[CustomerID]],'Medical Examinations'!A:J,6,FALSE)</f>
        <v>No</v>
      </c>
      <c r="H320" s="6">
        <f>VLOOKUP(Table2[[#This Row],[CustomerID]],'Medical Examinations'!A:J,7,FALSE)</f>
        <v>3</v>
      </c>
      <c r="I320" s="6" t="str">
        <f>VLOOKUP(Table2[[#This Row],[CustomerID]],'Medical Examinations'!A:J,8,FALSE)</f>
        <v>No</v>
      </c>
      <c r="J320" s="6" t="str">
        <f>VLOOKUP(Table2[[#This Row],[CustomerID]],'Medical Examinations'!A:J,9,FALSE)</f>
        <v>NormalWeight</v>
      </c>
      <c r="K320" s="6" t="str">
        <f>VLOOKUP(Table2[[#This Row],[CustomerID]],'Medical Examinations'!A:J,10,FALSE)</f>
        <v>Diabetes</v>
      </c>
      <c r="L320" s="6" t="str">
        <f>VLOOKUP(Table2[[#This Row],[CustomerID]],'Hospitalisation Details'!A:M,12,FALSE)</f>
        <v>11-Aug-1958</v>
      </c>
      <c r="M320" s="6">
        <f>VLOOKUP(Table2[[#This Row],[CustomerID]],'Hospitalisation Details'!A:M,7,FALSE)</f>
        <v>30166.62</v>
      </c>
      <c r="N320" s="6" t="str">
        <f>VLOOKUP(Table2[[#This Row],[CustomerID]],'Hospitalisation Details'!A:M,8,FALSE)</f>
        <v>tier - 1</v>
      </c>
      <c r="O320" s="6" t="str">
        <f>VLOOKUP(Table2[[#This Row],[CustomerID]],'Hospitalisation Details'!A:M,9,FALSE)</f>
        <v>tier - 3</v>
      </c>
      <c r="P320" s="6" t="str">
        <f>VLOOKUP(Table2[[#This Row],[CustomerID]],'Hospitalisation Details'!A:M,10,FALSE)</f>
        <v>R1012</v>
      </c>
      <c r="Q320" s="6">
        <f>VLOOKUP(Table2[[#This Row],[CustomerID]],'Hospitalisation Details'!A:M,13,FALSE)</f>
        <v>64</v>
      </c>
      <c r="R320" s="41"/>
    </row>
    <row r="321" spans="1:18" x14ac:dyDescent="0.3">
      <c r="A321" s="6" t="str">
        <f>VLOOKUP('Customer Names'!A321,'Customer Names'!A:A,1,FALSE)</f>
        <v>Id320</v>
      </c>
      <c r="B321" s="6" t="str">
        <f>VLOOKUP(Table2[[#This Row],[CustomerID]],'Customer Names'!A:E,4,FALSE)</f>
        <v xml:space="preserve">  Sheera K</v>
      </c>
      <c r="C321" s="6">
        <f>VLOOKUP(Table2[[#This Row],[CustomerID]],'Medical Examinations'!A:J,2,FALSE)</f>
        <v>17.940000000000001</v>
      </c>
      <c r="D321" s="6">
        <f>VLOOKUP(Table2[[#This Row],[CustomerID]],'Medical Examinations'!A:J,3,FALSE)</f>
        <v>9.77</v>
      </c>
      <c r="E321" s="6" t="str">
        <f>VLOOKUP(Table2[[#This Row],[CustomerID]],'Medical Examinations'!A:J,4,FALSE)</f>
        <v>No</v>
      </c>
      <c r="F321" s="6" t="str">
        <f>VLOOKUP(Table2[[#This Row],[CustomerID]],'Medical Examinations'!A:J,5,FALSE)</f>
        <v>No</v>
      </c>
      <c r="G321" s="6" t="str">
        <f>VLOOKUP(Table2[[#This Row],[CustomerID]],'Medical Examinations'!A:J,6,FALSE)</f>
        <v>No</v>
      </c>
      <c r="H321" s="6">
        <f>VLOOKUP(Table2[[#This Row],[CustomerID]],'Medical Examinations'!A:J,7,FALSE)</f>
        <v>0</v>
      </c>
      <c r="I321" s="6" t="str">
        <f>VLOOKUP(Table2[[#This Row],[CustomerID]],'Medical Examinations'!A:J,8,FALSE)</f>
        <v>Yes</v>
      </c>
      <c r="J321" s="6" t="str">
        <f>VLOOKUP(Table2[[#This Row],[CustomerID]],'Medical Examinations'!A:J,9,FALSE)</f>
        <v>UnderWeight</v>
      </c>
      <c r="K321" s="6" t="str">
        <f>VLOOKUP(Table2[[#This Row],[CustomerID]],'Medical Examinations'!A:J,10,FALSE)</f>
        <v>Diabetes</v>
      </c>
      <c r="L321" s="6" t="str">
        <f>VLOOKUP(Table2[[#This Row],[CustomerID]],'Hospitalisation Details'!A:M,12,FALSE)</f>
        <v>25-Dec-1971</v>
      </c>
      <c r="M321" s="6">
        <f>VLOOKUP(Table2[[#This Row],[CustomerID]],'Hospitalisation Details'!A:M,7,FALSE)</f>
        <v>30134.75</v>
      </c>
      <c r="N321" s="6" t="str">
        <f>VLOOKUP(Table2[[#This Row],[CustomerID]],'Hospitalisation Details'!A:M,8,FALSE)</f>
        <v>tier - 2</v>
      </c>
      <c r="O321" s="6" t="str">
        <f>VLOOKUP(Table2[[#This Row],[CustomerID]],'Hospitalisation Details'!A:M,9,FALSE)</f>
        <v>tier - 3</v>
      </c>
      <c r="P321" s="6" t="str">
        <f>VLOOKUP(Table2[[#This Row],[CustomerID]],'Hospitalisation Details'!A:M,10,FALSE)</f>
        <v>R1011</v>
      </c>
      <c r="Q321" s="6">
        <f>VLOOKUP(Table2[[#This Row],[CustomerID]],'Hospitalisation Details'!A:M,13,FALSE)</f>
        <v>51</v>
      </c>
      <c r="R321" s="41"/>
    </row>
    <row r="322" spans="1:18" x14ac:dyDescent="0.3">
      <c r="A322" s="6" t="str">
        <f>VLOOKUP('Customer Names'!A322,'Customer Names'!A:A,1,FALSE)</f>
        <v>Id321</v>
      </c>
      <c r="B322" s="6" t="str">
        <f>VLOOKUP(Table2[[#This Row],[CustomerID]],'Customer Names'!A:E,4,FALSE)</f>
        <v xml:space="preserve">  Janice</v>
      </c>
      <c r="C322" s="6">
        <f>VLOOKUP(Table2[[#This Row],[CustomerID]],'Medical Examinations'!A:J,2,FALSE)</f>
        <v>21.08</v>
      </c>
      <c r="D322" s="6">
        <f>VLOOKUP(Table2[[#This Row],[CustomerID]],'Medical Examinations'!A:J,3,FALSE)</f>
        <v>4.83</v>
      </c>
      <c r="E322" s="6" t="str">
        <f>VLOOKUP(Table2[[#This Row],[CustomerID]],'Medical Examinations'!A:J,4,FALSE)</f>
        <v>No</v>
      </c>
      <c r="F322" s="6" t="str">
        <f>VLOOKUP(Table2[[#This Row],[CustomerID]],'Medical Examinations'!A:J,5,FALSE)</f>
        <v>No</v>
      </c>
      <c r="G322" s="6" t="str">
        <f>VLOOKUP(Table2[[#This Row],[CustomerID]],'Medical Examinations'!A:J,6,FALSE)</f>
        <v>Yes</v>
      </c>
      <c r="H322" s="6">
        <f>VLOOKUP(Table2[[#This Row],[CustomerID]],'Medical Examinations'!A:J,7,FALSE)</f>
        <v>1</v>
      </c>
      <c r="I322" s="6" t="str">
        <f>VLOOKUP(Table2[[#This Row],[CustomerID]],'Medical Examinations'!A:J,8,FALSE)</f>
        <v>Yes</v>
      </c>
      <c r="J322" s="6" t="str">
        <f>VLOOKUP(Table2[[#This Row],[CustomerID]],'Medical Examinations'!A:J,9,FALSE)</f>
        <v>NormalWeight</v>
      </c>
      <c r="K322" s="6" t="str">
        <f>VLOOKUP(Table2[[#This Row],[CustomerID]],'Medical Examinations'!A:J,10,FALSE)</f>
        <v>Normal</v>
      </c>
      <c r="L322" s="6" t="str">
        <f>VLOOKUP(Table2[[#This Row],[CustomerID]],'Hospitalisation Details'!A:M,12,FALSE)</f>
        <v>2-Sep-1979</v>
      </c>
      <c r="M322" s="6">
        <f>VLOOKUP(Table2[[#This Row],[CustomerID]],'Hospitalisation Details'!A:M,7,FALSE)</f>
        <v>30095.97</v>
      </c>
      <c r="N322" s="6" t="str">
        <f>VLOOKUP(Table2[[#This Row],[CustomerID]],'Hospitalisation Details'!A:M,8,FALSE)</f>
        <v>tier - 2</v>
      </c>
      <c r="O322" s="6" t="str">
        <f>VLOOKUP(Table2[[#This Row],[CustomerID]],'Hospitalisation Details'!A:M,9,FALSE)</f>
        <v>tier - 3</v>
      </c>
      <c r="P322" s="6" t="str">
        <f>VLOOKUP(Table2[[#This Row],[CustomerID]],'Hospitalisation Details'!A:M,10,FALSE)</f>
        <v>R1011</v>
      </c>
      <c r="Q322" s="6">
        <f>VLOOKUP(Table2[[#This Row],[CustomerID]],'Hospitalisation Details'!A:M,13,FALSE)</f>
        <v>43</v>
      </c>
      <c r="R322" s="41"/>
    </row>
    <row r="323" spans="1:18" x14ac:dyDescent="0.3">
      <c r="A323" s="6" t="str">
        <f>VLOOKUP('Customer Names'!A323,'Customer Names'!A:A,1,FALSE)</f>
        <v>Id322</v>
      </c>
      <c r="B323" s="6" t="str">
        <f>VLOOKUP(Table2[[#This Row],[CustomerID]],'Customer Names'!A:E,4,FALSE)</f>
        <v xml:space="preserve">  Timothy G</v>
      </c>
      <c r="C323" s="6">
        <f>VLOOKUP(Table2[[#This Row],[CustomerID]],'Medical Examinations'!A:J,2,FALSE)</f>
        <v>37.715000000000003</v>
      </c>
      <c r="D323" s="6">
        <f>VLOOKUP(Table2[[#This Row],[CustomerID]],'Medical Examinations'!A:J,3,FALSE)</f>
        <v>10.86</v>
      </c>
      <c r="E323" s="6" t="str">
        <f>VLOOKUP(Table2[[#This Row],[CustomerID]],'Medical Examinations'!A:J,4,FALSE)</f>
        <v>Yes</v>
      </c>
      <c r="F323" s="6" t="str">
        <f>VLOOKUP(Table2[[#This Row],[CustomerID]],'Medical Examinations'!A:J,5,FALSE)</f>
        <v>No</v>
      </c>
      <c r="G323" s="6" t="str">
        <f>VLOOKUP(Table2[[#This Row],[CustomerID]],'Medical Examinations'!A:J,6,FALSE)</f>
        <v>No</v>
      </c>
      <c r="H323" s="6">
        <f>VLOOKUP(Table2[[#This Row],[CustomerID]],'Medical Examinations'!A:J,7,FALSE)</f>
        <v>0</v>
      </c>
      <c r="I323" s="6" t="str">
        <f>VLOOKUP(Table2[[#This Row],[CustomerID]],'Medical Examinations'!A:J,8,FALSE)</f>
        <v>No</v>
      </c>
      <c r="J323" s="6" t="str">
        <f>VLOOKUP(Table2[[#This Row],[CustomerID]],'Medical Examinations'!A:J,9,FALSE)</f>
        <v>Obesity</v>
      </c>
      <c r="K323" s="6" t="str">
        <f>VLOOKUP(Table2[[#This Row],[CustomerID]],'Medical Examinations'!A:J,10,FALSE)</f>
        <v>Diabetes</v>
      </c>
      <c r="L323" s="6" t="str">
        <f>VLOOKUP(Table2[[#This Row],[CustomerID]],'Hospitalisation Details'!A:M,12,FALSE)</f>
        <v>16-Jun-1967</v>
      </c>
      <c r="M323" s="6">
        <f>VLOOKUP(Table2[[#This Row],[CustomerID]],'Hospitalisation Details'!A:M,7,FALSE)</f>
        <v>30063.58</v>
      </c>
      <c r="N323" s="6" t="str">
        <f>VLOOKUP(Table2[[#This Row],[CustomerID]],'Hospitalisation Details'!A:M,8,FALSE)</f>
        <v>tier - 1</v>
      </c>
      <c r="O323" s="6" t="str">
        <f>VLOOKUP(Table2[[#This Row],[CustomerID]],'Hospitalisation Details'!A:M,9,FALSE)</f>
        <v>tier - 1</v>
      </c>
      <c r="P323" s="6" t="str">
        <f>VLOOKUP(Table2[[#This Row],[CustomerID]],'Hospitalisation Details'!A:M,10,FALSE)</f>
        <v>R1012</v>
      </c>
      <c r="Q323" s="6">
        <f>VLOOKUP(Table2[[#This Row],[CustomerID]],'Hospitalisation Details'!A:M,13,FALSE)</f>
        <v>55</v>
      </c>
      <c r="R323" s="41"/>
    </row>
    <row r="324" spans="1:18" x14ac:dyDescent="0.3">
      <c r="A324" s="6" t="str">
        <f>VLOOKUP('Customer Names'!A324,'Customer Names'!A:A,1,FALSE)</f>
        <v>Id323</v>
      </c>
      <c r="B324" s="6" t="str">
        <f>VLOOKUP(Table2[[#This Row],[CustomerID]],'Customer Names'!A:E,4,FALSE)</f>
        <v xml:space="preserve">  Alan R</v>
      </c>
      <c r="C324" s="6">
        <f>VLOOKUP(Table2[[#This Row],[CustomerID]],'Medical Examinations'!A:J,2,FALSE)</f>
        <v>22.39</v>
      </c>
      <c r="D324" s="6">
        <f>VLOOKUP(Table2[[#This Row],[CustomerID]],'Medical Examinations'!A:J,3,FALSE)</f>
        <v>9.5299999999999994</v>
      </c>
      <c r="E324" s="6" t="str">
        <f>VLOOKUP(Table2[[#This Row],[CustomerID]],'Medical Examinations'!A:J,4,FALSE)</f>
        <v>Yes</v>
      </c>
      <c r="F324" s="6" t="str">
        <f>VLOOKUP(Table2[[#This Row],[CustomerID]],'Medical Examinations'!A:J,5,FALSE)</f>
        <v>No</v>
      </c>
      <c r="G324" s="6" t="str">
        <f>VLOOKUP(Table2[[#This Row],[CustomerID]],'Medical Examinations'!A:J,6,FALSE)</f>
        <v>No</v>
      </c>
      <c r="H324" s="6">
        <f>VLOOKUP(Table2[[#This Row],[CustomerID]],'Medical Examinations'!A:J,7,FALSE)</f>
        <v>0</v>
      </c>
      <c r="I324" s="6" t="str">
        <f>VLOOKUP(Table2[[#This Row],[CustomerID]],'Medical Examinations'!A:J,8,FALSE)</f>
        <v>Yes</v>
      </c>
      <c r="J324" s="6" t="str">
        <f>VLOOKUP(Table2[[#This Row],[CustomerID]],'Medical Examinations'!A:J,9,FALSE)</f>
        <v>NormalWeight</v>
      </c>
      <c r="K324" s="6" t="str">
        <f>VLOOKUP(Table2[[#This Row],[CustomerID]],'Medical Examinations'!A:J,10,FALSE)</f>
        <v>Diabetes</v>
      </c>
      <c r="L324" s="6" t="str">
        <f>VLOOKUP(Table2[[#This Row],[CustomerID]],'Hospitalisation Details'!A:M,12,FALSE)</f>
        <v>4-Aug-1981</v>
      </c>
      <c r="M324" s="6">
        <f>VLOOKUP(Table2[[#This Row],[CustomerID]],'Hospitalisation Details'!A:M,7,FALSE)</f>
        <v>30026.87</v>
      </c>
      <c r="N324" s="6" t="str">
        <f>VLOOKUP(Table2[[#This Row],[CustomerID]],'Hospitalisation Details'!A:M,8,FALSE)</f>
        <v>tier - 2</v>
      </c>
      <c r="O324" s="6" t="str">
        <f>VLOOKUP(Table2[[#This Row],[CustomerID]],'Hospitalisation Details'!A:M,9,FALSE)</f>
        <v>tier - 3</v>
      </c>
      <c r="P324" s="6" t="str">
        <f>VLOOKUP(Table2[[#This Row],[CustomerID]],'Hospitalisation Details'!A:M,10,FALSE)</f>
        <v>R1012</v>
      </c>
      <c r="Q324" s="6">
        <f>VLOOKUP(Table2[[#This Row],[CustomerID]],'Hospitalisation Details'!A:M,13,FALSE)</f>
        <v>41</v>
      </c>
      <c r="R324" s="41"/>
    </row>
    <row r="325" spans="1:18" x14ac:dyDescent="0.3">
      <c r="A325" s="6" t="str">
        <f>VLOOKUP('Customer Names'!A325,'Customer Names'!A:A,1,FALSE)</f>
        <v>Id324</v>
      </c>
      <c r="B325" s="6" t="str">
        <f>VLOOKUP(Table2[[#This Row],[CustomerID]],'Customer Names'!A:E,4,FALSE)</f>
        <v xml:space="preserve">  Michael</v>
      </c>
      <c r="C325" s="6">
        <f>VLOOKUP(Table2[[#This Row],[CustomerID]],'Medical Examinations'!A:J,2,FALSE)</f>
        <v>28.78</v>
      </c>
      <c r="D325" s="6">
        <f>VLOOKUP(Table2[[#This Row],[CustomerID]],'Medical Examinations'!A:J,3,FALSE)</f>
        <v>5.68</v>
      </c>
      <c r="E325" s="6" t="str">
        <f>VLOOKUP(Table2[[#This Row],[CustomerID]],'Medical Examinations'!A:J,4,FALSE)</f>
        <v>No</v>
      </c>
      <c r="F325" s="6" t="str">
        <f>VLOOKUP(Table2[[#This Row],[CustomerID]],'Medical Examinations'!A:J,5,FALSE)</f>
        <v>No</v>
      </c>
      <c r="G325" s="6" t="str">
        <f>VLOOKUP(Table2[[#This Row],[CustomerID]],'Medical Examinations'!A:J,6,FALSE)</f>
        <v>No</v>
      </c>
      <c r="H325" s="6">
        <f>VLOOKUP(Table2[[#This Row],[CustomerID]],'Medical Examinations'!A:J,7,FALSE)</f>
        <v>0</v>
      </c>
      <c r="I325" s="6" t="str">
        <f>VLOOKUP(Table2[[#This Row],[CustomerID]],'Medical Examinations'!A:J,8,FALSE)</f>
        <v>Yes</v>
      </c>
      <c r="J325" s="6" t="str">
        <f>VLOOKUP(Table2[[#This Row],[CustomerID]],'Medical Examinations'!A:J,9,FALSE)</f>
        <v>OverWeight</v>
      </c>
      <c r="K325" s="6" t="str">
        <f>VLOOKUP(Table2[[#This Row],[CustomerID]],'Medical Examinations'!A:J,10,FALSE)</f>
        <v>Normal</v>
      </c>
      <c r="L325" s="6" t="str">
        <f>VLOOKUP(Table2[[#This Row],[CustomerID]],'Hospitalisation Details'!A:M,12,FALSE)</f>
        <v>5-Oct-1991</v>
      </c>
      <c r="M325" s="6">
        <f>VLOOKUP(Table2[[#This Row],[CustomerID]],'Hospitalisation Details'!A:M,7,FALSE)</f>
        <v>29969.67</v>
      </c>
      <c r="N325" s="6" t="str">
        <f>VLOOKUP(Table2[[#This Row],[CustomerID]],'Hospitalisation Details'!A:M,8,FALSE)</f>
        <v>tier - 1</v>
      </c>
      <c r="O325" s="6" t="str">
        <f>VLOOKUP(Table2[[#This Row],[CustomerID]],'Hospitalisation Details'!A:M,9,FALSE)</f>
        <v>tier - 1</v>
      </c>
      <c r="P325" s="6" t="str">
        <f>VLOOKUP(Table2[[#This Row],[CustomerID]],'Hospitalisation Details'!A:M,10,FALSE)</f>
        <v>R1011</v>
      </c>
      <c r="Q325" s="6">
        <f>VLOOKUP(Table2[[#This Row],[CustomerID]],'Hospitalisation Details'!A:M,13,FALSE)</f>
        <v>31</v>
      </c>
      <c r="R325" s="41"/>
    </row>
    <row r="326" spans="1:18" x14ac:dyDescent="0.3">
      <c r="A326" s="6" t="str">
        <f>VLOOKUP('Customer Names'!A326,'Customer Names'!A:A,1,FALSE)</f>
        <v>Id325</v>
      </c>
      <c r="B326" s="6" t="str">
        <f>VLOOKUP(Table2[[#This Row],[CustomerID]],'Customer Names'!A:E,4,FALSE)</f>
        <v xml:space="preserve">  Marie-France</v>
      </c>
      <c r="C326" s="6">
        <f>VLOOKUP(Table2[[#This Row],[CustomerID]],'Medical Examinations'!A:J,2,FALSE)</f>
        <v>18.329999999999998</v>
      </c>
      <c r="D326" s="6">
        <f>VLOOKUP(Table2[[#This Row],[CustomerID]],'Medical Examinations'!A:J,3,FALSE)</f>
        <v>5.57</v>
      </c>
      <c r="E326" s="6" t="str">
        <f>VLOOKUP(Table2[[#This Row],[CustomerID]],'Medical Examinations'!A:J,4,FALSE)</f>
        <v>Yes</v>
      </c>
      <c r="F326" s="6" t="str">
        <f>VLOOKUP(Table2[[#This Row],[CustomerID]],'Medical Examinations'!A:J,5,FALSE)</f>
        <v>No</v>
      </c>
      <c r="G326" s="6" t="str">
        <f>VLOOKUP(Table2[[#This Row],[CustomerID]],'Medical Examinations'!A:J,6,FALSE)</f>
        <v>No</v>
      </c>
      <c r="H326" s="6">
        <f>VLOOKUP(Table2[[#This Row],[CustomerID]],'Medical Examinations'!A:J,7,FALSE)</f>
        <v>0</v>
      </c>
      <c r="I326" s="6" t="str">
        <f>VLOOKUP(Table2[[#This Row],[CustomerID]],'Medical Examinations'!A:J,8,FALSE)</f>
        <v>Yes</v>
      </c>
      <c r="J326" s="6" t="str">
        <f>VLOOKUP(Table2[[#This Row],[CustomerID]],'Medical Examinations'!A:J,9,FALSE)</f>
        <v>UnderWeight</v>
      </c>
      <c r="K326" s="6" t="str">
        <f>VLOOKUP(Table2[[#This Row],[CustomerID]],'Medical Examinations'!A:J,10,FALSE)</f>
        <v>Normal</v>
      </c>
      <c r="L326" s="6" t="str">
        <f>VLOOKUP(Table2[[#This Row],[CustomerID]],'Hospitalisation Details'!A:M,12,FALSE)</f>
        <v>12-Jun-1976</v>
      </c>
      <c r="M326" s="6">
        <f>VLOOKUP(Table2[[#This Row],[CustomerID]],'Hospitalisation Details'!A:M,7,FALSE)</f>
        <v>29933.75</v>
      </c>
      <c r="N326" s="6" t="str">
        <f>VLOOKUP(Table2[[#This Row],[CustomerID]],'Hospitalisation Details'!A:M,8,FALSE)</f>
        <v>tier - 1</v>
      </c>
      <c r="O326" s="6" t="str">
        <f>VLOOKUP(Table2[[#This Row],[CustomerID]],'Hospitalisation Details'!A:M,9,FALSE)</f>
        <v>tier - 1</v>
      </c>
      <c r="P326" s="6" t="str">
        <f>VLOOKUP(Table2[[#This Row],[CustomerID]],'Hospitalisation Details'!A:M,10,FALSE)</f>
        <v>R1011</v>
      </c>
      <c r="Q326" s="6">
        <f>VLOOKUP(Table2[[#This Row],[CustomerID]],'Hospitalisation Details'!A:M,13,FALSE)</f>
        <v>46</v>
      </c>
      <c r="R326" s="41"/>
    </row>
    <row r="327" spans="1:18" x14ac:dyDescent="0.3">
      <c r="A327" s="6" t="str">
        <f>VLOOKUP('Customer Names'!A327,'Customer Names'!A:A,1,FALSE)</f>
        <v>Id326</v>
      </c>
      <c r="B327" s="6" t="str">
        <f>VLOOKUP(Table2[[#This Row],[CustomerID]],'Customer Names'!A:E,4,FALSE)</f>
        <v xml:space="preserve">  Erik F</v>
      </c>
      <c r="C327" s="6">
        <f>VLOOKUP(Table2[[#This Row],[CustomerID]],'Medical Examinations'!A:J,2,FALSE)</f>
        <v>26.39</v>
      </c>
      <c r="D327" s="6">
        <f>VLOOKUP(Table2[[#This Row],[CustomerID]],'Medical Examinations'!A:J,3,FALSE)</f>
        <v>4.58</v>
      </c>
      <c r="E327" s="6" t="str">
        <f>VLOOKUP(Table2[[#This Row],[CustomerID]],'Medical Examinations'!A:J,4,FALSE)</f>
        <v>Yes</v>
      </c>
      <c r="F327" s="6" t="str">
        <f>VLOOKUP(Table2[[#This Row],[CustomerID]],'Medical Examinations'!A:J,5,FALSE)</f>
        <v>No</v>
      </c>
      <c r="G327" s="6" t="str">
        <f>VLOOKUP(Table2[[#This Row],[CustomerID]],'Medical Examinations'!A:J,6,FALSE)</f>
        <v>No</v>
      </c>
      <c r="H327" s="6">
        <f>VLOOKUP(Table2[[#This Row],[CustomerID]],'Medical Examinations'!A:J,7,FALSE)</f>
        <v>1</v>
      </c>
      <c r="I327" s="6" t="str">
        <f>VLOOKUP(Table2[[#This Row],[CustomerID]],'Medical Examinations'!A:J,8,FALSE)</f>
        <v>Yes</v>
      </c>
      <c r="J327" s="6" t="str">
        <f>VLOOKUP(Table2[[#This Row],[CustomerID]],'Medical Examinations'!A:J,9,FALSE)</f>
        <v>OverWeight</v>
      </c>
      <c r="K327" s="6" t="str">
        <f>VLOOKUP(Table2[[#This Row],[CustomerID]],'Medical Examinations'!A:J,10,FALSE)</f>
        <v>Normal</v>
      </c>
      <c r="L327" s="6" t="str">
        <f>VLOOKUP(Table2[[#This Row],[CustomerID]],'Hospitalisation Details'!A:M,12,FALSE)</f>
        <v>30-Dec-1988</v>
      </c>
      <c r="M327" s="6">
        <f>VLOOKUP(Table2[[#This Row],[CustomerID]],'Hospitalisation Details'!A:M,7,FALSE)</f>
        <v>29929.56</v>
      </c>
      <c r="N327" s="6" t="str">
        <f>VLOOKUP(Table2[[#This Row],[CustomerID]],'Hospitalisation Details'!A:M,8,FALSE)</f>
        <v>tier - 1</v>
      </c>
      <c r="O327" s="6" t="str">
        <f>VLOOKUP(Table2[[#This Row],[CustomerID]],'Hospitalisation Details'!A:M,9,FALSE)</f>
        <v>tier - 1</v>
      </c>
      <c r="P327" s="6" t="str">
        <f>VLOOKUP(Table2[[#This Row],[CustomerID]],'Hospitalisation Details'!A:M,10,FALSE)</f>
        <v>R1011</v>
      </c>
      <c r="Q327" s="6">
        <f>VLOOKUP(Table2[[#This Row],[CustomerID]],'Hospitalisation Details'!A:M,13,FALSE)</f>
        <v>34</v>
      </c>
      <c r="R327" s="41"/>
    </row>
    <row r="328" spans="1:18" x14ac:dyDescent="0.3">
      <c r="A328" s="6" t="str">
        <f>VLOOKUP('Customer Names'!A328,'Customer Names'!A:A,1,FALSE)</f>
        <v>Id327</v>
      </c>
      <c r="B328" s="6" t="str">
        <f>VLOOKUP(Table2[[#This Row],[CustomerID]],'Customer Names'!A:E,4,FALSE)</f>
        <v xml:space="preserve">  Andrew</v>
      </c>
      <c r="C328" s="6">
        <f>VLOOKUP(Table2[[#This Row],[CustomerID]],'Medical Examinations'!A:J,2,FALSE)</f>
        <v>19.260000000000002</v>
      </c>
      <c r="D328" s="6">
        <f>VLOOKUP(Table2[[#This Row],[CustomerID]],'Medical Examinations'!A:J,3,FALSE)</f>
        <v>8.9600000000000009</v>
      </c>
      <c r="E328" s="6" t="str">
        <f>VLOOKUP(Table2[[#This Row],[CustomerID]],'Medical Examinations'!A:J,4,FALSE)</f>
        <v>Yes</v>
      </c>
      <c r="F328" s="6" t="str">
        <f>VLOOKUP(Table2[[#This Row],[CustomerID]],'Medical Examinations'!A:J,5,FALSE)</f>
        <v>No</v>
      </c>
      <c r="G328" s="6" t="str">
        <f>VLOOKUP(Table2[[#This Row],[CustomerID]],'Medical Examinations'!A:J,6,FALSE)</f>
        <v>No</v>
      </c>
      <c r="H328" s="6">
        <f>VLOOKUP(Table2[[#This Row],[CustomerID]],'Medical Examinations'!A:J,7,FALSE)</f>
        <v>1</v>
      </c>
      <c r="I328" s="6" t="str">
        <f>VLOOKUP(Table2[[#This Row],[CustomerID]],'Medical Examinations'!A:J,8,FALSE)</f>
        <v>Yes</v>
      </c>
      <c r="J328" s="6" t="str">
        <f>VLOOKUP(Table2[[#This Row],[CustomerID]],'Medical Examinations'!A:J,9,FALSE)</f>
        <v>NormalWeight</v>
      </c>
      <c r="K328" s="6" t="str">
        <f>VLOOKUP(Table2[[#This Row],[CustomerID]],'Medical Examinations'!A:J,10,FALSE)</f>
        <v>Diabetes</v>
      </c>
      <c r="L328" s="6" t="str">
        <f>VLOOKUP(Table2[[#This Row],[CustomerID]],'Hospitalisation Details'!A:M,12,FALSE)</f>
        <v>19-Aug-1975</v>
      </c>
      <c r="M328" s="6">
        <f>VLOOKUP(Table2[[#This Row],[CustomerID]],'Hospitalisation Details'!A:M,7,FALSE)</f>
        <v>29899.25</v>
      </c>
      <c r="N328" s="6" t="str">
        <f>VLOOKUP(Table2[[#This Row],[CustomerID]],'Hospitalisation Details'!A:M,8,FALSE)</f>
        <v>tier - 1</v>
      </c>
      <c r="O328" s="6" t="str">
        <f>VLOOKUP(Table2[[#This Row],[CustomerID]],'Hospitalisation Details'!A:M,9,FALSE)</f>
        <v>tier - 3</v>
      </c>
      <c r="P328" s="6" t="str">
        <f>VLOOKUP(Table2[[#This Row],[CustomerID]],'Hospitalisation Details'!A:M,10,FALSE)</f>
        <v>R1011</v>
      </c>
      <c r="Q328" s="6">
        <f>VLOOKUP(Table2[[#This Row],[CustomerID]],'Hospitalisation Details'!A:M,13,FALSE)</f>
        <v>47</v>
      </c>
      <c r="R328" s="41"/>
    </row>
    <row r="329" spans="1:18" x14ac:dyDescent="0.3">
      <c r="A329" s="6" t="str">
        <f>VLOOKUP('Customer Names'!A329,'Customer Names'!A:A,1,FALSE)</f>
        <v>Id328</v>
      </c>
      <c r="B329" s="6" t="str">
        <f>VLOOKUP(Table2[[#This Row],[CustomerID]],'Customer Names'!A:E,4,FALSE)</f>
        <v xml:space="preserve">  Anthony</v>
      </c>
      <c r="C329" s="6">
        <f>VLOOKUP(Table2[[#This Row],[CustomerID]],'Medical Examinations'!A:J,2,FALSE)</f>
        <v>26.92</v>
      </c>
      <c r="D329" s="6">
        <f>VLOOKUP(Table2[[#This Row],[CustomerID]],'Medical Examinations'!A:J,3,FALSE)</f>
        <v>6.09</v>
      </c>
      <c r="E329" s="6" t="str">
        <f>VLOOKUP(Table2[[#This Row],[CustomerID]],'Medical Examinations'!A:J,4,FALSE)</f>
        <v>No</v>
      </c>
      <c r="F329" s="6" t="str">
        <f>VLOOKUP(Table2[[#This Row],[CustomerID]],'Medical Examinations'!A:J,5,FALSE)</f>
        <v>No</v>
      </c>
      <c r="G329" s="6" t="str">
        <f>VLOOKUP(Table2[[#This Row],[CustomerID]],'Medical Examinations'!A:J,6,FALSE)</f>
        <v>No</v>
      </c>
      <c r="H329" s="6">
        <f>VLOOKUP(Table2[[#This Row],[CustomerID]],'Medical Examinations'!A:J,7,FALSE)</f>
        <v>0</v>
      </c>
      <c r="I329" s="6" t="str">
        <f>VLOOKUP(Table2[[#This Row],[CustomerID]],'Medical Examinations'!A:J,8,FALSE)</f>
        <v>Yes</v>
      </c>
      <c r="J329" s="6" t="str">
        <f>VLOOKUP(Table2[[#This Row],[CustomerID]],'Medical Examinations'!A:J,9,FALSE)</f>
        <v>OverWeight</v>
      </c>
      <c r="K329" s="6" t="str">
        <f>VLOOKUP(Table2[[#This Row],[CustomerID]],'Medical Examinations'!A:J,10,FALSE)</f>
        <v>Prediabetes</v>
      </c>
      <c r="L329" s="6" t="str">
        <f>VLOOKUP(Table2[[#This Row],[CustomerID]],'Hospitalisation Details'!A:M,12,FALSE)</f>
        <v>30-Dec-1989</v>
      </c>
      <c r="M329" s="6">
        <f>VLOOKUP(Table2[[#This Row],[CustomerID]],'Hospitalisation Details'!A:M,7,FALSE)</f>
        <v>29852.48</v>
      </c>
      <c r="N329" s="6" t="str">
        <f>VLOOKUP(Table2[[#This Row],[CustomerID]],'Hospitalisation Details'!A:M,8,FALSE)</f>
        <v>tier - 1</v>
      </c>
      <c r="O329" s="6" t="str">
        <f>VLOOKUP(Table2[[#This Row],[CustomerID]],'Hospitalisation Details'!A:M,9,FALSE)</f>
        <v>tier - 3</v>
      </c>
      <c r="P329" s="6" t="str">
        <f>VLOOKUP(Table2[[#This Row],[CustomerID]],'Hospitalisation Details'!A:M,10,FALSE)</f>
        <v>R1011</v>
      </c>
      <c r="Q329" s="6">
        <f>VLOOKUP(Table2[[#This Row],[CustomerID]],'Hospitalisation Details'!A:M,13,FALSE)</f>
        <v>33</v>
      </c>
      <c r="R329" s="41"/>
    </row>
    <row r="330" spans="1:18" x14ac:dyDescent="0.3">
      <c r="A330" s="6" t="str">
        <f>VLOOKUP('Customer Names'!A330,'Customer Names'!A:A,1,FALSE)</f>
        <v>Id329</v>
      </c>
      <c r="B330" s="6" t="str">
        <f>VLOOKUP(Table2[[#This Row],[CustomerID]],'Customer Names'!A:E,4,FALSE)</f>
        <v xml:space="preserve">  Chris</v>
      </c>
      <c r="C330" s="6">
        <f>VLOOKUP(Table2[[#This Row],[CustomerID]],'Medical Examinations'!A:J,2,FALSE)</f>
        <v>19.73</v>
      </c>
      <c r="D330" s="6">
        <f>VLOOKUP(Table2[[#This Row],[CustomerID]],'Medical Examinations'!A:J,3,FALSE)</f>
        <v>4.3600000000000003</v>
      </c>
      <c r="E330" s="6" t="str">
        <f>VLOOKUP(Table2[[#This Row],[CustomerID]],'Medical Examinations'!A:J,4,FALSE)</f>
        <v>No</v>
      </c>
      <c r="F330" s="6" t="str">
        <f>VLOOKUP(Table2[[#This Row],[CustomerID]],'Medical Examinations'!A:J,5,FALSE)</f>
        <v>No</v>
      </c>
      <c r="G330" s="6" t="str">
        <f>VLOOKUP(Table2[[#This Row],[CustomerID]],'Medical Examinations'!A:J,6,FALSE)</f>
        <v>No</v>
      </c>
      <c r="H330" s="6">
        <f>VLOOKUP(Table2[[#This Row],[CustomerID]],'Medical Examinations'!A:J,7,FALSE)</f>
        <v>0</v>
      </c>
      <c r="I330" s="6" t="str">
        <f>VLOOKUP(Table2[[#This Row],[CustomerID]],'Medical Examinations'!A:J,8,FALSE)</f>
        <v>Yes</v>
      </c>
      <c r="J330" s="6" t="str">
        <f>VLOOKUP(Table2[[#This Row],[CustomerID]],'Medical Examinations'!A:J,9,FALSE)</f>
        <v>NormalWeight</v>
      </c>
      <c r="K330" s="6" t="str">
        <f>VLOOKUP(Table2[[#This Row],[CustomerID]],'Medical Examinations'!A:J,10,FALSE)</f>
        <v>Normal</v>
      </c>
      <c r="L330" s="6" t="str">
        <f>VLOOKUP(Table2[[#This Row],[CustomerID]],'Hospitalisation Details'!A:M,12,FALSE)</f>
        <v>29-Oct-1982</v>
      </c>
      <c r="M330" s="6">
        <f>VLOOKUP(Table2[[#This Row],[CustomerID]],'Hospitalisation Details'!A:M,7,FALSE)</f>
        <v>29818.76</v>
      </c>
      <c r="N330" s="6" t="str">
        <f>VLOOKUP(Table2[[#This Row],[CustomerID]],'Hospitalisation Details'!A:M,8,FALSE)</f>
        <v>tier - 1</v>
      </c>
      <c r="O330" s="6" t="str">
        <f>VLOOKUP(Table2[[#This Row],[CustomerID]],'Hospitalisation Details'!A:M,9,FALSE)</f>
        <v>tier - 1</v>
      </c>
      <c r="P330" s="6" t="str">
        <f>VLOOKUP(Table2[[#This Row],[CustomerID]],'Hospitalisation Details'!A:M,10,FALSE)</f>
        <v>R1012</v>
      </c>
      <c r="Q330" s="6">
        <f>VLOOKUP(Table2[[#This Row],[CustomerID]],'Hospitalisation Details'!A:M,13,FALSE)</f>
        <v>40</v>
      </c>
      <c r="R330" s="41"/>
    </row>
    <row r="331" spans="1:18" x14ac:dyDescent="0.3">
      <c r="A331" s="6" t="str">
        <f>VLOOKUP('Customer Names'!A331,'Customer Names'!A:A,1,FALSE)</f>
        <v>Id330</v>
      </c>
      <c r="B331" s="6" t="str">
        <f>VLOOKUP(Table2[[#This Row],[CustomerID]],'Customer Names'!A:E,4,FALSE)</f>
        <v xml:space="preserve">  Yu</v>
      </c>
      <c r="C331" s="6">
        <f>VLOOKUP(Table2[[#This Row],[CustomerID]],'Medical Examinations'!A:J,2,FALSE)</f>
        <v>23.56</v>
      </c>
      <c r="D331" s="6">
        <f>VLOOKUP(Table2[[#This Row],[CustomerID]],'Medical Examinations'!A:J,3,FALSE)</f>
        <v>11.74</v>
      </c>
      <c r="E331" s="6" t="str">
        <f>VLOOKUP(Table2[[#This Row],[CustomerID]],'Medical Examinations'!A:J,4,FALSE)</f>
        <v>Yes</v>
      </c>
      <c r="F331" s="6" t="str">
        <f>VLOOKUP(Table2[[#This Row],[CustomerID]],'Medical Examinations'!A:J,5,FALSE)</f>
        <v>No</v>
      </c>
      <c r="G331" s="6" t="str">
        <f>VLOOKUP(Table2[[#This Row],[CustomerID]],'Medical Examinations'!A:J,6,FALSE)</f>
        <v>No</v>
      </c>
      <c r="H331" s="6">
        <f>VLOOKUP(Table2[[#This Row],[CustomerID]],'Medical Examinations'!A:J,7,FALSE)</f>
        <v>0</v>
      </c>
      <c r="I331" s="6" t="str">
        <f>VLOOKUP(Table2[[#This Row],[CustomerID]],'Medical Examinations'!A:J,8,FALSE)</f>
        <v>Yes</v>
      </c>
      <c r="J331" s="6" t="str">
        <f>VLOOKUP(Table2[[#This Row],[CustomerID]],'Medical Examinations'!A:J,9,FALSE)</f>
        <v>NormalWeight</v>
      </c>
      <c r="K331" s="6" t="str">
        <f>VLOOKUP(Table2[[#This Row],[CustomerID]],'Medical Examinations'!A:J,10,FALSE)</f>
        <v>Diabetes</v>
      </c>
      <c r="L331" s="6" t="str">
        <f>VLOOKUP(Table2[[#This Row],[CustomerID]],'Hospitalisation Details'!A:M,12,FALSE)</f>
        <v>13-Aug-1981</v>
      </c>
      <c r="M331" s="6">
        <f>VLOOKUP(Table2[[#This Row],[CustomerID]],'Hospitalisation Details'!A:M,7,FALSE)</f>
        <v>29816.639999999999</v>
      </c>
      <c r="N331" s="6" t="str">
        <f>VLOOKUP(Table2[[#This Row],[CustomerID]],'Hospitalisation Details'!A:M,8,FALSE)</f>
        <v>tier - 1</v>
      </c>
      <c r="O331" s="6" t="str">
        <f>VLOOKUP(Table2[[#This Row],[CustomerID]],'Hospitalisation Details'!A:M,9,FALSE)</f>
        <v>tier - 2</v>
      </c>
      <c r="P331" s="6" t="str">
        <f>VLOOKUP(Table2[[#This Row],[CustomerID]],'Hospitalisation Details'!A:M,10,FALSE)</f>
        <v>R1011</v>
      </c>
      <c r="Q331" s="6">
        <f>VLOOKUP(Table2[[#This Row],[CustomerID]],'Hospitalisation Details'!A:M,13,FALSE)</f>
        <v>41</v>
      </c>
      <c r="R331" s="41"/>
    </row>
    <row r="332" spans="1:18" x14ac:dyDescent="0.3">
      <c r="A332" s="6" t="str">
        <f>VLOOKUP('Customer Names'!A332,'Customer Names'!A:A,1,FALSE)</f>
        <v>Id331</v>
      </c>
      <c r="B332" s="6" t="str">
        <f>VLOOKUP(Table2[[#This Row],[CustomerID]],'Customer Names'!A:E,4,FALSE)</f>
        <v xml:space="preserve">  Caleb N</v>
      </c>
      <c r="C332" s="6">
        <f>VLOOKUP(Table2[[#This Row],[CustomerID]],'Medical Examinations'!A:J,2,FALSE)</f>
        <v>37.67</v>
      </c>
      <c r="D332" s="6">
        <f>VLOOKUP(Table2[[#This Row],[CustomerID]],'Medical Examinations'!A:J,3,FALSE)</f>
        <v>5.89</v>
      </c>
      <c r="E332" s="6" t="str">
        <f>VLOOKUP(Table2[[#This Row],[CustomerID]],'Medical Examinations'!A:J,4,FALSE)</f>
        <v>No</v>
      </c>
      <c r="F332" s="6" t="str">
        <f>VLOOKUP(Table2[[#This Row],[CustomerID]],'Medical Examinations'!A:J,5,FALSE)</f>
        <v>No</v>
      </c>
      <c r="G332" s="6" t="str">
        <f>VLOOKUP(Table2[[#This Row],[CustomerID]],'Medical Examinations'!A:J,6,FALSE)</f>
        <v>No</v>
      </c>
      <c r="H332" s="6">
        <f>VLOOKUP(Table2[[#This Row],[CustomerID]],'Medical Examinations'!A:J,7,FALSE)</f>
        <v>1</v>
      </c>
      <c r="I332" s="6" t="str">
        <f>VLOOKUP(Table2[[#This Row],[CustomerID]],'Medical Examinations'!A:J,8,FALSE)</f>
        <v>Yes</v>
      </c>
      <c r="J332" s="6" t="str">
        <f>VLOOKUP(Table2[[#This Row],[CustomerID]],'Medical Examinations'!A:J,9,FALSE)</f>
        <v>Obesity</v>
      </c>
      <c r="K332" s="6" t="str">
        <f>VLOOKUP(Table2[[#This Row],[CustomerID]],'Medical Examinations'!A:J,10,FALSE)</f>
        <v>Prediabetes</v>
      </c>
      <c r="L332" s="6" t="str">
        <f>VLOOKUP(Table2[[#This Row],[CustomerID]],'Hospitalisation Details'!A:M,12,FALSE)</f>
        <v>20-Jun-1998</v>
      </c>
      <c r="M332" s="6">
        <f>VLOOKUP(Table2[[#This Row],[CustomerID]],'Hospitalisation Details'!A:M,7,FALSE)</f>
        <v>29760.6</v>
      </c>
      <c r="N332" s="6" t="str">
        <f>VLOOKUP(Table2[[#This Row],[CustomerID]],'Hospitalisation Details'!A:M,8,FALSE)</f>
        <v>tier - 1</v>
      </c>
      <c r="O332" s="6" t="str">
        <f>VLOOKUP(Table2[[#This Row],[CustomerID]],'Hospitalisation Details'!A:M,9,FALSE)</f>
        <v>tier - 2</v>
      </c>
      <c r="P332" s="6" t="str">
        <f>VLOOKUP(Table2[[#This Row],[CustomerID]],'Hospitalisation Details'!A:M,10,FALSE)</f>
        <v>R1011</v>
      </c>
      <c r="Q332" s="6">
        <f>VLOOKUP(Table2[[#This Row],[CustomerID]],'Hospitalisation Details'!A:M,13,FALSE)</f>
        <v>24</v>
      </c>
      <c r="R332" s="41"/>
    </row>
    <row r="333" spans="1:18" x14ac:dyDescent="0.3">
      <c r="A333" s="6" t="str">
        <f>VLOOKUP('Customer Names'!A333,'Customer Names'!A:A,1,FALSE)</f>
        <v>Id332</v>
      </c>
      <c r="B333" s="6" t="str">
        <f>VLOOKUP(Table2[[#This Row],[CustomerID]],'Customer Names'!A:E,4,FALSE)</f>
        <v xml:space="preserve">  Jason M</v>
      </c>
      <c r="C333" s="6">
        <f>VLOOKUP(Table2[[#This Row],[CustomerID]],'Medical Examinations'!A:J,2,FALSE)</f>
        <v>18.73</v>
      </c>
      <c r="D333" s="6">
        <f>VLOOKUP(Table2[[#This Row],[CustomerID]],'Medical Examinations'!A:J,3,FALSE)</f>
        <v>10.64</v>
      </c>
      <c r="E333" s="6" t="str">
        <f>VLOOKUP(Table2[[#This Row],[CustomerID]],'Medical Examinations'!A:J,4,FALSE)</f>
        <v>No</v>
      </c>
      <c r="F333" s="6" t="str">
        <f>VLOOKUP(Table2[[#This Row],[CustomerID]],'Medical Examinations'!A:J,5,FALSE)</f>
        <v>No</v>
      </c>
      <c r="G333" s="6" t="str">
        <f>VLOOKUP(Table2[[#This Row],[CustomerID]],'Medical Examinations'!A:J,6,FALSE)</f>
        <v>No</v>
      </c>
      <c r="H333" s="6">
        <f>VLOOKUP(Table2[[#This Row],[CustomerID]],'Medical Examinations'!A:J,7,FALSE)</f>
        <v>2</v>
      </c>
      <c r="I333" s="6" t="str">
        <f>VLOOKUP(Table2[[#This Row],[CustomerID]],'Medical Examinations'!A:J,8,FALSE)</f>
        <v>Yes</v>
      </c>
      <c r="J333" s="6" t="str">
        <f>VLOOKUP(Table2[[#This Row],[CustomerID]],'Medical Examinations'!A:J,9,FALSE)</f>
        <v>NormalWeight</v>
      </c>
      <c r="K333" s="6" t="str">
        <f>VLOOKUP(Table2[[#This Row],[CustomerID]],'Medical Examinations'!A:J,10,FALSE)</f>
        <v>Diabetes</v>
      </c>
      <c r="L333" s="6" t="str">
        <f>VLOOKUP(Table2[[#This Row],[CustomerID]],'Hospitalisation Details'!A:M,12,FALSE)</f>
        <v>23-Aug-1973</v>
      </c>
      <c r="M333" s="6">
        <f>VLOOKUP(Table2[[#This Row],[CustomerID]],'Hospitalisation Details'!A:M,7,FALSE)</f>
        <v>29757.69</v>
      </c>
      <c r="N333" s="6" t="str">
        <f>VLOOKUP(Table2[[#This Row],[CustomerID]],'Hospitalisation Details'!A:M,8,FALSE)</f>
        <v>tier - 1</v>
      </c>
      <c r="O333" s="6" t="str">
        <f>VLOOKUP(Table2[[#This Row],[CustomerID]],'Hospitalisation Details'!A:M,9,FALSE)</f>
        <v>tier - 3</v>
      </c>
      <c r="P333" s="6" t="str">
        <f>VLOOKUP(Table2[[#This Row],[CustomerID]],'Hospitalisation Details'!A:M,10,FALSE)</f>
        <v>R1011</v>
      </c>
      <c r="Q333" s="6">
        <f>VLOOKUP(Table2[[#This Row],[CustomerID]],'Hospitalisation Details'!A:M,13,FALSE)</f>
        <v>49</v>
      </c>
      <c r="R333" s="41"/>
    </row>
    <row r="334" spans="1:18" x14ac:dyDescent="0.3">
      <c r="A334" s="6" t="str">
        <f>VLOOKUP('Customer Names'!A334,'Customer Names'!A:A,1,FALSE)</f>
        <v>Id333</v>
      </c>
      <c r="B334" s="6" t="str">
        <f>VLOOKUP(Table2[[#This Row],[CustomerID]],'Customer Names'!A:E,4,FALSE)</f>
        <v xml:space="preserve">  Angela R</v>
      </c>
      <c r="C334" s="6">
        <f>VLOOKUP(Table2[[#This Row],[CustomerID]],'Medical Examinations'!A:J,2,FALSE)</f>
        <v>33.090000000000003</v>
      </c>
      <c r="D334" s="6">
        <f>VLOOKUP(Table2[[#This Row],[CustomerID]],'Medical Examinations'!A:J,3,FALSE)</f>
        <v>6.06</v>
      </c>
      <c r="E334" s="6" t="str">
        <f>VLOOKUP(Table2[[#This Row],[CustomerID]],'Medical Examinations'!A:J,4,FALSE)</f>
        <v>No</v>
      </c>
      <c r="F334" s="6" t="str">
        <f>VLOOKUP(Table2[[#This Row],[CustomerID]],'Medical Examinations'!A:J,5,FALSE)</f>
        <v>No</v>
      </c>
      <c r="G334" s="6" t="str">
        <f>VLOOKUP(Table2[[#This Row],[CustomerID]],'Medical Examinations'!A:J,6,FALSE)</f>
        <v>Yes</v>
      </c>
      <c r="H334" s="6">
        <f>VLOOKUP(Table2[[#This Row],[CustomerID]],'Medical Examinations'!A:J,7,FALSE)</f>
        <v>1</v>
      </c>
      <c r="I334" s="6" t="str">
        <f>VLOOKUP(Table2[[#This Row],[CustomerID]],'Medical Examinations'!A:J,8,FALSE)</f>
        <v>Yes</v>
      </c>
      <c r="J334" s="6" t="str">
        <f>VLOOKUP(Table2[[#This Row],[CustomerID]],'Medical Examinations'!A:J,9,FALSE)</f>
        <v>Obesity</v>
      </c>
      <c r="K334" s="6" t="str">
        <f>VLOOKUP(Table2[[#This Row],[CustomerID]],'Medical Examinations'!A:J,10,FALSE)</f>
        <v>Prediabetes</v>
      </c>
      <c r="L334" s="6" t="str">
        <f>VLOOKUP(Table2[[#This Row],[CustomerID]],'Hospitalisation Details'!A:M,12,FALSE)</f>
        <v>27-Jul-1993</v>
      </c>
      <c r="M334" s="6">
        <f>VLOOKUP(Table2[[#This Row],[CustomerID]],'Hospitalisation Details'!A:M,7,FALSE)</f>
        <v>29622.69</v>
      </c>
      <c r="N334" s="6" t="str">
        <f>VLOOKUP(Table2[[#This Row],[CustomerID]],'Hospitalisation Details'!A:M,8,FALSE)</f>
        <v>tier - 1</v>
      </c>
      <c r="O334" s="6" t="str">
        <f>VLOOKUP(Table2[[#This Row],[CustomerID]],'Hospitalisation Details'!A:M,9,FALSE)</f>
        <v>tier - 1</v>
      </c>
      <c r="P334" s="6" t="str">
        <f>VLOOKUP(Table2[[#This Row],[CustomerID]],'Hospitalisation Details'!A:M,10,FALSE)</f>
        <v>R1011</v>
      </c>
      <c r="Q334" s="6">
        <f>VLOOKUP(Table2[[#This Row],[CustomerID]],'Hospitalisation Details'!A:M,13,FALSE)</f>
        <v>29</v>
      </c>
      <c r="R334" s="41"/>
    </row>
    <row r="335" spans="1:18" x14ac:dyDescent="0.3">
      <c r="A335" s="6" t="str">
        <f>VLOOKUP('Customer Names'!A335,'Customer Names'!A:A,1,FALSE)</f>
        <v>Id334</v>
      </c>
      <c r="B335" s="6" t="str">
        <f>VLOOKUP(Table2[[#This Row],[CustomerID]],'Customer Names'!A:E,4,FALSE)</f>
        <v xml:space="preserve">  Keith J</v>
      </c>
      <c r="C335" s="6">
        <f>VLOOKUP(Table2[[#This Row],[CustomerID]],'Medical Examinations'!A:J,2,FALSE)</f>
        <v>18.329999999999998</v>
      </c>
      <c r="D335" s="6">
        <f>VLOOKUP(Table2[[#This Row],[CustomerID]],'Medical Examinations'!A:J,3,FALSE)</f>
        <v>7.46</v>
      </c>
      <c r="E335" s="6" t="str">
        <f>VLOOKUP(Table2[[#This Row],[CustomerID]],'Medical Examinations'!A:J,4,FALSE)</f>
        <v>Yes</v>
      </c>
      <c r="F335" s="6" t="str">
        <f>VLOOKUP(Table2[[#This Row],[CustomerID]],'Medical Examinations'!A:J,5,FALSE)</f>
        <v>No</v>
      </c>
      <c r="G335" s="6" t="str">
        <f>VLOOKUP(Table2[[#This Row],[CustomerID]],'Medical Examinations'!A:J,6,FALSE)</f>
        <v>No</v>
      </c>
      <c r="H335" s="6">
        <f>VLOOKUP(Table2[[#This Row],[CustomerID]],'Medical Examinations'!A:J,7,FALSE)</f>
        <v>1</v>
      </c>
      <c r="I335" s="6" t="str">
        <f>VLOOKUP(Table2[[#This Row],[CustomerID]],'Medical Examinations'!A:J,8,FALSE)</f>
        <v>Yes</v>
      </c>
      <c r="J335" s="6" t="str">
        <f>VLOOKUP(Table2[[#This Row],[CustomerID]],'Medical Examinations'!A:J,9,FALSE)</f>
        <v>UnderWeight</v>
      </c>
      <c r="K335" s="6" t="str">
        <f>VLOOKUP(Table2[[#This Row],[CustomerID]],'Medical Examinations'!A:J,10,FALSE)</f>
        <v>Diabetes</v>
      </c>
      <c r="L335" s="6" t="str">
        <f>VLOOKUP(Table2[[#This Row],[CustomerID]],'Hospitalisation Details'!A:M,12,FALSE)</f>
        <v>3-Nov-1975</v>
      </c>
      <c r="M335" s="6">
        <f>VLOOKUP(Table2[[#This Row],[CustomerID]],'Hospitalisation Details'!A:M,7,FALSE)</f>
        <v>29583.8</v>
      </c>
      <c r="N335" s="6" t="str">
        <f>VLOOKUP(Table2[[#This Row],[CustomerID]],'Hospitalisation Details'!A:M,8,FALSE)</f>
        <v>tier - 1</v>
      </c>
      <c r="O335" s="6" t="str">
        <f>VLOOKUP(Table2[[#This Row],[CustomerID]],'Hospitalisation Details'!A:M,9,FALSE)</f>
        <v>tier - 1</v>
      </c>
      <c r="P335" s="6" t="str">
        <f>VLOOKUP(Table2[[#This Row],[CustomerID]],'Hospitalisation Details'!A:M,10,FALSE)</f>
        <v>R1011</v>
      </c>
      <c r="Q335" s="6">
        <f>VLOOKUP(Table2[[#This Row],[CustomerID]],'Hospitalisation Details'!A:M,13,FALSE)</f>
        <v>47</v>
      </c>
      <c r="R335" s="41"/>
    </row>
    <row r="336" spans="1:18" x14ac:dyDescent="0.3">
      <c r="A336" s="6" t="str">
        <f>VLOOKUP('Customer Names'!A336,'Customer Names'!A:A,1,FALSE)</f>
        <v>Id335</v>
      </c>
      <c r="B336" s="6" t="str">
        <f>VLOOKUP(Table2[[#This Row],[CustomerID]],'Customer Names'!A:E,4,FALSE)</f>
        <v xml:space="preserve">  Emma</v>
      </c>
      <c r="C336" s="6">
        <f>VLOOKUP(Table2[[#This Row],[CustomerID]],'Medical Examinations'!A:J,2,FALSE)</f>
        <v>27.74</v>
      </c>
      <c r="D336" s="6">
        <f>VLOOKUP(Table2[[#This Row],[CustomerID]],'Medical Examinations'!A:J,3,FALSE)</f>
        <v>4.68</v>
      </c>
      <c r="E336" s="6" t="str">
        <f>VLOOKUP(Table2[[#This Row],[CustomerID]],'Medical Examinations'!A:J,4,FALSE)</f>
        <v>Yes</v>
      </c>
      <c r="F336" s="6" t="str">
        <f>VLOOKUP(Table2[[#This Row],[CustomerID]],'Medical Examinations'!A:J,5,FALSE)</f>
        <v>No</v>
      </c>
      <c r="G336" s="6" t="str">
        <f>VLOOKUP(Table2[[#This Row],[CustomerID]],'Medical Examinations'!A:J,6,FALSE)</f>
        <v>No</v>
      </c>
      <c r="H336" s="6">
        <f>VLOOKUP(Table2[[#This Row],[CustomerID]],'Medical Examinations'!A:J,7,FALSE)</f>
        <v>2</v>
      </c>
      <c r="I336" s="6" t="str">
        <f>VLOOKUP(Table2[[#This Row],[CustomerID]],'Medical Examinations'!A:J,8,FALSE)</f>
        <v>Yes</v>
      </c>
      <c r="J336" s="6" t="str">
        <f>VLOOKUP(Table2[[#This Row],[CustomerID]],'Medical Examinations'!A:J,9,FALSE)</f>
        <v>OverWeight</v>
      </c>
      <c r="K336" s="6" t="str">
        <f>VLOOKUP(Table2[[#This Row],[CustomerID]],'Medical Examinations'!A:J,10,FALSE)</f>
        <v>Normal</v>
      </c>
      <c r="L336" s="6" t="str">
        <f>VLOOKUP(Table2[[#This Row],[CustomerID]],'Hospitalisation Details'!A:M,12,FALSE)</f>
        <v>20-Oct-1959</v>
      </c>
      <c r="M336" s="6">
        <f>VLOOKUP(Table2[[#This Row],[CustomerID]],'Hospitalisation Details'!A:M,7,FALSE)</f>
        <v>29523.17</v>
      </c>
      <c r="N336" s="6" t="str">
        <f>VLOOKUP(Table2[[#This Row],[CustomerID]],'Hospitalisation Details'!A:M,8,FALSE)</f>
        <v>tier - 1</v>
      </c>
      <c r="O336" s="6" t="str">
        <f>VLOOKUP(Table2[[#This Row],[CustomerID]],'Hospitalisation Details'!A:M,9,FALSE)</f>
        <v>tier - 2</v>
      </c>
      <c r="P336" s="6" t="str">
        <f>VLOOKUP(Table2[[#This Row],[CustomerID]],'Hospitalisation Details'!A:M,10,FALSE)</f>
        <v>R1024</v>
      </c>
      <c r="Q336" s="6">
        <f>VLOOKUP(Table2[[#This Row],[CustomerID]],'Hospitalisation Details'!A:M,13,FALSE)</f>
        <v>63</v>
      </c>
      <c r="R336" s="41"/>
    </row>
    <row r="337" spans="1:18" x14ac:dyDescent="0.3">
      <c r="A337" s="6" t="str">
        <f>VLOOKUP('Customer Names'!A337,'Customer Names'!A:A,1,FALSE)</f>
        <v>Id336</v>
      </c>
      <c r="B337" s="6" t="str">
        <f>VLOOKUP(Table2[[#This Row],[CustomerID]],'Customer Names'!A:E,4,FALSE)</f>
        <v xml:space="preserve">  Nathan A</v>
      </c>
      <c r="C337" s="6">
        <f>VLOOKUP(Table2[[#This Row],[CustomerID]],'Medical Examinations'!A:J,2,FALSE)</f>
        <v>24.2</v>
      </c>
      <c r="D337" s="6">
        <f>VLOOKUP(Table2[[#This Row],[CustomerID]],'Medical Examinations'!A:J,3,FALSE)</f>
        <v>6.15</v>
      </c>
      <c r="E337" s="6" t="str">
        <f>VLOOKUP(Table2[[#This Row],[CustomerID]],'Medical Examinations'!A:J,4,FALSE)</f>
        <v>No</v>
      </c>
      <c r="F337" s="6" t="str">
        <f>VLOOKUP(Table2[[#This Row],[CustomerID]],'Medical Examinations'!A:J,5,FALSE)</f>
        <v>No</v>
      </c>
      <c r="G337" s="6" t="str">
        <f>VLOOKUP(Table2[[#This Row],[CustomerID]],'Medical Examinations'!A:J,6,FALSE)</f>
        <v>No</v>
      </c>
      <c r="H337" s="6">
        <f>VLOOKUP(Table2[[#This Row],[CustomerID]],'Medical Examinations'!A:J,7,FALSE)</f>
        <v>1</v>
      </c>
      <c r="I337" s="6" t="str">
        <f>VLOOKUP(Table2[[#This Row],[CustomerID]],'Medical Examinations'!A:J,8,FALSE)</f>
        <v>Yes</v>
      </c>
      <c r="J337" s="6" t="str">
        <f>VLOOKUP(Table2[[#This Row],[CustomerID]],'Medical Examinations'!A:J,9,FALSE)</f>
        <v>NormalWeight</v>
      </c>
      <c r="K337" s="6" t="str">
        <f>VLOOKUP(Table2[[#This Row],[CustomerID]],'Medical Examinations'!A:J,10,FALSE)</f>
        <v>Prediabetes</v>
      </c>
      <c r="L337" s="6" t="str">
        <f>VLOOKUP(Table2[[#This Row],[CustomerID]],'Hospitalisation Details'!A:M,12,FALSE)</f>
        <v>16-Jul-1987</v>
      </c>
      <c r="M337" s="6">
        <f>VLOOKUP(Table2[[#This Row],[CustomerID]],'Hospitalisation Details'!A:M,7,FALSE)</f>
        <v>29443.59</v>
      </c>
      <c r="N337" s="6" t="str">
        <f>VLOOKUP(Table2[[#This Row],[CustomerID]],'Hospitalisation Details'!A:M,8,FALSE)</f>
        <v>tier - 1</v>
      </c>
      <c r="O337" s="6" t="str">
        <f>VLOOKUP(Table2[[#This Row],[CustomerID]],'Hospitalisation Details'!A:M,9,FALSE)</f>
        <v>tier - 1</v>
      </c>
      <c r="P337" s="6" t="str">
        <f>VLOOKUP(Table2[[#This Row],[CustomerID]],'Hospitalisation Details'!A:M,10,FALSE)</f>
        <v>R1011</v>
      </c>
      <c r="Q337" s="6">
        <f>VLOOKUP(Table2[[#This Row],[CustomerID]],'Hospitalisation Details'!A:M,13,FALSE)</f>
        <v>35</v>
      </c>
      <c r="R337" s="41"/>
    </row>
    <row r="338" spans="1:18" x14ac:dyDescent="0.3">
      <c r="A338" s="6" t="str">
        <f>VLOOKUP('Customer Names'!A338,'Customer Names'!A:A,1,FALSE)</f>
        <v>Id337</v>
      </c>
      <c r="B338" s="6" t="str">
        <f>VLOOKUP(Table2[[#This Row],[CustomerID]],'Customer Names'!A:E,4,FALSE)</f>
        <v xml:space="preserve">  Kathryn</v>
      </c>
      <c r="C338" s="6">
        <f>VLOOKUP(Table2[[#This Row],[CustomerID]],'Medical Examinations'!A:J,2,FALSE)</f>
        <v>22.03</v>
      </c>
      <c r="D338" s="6">
        <f>VLOOKUP(Table2[[#This Row],[CustomerID]],'Medical Examinations'!A:J,3,FALSE)</f>
        <v>4.28</v>
      </c>
      <c r="E338" s="6" t="str">
        <f>VLOOKUP(Table2[[#This Row],[CustomerID]],'Medical Examinations'!A:J,4,FALSE)</f>
        <v>Yes</v>
      </c>
      <c r="F338" s="6" t="str">
        <f>VLOOKUP(Table2[[#This Row],[CustomerID]],'Medical Examinations'!A:J,5,FALSE)</f>
        <v>No</v>
      </c>
      <c r="G338" s="6" t="str">
        <f>VLOOKUP(Table2[[#This Row],[CustomerID]],'Medical Examinations'!A:J,6,FALSE)</f>
        <v>No</v>
      </c>
      <c r="H338" s="6">
        <f>VLOOKUP(Table2[[#This Row],[CustomerID]],'Medical Examinations'!A:J,7,FALSE)</f>
        <v>0</v>
      </c>
      <c r="I338" s="6" t="str">
        <f>VLOOKUP(Table2[[#This Row],[CustomerID]],'Medical Examinations'!A:J,8,FALSE)</f>
        <v>Yes</v>
      </c>
      <c r="J338" s="6" t="str">
        <f>VLOOKUP(Table2[[#This Row],[CustomerID]],'Medical Examinations'!A:J,9,FALSE)</f>
        <v>NormalWeight</v>
      </c>
      <c r="K338" s="6" t="str">
        <f>VLOOKUP(Table2[[#This Row],[CustomerID]],'Medical Examinations'!A:J,10,FALSE)</f>
        <v>Normal</v>
      </c>
      <c r="L338" s="6" t="str">
        <f>VLOOKUP(Table2[[#This Row],[CustomerID]],'Hospitalisation Details'!A:M,12,FALSE)</f>
        <v>7-Nov-1985</v>
      </c>
      <c r="M338" s="6">
        <f>VLOOKUP(Table2[[#This Row],[CustomerID]],'Hospitalisation Details'!A:M,7,FALSE)</f>
        <v>29352.560000000001</v>
      </c>
      <c r="N338" s="6" t="str">
        <f>VLOOKUP(Table2[[#This Row],[CustomerID]],'Hospitalisation Details'!A:M,8,FALSE)</f>
        <v>tier - 1</v>
      </c>
      <c r="O338" s="6" t="str">
        <f>VLOOKUP(Table2[[#This Row],[CustomerID]],'Hospitalisation Details'!A:M,9,FALSE)</f>
        <v>tier - 1</v>
      </c>
      <c r="P338" s="6" t="str">
        <f>VLOOKUP(Table2[[#This Row],[CustomerID]],'Hospitalisation Details'!A:M,10,FALSE)</f>
        <v>R1011</v>
      </c>
      <c r="Q338" s="6">
        <f>VLOOKUP(Table2[[#This Row],[CustomerID]],'Hospitalisation Details'!A:M,13,FALSE)</f>
        <v>37</v>
      </c>
      <c r="R338" s="41"/>
    </row>
    <row r="339" spans="1:18" x14ac:dyDescent="0.3">
      <c r="A339" s="6" t="str">
        <f>VLOOKUP('Customer Names'!A339,'Customer Names'!A:A,1,FALSE)</f>
        <v>Id338</v>
      </c>
      <c r="B339" s="6" t="str">
        <f>VLOOKUP(Table2[[#This Row],[CustomerID]],'Customer Names'!A:E,4,FALSE)</f>
        <v xml:space="preserve">  Elizabeth H</v>
      </c>
      <c r="C339" s="6">
        <f>VLOOKUP(Table2[[#This Row],[CustomerID]],'Medical Examinations'!A:J,2,FALSE)</f>
        <v>26.885000000000002</v>
      </c>
      <c r="D339" s="6">
        <f>VLOOKUP(Table2[[#This Row],[CustomerID]],'Medical Examinations'!A:J,3,FALSE)</f>
        <v>9.86</v>
      </c>
      <c r="E339" s="6" t="str">
        <f>VLOOKUP(Table2[[#This Row],[CustomerID]],'Medical Examinations'!A:J,4,FALSE)</f>
        <v>No</v>
      </c>
      <c r="F339" s="6" t="str">
        <f>VLOOKUP(Table2[[#This Row],[CustomerID]],'Medical Examinations'!A:J,5,FALSE)</f>
        <v>No</v>
      </c>
      <c r="G339" s="6" t="str">
        <f>VLOOKUP(Table2[[#This Row],[CustomerID]],'Medical Examinations'!A:J,6,FALSE)</f>
        <v>No</v>
      </c>
      <c r="H339" s="6">
        <f>VLOOKUP(Table2[[#This Row],[CustomerID]],'Medical Examinations'!A:J,7,FALSE)</f>
        <v>3</v>
      </c>
      <c r="I339" s="6" t="str">
        <f>VLOOKUP(Table2[[#This Row],[CustomerID]],'Medical Examinations'!A:J,8,FALSE)</f>
        <v>Yes</v>
      </c>
      <c r="J339" s="6" t="str">
        <f>VLOOKUP(Table2[[#This Row],[CustomerID]],'Medical Examinations'!A:J,9,FALSE)</f>
        <v>OverWeight</v>
      </c>
      <c r="K339" s="6" t="str">
        <f>VLOOKUP(Table2[[#This Row],[CustomerID]],'Medical Examinations'!A:J,10,FALSE)</f>
        <v>Diabetes</v>
      </c>
      <c r="L339" s="6" t="str">
        <f>VLOOKUP(Table2[[#This Row],[CustomerID]],'Hospitalisation Details'!A:M,12,FALSE)</f>
        <v>5-Jun-1958</v>
      </c>
      <c r="M339" s="6">
        <f>VLOOKUP(Table2[[#This Row],[CustomerID]],'Hospitalisation Details'!A:M,7,FALSE)</f>
        <v>29330.98</v>
      </c>
      <c r="N339" s="6" t="str">
        <f>VLOOKUP(Table2[[#This Row],[CustomerID]],'Hospitalisation Details'!A:M,8,FALSE)</f>
        <v>tier - 1</v>
      </c>
      <c r="O339" s="6" t="str">
        <f>VLOOKUP(Table2[[#This Row],[CustomerID]],'Hospitalisation Details'!A:M,9,FALSE)</f>
        <v>tier - 2</v>
      </c>
      <c r="P339" s="6" t="str">
        <f>VLOOKUP(Table2[[#This Row],[CustomerID]],'Hospitalisation Details'!A:M,10,FALSE)</f>
        <v>R1012</v>
      </c>
      <c r="Q339" s="6">
        <f>VLOOKUP(Table2[[#This Row],[CustomerID]],'Hospitalisation Details'!A:M,13,FALSE)</f>
        <v>65</v>
      </c>
      <c r="R339" s="41"/>
    </row>
    <row r="340" spans="1:18" x14ac:dyDescent="0.3">
      <c r="A340" s="6" t="str">
        <f>VLOOKUP('Customer Names'!A340,'Customer Names'!A:A,1,FALSE)</f>
        <v>Id339</v>
      </c>
      <c r="B340" s="6" t="str">
        <f>VLOOKUP(Table2[[#This Row],[CustomerID]],'Customer Names'!A:E,4,FALSE)</f>
        <v xml:space="preserve">  Ben</v>
      </c>
      <c r="C340" s="6">
        <f>VLOOKUP(Table2[[#This Row],[CustomerID]],'Medical Examinations'!A:J,2,FALSE)</f>
        <v>16.36</v>
      </c>
      <c r="D340" s="6">
        <f>VLOOKUP(Table2[[#This Row],[CustomerID]],'Medical Examinations'!A:J,3,FALSE)</f>
        <v>11.19</v>
      </c>
      <c r="E340" s="6" t="str">
        <f>VLOOKUP(Table2[[#This Row],[CustomerID]],'Medical Examinations'!A:J,4,FALSE)</f>
        <v>No</v>
      </c>
      <c r="F340" s="6" t="str">
        <f>VLOOKUP(Table2[[#This Row],[CustomerID]],'Medical Examinations'!A:J,5,FALSE)</f>
        <v>No</v>
      </c>
      <c r="G340" s="6" t="str">
        <f>VLOOKUP(Table2[[#This Row],[CustomerID]],'Medical Examinations'!A:J,6,FALSE)</f>
        <v>No</v>
      </c>
      <c r="H340" s="6">
        <f>VLOOKUP(Table2[[#This Row],[CustomerID]],'Medical Examinations'!A:J,7,FALSE)</f>
        <v>0</v>
      </c>
      <c r="I340" s="6" t="str">
        <f>VLOOKUP(Table2[[#This Row],[CustomerID]],'Medical Examinations'!A:J,8,FALSE)</f>
        <v>Yes</v>
      </c>
      <c r="J340" s="6" t="str">
        <f>VLOOKUP(Table2[[#This Row],[CustomerID]],'Medical Examinations'!A:J,9,FALSE)</f>
        <v>UnderWeight</v>
      </c>
      <c r="K340" s="6" t="str">
        <f>VLOOKUP(Table2[[#This Row],[CustomerID]],'Medical Examinations'!A:J,10,FALSE)</f>
        <v>Diabetes</v>
      </c>
      <c r="L340" s="6" t="str">
        <f>VLOOKUP(Table2[[#This Row],[CustomerID]],'Hospitalisation Details'!A:M,12,FALSE)</f>
        <v>21-Jul-1978</v>
      </c>
      <c r="M340" s="6">
        <f>VLOOKUP(Table2[[#This Row],[CustomerID]],'Hospitalisation Details'!A:M,7,FALSE)</f>
        <v>29227.599999999999</v>
      </c>
      <c r="N340" s="6" t="str">
        <f>VLOOKUP(Table2[[#This Row],[CustomerID]],'Hospitalisation Details'!A:M,8,FALSE)</f>
        <v>tier - 1</v>
      </c>
      <c r="O340" s="6" t="str">
        <f>VLOOKUP(Table2[[#This Row],[CustomerID]],'Hospitalisation Details'!A:M,9,FALSE)</f>
        <v>tier - 3</v>
      </c>
      <c r="P340" s="6" t="str">
        <f>VLOOKUP(Table2[[#This Row],[CustomerID]],'Hospitalisation Details'!A:M,10,FALSE)</f>
        <v>R1012</v>
      </c>
      <c r="Q340" s="6">
        <f>VLOOKUP(Table2[[#This Row],[CustomerID]],'Hospitalisation Details'!A:M,13,FALSE)</f>
        <v>44</v>
      </c>
      <c r="R340" s="41"/>
    </row>
    <row r="341" spans="1:18" x14ac:dyDescent="0.3">
      <c r="A341" s="6" t="str">
        <f>VLOOKUP('Customer Names'!A341,'Customer Names'!A:A,1,FALSE)</f>
        <v>Id340</v>
      </c>
      <c r="B341" s="6" t="str">
        <f>VLOOKUP(Table2[[#This Row],[CustomerID]],'Customer Names'!A:E,4,FALSE)</f>
        <v xml:space="preserve">  Cheryl A</v>
      </c>
      <c r="C341" s="6">
        <f>VLOOKUP(Table2[[#This Row],[CustomerID]],'Medical Examinations'!A:J,2,FALSE)</f>
        <v>32.299999999999997</v>
      </c>
      <c r="D341" s="6">
        <f>VLOOKUP(Table2[[#This Row],[CustomerID]],'Medical Examinations'!A:J,3,FALSE)</f>
        <v>4.8899999999999997</v>
      </c>
      <c r="E341" s="6" t="str">
        <f>VLOOKUP(Table2[[#This Row],[CustomerID]],'Medical Examinations'!A:J,4,FALSE)</f>
        <v>Yes</v>
      </c>
      <c r="F341" s="6" t="str">
        <f>VLOOKUP(Table2[[#This Row],[CustomerID]],'Medical Examinations'!A:J,5,FALSE)</f>
        <v>No</v>
      </c>
      <c r="G341" s="6" t="str">
        <f>VLOOKUP(Table2[[#This Row],[CustomerID]],'Medical Examinations'!A:J,6,FALSE)</f>
        <v>Yes</v>
      </c>
      <c r="H341" s="6">
        <f>VLOOKUP(Table2[[#This Row],[CustomerID]],'Medical Examinations'!A:J,7,FALSE)</f>
        <v>1</v>
      </c>
      <c r="I341" s="6" t="str">
        <f>VLOOKUP(Table2[[#This Row],[CustomerID]],'Medical Examinations'!A:J,8,FALSE)</f>
        <v>No</v>
      </c>
      <c r="J341" s="6" t="str">
        <f>VLOOKUP(Table2[[#This Row],[CustomerID]],'Medical Examinations'!A:J,9,FALSE)</f>
        <v>Obesity</v>
      </c>
      <c r="K341" s="6" t="str">
        <f>VLOOKUP(Table2[[#This Row],[CustomerID]],'Medical Examinations'!A:J,10,FALSE)</f>
        <v>Normal</v>
      </c>
      <c r="L341" s="6" t="str">
        <f>VLOOKUP(Table2[[#This Row],[CustomerID]],'Hospitalisation Details'!A:M,12,FALSE)</f>
        <v>9-Jul-1969</v>
      </c>
      <c r="M341" s="6">
        <f>VLOOKUP(Table2[[#This Row],[CustomerID]],'Hospitalisation Details'!A:M,7,FALSE)</f>
        <v>29186.48</v>
      </c>
      <c r="N341" s="6" t="str">
        <f>VLOOKUP(Table2[[#This Row],[CustomerID]],'Hospitalisation Details'!A:M,8,FALSE)</f>
        <v>tier - 1</v>
      </c>
      <c r="O341" s="6" t="str">
        <f>VLOOKUP(Table2[[#This Row],[CustomerID]],'Hospitalisation Details'!A:M,9,FALSE)</f>
        <v>tier - 3</v>
      </c>
      <c r="P341" s="6" t="str">
        <f>VLOOKUP(Table2[[#This Row],[CustomerID]],'Hospitalisation Details'!A:M,10,FALSE)</f>
        <v>R1024</v>
      </c>
      <c r="Q341" s="6">
        <f>VLOOKUP(Table2[[#This Row],[CustomerID]],'Hospitalisation Details'!A:M,13,FALSE)</f>
        <v>53</v>
      </c>
      <c r="R341" s="41"/>
    </row>
    <row r="342" spans="1:18" x14ac:dyDescent="0.3">
      <c r="A342" s="6" t="str">
        <f>VLOOKUP('Customer Names'!A342,'Customer Names'!A:A,1,FALSE)</f>
        <v>Id341</v>
      </c>
      <c r="B342" s="6" t="str">
        <f>VLOOKUP(Table2[[#This Row],[CustomerID]],'Customer Names'!A:E,4,FALSE)</f>
        <v xml:space="preserve">  Kimberly A</v>
      </c>
      <c r="C342" s="6">
        <f>VLOOKUP(Table2[[#This Row],[CustomerID]],'Medical Examinations'!A:J,2,FALSE)</f>
        <v>16.05</v>
      </c>
      <c r="D342" s="6">
        <f>VLOOKUP(Table2[[#This Row],[CustomerID]],'Medical Examinations'!A:J,3,FALSE)</f>
        <v>4.3499999999999996</v>
      </c>
      <c r="E342" s="6" t="str">
        <f>VLOOKUP(Table2[[#This Row],[CustomerID]],'Medical Examinations'!A:J,4,FALSE)</f>
        <v>Yes</v>
      </c>
      <c r="F342" s="6" t="str">
        <f>VLOOKUP(Table2[[#This Row],[CustomerID]],'Medical Examinations'!A:J,5,FALSE)</f>
        <v>No</v>
      </c>
      <c r="G342" s="6" t="str">
        <f>VLOOKUP(Table2[[#This Row],[CustomerID]],'Medical Examinations'!A:J,6,FALSE)</f>
        <v>No</v>
      </c>
      <c r="H342" s="6">
        <f>VLOOKUP(Table2[[#This Row],[CustomerID]],'Medical Examinations'!A:J,7,FALSE)</f>
        <v>0</v>
      </c>
      <c r="I342" s="6" t="str">
        <f>VLOOKUP(Table2[[#This Row],[CustomerID]],'Medical Examinations'!A:J,8,FALSE)</f>
        <v>Yes</v>
      </c>
      <c r="J342" s="6" t="str">
        <f>VLOOKUP(Table2[[#This Row],[CustomerID]],'Medical Examinations'!A:J,9,FALSE)</f>
        <v>UnderWeight</v>
      </c>
      <c r="K342" s="6" t="str">
        <f>VLOOKUP(Table2[[#This Row],[CustomerID]],'Medical Examinations'!A:J,10,FALSE)</f>
        <v>Normal</v>
      </c>
      <c r="L342" s="6" t="str">
        <f>VLOOKUP(Table2[[#This Row],[CustomerID]],'Hospitalisation Details'!A:M,12,FALSE)</f>
        <v>8-Nov-1976</v>
      </c>
      <c r="M342" s="6">
        <f>VLOOKUP(Table2[[#This Row],[CustomerID]],'Hospitalisation Details'!A:M,7,FALSE)</f>
        <v>29160.39</v>
      </c>
      <c r="N342" s="6" t="str">
        <f>VLOOKUP(Table2[[#This Row],[CustomerID]],'Hospitalisation Details'!A:M,8,FALSE)</f>
        <v>tier - 1</v>
      </c>
      <c r="O342" s="6" t="str">
        <f>VLOOKUP(Table2[[#This Row],[CustomerID]],'Hospitalisation Details'!A:M,9,FALSE)</f>
        <v>tier - 2</v>
      </c>
      <c r="P342" s="6" t="str">
        <f>VLOOKUP(Table2[[#This Row],[CustomerID]],'Hospitalisation Details'!A:M,10,FALSE)</f>
        <v>R1011</v>
      </c>
      <c r="Q342" s="6">
        <f>VLOOKUP(Table2[[#This Row],[CustomerID]],'Hospitalisation Details'!A:M,13,FALSE)</f>
        <v>46</v>
      </c>
      <c r="R342" s="41"/>
    </row>
    <row r="343" spans="1:18" x14ac:dyDescent="0.3">
      <c r="A343" s="6" t="str">
        <f>VLOOKUP('Customer Names'!A343,'Customer Names'!A:A,1,FALSE)</f>
        <v>Id342</v>
      </c>
      <c r="B343" s="6" t="str">
        <f>VLOOKUP(Table2[[#This Row],[CustomerID]],'Customer Names'!A:E,4,FALSE)</f>
        <v xml:space="preserve">  Cynthia</v>
      </c>
      <c r="C343" s="6">
        <f>VLOOKUP(Table2[[#This Row],[CustomerID]],'Medical Examinations'!A:J,2,FALSE)</f>
        <v>29.07</v>
      </c>
      <c r="D343" s="6">
        <f>VLOOKUP(Table2[[#This Row],[CustomerID]],'Medical Examinations'!A:J,3,FALSE)</f>
        <v>8.66</v>
      </c>
      <c r="E343" s="6" t="str">
        <f>VLOOKUP(Table2[[#This Row],[CustomerID]],'Medical Examinations'!A:J,4,FALSE)</f>
        <v>Yes</v>
      </c>
      <c r="F343" s="6" t="str">
        <f>VLOOKUP(Table2[[#This Row],[CustomerID]],'Medical Examinations'!A:J,5,FALSE)</f>
        <v>No</v>
      </c>
      <c r="G343" s="6" t="str">
        <f>VLOOKUP(Table2[[#This Row],[CustomerID]],'Medical Examinations'!A:J,6,FALSE)</f>
        <v>No</v>
      </c>
      <c r="H343" s="6">
        <f>VLOOKUP(Table2[[#This Row],[CustomerID]],'Medical Examinations'!A:J,7,FALSE)</f>
        <v>2</v>
      </c>
      <c r="I343" s="6" t="str">
        <f>VLOOKUP(Table2[[#This Row],[CustomerID]],'Medical Examinations'!A:J,8,FALSE)</f>
        <v>Yes</v>
      </c>
      <c r="J343" s="6" t="str">
        <f>VLOOKUP(Table2[[#This Row],[CustomerID]],'Medical Examinations'!A:J,9,FALSE)</f>
        <v>OverWeight</v>
      </c>
      <c r="K343" s="6" t="str">
        <f>VLOOKUP(Table2[[#This Row],[CustomerID]],'Medical Examinations'!A:J,10,FALSE)</f>
        <v>Diabetes</v>
      </c>
      <c r="L343" s="6" t="str">
        <f>VLOOKUP(Table2[[#This Row],[CustomerID]],'Hospitalisation Details'!A:M,12,FALSE)</f>
        <v>24-Dec-1961</v>
      </c>
      <c r="M343" s="6">
        <f>VLOOKUP(Table2[[#This Row],[CustomerID]],'Hospitalisation Details'!A:M,7,FALSE)</f>
        <v>29141.360000000001</v>
      </c>
      <c r="N343" s="6" t="str">
        <f>VLOOKUP(Table2[[#This Row],[CustomerID]],'Hospitalisation Details'!A:M,8,FALSE)</f>
        <v>tier - 1</v>
      </c>
      <c r="O343" s="6" t="str">
        <f>VLOOKUP(Table2[[#This Row],[CustomerID]],'Hospitalisation Details'!A:M,9,FALSE)</f>
        <v>tier - 3</v>
      </c>
      <c r="P343" s="6" t="str">
        <f>VLOOKUP(Table2[[#This Row],[CustomerID]],'Hospitalisation Details'!A:M,10,FALSE)</f>
        <v>R1012</v>
      </c>
      <c r="Q343" s="6">
        <f>VLOOKUP(Table2[[#This Row],[CustomerID]],'Hospitalisation Details'!A:M,13,FALSE)</f>
        <v>61</v>
      </c>
      <c r="R343" s="41"/>
    </row>
    <row r="344" spans="1:18" x14ac:dyDescent="0.3">
      <c r="A344" s="6" t="str">
        <f>VLOOKUP('Customer Names'!A344,'Customer Names'!A:A,1,FALSE)</f>
        <v>Id343</v>
      </c>
      <c r="B344" s="6" t="str">
        <f>VLOOKUP(Table2[[#This Row],[CustomerID]],'Customer Names'!A:E,4,FALSE)</f>
        <v xml:space="preserve">  Jessica</v>
      </c>
      <c r="C344" s="6">
        <f>VLOOKUP(Table2[[#This Row],[CustomerID]],'Medical Examinations'!A:J,2,FALSE)</f>
        <v>17.43</v>
      </c>
      <c r="D344" s="6">
        <f>VLOOKUP(Table2[[#This Row],[CustomerID]],'Medical Examinations'!A:J,3,FALSE)</f>
        <v>8.64</v>
      </c>
      <c r="E344" s="6" t="str">
        <f>VLOOKUP(Table2[[#This Row],[CustomerID]],'Medical Examinations'!A:J,4,FALSE)</f>
        <v>No</v>
      </c>
      <c r="F344" s="6" t="str">
        <f>VLOOKUP(Table2[[#This Row],[CustomerID]],'Medical Examinations'!A:J,5,FALSE)</f>
        <v>No</v>
      </c>
      <c r="G344" s="6" t="str">
        <f>VLOOKUP(Table2[[#This Row],[CustomerID]],'Medical Examinations'!A:J,6,FALSE)</f>
        <v>No</v>
      </c>
      <c r="H344" s="6">
        <f>VLOOKUP(Table2[[#This Row],[CustomerID]],'Medical Examinations'!A:J,7,FALSE)</f>
        <v>0</v>
      </c>
      <c r="I344" s="6" t="str">
        <f>VLOOKUP(Table2[[#This Row],[CustomerID]],'Medical Examinations'!A:J,8,FALSE)</f>
        <v>Yes</v>
      </c>
      <c r="J344" s="6" t="str">
        <f>VLOOKUP(Table2[[#This Row],[CustomerID]],'Medical Examinations'!A:J,9,FALSE)</f>
        <v>UnderWeight</v>
      </c>
      <c r="K344" s="6" t="str">
        <f>VLOOKUP(Table2[[#This Row],[CustomerID]],'Medical Examinations'!A:J,10,FALSE)</f>
        <v>Diabetes</v>
      </c>
      <c r="L344" s="6" t="str">
        <f>VLOOKUP(Table2[[#This Row],[CustomerID]],'Hospitalisation Details'!A:M,12,FALSE)</f>
        <v>29-Nov-1978</v>
      </c>
      <c r="M344" s="6">
        <f>VLOOKUP(Table2[[#This Row],[CustomerID]],'Hospitalisation Details'!A:M,7,FALSE)</f>
        <v>29114.77</v>
      </c>
      <c r="N344" s="6" t="str">
        <f>VLOOKUP(Table2[[#This Row],[CustomerID]],'Hospitalisation Details'!A:M,8,FALSE)</f>
        <v>tier - 1</v>
      </c>
      <c r="O344" s="6" t="str">
        <f>VLOOKUP(Table2[[#This Row],[CustomerID]],'Hospitalisation Details'!A:M,9,FALSE)</f>
        <v>tier - 1</v>
      </c>
      <c r="P344" s="6" t="str">
        <f>VLOOKUP(Table2[[#This Row],[CustomerID]],'Hospitalisation Details'!A:M,10,FALSE)</f>
        <v>R1011</v>
      </c>
      <c r="Q344" s="6">
        <f>VLOOKUP(Table2[[#This Row],[CustomerID]],'Hospitalisation Details'!A:M,13,FALSE)</f>
        <v>44</v>
      </c>
      <c r="R344" s="41"/>
    </row>
    <row r="345" spans="1:18" x14ac:dyDescent="0.3">
      <c r="A345" s="6" t="str">
        <f>VLOOKUP('Customer Names'!A345,'Customer Names'!A:A,1,FALSE)</f>
        <v>Id344</v>
      </c>
      <c r="B345" s="6" t="str">
        <f>VLOOKUP(Table2[[#This Row],[CustomerID]],'Customer Names'!A:E,4,FALSE)</f>
        <v xml:space="preserve">  Bruce</v>
      </c>
      <c r="C345" s="6">
        <f>VLOOKUP(Table2[[#This Row],[CustomerID]],'Medical Examinations'!A:J,2,FALSE)</f>
        <v>19.329999999999998</v>
      </c>
      <c r="D345" s="6">
        <f>VLOOKUP(Table2[[#This Row],[CustomerID]],'Medical Examinations'!A:J,3,FALSE)</f>
        <v>4.2699999999999996</v>
      </c>
      <c r="E345" s="6" t="str">
        <f>VLOOKUP(Table2[[#This Row],[CustomerID]],'Medical Examinations'!A:J,4,FALSE)</f>
        <v>No</v>
      </c>
      <c r="F345" s="6" t="str">
        <f>VLOOKUP(Table2[[#This Row],[CustomerID]],'Medical Examinations'!A:J,5,FALSE)</f>
        <v>No</v>
      </c>
      <c r="G345" s="6" t="str">
        <f>VLOOKUP(Table2[[#This Row],[CustomerID]],'Medical Examinations'!A:J,6,FALSE)</f>
        <v>No</v>
      </c>
      <c r="H345" s="6">
        <f>VLOOKUP(Table2[[#This Row],[CustomerID]],'Medical Examinations'!A:J,7,FALSE)</f>
        <v>0</v>
      </c>
      <c r="I345" s="6" t="str">
        <f>VLOOKUP(Table2[[#This Row],[CustomerID]],'Medical Examinations'!A:J,8,FALSE)</f>
        <v>Yes</v>
      </c>
      <c r="J345" s="6" t="str">
        <f>VLOOKUP(Table2[[#This Row],[CustomerID]],'Medical Examinations'!A:J,9,FALSE)</f>
        <v>NormalWeight</v>
      </c>
      <c r="K345" s="6" t="str">
        <f>VLOOKUP(Table2[[#This Row],[CustomerID]],'Medical Examinations'!A:J,10,FALSE)</f>
        <v>Normal</v>
      </c>
      <c r="L345" s="6" t="str">
        <f>VLOOKUP(Table2[[#This Row],[CustomerID]],'Hospitalisation Details'!A:M,12,FALSE)</f>
        <v>14-Jul-1980</v>
      </c>
      <c r="M345" s="6">
        <f>VLOOKUP(Table2[[#This Row],[CustomerID]],'Hospitalisation Details'!A:M,7,FALSE)</f>
        <v>29114.21</v>
      </c>
      <c r="N345" s="6" t="str">
        <f>VLOOKUP(Table2[[#This Row],[CustomerID]],'Hospitalisation Details'!A:M,8,FALSE)</f>
        <v>tier - 1</v>
      </c>
      <c r="O345" s="6" t="str">
        <f>VLOOKUP(Table2[[#This Row],[CustomerID]],'Hospitalisation Details'!A:M,9,FALSE)</f>
        <v>tier - 3</v>
      </c>
      <c r="P345" s="6" t="str">
        <f>VLOOKUP(Table2[[#This Row],[CustomerID]],'Hospitalisation Details'!A:M,10,FALSE)</f>
        <v>R1011</v>
      </c>
      <c r="Q345" s="6">
        <f>VLOOKUP(Table2[[#This Row],[CustomerID]],'Hospitalisation Details'!A:M,13,FALSE)</f>
        <v>42</v>
      </c>
      <c r="R345" s="41"/>
    </row>
    <row r="346" spans="1:18" x14ac:dyDescent="0.3">
      <c r="A346" s="6" t="str">
        <f>VLOOKUP('Customer Names'!A346,'Customer Names'!A:A,1,FALSE)</f>
        <v>Id345</v>
      </c>
      <c r="B346" s="6" t="str">
        <f>VLOOKUP(Table2[[#This Row],[CustomerID]],'Customer Names'!A:E,4,FALSE)</f>
        <v xml:space="preserve">  Allison</v>
      </c>
      <c r="C346" s="6">
        <f>VLOOKUP(Table2[[#This Row],[CustomerID]],'Medical Examinations'!A:J,2,FALSE)</f>
        <v>30.52</v>
      </c>
      <c r="D346" s="6">
        <f>VLOOKUP(Table2[[#This Row],[CustomerID]],'Medical Examinations'!A:J,3,FALSE)</f>
        <v>4.21</v>
      </c>
      <c r="E346" s="6" t="str">
        <f>VLOOKUP(Table2[[#This Row],[CustomerID]],'Medical Examinations'!A:J,4,FALSE)</f>
        <v>No</v>
      </c>
      <c r="F346" s="6" t="str">
        <f>VLOOKUP(Table2[[#This Row],[CustomerID]],'Medical Examinations'!A:J,5,FALSE)</f>
        <v>No</v>
      </c>
      <c r="G346" s="6" t="str">
        <f>VLOOKUP(Table2[[#This Row],[CustomerID]],'Medical Examinations'!A:J,6,FALSE)</f>
        <v>No</v>
      </c>
      <c r="H346" s="6">
        <f>VLOOKUP(Table2[[#This Row],[CustomerID]],'Medical Examinations'!A:J,7,FALSE)</f>
        <v>1</v>
      </c>
      <c r="I346" s="6" t="str">
        <f>VLOOKUP(Table2[[#This Row],[CustomerID]],'Medical Examinations'!A:J,8,FALSE)</f>
        <v>Yes</v>
      </c>
      <c r="J346" s="6" t="str">
        <f>VLOOKUP(Table2[[#This Row],[CustomerID]],'Medical Examinations'!A:J,9,FALSE)</f>
        <v>Obesity</v>
      </c>
      <c r="K346" s="6" t="str">
        <f>VLOOKUP(Table2[[#This Row],[CustomerID]],'Medical Examinations'!A:J,10,FALSE)</f>
        <v>Normal</v>
      </c>
      <c r="L346" s="6" t="str">
        <f>VLOOKUP(Table2[[#This Row],[CustomerID]],'Hospitalisation Details'!A:M,12,FALSE)</f>
        <v>7-Jul-1992</v>
      </c>
      <c r="M346" s="6">
        <f>VLOOKUP(Table2[[#This Row],[CustomerID]],'Hospitalisation Details'!A:M,7,FALSE)</f>
        <v>29007.82</v>
      </c>
      <c r="N346" s="6" t="str">
        <f>VLOOKUP(Table2[[#This Row],[CustomerID]],'Hospitalisation Details'!A:M,8,FALSE)</f>
        <v>tier - 1</v>
      </c>
      <c r="O346" s="6" t="str">
        <f>VLOOKUP(Table2[[#This Row],[CustomerID]],'Hospitalisation Details'!A:M,9,FALSE)</f>
        <v>tier - 3</v>
      </c>
      <c r="P346" s="6" t="str">
        <f>VLOOKUP(Table2[[#This Row],[CustomerID]],'Hospitalisation Details'!A:M,10,FALSE)</f>
        <v>R1011</v>
      </c>
      <c r="Q346" s="6">
        <f>VLOOKUP(Table2[[#This Row],[CustomerID]],'Hospitalisation Details'!A:M,13,FALSE)</f>
        <v>30</v>
      </c>
      <c r="R346" s="41"/>
    </row>
    <row r="347" spans="1:18" x14ac:dyDescent="0.3">
      <c r="A347" s="6" t="str">
        <f>VLOOKUP('Customer Names'!A347,'Customer Names'!A:A,1,FALSE)</f>
        <v>Id346</v>
      </c>
      <c r="B347" s="6" t="str">
        <f>VLOOKUP(Table2[[#This Row],[CustomerID]],'Customer Names'!A:E,4,FALSE)</f>
        <v xml:space="preserve">  Alex</v>
      </c>
      <c r="C347" s="6">
        <f>VLOOKUP(Table2[[#This Row],[CustomerID]],'Medical Examinations'!A:J,2,FALSE)</f>
        <v>39.21</v>
      </c>
      <c r="D347" s="6">
        <f>VLOOKUP(Table2[[#This Row],[CustomerID]],'Medical Examinations'!A:J,3,FALSE)</f>
        <v>5.04</v>
      </c>
      <c r="E347" s="6" t="str">
        <f>VLOOKUP(Table2[[#This Row],[CustomerID]],'Medical Examinations'!A:J,4,FALSE)</f>
        <v>No</v>
      </c>
      <c r="F347" s="6" t="str">
        <f>VLOOKUP(Table2[[#This Row],[CustomerID]],'Medical Examinations'!A:J,5,FALSE)</f>
        <v>No</v>
      </c>
      <c r="G347" s="6" t="str">
        <f>VLOOKUP(Table2[[#This Row],[CustomerID]],'Medical Examinations'!A:J,6,FALSE)</f>
        <v>Yes</v>
      </c>
      <c r="H347" s="6">
        <f>VLOOKUP(Table2[[#This Row],[CustomerID]],'Medical Examinations'!A:J,7,FALSE)</f>
        <v>1</v>
      </c>
      <c r="I347" s="6" t="str">
        <f>VLOOKUP(Table2[[#This Row],[CustomerID]],'Medical Examinations'!A:J,8,FALSE)</f>
        <v>Yes</v>
      </c>
      <c r="J347" s="6" t="str">
        <f>VLOOKUP(Table2[[#This Row],[CustomerID]],'Medical Examinations'!A:J,9,FALSE)</f>
        <v>Obesity</v>
      </c>
      <c r="K347" s="6" t="str">
        <f>VLOOKUP(Table2[[#This Row],[CustomerID]],'Medical Examinations'!A:J,10,FALSE)</f>
        <v>Normal</v>
      </c>
      <c r="L347" s="6" t="str">
        <f>VLOOKUP(Table2[[#This Row],[CustomerID]],'Hospitalisation Details'!A:M,12,FALSE)</f>
        <v>1-Sep-2003</v>
      </c>
      <c r="M347" s="6">
        <f>VLOOKUP(Table2[[#This Row],[CustomerID]],'Hospitalisation Details'!A:M,7,FALSE)</f>
        <v>28998.68</v>
      </c>
      <c r="N347" s="6" t="str">
        <f>VLOOKUP(Table2[[#This Row],[CustomerID]],'Hospitalisation Details'!A:M,8,FALSE)</f>
        <v>tier - 1</v>
      </c>
      <c r="O347" s="6" t="str">
        <f>VLOOKUP(Table2[[#This Row],[CustomerID]],'Hospitalisation Details'!A:M,9,FALSE)</f>
        <v>tier - 3</v>
      </c>
      <c r="P347" s="6" t="str">
        <f>VLOOKUP(Table2[[#This Row],[CustomerID]],'Hospitalisation Details'!A:M,10,FALSE)</f>
        <v>R1011</v>
      </c>
      <c r="Q347" s="6">
        <f>VLOOKUP(Table2[[#This Row],[CustomerID]],'Hospitalisation Details'!A:M,13,FALSE)</f>
        <v>19</v>
      </c>
      <c r="R347" s="41"/>
    </row>
    <row r="348" spans="1:18" x14ac:dyDescent="0.3">
      <c r="A348" s="6" t="str">
        <f>VLOOKUP('Customer Names'!A348,'Customer Names'!A:A,1,FALSE)</f>
        <v>Id347</v>
      </c>
      <c r="B348" s="6" t="str">
        <f>VLOOKUP(Table2[[#This Row],[CustomerID]],'Customer Names'!A:E,4,FALSE)</f>
        <v xml:space="preserve">  Gabriela</v>
      </c>
      <c r="C348" s="6">
        <f>VLOOKUP(Table2[[#This Row],[CustomerID]],'Medical Examinations'!A:J,2,FALSE)</f>
        <v>26.98</v>
      </c>
      <c r="D348" s="6">
        <f>VLOOKUP(Table2[[#This Row],[CustomerID]],'Medical Examinations'!A:J,3,FALSE)</f>
        <v>5.21</v>
      </c>
      <c r="E348" s="6" t="str">
        <f>VLOOKUP(Table2[[#This Row],[CustomerID]],'Medical Examinations'!A:J,4,FALSE)</f>
        <v>Yes</v>
      </c>
      <c r="F348" s="6" t="str">
        <f>VLOOKUP(Table2[[#This Row],[CustomerID]],'Medical Examinations'!A:J,5,FALSE)</f>
        <v>No</v>
      </c>
      <c r="G348" s="6" t="str">
        <f>VLOOKUP(Table2[[#This Row],[CustomerID]],'Medical Examinations'!A:J,6,FALSE)</f>
        <v>No</v>
      </c>
      <c r="H348" s="6">
        <f>VLOOKUP(Table2[[#This Row],[CustomerID]],'Medical Examinations'!A:J,7,FALSE)</f>
        <v>2</v>
      </c>
      <c r="I348" s="6" t="str">
        <f>VLOOKUP(Table2[[#This Row],[CustomerID]],'Medical Examinations'!A:J,8,FALSE)</f>
        <v>Yes</v>
      </c>
      <c r="J348" s="6" t="str">
        <f>VLOOKUP(Table2[[#This Row],[CustomerID]],'Medical Examinations'!A:J,9,FALSE)</f>
        <v>OverWeight</v>
      </c>
      <c r="K348" s="6" t="str">
        <f>VLOOKUP(Table2[[#This Row],[CustomerID]],'Medical Examinations'!A:J,10,FALSE)</f>
        <v>Normal</v>
      </c>
      <c r="L348" s="6" t="str">
        <f>VLOOKUP(Table2[[#This Row],[CustomerID]],'Hospitalisation Details'!A:M,12,FALSE)</f>
        <v>5-Dec-1959</v>
      </c>
      <c r="M348" s="6">
        <f>VLOOKUP(Table2[[#This Row],[CustomerID]],'Hospitalisation Details'!A:M,7,FALSE)</f>
        <v>28950.47</v>
      </c>
      <c r="N348" s="6" t="str">
        <f>VLOOKUP(Table2[[#This Row],[CustomerID]],'Hospitalisation Details'!A:M,8,FALSE)</f>
        <v>tier - 1</v>
      </c>
      <c r="O348" s="6" t="str">
        <f>VLOOKUP(Table2[[#This Row],[CustomerID]],'Hospitalisation Details'!A:M,9,FALSE)</f>
        <v>tier - 1</v>
      </c>
      <c r="P348" s="6" t="str">
        <f>VLOOKUP(Table2[[#This Row],[CustomerID]],'Hospitalisation Details'!A:M,10,FALSE)</f>
        <v>R1012</v>
      </c>
      <c r="Q348" s="6">
        <f>VLOOKUP(Table2[[#This Row],[CustomerID]],'Hospitalisation Details'!A:M,13,FALSE)</f>
        <v>63</v>
      </c>
      <c r="R348" s="41"/>
    </row>
    <row r="349" spans="1:18" x14ac:dyDescent="0.3">
      <c r="A349" s="6" t="str">
        <f>VLOOKUP('Customer Names'!A349,'Customer Names'!A:A,1,FALSE)</f>
        <v>Id348</v>
      </c>
      <c r="B349" s="6" t="str">
        <f>VLOOKUP(Table2[[#This Row],[CustomerID]],'Customer Names'!A:E,4,FALSE)</f>
        <v xml:space="preserve">  Sharon</v>
      </c>
      <c r="C349" s="6">
        <f>VLOOKUP(Table2[[#This Row],[CustomerID]],'Medical Examinations'!A:J,2,FALSE)</f>
        <v>25.84</v>
      </c>
      <c r="D349" s="6">
        <f>VLOOKUP(Table2[[#This Row],[CustomerID]],'Medical Examinations'!A:J,3,FALSE)</f>
        <v>8.83</v>
      </c>
      <c r="E349" s="6" t="str">
        <f>VLOOKUP(Table2[[#This Row],[CustomerID]],'Medical Examinations'!A:J,4,FALSE)</f>
        <v>No</v>
      </c>
      <c r="F349" s="6" t="str">
        <f>VLOOKUP(Table2[[#This Row],[CustomerID]],'Medical Examinations'!A:J,5,FALSE)</f>
        <v>No</v>
      </c>
      <c r="G349" s="6" t="str">
        <f>VLOOKUP(Table2[[#This Row],[CustomerID]],'Medical Examinations'!A:J,6,FALSE)</f>
        <v>No</v>
      </c>
      <c r="H349" s="6">
        <f>VLOOKUP(Table2[[#This Row],[CustomerID]],'Medical Examinations'!A:J,7,FALSE)</f>
        <v>0</v>
      </c>
      <c r="I349" s="6" t="str">
        <f>VLOOKUP(Table2[[#This Row],[CustomerID]],'Medical Examinations'!A:J,8,FALSE)</f>
        <v>No</v>
      </c>
      <c r="J349" s="6" t="str">
        <f>VLOOKUP(Table2[[#This Row],[CustomerID]],'Medical Examinations'!A:J,9,FALSE)</f>
        <v>OverWeight</v>
      </c>
      <c r="K349" s="6" t="str">
        <f>VLOOKUP(Table2[[#This Row],[CustomerID]],'Medical Examinations'!A:J,10,FALSE)</f>
        <v>Diabetes</v>
      </c>
      <c r="L349" s="6" t="str">
        <f>VLOOKUP(Table2[[#This Row],[CustomerID]],'Hospitalisation Details'!A:M,12,FALSE)</f>
        <v>25-Jul-1962</v>
      </c>
      <c r="M349" s="6">
        <f>VLOOKUP(Table2[[#This Row],[CustomerID]],'Hospitalisation Details'!A:M,7,FALSE)</f>
        <v>28923.14</v>
      </c>
      <c r="N349" s="6" t="str">
        <f>VLOOKUP(Table2[[#This Row],[CustomerID]],'Hospitalisation Details'!A:M,8,FALSE)</f>
        <v>tier - 1</v>
      </c>
      <c r="O349" s="6" t="str">
        <f>VLOOKUP(Table2[[#This Row],[CustomerID]],'Hospitalisation Details'!A:M,9,FALSE)</f>
        <v>tier - 1</v>
      </c>
      <c r="P349" s="6" t="str">
        <f>VLOOKUP(Table2[[#This Row],[CustomerID]],'Hospitalisation Details'!A:M,10,FALSE)</f>
        <v>R1012</v>
      </c>
      <c r="Q349" s="6">
        <f>VLOOKUP(Table2[[#This Row],[CustomerID]],'Hospitalisation Details'!A:M,13,FALSE)</f>
        <v>60</v>
      </c>
      <c r="R349" s="41"/>
    </row>
    <row r="350" spans="1:18" x14ac:dyDescent="0.3">
      <c r="A350" s="6" t="str">
        <f>VLOOKUP('Customer Names'!A350,'Customer Names'!A:A,1,FALSE)</f>
        <v>Id349</v>
      </c>
      <c r="B350" s="6" t="str">
        <f>VLOOKUP(Table2[[#This Row],[CustomerID]],'Customer Names'!A:E,4,FALSE)</f>
        <v xml:space="preserve">  Jason A</v>
      </c>
      <c r="C350" s="6">
        <f>VLOOKUP(Table2[[#This Row],[CustomerID]],'Medical Examinations'!A:J,2,FALSE)</f>
        <v>28.31</v>
      </c>
      <c r="D350" s="6">
        <f>VLOOKUP(Table2[[#This Row],[CustomerID]],'Medical Examinations'!A:J,3,FALSE)</f>
        <v>8.4700000000000006</v>
      </c>
      <c r="E350" s="6" t="str">
        <f>VLOOKUP(Table2[[#This Row],[CustomerID]],'Medical Examinations'!A:J,4,FALSE)</f>
        <v>Yes</v>
      </c>
      <c r="F350" s="6" t="str">
        <f>VLOOKUP(Table2[[#This Row],[CustomerID]],'Medical Examinations'!A:J,5,FALSE)</f>
        <v>No</v>
      </c>
      <c r="G350" s="6" t="str">
        <f>VLOOKUP(Table2[[#This Row],[CustomerID]],'Medical Examinations'!A:J,6,FALSE)</f>
        <v>No</v>
      </c>
      <c r="H350" s="6">
        <f>VLOOKUP(Table2[[#This Row],[CustomerID]],'Medical Examinations'!A:J,7,FALSE)</f>
        <v>2</v>
      </c>
      <c r="I350" s="6" t="str">
        <f>VLOOKUP(Table2[[#This Row],[CustomerID]],'Medical Examinations'!A:J,8,FALSE)</f>
        <v>Yes</v>
      </c>
      <c r="J350" s="6" t="str">
        <f>VLOOKUP(Table2[[#This Row],[CustomerID]],'Medical Examinations'!A:J,9,FALSE)</f>
        <v>OverWeight</v>
      </c>
      <c r="K350" s="6" t="str">
        <f>VLOOKUP(Table2[[#This Row],[CustomerID]],'Medical Examinations'!A:J,10,FALSE)</f>
        <v>Diabetes</v>
      </c>
      <c r="L350" s="6" t="str">
        <f>VLOOKUP(Table2[[#This Row],[CustomerID]],'Hospitalisation Details'!A:M,12,FALSE)</f>
        <v>3-Aug-1961</v>
      </c>
      <c r="M350" s="6">
        <f>VLOOKUP(Table2[[#This Row],[CustomerID]],'Hospitalisation Details'!A:M,7,FALSE)</f>
        <v>28868.66</v>
      </c>
      <c r="N350" s="6" t="str">
        <f>VLOOKUP(Table2[[#This Row],[CustomerID]],'Hospitalisation Details'!A:M,8,FALSE)</f>
        <v>tier - 1</v>
      </c>
      <c r="O350" s="6" t="str">
        <f>VLOOKUP(Table2[[#This Row],[CustomerID]],'Hospitalisation Details'!A:M,9,FALSE)</f>
        <v>tier - 2</v>
      </c>
      <c r="P350" s="6" t="str">
        <f>VLOOKUP(Table2[[#This Row],[CustomerID]],'Hospitalisation Details'!A:M,10,FALSE)</f>
        <v>R1012</v>
      </c>
      <c r="Q350" s="6">
        <f>VLOOKUP(Table2[[#This Row],[CustomerID]],'Hospitalisation Details'!A:M,13,FALSE)</f>
        <v>61</v>
      </c>
      <c r="R350" s="41"/>
    </row>
    <row r="351" spans="1:18" x14ac:dyDescent="0.3">
      <c r="A351" s="6" t="str">
        <f>VLOOKUP('Customer Names'!A351,'Customer Names'!A:A,1,FALSE)</f>
        <v>Id350</v>
      </c>
      <c r="B351" s="6" t="str">
        <f>VLOOKUP(Table2[[#This Row],[CustomerID]],'Customer Names'!A:E,4,FALSE)</f>
        <v xml:space="preserve">  Chelsey C</v>
      </c>
      <c r="C351" s="6">
        <f>VLOOKUP(Table2[[#This Row],[CustomerID]],'Medical Examinations'!A:J,2,FALSE)</f>
        <v>23.94</v>
      </c>
      <c r="D351" s="6">
        <f>VLOOKUP(Table2[[#This Row],[CustomerID]],'Medical Examinations'!A:J,3,FALSE)</f>
        <v>4.2</v>
      </c>
      <c r="E351" s="6" t="str">
        <f>VLOOKUP(Table2[[#This Row],[CustomerID]],'Medical Examinations'!A:J,4,FALSE)</f>
        <v>No</v>
      </c>
      <c r="F351" s="6" t="str">
        <f>VLOOKUP(Table2[[#This Row],[CustomerID]],'Medical Examinations'!A:J,5,FALSE)</f>
        <v>No</v>
      </c>
      <c r="G351" s="6" t="str">
        <f>VLOOKUP(Table2[[#This Row],[CustomerID]],'Medical Examinations'!A:J,6,FALSE)</f>
        <v>No</v>
      </c>
      <c r="H351" s="6">
        <f>VLOOKUP(Table2[[#This Row],[CustomerID]],'Medical Examinations'!A:J,7,FALSE)</f>
        <v>0</v>
      </c>
      <c r="I351" s="6" t="str">
        <f>VLOOKUP(Table2[[#This Row],[CustomerID]],'Medical Examinations'!A:J,8,FALSE)</f>
        <v>Yes</v>
      </c>
      <c r="J351" s="6" t="str">
        <f>VLOOKUP(Table2[[#This Row],[CustomerID]],'Medical Examinations'!A:J,9,FALSE)</f>
        <v>NormalWeight</v>
      </c>
      <c r="K351" s="6" t="str">
        <f>VLOOKUP(Table2[[#This Row],[CustomerID]],'Medical Examinations'!A:J,10,FALSE)</f>
        <v>Normal</v>
      </c>
      <c r="L351" s="6" t="str">
        <f>VLOOKUP(Table2[[#This Row],[CustomerID]],'Hospitalisation Details'!A:M,12,FALSE)</f>
        <v>5-Dec-1990</v>
      </c>
      <c r="M351" s="6">
        <f>VLOOKUP(Table2[[#This Row],[CustomerID]],'Hospitalisation Details'!A:M,7,FALSE)</f>
        <v>28716.14</v>
      </c>
      <c r="N351" s="6" t="str">
        <f>VLOOKUP(Table2[[#This Row],[CustomerID]],'Hospitalisation Details'!A:M,8,FALSE)</f>
        <v>tier - 1</v>
      </c>
      <c r="O351" s="6" t="str">
        <f>VLOOKUP(Table2[[#This Row],[CustomerID]],'Hospitalisation Details'!A:M,9,FALSE)</f>
        <v>tier - 3</v>
      </c>
      <c r="P351" s="6" t="str">
        <f>VLOOKUP(Table2[[#This Row],[CustomerID]],'Hospitalisation Details'!A:M,10,FALSE)</f>
        <v>R1011</v>
      </c>
      <c r="Q351" s="6">
        <f>VLOOKUP(Table2[[#This Row],[CustomerID]],'Hospitalisation Details'!A:M,13,FALSE)</f>
        <v>32</v>
      </c>
      <c r="R351" s="41"/>
    </row>
    <row r="352" spans="1:18" x14ac:dyDescent="0.3">
      <c r="A352" s="6" t="str">
        <f>VLOOKUP('Customer Names'!A352,'Customer Names'!A:A,1,FALSE)</f>
        <v>Id351</v>
      </c>
      <c r="B352" s="6" t="str">
        <f>VLOOKUP(Table2[[#This Row],[CustomerID]],'Customer Names'!A:E,4,FALSE)</f>
        <v xml:space="preserve">  Devon A</v>
      </c>
      <c r="C352" s="6">
        <f>VLOOKUP(Table2[[#This Row],[CustomerID]],'Medical Examinations'!A:J,2,FALSE)</f>
        <v>20.03</v>
      </c>
      <c r="D352" s="6">
        <f>VLOOKUP(Table2[[#This Row],[CustomerID]],'Medical Examinations'!A:J,3,FALSE)</f>
        <v>6.14</v>
      </c>
      <c r="E352" s="6" t="str">
        <f>VLOOKUP(Table2[[#This Row],[CustomerID]],'Medical Examinations'!A:J,4,FALSE)</f>
        <v>Yes</v>
      </c>
      <c r="F352" s="6" t="str">
        <f>VLOOKUP(Table2[[#This Row],[CustomerID]],'Medical Examinations'!A:J,5,FALSE)</f>
        <v>No</v>
      </c>
      <c r="G352" s="6" t="str">
        <f>VLOOKUP(Table2[[#This Row],[CustomerID]],'Medical Examinations'!A:J,6,FALSE)</f>
        <v>No</v>
      </c>
      <c r="H352" s="6">
        <f>VLOOKUP(Table2[[#This Row],[CustomerID]],'Medical Examinations'!A:J,7,FALSE)</f>
        <v>0</v>
      </c>
      <c r="I352" s="6" t="str">
        <f>VLOOKUP(Table2[[#This Row],[CustomerID]],'Medical Examinations'!A:J,8,FALSE)</f>
        <v>Yes</v>
      </c>
      <c r="J352" s="6" t="str">
        <f>VLOOKUP(Table2[[#This Row],[CustomerID]],'Medical Examinations'!A:J,9,FALSE)</f>
        <v>NormalWeight</v>
      </c>
      <c r="K352" s="6" t="str">
        <f>VLOOKUP(Table2[[#This Row],[CustomerID]],'Medical Examinations'!A:J,10,FALSE)</f>
        <v>Prediabetes</v>
      </c>
      <c r="L352" s="6" t="str">
        <f>VLOOKUP(Table2[[#This Row],[CustomerID]],'Hospitalisation Details'!A:M,12,FALSE)</f>
        <v>27-Sep-1985</v>
      </c>
      <c r="M352" s="6">
        <f>VLOOKUP(Table2[[#This Row],[CustomerID]],'Hospitalisation Details'!A:M,7,FALSE)</f>
        <v>28542.86</v>
      </c>
      <c r="N352" s="6" t="str">
        <f>VLOOKUP(Table2[[#This Row],[CustomerID]],'Hospitalisation Details'!A:M,8,FALSE)</f>
        <v>tier - 1</v>
      </c>
      <c r="O352" s="6" t="str">
        <f>VLOOKUP(Table2[[#This Row],[CustomerID]],'Hospitalisation Details'!A:M,9,FALSE)</f>
        <v>tier - 3</v>
      </c>
      <c r="P352" s="6" t="str">
        <f>VLOOKUP(Table2[[#This Row],[CustomerID]],'Hospitalisation Details'!A:M,10,FALSE)</f>
        <v>R1011</v>
      </c>
      <c r="Q352" s="6">
        <f>VLOOKUP(Table2[[#This Row],[CustomerID]],'Hospitalisation Details'!A:M,13,FALSE)</f>
        <v>37</v>
      </c>
      <c r="R352" s="41"/>
    </row>
    <row r="353" spans="1:18" x14ac:dyDescent="0.3">
      <c r="A353" s="6" t="str">
        <f>VLOOKUP('Customer Names'!A353,'Customer Names'!A:A,1,FALSE)</f>
        <v>Id352</v>
      </c>
      <c r="B353" s="6" t="str">
        <f>VLOOKUP(Table2[[#This Row],[CustomerID]],'Customer Names'!A:E,4,FALSE)</f>
        <v xml:space="preserve">  Joni L</v>
      </c>
      <c r="C353" s="6">
        <f>VLOOKUP(Table2[[#This Row],[CustomerID]],'Medical Examinations'!A:J,2,FALSE)</f>
        <v>41.42</v>
      </c>
      <c r="D353" s="6">
        <f>VLOOKUP(Table2[[#This Row],[CustomerID]],'Medical Examinations'!A:J,3,FALSE)</f>
        <v>6.07</v>
      </c>
      <c r="E353" s="6" t="str">
        <f>VLOOKUP(Table2[[#This Row],[CustomerID]],'Medical Examinations'!A:J,4,FALSE)</f>
        <v>No</v>
      </c>
      <c r="F353" s="6" t="str">
        <f>VLOOKUP(Table2[[#This Row],[CustomerID]],'Medical Examinations'!A:J,5,FALSE)</f>
        <v>No</v>
      </c>
      <c r="G353" s="6" t="str">
        <f>VLOOKUP(Table2[[#This Row],[CustomerID]],'Medical Examinations'!A:J,6,FALSE)</f>
        <v>No</v>
      </c>
      <c r="H353" s="6">
        <f>VLOOKUP(Table2[[#This Row],[CustomerID]],'Medical Examinations'!A:J,7,FALSE)</f>
        <v>0</v>
      </c>
      <c r="I353" s="6" t="str">
        <f>VLOOKUP(Table2[[#This Row],[CustomerID]],'Medical Examinations'!A:J,8,FALSE)</f>
        <v>No</v>
      </c>
      <c r="J353" s="6" t="str">
        <f>VLOOKUP(Table2[[#This Row],[CustomerID]],'Medical Examinations'!A:J,9,FALSE)</f>
        <v>Obesity</v>
      </c>
      <c r="K353" s="6" t="str">
        <f>VLOOKUP(Table2[[#This Row],[CustomerID]],'Medical Examinations'!A:J,10,FALSE)</f>
        <v>Prediabetes</v>
      </c>
      <c r="L353" s="6" t="str">
        <f>VLOOKUP(Table2[[#This Row],[CustomerID]],'Hospitalisation Details'!A:M,12,FALSE)</f>
        <v>11-Dec-1982</v>
      </c>
      <c r="M353" s="6">
        <f>VLOOKUP(Table2[[#This Row],[CustomerID]],'Hospitalisation Details'!A:M,7,FALSE)</f>
        <v>28476.73</v>
      </c>
      <c r="N353" s="6" t="str">
        <f>VLOOKUP(Table2[[#This Row],[CustomerID]],'Hospitalisation Details'!A:M,8,FALSE)</f>
        <v>tier - 1</v>
      </c>
      <c r="O353" s="6" t="str">
        <f>VLOOKUP(Table2[[#This Row],[CustomerID]],'Hospitalisation Details'!A:M,9,FALSE)</f>
        <v>tier - 2</v>
      </c>
      <c r="P353" s="6" t="str">
        <f>VLOOKUP(Table2[[#This Row],[CustomerID]],'Hospitalisation Details'!A:M,10,FALSE)</f>
        <v>R1012</v>
      </c>
      <c r="Q353" s="6">
        <f>VLOOKUP(Table2[[#This Row],[CustomerID]],'Hospitalisation Details'!A:M,13,FALSE)</f>
        <v>40</v>
      </c>
      <c r="R353" s="41"/>
    </row>
    <row r="354" spans="1:18" x14ac:dyDescent="0.3">
      <c r="A354" s="6" t="str">
        <f>VLOOKUP('Customer Names'!A354,'Customer Names'!A:A,1,FALSE)</f>
        <v>Id353</v>
      </c>
      <c r="B354" s="6" t="str">
        <f>VLOOKUP(Table2[[#This Row],[CustomerID]],'Customer Names'!A:E,4,FALSE)</f>
        <v xml:space="preserve">  Colin</v>
      </c>
      <c r="C354" s="6">
        <f>VLOOKUP(Table2[[#This Row],[CustomerID]],'Medical Examinations'!A:J,2,FALSE)</f>
        <v>36.67</v>
      </c>
      <c r="D354" s="6">
        <f>VLOOKUP(Table2[[#This Row],[CustomerID]],'Medical Examinations'!A:J,3,FALSE)</f>
        <v>10.210000000000001</v>
      </c>
      <c r="E354" s="6" t="str">
        <f>VLOOKUP(Table2[[#This Row],[CustomerID]],'Medical Examinations'!A:J,4,FALSE)</f>
        <v>No</v>
      </c>
      <c r="F354" s="6" t="str">
        <f>VLOOKUP(Table2[[#This Row],[CustomerID]],'Medical Examinations'!A:J,5,FALSE)</f>
        <v>No</v>
      </c>
      <c r="G354" s="6" t="str">
        <f>VLOOKUP(Table2[[#This Row],[CustomerID]],'Medical Examinations'!A:J,6,FALSE)</f>
        <v>No</v>
      </c>
      <c r="H354" s="6">
        <f>VLOOKUP(Table2[[#This Row],[CustomerID]],'Medical Examinations'!A:J,7,FALSE)</f>
        <v>0</v>
      </c>
      <c r="I354" s="6" t="str">
        <f>VLOOKUP(Table2[[#This Row],[CustomerID]],'Medical Examinations'!A:J,8,FALSE)</f>
        <v>No</v>
      </c>
      <c r="J354" s="6" t="str">
        <f>VLOOKUP(Table2[[#This Row],[CustomerID]],'Medical Examinations'!A:J,9,FALSE)</f>
        <v>Obesity</v>
      </c>
      <c r="K354" s="6" t="str">
        <f>VLOOKUP(Table2[[#This Row],[CustomerID]],'Medical Examinations'!A:J,10,FALSE)</f>
        <v>Diabetes</v>
      </c>
      <c r="L354" s="6" t="str">
        <f>VLOOKUP(Table2[[#This Row],[CustomerID]],'Hospitalisation Details'!A:M,12,FALSE)</f>
        <v>16-Sep-1974</v>
      </c>
      <c r="M354" s="6">
        <f>VLOOKUP(Table2[[#This Row],[CustomerID]],'Hospitalisation Details'!A:M,7,FALSE)</f>
        <v>28468.92</v>
      </c>
      <c r="N354" s="6" t="str">
        <f>VLOOKUP(Table2[[#This Row],[CustomerID]],'Hospitalisation Details'!A:M,8,FALSE)</f>
        <v>tier - 1</v>
      </c>
      <c r="O354" s="6" t="str">
        <f>VLOOKUP(Table2[[#This Row],[CustomerID]],'Hospitalisation Details'!A:M,9,FALSE)</f>
        <v>tier - 1</v>
      </c>
      <c r="P354" s="6" t="str">
        <f>VLOOKUP(Table2[[#This Row],[CustomerID]],'Hospitalisation Details'!A:M,10,FALSE)</f>
        <v>R1012</v>
      </c>
      <c r="Q354" s="6">
        <f>VLOOKUP(Table2[[#This Row],[CustomerID]],'Hospitalisation Details'!A:M,13,FALSE)</f>
        <v>48</v>
      </c>
      <c r="R354" s="41"/>
    </row>
    <row r="355" spans="1:18" x14ac:dyDescent="0.3">
      <c r="A355" s="6" t="str">
        <f>VLOOKUP('Customer Names'!A355,'Customer Names'!A:A,1,FALSE)</f>
        <v>Id354</v>
      </c>
      <c r="B355" s="6" t="str">
        <f>VLOOKUP(Table2[[#This Row],[CustomerID]],'Customer Names'!A:E,4,FALSE)</f>
        <v xml:space="preserve">  Rachael</v>
      </c>
      <c r="C355" s="6">
        <f>VLOOKUP(Table2[[#This Row],[CustomerID]],'Medical Examinations'!A:J,2,FALSE)</f>
        <v>27.645</v>
      </c>
      <c r="D355" s="6">
        <f>VLOOKUP(Table2[[#This Row],[CustomerID]],'Medical Examinations'!A:J,3,FALSE)</f>
        <v>4.6900000000000004</v>
      </c>
      <c r="E355" s="6" t="str">
        <f>VLOOKUP(Table2[[#This Row],[CustomerID]],'Medical Examinations'!A:J,4,FALSE)</f>
        <v>No</v>
      </c>
      <c r="F355" s="6" t="str">
        <f>VLOOKUP(Table2[[#This Row],[CustomerID]],'Medical Examinations'!A:J,5,FALSE)</f>
        <v>No</v>
      </c>
      <c r="G355" s="6" t="str">
        <f>VLOOKUP(Table2[[#This Row],[CustomerID]],'Medical Examinations'!A:J,6,FALSE)</f>
        <v>No</v>
      </c>
      <c r="H355" s="6">
        <f>VLOOKUP(Table2[[#This Row],[CustomerID]],'Medical Examinations'!A:J,7,FALSE)</f>
        <v>0</v>
      </c>
      <c r="I355" s="6" t="str">
        <f>VLOOKUP(Table2[[#This Row],[CustomerID]],'Medical Examinations'!A:J,8,FALSE)</f>
        <v>No</v>
      </c>
      <c r="J355" s="6" t="str">
        <f>VLOOKUP(Table2[[#This Row],[CustomerID]],'Medical Examinations'!A:J,9,FALSE)</f>
        <v>OverWeight</v>
      </c>
      <c r="K355" s="6" t="str">
        <f>VLOOKUP(Table2[[#This Row],[CustomerID]],'Medical Examinations'!A:J,10,FALSE)</f>
        <v>Normal</v>
      </c>
      <c r="L355" s="6" t="str">
        <f>VLOOKUP(Table2[[#This Row],[CustomerID]],'Hospitalisation Details'!A:M,12,FALSE)</f>
        <v>2-Dec-1977</v>
      </c>
      <c r="M355" s="6">
        <f>VLOOKUP(Table2[[#This Row],[CustomerID]],'Hospitalisation Details'!A:M,7,FALSE)</f>
        <v>28340.19</v>
      </c>
      <c r="N355" s="6" t="str">
        <f>VLOOKUP(Table2[[#This Row],[CustomerID]],'Hospitalisation Details'!A:M,8,FALSE)</f>
        <v>tier - 1</v>
      </c>
      <c r="O355" s="6" t="str">
        <f>VLOOKUP(Table2[[#This Row],[CustomerID]],'Hospitalisation Details'!A:M,9,FALSE)</f>
        <v>tier - 2</v>
      </c>
      <c r="P355" s="6" t="str">
        <f>VLOOKUP(Table2[[#This Row],[CustomerID]],'Hospitalisation Details'!A:M,10,FALSE)</f>
        <v>R1012</v>
      </c>
      <c r="Q355" s="6">
        <f>VLOOKUP(Table2[[#This Row],[CustomerID]],'Hospitalisation Details'!A:M,13,FALSE)</f>
        <v>45</v>
      </c>
      <c r="R355" s="41"/>
    </row>
    <row r="356" spans="1:18" x14ac:dyDescent="0.3">
      <c r="A356" s="6" t="str">
        <f>VLOOKUP('Customer Names'!A356,'Customer Names'!A:A,1,FALSE)</f>
        <v>Id355</v>
      </c>
      <c r="B356" s="6" t="str">
        <f>VLOOKUP(Table2[[#This Row],[CustomerID]],'Customer Names'!A:E,4,FALSE)</f>
        <v xml:space="preserve">  Maricela</v>
      </c>
      <c r="C356" s="6">
        <f>VLOOKUP(Table2[[#This Row],[CustomerID]],'Medical Examinations'!A:J,2,FALSE)</f>
        <v>22.72</v>
      </c>
      <c r="D356" s="6">
        <f>VLOOKUP(Table2[[#This Row],[CustomerID]],'Medical Examinations'!A:J,3,FALSE)</f>
        <v>5.71</v>
      </c>
      <c r="E356" s="6" t="str">
        <f>VLOOKUP(Table2[[#This Row],[CustomerID]],'Medical Examinations'!A:J,4,FALSE)</f>
        <v>No</v>
      </c>
      <c r="F356" s="6" t="str">
        <f>VLOOKUP(Table2[[#This Row],[CustomerID]],'Medical Examinations'!A:J,5,FALSE)</f>
        <v>No</v>
      </c>
      <c r="G356" s="6" t="str">
        <f>VLOOKUP(Table2[[#This Row],[CustomerID]],'Medical Examinations'!A:J,6,FALSE)</f>
        <v>No</v>
      </c>
      <c r="H356" s="6">
        <f>VLOOKUP(Table2[[#This Row],[CustomerID]],'Medical Examinations'!A:J,7,FALSE)</f>
        <v>0</v>
      </c>
      <c r="I356" s="6" t="str">
        <f>VLOOKUP(Table2[[#This Row],[CustomerID]],'Medical Examinations'!A:J,8,FALSE)</f>
        <v>Yes</v>
      </c>
      <c r="J356" s="6" t="str">
        <f>VLOOKUP(Table2[[#This Row],[CustomerID]],'Medical Examinations'!A:J,9,FALSE)</f>
        <v>NormalWeight</v>
      </c>
      <c r="K356" s="6" t="str">
        <f>VLOOKUP(Table2[[#This Row],[CustomerID]],'Medical Examinations'!A:J,10,FALSE)</f>
        <v>Prediabetes</v>
      </c>
      <c r="L356" s="6" t="str">
        <f>VLOOKUP(Table2[[#This Row],[CustomerID]],'Hospitalisation Details'!A:M,12,FALSE)</f>
        <v>24-Dec-1990</v>
      </c>
      <c r="M356" s="6">
        <f>VLOOKUP(Table2[[#This Row],[CustomerID]],'Hospitalisation Details'!A:M,7,FALSE)</f>
        <v>28302.33</v>
      </c>
      <c r="N356" s="6" t="str">
        <f>VLOOKUP(Table2[[#This Row],[CustomerID]],'Hospitalisation Details'!A:M,8,FALSE)</f>
        <v>tier - 1</v>
      </c>
      <c r="O356" s="6" t="str">
        <f>VLOOKUP(Table2[[#This Row],[CustomerID]],'Hospitalisation Details'!A:M,9,FALSE)</f>
        <v>tier - 2</v>
      </c>
      <c r="P356" s="6" t="str">
        <f>VLOOKUP(Table2[[#This Row],[CustomerID]],'Hospitalisation Details'!A:M,10,FALSE)</f>
        <v>R1011</v>
      </c>
      <c r="Q356" s="6">
        <f>VLOOKUP(Table2[[#This Row],[CustomerID]],'Hospitalisation Details'!A:M,13,FALSE)</f>
        <v>32</v>
      </c>
      <c r="R356" s="41"/>
    </row>
    <row r="357" spans="1:18" x14ac:dyDescent="0.3">
      <c r="A357" s="6" t="str">
        <f>VLOOKUP('Customer Names'!A357,'Customer Names'!A:A,1,FALSE)</f>
        <v>Id356</v>
      </c>
      <c r="B357" s="6" t="str">
        <f>VLOOKUP(Table2[[#This Row],[CustomerID]],'Customer Names'!A:E,4,FALSE)</f>
        <v xml:space="preserve">  Marie</v>
      </c>
      <c r="C357" s="6">
        <f>VLOOKUP(Table2[[#This Row],[CustomerID]],'Medical Examinations'!A:J,2,FALSE)</f>
        <v>36.520000000000003</v>
      </c>
      <c r="D357" s="6">
        <f>VLOOKUP(Table2[[#This Row],[CustomerID]],'Medical Examinations'!A:J,3,FALSE)</f>
        <v>9.07</v>
      </c>
      <c r="E357" s="6" t="str">
        <f>VLOOKUP(Table2[[#This Row],[CustomerID]],'Medical Examinations'!A:J,4,FALSE)</f>
        <v>Yes</v>
      </c>
      <c r="F357" s="6" t="str">
        <f>VLOOKUP(Table2[[#This Row],[CustomerID]],'Medical Examinations'!A:J,5,FALSE)</f>
        <v>No</v>
      </c>
      <c r="G357" s="6" t="str">
        <f>VLOOKUP(Table2[[#This Row],[CustomerID]],'Medical Examinations'!A:J,6,FALSE)</f>
        <v>Yes</v>
      </c>
      <c r="H357" s="6">
        <f>VLOOKUP(Table2[[#This Row],[CustomerID]],'Medical Examinations'!A:J,7,FALSE)</f>
        <v>1</v>
      </c>
      <c r="I357" s="6" t="str">
        <f>VLOOKUP(Table2[[#This Row],[CustomerID]],'Medical Examinations'!A:J,8,FALSE)</f>
        <v>No</v>
      </c>
      <c r="J357" s="6" t="str">
        <f>VLOOKUP(Table2[[#This Row],[CustomerID]],'Medical Examinations'!A:J,9,FALSE)</f>
        <v>Obesity</v>
      </c>
      <c r="K357" s="6" t="str">
        <f>VLOOKUP(Table2[[#This Row],[CustomerID]],'Medical Examinations'!A:J,10,FALSE)</f>
        <v>Diabetes</v>
      </c>
      <c r="L357" s="6" t="str">
        <f>VLOOKUP(Table2[[#This Row],[CustomerID]],'Hospitalisation Details'!A:M,12,FALSE)</f>
        <v>25-Nov-1963</v>
      </c>
      <c r="M357" s="6">
        <f>VLOOKUP(Table2[[#This Row],[CustomerID]],'Hospitalisation Details'!A:M,7,FALSE)</f>
        <v>28287.9</v>
      </c>
      <c r="N357" s="6" t="str">
        <f>VLOOKUP(Table2[[#This Row],[CustomerID]],'Hospitalisation Details'!A:M,8,FALSE)</f>
        <v>tier - 1</v>
      </c>
      <c r="O357" s="6" t="str">
        <f>VLOOKUP(Table2[[#This Row],[CustomerID]],'Hospitalisation Details'!A:M,9,FALSE)</f>
        <v>tier - 1</v>
      </c>
      <c r="P357" s="6" t="str">
        <f>VLOOKUP(Table2[[#This Row],[CustomerID]],'Hospitalisation Details'!A:M,10,FALSE)</f>
        <v>R1013</v>
      </c>
      <c r="Q357" s="6">
        <f>VLOOKUP(Table2[[#This Row],[CustomerID]],'Hospitalisation Details'!A:M,13,FALSE)</f>
        <v>59</v>
      </c>
      <c r="R357" s="41"/>
    </row>
    <row r="358" spans="1:18" x14ac:dyDescent="0.3">
      <c r="A358" s="6" t="str">
        <f>VLOOKUP('Customer Names'!A358,'Customer Names'!A:A,1,FALSE)</f>
        <v>Id357</v>
      </c>
      <c r="B358" s="6" t="str">
        <f>VLOOKUP(Table2[[#This Row],[CustomerID]],'Customer Names'!A:E,4,FALSE)</f>
        <v xml:space="preserve">  Frank</v>
      </c>
      <c r="C358" s="6">
        <f>VLOOKUP(Table2[[#This Row],[CustomerID]],'Medical Examinations'!A:J,2,FALSE)</f>
        <v>33.96</v>
      </c>
      <c r="D358" s="6">
        <f>VLOOKUP(Table2[[#This Row],[CustomerID]],'Medical Examinations'!A:J,3,FALSE)</f>
        <v>4.99</v>
      </c>
      <c r="E358" s="6" t="str">
        <f>VLOOKUP(Table2[[#This Row],[CustomerID]],'Medical Examinations'!A:J,4,FALSE)</f>
        <v>No</v>
      </c>
      <c r="F358" s="6" t="str">
        <f>VLOOKUP(Table2[[#This Row],[CustomerID]],'Medical Examinations'!A:J,5,FALSE)</f>
        <v>No</v>
      </c>
      <c r="G358" s="6" t="str">
        <f>VLOOKUP(Table2[[#This Row],[CustomerID]],'Medical Examinations'!A:J,6,FALSE)</f>
        <v>No</v>
      </c>
      <c r="H358" s="6">
        <f>VLOOKUP(Table2[[#This Row],[CustomerID]],'Medical Examinations'!A:J,7,FALSE)</f>
        <v>0</v>
      </c>
      <c r="I358" s="6" t="str">
        <f>VLOOKUP(Table2[[#This Row],[CustomerID]],'Medical Examinations'!A:J,8,FALSE)</f>
        <v>Yes</v>
      </c>
      <c r="J358" s="6" t="str">
        <f>VLOOKUP(Table2[[#This Row],[CustomerID]],'Medical Examinations'!A:J,9,FALSE)</f>
        <v>Obesity</v>
      </c>
      <c r="K358" s="6" t="str">
        <f>VLOOKUP(Table2[[#This Row],[CustomerID]],'Medical Examinations'!A:J,10,FALSE)</f>
        <v>Normal</v>
      </c>
      <c r="L358" s="6" t="str">
        <f>VLOOKUP(Table2[[#This Row],[CustomerID]],'Hospitalisation Details'!A:M,12,FALSE)</f>
        <v>6-Sep-1999</v>
      </c>
      <c r="M358" s="6">
        <f>VLOOKUP(Table2[[#This Row],[CustomerID]],'Hospitalisation Details'!A:M,7,FALSE)</f>
        <v>28245.34</v>
      </c>
      <c r="N358" s="6" t="str">
        <f>VLOOKUP(Table2[[#This Row],[CustomerID]],'Hospitalisation Details'!A:M,8,FALSE)</f>
        <v>tier - 1</v>
      </c>
      <c r="O358" s="6" t="str">
        <f>VLOOKUP(Table2[[#This Row],[CustomerID]],'Hospitalisation Details'!A:M,9,FALSE)</f>
        <v>tier - 3</v>
      </c>
      <c r="P358" s="6" t="str">
        <f>VLOOKUP(Table2[[#This Row],[CustomerID]],'Hospitalisation Details'!A:M,10,FALSE)</f>
        <v>R1011</v>
      </c>
      <c r="Q358" s="6">
        <f>VLOOKUP(Table2[[#This Row],[CustomerID]],'Hospitalisation Details'!A:M,13,FALSE)</f>
        <v>23</v>
      </c>
      <c r="R358" s="41"/>
    </row>
    <row r="359" spans="1:18" x14ac:dyDescent="0.3">
      <c r="A359" s="6" t="str">
        <f>VLOOKUP('Customer Names'!A359,'Customer Names'!A:A,1,FALSE)</f>
        <v>Id358</v>
      </c>
      <c r="B359" s="6" t="str">
        <f>VLOOKUP(Table2[[#This Row],[CustomerID]],'Customer Names'!A:E,4,FALSE)</f>
        <v xml:space="preserve">  Jeffry</v>
      </c>
      <c r="C359" s="6">
        <f>VLOOKUP(Table2[[#This Row],[CustomerID]],'Medical Examinations'!A:J,2,FALSE)</f>
        <v>26.695</v>
      </c>
      <c r="D359" s="6">
        <f>VLOOKUP(Table2[[#This Row],[CustomerID]],'Medical Examinations'!A:J,3,FALSE)</f>
        <v>8.31</v>
      </c>
      <c r="E359" s="6" t="str">
        <f>VLOOKUP(Table2[[#This Row],[CustomerID]],'Medical Examinations'!A:J,4,FALSE)</f>
        <v>No</v>
      </c>
      <c r="F359" s="6" t="str">
        <f>VLOOKUP(Table2[[#This Row],[CustomerID]],'Medical Examinations'!A:J,5,FALSE)</f>
        <v>No</v>
      </c>
      <c r="G359" s="6" t="str">
        <f>VLOOKUP(Table2[[#This Row],[CustomerID]],'Medical Examinations'!A:J,6,FALSE)</f>
        <v>No</v>
      </c>
      <c r="H359" s="6">
        <f>VLOOKUP(Table2[[#This Row],[CustomerID]],'Medical Examinations'!A:J,7,FALSE)</f>
        <v>0</v>
      </c>
      <c r="I359" s="6" t="str">
        <f>VLOOKUP(Table2[[#This Row],[CustomerID]],'Medical Examinations'!A:J,8,FALSE)</f>
        <v>Yes</v>
      </c>
      <c r="J359" s="6" t="str">
        <f>VLOOKUP(Table2[[#This Row],[CustomerID]],'Medical Examinations'!A:J,9,FALSE)</f>
        <v>OverWeight</v>
      </c>
      <c r="K359" s="6" t="str">
        <f>VLOOKUP(Table2[[#This Row],[CustomerID]],'Medical Examinations'!A:J,10,FALSE)</f>
        <v>Diabetes</v>
      </c>
      <c r="L359" s="6" t="str">
        <f>VLOOKUP(Table2[[#This Row],[CustomerID]],'Hospitalisation Details'!A:M,12,FALSE)</f>
        <v>22-Nov-1960</v>
      </c>
      <c r="M359" s="6">
        <f>VLOOKUP(Table2[[#This Row],[CustomerID]],'Hospitalisation Details'!A:M,7,FALSE)</f>
        <v>28101.33</v>
      </c>
      <c r="N359" s="6" t="str">
        <f>VLOOKUP(Table2[[#This Row],[CustomerID]],'Hospitalisation Details'!A:M,8,FALSE)</f>
        <v>tier - 1</v>
      </c>
      <c r="O359" s="6" t="str">
        <f>VLOOKUP(Table2[[#This Row],[CustomerID]],'Hospitalisation Details'!A:M,9,FALSE)</f>
        <v>tier - 2</v>
      </c>
      <c r="P359" s="6" t="str">
        <f>VLOOKUP(Table2[[#This Row],[CustomerID]],'Hospitalisation Details'!A:M,10,FALSE)</f>
        <v>R1019</v>
      </c>
      <c r="Q359" s="6">
        <f>VLOOKUP(Table2[[#This Row],[CustomerID]],'Hospitalisation Details'!A:M,13,FALSE)</f>
        <v>62</v>
      </c>
      <c r="R359" s="41"/>
    </row>
    <row r="360" spans="1:18" x14ac:dyDescent="0.3">
      <c r="A360" s="6" t="str">
        <f>VLOOKUP('Customer Names'!A360,'Customer Names'!A:A,1,FALSE)</f>
        <v>Id359</v>
      </c>
      <c r="B360" s="6" t="str">
        <f>VLOOKUP(Table2[[#This Row],[CustomerID]],'Customer Names'!A:E,4,FALSE)</f>
        <v xml:space="preserve">  Mike</v>
      </c>
      <c r="C360" s="6">
        <f>VLOOKUP(Table2[[#This Row],[CustomerID]],'Medical Examinations'!A:J,2,FALSE)</f>
        <v>18.45</v>
      </c>
      <c r="D360" s="6">
        <f>VLOOKUP(Table2[[#This Row],[CustomerID]],'Medical Examinations'!A:J,3,FALSE)</f>
        <v>5.07</v>
      </c>
      <c r="E360" s="6" t="str">
        <f>VLOOKUP(Table2[[#This Row],[CustomerID]],'Medical Examinations'!A:J,4,FALSE)</f>
        <v>Yes</v>
      </c>
      <c r="F360" s="6" t="str">
        <f>VLOOKUP(Table2[[#This Row],[CustomerID]],'Medical Examinations'!A:J,5,FALSE)</f>
        <v>No</v>
      </c>
      <c r="G360" s="6" t="str">
        <f>VLOOKUP(Table2[[#This Row],[CustomerID]],'Medical Examinations'!A:J,6,FALSE)</f>
        <v>No</v>
      </c>
      <c r="H360" s="6">
        <f>VLOOKUP(Table2[[#This Row],[CustomerID]],'Medical Examinations'!A:J,7,FALSE)</f>
        <v>0</v>
      </c>
      <c r="I360" s="6" t="str">
        <f>VLOOKUP(Table2[[#This Row],[CustomerID]],'Medical Examinations'!A:J,8,FALSE)</f>
        <v>Yes</v>
      </c>
      <c r="J360" s="6" t="str">
        <f>VLOOKUP(Table2[[#This Row],[CustomerID]],'Medical Examinations'!A:J,9,FALSE)</f>
        <v>UnderWeight</v>
      </c>
      <c r="K360" s="6" t="str">
        <f>VLOOKUP(Table2[[#This Row],[CustomerID]],'Medical Examinations'!A:J,10,FALSE)</f>
        <v>Normal</v>
      </c>
      <c r="L360" s="6" t="str">
        <f>VLOOKUP(Table2[[#This Row],[CustomerID]],'Hospitalisation Details'!A:M,12,FALSE)</f>
        <v>29-Nov-1985</v>
      </c>
      <c r="M360" s="6">
        <f>VLOOKUP(Table2[[#This Row],[CustomerID]],'Hospitalisation Details'!A:M,7,FALSE)</f>
        <v>28006.94</v>
      </c>
      <c r="N360" s="6" t="str">
        <f>VLOOKUP(Table2[[#This Row],[CustomerID]],'Hospitalisation Details'!A:M,8,FALSE)</f>
        <v>tier - 1</v>
      </c>
      <c r="O360" s="6" t="str">
        <f>VLOOKUP(Table2[[#This Row],[CustomerID]],'Hospitalisation Details'!A:M,9,FALSE)</f>
        <v>tier - 2</v>
      </c>
      <c r="P360" s="6" t="str">
        <f>VLOOKUP(Table2[[#This Row],[CustomerID]],'Hospitalisation Details'!A:M,10,FALSE)</f>
        <v>R1011</v>
      </c>
      <c r="Q360" s="6">
        <f>VLOOKUP(Table2[[#This Row],[CustomerID]],'Hospitalisation Details'!A:M,13,FALSE)</f>
        <v>37</v>
      </c>
      <c r="R360" s="41"/>
    </row>
    <row r="361" spans="1:18" x14ac:dyDescent="0.3">
      <c r="A361" s="6" t="str">
        <f>VLOOKUP('Customer Names'!A361,'Customer Names'!A:A,1,FALSE)</f>
        <v>Id360</v>
      </c>
      <c r="B361" s="6" t="str">
        <f>VLOOKUP(Table2[[#This Row],[CustomerID]],'Customer Names'!A:E,4,FALSE)</f>
        <v xml:space="preserve">  Rick</v>
      </c>
      <c r="C361" s="6">
        <f>VLOOKUP(Table2[[#This Row],[CustomerID]],'Medical Examinations'!A:J,2,FALSE)</f>
        <v>33.18</v>
      </c>
      <c r="D361" s="6">
        <f>VLOOKUP(Table2[[#This Row],[CustomerID]],'Medical Examinations'!A:J,3,FALSE)</f>
        <v>4.79</v>
      </c>
      <c r="E361" s="6" t="str">
        <f>VLOOKUP(Table2[[#This Row],[CustomerID]],'Medical Examinations'!A:J,4,FALSE)</f>
        <v>No</v>
      </c>
      <c r="F361" s="6" t="str">
        <f>VLOOKUP(Table2[[#This Row],[CustomerID]],'Medical Examinations'!A:J,5,FALSE)</f>
        <v>No</v>
      </c>
      <c r="G361" s="6" t="str">
        <f>VLOOKUP(Table2[[#This Row],[CustomerID]],'Medical Examinations'!A:J,6,FALSE)</f>
        <v>No</v>
      </c>
      <c r="H361" s="6">
        <f>VLOOKUP(Table2[[#This Row],[CustomerID]],'Medical Examinations'!A:J,7,FALSE)</f>
        <v>0</v>
      </c>
      <c r="I361" s="6" t="str">
        <f>VLOOKUP(Table2[[#This Row],[CustomerID]],'Medical Examinations'!A:J,8,FALSE)</f>
        <v>Yes</v>
      </c>
      <c r="J361" s="6" t="str">
        <f>VLOOKUP(Table2[[#This Row],[CustomerID]],'Medical Examinations'!A:J,9,FALSE)</f>
        <v>Obesity</v>
      </c>
      <c r="K361" s="6" t="str">
        <f>VLOOKUP(Table2[[#This Row],[CustomerID]],'Medical Examinations'!A:J,10,FALSE)</f>
        <v>Normal</v>
      </c>
      <c r="L361" s="6" t="str">
        <f>VLOOKUP(Table2[[#This Row],[CustomerID]],'Hospitalisation Details'!A:M,12,FALSE)</f>
        <v>21-Dec-1999</v>
      </c>
      <c r="M361" s="6">
        <f>VLOOKUP(Table2[[#This Row],[CustomerID]],'Hospitalisation Details'!A:M,7,FALSE)</f>
        <v>27980.77</v>
      </c>
      <c r="N361" s="6" t="str">
        <f>VLOOKUP(Table2[[#This Row],[CustomerID]],'Hospitalisation Details'!A:M,8,FALSE)</f>
        <v>tier - 1</v>
      </c>
      <c r="O361" s="6" t="str">
        <f>VLOOKUP(Table2[[#This Row],[CustomerID]],'Hospitalisation Details'!A:M,9,FALSE)</f>
        <v>tier - 1</v>
      </c>
      <c r="P361" s="6" t="str">
        <f>VLOOKUP(Table2[[#This Row],[CustomerID]],'Hospitalisation Details'!A:M,10,FALSE)</f>
        <v>R1011</v>
      </c>
      <c r="Q361" s="6">
        <f>VLOOKUP(Table2[[#This Row],[CustomerID]],'Hospitalisation Details'!A:M,13,FALSE)</f>
        <v>23</v>
      </c>
      <c r="R361" s="41"/>
    </row>
    <row r="362" spans="1:18" x14ac:dyDescent="0.3">
      <c r="A362" s="6" t="str">
        <f>VLOOKUP('Customer Names'!A362,'Customer Names'!A:A,1,FALSE)</f>
        <v>Id361</v>
      </c>
      <c r="B362" s="6" t="str">
        <f>VLOOKUP(Table2[[#This Row],[CustomerID]],'Customer Names'!A:E,4,FALSE)</f>
        <v xml:space="preserve">  Pierre-Michel</v>
      </c>
      <c r="C362" s="6">
        <f>VLOOKUP(Table2[[#This Row],[CustomerID]],'Medical Examinations'!A:J,2,FALSE)</f>
        <v>36.1</v>
      </c>
      <c r="D362" s="6">
        <f>VLOOKUP(Table2[[#This Row],[CustomerID]],'Medical Examinations'!A:J,3,FALSE)</f>
        <v>11.39</v>
      </c>
      <c r="E362" s="6" t="str">
        <f>VLOOKUP(Table2[[#This Row],[CustomerID]],'Medical Examinations'!A:J,4,FALSE)</f>
        <v>Yes</v>
      </c>
      <c r="F362" s="6" t="str">
        <f>VLOOKUP(Table2[[#This Row],[CustomerID]],'Medical Examinations'!A:J,5,FALSE)</f>
        <v>No</v>
      </c>
      <c r="G362" s="6" t="str">
        <f>VLOOKUP(Table2[[#This Row],[CustomerID]],'Medical Examinations'!A:J,6,FALSE)</f>
        <v>No</v>
      </c>
      <c r="H362" s="6">
        <f>VLOOKUP(Table2[[#This Row],[CustomerID]],'Medical Examinations'!A:J,7,FALSE)</f>
        <v>2</v>
      </c>
      <c r="I362" s="6" t="str">
        <f>VLOOKUP(Table2[[#This Row],[CustomerID]],'Medical Examinations'!A:J,8,FALSE)</f>
        <v>No</v>
      </c>
      <c r="J362" s="6" t="str">
        <f>VLOOKUP(Table2[[#This Row],[CustomerID]],'Medical Examinations'!A:J,9,FALSE)</f>
        <v>Obesity</v>
      </c>
      <c r="K362" s="6" t="str">
        <f>VLOOKUP(Table2[[#This Row],[CustomerID]],'Medical Examinations'!A:J,10,FALSE)</f>
        <v>Diabetes</v>
      </c>
      <c r="L362" s="6" t="str">
        <f>VLOOKUP(Table2[[#This Row],[CustomerID]],'Hospitalisation Details'!A:M,12,FALSE)</f>
        <v>28-Jul-1961</v>
      </c>
      <c r="M362" s="6">
        <f>VLOOKUP(Table2[[#This Row],[CustomerID]],'Hospitalisation Details'!A:M,7,FALSE)</f>
        <v>27941.29</v>
      </c>
      <c r="N362" s="6" t="str">
        <f>VLOOKUP(Table2[[#This Row],[CustomerID]],'Hospitalisation Details'!A:M,8,FALSE)</f>
        <v>tier - 1</v>
      </c>
      <c r="O362" s="6" t="str">
        <f>VLOOKUP(Table2[[#This Row],[CustomerID]],'Hospitalisation Details'!A:M,9,FALSE)</f>
        <v>tier - 3</v>
      </c>
      <c r="P362" s="6" t="str">
        <f>VLOOKUP(Table2[[#This Row],[CustomerID]],'Hospitalisation Details'!A:M,10,FALSE)</f>
        <v>R1011</v>
      </c>
      <c r="Q362" s="6">
        <f>VLOOKUP(Table2[[#This Row],[CustomerID]],'Hospitalisation Details'!A:M,13,FALSE)</f>
        <v>61</v>
      </c>
      <c r="R362" s="41"/>
    </row>
    <row r="363" spans="1:18" x14ac:dyDescent="0.3">
      <c r="A363" s="6" t="str">
        <f>VLOOKUP('Customer Names'!A363,'Customer Names'!A:A,1,FALSE)</f>
        <v>Id362</v>
      </c>
      <c r="B363" s="6" t="str">
        <f>VLOOKUP(Table2[[#This Row],[CustomerID]],'Customer Names'!A:E,4,FALSE)</f>
        <v xml:space="preserve">  Daniel</v>
      </c>
      <c r="C363" s="6">
        <f>VLOOKUP(Table2[[#This Row],[CustomerID]],'Medical Examinations'!A:J,2,FALSE)</f>
        <v>22.77</v>
      </c>
      <c r="D363" s="6">
        <f>VLOOKUP(Table2[[#This Row],[CustomerID]],'Medical Examinations'!A:J,3,FALSE)</f>
        <v>6</v>
      </c>
      <c r="E363" s="6" t="str">
        <f>VLOOKUP(Table2[[#This Row],[CustomerID]],'Medical Examinations'!A:J,4,FALSE)</f>
        <v>No</v>
      </c>
      <c r="F363" s="6" t="str">
        <f>VLOOKUP(Table2[[#This Row],[CustomerID]],'Medical Examinations'!A:J,5,FALSE)</f>
        <v>No</v>
      </c>
      <c r="G363" s="6" t="str">
        <f>VLOOKUP(Table2[[#This Row],[CustomerID]],'Medical Examinations'!A:J,6,FALSE)</f>
        <v>No</v>
      </c>
      <c r="H363" s="6">
        <f>VLOOKUP(Table2[[#This Row],[CustomerID]],'Medical Examinations'!A:J,7,FALSE)</f>
        <v>0</v>
      </c>
      <c r="I363" s="6" t="str">
        <f>VLOOKUP(Table2[[#This Row],[CustomerID]],'Medical Examinations'!A:J,8,FALSE)</f>
        <v>Yes</v>
      </c>
      <c r="J363" s="6" t="str">
        <f>VLOOKUP(Table2[[#This Row],[CustomerID]],'Medical Examinations'!A:J,9,FALSE)</f>
        <v>NormalWeight</v>
      </c>
      <c r="K363" s="6" t="str">
        <f>VLOOKUP(Table2[[#This Row],[CustomerID]],'Medical Examinations'!A:J,10,FALSE)</f>
        <v>Prediabetes</v>
      </c>
      <c r="L363" s="6" t="str">
        <f>VLOOKUP(Table2[[#This Row],[CustomerID]],'Hospitalisation Details'!A:M,12,FALSE)</f>
        <v>4-Jun-1991</v>
      </c>
      <c r="M363" s="6">
        <f>VLOOKUP(Table2[[#This Row],[CustomerID]],'Hospitalisation Details'!A:M,7,FALSE)</f>
        <v>27931.11</v>
      </c>
      <c r="N363" s="6" t="str">
        <f>VLOOKUP(Table2[[#This Row],[CustomerID]],'Hospitalisation Details'!A:M,8,FALSE)</f>
        <v>tier - 1</v>
      </c>
      <c r="O363" s="6" t="str">
        <f>VLOOKUP(Table2[[#This Row],[CustomerID]],'Hospitalisation Details'!A:M,9,FALSE)</f>
        <v>tier - 3</v>
      </c>
      <c r="P363" s="6" t="str">
        <f>VLOOKUP(Table2[[#This Row],[CustomerID]],'Hospitalisation Details'!A:M,10,FALSE)</f>
        <v>R1011</v>
      </c>
      <c r="Q363" s="6">
        <f>VLOOKUP(Table2[[#This Row],[CustomerID]],'Hospitalisation Details'!A:M,13,FALSE)</f>
        <v>32</v>
      </c>
      <c r="R363" s="41"/>
    </row>
    <row r="364" spans="1:18" x14ac:dyDescent="0.3">
      <c r="A364" s="6" t="str">
        <f>VLOOKUP('Customer Names'!A364,'Customer Names'!A:A,1,FALSE)</f>
        <v>Id363</v>
      </c>
      <c r="B364" s="6" t="str">
        <f>VLOOKUP(Table2[[#This Row],[CustomerID]],'Customer Names'!A:E,4,FALSE)</f>
        <v xml:space="preserve">  Brian L</v>
      </c>
      <c r="C364" s="6">
        <f>VLOOKUP(Table2[[#This Row],[CustomerID]],'Medical Examinations'!A:J,2,FALSE)</f>
        <v>21.24</v>
      </c>
      <c r="D364" s="6">
        <f>VLOOKUP(Table2[[#This Row],[CustomerID]],'Medical Examinations'!A:J,3,FALSE)</f>
        <v>5.13</v>
      </c>
      <c r="E364" s="6" t="str">
        <f>VLOOKUP(Table2[[#This Row],[CustomerID]],'Medical Examinations'!A:J,4,FALSE)</f>
        <v>No</v>
      </c>
      <c r="F364" s="6" t="str">
        <f>VLOOKUP(Table2[[#This Row],[CustomerID]],'Medical Examinations'!A:J,5,FALSE)</f>
        <v>No</v>
      </c>
      <c r="G364" s="6" t="str">
        <f>VLOOKUP(Table2[[#This Row],[CustomerID]],'Medical Examinations'!A:J,6,FALSE)</f>
        <v>No</v>
      </c>
      <c r="H364" s="6">
        <f>VLOOKUP(Table2[[#This Row],[CustomerID]],'Medical Examinations'!A:J,7,FALSE)</f>
        <v>0</v>
      </c>
      <c r="I364" s="6" t="str">
        <f>VLOOKUP(Table2[[#This Row],[CustomerID]],'Medical Examinations'!A:J,8,FALSE)</f>
        <v>Yes</v>
      </c>
      <c r="J364" s="6" t="str">
        <f>VLOOKUP(Table2[[#This Row],[CustomerID]],'Medical Examinations'!A:J,9,FALSE)</f>
        <v>NormalWeight</v>
      </c>
      <c r="K364" s="6" t="str">
        <f>VLOOKUP(Table2[[#This Row],[CustomerID]],'Medical Examinations'!A:J,10,FALSE)</f>
        <v>Normal</v>
      </c>
      <c r="L364" s="6" t="str">
        <f>VLOOKUP(Table2[[#This Row],[CustomerID]],'Hospitalisation Details'!A:M,12,FALSE)</f>
        <v>21-Nov-1989</v>
      </c>
      <c r="M364" s="6">
        <f>VLOOKUP(Table2[[#This Row],[CustomerID]],'Hospitalisation Details'!A:M,7,FALSE)</f>
        <v>27925.86</v>
      </c>
      <c r="N364" s="6" t="str">
        <f>VLOOKUP(Table2[[#This Row],[CustomerID]],'Hospitalisation Details'!A:M,8,FALSE)</f>
        <v>tier - 1</v>
      </c>
      <c r="O364" s="6" t="str">
        <f>VLOOKUP(Table2[[#This Row],[CustomerID]],'Hospitalisation Details'!A:M,9,FALSE)</f>
        <v>tier - 2</v>
      </c>
      <c r="P364" s="6" t="str">
        <f>VLOOKUP(Table2[[#This Row],[CustomerID]],'Hospitalisation Details'!A:M,10,FALSE)</f>
        <v>R1011</v>
      </c>
      <c r="Q364" s="6">
        <f>VLOOKUP(Table2[[#This Row],[CustomerID]],'Hospitalisation Details'!A:M,13,FALSE)</f>
        <v>33</v>
      </c>
      <c r="R364" s="41"/>
    </row>
    <row r="365" spans="1:18" x14ac:dyDescent="0.3">
      <c r="A365" s="6" t="str">
        <f>VLOOKUP('Customer Names'!A365,'Customer Names'!A:A,1,FALSE)</f>
        <v>Id364</v>
      </c>
      <c r="B365" s="6" t="str">
        <f>VLOOKUP(Table2[[#This Row],[CustomerID]],'Customer Names'!A:E,4,FALSE)</f>
        <v xml:space="preserve">  Morgan M</v>
      </c>
      <c r="C365" s="6">
        <f>VLOOKUP(Table2[[#This Row],[CustomerID]],'Medical Examinations'!A:J,2,FALSE)</f>
        <v>17.600000000000001</v>
      </c>
      <c r="D365" s="6">
        <f>VLOOKUP(Table2[[#This Row],[CustomerID]],'Medical Examinations'!A:J,3,FALSE)</f>
        <v>5.26</v>
      </c>
      <c r="E365" s="6" t="str">
        <f>VLOOKUP(Table2[[#This Row],[CustomerID]],'Medical Examinations'!A:J,4,FALSE)</f>
        <v>Yes</v>
      </c>
      <c r="F365" s="6" t="str">
        <f>VLOOKUP(Table2[[#This Row],[CustomerID]],'Medical Examinations'!A:J,5,FALSE)</f>
        <v>No</v>
      </c>
      <c r="G365" s="6" t="str">
        <f>VLOOKUP(Table2[[#This Row],[CustomerID]],'Medical Examinations'!A:J,6,FALSE)</f>
        <v>No</v>
      </c>
      <c r="H365" s="6">
        <f>VLOOKUP(Table2[[#This Row],[CustomerID]],'Medical Examinations'!A:J,7,FALSE)</f>
        <v>0</v>
      </c>
      <c r="I365" s="6" t="str">
        <f>VLOOKUP(Table2[[#This Row],[CustomerID]],'Medical Examinations'!A:J,8,FALSE)</f>
        <v>Yes</v>
      </c>
      <c r="J365" s="6" t="str">
        <f>VLOOKUP(Table2[[#This Row],[CustomerID]],'Medical Examinations'!A:J,9,FALSE)</f>
        <v>UnderWeight</v>
      </c>
      <c r="K365" s="6" t="str">
        <f>VLOOKUP(Table2[[#This Row],[CustomerID]],'Medical Examinations'!A:J,10,FALSE)</f>
        <v>Normal</v>
      </c>
      <c r="L365" s="6" t="str">
        <f>VLOOKUP(Table2[[#This Row],[CustomerID]],'Hospitalisation Details'!A:M,12,FALSE)</f>
        <v>4-Dec-1985</v>
      </c>
      <c r="M365" s="6">
        <f>VLOOKUP(Table2[[#This Row],[CustomerID]],'Hospitalisation Details'!A:M,7,FALSE)</f>
        <v>27849.94</v>
      </c>
      <c r="N365" s="6" t="str">
        <f>VLOOKUP(Table2[[#This Row],[CustomerID]],'Hospitalisation Details'!A:M,8,FALSE)</f>
        <v>tier - 1</v>
      </c>
      <c r="O365" s="6" t="str">
        <f>VLOOKUP(Table2[[#This Row],[CustomerID]],'Hospitalisation Details'!A:M,9,FALSE)</f>
        <v>tier - 1</v>
      </c>
      <c r="P365" s="6" t="str">
        <f>VLOOKUP(Table2[[#This Row],[CustomerID]],'Hospitalisation Details'!A:M,10,FALSE)</f>
        <v>R1011</v>
      </c>
      <c r="Q365" s="6">
        <f>VLOOKUP(Table2[[#This Row],[CustomerID]],'Hospitalisation Details'!A:M,13,FALSE)</f>
        <v>37</v>
      </c>
      <c r="R365" s="41"/>
    </row>
    <row r="366" spans="1:18" x14ac:dyDescent="0.3">
      <c r="A366" s="6" t="str">
        <f>VLOOKUP('Customer Names'!A366,'Customer Names'!A:A,1,FALSE)</f>
        <v>Id365</v>
      </c>
      <c r="B366" s="6" t="str">
        <f>VLOOKUP(Table2[[#This Row],[CustomerID]],'Customer Names'!A:E,4,FALSE)</f>
        <v xml:space="preserve">  Caroline</v>
      </c>
      <c r="C366" s="6">
        <f>VLOOKUP(Table2[[#This Row],[CustomerID]],'Medical Examinations'!A:J,2,FALSE)</f>
        <v>26.29</v>
      </c>
      <c r="D366" s="6">
        <f>VLOOKUP(Table2[[#This Row],[CustomerID]],'Medical Examinations'!A:J,3,FALSE)</f>
        <v>6.84</v>
      </c>
      <c r="E366" s="6" t="str">
        <f>VLOOKUP(Table2[[#This Row],[CustomerID]],'Medical Examinations'!A:J,4,FALSE)</f>
        <v>No</v>
      </c>
      <c r="F366" s="6" t="str">
        <f>VLOOKUP(Table2[[#This Row],[CustomerID]],'Medical Examinations'!A:J,5,FALSE)</f>
        <v>No</v>
      </c>
      <c r="G366" s="6" t="str">
        <f>VLOOKUP(Table2[[#This Row],[CustomerID]],'Medical Examinations'!A:J,6,FALSE)</f>
        <v>No</v>
      </c>
      <c r="H366" s="6">
        <f>VLOOKUP(Table2[[#This Row],[CustomerID]],'Medical Examinations'!A:J,7,FALSE)</f>
        <v>0</v>
      </c>
      <c r="I366" s="6" t="str">
        <f>VLOOKUP(Table2[[#This Row],[CustomerID]],'Medical Examinations'!A:J,8,FALSE)</f>
        <v>Yes</v>
      </c>
      <c r="J366" s="6" t="str">
        <f>VLOOKUP(Table2[[#This Row],[CustomerID]],'Medical Examinations'!A:J,9,FALSE)</f>
        <v>OverWeight</v>
      </c>
      <c r="K366" s="6" t="str">
        <f>VLOOKUP(Table2[[#This Row],[CustomerID]],'Medical Examinations'!A:J,10,FALSE)</f>
        <v>Diabetes</v>
      </c>
      <c r="L366" s="6" t="str">
        <f>VLOOKUP(Table2[[#This Row],[CustomerID]],'Hospitalisation Details'!A:M,12,FALSE)</f>
        <v>6-Jul-1960</v>
      </c>
      <c r="M366" s="6">
        <f>VLOOKUP(Table2[[#This Row],[CustomerID]],'Hospitalisation Details'!A:M,7,FALSE)</f>
        <v>27808.73</v>
      </c>
      <c r="N366" s="6" t="str">
        <f>VLOOKUP(Table2[[#This Row],[CustomerID]],'Hospitalisation Details'!A:M,8,FALSE)</f>
        <v>tier - 1</v>
      </c>
      <c r="O366" s="6" t="str">
        <f>VLOOKUP(Table2[[#This Row],[CustomerID]],'Hospitalisation Details'!A:M,9,FALSE)</f>
        <v>tier - 1</v>
      </c>
      <c r="P366" s="6" t="str">
        <f>VLOOKUP(Table2[[#This Row],[CustomerID]],'Hospitalisation Details'!A:M,10,FALSE)</f>
        <v>R1013</v>
      </c>
      <c r="Q366" s="6">
        <f>VLOOKUP(Table2[[#This Row],[CustomerID]],'Hospitalisation Details'!A:M,13,FALSE)</f>
        <v>62</v>
      </c>
      <c r="R366" s="41"/>
    </row>
    <row r="367" spans="1:18" x14ac:dyDescent="0.3">
      <c r="A367" s="6" t="str">
        <f>VLOOKUP('Customer Names'!A367,'Customer Names'!A:A,1,FALSE)</f>
        <v>Id366</v>
      </c>
      <c r="B367" s="6" t="str">
        <f>VLOOKUP(Table2[[#This Row],[CustomerID]],'Customer Names'!A:E,4,FALSE)</f>
        <v xml:space="preserve">  Drew T</v>
      </c>
      <c r="C367" s="6">
        <f>VLOOKUP(Table2[[#This Row],[CustomerID]],'Medical Examinations'!A:J,2,FALSE)</f>
        <v>35.31</v>
      </c>
      <c r="D367" s="6">
        <f>VLOOKUP(Table2[[#This Row],[CustomerID]],'Medical Examinations'!A:J,3,FALSE)</f>
        <v>9.0399999999999991</v>
      </c>
      <c r="E367" s="6" t="str">
        <f>VLOOKUP(Table2[[#This Row],[CustomerID]],'Medical Examinations'!A:J,4,FALSE)</f>
        <v>No</v>
      </c>
      <c r="F367" s="6" t="str">
        <f>VLOOKUP(Table2[[#This Row],[CustomerID]],'Medical Examinations'!A:J,5,FALSE)</f>
        <v>No</v>
      </c>
      <c r="G367" s="6" t="str">
        <f>VLOOKUP(Table2[[#This Row],[CustomerID]],'Medical Examinations'!A:J,6,FALSE)</f>
        <v>No</v>
      </c>
      <c r="H367" s="6">
        <f>VLOOKUP(Table2[[#This Row],[CustomerID]],'Medical Examinations'!A:J,7,FALSE)</f>
        <v>0</v>
      </c>
      <c r="I367" s="6" t="str">
        <f>VLOOKUP(Table2[[#This Row],[CustomerID]],'Medical Examinations'!A:J,8,FALSE)</f>
        <v>No</v>
      </c>
      <c r="J367" s="6" t="str">
        <f>VLOOKUP(Table2[[#This Row],[CustomerID]],'Medical Examinations'!A:J,9,FALSE)</f>
        <v>Obesity</v>
      </c>
      <c r="K367" s="6" t="str">
        <f>VLOOKUP(Table2[[#This Row],[CustomerID]],'Medical Examinations'!A:J,10,FALSE)</f>
        <v>Diabetes</v>
      </c>
      <c r="L367" s="6" t="str">
        <f>VLOOKUP(Table2[[#This Row],[CustomerID]],'Hospitalisation Details'!A:M,12,FALSE)</f>
        <v>6-Dec-2002</v>
      </c>
      <c r="M367" s="6">
        <f>VLOOKUP(Table2[[#This Row],[CustomerID]],'Hospitalisation Details'!A:M,7,FALSE)</f>
        <v>27724.29</v>
      </c>
      <c r="N367" s="6" t="str">
        <f>VLOOKUP(Table2[[#This Row],[CustomerID]],'Hospitalisation Details'!A:M,8,FALSE)</f>
        <v>tier - 1</v>
      </c>
      <c r="O367" s="6" t="str">
        <f>VLOOKUP(Table2[[#This Row],[CustomerID]],'Hospitalisation Details'!A:M,9,FALSE)</f>
        <v>tier - 3</v>
      </c>
      <c r="P367" s="6" t="str">
        <f>VLOOKUP(Table2[[#This Row],[CustomerID]],'Hospitalisation Details'!A:M,10,FALSE)</f>
        <v>R1013</v>
      </c>
      <c r="Q367" s="6">
        <f>VLOOKUP(Table2[[#This Row],[CustomerID]],'Hospitalisation Details'!A:M,13,FALSE)</f>
        <v>20</v>
      </c>
      <c r="R367" s="41"/>
    </row>
    <row r="368" spans="1:18" x14ac:dyDescent="0.3">
      <c r="A368" s="6" t="str">
        <f>VLOOKUP('Customer Names'!A368,'Customer Names'!A:A,1,FALSE)</f>
        <v>Id367</v>
      </c>
      <c r="B368" s="6" t="str">
        <f>VLOOKUP(Table2[[#This Row],[CustomerID]],'Customer Names'!A:E,4,FALSE)</f>
        <v xml:space="preserve">  Austin W</v>
      </c>
      <c r="C368" s="6">
        <f>VLOOKUP(Table2[[#This Row],[CustomerID]],'Medical Examinations'!A:J,2,FALSE)</f>
        <v>27.04</v>
      </c>
      <c r="D368" s="6">
        <f>VLOOKUP(Table2[[#This Row],[CustomerID]],'Medical Examinations'!A:J,3,FALSE)</f>
        <v>4.0999999999999996</v>
      </c>
      <c r="E368" s="6" t="str">
        <f>VLOOKUP(Table2[[#This Row],[CustomerID]],'Medical Examinations'!A:J,4,FALSE)</f>
        <v>No</v>
      </c>
      <c r="F368" s="6" t="str">
        <f>VLOOKUP(Table2[[#This Row],[CustomerID]],'Medical Examinations'!A:J,5,FALSE)</f>
        <v>No</v>
      </c>
      <c r="G368" s="6" t="str">
        <f>VLOOKUP(Table2[[#This Row],[CustomerID]],'Medical Examinations'!A:J,6,FALSE)</f>
        <v>No</v>
      </c>
      <c r="H368" s="6">
        <f>VLOOKUP(Table2[[#This Row],[CustomerID]],'Medical Examinations'!A:J,7,FALSE)</f>
        <v>1</v>
      </c>
      <c r="I368" s="6" t="str">
        <f>VLOOKUP(Table2[[#This Row],[CustomerID]],'Medical Examinations'!A:J,8,FALSE)</f>
        <v>Yes</v>
      </c>
      <c r="J368" s="6" t="str">
        <f>VLOOKUP(Table2[[#This Row],[CustomerID]],'Medical Examinations'!A:J,9,FALSE)</f>
        <v>OverWeight</v>
      </c>
      <c r="K368" s="6" t="str">
        <f>VLOOKUP(Table2[[#This Row],[CustomerID]],'Medical Examinations'!A:J,10,FALSE)</f>
        <v>Normal</v>
      </c>
      <c r="L368" s="6" t="str">
        <f>VLOOKUP(Table2[[#This Row],[CustomerID]],'Hospitalisation Details'!A:M,12,FALSE)</f>
        <v>3-Jul-1992</v>
      </c>
      <c r="M368" s="6">
        <f>VLOOKUP(Table2[[#This Row],[CustomerID]],'Hospitalisation Details'!A:M,7,FALSE)</f>
        <v>27696.11</v>
      </c>
      <c r="N368" s="6" t="str">
        <f>VLOOKUP(Table2[[#This Row],[CustomerID]],'Hospitalisation Details'!A:M,8,FALSE)</f>
        <v>tier - 1</v>
      </c>
      <c r="O368" s="6" t="str">
        <f>VLOOKUP(Table2[[#This Row],[CustomerID]],'Hospitalisation Details'!A:M,9,FALSE)</f>
        <v>tier - 2</v>
      </c>
      <c r="P368" s="6" t="str">
        <f>VLOOKUP(Table2[[#This Row],[CustomerID]],'Hospitalisation Details'!A:M,10,FALSE)</f>
        <v>R1011</v>
      </c>
      <c r="Q368" s="6">
        <f>VLOOKUP(Table2[[#This Row],[CustomerID]],'Hospitalisation Details'!A:M,13,FALSE)</f>
        <v>30</v>
      </c>
      <c r="R368" s="41"/>
    </row>
    <row r="369" spans="1:18" x14ac:dyDescent="0.3">
      <c r="A369" s="6" t="str">
        <f>VLOOKUP('Customer Names'!A369,'Customer Names'!A:A,1,FALSE)</f>
        <v>Id368</v>
      </c>
      <c r="B369" s="6" t="str">
        <f>VLOOKUP(Table2[[#This Row],[CustomerID]],'Customer Names'!A:E,4,FALSE)</f>
        <v xml:space="preserve">  Berenice</v>
      </c>
      <c r="C369" s="6">
        <f>VLOOKUP(Table2[[#This Row],[CustomerID]],'Medical Examinations'!A:J,2,FALSE)</f>
        <v>30.23</v>
      </c>
      <c r="D369" s="6">
        <f>VLOOKUP(Table2[[#This Row],[CustomerID]],'Medical Examinations'!A:J,3,FALSE)</f>
        <v>4.2300000000000004</v>
      </c>
      <c r="E369" s="6" t="str">
        <f>VLOOKUP(Table2[[#This Row],[CustomerID]],'Medical Examinations'!A:J,4,FALSE)</f>
        <v>Yes</v>
      </c>
      <c r="F369" s="6" t="str">
        <f>VLOOKUP(Table2[[#This Row],[CustomerID]],'Medical Examinations'!A:J,5,FALSE)</f>
        <v>No</v>
      </c>
      <c r="G369" s="6" t="str">
        <f>VLOOKUP(Table2[[#This Row],[CustomerID]],'Medical Examinations'!A:J,6,FALSE)</f>
        <v>Yes</v>
      </c>
      <c r="H369" s="6">
        <f>VLOOKUP(Table2[[#This Row],[CustomerID]],'Medical Examinations'!A:J,7,FALSE)</f>
        <v>1</v>
      </c>
      <c r="I369" s="6" t="str">
        <f>VLOOKUP(Table2[[#This Row],[CustomerID]],'Medical Examinations'!A:J,8,FALSE)</f>
        <v>Yes</v>
      </c>
      <c r="J369" s="6" t="str">
        <f>VLOOKUP(Table2[[#This Row],[CustomerID]],'Medical Examinations'!A:J,9,FALSE)</f>
        <v>Obesity</v>
      </c>
      <c r="K369" s="6" t="str">
        <f>VLOOKUP(Table2[[#This Row],[CustomerID]],'Medical Examinations'!A:J,10,FALSE)</f>
        <v>Normal</v>
      </c>
      <c r="L369" s="6" t="str">
        <f>VLOOKUP(Table2[[#This Row],[CustomerID]],'Hospitalisation Details'!A:M,12,FALSE)</f>
        <v>7-Oct-1997</v>
      </c>
      <c r="M369" s="6">
        <f>VLOOKUP(Table2[[#This Row],[CustomerID]],'Hospitalisation Details'!A:M,7,FALSE)</f>
        <v>27625.17</v>
      </c>
      <c r="N369" s="6" t="str">
        <f>VLOOKUP(Table2[[#This Row],[CustomerID]],'Hospitalisation Details'!A:M,8,FALSE)</f>
        <v>tier - 1</v>
      </c>
      <c r="O369" s="6" t="str">
        <f>VLOOKUP(Table2[[#This Row],[CustomerID]],'Hospitalisation Details'!A:M,9,FALSE)</f>
        <v>tier - 1</v>
      </c>
      <c r="P369" s="6" t="str">
        <f>VLOOKUP(Table2[[#This Row],[CustomerID]],'Hospitalisation Details'!A:M,10,FALSE)</f>
        <v>R1011</v>
      </c>
      <c r="Q369" s="6">
        <f>VLOOKUP(Table2[[#This Row],[CustomerID]],'Hospitalisation Details'!A:M,13,FALSE)</f>
        <v>25</v>
      </c>
      <c r="R369" s="41"/>
    </row>
    <row r="370" spans="1:18" x14ac:dyDescent="0.3">
      <c r="A370" s="6" t="str">
        <f>VLOOKUP('Customer Names'!A370,'Customer Names'!A:A,1,FALSE)</f>
        <v>Id369</v>
      </c>
      <c r="B370" s="6" t="str">
        <f>VLOOKUP(Table2[[#This Row],[CustomerID]],'Customer Names'!A:E,4,FALSE)</f>
        <v xml:space="preserve">  Kenneth A</v>
      </c>
      <c r="C370" s="6">
        <f>VLOOKUP(Table2[[#This Row],[CustomerID]],'Medical Examinations'!A:J,2,FALSE)</f>
        <v>30.6</v>
      </c>
      <c r="D370" s="6">
        <f>VLOOKUP(Table2[[#This Row],[CustomerID]],'Medical Examinations'!A:J,3,FALSE)</f>
        <v>6.48</v>
      </c>
      <c r="E370" s="6" t="str">
        <f>VLOOKUP(Table2[[#This Row],[CustomerID]],'Medical Examinations'!A:J,4,FALSE)</f>
        <v>Yes</v>
      </c>
      <c r="F370" s="6" t="str">
        <f>VLOOKUP(Table2[[#This Row],[CustomerID]],'Medical Examinations'!A:J,5,FALSE)</f>
        <v>No</v>
      </c>
      <c r="G370" s="6" t="str">
        <f>VLOOKUP(Table2[[#This Row],[CustomerID]],'Medical Examinations'!A:J,6,FALSE)</f>
        <v>Yes</v>
      </c>
      <c r="H370" s="6">
        <f>VLOOKUP(Table2[[#This Row],[CustomerID]],'Medical Examinations'!A:J,7,FALSE)</f>
        <v>1</v>
      </c>
      <c r="I370" s="6" t="str">
        <f>VLOOKUP(Table2[[#This Row],[CustomerID]],'Medical Examinations'!A:J,8,FALSE)</f>
        <v>Yes</v>
      </c>
      <c r="J370" s="6" t="str">
        <f>VLOOKUP(Table2[[#This Row],[CustomerID]],'Medical Examinations'!A:J,9,FALSE)</f>
        <v>Obesity</v>
      </c>
      <c r="K370" s="6" t="str">
        <f>VLOOKUP(Table2[[#This Row],[CustomerID]],'Medical Examinations'!A:J,10,FALSE)</f>
        <v>Diabetes</v>
      </c>
      <c r="L370" s="6" t="str">
        <f>VLOOKUP(Table2[[#This Row],[CustomerID]],'Hospitalisation Details'!A:M,12,FALSE)</f>
        <v>9-Sep-1997</v>
      </c>
      <c r="M370" s="6">
        <f>VLOOKUP(Table2[[#This Row],[CustomerID]],'Hospitalisation Details'!A:M,7,FALSE)</f>
        <v>27619.360000000001</v>
      </c>
      <c r="N370" s="6" t="str">
        <f>VLOOKUP(Table2[[#This Row],[CustomerID]],'Hospitalisation Details'!A:M,8,FALSE)</f>
        <v>tier - 2</v>
      </c>
      <c r="O370" s="6" t="str">
        <f>VLOOKUP(Table2[[#This Row],[CustomerID]],'Hospitalisation Details'!A:M,9,FALSE)</f>
        <v>tier - 3</v>
      </c>
      <c r="P370" s="6" t="str">
        <f>VLOOKUP(Table2[[#This Row],[CustomerID]],'Hospitalisation Details'!A:M,10,FALSE)</f>
        <v>R1011</v>
      </c>
      <c r="Q370" s="6">
        <f>VLOOKUP(Table2[[#This Row],[CustomerID]],'Hospitalisation Details'!A:M,13,FALSE)</f>
        <v>25</v>
      </c>
      <c r="R370" s="41"/>
    </row>
    <row r="371" spans="1:18" x14ac:dyDescent="0.3">
      <c r="A371" s="6" t="str">
        <f>VLOOKUP('Customer Names'!A371,'Customer Names'!A:A,1,FALSE)</f>
        <v>Id370</v>
      </c>
      <c r="B371" s="6" t="str">
        <f>VLOOKUP(Table2[[#This Row],[CustomerID]],'Customer Names'!A:E,4,FALSE)</f>
        <v xml:space="preserve">  Miguel</v>
      </c>
      <c r="C371" s="6">
        <f>VLOOKUP(Table2[[#This Row],[CustomerID]],'Medical Examinations'!A:J,2,FALSE)</f>
        <v>26.8</v>
      </c>
      <c r="D371" s="6">
        <f>VLOOKUP(Table2[[#This Row],[CustomerID]],'Medical Examinations'!A:J,3,FALSE)</f>
        <v>5.53</v>
      </c>
      <c r="E371" s="6" t="str">
        <f>VLOOKUP(Table2[[#This Row],[CustomerID]],'Medical Examinations'!A:J,4,FALSE)</f>
        <v>No</v>
      </c>
      <c r="F371" s="6" t="str">
        <f>VLOOKUP(Table2[[#This Row],[CustomerID]],'Medical Examinations'!A:J,5,FALSE)</f>
        <v>No</v>
      </c>
      <c r="G371" s="6" t="str">
        <f>VLOOKUP(Table2[[#This Row],[CustomerID]],'Medical Examinations'!A:J,6,FALSE)</f>
        <v>No</v>
      </c>
      <c r="H371" s="6">
        <f>VLOOKUP(Table2[[#This Row],[CustomerID]],'Medical Examinations'!A:J,7,FALSE)</f>
        <v>1</v>
      </c>
      <c r="I371" s="6" t="str">
        <f>VLOOKUP(Table2[[#This Row],[CustomerID]],'Medical Examinations'!A:J,8,FALSE)</f>
        <v>Yes</v>
      </c>
      <c r="J371" s="6" t="str">
        <f>VLOOKUP(Table2[[#This Row],[CustomerID]],'Medical Examinations'!A:J,9,FALSE)</f>
        <v>OverWeight</v>
      </c>
      <c r="K371" s="6" t="str">
        <f>VLOOKUP(Table2[[#This Row],[CustomerID]],'Medical Examinations'!A:J,10,FALSE)</f>
        <v>Normal</v>
      </c>
      <c r="L371" s="6" t="str">
        <f>VLOOKUP(Table2[[#This Row],[CustomerID]],'Hospitalisation Details'!A:M,12,FALSE)</f>
        <v>11-Jun-1992</v>
      </c>
      <c r="M371" s="6">
        <f>VLOOKUP(Table2[[#This Row],[CustomerID]],'Hospitalisation Details'!A:M,7,FALSE)</f>
        <v>27614.71</v>
      </c>
      <c r="N371" s="6" t="str">
        <f>VLOOKUP(Table2[[#This Row],[CustomerID]],'Hospitalisation Details'!A:M,8,FALSE)</f>
        <v>tier - 2</v>
      </c>
      <c r="O371" s="6" t="str">
        <f>VLOOKUP(Table2[[#This Row],[CustomerID]],'Hospitalisation Details'!A:M,9,FALSE)</f>
        <v>tier - 3</v>
      </c>
      <c r="P371" s="6" t="str">
        <f>VLOOKUP(Table2[[#This Row],[CustomerID]],'Hospitalisation Details'!A:M,10,FALSE)</f>
        <v>R1011</v>
      </c>
      <c r="Q371" s="6">
        <f>VLOOKUP(Table2[[#This Row],[CustomerID]],'Hospitalisation Details'!A:M,13,FALSE)</f>
        <v>30</v>
      </c>
      <c r="R371" s="41"/>
    </row>
    <row r="372" spans="1:18" x14ac:dyDescent="0.3">
      <c r="A372" s="6" t="str">
        <f>VLOOKUP('Customer Names'!A372,'Customer Names'!A:A,1,FALSE)</f>
        <v>Id371</v>
      </c>
      <c r="B372" s="6" t="str">
        <f>VLOOKUP(Table2[[#This Row],[CustomerID]],'Customer Names'!A:E,4,FALSE)</f>
        <v xml:space="preserve">  Hadley T</v>
      </c>
      <c r="C372" s="6">
        <f>VLOOKUP(Table2[[#This Row],[CustomerID]],'Medical Examinations'!A:J,2,FALSE)</f>
        <v>16.86</v>
      </c>
      <c r="D372" s="6">
        <f>VLOOKUP(Table2[[#This Row],[CustomerID]],'Medical Examinations'!A:J,3,FALSE)</f>
        <v>4.07</v>
      </c>
      <c r="E372" s="6" t="str">
        <f>VLOOKUP(Table2[[#This Row],[CustomerID]],'Medical Examinations'!A:J,4,FALSE)</f>
        <v>Yes</v>
      </c>
      <c r="F372" s="6" t="str">
        <f>VLOOKUP(Table2[[#This Row],[CustomerID]],'Medical Examinations'!A:J,5,FALSE)</f>
        <v>No</v>
      </c>
      <c r="G372" s="6" t="str">
        <f>VLOOKUP(Table2[[#This Row],[CustomerID]],'Medical Examinations'!A:J,6,FALSE)</f>
        <v>No</v>
      </c>
      <c r="H372" s="6">
        <f>VLOOKUP(Table2[[#This Row],[CustomerID]],'Medical Examinations'!A:J,7,FALSE)</f>
        <v>0</v>
      </c>
      <c r="I372" s="6" t="str">
        <f>VLOOKUP(Table2[[#This Row],[CustomerID]],'Medical Examinations'!A:J,8,FALSE)</f>
        <v>Yes</v>
      </c>
      <c r="J372" s="6" t="str">
        <f>VLOOKUP(Table2[[#This Row],[CustomerID]],'Medical Examinations'!A:J,9,FALSE)</f>
        <v>UnderWeight</v>
      </c>
      <c r="K372" s="6" t="str">
        <f>VLOOKUP(Table2[[#This Row],[CustomerID]],'Medical Examinations'!A:J,10,FALSE)</f>
        <v>Normal</v>
      </c>
      <c r="L372" s="6" t="str">
        <f>VLOOKUP(Table2[[#This Row],[CustomerID]],'Hospitalisation Details'!A:M,12,FALSE)</f>
        <v>6-Nov-1985</v>
      </c>
      <c r="M372" s="6">
        <f>VLOOKUP(Table2[[#This Row],[CustomerID]],'Hospitalisation Details'!A:M,7,FALSE)</f>
        <v>27598.93</v>
      </c>
      <c r="N372" s="6" t="str">
        <f>VLOOKUP(Table2[[#This Row],[CustomerID]],'Hospitalisation Details'!A:M,8,FALSE)</f>
        <v>tier - 2</v>
      </c>
      <c r="O372" s="6" t="str">
        <f>VLOOKUP(Table2[[#This Row],[CustomerID]],'Hospitalisation Details'!A:M,9,FALSE)</f>
        <v>tier - 1</v>
      </c>
      <c r="P372" s="6" t="str">
        <f>VLOOKUP(Table2[[#This Row],[CustomerID]],'Hospitalisation Details'!A:M,10,FALSE)</f>
        <v>R1011</v>
      </c>
      <c r="Q372" s="6">
        <f>VLOOKUP(Table2[[#This Row],[CustomerID]],'Hospitalisation Details'!A:M,13,FALSE)</f>
        <v>37</v>
      </c>
      <c r="R372" s="41"/>
    </row>
    <row r="373" spans="1:18" x14ac:dyDescent="0.3">
      <c r="A373" s="6" t="str">
        <f>VLOOKUP('Customer Names'!A373,'Customer Names'!A:A,1,FALSE)</f>
        <v>Id372</v>
      </c>
      <c r="B373" s="6" t="str">
        <f>VLOOKUP(Table2[[#This Row],[CustomerID]],'Customer Names'!A:E,4,FALSE)</f>
        <v xml:space="preserve">  Taylor</v>
      </c>
      <c r="C373" s="6">
        <f>VLOOKUP(Table2[[#This Row],[CustomerID]],'Medical Examinations'!A:J,2,FALSE)</f>
        <v>16.3</v>
      </c>
      <c r="D373" s="6">
        <f>VLOOKUP(Table2[[#This Row],[CustomerID]],'Medical Examinations'!A:J,3,FALSE)</f>
        <v>5.51</v>
      </c>
      <c r="E373" s="6" t="str">
        <f>VLOOKUP(Table2[[#This Row],[CustomerID]],'Medical Examinations'!A:J,4,FALSE)</f>
        <v>No</v>
      </c>
      <c r="F373" s="6" t="str">
        <f>VLOOKUP(Table2[[#This Row],[CustomerID]],'Medical Examinations'!A:J,5,FALSE)</f>
        <v>No</v>
      </c>
      <c r="G373" s="6" t="str">
        <f>VLOOKUP(Table2[[#This Row],[CustomerID]],'Medical Examinations'!A:J,6,FALSE)</f>
        <v>No</v>
      </c>
      <c r="H373" s="6">
        <f>VLOOKUP(Table2[[#This Row],[CustomerID]],'Medical Examinations'!A:J,7,FALSE)</f>
        <v>1</v>
      </c>
      <c r="I373" s="6" t="str">
        <f>VLOOKUP(Table2[[#This Row],[CustomerID]],'Medical Examinations'!A:J,8,FALSE)</f>
        <v>Yes</v>
      </c>
      <c r="J373" s="6" t="str">
        <f>VLOOKUP(Table2[[#This Row],[CustomerID]],'Medical Examinations'!A:J,9,FALSE)</f>
        <v>UnderWeight</v>
      </c>
      <c r="K373" s="6" t="str">
        <f>VLOOKUP(Table2[[#This Row],[CustomerID]],'Medical Examinations'!A:J,10,FALSE)</f>
        <v>Normal</v>
      </c>
      <c r="L373" s="6" t="str">
        <f>VLOOKUP(Table2[[#This Row],[CustomerID]],'Hospitalisation Details'!A:M,12,FALSE)</f>
        <v>22-Jul-1984</v>
      </c>
      <c r="M373" s="6">
        <f>VLOOKUP(Table2[[#This Row],[CustomerID]],'Hospitalisation Details'!A:M,7,FALSE)</f>
        <v>27534.53</v>
      </c>
      <c r="N373" s="6" t="str">
        <f>VLOOKUP(Table2[[#This Row],[CustomerID]],'Hospitalisation Details'!A:M,8,FALSE)</f>
        <v>tier - 2</v>
      </c>
      <c r="O373" s="6" t="str">
        <f>VLOOKUP(Table2[[#This Row],[CustomerID]],'Hospitalisation Details'!A:M,9,FALSE)</f>
        <v>tier - 2</v>
      </c>
      <c r="P373" s="6" t="str">
        <f>VLOOKUP(Table2[[#This Row],[CustomerID]],'Hospitalisation Details'!A:M,10,FALSE)</f>
        <v>R1011</v>
      </c>
      <c r="Q373" s="6">
        <f>VLOOKUP(Table2[[#This Row],[CustomerID]],'Hospitalisation Details'!A:M,13,FALSE)</f>
        <v>38</v>
      </c>
      <c r="R373" s="41"/>
    </row>
    <row r="374" spans="1:18" x14ac:dyDescent="0.3">
      <c r="A374" s="6" t="str">
        <f>VLOOKUP('Customer Names'!A374,'Customer Names'!A:A,1,FALSE)</f>
        <v>Id373</v>
      </c>
      <c r="B374" s="6" t="str">
        <f>VLOOKUP(Table2[[#This Row],[CustomerID]],'Customer Names'!A:E,4,FALSE)</f>
        <v xml:space="preserve">  Tenielle M</v>
      </c>
      <c r="C374" s="6">
        <f>VLOOKUP(Table2[[#This Row],[CustomerID]],'Medical Examinations'!A:J,2,FALSE)</f>
        <v>29.81</v>
      </c>
      <c r="D374" s="6">
        <f>VLOOKUP(Table2[[#This Row],[CustomerID]],'Medical Examinations'!A:J,3,FALSE)</f>
        <v>11.66</v>
      </c>
      <c r="E374" s="6" t="str">
        <f>VLOOKUP(Table2[[#This Row],[CustomerID]],'Medical Examinations'!A:J,4,FALSE)</f>
        <v>No</v>
      </c>
      <c r="F374" s="6" t="str">
        <f>VLOOKUP(Table2[[#This Row],[CustomerID]],'Medical Examinations'!A:J,5,FALSE)</f>
        <v>No</v>
      </c>
      <c r="G374" s="6" t="str">
        <f>VLOOKUP(Table2[[#This Row],[CustomerID]],'Medical Examinations'!A:J,6,FALSE)</f>
        <v>No</v>
      </c>
      <c r="H374" s="6">
        <f>VLOOKUP(Table2[[#This Row],[CustomerID]],'Medical Examinations'!A:J,7,FALSE)</f>
        <v>0</v>
      </c>
      <c r="I374" s="6" t="str">
        <f>VLOOKUP(Table2[[#This Row],[CustomerID]],'Medical Examinations'!A:J,8,FALSE)</f>
        <v>Yes</v>
      </c>
      <c r="J374" s="6" t="str">
        <f>VLOOKUP(Table2[[#This Row],[CustomerID]],'Medical Examinations'!A:J,9,FALSE)</f>
        <v>OverWeight</v>
      </c>
      <c r="K374" s="6" t="str">
        <f>VLOOKUP(Table2[[#This Row],[CustomerID]],'Medical Examinations'!A:J,10,FALSE)</f>
        <v>Diabetes</v>
      </c>
      <c r="L374" s="6" t="str">
        <f>VLOOKUP(Table2[[#This Row],[CustomerID]],'Hospitalisation Details'!A:M,12,FALSE)</f>
        <v>19-Oct-1965</v>
      </c>
      <c r="M374" s="6">
        <f>VLOOKUP(Table2[[#This Row],[CustomerID]],'Hospitalisation Details'!A:M,7,FALSE)</f>
        <v>27533.91</v>
      </c>
      <c r="N374" s="6" t="str">
        <f>VLOOKUP(Table2[[#This Row],[CustomerID]],'Hospitalisation Details'!A:M,8,FALSE)</f>
        <v>tier - 2</v>
      </c>
      <c r="O374" s="6" t="str">
        <f>VLOOKUP(Table2[[#This Row],[CustomerID]],'Hospitalisation Details'!A:M,9,FALSE)</f>
        <v>tier - 3</v>
      </c>
      <c r="P374" s="6" t="str">
        <f>VLOOKUP(Table2[[#This Row],[CustomerID]],'Hospitalisation Details'!A:M,10,FALSE)</f>
        <v>R1013</v>
      </c>
      <c r="Q374" s="6">
        <f>VLOOKUP(Table2[[#This Row],[CustomerID]],'Hospitalisation Details'!A:M,13,FALSE)</f>
        <v>57</v>
      </c>
      <c r="R374" s="41"/>
    </row>
    <row r="375" spans="1:18" x14ac:dyDescent="0.3">
      <c r="A375" s="6" t="str">
        <f>VLOOKUP('Customer Names'!A375,'Customer Names'!A:A,1,FALSE)</f>
        <v>Id374</v>
      </c>
      <c r="B375" s="6" t="str">
        <f>VLOOKUP(Table2[[#This Row],[CustomerID]],'Customer Names'!A:E,4,FALSE)</f>
        <v xml:space="preserve">  Andrea</v>
      </c>
      <c r="C375" s="6">
        <f>VLOOKUP(Table2[[#This Row],[CustomerID]],'Medical Examinations'!A:J,2,FALSE)</f>
        <v>16.329999999999998</v>
      </c>
      <c r="D375" s="6">
        <f>VLOOKUP(Table2[[#This Row],[CustomerID]],'Medical Examinations'!A:J,3,FALSE)</f>
        <v>7.26</v>
      </c>
      <c r="E375" s="6" t="str">
        <f>VLOOKUP(Table2[[#This Row],[CustomerID]],'Medical Examinations'!A:J,4,FALSE)</f>
        <v>Yes</v>
      </c>
      <c r="F375" s="6" t="str">
        <f>VLOOKUP(Table2[[#This Row],[CustomerID]],'Medical Examinations'!A:J,5,FALSE)</f>
        <v>No</v>
      </c>
      <c r="G375" s="6" t="str">
        <f>VLOOKUP(Table2[[#This Row],[CustomerID]],'Medical Examinations'!A:J,6,FALSE)</f>
        <v>No</v>
      </c>
      <c r="H375" s="6">
        <f>VLOOKUP(Table2[[#This Row],[CustomerID]],'Medical Examinations'!A:J,7,FALSE)</f>
        <v>0</v>
      </c>
      <c r="I375" s="6" t="str">
        <f>VLOOKUP(Table2[[#This Row],[CustomerID]],'Medical Examinations'!A:J,8,FALSE)</f>
        <v>Yes</v>
      </c>
      <c r="J375" s="6" t="str">
        <f>VLOOKUP(Table2[[#This Row],[CustomerID]],'Medical Examinations'!A:J,9,FALSE)</f>
        <v>UnderWeight</v>
      </c>
      <c r="K375" s="6" t="str">
        <f>VLOOKUP(Table2[[#This Row],[CustomerID]],'Medical Examinations'!A:J,10,FALSE)</f>
        <v>Diabetes</v>
      </c>
      <c r="L375" s="6" t="str">
        <f>VLOOKUP(Table2[[#This Row],[CustomerID]],'Hospitalisation Details'!A:M,12,FALSE)</f>
        <v>3-Oct-1981</v>
      </c>
      <c r="M375" s="6">
        <f>VLOOKUP(Table2[[#This Row],[CustomerID]],'Hospitalisation Details'!A:M,7,FALSE)</f>
        <v>27495.59</v>
      </c>
      <c r="N375" s="6" t="str">
        <f>VLOOKUP(Table2[[#This Row],[CustomerID]],'Hospitalisation Details'!A:M,8,FALSE)</f>
        <v>tier - 2</v>
      </c>
      <c r="O375" s="6" t="str">
        <f>VLOOKUP(Table2[[#This Row],[CustomerID]],'Hospitalisation Details'!A:M,9,FALSE)</f>
        <v>tier - 1</v>
      </c>
      <c r="P375" s="6" t="str">
        <f>VLOOKUP(Table2[[#This Row],[CustomerID]],'Hospitalisation Details'!A:M,10,FALSE)</f>
        <v>R1011</v>
      </c>
      <c r="Q375" s="6">
        <f>VLOOKUP(Table2[[#This Row],[CustomerID]],'Hospitalisation Details'!A:M,13,FALSE)</f>
        <v>41</v>
      </c>
      <c r="R375" s="41"/>
    </row>
    <row r="376" spans="1:18" x14ac:dyDescent="0.3">
      <c r="A376" s="6" t="str">
        <f>VLOOKUP('Customer Names'!A376,'Customer Names'!A:A,1,FALSE)</f>
        <v>Id375</v>
      </c>
      <c r="B376" s="6" t="str">
        <f>VLOOKUP(Table2[[#This Row],[CustomerID]],'Customer Names'!A:E,4,FALSE)</f>
        <v xml:space="preserve">  Nora P</v>
      </c>
      <c r="C376" s="6">
        <f>VLOOKUP(Table2[[#This Row],[CustomerID]],'Medical Examinations'!A:J,2,FALSE)</f>
        <v>16.37</v>
      </c>
      <c r="D376" s="6">
        <f>VLOOKUP(Table2[[#This Row],[CustomerID]],'Medical Examinations'!A:J,3,FALSE)</f>
        <v>4.79</v>
      </c>
      <c r="E376" s="6" t="str">
        <f>VLOOKUP(Table2[[#This Row],[CustomerID]],'Medical Examinations'!A:J,4,FALSE)</f>
        <v>Yes</v>
      </c>
      <c r="F376" s="6" t="str">
        <f>VLOOKUP(Table2[[#This Row],[CustomerID]],'Medical Examinations'!A:J,5,FALSE)</f>
        <v>No</v>
      </c>
      <c r="G376" s="6" t="str">
        <f>VLOOKUP(Table2[[#This Row],[CustomerID]],'Medical Examinations'!A:J,6,FALSE)</f>
        <v>No</v>
      </c>
      <c r="H376" s="6">
        <f>VLOOKUP(Table2[[#This Row],[CustomerID]],'Medical Examinations'!A:J,7,FALSE)</f>
        <v>0</v>
      </c>
      <c r="I376" s="6" t="str">
        <f>VLOOKUP(Table2[[#This Row],[CustomerID]],'Medical Examinations'!A:J,8,FALSE)</f>
        <v>Yes</v>
      </c>
      <c r="J376" s="6" t="str">
        <f>VLOOKUP(Table2[[#This Row],[CustomerID]],'Medical Examinations'!A:J,9,FALSE)</f>
        <v>UnderWeight</v>
      </c>
      <c r="K376" s="6" t="str">
        <f>VLOOKUP(Table2[[#This Row],[CustomerID]],'Medical Examinations'!A:J,10,FALSE)</f>
        <v>Normal</v>
      </c>
      <c r="L376" s="6" t="str">
        <f>VLOOKUP(Table2[[#This Row],[CustomerID]],'Hospitalisation Details'!A:M,12,FALSE)</f>
        <v>5-Dec-1985</v>
      </c>
      <c r="M376" s="6">
        <f>VLOOKUP(Table2[[#This Row],[CustomerID]],'Hospitalisation Details'!A:M,7,FALSE)</f>
        <v>27432.73</v>
      </c>
      <c r="N376" s="6" t="str">
        <f>VLOOKUP(Table2[[#This Row],[CustomerID]],'Hospitalisation Details'!A:M,8,FALSE)</f>
        <v>tier - 2</v>
      </c>
      <c r="O376" s="6" t="str">
        <f>VLOOKUP(Table2[[#This Row],[CustomerID]],'Hospitalisation Details'!A:M,9,FALSE)</f>
        <v>tier - 1</v>
      </c>
      <c r="P376" s="6" t="str">
        <f>VLOOKUP(Table2[[#This Row],[CustomerID]],'Hospitalisation Details'!A:M,10,FALSE)</f>
        <v>R1011</v>
      </c>
      <c r="Q376" s="6">
        <f>VLOOKUP(Table2[[#This Row],[CustomerID]],'Hospitalisation Details'!A:M,13,FALSE)</f>
        <v>37</v>
      </c>
      <c r="R376" s="41"/>
    </row>
    <row r="377" spans="1:18" x14ac:dyDescent="0.3">
      <c r="A377" s="6" t="str">
        <f>VLOOKUP('Customer Names'!A377,'Customer Names'!A:A,1,FALSE)</f>
        <v>Id376</v>
      </c>
      <c r="B377" s="6" t="str">
        <f>VLOOKUP(Table2[[#This Row],[CustomerID]],'Customer Names'!A:E,4,FALSE)</f>
        <v xml:space="preserve">  Zachary</v>
      </c>
      <c r="C377" s="6">
        <f>VLOOKUP(Table2[[#This Row],[CustomerID]],'Medical Examinations'!A:J,2,FALSE)</f>
        <v>22.42</v>
      </c>
      <c r="D377" s="6">
        <f>VLOOKUP(Table2[[#This Row],[CustomerID]],'Medical Examinations'!A:J,3,FALSE)</f>
        <v>4.68</v>
      </c>
      <c r="E377" s="6" t="str">
        <f>VLOOKUP(Table2[[#This Row],[CustomerID]],'Medical Examinations'!A:J,4,FALSE)</f>
        <v>Yes</v>
      </c>
      <c r="F377" s="6" t="str">
        <f>VLOOKUP(Table2[[#This Row],[CustomerID]],'Medical Examinations'!A:J,5,FALSE)</f>
        <v>No</v>
      </c>
      <c r="G377" s="6" t="str">
        <f>VLOOKUP(Table2[[#This Row],[CustomerID]],'Medical Examinations'!A:J,6,FALSE)</f>
        <v>No</v>
      </c>
      <c r="H377" s="6">
        <f>VLOOKUP(Table2[[#This Row],[CustomerID]],'Medical Examinations'!A:J,7,FALSE)</f>
        <v>1</v>
      </c>
      <c r="I377" s="6" t="str">
        <f>VLOOKUP(Table2[[#This Row],[CustomerID]],'Medical Examinations'!A:J,8,FALSE)</f>
        <v>No</v>
      </c>
      <c r="J377" s="6" t="str">
        <f>VLOOKUP(Table2[[#This Row],[CustomerID]],'Medical Examinations'!A:J,9,FALSE)</f>
        <v>NormalWeight</v>
      </c>
      <c r="K377" s="6" t="str">
        <f>VLOOKUP(Table2[[#This Row],[CustomerID]],'Medical Examinations'!A:J,10,FALSE)</f>
        <v>Normal</v>
      </c>
      <c r="L377" s="6" t="str">
        <f>VLOOKUP(Table2[[#This Row],[CustomerID]],'Hospitalisation Details'!A:M,12,FALSE)</f>
        <v>15-Sep-1988</v>
      </c>
      <c r="M377" s="6">
        <f>VLOOKUP(Table2[[#This Row],[CustomerID]],'Hospitalisation Details'!A:M,7,FALSE)</f>
        <v>27375.9</v>
      </c>
      <c r="N377" s="6" t="str">
        <f>VLOOKUP(Table2[[#This Row],[CustomerID]],'Hospitalisation Details'!A:M,8,FALSE)</f>
        <v>tier - 2</v>
      </c>
      <c r="O377" s="6" t="str">
        <f>VLOOKUP(Table2[[#This Row],[CustomerID]],'Hospitalisation Details'!A:M,9,FALSE)</f>
        <v>tier - 3</v>
      </c>
      <c r="P377" s="6" t="str">
        <f>VLOOKUP(Table2[[#This Row],[CustomerID]],'Hospitalisation Details'!A:M,10,FALSE)</f>
        <v>R1015</v>
      </c>
      <c r="Q377" s="6">
        <f>VLOOKUP(Table2[[#This Row],[CustomerID]],'Hospitalisation Details'!A:M,13,FALSE)</f>
        <v>34</v>
      </c>
      <c r="R377" s="41"/>
    </row>
    <row r="378" spans="1:18" x14ac:dyDescent="0.3">
      <c r="A378" s="6" t="str">
        <f>VLOOKUP('Customer Names'!A378,'Customer Names'!A:A,1,FALSE)</f>
        <v>Id377</v>
      </c>
      <c r="B378" s="6" t="str">
        <f>VLOOKUP(Table2[[#This Row],[CustomerID]],'Customer Names'!A:E,4,FALSE)</f>
        <v xml:space="preserve">  Michael</v>
      </c>
      <c r="C378" s="6">
        <f>VLOOKUP(Table2[[#This Row],[CustomerID]],'Medical Examinations'!A:J,2,FALSE)</f>
        <v>31.35</v>
      </c>
      <c r="D378" s="6">
        <f>VLOOKUP(Table2[[#This Row],[CustomerID]],'Medical Examinations'!A:J,3,FALSE)</f>
        <v>4.33</v>
      </c>
      <c r="E378" s="6" t="str">
        <f>VLOOKUP(Table2[[#This Row],[CustomerID]],'Medical Examinations'!A:J,4,FALSE)</f>
        <v>Yes</v>
      </c>
      <c r="F378" s="6" t="str">
        <f>VLOOKUP(Table2[[#This Row],[CustomerID]],'Medical Examinations'!A:J,5,FALSE)</f>
        <v>No</v>
      </c>
      <c r="G378" s="6" t="str">
        <f>VLOOKUP(Table2[[#This Row],[CustomerID]],'Medical Examinations'!A:J,6,FALSE)</f>
        <v>Yes</v>
      </c>
      <c r="H378" s="6">
        <f>VLOOKUP(Table2[[#This Row],[CustomerID]],'Medical Examinations'!A:J,7,FALSE)</f>
        <v>1</v>
      </c>
      <c r="I378" s="6" t="str">
        <f>VLOOKUP(Table2[[#This Row],[CustomerID]],'Medical Examinations'!A:J,8,FALSE)</f>
        <v>No</v>
      </c>
      <c r="J378" s="6" t="str">
        <f>VLOOKUP(Table2[[#This Row],[CustomerID]],'Medical Examinations'!A:J,9,FALSE)</f>
        <v>Obesity</v>
      </c>
      <c r="K378" s="6" t="str">
        <f>VLOOKUP(Table2[[#This Row],[CustomerID]],'Medical Examinations'!A:J,10,FALSE)</f>
        <v>Normal</v>
      </c>
      <c r="L378" s="6" t="str">
        <f>VLOOKUP(Table2[[#This Row],[CustomerID]],'Hospitalisation Details'!A:M,12,FALSE)</f>
        <v>16-Oct-1969</v>
      </c>
      <c r="M378" s="6">
        <f>VLOOKUP(Table2[[#This Row],[CustomerID]],'Hospitalisation Details'!A:M,7,FALSE)</f>
        <v>27346.04</v>
      </c>
      <c r="N378" s="6" t="str">
        <f>VLOOKUP(Table2[[#This Row],[CustomerID]],'Hospitalisation Details'!A:M,8,FALSE)</f>
        <v>tier - 2</v>
      </c>
      <c r="O378" s="6" t="str">
        <f>VLOOKUP(Table2[[#This Row],[CustomerID]],'Hospitalisation Details'!A:M,9,FALSE)</f>
        <v>tier - 2</v>
      </c>
      <c r="P378" s="6" t="str">
        <f>VLOOKUP(Table2[[#This Row],[CustomerID]],'Hospitalisation Details'!A:M,10,FALSE)</f>
        <v>R1013</v>
      </c>
      <c r="Q378" s="6">
        <f>VLOOKUP(Table2[[#This Row],[CustomerID]],'Hospitalisation Details'!A:M,13,FALSE)</f>
        <v>53</v>
      </c>
      <c r="R378" s="41"/>
    </row>
    <row r="379" spans="1:18" x14ac:dyDescent="0.3">
      <c r="A379" s="6" t="str">
        <f>VLOOKUP('Customer Names'!A379,'Customer Names'!A:A,1,FALSE)</f>
        <v>Id378</v>
      </c>
      <c r="B379" s="6" t="str">
        <f>VLOOKUP(Table2[[#This Row],[CustomerID]],'Customer Names'!A:E,4,FALSE)</f>
        <v xml:space="preserve">  Alyssa K</v>
      </c>
      <c r="C379" s="6">
        <f>VLOOKUP(Table2[[#This Row],[CustomerID]],'Medical Examinations'!A:J,2,FALSE)</f>
        <v>31.9</v>
      </c>
      <c r="D379" s="6">
        <f>VLOOKUP(Table2[[#This Row],[CustomerID]],'Medical Examinations'!A:J,3,FALSE)</f>
        <v>11.89</v>
      </c>
      <c r="E379" s="6" t="str">
        <f>VLOOKUP(Table2[[#This Row],[CustomerID]],'Medical Examinations'!A:J,4,FALSE)</f>
        <v>No</v>
      </c>
      <c r="F379" s="6" t="str">
        <f>VLOOKUP(Table2[[#This Row],[CustomerID]],'Medical Examinations'!A:J,5,FALSE)</f>
        <v>No</v>
      </c>
      <c r="G379" s="6" t="str">
        <f>VLOOKUP(Table2[[#This Row],[CustomerID]],'Medical Examinations'!A:J,6,FALSE)</f>
        <v>No</v>
      </c>
      <c r="H379" s="6">
        <f>VLOOKUP(Table2[[#This Row],[CustomerID]],'Medical Examinations'!A:J,7,FALSE)</f>
        <v>0</v>
      </c>
      <c r="I379" s="6" t="str">
        <f>VLOOKUP(Table2[[#This Row],[CustomerID]],'Medical Examinations'!A:J,8,FALSE)</f>
        <v>No</v>
      </c>
      <c r="J379" s="6" t="str">
        <f>VLOOKUP(Table2[[#This Row],[CustomerID]],'Medical Examinations'!A:J,9,FALSE)</f>
        <v>Obesity</v>
      </c>
      <c r="K379" s="6" t="str">
        <f>VLOOKUP(Table2[[#This Row],[CustomerID]],'Medical Examinations'!A:J,10,FALSE)</f>
        <v>Diabetes</v>
      </c>
      <c r="L379" s="6" t="str">
        <f>VLOOKUP(Table2[[#This Row],[CustomerID]],'Hospitalisation Details'!A:M,12,FALSE)</f>
        <v>6-Jun-1968</v>
      </c>
      <c r="M379" s="6">
        <f>VLOOKUP(Table2[[#This Row],[CustomerID]],'Hospitalisation Details'!A:M,7,FALSE)</f>
        <v>27322.73</v>
      </c>
      <c r="N379" s="6" t="str">
        <f>VLOOKUP(Table2[[#This Row],[CustomerID]],'Hospitalisation Details'!A:M,8,FALSE)</f>
        <v>tier - 2</v>
      </c>
      <c r="O379" s="6" t="str">
        <f>VLOOKUP(Table2[[#This Row],[CustomerID]],'Hospitalisation Details'!A:M,9,FALSE)</f>
        <v>tier - 2</v>
      </c>
      <c r="P379" s="6" t="str">
        <f>VLOOKUP(Table2[[#This Row],[CustomerID]],'Hospitalisation Details'!A:M,10,FALSE)</f>
        <v>R1013</v>
      </c>
      <c r="Q379" s="6">
        <f>VLOOKUP(Table2[[#This Row],[CustomerID]],'Hospitalisation Details'!A:M,13,FALSE)</f>
        <v>55</v>
      </c>
      <c r="R379" s="41"/>
    </row>
    <row r="380" spans="1:18" x14ac:dyDescent="0.3">
      <c r="A380" s="6" t="str">
        <f>VLOOKUP('Customer Names'!A380,'Customer Names'!A:A,1,FALSE)</f>
        <v>Id379</v>
      </c>
      <c r="B380" s="6" t="str">
        <f>VLOOKUP(Table2[[#This Row],[CustomerID]],'Customer Names'!A:E,4,FALSE)</f>
        <v xml:space="preserve">  Heather</v>
      </c>
      <c r="C380" s="6">
        <f>VLOOKUP(Table2[[#This Row],[CustomerID]],'Medical Examinations'!A:J,2,FALSE)</f>
        <v>30.6</v>
      </c>
      <c r="D380" s="6">
        <f>VLOOKUP(Table2[[#This Row],[CustomerID]],'Medical Examinations'!A:J,3,FALSE)</f>
        <v>5.24</v>
      </c>
      <c r="E380" s="6" t="str">
        <f>VLOOKUP(Table2[[#This Row],[CustomerID]],'Medical Examinations'!A:J,4,FALSE)</f>
        <v>No</v>
      </c>
      <c r="F380" s="6" t="str">
        <f>VLOOKUP(Table2[[#This Row],[CustomerID]],'Medical Examinations'!A:J,5,FALSE)</f>
        <v>No</v>
      </c>
      <c r="G380" s="6" t="str">
        <f>VLOOKUP(Table2[[#This Row],[CustomerID]],'Medical Examinations'!A:J,6,FALSE)</f>
        <v>No</v>
      </c>
      <c r="H380" s="6">
        <f>VLOOKUP(Table2[[#This Row],[CustomerID]],'Medical Examinations'!A:J,7,FALSE)</f>
        <v>0</v>
      </c>
      <c r="I380" s="6" t="str">
        <f>VLOOKUP(Table2[[#This Row],[CustomerID]],'Medical Examinations'!A:J,8,FALSE)</f>
        <v>Yes</v>
      </c>
      <c r="J380" s="6" t="str">
        <f>VLOOKUP(Table2[[#This Row],[CustomerID]],'Medical Examinations'!A:J,9,FALSE)</f>
        <v>Obesity</v>
      </c>
      <c r="K380" s="6" t="str">
        <f>VLOOKUP(Table2[[#This Row],[CustomerID]],'Medical Examinations'!A:J,10,FALSE)</f>
        <v>Normal</v>
      </c>
      <c r="L380" s="6" t="str">
        <f>VLOOKUP(Table2[[#This Row],[CustomerID]],'Hospitalisation Details'!A:M,12,FALSE)</f>
        <v>2-Dec-1999</v>
      </c>
      <c r="M380" s="6">
        <f>VLOOKUP(Table2[[#This Row],[CustomerID]],'Hospitalisation Details'!A:M,7,FALSE)</f>
        <v>27236.959999999999</v>
      </c>
      <c r="N380" s="6" t="str">
        <f>VLOOKUP(Table2[[#This Row],[CustomerID]],'Hospitalisation Details'!A:M,8,FALSE)</f>
        <v>tier - 2</v>
      </c>
      <c r="O380" s="6" t="str">
        <f>VLOOKUP(Table2[[#This Row],[CustomerID]],'Hospitalisation Details'!A:M,9,FALSE)</f>
        <v>tier - 1</v>
      </c>
      <c r="P380" s="6" t="str">
        <f>VLOOKUP(Table2[[#This Row],[CustomerID]],'Hospitalisation Details'!A:M,10,FALSE)</f>
        <v>R1011</v>
      </c>
      <c r="Q380" s="6">
        <f>VLOOKUP(Table2[[#This Row],[CustomerID]],'Hospitalisation Details'!A:M,13,FALSE)</f>
        <v>23</v>
      </c>
      <c r="R380" s="41"/>
    </row>
    <row r="381" spans="1:18" x14ac:dyDescent="0.3">
      <c r="A381" s="6" t="str">
        <f>VLOOKUP('Customer Names'!A381,'Customer Names'!A:A,1,FALSE)</f>
        <v>Id380</v>
      </c>
      <c r="B381" s="6" t="str">
        <f>VLOOKUP(Table2[[#This Row],[CustomerID]],'Customer Names'!A:E,4,FALSE)</f>
        <v xml:space="preserve">  Dante</v>
      </c>
      <c r="C381" s="6">
        <f>VLOOKUP(Table2[[#This Row],[CustomerID]],'Medical Examinations'!A:J,2,FALSE)</f>
        <v>28.975000000000001</v>
      </c>
      <c r="D381" s="6">
        <f>VLOOKUP(Table2[[#This Row],[CustomerID]],'Medical Examinations'!A:J,3,FALSE)</f>
        <v>7.63</v>
      </c>
      <c r="E381" s="6" t="str">
        <f>VLOOKUP(Table2[[#This Row],[CustomerID]],'Medical Examinations'!A:J,4,FALSE)</f>
        <v>No</v>
      </c>
      <c r="F381" s="6" t="str">
        <f>VLOOKUP(Table2[[#This Row],[CustomerID]],'Medical Examinations'!A:J,5,FALSE)</f>
        <v>No</v>
      </c>
      <c r="G381" s="6" t="str">
        <f>VLOOKUP(Table2[[#This Row],[CustomerID]],'Medical Examinations'!A:J,6,FALSE)</f>
        <v>No</v>
      </c>
      <c r="H381" s="6">
        <f>VLOOKUP(Table2[[#This Row],[CustomerID]],'Medical Examinations'!A:J,7,FALSE)</f>
        <v>0</v>
      </c>
      <c r="I381" s="6" t="str">
        <f>VLOOKUP(Table2[[#This Row],[CustomerID]],'Medical Examinations'!A:J,8,FALSE)</f>
        <v>Yes</v>
      </c>
      <c r="J381" s="6" t="str">
        <f>VLOOKUP(Table2[[#This Row],[CustomerID]],'Medical Examinations'!A:J,9,FALSE)</f>
        <v>OverWeight</v>
      </c>
      <c r="K381" s="6" t="str">
        <f>VLOOKUP(Table2[[#This Row],[CustomerID]],'Medical Examinations'!A:J,10,FALSE)</f>
        <v>Diabetes</v>
      </c>
      <c r="L381" s="6" t="str">
        <f>VLOOKUP(Table2[[#This Row],[CustomerID]],'Hospitalisation Details'!A:M,12,FALSE)</f>
        <v>21-Dec-1965</v>
      </c>
      <c r="M381" s="6">
        <f>VLOOKUP(Table2[[#This Row],[CustomerID]],'Hospitalisation Details'!A:M,7,FALSE)</f>
        <v>27218.44</v>
      </c>
      <c r="N381" s="6" t="str">
        <f>VLOOKUP(Table2[[#This Row],[CustomerID]],'Hospitalisation Details'!A:M,8,FALSE)</f>
        <v>tier - 2</v>
      </c>
      <c r="O381" s="6" t="str">
        <f>VLOOKUP(Table2[[#This Row],[CustomerID]],'Hospitalisation Details'!A:M,9,FALSE)</f>
        <v>tier - 1</v>
      </c>
      <c r="P381" s="6" t="str">
        <f>VLOOKUP(Table2[[#This Row],[CustomerID]],'Hospitalisation Details'!A:M,10,FALSE)</f>
        <v>R1017</v>
      </c>
      <c r="Q381" s="6">
        <f>VLOOKUP(Table2[[#This Row],[CustomerID]],'Hospitalisation Details'!A:M,13,FALSE)</f>
        <v>57</v>
      </c>
      <c r="R381" s="41"/>
    </row>
    <row r="382" spans="1:18" x14ac:dyDescent="0.3">
      <c r="A382" s="6" t="str">
        <f>VLOOKUP('Customer Names'!A382,'Customer Names'!A:A,1,FALSE)</f>
        <v>Id381</v>
      </c>
      <c r="B382" s="6" t="str">
        <f>VLOOKUP(Table2[[#This Row],[CustomerID]],'Customer Names'!A:E,4,FALSE)</f>
        <v xml:space="preserve">  Sara E</v>
      </c>
      <c r="C382" s="6">
        <f>VLOOKUP(Table2[[#This Row],[CustomerID]],'Medical Examinations'!A:J,2,FALSE)</f>
        <v>24.86</v>
      </c>
      <c r="D382" s="6">
        <f>VLOOKUP(Table2[[#This Row],[CustomerID]],'Medical Examinations'!A:J,3,FALSE)</f>
        <v>8.92</v>
      </c>
      <c r="E382" s="6" t="str">
        <f>VLOOKUP(Table2[[#This Row],[CustomerID]],'Medical Examinations'!A:J,4,FALSE)</f>
        <v>Yes</v>
      </c>
      <c r="F382" s="6" t="str">
        <f>VLOOKUP(Table2[[#This Row],[CustomerID]],'Medical Examinations'!A:J,5,FALSE)</f>
        <v>No</v>
      </c>
      <c r="G382" s="6" t="str">
        <f>VLOOKUP(Table2[[#This Row],[CustomerID]],'Medical Examinations'!A:J,6,FALSE)</f>
        <v>No</v>
      </c>
      <c r="H382" s="6">
        <f>VLOOKUP(Table2[[#This Row],[CustomerID]],'Medical Examinations'!A:J,7,FALSE)</f>
        <v>2</v>
      </c>
      <c r="I382" s="6" t="str">
        <f>VLOOKUP(Table2[[#This Row],[CustomerID]],'Medical Examinations'!A:J,8,FALSE)</f>
        <v>No</v>
      </c>
      <c r="J382" s="6" t="str">
        <f>VLOOKUP(Table2[[#This Row],[CustomerID]],'Medical Examinations'!A:J,9,FALSE)</f>
        <v>NormalWeight</v>
      </c>
      <c r="K382" s="6" t="str">
        <f>VLOOKUP(Table2[[#This Row],[CustomerID]],'Medical Examinations'!A:J,10,FALSE)</f>
        <v>Diabetes</v>
      </c>
      <c r="L382" s="6" t="str">
        <f>VLOOKUP(Table2[[#This Row],[CustomerID]],'Hospitalisation Details'!A:M,12,FALSE)</f>
        <v>2-Oct-1970</v>
      </c>
      <c r="M382" s="6">
        <f>VLOOKUP(Table2[[#This Row],[CustomerID]],'Hospitalisation Details'!A:M,7,FALSE)</f>
        <v>27117.99</v>
      </c>
      <c r="N382" s="6" t="str">
        <f>VLOOKUP(Table2[[#This Row],[CustomerID]],'Hospitalisation Details'!A:M,8,FALSE)</f>
        <v>tier - 2</v>
      </c>
      <c r="O382" s="6" t="str">
        <f>VLOOKUP(Table2[[#This Row],[CustomerID]],'Hospitalisation Details'!A:M,9,FALSE)</f>
        <v>tier - 2</v>
      </c>
      <c r="P382" s="6" t="str">
        <f>VLOOKUP(Table2[[#This Row],[CustomerID]],'Hospitalisation Details'!A:M,10,FALSE)</f>
        <v>R1013</v>
      </c>
      <c r="Q382" s="6">
        <f>VLOOKUP(Table2[[#This Row],[CustomerID]],'Hospitalisation Details'!A:M,13,FALSE)</f>
        <v>52</v>
      </c>
      <c r="R382" s="41"/>
    </row>
    <row r="383" spans="1:18" x14ac:dyDescent="0.3">
      <c r="A383" s="6" t="str">
        <f>VLOOKUP('Customer Names'!A383,'Customer Names'!A:A,1,FALSE)</f>
        <v>Id382</v>
      </c>
      <c r="B383" s="6" t="str">
        <f>VLOOKUP(Table2[[#This Row],[CustomerID]],'Customer Names'!A:E,4,FALSE)</f>
        <v xml:space="preserve">  Scott</v>
      </c>
      <c r="C383" s="6">
        <f>VLOOKUP(Table2[[#This Row],[CustomerID]],'Medical Examinations'!A:J,2,FALSE)</f>
        <v>19.54</v>
      </c>
      <c r="D383" s="6">
        <f>VLOOKUP(Table2[[#This Row],[CustomerID]],'Medical Examinations'!A:J,3,FALSE)</f>
        <v>5.37</v>
      </c>
      <c r="E383" s="6" t="str">
        <f>VLOOKUP(Table2[[#This Row],[CustomerID]],'Medical Examinations'!A:J,4,FALSE)</f>
        <v>No</v>
      </c>
      <c r="F383" s="6" t="str">
        <f>VLOOKUP(Table2[[#This Row],[CustomerID]],'Medical Examinations'!A:J,5,FALSE)</f>
        <v>No</v>
      </c>
      <c r="G383" s="6" t="str">
        <f>VLOOKUP(Table2[[#This Row],[CustomerID]],'Medical Examinations'!A:J,6,FALSE)</f>
        <v>No</v>
      </c>
      <c r="H383" s="6">
        <f>VLOOKUP(Table2[[#This Row],[CustomerID]],'Medical Examinations'!A:J,7,FALSE)</f>
        <v>0</v>
      </c>
      <c r="I383" s="6" t="str">
        <f>VLOOKUP(Table2[[#This Row],[CustomerID]],'Medical Examinations'!A:J,8,FALSE)</f>
        <v>Yes</v>
      </c>
      <c r="J383" s="6" t="str">
        <f>VLOOKUP(Table2[[#This Row],[CustomerID]],'Medical Examinations'!A:J,9,FALSE)</f>
        <v>NormalWeight</v>
      </c>
      <c r="K383" s="6" t="str">
        <f>VLOOKUP(Table2[[#This Row],[CustomerID]],'Medical Examinations'!A:J,10,FALSE)</f>
        <v>Normal</v>
      </c>
      <c r="L383" s="6" t="str">
        <f>VLOOKUP(Table2[[#This Row],[CustomerID]],'Hospitalisation Details'!A:M,12,FALSE)</f>
        <v>13-Dec-1990</v>
      </c>
      <c r="M383" s="6">
        <f>VLOOKUP(Table2[[#This Row],[CustomerID]],'Hospitalisation Details'!A:M,7,FALSE)</f>
        <v>27092.38</v>
      </c>
      <c r="N383" s="6" t="str">
        <f>VLOOKUP(Table2[[#This Row],[CustomerID]],'Hospitalisation Details'!A:M,8,FALSE)</f>
        <v>tier - 2</v>
      </c>
      <c r="O383" s="6" t="str">
        <f>VLOOKUP(Table2[[#This Row],[CustomerID]],'Hospitalisation Details'!A:M,9,FALSE)</f>
        <v>tier - 3</v>
      </c>
      <c r="P383" s="6" t="str">
        <f>VLOOKUP(Table2[[#This Row],[CustomerID]],'Hospitalisation Details'!A:M,10,FALSE)</f>
        <v>R1011</v>
      </c>
      <c r="Q383" s="6">
        <f>VLOOKUP(Table2[[#This Row],[CustomerID]],'Hospitalisation Details'!A:M,13,FALSE)</f>
        <v>32</v>
      </c>
      <c r="R383" s="41"/>
    </row>
    <row r="384" spans="1:18" x14ac:dyDescent="0.3">
      <c r="A384" s="6" t="str">
        <f>VLOOKUP('Customer Names'!A384,'Customer Names'!A:A,1,FALSE)</f>
        <v>Id383</v>
      </c>
      <c r="B384" s="6" t="str">
        <f>VLOOKUP(Table2[[#This Row],[CustomerID]],'Customer Names'!A:E,4,FALSE)</f>
        <v xml:space="preserve">  Sean</v>
      </c>
      <c r="C384" s="6">
        <f>VLOOKUP(Table2[[#This Row],[CustomerID]],'Medical Examinations'!A:J,2,FALSE)</f>
        <v>26.74</v>
      </c>
      <c r="D384" s="6">
        <f>VLOOKUP(Table2[[#This Row],[CustomerID]],'Medical Examinations'!A:J,3,FALSE)</f>
        <v>4.3099999999999996</v>
      </c>
      <c r="E384" s="6" t="str">
        <f>VLOOKUP(Table2[[#This Row],[CustomerID]],'Medical Examinations'!A:J,4,FALSE)</f>
        <v>No</v>
      </c>
      <c r="F384" s="6" t="str">
        <f>VLOOKUP(Table2[[#This Row],[CustomerID]],'Medical Examinations'!A:J,5,FALSE)</f>
        <v>No</v>
      </c>
      <c r="G384" s="6" t="str">
        <f>VLOOKUP(Table2[[#This Row],[CustomerID]],'Medical Examinations'!A:J,6,FALSE)</f>
        <v>No</v>
      </c>
      <c r="H384" s="6">
        <f>VLOOKUP(Table2[[#This Row],[CustomerID]],'Medical Examinations'!A:J,7,FALSE)</f>
        <v>0</v>
      </c>
      <c r="I384" s="6" t="str">
        <f>VLOOKUP(Table2[[#This Row],[CustomerID]],'Medical Examinations'!A:J,8,FALSE)</f>
        <v>Yes</v>
      </c>
      <c r="J384" s="6" t="str">
        <f>VLOOKUP(Table2[[#This Row],[CustomerID]],'Medical Examinations'!A:J,9,FALSE)</f>
        <v>OverWeight</v>
      </c>
      <c r="K384" s="6" t="str">
        <f>VLOOKUP(Table2[[#This Row],[CustomerID]],'Medical Examinations'!A:J,10,FALSE)</f>
        <v>Normal</v>
      </c>
      <c r="L384" s="6" t="str">
        <f>VLOOKUP(Table2[[#This Row],[CustomerID]],'Hospitalisation Details'!A:M,12,FALSE)</f>
        <v>2-Jul-1994</v>
      </c>
      <c r="M384" s="6">
        <f>VLOOKUP(Table2[[#This Row],[CustomerID]],'Hospitalisation Details'!A:M,7,FALSE)</f>
        <v>27080.639999999999</v>
      </c>
      <c r="N384" s="6" t="str">
        <f>VLOOKUP(Table2[[#This Row],[CustomerID]],'Hospitalisation Details'!A:M,8,FALSE)</f>
        <v>tier - 2</v>
      </c>
      <c r="O384" s="6" t="str">
        <f>VLOOKUP(Table2[[#This Row],[CustomerID]],'Hospitalisation Details'!A:M,9,FALSE)</f>
        <v>tier - 2</v>
      </c>
      <c r="P384" s="6" t="str">
        <f>VLOOKUP(Table2[[#This Row],[CustomerID]],'Hospitalisation Details'!A:M,10,FALSE)</f>
        <v>R1011</v>
      </c>
      <c r="Q384" s="6">
        <f>VLOOKUP(Table2[[#This Row],[CustomerID]],'Hospitalisation Details'!A:M,13,FALSE)</f>
        <v>28</v>
      </c>
      <c r="R384" s="41"/>
    </row>
    <row r="385" spans="1:18" x14ac:dyDescent="0.3">
      <c r="A385" s="6" t="str">
        <f>VLOOKUP('Customer Names'!A385,'Customer Names'!A:A,1,FALSE)</f>
        <v>Id384</v>
      </c>
      <c r="B385" s="6" t="str">
        <f>VLOOKUP(Table2[[#This Row],[CustomerID]],'Customer Names'!A:E,4,FALSE)</f>
        <v xml:space="preserve">  Danielle</v>
      </c>
      <c r="C385" s="6">
        <f>VLOOKUP(Table2[[#This Row],[CustomerID]],'Medical Examinations'!A:J,2,FALSE)</f>
        <v>22.99</v>
      </c>
      <c r="D385" s="6">
        <f>VLOOKUP(Table2[[#This Row],[CustomerID]],'Medical Examinations'!A:J,3,FALSE)</f>
        <v>10.46</v>
      </c>
      <c r="E385" s="6" t="str">
        <f>VLOOKUP(Table2[[#This Row],[CustomerID]],'Medical Examinations'!A:J,4,FALSE)</f>
        <v>No</v>
      </c>
      <c r="F385" s="6" t="str">
        <f>VLOOKUP(Table2[[#This Row],[CustomerID]],'Medical Examinations'!A:J,5,FALSE)</f>
        <v>No</v>
      </c>
      <c r="G385" s="6" t="str">
        <f>VLOOKUP(Table2[[#This Row],[CustomerID]],'Medical Examinations'!A:J,6,FALSE)</f>
        <v>No</v>
      </c>
      <c r="H385" s="6">
        <f>VLOOKUP(Table2[[#This Row],[CustomerID]],'Medical Examinations'!A:J,7,FALSE)</f>
        <v>3</v>
      </c>
      <c r="I385" s="6" t="str">
        <f>VLOOKUP(Table2[[#This Row],[CustomerID]],'Medical Examinations'!A:J,8,FALSE)</f>
        <v>Yes</v>
      </c>
      <c r="J385" s="6" t="str">
        <f>VLOOKUP(Table2[[#This Row],[CustomerID]],'Medical Examinations'!A:J,9,FALSE)</f>
        <v>NormalWeight</v>
      </c>
      <c r="K385" s="6" t="str">
        <f>VLOOKUP(Table2[[#This Row],[CustomerID]],'Medical Examinations'!A:J,10,FALSE)</f>
        <v>Diabetes</v>
      </c>
      <c r="L385" s="6" t="str">
        <f>VLOOKUP(Table2[[#This Row],[CustomerID]],'Hospitalisation Details'!A:M,12,FALSE)</f>
        <v>30-Jun-1958</v>
      </c>
      <c r="M385" s="6">
        <f>VLOOKUP(Table2[[#This Row],[CustomerID]],'Hospitalisation Details'!A:M,7,FALSE)</f>
        <v>27037.91</v>
      </c>
      <c r="N385" s="6" t="str">
        <f>VLOOKUP(Table2[[#This Row],[CustomerID]],'Hospitalisation Details'!A:M,8,FALSE)</f>
        <v>tier - 2</v>
      </c>
      <c r="O385" s="6" t="str">
        <f>VLOOKUP(Table2[[#This Row],[CustomerID]],'Hospitalisation Details'!A:M,9,FALSE)</f>
        <v>tier - 2</v>
      </c>
      <c r="P385" s="6" t="str">
        <f>VLOOKUP(Table2[[#This Row],[CustomerID]],'Hospitalisation Details'!A:M,10,FALSE)</f>
        <v>R1013</v>
      </c>
      <c r="Q385" s="6">
        <f>VLOOKUP(Table2[[#This Row],[CustomerID]],'Hospitalisation Details'!A:M,13,FALSE)</f>
        <v>64</v>
      </c>
      <c r="R385" s="41"/>
    </row>
    <row r="386" spans="1:18" x14ac:dyDescent="0.3">
      <c r="A386" s="6" t="str">
        <f>VLOOKUP('Customer Names'!A386,'Customer Names'!A:A,1,FALSE)</f>
        <v>Id385</v>
      </c>
      <c r="B386" s="6" t="str">
        <f>VLOOKUP(Table2[[#This Row],[CustomerID]],'Customer Names'!A:E,4,FALSE)</f>
        <v xml:space="preserve">  Andrew D</v>
      </c>
      <c r="C386" s="6">
        <f>VLOOKUP(Table2[[#This Row],[CustomerID]],'Medical Examinations'!A:J,2,FALSE)</f>
        <v>31.46</v>
      </c>
      <c r="D386" s="6">
        <f>VLOOKUP(Table2[[#This Row],[CustomerID]],'Medical Examinations'!A:J,3,FALSE)</f>
        <v>7.39</v>
      </c>
      <c r="E386" s="6" t="str">
        <f>VLOOKUP(Table2[[#This Row],[CustomerID]],'Medical Examinations'!A:J,4,FALSE)</f>
        <v>No</v>
      </c>
      <c r="F386" s="6" t="str">
        <f>VLOOKUP(Table2[[#This Row],[CustomerID]],'Medical Examinations'!A:J,5,FALSE)</f>
        <v>No</v>
      </c>
      <c r="G386" s="6" t="str">
        <f>VLOOKUP(Table2[[#This Row],[CustomerID]],'Medical Examinations'!A:J,6,FALSE)</f>
        <v>No</v>
      </c>
      <c r="H386" s="6">
        <f>VLOOKUP(Table2[[#This Row],[CustomerID]],'Medical Examinations'!A:J,7,FALSE)</f>
        <v>0</v>
      </c>
      <c r="I386" s="6" t="str">
        <f>VLOOKUP(Table2[[#This Row],[CustomerID]],'Medical Examinations'!A:J,8,FALSE)</f>
        <v>No</v>
      </c>
      <c r="J386" s="6" t="str">
        <f>VLOOKUP(Table2[[#This Row],[CustomerID]],'Medical Examinations'!A:J,9,FALSE)</f>
        <v>Obesity</v>
      </c>
      <c r="K386" s="6" t="str">
        <f>VLOOKUP(Table2[[#This Row],[CustomerID]],'Medical Examinations'!A:J,10,FALSE)</f>
        <v>Diabetes</v>
      </c>
      <c r="L386" s="6" t="str">
        <f>VLOOKUP(Table2[[#This Row],[CustomerID]],'Hospitalisation Details'!A:M,12,FALSE)</f>
        <v>9-Jul-1960</v>
      </c>
      <c r="M386" s="6">
        <f>VLOOKUP(Table2[[#This Row],[CustomerID]],'Hospitalisation Details'!A:M,7,FALSE)</f>
        <v>27000.98</v>
      </c>
      <c r="N386" s="6" t="str">
        <f>VLOOKUP(Table2[[#This Row],[CustomerID]],'Hospitalisation Details'!A:M,8,FALSE)</f>
        <v>tier - 2</v>
      </c>
      <c r="O386" s="6" t="str">
        <f>VLOOKUP(Table2[[#This Row],[CustomerID]],'Hospitalisation Details'!A:M,9,FALSE)</f>
        <v>tier - 2</v>
      </c>
      <c r="P386" s="6" t="str">
        <f>VLOOKUP(Table2[[#This Row],[CustomerID]],'Hospitalisation Details'!A:M,10,FALSE)</f>
        <v>R1013</v>
      </c>
      <c r="Q386" s="6">
        <f>VLOOKUP(Table2[[#This Row],[CustomerID]],'Hospitalisation Details'!A:M,13,FALSE)</f>
        <v>62</v>
      </c>
      <c r="R386" s="41"/>
    </row>
    <row r="387" spans="1:18" x14ac:dyDescent="0.3">
      <c r="A387" s="6" t="str">
        <f>VLOOKUP('Customer Names'!A387,'Customer Names'!A:A,1,FALSE)</f>
        <v>Id386</v>
      </c>
      <c r="B387" s="6" t="str">
        <f>VLOOKUP(Table2[[#This Row],[CustomerID]],'Customer Names'!A:E,4,FALSE)</f>
        <v xml:space="preserve">  Joel D</v>
      </c>
      <c r="C387" s="6">
        <f>VLOOKUP(Table2[[#This Row],[CustomerID]],'Medical Examinations'!A:J,2,FALSE)</f>
        <v>30.86</v>
      </c>
      <c r="D387" s="6">
        <f>VLOOKUP(Table2[[#This Row],[CustomerID]],'Medical Examinations'!A:J,3,FALSE)</f>
        <v>6.18</v>
      </c>
      <c r="E387" s="6" t="str">
        <f>VLOOKUP(Table2[[#This Row],[CustomerID]],'Medical Examinations'!A:J,4,FALSE)</f>
        <v>No</v>
      </c>
      <c r="F387" s="6" t="str">
        <f>VLOOKUP(Table2[[#This Row],[CustomerID]],'Medical Examinations'!A:J,5,FALSE)</f>
        <v>yes</v>
      </c>
      <c r="G387" s="6" t="str">
        <f>VLOOKUP(Table2[[#This Row],[CustomerID]],'Medical Examinations'!A:J,6,FALSE)</f>
        <v>No</v>
      </c>
      <c r="H387" s="6">
        <f>VLOOKUP(Table2[[#This Row],[CustomerID]],'Medical Examinations'!A:J,7,FALSE)</f>
        <v>2</v>
      </c>
      <c r="I387" s="6" t="str">
        <f>VLOOKUP(Table2[[#This Row],[CustomerID]],'Medical Examinations'!A:J,8,FALSE)</f>
        <v>Yes</v>
      </c>
      <c r="J387" s="6" t="str">
        <f>VLOOKUP(Table2[[#This Row],[CustomerID]],'Medical Examinations'!A:J,9,FALSE)</f>
        <v>Obesity</v>
      </c>
      <c r="K387" s="6" t="str">
        <f>VLOOKUP(Table2[[#This Row],[CustomerID]],'Medical Examinations'!A:J,10,FALSE)</f>
        <v>Prediabetes</v>
      </c>
      <c r="L387" s="6" t="str">
        <f>VLOOKUP(Table2[[#This Row],[CustomerID]],'Hospitalisation Details'!A:M,12,FALSE)</f>
        <v>9-Nov-2000</v>
      </c>
      <c r="M387" s="6">
        <f>VLOOKUP(Table2[[#This Row],[CustomerID]],'Hospitalisation Details'!A:M,7,FALSE)</f>
        <v>26936.98</v>
      </c>
      <c r="N387" s="6" t="str">
        <f>VLOOKUP(Table2[[#This Row],[CustomerID]],'Hospitalisation Details'!A:M,8,FALSE)</f>
        <v>tier - 2</v>
      </c>
      <c r="O387" s="6" t="str">
        <f>VLOOKUP(Table2[[#This Row],[CustomerID]],'Hospitalisation Details'!A:M,9,FALSE)</f>
        <v>tier - 3</v>
      </c>
      <c r="P387" s="6" t="str">
        <f>VLOOKUP(Table2[[#This Row],[CustomerID]],'Hospitalisation Details'!A:M,10,FALSE)</f>
        <v>R1011</v>
      </c>
      <c r="Q387" s="6">
        <f>VLOOKUP(Table2[[#This Row],[CustomerID]],'Hospitalisation Details'!A:M,13,FALSE)</f>
        <v>22</v>
      </c>
      <c r="R387" s="41"/>
    </row>
    <row r="388" spans="1:18" x14ac:dyDescent="0.3">
      <c r="A388" s="6" t="str">
        <f>VLOOKUP('Customer Names'!A388,'Customer Names'!A:A,1,FALSE)</f>
        <v>Id387</v>
      </c>
      <c r="B388" s="6" t="str">
        <f>VLOOKUP(Table2[[#This Row],[CustomerID]],'Customer Names'!A:E,4,FALSE)</f>
        <v xml:space="preserve">  Michelle</v>
      </c>
      <c r="C388" s="6">
        <f>VLOOKUP(Table2[[#This Row],[CustomerID]],'Medical Examinations'!A:J,2,FALSE)</f>
        <v>31.96</v>
      </c>
      <c r="D388" s="6">
        <f>VLOOKUP(Table2[[#This Row],[CustomerID]],'Medical Examinations'!A:J,3,FALSE)</f>
        <v>8.86</v>
      </c>
      <c r="E388" s="6" t="str">
        <f>VLOOKUP(Table2[[#This Row],[CustomerID]],'Medical Examinations'!A:J,4,FALSE)</f>
        <v>No</v>
      </c>
      <c r="F388" s="6" t="str">
        <f>VLOOKUP(Table2[[#This Row],[CustomerID]],'Medical Examinations'!A:J,5,FALSE)</f>
        <v>No</v>
      </c>
      <c r="G388" s="6" t="str">
        <f>VLOOKUP(Table2[[#This Row],[CustomerID]],'Medical Examinations'!A:J,6,FALSE)</f>
        <v>No</v>
      </c>
      <c r="H388" s="6">
        <f>VLOOKUP(Table2[[#This Row],[CustomerID]],'Medical Examinations'!A:J,7,FALSE)</f>
        <v>0</v>
      </c>
      <c r="I388" s="6" t="str">
        <f>VLOOKUP(Table2[[#This Row],[CustomerID]],'Medical Examinations'!A:J,8,FALSE)</f>
        <v>Yes</v>
      </c>
      <c r="J388" s="6" t="str">
        <f>VLOOKUP(Table2[[#This Row],[CustomerID]],'Medical Examinations'!A:J,9,FALSE)</f>
        <v>Obesity</v>
      </c>
      <c r="K388" s="6" t="str">
        <f>VLOOKUP(Table2[[#This Row],[CustomerID]],'Medical Examinations'!A:J,10,FALSE)</f>
        <v>Diabetes</v>
      </c>
      <c r="L388" s="6" t="str">
        <f>VLOOKUP(Table2[[#This Row],[CustomerID]],'Hospitalisation Details'!A:M,12,FALSE)</f>
        <v>17-Jun-2002</v>
      </c>
      <c r="M388" s="6">
        <f>VLOOKUP(Table2[[#This Row],[CustomerID]],'Hospitalisation Details'!A:M,7,FALSE)</f>
        <v>26927.69</v>
      </c>
      <c r="N388" s="6" t="str">
        <f>VLOOKUP(Table2[[#This Row],[CustomerID]],'Hospitalisation Details'!A:M,8,FALSE)</f>
        <v>tier - 2</v>
      </c>
      <c r="O388" s="6" t="str">
        <f>VLOOKUP(Table2[[#This Row],[CustomerID]],'Hospitalisation Details'!A:M,9,FALSE)</f>
        <v>tier - 2</v>
      </c>
      <c r="P388" s="6" t="str">
        <f>VLOOKUP(Table2[[#This Row],[CustomerID]],'Hospitalisation Details'!A:M,10,FALSE)</f>
        <v>R1011</v>
      </c>
      <c r="Q388" s="6">
        <f>VLOOKUP(Table2[[#This Row],[CustomerID]],'Hospitalisation Details'!A:M,13,FALSE)</f>
        <v>20</v>
      </c>
      <c r="R388" s="41"/>
    </row>
    <row r="389" spans="1:18" x14ac:dyDescent="0.3">
      <c r="A389" s="6" t="str">
        <f>VLOOKUP('Customer Names'!A389,'Customer Names'!A:A,1,FALSE)</f>
        <v>Id388</v>
      </c>
      <c r="B389" s="6" t="str">
        <f>VLOOKUP(Table2[[#This Row],[CustomerID]],'Customer Names'!A:E,4,FALSE)</f>
        <v xml:space="preserve">  Michael J</v>
      </c>
      <c r="C389" s="6">
        <f>VLOOKUP(Table2[[#This Row],[CustomerID]],'Medical Examinations'!A:J,2,FALSE)</f>
        <v>23.76</v>
      </c>
      <c r="D389" s="6">
        <f>VLOOKUP(Table2[[#This Row],[CustomerID]],'Medical Examinations'!A:J,3,FALSE)</f>
        <v>10.96</v>
      </c>
      <c r="E389" s="6" t="str">
        <f>VLOOKUP(Table2[[#This Row],[CustomerID]],'Medical Examinations'!A:J,4,FALSE)</f>
        <v>No</v>
      </c>
      <c r="F389" s="6" t="str">
        <f>VLOOKUP(Table2[[#This Row],[CustomerID]],'Medical Examinations'!A:J,5,FALSE)</f>
        <v>No</v>
      </c>
      <c r="G389" s="6" t="str">
        <f>VLOOKUP(Table2[[#This Row],[CustomerID]],'Medical Examinations'!A:J,6,FALSE)</f>
        <v>No</v>
      </c>
      <c r="H389" s="6">
        <f>VLOOKUP(Table2[[#This Row],[CustomerID]],'Medical Examinations'!A:J,7,FALSE)</f>
        <v>3</v>
      </c>
      <c r="I389" s="6" t="str">
        <f>VLOOKUP(Table2[[#This Row],[CustomerID]],'Medical Examinations'!A:J,8,FALSE)</f>
        <v>Yes</v>
      </c>
      <c r="J389" s="6" t="str">
        <f>VLOOKUP(Table2[[#This Row],[CustomerID]],'Medical Examinations'!A:J,9,FALSE)</f>
        <v>NormalWeight</v>
      </c>
      <c r="K389" s="6" t="str">
        <f>VLOOKUP(Table2[[#This Row],[CustomerID]],'Medical Examinations'!A:J,10,FALSE)</f>
        <v>Diabetes</v>
      </c>
      <c r="L389" s="6" t="str">
        <f>VLOOKUP(Table2[[#This Row],[CustomerID]],'Hospitalisation Details'!A:M,12,FALSE)</f>
        <v>25-Dec-1958</v>
      </c>
      <c r="M389" s="6">
        <f>VLOOKUP(Table2[[#This Row],[CustomerID]],'Hospitalisation Details'!A:M,7,FALSE)</f>
        <v>26926.51</v>
      </c>
      <c r="N389" s="6" t="str">
        <f>VLOOKUP(Table2[[#This Row],[CustomerID]],'Hospitalisation Details'!A:M,8,FALSE)</f>
        <v>tier - 2</v>
      </c>
      <c r="O389" s="6" t="str">
        <f>VLOOKUP(Table2[[#This Row],[CustomerID]],'Hospitalisation Details'!A:M,9,FALSE)</f>
        <v>tier - 1</v>
      </c>
      <c r="P389" s="6" t="str">
        <f>VLOOKUP(Table2[[#This Row],[CustomerID]],'Hospitalisation Details'!A:M,10,FALSE)</f>
        <v>R1013</v>
      </c>
      <c r="Q389" s="6">
        <f>VLOOKUP(Table2[[#This Row],[CustomerID]],'Hospitalisation Details'!A:M,13,FALSE)</f>
        <v>64</v>
      </c>
      <c r="R389" s="41"/>
    </row>
    <row r="390" spans="1:18" x14ac:dyDescent="0.3">
      <c r="A390" s="6" t="str">
        <f>VLOOKUP('Customer Names'!A390,'Customer Names'!A:A,1,FALSE)</f>
        <v>Id389</v>
      </c>
      <c r="B390" s="6" t="str">
        <f>VLOOKUP(Table2[[#This Row],[CustomerID]],'Customer Names'!A:E,4,FALSE)</f>
        <v xml:space="preserve">  Nikki</v>
      </c>
      <c r="C390" s="6">
        <f>VLOOKUP(Table2[[#This Row],[CustomerID]],'Medical Examinations'!A:J,2,FALSE)</f>
        <v>19.38</v>
      </c>
      <c r="D390" s="6">
        <f>VLOOKUP(Table2[[#This Row],[CustomerID]],'Medical Examinations'!A:J,3,FALSE)</f>
        <v>6.28</v>
      </c>
      <c r="E390" s="6" t="str">
        <f>VLOOKUP(Table2[[#This Row],[CustomerID]],'Medical Examinations'!A:J,4,FALSE)</f>
        <v>No</v>
      </c>
      <c r="F390" s="6" t="str">
        <f>VLOOKUP(Table2[[#This Row],[CustomerID]],'Medical Examinations'!A:J,5,FALSE)</f>
        <v>No</v>
      </c>
      <c r="G390" s="6" t="str">
        <f>VLOOKUP(Table2[[#This Row],[CustomerID]],'Medical Examinations'!A:J,6,FALSE)</f>
        <v>No</v>
      </c>
      <c r="H390" s="6">
        <f>VLOOKUP(Table2[[#This Row],[CustomerID]],'Medical Examinations'!A:J,7,FALSE)</f>
        <v>0</v>
      </c>
      <c r="I390" s="6" t="str">
        <f>VLOOKUP(Table2[[#This Row],[CustomerID]],'Medical Examinations'!A:J,8,FALSE)</f>
        <v>Yes</v>
      </c>
      <c r="J390" s="6" t="str">
        <f>VLOOKUP(Table2[[#This Row],[CustomerID]],'Medical Examinations'!A:J,9,FALSE)</f>
        <v>NormalWeight</v>
      </c>
      <c r="K390" s="6" t="str">
        <f>VLOOKUP(Table2[[#This Row],[CustomerID]],'Medical Examinations'!A:J,10,FALSE)</f>
        <v>Prediabetes</v>
      </c>
      <c r="L390" s="6" t="str">
        <f>VLOOKUP(Table2[[#This Row],[CustomerID]],'Hospitalisation Details'!A:M,12,FALSE)</f>
        <v>22-Aug-1991</v>
      </c>
      <c r="M390" s="6">
        <f>VLOOKUP(Table2[[#This Row],[CustomerID]],'Hospitalisation Details'!A:M,7,FALSE)</f>
        <v>26912.560000000001</v>
      </c>
      <c r="N390" s="6" t="str">
        <f>VLOOKUP(Table2[[#This Row],[CustomerID]],'Hospitalisation Details'!A:M,8,FALSE)</f>
        <v>tier - 2</v>
      </c>
      <c r="O390" s="6" t="str">
        <f>VLOOKUP(Table2[[#This Row],[CustomerID]],'Hospitalisation Details'!A:M,9,FALSE)</f>
        <v>tier - 2</v>
      </c>
      <c r="P390" s="6" t="str">
        <f>VLOOKUP(Table2[[#This Row],[CustomerID]],'Hospitalisation Details'!A:M,10,FALSE)</f>
        <v>R1011</v>
      </c>
      <c r="Q390" s="6">
        <f>VLOOKUP(Table2[[#This Row],[CustomerID]],'Hospitalisation Details'!A:M,13,FALSE)</f>
        <v>31</v>
      </c>
      <c r="R390" s="41"/>
    </row>
    <row r="391" spans="1:18" x14ac:dyDescent="0.3">
      <c r="A391" s="6" t="str">
        <f>VLOOKUP('Customer Names'!A391,'Customer Names'!A:A,1,FALSE)</f>
        <v>Id390</v>
      </c>
      <c r="B391" s="6" t="str">
        <f>VLOOKUP(Table2[[#This Row],[CustomerID]],'Customer Names'!A:E,4,FALSE)</f>
        <v xml:space="preserve">  Summer B</v>
      </c>
      <c r="C391" s="6">
        <f>VLOOKUP(Table2[[#This Row],[CustomerID]],'Medical Examinations'!A:J,2,FALSE)</f>
        <v>16.21</v>
      </c>
      <c r="D391" s="6">
        <f>VLOOKUP(Table2[[#This Row],[CustomerID]],'Medical Examinations'!A:J,3,FALSE)</f>
        <v>6.29</v>
      </c>
      <c r="E391" s="6" t="str">
        <f>VLOOKUP(Table2[[#This Row],[CustomerID]],'Medical Examinations'!A:J,4,FALSE)</f>
        <v>Yes</v>
      </c>
      <c r="F391" s="6" t="str">
        <f>VLOOKUP(Table2[[#This Row],[CustomerID]],'Medical Examinations'!A:J,5,FALSE)</f>
        <v>No</v>
      </c>
      <c r="G391" s="6" t="str">
        <f>VLOOKUP(Table2[[#This Row],[CustomerID]],'Medical Examinations'!A:J,6,FALSE)</f>
        <v>No</v>
      </c>
      <c r="H391" s="6">
        <f>VLOOKUP(Table2[[#This Row],[CustomerID]],'Medical Examinations'!A:J,7,FALSE)</f>
        <v>1</v>
      </c>
      <c r="I391" s="6" t="str">
        <f>VLOOKUP(Table2[[#This Row],[CustomerID]],'Medical Examinations'!A:J,8,FALSE)</f>
        <v>Yes</v>
      </c>
      <c r="J391" s="6" t="str">
        <f>VLOOKUP(Table2[[#This Row],[CustomerID]],'Medical Examinations'!A:J,9,FALSE)</f>
        <v>UnderWeight</v>
      </c>
      <c r="K391" s="6" t="str">
        <f>VLOOKUP(Table2[[#This Row],[CustomerID]],'Medical Examinations'!A:J,10,FALSE)</f>
        <v>Prediabetes</v>
      </c>
      <c r="L391" s="6" t="str">
        <f>VLOOKUP(Table2[[#This Row],[CustomerID]],'Hospitalisation Details'!A:M,12,FALSE)</f>
        <v>22-Jul-1988</v>
      </c>
      <c r="M391" s="6">
        <f>VLOOKUP(Table2[[#This Row],[CustomerID]],'Hospitalisation Details'!A:M,7,FALSE)</f>
        <v>26607.89</v>
      </c>
      <c r="N391" s="6" t="str">
        <f>VLOOKUP(Table2[[#This Row],[CustomerID]],'Hospitalisation Details'!A:M,8,FALSE)</f>
        <v>tier - 2</v>
      </c>
      <c r="O391" s="6" t="str">
        <f>VLOOKUP(Table2[[#This Row],[CustomerID]],'Hospitalisation Details'!A:M,9,FALSE)</f>
        <v>tier - 1</v>
      </c>
      <c r="P391" s="6" t="str">
        <f>VLOOKUP(Table2[[#This Row],[CustomerID]],'Hospitalisation Details'!A:M,10,FALSE)</f>
        <v>R1011</v>
      </c>
      <c r="Q391" s="6">
        <f>VLOOKUP(Table2[[#This Row],[CustomerID]],'Hospitalisation Details'!A:M,13,FALSE)</f>
        <v>34</v>
      </c>
      <c r="R391" s="41"/>
    </row>
    <row r="392" spans="1:18" x14ac:dyDescent="0.3">
      <c r="A392" s="6" t="str">
        <f>VLOOKUP('Customer Names'!A392,'Customer Names'!A:A,1,FALSE)</f>
        <v>Id391</v>
      </c>
      <c r="B392" s="6" t="str">
        <f>VLOOKUP(Table2[[#This Row],[CustomerID]],'Customer Names'!A:E,4,FALSE)</f>
        <v xml:space="preserve">  Edward</v>
      </c>
      <c r="C392" s="6">
        <f>VLOOKUP(Table2[[#This Row],[CustomerID]],'Medical Examinations'!A:J,2,FALSE)</f>
        <v>32.54</v>
      </c>
      <c r="D392" s="6">
        <f>VLOOKUP(Table2[[#This Row],[CustomerID]],'Medical Examinations'!A:J,3,FALSE)</f>
        <v>4.0199999999999996</v>
      </c>
      <c r="E392" s="6" t="str">
        <f>VLOOKUP(Table2[[#This Row],[CustomerID]],'Medical Examinations'!A:J,4,FALSE)</f>
        <v>No</v>
      </c>
      <c r="F392" s="6" t="str">
        <f>VLOOKUP(Table2[[#This Row],[CustomerID]],'Medical Examinations'!A:J,5,FALSE)</f>
        <v>yes</v>
      </c>
      <c r="G392" s="6" t="str">
        <f>VLOOKUP(Table2[[#This Row],[CustomerID]],'Medical Examinations'!A:J,6,FALSE)</f>
        <v>No</v>
      </c>
      <c r="H392" s="6">
        <f>VLOOKUP(Table2[[#This Row],[CustomerID]],'Medical Examinations'!A:J,7,FALSE)</f>
        <v>1</v>
      </c>
      <c r="I392" s="6" t="str">
        <f>VLOOKUP(Table2[[#This Row],[CustomerID]],'Medical Examinations'!A:J,8,FALSE)</f>
        <v>Yes</v>
      </c>
      <c r="J392" s="6" t="str">
        <f>VLOOKUP(Table2[[#This Row],[CustomerID]],'Medical Examinations'!A:J,9,FALSE)</f>
        <v>Obesity</v>
      </c>
      <c r="K392" s="6" t="str">
        <f>VLOOKUP(Table2[[#This Row],[CustomerID]],'Medical Examinations'!A:J,10,FALSE)</f>
        <v>Normal</v>
      </c>
      <c r="L392" s="6" t="str">
        <f>VLOOKUP(Table2[[#This Row],[CustomerID]],'Hospitalisation Details'!A:M,12,FALSE)</f>
        <v>5-Sep-2004</v>
      </c>
      <c r="M392" s="6">
        <f>VLOOKUP(Table2[[#This Row],[CustomerID]],'Hospitalisation Details'!A:M,7,FALSE)</f>
        <v>26479.4</v>
      </c>
      <c r="N392" s="6" t="str">
        <f>VLOOKUP(Table2[[#This Row],[CustomerID]],'Hospitalisation Details'!A:M,8,FALSE)</f>
        <v>tier - 2</v>
      </c>
      <c r="O392" s="6" t="str">
        <f>VLOOKUP(Table2[[#This Row],[CustomerID]],'Hospitalisation Details'!A:M,9,FALSE)</f>
        <v>tier - 2</v>
      </c>
      <c r="P392" s="6" t="str">
        <f>VLOOKUP(Table2[[#This Row],[CustomerID]],'Hospitalisation Details'!A:M,10,FALSE)</f>
        <v>R1011</v>
      </c>
      <c r="Q392" s="6">
        <f>VLOOKUP(Table2[[#This Row],[CustomerID]],'Hospitalisation Details'!A:M,13,FALSE)</f>
        <v>18</v>
      </c>
      <c r="R392" s="41"/>
    </row>
    <row r="393" spans="1:18" x14ac:dyDescent="0.3">
      <c r="A393" s="6" t="str">
        <f>VLOOKUP('Customer Names'!A393,'Customer Names'!A:A,1,FALSE)</f>
        <v>Id392</v>
      </c>
      <c r="B393" s="6" t="str">
        <f>VLOOKUP(Table2[[#This Row],[CustomerID]],'Customer Names'!A:E,4,FALSE)</f>
        <v xml:space="preserve">  Ryan</v>
      </c>
      <c r="C393" s="6">
        <f>VLOOKUP(Table2[[#This Row],[CustomerID]],'Medical Examinations'!A:J,2,FALSE)</f>
        <v>36.765000000000001</v>
      </c>
      <c r="D393" s="6">
        <f>VLOOKUP(Table2[[#This Row],[CustomerID]],'Medical Examinations'!A:J,3,FALSE)</f>
        <v>11.95</v>
      </c>
      <c r="E393" s="6" t="str">
        <f>VLOOKUP(Table2[[#This Row],[CustomerID]],'Medical Examinations'!A:J,4,FALSE)</f>
        <v>Yes</v>
      </c>
      <c r="F393" s="6" t="str">
        <f>VLOOKUP(Table2[[#This Row],[CustomerID]],'Medical Examinations'!A:J,5,FALSE)</f>
        <v>No</v>
      </c>
      <c r="G393" s="6" t="str">
        <f>VLOOKUP(Table2[[#This Row],[CustomerID]],'Medical Examinations'!A:J,6,FALSE)</f>
        <v>No</v>
      </c>
      <c r="H393" s="6">
        <f>VLOOKUP(Table2[[#This Row],[CustomerID]],'Medical Examinations'!A:J,7,FALSE)</f>
        <v>2</v>
      </c>
      <c r="I393" s="6" t="str">
        <f>VLOOKUP(Table2[[#This Row],[CustomerID]],'Medical Examinations'!A:J,8,FALSE)</f>
        <v>No</v>
      </c>
      <c r="J393" s="6" t="str">
        <f>VLOOKUP(Table2[[#This Row],[CustomerID]],'Medical Examinations'!A:J,9,FALSE)</f>
        <v>Obesity</v>
      </c>
      <c r="K393" s="6" t="str">
        <f>VLOOKUP(Table2[[#This Row],[CustomerID]],'Medical Examinations'!A:J,10,FALSE)</f>
        <v>Diabetes</v>
      </c>
      <c r="L393" s="6" t="str">
        <f>VLOOKUP(Table2[[#This Row],[CustomerID]],'Hospitalisation Details'!A:M,12,FALSE)</f>
        <v>27-Aug-1970</v>
      </c>
      <c r="M393" s="6">
        <f>VLOOKUP(Table2[[#This Row],[CustomerID]],'Hospitalisation Details'!A:M,7,FALSE)</f>
        <v>26467.1</v>
      </c>
      <c r="N393" s="6" t="str">
        <f>VLOOKUP(Table2[[#This Row],[CustomerID]],'Hospitalisation Details'!A:M,8,FALSE)</f>
        <v>tier - 2</v>
      </c>
      <c r="O393" s="6" t="str">
        <f>VLOOKUP(Table2[[#This Row],[CustomerID]],'Hospitalisation Details'!A:M,9,FALSE)</f>
        <v>tier - 3</v>
      </c>
      <c r="P393" s="6" t="str">
        <f>VLOOKUP(Table2[[#This Row],[CustomerID]],'Hospitalisation Details'!A:M,10,FALSE)</f>
        <v>R1012</v>
      </c>
      <c r="Q393" s="6">
        <f>VLOOKUP(Table2[[#This Row],[CustomerID]],'Hospitalisation Details'!A:M,13,FALSE)</f>
        <v>52</v>
      </c>
      <c r="R393" s="41"/>
    </row>
    <row r="394" spans="1:18" x14ac:dyDescent="0.3">
      <c r="A394" s="6" t="str">
        <f>VLOOKUP('Customer Names'!A394,'Customer Names'!A:A,1,FALSE)</f>
        <v>Id393</v>
      </c>
      <c r="B394" s="6" t="str">
        <f>VLOOKUP(Table2[[#This Row],[CustomerID]],'Customer Names'!A:E,4,FALSE)</f>
        <v xml:space="preserve">  Kacee</v>
      </c>
      <c r="C394" s="6">
        <f>VLOOKUP(Table2[[#This Row],[CustomerID]],'Medical Examinations'!A:J,2,FALSE)</f>
        <v>35.909999999999997</v>
      </c>
      <c r="D394" s="6">
        <f>VLOOKUP(Table2[[#This Row],[CustomerID]],'Medical Examinations'!A:J,3,FALSE)</f>
        <v>8.7100000000000009</v>
      </c>
      <c r="E394" s="6" t="str">
        <f>VLOOKUP(Table2[[#This Row],[CustomerID]],'Medical Examinations'!A:J,4,FALSE)</f>
        <v>No</v>
      </c>
      <c r="F394" s="6" t="str">
        <f>VLOOKUP(Table2[[#This Row],[CustomerID]],'Medical Examinations'!A:J,5,FALSE)</f>
        <v>No</v>
      </c>
      <c r="G394" s="6" t="str">
        <f>VLOOKUP(Table2[[#This Row],[CustomerID]],'Medical Examinations'!A:J,6,FALSE)</f>
        <v>No</v>
      </c>
      <c r="H394" s="6">
        <f>VLOOKUP(Table2[[#This Row],[CustomerID]],'Medical Examinations'!A:J,7,FALSE)</f>
        <v>0</v>
      </c>
      <c r="I394" s="6" t="str">
        <f>VLOOKUP(Table2[[#This Row],[CustomerID]],'Medical Examinations'!A:J,8,FALSE)</f>
        <v>No</v>
      </c>
      <c r="J394" s="6" t="str">
        <f>VLOOKUP(Table2[[#This Row],[CustomerID]],'Medical Examinations'!A:J,9,FALSE)</f>
        <v>Obesity</v>
      </c>
      <c r="K394" s="6" t="str">
        <f>VLOOKUP(Table2[[#This Row],[CustomerID]],'Medical Examinations'!A:J,10,FALSE)</f>
        <v>Diabetes</v>
      </c>
      <c r="L394" s="6" t="str">
        <f>VLOOKUP(Table2[[#This Row],[CustomerID]],'Hospitalisation Details'!A:M,12,FALSE)</f>
        <v>21-Sep-1974</v>
      </c>
      <c r="M394" s="6">
        <f>VLOOKUP(Table2[[#This Row],[CustomerID]],'Hospitalisation Details'!A:M,7,FALSE)</f>
        <v>26392.26</v>
      </c>
      <c r="N394" s="6" t="str">
        <f>VLOOKUP(Table2[[#This Row],[CustomerID]],'Hospitalisation Details'!A:M,8,FALSE)</f>
        <v>tier - 2</v>
      </c>
      <c r="O394" s="6" t="str">
        <f>VLOOKUP(Table2[[#This Row],[CustomerID]],'Hospitalisation Details'!A:M,9,FALSE)</f>
        <v>tier - 2</v>
      </c>
      <c r="P394" s="6" t="str">
        <f>VLOOKUP(Table2[[#This Row],[CustomerID]],'Hospitalisation Details'!A:M,10,FALSE)</f>
        <v>R1024</v>
      </c>
      <c r="Q394" s="6">
        <f>VLOOKUP(Table2[[#This Row],[CustomerID]],'Hospitalisation Details'!A:M,13,FALSE)</f>
        <v>48</v>
      </c>
      <c r="R394" s="41"/>
    </row>
    <row r="395" spans="1:18" x14ac:dyDescent="0.3">
      <c r="A395" s="6" t="str">
        <f>VLOOKUP('Customer Names'!A395,'Customer Names'!A:A,1,FALSE)</f>
        <v>Id394</v>
      </c>
      <c r="B395" s="6" t="str">
        <f>VLOOKUP(Table2[[#This Row],[CustomerID]],'Customer Names'!A:E,4,FALSE)</f>
        <v xml:space="preserve">  Dave</v>
      </c>
      <c r="C395" s="6">
        <f>VLOOKUP(Table2[[#This Row],[CustomerID]],'Medical Examinations'!A:J,2,FALSE)</f>
        <v>32.06</v>
      </c>
      <c r="D395" s="6">
        <f>VLOOKUP(Table2[[#This Row],[CustomerID]],'Medical Examinations'!A:J,3,FALSE)</f>
        <v>4.67</v>
      </c>
      <c r="E395" s="6" t="str">
        <f>VLOOKUP(Table2[[#This Row],[CustomerID]],'Medical Examinations'!A:J,4,FALSE)</f>
        <v>No</v>
      </c>
      <c r="F395" s="6" t="str">
        <f>VLOOKUP(Table2[[#This Row],[CustomerID]],'Medical Examinations'!A:J,5,FALSE)</f>
        <v>yes</v>
      </c>
      <c r="G395" s="6" t="str">
        <f>VLOOKUP(Table2[[#This Row],[CustomerID]],'Medical Examinations'!A:J,6,FALSE)</f>
        <v>No</v>
      </c>
      <c r="H395" s="6">
        <f>VLOOKUP(Table2[[#This Row],[CustomerID]],'Medical Examinations'!A:J,7,FALSE)</f>
        <v>1</v>
      </c>
      <c r="I395" s="6" t="str">
        <f>VLOOKUP(Table2[[#This Row],[CustomerID]],'Medical Examinations'!A:J,8,FALSE)</f>
        <v>Yes</v>
      </c>
      <c r="J395" s="6" t="str">
        <f>VLOOKUP(Table2[[#This Row],[CustomerID]],'Medical Examinations'!A:J,9,FALSE)</f>
        <v>Obesity</v>
      </c>
      <c r="K395" s="6" t="str">
        <f>VLOOKUP(Table2[[#This Row],[CustomerID]],'Medical Examinations'!A:J,10,FALSE)</f>
        <v>Normal</v>
      </c>
      <c r="L395" s="6" t="str">
        <f>VLOOKUP(Table2[[#This Row],[CustomerID]],'Hospitalisation Details'!A:M,12,FALSE)</f>
        <v>5-Dec-2004</v>
      </c>
      <c r="M395" s="6">
        <f>VLOOKUP(Table2[[#This Row],[CustomerID]],'Hospitalisation Details'!A:M,7,FALSE)</f>
        <v>26316.59</v>
      </c>
      <c r="N395" s="6" t="str">
        <f>VLOOKUP(Table2[[#This Row],[CustomerID]],'Hospitalisation Details'!A:M,8,FALSE)</f>
        <v>tier - 2</v>
      </c>
      <c r="O395" s="6" t="str">
        <f>VLOOKUP(Table2[[#This Row],[CustomerID]],'Hospitalisation Details'!A:M,9,FALSE)</f>
        <v>tier - 3</v>
      </c>
      <c r="P395" s="6" t="str">
        <f>VLOOKUP(Table2[[#This Row],[CustomerID]],'Hospitalisation Details'!A:M,10,FALSE)</f>
        <v>R1011</v>
      </c>
      <c r="Q395" s="6">
        <f>VLOOKUP(Table2[[#This Row],[CustomerID]],'Hospitalisation Details'!A:M,13,FALSE)</f>
        <v>18</v>
      </c>
      <c r="R395" s="41"/>
    </row>
    <row r="396" spans="1:18" x14ac:dyDescent="0.3">
      <c r="A396" s="6" t="str">
        <f>VLOOKUP('Customer Names'!A396,'Customer Names'!A:A,1,FALSE)</f>
        <v>Id395</v>
      </c>
      <c r="B396" s="6" t="str">
        <f>VLOOKUP(Table2[[#This Row],[CustomerID]],'Customer Names'!A:E,4,FALSE)</f>
        <v xml:space="preserve">  Maryanna</v>
      </c>
      <c r="C396" s="6">
        <f>VLOOKUP(Table2[[#This Row],[CustomerID]],'Medical Examinations'!A:J,2,FALSE)</f>
        <v>24.1</v>
      </c>
      <c r="D396" s="6">
        <f>VLOOKUP(Table2[[#This Row],[CustomerID]],'Medical Examinations'!A:J,3,FALSE)</f>
        <v>11.14</v>
      </c>
      <c r="E396" s="6" t="str">
        <f>VLOOKUP(Table2[[#This Row],[CustomerID]],'Medical Examinations'!A:J,4,FALSE)</f>
        <v>Yes</v>
      </c>
      <c r="F396" s="6" t="str">
        <f>VLOOKUP(Table2[[#This Row],[CustomerID]],'Medical Examinations'!A:J,5,FALSE)</f>
        <v>No</v>
      </c>
      <c r="G396" s="6" t="str">
        <f>VLOOKUP(Table2[[#This Row],[CustomerID]],'Medical Examinations'!A:J,6,FALSE)</f>
        <v>No</v>
      </c>
      <c r="H396" s="6">
        <f>VLOOKUP(Table2[[#This Row],[CustomerID]],'Medical Examinations'!A:J,7,FALSE)</f>
        <v>1</v>
      </c>
      <c r="I396" s="6" t="str">
        <f>VLOOKUP(Table2[[#This Row],[CustomerID]],'Medical Examinations'!A:J,8,FALSE)</f>
        <v>No</v>
      </c>
      <c r="J396" s="6" t="str">
        <f>VLOOKUP(Table2[[#This Row],[CustomerID]],'Medical Examinations'!A:J,9,FALSE)</f>
        <v>NormalWeight</v>
      </c>
      <c r="K396" s="6" t="str">
        <f>VLOOKUP(Table2[[#This Row],[CustomerID]],'Medical Examinations'!A:J,10,FALSE)</f>
        <v>Diabetes</v>
      </c>
      <c r="L396" s="6" t="str">
        <f>VLOOKUP(Table2[[#This Row],[CustomerID]],'Hospitalisation Details'!A:M,12,FALSE)</f>
        <v>4-Jun-1975</v>
      </c>
      <c r="M396" s="6">
        <f>VLOOKUP(Table2[[#This Row],[CustomerID]],'Hospitalisation Details'!A:M,7,FALSE)</f>
        <v>26236.58</v>
      </c>
      <c r="N396" s="6" t="str">
        <f>VLOOKUP(Table2[[#This Row],[CustomerID]],'Hospitalisation Details'!A:M,8,FALSE)</f>
        <v>tier - 2</v>
      </c>
      <c r="O396" s="6" t="str">
        <f>VLOOKUP(Table2[[#This Row],[CustomerID]],'Hospitalisation Details'!A:M,9,FALSE)</f>
        <v>tier - 1</v>
      </c>
      <c r="P396" s="6" t="str">
        <f>VLOOKUP(Table2[[#This Row],[CustomerID]],'Hospitalisation Details'!A:M,10,FALSE)</f>
        <v>R1011</v>
      </c>
      <c r="Q396" s="6">
        <f>VLOOKUP(Table2[[#This Row],[CustomerID]],'Hospitalisation Details'!A:M,13,FALSE)</f>
        <v>48</v>
      </c>
      <c r="R396" s="41"/>
    </row>
    <row r="397" spans="1:18" x14ac:dyDescent="0.3">
      <c r="A397" s="6" t="str">
        <f>VLOOKUP('Customer Names'!A397,'Customer Names'!A:A,1,FALSE)</f>
        <v>Id396</v>
      </c>
      <c r="B397" s="6" t="str">
        <f>VLOOKUP(Table2[[#This Row],[CustomerID]],'Customer Names'!A:E,4,FALSE)</f>
        <v xml:space="preserve">  Jessica H</v>
      </c>
      <c r="C397" s="6">
        <f>VLOOKUP(Table2[[#This Row],[CustomerID]],'Medical Examinations'!A:J,2,FALSE)</f>
        <v>27.1</v>
      </c>
      <c r="D397" s="6">
        <f>VLOOKUP(Table2[[#This Row],[CustomerID]],'Medical Examinations'!A:J,3,FALSE)</f>
        <v>9.0500000000000007</v>
      </c>
      <c r="E397" s="6" t="str">
        <f>VLOOKUP(Table2[[#This Row],[CustomerID]],'Medical Examinations'!A:J,4,FALSE)</f>
        <v>No</v>
      </c>
      <c r="F397" s="6" t="str">
        <f>VLOOKUP(Table2[[#This Row],[CustomerID]],'Medical Examinations'!A:J,5,FALSE)</f>
        <v>No</v>
      </c>
      <c r="G397" s="6" t="str">
        <f>VLOOKUP(Table2[[#This Row],[CustomerID]],'Medical Examinations'!A:J,6,FALSE)</f>
        <v>No</v>
      </c>
      <c r="H397" s="6">
        <f>VLOOKUP(Table2[[#This Row],[CustomerID]],'Medical Examinations'!A:J,7,FALSE)</f>
        <v>2</v>
      </c>
      <c r="I397" s="6" t="str">
        <f>VLOOKUP(Table2[[#This Row],[CustomerID]],'Medical Examinations'!A:J,8,FALSE)</f>
        <v>No</v>
      </c>
      <c r="J397" s="6" t="str">
        <f>VLOOKUP(Table2[[#This Row],[CustomerID]],'Medical Examinations'!A:J,9,FALSE)</f>
        <v>OverWeight</v>
      </c>
      <c r="K397" s="6" t="str">
        <f>VLOOKUP(Table2[[#This Row],[CustomerID]],'Medical Examinations'!A:J,10,FALSE)</f>
        <v>Diabetes</v>
      </c>
      <c r="L397" s="6" t="str">
        <f>VLOOKUP(Table2[[#This Row],[CustomerID]],'Hospitalisation Details'!A:M,12,FALSE)</f>
        <v>7-Jul-1973</v>
      </c>
      <c r="M397" s="6">
        <f>VLOOKUP(Table2[[#This Row],[CustomerID]],'Hospitalisation Details'!A:M,7,FALSE)</f>
        <v>26140.36</v>
      </c>
      <c r="N397" s="6" t="str">
        <f>VLOOKUP(Table2[[#This Row],[CustomerID]],'Hospitalisation Details'!A:M,8,FALSE)</f>
        <v>tier - 2</v>
      </c>
      <c r="O397" s="6" t="str">
        <f>VLOOKUP(Table2[[#This Row],[CustomerID]],'Hospitalisation Details'!A:M,9,FALSE)</f>
        <v>tier - 3</v>
      </c>
      <c r="P397" s="6" t="str">
        <f>VLOOKUP(Table2[[#This Row],[CustomerID]],'Hospitalisation Details'!A:M,10,FALSE)</f>
        <v>R1011</v>
      </c>
      <c r="Q397" s="6">
        <f>VLOOKUP(Table2[[#This Row],[CustomerID]],'Hospitalisation Details'!A:M,13,FALSE)</f>
        <v>49</v>
      </c>
      <c r="R397" s="41"/>
    </row>
    <row r="398" spans="1:18" x14ac:dyDescent="0.3">
      <c r="A398" s="6" t="str">
        <f>VLOOKUP('Customer Names'!A398,'Customer Names'!A:A,1,FALSE)</f>
        <v>Id397</v>
      </c>
      <c r="B398" s="6" t="str">
        <f>VLOOKUP(Table2[[#This Row],[CustomerID]],'Customer Names'!A:E,4,FALSE)</f>
        <v xml:space="preserve">  Deanna</v>
      </c>
      <c r="C398" s="6">
        <f>VLOOKUP(Table2[[#This Row],[CustomerID]],'Medical Examinations'!A:J,2,FALSE)</f>
        <v>24.42</v>
      </c>
      <c r="D398" s="6">
        <f>VLOOKUP(Table2[[#This Row],[CustomerID]],'Medical Examinations'!A:J,3,FALSE)</f>
        <v>11.31</v>
      </c>
      <c r="E398" s="6" t="str">
        <f>VLOOKUP(Table2[[#This Row],[CustomerID]],'Medical Examinations'!A:J,4,FALSE)</f>
        <v>No</v>
      </c>
      <c r="F398" s="6" t="str">
        <f>VLOOKUP(Table2[[#This Row],[CustomerID]],'Medical Examinations'!A:J,5,FALSE)</f>
        <v>No</v>
      </c>
      <c r="G398" s="6" t="str">
        <f>VLOOKUP(Table2[[#This Row],[CustomerID]],'Medical Examinations'!A:J,6,FALSE)</f>
        <v>No</v>
      </c>
      <c r="H398" s="6">
        <f>VLOOKUP(Table2[[#This Row],[CustomerID]],'Medical Examinations'!A:J,7,FALSE)</f>
        <v>0</v>
      </c>
      <c r="I398" s="6" t="str">
        <f>VLOOKUP(Table2[[#This Row],[CustomerID]],'Medical Examinations'!A:J,8,FALSE)</f>
        <v>Yes</v>
      </c>
      <c r="J398" s="6" t="str">
        <f>VLOOKUP(Table2[[#This Row],[CustomerID]],'Medical Examinations'!A:J,9,FALSE)</f>
        <v>NormalWeight</v>
      </c>
      <c r="K398" s="6" t="str">
        <f>VLOOKUP(Table2[[#This Row],[CustomerID]],'Medical Examinations'!A:J,10,FALSE)</f>
        <v>Diabetes</v>
      </c>
      <c r="L398" s="6" t="str">
        <f>VLOOKUP(Table2[[#This Row],[CustomerID]],'Hospitalisation Details'!A:M,12,FALSE)</f>
        <v>11-Oct-2002</v>
      </c>
      <c r="M398" s="6">
        <f>VLOOKUP(Table2[[#This Row],[CustomerID]],'Hospitalisation Details'!A:M,7,FALSE)</f>
        <v>26125.67</v>
      </c>
      <c r="N398" s="6" t="str">
        <f>VLOOKUP(Table2[[#This Row],[CustomerID]],'Hospitalisation Details'!A:M,8,FALSE)</f>
        <v>tier - 2</v>
      </c>
      <c r="O398" s="6" t="str">
        <f>VLOOKUP(Table2[[#This Row],[CustomerID]],'Hospitalisation Details'!A:M,9,FALSE)</f>
        <v>tier - 1</v>
      </c>
      <c r="P398" s="6" t="str">
        <f>VLOOKUP(Table2[[#This Row],[CustomerID]],'Hospitalisation Details'!A:M,10,FALSE)</f>
        <v>R1013</v>
      </c>
      <c r="Q398" s="6">
        <f>VLOOKUP(Table2[[#This Row],[CustomerID]],'Hospitalisation Details'!A:M,13,FALSE)</f>
        <v>20</v>
      </c>
      <c r="R398" s="41"/>
    </row>
    <row r="399" spans="1:18" x14ac:dyDescent="0.3">
      <c r="A399" s="6" t="str">
        <f>VLOOKUP('Customer Names'!A399,'Customer Names'!A:A,1,FALSE)</f>
        <v>Id398</v>
      </c>
      <c r="B399" s="6" t="str">
        <f>VLOOKUP(Table2[[#This Row],[CustomerID]],'Customer Names'!A:E,4,FALSE)</f>
        <v xml:space="preserve">  Peter</v>
      </c>
      <c r="C399" s="6">
        <f>VLOOKUP(Table2[[#This Row],[CustomerID]],'Medical Examinations'!A:J,2,FALSE)</f>
        <v>26.695</v>
      </c>
      <c r="D399" s="6">
        <f>VLOOKUP(Table2[[#This Row],[CustomerID]],'Medical Examinations'!A:J,3,FALSE)</f>
        <v>4.68</v>
      </c>
      <c r="E399" s="6" t="str">
        <f>VLOOKUP(Table2[[#This Row],[CustomerID]],'Medical Examinations'!A:J,4,FALSE)</f>
        <v>Yes</v>
      </c>
      <c r="F399" s="6" t="str">
        <f>VLOOKUP(Table2[[#This Row],[CustomerID]],'Medical Examinations'!A:J,5,FALSE)</f>
        <v>No</v>
      </c>
      <c r="G399" s="6" t="str">
        <f>VLOOKUP(Table2[[#This Row],[CustomerID]],'Medical Examinations'!A:J,6,FALSE)</f>
        <v>No</v>
      </c>
      <c r="H399" s="6">
        <f>VLOOKUP(Table2[[#This Row],[CustomerID]],'Medical Examinations'!A:J,7,FALSE)</f>
        <v>2</v>
      </c>
      <c r="I399" s="6" t="str">
        <f>VLOOKUP(Table2[[#This Row],[CustomerID]],'Medical Examinations'!A:J,8,FALSE)</f>
        <v>Yes</v>
      </c>
      <c r="J399" s="6" t="str">
        <f>VLOOKUP(Table2[[#This Row],[CustomerID]],'Medical Examinations'!A:J,9,FALSE)</f>
        <v>OverWeight</v>
      </c>
      <c r="K399" s="6" t="str">
        <f>VLOOKUP(Table2[[#This Row],[CustomerID]],'Medical Examinations'!A:J,10,FALSE)</f>
        <v>Normal</v>
      </c>
      <c r="L399" s="6" t="str">
        <f>VLOOKUP(Table2[[#This Row],[CustomerID]],'Hospitalisation Details'!A:M,12,FALSE)</f>
        <v>9-Jul-1966</v>
      </c>
      <c r="M399" s="6">
        <f>VLOOKUP(Table2[[#This Row],[CustomerID]],'Hospitalisation Details'!A:M,7,FALSE)</f>
        <v>26109.33</v>
      </c>
      <c r="N399" s="6" t="str">
        <f>VLOOKUP(Table2[[#This Row],[CustomerID]],'Hospitalisation Details'!A:M,8,FALSE)</f>
        <v>tier - 2</v>
      </c>
      <c r="O399" s="6" t="str">
        <f>VLOOKUP(Table2[[#This Row],[CustomerID]],'Hospitalisation Details'!A:M,9,FALSE)</f>
        <v>tier - 3</v>
      </c>
      <c r="P399" s="6" t="str">
        <f>VLOOKUP(Table2[[#This Row],[CustomerID]],'Hospitalisation Details'!A:M,10,FALSE)</f>
        <v>R1012</v>
      </c>
      <c r="Q399" s="6">
        <f>VLOOKUP(Table2[[#This Row],[CustomerID]],'Hospitalisation Details'!A:M,13,FALSE)</f>
        <v>56</v>
      </c>
      <c r="R399" s="41"/>
    </row>
    <row r="400" spans="1:18" x14ac:dyDescent="0.3">
      <c r="A400" s="6" t="str">
        <f>VLOOKUP('Customer Names'!A400,'Customer Names'!A:A,1,FALSE)</f>
        <v>Id399</v>
      </c>
      <c r="B400" s="6" t="str">
        <f>VLOOKUP(Table2[[#This Row],[CustomerID]],'Customer Names'!A:E,4,FALSE)</f>
        <v xml:space="preserve">  Rebecca</v>
      </c>
      <c r="C400" s="6">
        <f>VLOOKUP(Table2[[#This Row],[CustomerID]],'Medical Examinations'!A:J,2,FALSE)</f>
        <v>27.79</v>
      </c>
      <c r="D400" s="6">
        <f>VLOOKUP(Table2[[#This Row],[CustomerID]],'Medical Examinations'!A:J,3,FALSE)</f>
        <v>6.05</v>
      </c>
      <c r="E400" s="6" t="str">
        <f>VLOOKUP(Table2[[#This Row],[CustomerID]],'Medical Examinations'!A:J,4,FALSE)</f>
        <v>Yes</v>
      </c>
      <c r="F400" s="6" t="str">
        <f>VLOOKUP(Table2[[#This Row],[CustomerID]],'Medical Examinations'!A:J,5,FALSE)</f>
        <v>yes</v>
      </c>
      <c r="G400" s="6" t="str">
        <f>VLOOKUP(Table2[[#This Row],[CustomerID]],'Medical Examinations'!A:J,6,FALSE)</f>
        <v>No</v>
      </c>
      <c r="H400" s="6">
        <f>VLOOKUP(Table2[[#This Row],[CustomerID]],'Medical Examinations'!A:J,7,FALSE)</f>
        <v>1</v>
      </c>
      <c r="I400" s="6" t="str">
        <f>VLOOKUP(Table2[[#This Row],[CustomerID]],'Medical Examinations'!A:J,8,FALSE)</f>
        <v>Yes</v>
      </c>
      <c r="J400" s="6" t="str">
        <f>VLOOKUP(Table2[[#This Row],[CustomerID]],'Medical Examinations'!A:J,9,FALSE)</f>
        <v>OverWeight</v>
      </c>
      <c r="K400" s="6" t="str">
        <f>VLOOKUP(Table2[[#This Row],[CustomerID]],'Medical Examinations'!A:J,10,FALSE)</f>
        <v>Prediabetes</v>
      </c>
      <c r="L400" s="6" t="str">
        <f>VLOOKUP(Table2[[#This Row],[CustomerID]],'Hospitalisation Details'!A:M,12,FALSE)</f>
        <v>26-Dec-2000</v>
      </c>
      <c r="M400" s="6">
        <f>VLOOKUP(Table2[[#This Row],[CustomerID]],'Hospitalisation Details'!A:M,7,FALSE)</f>
        <v>26026.97</v>
      </c>
      <c r="N400" s="6" t="str">
        <f>VLOOKUP(Table2[[#This Row],[CustomerID]],'Hospitalisation Details'!A:M,8,FALSE)</f>
        <v>tier - 2</v>
      </c>
      <c r="O400" s="6" t="str">
        <f>VLOOKUP(Table2[[#This Row],[CustomerID]],'Hospitalisation Details'!A:M,9,FALSE)</f>
        <v>tier - 3</v>
      </c>
      <c r="P400" s="6" t="str">
        <f>VLOOKUP(Table2[[#This Row],[CustomerID]],'Hospitalisation Details'!A:M,10,FALSE)</f>
        <v>R1011</v>
      </c>
      <c r="Q400" s="6">
        <f>VLOOKUP(Table2[[#This Row],[CustomerID]],'Hospitalisation Details'!A:M,13,FALSE)</f>
        <v>22</v>
      </c>
      <c r="R400" s="41"/>
    </row>
    <row r="401" spans="1:18" x14ac:dyDescent="0.3">
      <c r="A401" s="6" t="str">
        <f>VLOOKUP('Customer Names'!A401,'Customer Names'!A:A,1,FALSE)</f>
        <v>Id400</v>
      </c>
      <c r="B401" s="6" t="str">
        <f>VLOOKUP(Table2[[#This Row],[CustomerID]],'Customer Names'!A:E,4,FALSE)</f>
        <v xml:space="preserve">  Elizabeth M</v>
      </c>
      <c r="C401" s="6">
        <f>VLOOKUP(Table2[[#This Row],[CustomerID]],'Medical Examinations'!A:J,2,FALSE)</f>
        <v>32.68</v>
      </c>
      <c r="D401" s="6">
        <f>VLOOKUP(Table2[[#This Row],[CustomerID]],'Medical Examinations'!A:J,3,FALSE)</f>
        <v>4.68</v>
      </c>
      <c r="E401" s="6" t="str">
        <f>VLOOKUP(Table2[[#This Row],[CustomerID]],'Medical Examinations'!A:J,4,FALSE)</f>
        <v>Yes</v>
      </c>
      <c r="F401" s="6" t="str">
        <f>VLOOKUP(Table2[[#This Row],[CustomerID]],'Medical Examinations'!A:J,5,FALSE)</f>
        <v>No</v>
      </c>
      <c r="G401" s="6" t="str">
        <f>VLOOKUP(Table2[[#This Row],[CustomerID]],'Medical Examinations'!A:J,6,FALSE)</f>
        <v>No</v>
      </c>
      <c r="H401" s="6">
        <f>VLOOKUP(Table2[[#This Row],[CustomerID]],'Medical Examinations'!A:J,7,FALSE)</f>
        <v>0</v>
      </c>
      <c r="I401" s="6" t="str">
        <f>VLOOKUP(Table2[[#This Row],[CustomerID]],'Medical Examinations'!A:J,8,FALSE)</f>
        <v>No</v>
      </c>
      <c r="J401" s="6" t="str">
        <f>VLOOKUP(Table2[[#This Row],[CustomerID]],'Medical Examinations'!A:J,9,FALSE)</f>
        <v>Obesity</v>
      </c>
      <c r="K401" s="6" t="str">
        <f>VLOOKUP(Table2[[#This Row],[CustomerID]],'Medical Examinations'!A:J,10,FALSE)</f>
        <v>Normal</v>
      </c>
      <c r="L401" s="6" t="str">
        <f>VLOOKUP(Table2[[#This Row],[CustomerID]],'Hospitalisation Details'!A:M,12,FALSE)</f>
        <v>5-Jun-2001</v>
      </c>
      <c r="M401" s="6">
        <f>VLOOKUP(Table2[[#This Row],[CustomerID]],'Hospitalisation Details'!A:M,7,FALSE)</f>
        <v>26018.95</v>
      </c>
      <c r="N401" s="6" t="str">
        <f>VLOOKUP(Table2[[#This Row],[CustomerID]],'Hospitalisation Details'!A:M,8,FALSE)</f>
        <v>tier - 2</v>
      </c>
      <c r="O401" s="6" t="str">
        <f>VLOOKUP(Table2[[#This Row],[CustomerID]],'Hospitalisation Details'!A:M,9,FALSE)</f>
        <v>tier - 2</v>
      </c>
      <c r="P401" s="6" t="str">
        <f>VLOOKUP(Table2[[#This Row],[CustomerID]],'Hospitalisation Details'!A:M,10,FALSE)</f>
        <v>R1012</v>
      </c>
      <c r="Q401" s="6">
        <f>VLOOKUP(Table2[[#This Row],[CustomerID]],'Hospitalisation Details'!A:M,13,FALSE)</f>
        <v>22</v>
      </c>
      <c r="R401" s="41"/>
    </row>
    <row r="402" spans="1:18" x14ac:dyDescent="0.3">
      <c r="A402" s="6" t="str">
        <f>VLOOKUP('Customer Names'!A402,'Customer Names'!A:A,1,FALSE)</f>
        <v>Id401</v>
      </c>
      <c r="B402" s="6" t="str">
        <f>VLOOKUP(Table2[[#This Row],[CustomerID]],'Customer Names'!A:E,4,FALSE)</f>
        <v xml:space="preserve">  Gregory</v>
      </c>
      <c r="C402" s="6">
        <f>VLOOKUP(Table2[[#This Row],[CustomerID]],'Medical Examinations'!A:J,2,FALSE)</f>
        <v>26.4</v>
      </c>
      <c r="D402" s="6">
        <f>VLOOKUP(Table2[[#This Row],[CustomerID]],'Medical Examinations'!A:J,3,FALSE)</f>
        <v>9.5</v>
      </c>
      <c r="E402" s="6" t="str">
        <f>VLOOKUP(Table2[[#This Row],[CustomerID]],'Medical Examinations'!A:J,4,FALSE)</f>
        <v>Yes</v>
      </c>
      <c r="F402" s="6" t="str">
        <f>VLOOKUP(Table2[[#This Row],[CustomerID]],'Medical Examinations'!A:J,5,FALSE)</f>
        <v>No</v>
      </c>
      <c r="G402" s="6" t="str">
        <f>VLOOKUP(Table2[[#This Row],[CustomerID]],'Medical Examinations'!A:J,6,FALSE)</f>
        <v>No</v>
      </c>
      <c r="H402" s="6">
        <f>VLOOKUP(Table2[[#This Row],[CustomerID]],'Medical Examinations'!A:J,7,FALSE)</f>
        <v>2</v>
      </c>
      <c r="I402" s="6" t="str">
        <f>VLOOKUP(Table2[[#This Row],[CustomerID]],'Medical Examinations'!A:J,8,FALSE)</f>
        <v>No</v>
      </c>
      <c r="J402" s="6" t="str">
        <f>VLOOKUP(Table2[[#This Row],[CustomerID]],'Medical Examinations'!A:J,9,FALSE)</f>
        <v>OverWeight</v>
      </c>
      <c r="K402" s="6" t="str">
        <f>VLOOKUP(Table2[[#This Row],[CustomerID]],'Medical Examinations'!A:J,10,FALSE)</f>
        <v>Diabetes</v>
      </c>
      <c r="L402" s="6" t="str">
        <f>VLOOKUP(Table2[[#This Row],[CustomerID]],'Hospitalisation Details'!A:M,12,FALSE)</f>
        <v>3-Dec-1970</v>
      </c>
      <c r="M402" s="6">
        <f>VLOOKUP(Table2[[#This Row],[CustomerID]],'Hospitalisation Details'!A:M,7,FALSE)</f>
        <v>25992.82</v>
      </c>
      <c r="N402" s="6" t="str">
        <f>VLOOKUP(Table2[[#This Row],[CustomerID]],'Hospitalisation Details'!A:M,8,FALSE)</f>
        <v>tier - 2</v>
      </c>
      <c r="O402" s="6" t="str">
        <f>VLOOKUP(Table2[[#This Row],[CustomerID]],'Hospitalisation Details'!A:M,9,FALSE)</f>
        <v>tier - 2</v>
      </c>
      <c r="P402" s="6" t="str">
        <f>VLOOKUP(Table2[[#This Row],[CustomerID]],'Hospitalisation Details'!A:M,10,FALSE)</f>
        <v>R1013</v>
      </c>
      <c r="Q402" s="6">
        <f>VLOOKUP(Table2[[#This Row],[CustomerID]],'Hospitalisation Details'!A:M,13,FALSE)</f>
        <v>52</v>
      </c>
      <c r="R402" s="41"/>
    </row>
    <row r="403" spans="1:18" x14ac:dyDescent="0.3">
      <c r="A403" s="6" t="str">
        <f>VLOOKUP('Customer Names'!A403,'Customer Names'!A:A,1,FALSE)</f>
        <v>Id402</v>
      </c>
      <c r="B403" s="6" t="str">
        <f>VLOOKUP(Table2[[#This Row],[CustomerID]],'Customer Names'!A:E,4,FALSE)</f>
        <v xml:space="preserve">  Sarah E</v>
      </c>
      <c r="C403" s="6">
        <f>VLOOKUP(Table2[[#This Row],[CustomerID]],'Medical Examinations'!A:J,2,FALSE)</f>
        <v>23.655000000000001</v>
      </c>
      <c r="D403" s="6">
        <f>VLOOKUP(Table2[[#This Row],[CustomerID]],'Medical Examinations'!A:J,3,FALSE)</f>
        <v>10.84</v>
      </c>
      <c r="E403" s="6" t="str">
        <f>VLOOKUP(Table2[[#This Row],[CustomerID]],'Medical Examinations'!A:J,4,FALSE)</f>
        <v>Yes</v>
      </c>
      <c r="F403" s="6" t="str">
        <f>VLOOKUP(Table2[[#This Row],[CustomerID]],'Medical Examinations'!A:J,5,FALSE)</f>
        <v>No</v>
      </c>
      <c r="G403" s="6" t="str">
        <f>VLOOKUP(Table2[[#This Row],[CustomerID]],'Medical Examinations'!A:J,6,FALSE)</f>
        <v>Yes</v>
      </c>
      <c r="H403" s="6">
        <f>VLOOKUP(Table2[[#This Row],[CustomerID]],'Medical Examinations'!A:J,7,FALSE)</f>
        <v>1</v>
      </c>
      <c r="I403" s="6" t="str">
        <f>VLOOKUP(Table2[[#This Row],[CustomerID]],'Medical Examinations'!A:J,8,FALSE)</f>
        <v>Yes</v>
      </c>
      <c r="J403" s="6" t="str">
        <f>VLOOKUP(Table2[[#This Row],[CustomerID]],'Medical Examinations'!A:J,9,FALSE)</f>
        <v>NormalWeight</v>
      </c>
      <c r="K403" s="6" t="str">
        <f>VLOOKUP(Table2[[#This Row],[CustomerID]],'Medical Examinations'!A:J,10,FALSE)</f>
        <v>Diabetes</v>
      </c>
      <c r="L403" s="6" t="str">
        <f>VLOOKUP(Table2[[#This Row],[CustomerID]],'Hospitalisation Details'!A:M,12,FALSE)</f>
        <v>21-Aug-1963</v>
      </c>
      <c r="M403" s="6">
        <f>VLOOKUP(Table2[[#This Row],[CustomerID]],'Hospitalisation Details'!A:M,7,FALSE)</f>
        <v>25678.78</v>
      </c>
      <c r="N403" s="6" t="str">
        <f>VLOOKUP(Table2[[#This Row],[CustomerID]],'Hospitalisation Details'!A:M,8,FALSE)</f>
        <v>tier - 2</v>
      </c>
      <c r="O403" s="6" t="str">
        <f>VLOOKUP(Table2[[#This Row],[CustomerID]],'Hospitalisation Details'!A:M,9,FALSE)</f>
        <v>tier - 3</v>
      </c>
      <c r="P403" s="6" t="str">
        <f>VLOOKUP(Table2[[#This Row],[CustomerID]],'Hospitalisation Details'!A:M,10,FALSE)</f>
        <v>R1012</v>
      </c>
      <c r="Q403" s="6">
        <f>VLOOKUP(Table2[[#This Row],[CustomerID]],'Hospitalisation Details'!A:M,13,FALSE)</f>
        <v>59</v>
      </c>
      <c r="R403" s="41"/>
    </row>
    <row r="404" spans="1:18" x14ac:dyDescent="0.3">
      <c r="A404" s="6" t="str">
        <f>VLOOKUP('Customer Names'!A404,'Customer Names'!A:A,1,FALSE)</f>
        <v>Id403</v>
      </c>
      <c r="B404" s="6" t="str">
        <f>VLOOKUP(Table2[[#This Row],[CustomerID]],'Customer Names'!A:E,4,FALSE)</f>
        <v xml:space="preserve">  Anne Elise</v>
      </c>
      <c r="C404" s="6">
        <f>VLOOKUP(Table2[[#This Row],[CustomerID]],'Medical Examinations'!A:J,2,FALSE)</f>
        <v>27.36</v>
      </c>
      <c r="D404" s="6">
        <f>VLOOKUP(Table2[[#This Row],[CustomerID]],'Medical Examinations'!A:J,3,FALSE)</f>
        <v>5.88</v>
      </c>
      <c r="E404" s="6" t="str">
        <f>VLOOKUP(Table2[[#This Row],[CustomerID]],'Medical Examinations'!A:J,4,FALSE)</f>
        <v>No</v>
      </c>
      <c r="F404" s="6" t="str">
        <f>VLOOKUP(Table2[[#This Row],[CustomerID]],'Medical Examinations'!A:J,5,FALSE)</f>
        <v>No</v>
      </c>
      <c r="G404" s="6" t="str">
        <f>VLOOKUP(Table2[[#This Row],[CustomerID]],'Medical Examinations'!A:J,6,FALSE)</f>
        <v>No</v>
      </c>
      <c r="H404" s="6">
        <f>VLOOKUP(Table2[[#This Row],[CustomerID]],'Medical Examinations'!A:J,7,FALSE)</f>
        <v>2</v>
      </c>
      <c r="I404" s="6" t="str">
        <f>VLOOKUP(Table2[[#This Row],[CustomerID]],'Medical Examinations'!A:J,8,FALSE)</f>
        <v>No</v>
      </c>
      <c r="J404" s="6" t="str">
        <f>VLOOKUP(Table2[[#This Row],[CustomerID]],'Medical Examinations'!A:J,9,FALSE)</f>
        <v>OverWeight</v>
      </c>
      <c r="K404" s="6" t="str">
        <f>VLOOKUP(Table2[[#This Row],[CustomerID]],'Medical Examinations'!A:J,10,FALSE)</f>
        <v>Prediabetes</v>
      </c>
      <c r="L404" s="6" t="str">
        <f>VLOOKUP(Table2[[#This Row],[CustomerID]],'Hospitalisation Details'!A:M,12,FALSE)</f>
        <v>17-Jul-1972</v>
      </c>
      <c r="M404" s="6">
        <f>VLOOKUP(Table2[[#This Row],[CustomerID]],'Hospitalisation Details'!A:M,7,FALSE)</f>
        <v>25656.58</v>
      </c>
      <c r="N404" s="6" t="str">
        <f>VLOOKUP(Table2[[#This Row],[CustomerID]],'Hospitalisation Details'!A:M,8,FALSE)</f>
        <v>tier - 2</v>
      </c>
      <c r="O404" s="6" t="str">
        <f>VLOOKUP(Table2[[#This Row],[CustomerID]],'Hospitalisation Details'!A:M,9,FALSE)</f>
        <v>tier - 3</v>
      </c>
      <c r="P404" s="6" t="str">
        <f>VLOOKUP(Table2[[#This Row],[CustomerID]],'Hospitalisation Details'!A:M,10,FALSE)</f>
        <v>R1024</v>
      </c>
      <c r="Q404" s="6">
        <f>VLOOKUP(Table2[[#This Row],[CustomerID]],'Hospitalisation Details'!A:M,13,FALSE)</f>
        <v>50</v>
      </c>
      <c r="R404" s="41"/>
    </row>
    <row r="405" spans="1:18" x14ac:dyDescent="0.3">
      <c r="A405" s="6" t="str">
        <f>VLOOKUP('Customer Names'!A405,'Customer Names'!A:A,1,FALSE)</f>
        <v>Id404</v>
      </c>
      <c r="B405" s="6" t="str">
        <f>VLOOKUP(Table2[[#This Row],[CustomerID]],'Customer Names'!A:E,4,FALSE)</f>
        <v xml:space="preserve">  Christopher R</v>
      </c>
      <c r="C405" s="6">
        <f>VLOOKUP(Table2[[#This Row],[CustomerID]],'Medical Examinations'!A:J,2,FALSE)</f>
        <v>27.82</v>
      </c>
      <c r="D405" s="6">
        <f>VLOOKUP(Table2[[#This Row],[CustomerID]],'Medical Examinations'!A:J,3,FALSE)</f>
        <v>5.24</v>
      </c>
      <c r="E405" s="6" t="str">
        <f>VLOOKUP(Table2[[#This Row],[CustomerID]],'Medical Examinations'!A:J,4,FALSE)</f>
        <v>Yes</v>
      </c>
      <c r="F405" s="6" t="str">
        <f>VLOOKUP(Table2[[#This Row],[CustomerID]],'Medical Examinations'!A:J,5,FALSE)</f>
        <v>No</v>
      </c>
      <c r="G405" s="6" t="str">
        <f>VLOOKUP(Table2[[#This Row],[CustomerID]],'Medical Examinations'!A:J,6,FALSE)</f>
        <v>No</v>
      </c>
      <c r="H405" s="6">
        <f>VLOOKUP(Table2[[#This Row],[CustomerID]],'Medical Examinations'!A:J,7,FALSE)</f>
        <v>0</v>
      </c>
      <c r="I405" s="6" t="str">
        <f>VLOOKUP(Table2[[#This Row],[CustomerID]],'Medical Examinations'!A:J,8,FALSE)</f>
        <v>Yes</v>
      </c>
      <c r="J405" s="6" t="str">
        <f>VLOOKUP(Table2[[#This Row],[CustomerID]],'Medical Examinations'!A:J,9,FALSE)</f>
        <v>OverWeight</v>
      </c>
      <c r="K405" s="6" t="str">
        <f>VLOOKUP(Table2[[#This Row],[CustomerID]],'Medical Examinations'!A:J,10,FALSE)</f>
        <v>Normal</v>
      </c>
      <c r="L405" s="6" t="str">
        <f>VLOOKUP(Table2[[#This Row],[CustomerID]],'Hospitalisation Details'!A:M,12,FALSE)</f>
        <v>2-Aug-2001</v>
      </c>
      <c r="M405" s="6">
        <f>VLOOKUP(Table2[[#This Row],[CustomerID]],'Hospitalisation Details'!A:M,7,FALSE)</f>
        <v>25648.98</v>
      </c>
      <c r="N405" s="6" t="str">
        <f>VLOOKUP(Table2[[#This Row],[CustomerID]],'Hospitalisation Details'!A:M,8,FALSE)</f>
        <v>tier - 2</v>
      </c>
      <c r="O405" s="6" t="str">
        <f>VLOOKUP(Table2[[#This Row],[CustomerID]],'Hospitalisation Details'!A:M,9,FALSE)</f>
        <v>tier - 1</v>
      </c>
      <c r="P405" s="6" t="str">
        <f>VLOOKUP(Table2[[#This Row],[CustomerID]],'Hospitalisation Details'!A:M,10,FALSE)</f>
        <v>R1011</v>
      </c>
      <c r="Q405" s="6">
        <f>VLOOKUP(Table2[[#This Row],[CustomerID]],'Hospitalisation Details'!A:M,13,FALSE)</f>
        <v>21</v>
      </c>
      <c r="R405" s="41"/>
    </row>
    <row r="406" spans="1:18" x14ac:dyDescent="0.3">
      <c r="A406" s="6" t="str">
        <f>VLOOKUP('Customer Names'!A406,'Customer Names'!A:A,1,FALSE)</f>
        <v>Id405</v>
      </c>
      <c r="B406" s="6" t="str">
        <f>VLOOKUP(Table2[[#This Row],[CustomerID]],'Customer Names'!A:E,4,FALSE)</f>
        <v xml:space="preserve">  Elliot</v>
      </c>
      <c r="C406" s="6">
        <f>VLOOKUP(Table2[[#This Row],[CustomerID]],'Medical Examinations'!A:J,2,FALSE)</f>
        <v>25.46</v>
      </c>
      <c r="D406" s="6">
        <f>VLOOKUP(Table2[[#This Row],[CustomerID]],'Medical Examinations'!A:J,3,FALSE)</f>
        <v>11.75</v>
      </c>
      <c r="E406" s="6" t="str">
        <f>VLOOKUP(Table2[[#This Row],[CustomerID]],'Medical Examinations'!A:J,4,FALSE)</f>
        <v>No</v>
      </c>
      <c r="F406" s="6" t="str">
        <f>VLOOKUP(Table2[[#This Row],[CustomerID]],'Medical Examinations'!A:J,5,FALSE)</f>
        <v>No</v>
      </c>
      <c r="G406" s="6" t="str">
        <f>VLOOKUP(Table2[[#This Row],[CustomerID]],'Medical Examinations'!A:J,6,FALSE)</f>
        <v>No</v>
      </c>
      <c r="H406" s="6">
        <f>VLOOKUP(Table2[[#This Row],[CustomerID]],'Medical Examinations'!A:J,7,FALSE)</f>
        <v>0</v>
      </c>
      <c r="I406" s="6" t="str">
        <f>VLOOKUP(Table2[[#This Row],[CustomerID]],'Medical Examinations'!A:J,8,FALSE)</f>
        <v>No</v>
      </c>
      <c r="J406" s="6" t="str">
        <f>VLOOKUP(Table2[[#This Row],[CustomerID]],'Medical Examinations'!A:J,9,FALSE)</f>
        <v>OverWeight</v>
      </c>
      <c r="K406" s="6" t="str">
        <f>VLOOKUP(Table2[[#This Row],[CustomerID]],'Medical Examinations'!A:J,10,FALSE)</f>
        <v>Diabetes</v>
      </c>
      <c r="L406" s="6" t="str">
        <f>VLOOKUP(Table2[[#This Row],[CustomerID]],'Hospitalisation Details'!A:M,12,FALSE)</f>
        <v>11-Dec-1968</v>
      </c>
      <c r="M406" s="6">
        <f>VLOOKUP(Table2[[#This Row],[CustomerID]],'Hospitalisation Details'!A:M,7,FALSE)</f>
        <v>25517.11</v>
      </c>
      <c r="N406" s="6" t="str">
        <f>VLOOKUP(Table2[[#This Row],[CustomerID]],'Hospitalisation Details'!A:M,8,FALSE)</f>
        <v>tier - 2</v>
      </c>
      <c r="O406" s="6" t="str">
        <f>VLOOKUP(Table2[[#This Row],[CustomerID]],'Hospitalisation Details'!A:M,9,FALSE)</f>
        <v>tier - 3</v>
      </c>
      <c r="P406" s="6" t="str">
        <f>VLOOKUP(Table2[[#This Row],[CustomerID]],'Hospitalisation Details'!A:M,10,FALSE)</f>
        <v>R1017</v>
      </c>
      <c r="Q406" s="6">
        <f>VLOOKUP(Table2[[#This Row],[CustomerID]],'Hospitalisation Details'!A:M,13,FALSE)</f>
        <v>54</v>
      </c>
      <c r="R406" s="41"/>
    </row>
    <row r="407" spans="1:18" x14ac:dyDescent="0.3">
      <c r="A407" s="6" t="str">
        <f>VLOOKUP('Customer Names'!A407,'Customer Names'!A:A,1,FALSE)</f>
        <v>Id406</v>
      </c>
      <c r="B407" s="6" t="str">
        <f>VLOOKUP(Table2[[#This Row],[CustomerID]],'Customer Names'!A:E,4,FALSE)</f>
        <v xml:space="preserve">  Christopher D</v>
      </c>
      <c r="C407" s="6">
        <f>VLOOKUP(Table2[[#This Row],[CustomerID]],'Medical Examinations'!A:J,2,FALSE)</f>
        <v>25.1</v>
      </c>
      <c r="D407" s="6">
        <f>VLOOKUP(Table2[[#This Row],[CustomerID]],'Medical Examinations'!A:J,3,FALSE)</f>
        <v>6.97</v>
      </c>
      <c r="E407" s="6" t="str">
        <f>VLOOKUP(Table2[[#This Row],[CustomerID]],'Medical Examinations'!A:J,4,FALSE)</f>
        <v>No</v>
      </c>
      <c r="F407" s="6" t="str">
        <f>VLOOKUP(Table2[[#This Row],[CustomerID]],'Medical Examinations'!A:J,5,FALSE)</f>
        <v>No</v>
      </c>
      <c r="G407" s="6" t="str">
        <f>VLOOKUP(Table2[[#This Row],[CustomerID]],'Medical Examinations'!A:J,6,FALSE)</f>
        <v>No</v>
      </c>
      <c r="H407" s="6">
        <f>VLOOKUP(Table2[[#This Row],[CustomerID]],'Medical Examinations'!A:J,7,FALSE)</f>
        <v>0</v>
      </c>
      <c r="I407" s="6" t="str">
        <f>VLOOKUP(Table2[[#This Row],[CustomerID]],'Medical Examinations'!A:J,8,FALSE)</f>
        <v>Yes</v>
      </c>
      <c r="J407" s="6" t="str">
        <f>VLOOKUP(Table2[[#This Row],[CustomerID]],'Medical Examinations'!A:J,9,FALSE)</f>
        <v>OverWeight</v>
      </c>
      <c r="K407" s="6" t="str">
        <f>VLOOKUP(Table2[[#This Row],[CustomerID]],'Medical Examinations'!A:J,10,FALSE)</f>
        <v>Diabetes</v>
      </c>
      <c r="L407" s="6" t="str">
        <f>VLOOKUP(Table2[[#This Row],[CustomerID]],'Hospitalisation Details'!A:M,12,FALSE)</f>
        <v>22-Aug-1968</v>
      </c>
      <c r="M407" s="6">
        <f>VLOOKUP(Table2[[#This Row],[CustomerID]],'Hospitalisation Details'!A:M,7,FALSE)</f>
        <v>25382.3</v>
      </c>
      <c r="N407" s="6" t="str">
        <f>VLOOKUP(Table2[[#This Row],[CustomerID]],'Hospitalisation Details'!A:M,8,FALSE)</f>
        <v>tier - 2</v>
      </c>
      <c r="O407" s="6" t="str">
        <f>VLOOKUP(Table2[[#This Row],[CustomerID]],'Hospitalisation Details'!A:M,9,FALSE)</f>
        <v>tier - 2</v>
      </c>
      <c r="P407" s="6" t="str">
        <f>VLOOKUP(Table2[[#This Row],[CustomerID]],'Hospitalisation Details'!A:M,10,FALSE)</f>
        <v>R1011</v>
      </c>
      <c r="Q407" s="6">
        <f>VLOOKUP(Table2[[#This Row],[CustomerID]],'Hospitalisation Details'!A:M,13,FALSE)</f>
        <v>54</v>
      </c>
      <c r="R407" s="41"/>
    </row>
    <row r="408" spans="1:18" x14ac:dyDescent="0.3">
      <c r="A408" s="6" t="str">
        <f>VLOOKUP('Customer Names'!A408,'Customer Names'!A:A,1,FALSE)</f>
        <v>Id407</v>
      </c>
      <c r="B408" s="6" t="str">
        <f>VLOOKUP(Table2[[#This Row],[CustomerID]],'Customer Names'!A:E,4,FALSE)</f>
        <v xml:space="preserve">  Corey</v>
      </c>
      <c r="C408" s="6">
        <f>VLOOKUP(Table2[[#This Row],[CustomerID]],'Medical Examinations'!A:J,2,FALSE)</f>
        <v>32.11</v>
      </c>
      <c r="D408" s="6">
        <f>VLOOKUP(Table2[[#This Row],[CustomerID]],'Medical Examinations'!A:J,3,FALSE)</f>
        <v>4.76</v>
      </c>
      <c r="E408" s="6" t="str">
        <f>VLOOKUP(Table2[[#This Row],[CustomerID]],'Medical Examinations'!A:J,4,FALSE)</f>
        <v>No</v>
      </c>
      <c r="F408" s="6" t="str">
        <f>VLOOKUP(Table2[[#This Row],[CustomerID]],'Medical Examinations'!A:J,5,FALSE)</f>
        <v>No</v>
      </c>
      <c r="G408" s="6" t="str">
        <f>VLOOKUP(Table2[[#This Row],[CustomerID]],'Medical Examinations'!A:J,6,FALSE)</f>
        <v>No</v>
      </c>
      <c r="H408" s="6">
        <f>VLOOKUP(Table2[[#This Row],[CustomerID]],'Medical Examinations'!A:J,7,FALSE)</f>
        <v>2</v>
      </c>
      <c r="I408" s="6" t="str">
        <f>VLOOKUP(Table2[[#This Row],[CustomerID]],'Medical Examinations'!A:J,8,FALSE)</f>
        <v>No</v>
      </c>
      <c r="J408" s="6" t="str">
        <f>VLOOKUP(Table2[[#This Row],[CustomerID]],'Medical Examinations'!A:J,9,FALSE)</f>
        <v>Obesity</v>
      </c>
      <c r="K408" s="6" t="str">
        <f>VLOOKUP(Table2[[#This Row],[CustomerID]],'Medical Examinations'!A:J,10,FALSE)</f>
        <v>Normal</v>
      </c>
      <c r="L408" s="6" t="str">
        <f>VLOOKUP(Table2[[#This Row],[CustomerID]],'Hospitalisation Details'!A:M,12,FALSE)</f>
        <v>26-Sep-1972</v>
      </c>
      <c r="M408" s="6">
        <f>VLOOKUP(Table2[[#This Row],[CustomerID]],'Hospitalisation Details'!A:M,7,FALSE)</f>
        <v>25333.33</v>
      </c>
      <c r="N408" s="6" t="str">
        <f>VLOOKUP(Table2[[#This Row],[CustomerID]],'Hospitalisation Details'!A:M,8,FALSE)</f>
        <v>tier - 2</v>
      </c>
      <c r="O408" s="6" t="str">
        <f>VLOOKUP(Table2[[#This Row],[CustomerID]],'Hospitalisation Details'!A:M,9,FALSE)</f>
        <v>tier - 2</v>
      </c>
      <c r="P408" s="6" t="str">
        <f>VLOOKUP(Table2[[#This Row],[CustomerID]],'Hospitalisation Details'!A:M,10,FALSE)</f>
        <v>R1017</v>
      </c>
      <c r="Q408" s="6">
        <f>VLOOKUP(Table2[[#This Row],[CustomerID]],'Hospitalisation Details'!A:M,13,FALSE)</f>
        <v>50</v>
      </c>
      <c r="R408" s="41"/>
    </row>
    <row r="409" spans="1:18" x14ac:dyDescent="0.3">
      <c r="A409" s="6" t="str">
        <f>VLOOKUP('Customer Names'!A409,'Customer Names'!A:A,1,FALSE)</f>
        <v>Id408</v>
      </c>
      <c r="B409" s="6" t="str">
        <f>VLOOKUP(Table2[[#This Row],[CustomerID]],'Customer Names'!A:E,4,FALSE)</f>
        <v xml:space="preserve">  Patrick D</v>
      </c>
      <c r="C409" s="6">
        <f>VLOOKUP(Table2[[#This Row],[CustomerID]],'Medical Examinations'!A:J,2,FALSE)</f>
        <v>29.8</v>
      </c>
      <c r="D409" s="6">
        <f>VLOOKUP(Table2[[#This Row],[CustomerID]],'Medical Examinations'!A:J,3,FALSE)</f>
        <v>8.24</v>
      </c>
      <c r="E409" s="6" t="str">
        <f>VLOOKUP(Table2[[#This Row],[CustomerID]],'Medical Examinations'!A:J,4,FALSE)</f>
        <v>Yes</v>
      </c>
      <c r="F409" s="6" t="str">
        <f>VLOOKUP(Table2[[#This Row],[CustomerID]],'Medical Examinations'!A:J,5,FALSE)</f>
        <v>No</v>
      </c>
      <c r="G409" s="6" t="str">
        <f>VLOOKUP(Table2[[#This Row],[CustomerID]],'Medical Examinations'!A:J,6,FALSE)</f>
        <v>No</v>
      </c>
      <c r="H409" s="6">
        <f>VLOOKUP(Table2[[#This Row],[CustomerID]],'Medical Examinations'!A:J,7,FALSE)</f>
        <v>1</v>
      </c>
      <c r="I409" s="6" t="str">
        <f>VLOOKUP(Table2[[#This Row],[CustomerID]],'Medical Examinations'!A:J,8,FALSE)</f>
        <v>Yes</v>
      </c>
      <c r="J409" s="6" t="str">
        <f>VLOOKUP(Table2[[#This Row],[CustomerID]],'Medical Examinations'!A:J,9,FALSE)</f>
        <v>OverWeight</v>
      </c>
      <c r="K409" s="6" t="str">
        <f>VLOOKUP(Table2[[#This Row],[CustomerID]],'Medical Examinations'!A:J,10,FALSE)</f>
        <v>Diabetes</v>
      </c>
      <c r="L409" s="6" t="str">
        <f>VLOOKUP(Table2[[#This Row],[CustomerID]],'Hospitalisation Details'!A:M,12,FALSE)</f>
        <v>14-Dec-1975</v>
      </c>
      <c r="M409" s="6">
        <f>VLOOKUP(Table2[[#This Row],[CustomerID]],'Hospitalisation Details'!A:M,7,FALSE)</f>
        <v>25309.49</v>
      </c>
      <c r="N409" s="6" t="str">
        <f>VLOOKUP(Table2[[#This Row],[CustomerID]],'Hospitalisation Details'!A:M,8,FALSE)</f>
        <v>tier - 2</v>
      </c>
      <c r="O409" s="6" t="str">
        <f>VLOOKUP(Table2[[#This Row],[CustomerID]],'Hospitalisation Details'!A:M,9,FALSE)</f>
        <v>tier - 1</v>
      </c>
      <c r="P409" s="6" t="str">
        <f>VLOOKUP(Table2[[#This Row],[CustomerID]],'Hospitalisation Details'!A:M,10,FALSE)</f>
        <v>R1011</v>
      </c>
      <c r="Q409" s="6">
        <f>VLOOKUP(Table2[[#This Row],[CustomerID]],'Hospitalisation Details'!A:M,13,FALSE)</f>
        <v>47</v>
      </c>
      <c r="R409" s="41"/>
    </row>
    <row r="410" spans="1:18" x14ac:dyDescent="0.3">
      <c r="A410" s="6" t="str">
        <f>VLOOKUP('Customer Names'!A410,'Customer Names'!A:A,1,FALSE)</f>
        <v>Id409</v>
      </c>
      <c r="B410" s="6" t="str">
        <f>VLOOKUP(Table2[[#This Row],[CustomerID]],'Customer Names'!A:E,4,FALSE)</f>
        <v xml:space="preserve">  Anthony D</v>
      </c>
      <c r="C410" s="6">
        <f>VLOOKUP(Table2[[#This Row],[CustomerID]],'Medical Examinations'!A:J,2,FALSE)</f>
        <v>24.01</v>
      </c>
      <c r="D410" s="6">
        <f>VLOOKUP(Table2[[#This Row],[CustomerID]],'Medical Examinations'!A:J,3,FALSE)</f>
        <v>4.76</v>
      </c>
      <c r="E410" s="6" t="str">
        <f>VLOOKUP(Table2[[#This Row],[CustomerID]],'Medical Examinations'!A:J,4,FALSE)</f>
        <v>No</v>
      </c>
      <c r="F410" s="6" t="str">
        <f>VLOOKUP(Table2[[#This Row],[CustomerID]],'Medical Examinations'!A:J,5,FALSE)</f>
        <v>No</v>
      </c>
      <c r="G410" s="6" t="str">
        <f>VLOOKUP(Table2[[#This Row],[CustomerID]],'Medical Examinations'!A:J,6,FALSE)</f>
        <v>No</v>
      </c>
      <c r="H410" s="6">
        <f>VLOOKUP(Table2[[#This Row],[CustomerID]],'Medical Examinations'!A:J,7,FALSE)</f>
        <v>1</v>
      </c>
      <c r="I410" s="6" t="str">
        <f>VLOOKUP(Table2[[#This Row],[CustomerID]],'Medical Examinations'!A:J,8,FALSE)</f>
        <v>Yes</v>
      </c>
      <c r="J410" s="6" t="str">
        <f>VLOOKUP(Table2[[#This Row],[CustomerID]],'Medical Examinations'!A:J,9,FALSE)</f>
        <v>NormalWeight</v>
      </c>
      <c r="K410" s="6" t="str">
        <f>VLOOKUP(Table2[[#This Row],[CustomerID]],'Medical Examinations'!A:J,10,FALSE)</f>
        <v>Normal</v>
      </c>
      <c r="L410" s="6" t="str">
        <f>VLOOKUP(Table2[[#This Row],[CustomerID]],'Hospitalisation Details'!A:M,12,FALSE)</f>
        <v>24-Nov-1998</v>
      </c>
      <c r="M410" s="6">
        <f>VLOOKUP(Table2[[#This Row],[CustomerID]],'Hospitalisation Details'!A:M,7,FALSE)</f>
        <v>25127.22</v>
      </c>
      <c r="N410" s="6" t="str">
        <f>VLOOKUP(Table2[[#This Row],[CustomerID]],'Hospitalisation Details'!A:M,8,FALSE)</f>
        <v>tier - 2</v>
      </c>
      <c r="O410" s="6" t="str">
        <f>VLOOKUP(Table2[[#This Row],[CustomerID]],'Hospitalisation Details'!A:M,9,FALSE)</f>
        <v>tier - 3</v>
      </c>
      <c r="P410" s="6" t="str">
        <f>VLOOKUP(Table2[[#This Row],[CustomerID]],'Hospitalisation Details'!A:M,10,FALSE)</f>
        <v>R1011</v>
      </c>
      <c r="Q410" s="6">
        <f>VLOOKUP(Table2[[#This Row],[CustomerID]],'Hospitalisation Details'!A:M,13,FALSE)</f>
        <v>24</v>
      </c>
      <c r="R410" s="41"/>
    </row>
    <row r="411" spans="1:18" x14ac:dyDescent="0.3">
      <c r="A411" s="6" t="str">
        <f>VLOOKUP('Customer Names'!A411,'Customer Names'!A:A,1,FALSE)</f>
        <v>Id410</v>
      </c>
      <c r="B411" s="6" t="str">
        <f>VLOOKUP(Table2[[#This Row],[CustomerID]],'Customer Names'!A:E,4,FALSE)</f>
        <v xml:space="preserve">  Melissa</v>
      </c>
      <c r="C411" s="6">
        <f>VLOOKUP(Table2[[#This Row],[CustomerID]],'Medical Examinations'!A:J,2,FALSE)</f>
        <v>23.21</v>
      </c>
      <c r="D411" s="6">
        <f>VLOOKUP(Table2[[#This Row],[CustomerID]],'Medical Examinations'!A:J,3,FALSE)</f>
        <v>6.03</v>
      </c>
      <c r="E411" s="6" t="str">
        <f>VLOOKUP(Table2[[#This Row],[CustomerID]],'Medical Examinations'!A:J,4,FALSE)</f>
        <v>No</v>
      </c>
      <c r="F411" s="6" t="str">
        <f>VLOOKUP(Table2[[#This Row],[CustomerID]],'Medical Examinations'!A:J,5,FALSE)</f>
        <v>No</v>
      </c>
      <c r="G411" s="6" t="str">
        <f>VLOOKUP(Table2[[#This Row],[CustomerID]],'Medical Examinations'!A:J,6,FALSE)</f>
        <v>No</v>
      </c>
      <c r="H411" s="6">
        <f>VLOOKUP(Table2[[#This Row],[CustomerID]],'Medical Examinations'!A:J,7,FALSE)</f>
        <v>1</v>
      </c>
      <c r="I411" s="6" t="str">
        <f>VLOOKUP(Table2[[#This Row],[CustomerID]],'Medical Examinations'!A:J,8,FALSE)</f>
        <v>No</v>
      </c>
      <c r="J411" s="6" t="str">
        <f>VLOOKUP(Table2[[#This Row],[CustomerID]],'Medical Examinations'!A:J,9,FALSE)</f>
        <v>NormalWeight</v>
      </c>
      <c r="K411" s="6" t="str">
        <f>VLOOKUP(Table2[[#This Row],[CustomerID]],'Medical Examinations'!A:J,10,FALSE)</f>
        <v>Prediabetes</v>
      </c>
      <c r="L411" s="6" t="str">
        <f>VLOOKUP(Table2[[#This Row],[CustomerID]],'Hospitalisation Details'!A:M,12,FALSE)</f>
        <v>14-Jun-1998</v>
      </c>
      <c r="M411" s="6">
        <f>VLOOKUP(Table2[[#This Row],[CustomerID]],'Hospitalisation Details'!A:M,7,FALSE)</f>
        <v>25081.77</v>
      </c>
      <c r="N411" s="6" t="str">
        <f>VLOOKUP(Table2[[#This Row],[CustomerID]],'Hospitalisation Details'!A:M,8,FALSE)</f>
        <v>tier - 2</v>
      </c>
      <c r="O411" s="6" t="str">
        <f>VLOOKUP(Table2[[#This Row],[CustomerID]],'Hospitalisation Details'!A:M,9,FALSE)</f>
        <v>tier - 2</v>
      </c>
      <c r="P411" s="6" t="str">
        <f>VLOOKUP(Table2[[#This Row],[CustomerID]],'Hospitalisation Details'!A:M,10,FALSE)</f>
        <v>R1013</v>
      </c>
      <c r="Q411" s="6">
        <f>VLOOKUP(Table2[[#This Row],[CustomerID]],'Hospitalisation Details'!A:M,13,FALSE)</f>
        <v>24</v>
      </c>
      <c r="R411" s="41"/>
    </row>
    <row r="412" spans="1:18" x14ac:dyDescent="0.3">
      <c r="A412" s="6" t="str">
        <f>VLOOKUP('Customer Names'!A412,'Customer Names'!A:A,1,FALSE)</f>
        <v>Id411</v>
      </c>
      <c r="B412" s="6" t="str">
        <f>VLOOKUP(Table2[[#This Row],[CustomerID]],'Customer Names'!A:E,4,FALSE)</f>
        <v xml:space="preserve">  Raven</v>
      </c>
      <c r="C412" s="6">
        <f>VLOOKUP(Table2[[#This Row],[CustomerID]],'Medical Examinations'!A:J,2,FALSE)</f>
        <v>21.2</v>
      </c>
      <c r="D412" s="6">
        <f>VLOOKUP(Table2[[#This Row],[CustomerID]],'Medical Examinations'!A:J,3,FALSE)</f>
        <v>4.07</v>
      </c>
      <c r="E412" s="6" t="str">
        <f>VLOOKUP(Table2[[#This Row],[CustomerID]],'Medical Examinations'!A:J,4,FALSE)</f>
        <v>Yes</v>
      </c>
      <c r="F412" s="6" t="str">
        <f>VLOOKUP(Table2[[#This Row],[CustomerID]],'Medical Examinations'!A:J,5,FALSE)</f>
        <v>No</v>
      </c>
      <c r="G412" s="6" t="str">
        <f>VLOOKUP(Table2[[#This Row],[CustomerID]],'Medical Examinations'!A:J,6,FALSE)</f>
        <v>No</v>
      </c>
      <c r="H412" s="6">
        <f>VLOOKUP(Table2[[#This Row],[CustomerID]],'Medical Examinations'!A:J,7,FALSE)</f>
        <v>1</v>
      </c>
      <c r="I412" s="6" t="str">
        <f>VLOOKUP(Table2[[#This Row],[CustomerID]],'Medical Examinations'!A:J,8,FALSE)</f>
        <v>Yes</v>
      </c>
      <c r="J412" s="6" t="str">
        <f>VLOOKUP(Table2[[#This Row],[CustomerID]],'Medical Examinations'!A:J,9,FALSE)</f>
        <v>NormalWeight</v>
      </c>
      <c r="K412" s="6" t="str">
        <f>VLOOKUP(Table2[[#This Row],[CustomerID]],'Medical Examinations'!A:J,10,FALSE)</f>
        <v>Normal</v>
      </c>
      <c r="L412" s="6" t="str">
        <f>VLOOKUP(Table2[[#This Row],[CustomerID]],'Hospitalisation Details'!A:M,12,FALSE)</f>
        <v>4-Dec-1995</v>
      </c>
      <c r="M412" s="6">
        <f>VLOOKUP(Table2[[#This Row],[CustomerID]],'Hospitalisation Details'!A:M,7,FALSE)</f>
        <v>25075.97</v>
      </c>
      <c r="N412" s="6" t="str">
        <f>VLOOKUP(Table2[[#This Row],[CustomerID]],'Hospitalisation Details'!A:M,8,FALSE)</f>
        <v>tier - 2</v>
      </c>
      <c r="O412" s="6" t="str">
        <f>VLOOKUP(Table2[[#This Row],[CustomerID]],'Hospitalisation Details'!A:M,9,FALSE)</f>
        <v>tier - 2</v>
      </c>
      <c r="P412" s="6" t="str">
        <f>VLOOKUP(Table2[[#This Row],[CustomerID]],'Hospitalisation Details'!A:M,10,FALSE)</f>
        <v>R1011</v>
      </c>
      <c r="Q412" s="6">
        <f>VLOOKUP(Table2[[#This Row],[CustomerID]],'Hospitalisation Details'!A:M,13,FALSE)</f>
        <v>27</v>
      </c>
      <c r="R412" s="41"/>
    </row>
    <row r="413" spans="1:18" x14ac:dyDescent="0.3">
      <c r="A413" s="6" t="str">
        <f>VLOOKUP('Customer Names'!A413,'Customer Names'!A:A,1,FALSE)</f>
        <v>Id412</v>
      </c>
      <c r="B413" s="6" t="str">
        <f>VLOOKUP(Table2[[#This Row],[CustomerID]],'Customer Names'!A:E,4,FALSE)</f>
        <v xml:space="preserve">  Christopher</v>
      </c>
      <c r="C413" s="6">
        <f>VLOOKUP(Table2[[#This Row],[CustomerID]],'Medical Examinations'!A:J,2,FALSE)</f>
        <v>28.215</v>
      </c>
      <c r="D413" s="6">
        <f>VLOOKUP(Table2[[#This Row],[CustomerID]],'Medical Examinations'!A:J,3,FALSE)</f>
        <v>8.26</v>
      </c>
      <c r="E413" s="6" t="str">
        <f>VLOOKUP(Table2[[#This Row],[CustomerID]],'Medical Examinations'!A:J,4,FALSE)</f>
        <v>Yes</v>
      </c>
      <c r="F413" s="6" t="str">
        <f>VLOOKUP(Table2[[#This Row],[CustomerID]],'Medical Examinations'!A:J,5,FALSE)</f>
        <v>No</v>
      </c>
      <c r="G413" s="6" t="str">
        <f>VLOOKUP(Table2[[#This Row],[CustomerID]],'Medical Examinations'!A:J,6,FALSE)</f>
        <v>No</v>
      </c>
      <c r="H413" s="6">
        <f>VLOOKUP(Table2[[#This Row],[CustomerID]],'Medical Examinations'!A:J,7,FALSE)</f>
        <v>1</v>
      </c>
      <c r="I413" s="6" t="str">
        <f>VLOOKUP(Table2[[#This Row],[CustomerID]],'Medical Examinations'!A:J,8,FALSE)</f>
        <v>Yes</v>
      </c>
      <c r="J413" s="6" t="str">
        <f>VLOOKUP(Table2[[#This Row],[CustomerID]],'Medical Examinations'!A:J,9,FALSE)</f>
        <v>OverWeight</v>
      </c>
      <c r="K413" s="6" t="str">
        <f>VLOOKUP(Table2[[#This Row],[CustomerID]],'Medical Examinations'!A:J,10,FALSE)</f>
        <v>Diabetes</v>
      </c>
      <c r="L413" s="6" t="str">
        <f>VLOOKUP(Table2[[#This Row],[CustomerID]],'Hospitalisation Details'!A:M,12,FALSE)</f>
        <v>14-Nov-1975</v>
      </c>
      <c r="M413" s="6">
        <f>VLOOKUP(Table2[[#This Row],[CustomerID]],'Hospitalisation Details'!A:M,7,FALSE)</f>
        <v>24915.22</v>
      </c>
      <c r="N413" s="6" t="str">
        <f>VLOOKUP(Table2[[#This Row],[CustomerID]],'Hospitalisation Details'!A:M,8,FALSE)</f>
        <v>tier - 2</v>
      </c>
      <c r="O413" s="6" t="str">
        <f>VLOOKUP(Table2[[#This Row],[CustomerID]],'Hospitalisation Details'!A:M,9,FALSE)</f>
        <v>tier - 3</v>
      </c>
      <c r="P413" s="6" t="str">
        <f>VLOOKUP(Table2[[#This Row],[CustomerID]],'Hospitalisation Details'!A:M,10,FALSE)</f>
        <v>R1012</v>
      </c>
      <c r="Q413" s="6">
        <f>VLOOKUP(Table2[[#This Row],[CustomerID]],'Hospitalisation Details'!A:M,13,FALSE)</f>
        <v>47</v>
      </c>
      <c r="R413" s="41"/>
    </row>
    <row r="414" spans="1:18" x14ac:dyDescent="0.3">
      <c r="A414" s="6" t="str">
        <f>VLOOKUP('Customer Names'!A414,'Customer Names'!A:A,1,FALSE)</f>
        <v>Id413</v>
      </c>
      <c r="B414" s="6" t="str">
        <f>VLOOKUP(Table2[[#This Row],[CustomerID]],'Customer Names'!A:E,4,FALSE)</f>
        <v xml:space="preserve">  Kendra A</v>
      </c>
      <c r="C414" s="6">
        <f>VLOOKUP(Table2[[#This Row],[CustomerID]],'Medical Examinations'!A:J,2,FALSE)</f>
        <v>38.094999999999999</v>
      </c>
      <c r="D414" s="6">
        <f>VLOOKUP(Table2[[#This Row],[CustomerID]],'Medical Examinations'!A:J,3,FALSE)</f>
        <v>4.76</v>
      </c>
      <c r="E414" s="6" t="str">
        <f>VLOOKUP(Table2[[#This Row],[CustomerID]],'Medical Examinations'!A:J,4,FALSE)</f>
        <v>No</v>
      </c>
      <c r="F414" s="6" t="str">
        <f>VLOOKUP(Table2[[#This Row],[CustomerID]],'Medical Examinations'!A:J,5,FALSE)</f>
        <v>No</v>
      </c>
      <c r="G414" s="6" t="str">
        <f>VLOOKUP(Table2[[#This Row],[CustomerID]],'Medical Examinations'!A:J,6,FALSE)</f>
        <v>No</v>
      </c>
      <c r="H414" s="6">
        <f>VLOOKUP(Table2[[#This Row],[CustomerID]],'Medical Examinations'!A:J,7,FALSE)</f>
        <v>1</v>
      </c>
      <c r="I414" s="6" t="str">
        <f>VLOOKUP(Table2[[#This Row],[CustomerID]],'Medical Examinations'!A:J,8,FALSE)</f>
        <v>No</v>
      </c>
      <c r="J414" s="6" t="str">
        <f>VLOOKUP(Table2[[#This Row],[CustomerID]],'Medical Examinations'!A:J,9,FALSE)</f>
        <v>Obesity</v>
      </c>
      <c r="K414" s="6" t="str">
        <f>VLOOKUP(Table2[[#This Row],[CustomerID]],'Medical Examinations'!A:J,10,FALSE)</f>
        <v>Normal</v>
      </c>
      <c r="L414" s="6" t="str">
        <f>VLOOKUP(Table2[[#This Row],[CustomerID]],'Hospitalisation Details'!A:M,12,FALSE)</f>
        <v>14-Jun-1987</v>
      </c>
      <c r="M414" s="6">
        <f>VLOOKUP(Table2[[#This Row],[CustomerID]],'Hospitalisation Details'!A:M,7,FALSE)</f>
        <v>24915.05</v>
      </c>
      <c r="N414" s="6" t="str">
        <f>VLOOKUP(Table2[[#This Row],[CustomerID]],'Hospitalisation Details'!A:M,8,FALSE)</f>
        <v>tier - 2</v>
      </c>
      <c r="O414" s="6" t="str">
        <f>VLOOKUP(Table2[[#This Row],[CustomerID]],'Hospitalisation Details'!A:M,9,FALSE)</f>
        <v>tier - 1</v>
      </c>
      <c r="P414" s="6" t="str">
        <f>VLOOKUP(Table2[[#This Row],[CustomerID]],'Hospitalisation Details'!A:M,10,FALSE)</f>
        <v>R1024</v>
      </c>
      <c r="Q414" s="6">
        <f>VLOOKUP(Table2[[#This Row],[CustomerID]],'Hospitalisation Details'!A:M,13,FALSE)</f>
        <v>35</v>
      </c>
      <c r="R414" s="41"/>
    </row>
    <row r="415" spans="1:18" x14ac:dyDescent="0.3">
      <c r="A415" s="6" t="str">
        <f>VLOOKUP('Customer Names'!A415,'Customer Names'!A:A,1,FALSE)</f>
        <v>Id414</v>
      </c>
      <c r="B415" s="6" t="str">
        <f>VLOOKUP(Table2[[#This Row],[CustomerID]],'Customer Names'!A:E,4,FALSE)</f>
        <v xml:space="preserve">  Jordan</v>
      </c>
      <c r="C415" s="6">
        <f>VLOOKUP(Table2[[#This Row],[CustomerID]],'Medical Examinations'!A:J,2,FALSE)</f>
        <v>22.61</v>
      </c>
      <c r="D415" s="6">
        <f>VLOOKUP(Table2[[#This Row],[CustomerID]],'Medical Examinations'!A:J,3,FALSE)</f>
        <v>6.13</v>
      </c>
      <c r="E415" s="6" t="str">
        <f>VLOOKUP(Table2[[#This Row],[CustomerID]],'Medical Examinations'!A:J,4,FALSE)</f>
        <v>Yes</v>
      </c>
      <c r="F415" s="6" t="str">
        <f>VLOOKUP(Table2[[#This Row],[CustomerID]],'Medical Examinations'!A:J,5,FALSE)</f>
        <v>No</v>
      </c>
      <c r="G415" s="6" t="str">
        <f>VLOOKUP(Table2[[#This Row],[CustomerID]],'Medical Examinations'!A:J,6,FALSE)</f>
        <v>Yes</v>
      </c>
      <c r="H415" s="6">
        <f>VLOOKUP(Table2[[#This Row],[CustomerID]],'Medical Examinations'!A:J,7,FALSE)</f>
        <v>1</v>
      </c>
      <c r="I415" s="6" t="str">
        <f>VLOOKUP(Table2[[#This Row],[CustomerID]],'Medical Examinations'!A:J,8,FALSE)</f>
        <v>Yes</v>
      </c>
      <c r="J415" s="6" t="str">
        <f>VLOOKUP(Table2[[#This Row],[CustomerID]],'Medical Examinations'!A:J,9,FALSE)</f>
        <v>NormalWeight</v>
      </c>
      <c r="K415" s="6" t="str">
        <f>VLOOKUP(Table2[[#This Row],[CustomerID]],'Medical Examinations'!A:J,10,FALSE)</f>
        <v>Prediabetes</v>
      </c>
      <c r="L415" s="6" t="str">
        <f>VLOOKUP(Table2[[#This Row],[CustomerID]],'Hospitalisation Details'!A:M,12,FALSE)</f>
        <v>23-Jul-1969</v>
      </c>
      <c r="M415" s="6">
        <f>VLOOKUP(Table2[[#This Row],[CustomerID]],'Hospitalisation Details'!A:M,7,FALSE)</f>
        <v>24873.38</v>
      </c>
      <c r="N415" s="6" t="str">
        <f>VLOOKUP(Table2[[#This Row],[CustomerID]],'Hospitalisation Details'!A:M,8,FALSE)</f>
        <v>tier - 2</v>
      </c>
      <c r="O415" s="6" t="str">
        <f>VLOOKUP(Table2[[#This Row],[CustomerID]],'Hospitalisation Details'!A:M,9,FALSE)</f>
        <v>tier - 1</v>
      </c>
      <c r="P415" s="6" t="str">
        <f>VLOOKUP(Table2[[#This Row],[CustomerID]],'Hospitalisation Details'!A:M,10,FALSE)</f>
        <v>R1024</v>
      </c>
      <c r="Q415" s="6">
        <f>VLOOKUP(Table2[[#This Row],[CustomerID]],'Hospitalisation Details'!A:M,13,FALSE)</f>
        <v>53</v>
      </c>
      <c r="R415" s="41"/>
    </row>
    <row r="416" spans="1:18" x14ac:dyDescent="0.3">
      <c r="A416" s="6" t="str">
        <f>VLOOKUP('Customer Names'!A416,'Customer Names'!A:A,1,FALSE)</f>
        <v>Id415</v>
      </c>
      <c r="B416" s="6" t="str">
        <f>VLOOKUP(Table2[[#This Row],[CustomerID]],'Customer Names'!A:E,4,FALSE)</f>
        <v xml:space="preserve">  Nils</v>
      </c>
      <c r="C416" s="6">
        <f>VLOOKUP(Table2[[#This Row],[CustomerID]],'Medical Examinations'!A:J,2,FALSE)</f>
        <v>24.32</v>
      </c>
      <c r="D416" s="6">
        <f>VLOOKUP(Table2[[#This Row],[CustomerID]],'Medical Examinations'!A:J,3,FALSE)</f>
        <v>10.47</v>
      </c>
      <c r="E416" s="6" t="str">
        <f>VLOOKUP(Table2[[#This Row],[CustomerID]],'Medical Examinations'!A:J,4,FALSE)</f>
        <v>Yes</v>
      </c>
      <c r="F416" s="6" t="str">
        <f>VLOOKUP(Table2[[#This Row],[CustomerID]],'Medical Examinations'!A:J,5,FALSE)</f>
        <v>No</v>
      </c>
      <c r="G416" s="6" t="str">
        <f>VLOOKUP(Table2[[#This Row],[CustomerID]],'Medical Examinations'!A:J,6,FALSE)</f>
        <v>No</v>
      </c>
      <c r="H416" s="6">
        <f>VLOOKUP(Table2[[#This Row],[CustomerID]],'Medical Examinations'!A:J,7,FALSE)</f>
        <v>2</v>
      </c>
      <c r="I416" s="6" t="str">
        <f>VLOOKUP(Table2[[#This Row],[CustomerID]],'Medical Examinations'!A:J,8,FALSE)</f>
        <v>Yes</v>
      </c>
      <c r="J416" s="6" t="str">
        <f>VLOOKUP(Table2[[#This Row],[CustomerID]],'Medical Examinations'!A:J,9,FALSE)</f>
        <v>NormalWeight</v>
      </c>
      <c r="K416" s="6" t="str">
        <f>VLOOKUP(Table2[[#This Row],[CustomerID]],'Medical Examinations'!A:J,10,FALSE)</f>
        <v>Diabetes</v>
      </c>
      <c r="L416" s="6" t="str">
        <f>VLOOKUP(Table2[[#This Row],[CustomerID]],'Hospitalisation Details'!A:M,12,FALSE)</f>
        <v>26-Nov-1970</v>
      </c>
      <c r="M416" s="6">
        <f>VLOOKUP(Table2[[#This Row],[CustomerID]],'Hospitalisation Details'!A:M,7,FALSE)</f>
        <v>24869.84</v>
      </c>
      <c r="N416" s="6" t="str">
        <f>VLOOKUP(Table2[[#This Row],[CustomerID]],'Hospitalisation Details'!A:M,8,FALSE)</f>
        <v>tier - 2</v>
      </c>
      <c r="O416" s="6" t="str">
        <f>VLOOKUP(Table2[[#This Row],[CustomerID]],'Hospitalisation Details'!A:M,9,FALSE)</f>
        <v>tier - 2</v>
      </c>
      <c r="P416" s="6" t="str">
        <f>VLOOKUP(Table2[[#This Row],[CustomerID]],'Hospitalisation Details'!A:M,10,FALSE)</f>
        <v>R1016</v>
      </c>
      <c r="Q416" s="6">
        <f>VLOOKUP(Table2[[#This Row],[CustomerID]],'Hospitalisation Details'!A:M,13,FALSE)</f>
        <v>52</v>
      </c>
      <c r="R416" s="41"/>
    </row>
    <row r="417" spans="1:18" x14ac:dyDescent="0.3">
      <c r="A417" s="6" t="str">
        <f>VLOOKUP('Customer Names'!A417,'Customer Names'!A:A,1,FALSE)</f>
        <v>Id416</v>
      </c>
      <c r="B417" s="6" t="str">
        <f>VLOOKUP(Table2[[#This Row],[CustomerID]],'Customer Names'!A:E,4,FALSE)</f>
        <v xml:space="preserve">  Scott</v>
      </c>
      <c r="C417" s="6">
        <f>VLOOKUP(Table2[[#This Row],[CustomerID]],'Medical Examinations'!A:J,2,FALSE)</f>
        <v>20.96</v>
      </c>
      <c r="D417" s="6">
        <f>VLOOKUP(Table2[[#This Row],[CustomerID]],'Medical Examinations'!A:J,3,FALSE)</f>
        <v>4.04</v>
      </c>
      <c r="E417" s="6" t="str">
        <f>VLOOKUP(Table2[[#This Row],[CustomerID]],'Medical Examinations'!A:J,4,FALSE)</f>
        <v>Yes</v>
      </c>
      <c r="F417" s="6" t="str">
        <f>VLOOKUP(Table2[[#This Row],[CustomerID]],'Medical Examinations'!A:J,5,FALSE)</f>
        <v>No</v>
      </c>
      <c r="G417" s="6" t="str">
        <f>VLOOKUP(Table2[[#This Row],[CustomerID]],'Medical Examinations'!A:J,6,FALSE)</f>
        <v>No</v>
      </c>
      <c r="H417" s="6">
        <f>VLOOKUP(Table2[[#This Row],[CustomerID]],'Medical Examinations'!A:J,7,FALSE)</f>
        <v>1</v>
      </c>
      <c r="I417" s="6" t="str">
        <f>VLOOKUP(Table2[[#This Row],[CustomerID]],'Medical Examinations'!A:J,8,FALSE)</f>
        <v>Yes</v>
      </c>
      <c r="J417" s="6" t="str">
        <f>VLOOKUP(Table2[[#This Row],[CustomerID]],'Medical Examinations'!A:J,9,FALSE)</f>
        <v>NormalWeight</v>
      </c>
      <c r="K417" s="6" t="str">
        <f>VLOOKUP(Table2[[#This Row],[CustomerID]],'Medical Examinations'!A:J,10,FALSE)</f>
        <v>Normal</v>
      </c>
      <c r="L417" s="6" t="str">
        <f>VLOOKUP(Table2[[#This Row],[CustomerID]],'Hospitalisation Details'!A:M,12,FALSE)</f>
        <v>10-Jun-1995</v>
      </c>
      <c r="M417" s="6">
        <f>VLOOKUP(Table2[[#This Row],[CustomerID]],'Hospitalisation Details'!A:M,7,FALSE)</f>
        <v>24863.25</v>
      </c>
      <c r="N417" s="6" t="str">
        <f>VLOOKUP(Table2[[#This Row],[CustomerID]],'Hospitalisation Details'!A:M,8,FALSE)</f>
        <v>tier - 2</v>
      </c>
      <c r="O417" s="6" t="str">
        <f>VLOOKUP(Table2[[#This Row],[CustomerID]],'Hospitalisation Details'!A:M,9,FALSE)</f>
        <v>tier - 3</v>
      </c>
      <c r="P417" s="6" t="str">
        <f>VLOOKUP(Table2[[#This Row],[CustomerID]],'Hospitalisation Details'!A:M,10,FALSE)</f>
        <v>R1011</v>
      </c>
      <c r="Q417" s="6">
        <f>VLOOKUP(Table2[[#This Row],[CustomerID]],'Hospitalisation Details'!A:M,13,FALSE)</f>
        <v>27</v>
      </c>
      <c r="R417" s="41"/>
    </row>
    <row r="418" spans="1:18" x14ac:dyDescent="0.3">
      <c r="A418" s="6" t="str">
        <f>VLOOKUP('Customer Names'!A418,'Customer Names'!A:A,1,FALSE)</f>
        <v>Id417</v>
      </c>
      <c r="B418" s="6" t="str">
        <f>VLOOKUP(Table2[[#This Row],[CustomerID]],'Customer Names'!A:E,4,FALSE)</f>
        <v xml:space="preserve">  Angela</v>
      </c>
      <c r="C418" s="6">
        <f>VLOOKUP(Table2[[#This Row],[CustomerID]],'Medical Examinations'!A:J,2,FALSE)</f>
        <v>19.68</v>
      </c>
      <c r="D418" s="6">
        <f>VLOOKUP(Table2[[#This Row],[CustomerID]],'Medical Examinations'!A:J,3,FALSE)</f>
        <v>5.74</v>
      </c>
      <c r="E418" s="6" t="str">
        <f>VLOOKUP(Table2[[#This Row],[CustomerID]],'Medical Examinations'!A:J,4,FALSE)</f>
        <v>No</v>
      </c>
      <c r="F418" s="6" t="str">
        <f>VLOOKUP(Table2[[#This Row],[CustomerID]],'Medical Examinations'!A:J,5,FALSE)</f>
        <v>No</v>
      </c>
      <c r="G418" s="6" t="str">
        <f>VLOOKUP(Table2[[#This Row],[CustomerID]],'Medical Examinations'!A:J,6,FALSE)</f>
        <v>No</v>
      </c>
      <c r="H418" s="6">
        <f>VLOOKUP(Table2[[#This Row],[CustomerID]],'Medical Examinations'!A:J,7,FALSE)</f>
        <v>0</v>
      </c>
      <c r="I418" s="6" t="str">
        <f>VLOOKUP(Table2[[#This Row],[CustomerID]],'Medical Examinations'!A:J,8,FALSE)</f>
        <v>Yes</v>
      </c>
      <c r="J418" s="6" t="str">
        <f>VLOOKUP(Table2[[#This Row],[CustomerID]],'Medical Examinations'!A:J,9,FALSE)</f>
        <v>NormalWeight</v>
      </c>
      <c r="K418" s="6" t="str">
        <f>VLOOKUP(Table2[[#This Row],[CustomerID]],'Medical Examinations'!A:J,10,FALSE)</f>
        <v>Prediabetes</v>
      </c>
      <c r="L418" s="6" t="str">
        <f>VLOOKUP(Table2[[#This Row],[CustomerID]],'Hospitalisation Details'!A:M,12,FALSE)</f>
        <v>9-Sep-1994</v>
      </c>
      <c r="M418" s="6">
        <f>VLOOKUP(Table2[[#This Row],[CustomerID]],'Hospitalisation Details'!A:M,7,FALSE)</f>
        <v>24817.25</v>
      </c>
      <c r="N418" s="6" t="str">
        <f>VLOOKUP(Table2[[#This Row],[CustomerID]],'Hospitalisation Details'!A:M,8,FALSE)</f>
        <v>tier - 2</v>
      </c>
      <c r="O418" s="6" t="str">
        <f>VLOOKUP(Table2[[#This Row],[CustomerID]],'Hospitalisation Details'!A:M,9,FALSE)</f>
        <v>tier - 2</v>
      </c>
      <c r="P418" s="6" t="str">
        <f>VLOOKUP(Table2[[#This Row],[CustomerID]],'Hospitalisation Details'!A:M,10,FALSE)</f>
        <v>R1011</v>
      </c>
      <c r="Q418" s="6">
        <f>VLOOKUP(Table2[[#This Row],[CustomerID]],'Hospitalisation Details'!A:M,13,FALSE)</f>
        <v>28</v>
      </c>
      <c r="R418" s="41"/>
    </row>
    <row r="419" spans="1:18" x14ac:dyDescent="0.3">
      <c r="A419" s="6" t="str">
        <f>VLOOKUP('Customer Names'!A419,'Customer Names'!A:A,1,FALSE)</f>
        <v>Id418</v>
      </c>
      <c r="B419" s="6" t="str">
        <f>VLOOKUP(Table2[[#This Row],[CustomerID]],'Customer Names'!A:E,4,FALSE)</f>
        <v xml:space="preserve">  Allison</v>
      </c>
      <c r="C419" s="6">
        <f>VLOOKUP(Table2[[#This Row],[CustomerID]],'Medical Examinations'!A:J,2,FALSE)</f>
        <v>18.100000000000001</v>
      </c>
      <c r="D419" s="6">
        <f>VLOOKUP(Table2[[#This Row],[CustomerID]],'Medical Examinations'!A:J,3,FALSE)</f>
        <v>6.33</v>
      </c>
      <c r="E419" s="6" t="str">
        <f>VLOOKUP(Table2[[#This Row],[CustomerID]],'Medical Examinations'!A:J,4,FALSE)</f>
        <v>No</v>
      </c>
      <c r="F419" s="6" t="str">
        <f>VLOOKUP(Table2[[#This Row],[CustomerID]],'Medical Examinations'!A:J,5,FALSE)</f>
        <v>No</v>
      </c>
      <c r="G419" s="6" t="str">
        <f>VLOOKUP(Table2[[#This Row],[CustomerID]],'Medical Examinations'!A:J,6,FALSE)</f>
        <v>No</v>
      </c>
      <c r="H419" s="6">
        <f>VLOOKUP(Table2[[#This Row],[CustomerID]],'Medical Examinations'!A:J,7,FALSE)</f>
        <v>1</v>
      </c>
      <c r="I419" s="6" t="str">
        <f>VLOOKUP(Table2[[#This Row],[CustomerID]],'Medical Examinations'!A:J,8,FALSE)</f>
        <v>Yes</v>
      </c>
      <c r="J419" s="6" t="str">
        <f>VLOOKUP(Table2[[#This Row],[CustomerID]],'Medical Examinations'!A:J,9,FALSE)</f>
        <v>UnderWeight</v>
      </c>
      <c r="K419" s="6" t="str">
        <f>VLOOKUP(Table2[[#This Row],[CustomerID]],'Medical Examinations'!A:J,10,FALSE)</f>
        <v>Prediabetes</v>
      </c>
      <c r="L419" s="6" t="str">
        <f>VLOOKUP(Table2[[#This Row],[CustomerID]],'Hospitalisation Details'!A:M,12,FALSE)</f>
        <v>11-Oct-1992</v>
      </c>
      <c r="M419" s="6">
        <f>VLOOKUP(Table2[[#This Row],[CustomerID]],'Hospitalisation Details'!A:M,7,FALSE)</f>
        <v>24795.040000000001</v>
      </c>
      <c r="N419" s="6" t="str">
        <f>VLOOKUP(Table2[[#This Row],[CustomerID]],'Hospitalisation Details'!A:M,8,FALSE)</f>
        <v>tier - 2</v>
      </c>
      <c r="O419" s="6" t="str">
        <f>VLOOKUP(Table2[[#This Row],[CustomerID]],'Hospitalisation Details'!A:M,9,FALSE)</f>
        <v>tier - 3</v>
      </c>
      <c r="P419" s="6" t="str">
        <f>VLOOKUP(Table2[[#This Row],[CustomerID]],'Hospitalisation Details'!A:M,10,FALSE)</f>
        <v>R1011</v>
      </c>
      <c r="Q419" s="6">
        <f>VLOOKUP(Table2[[#This Row],[CustomerID]],'Hospitalisation Details'!A:M,13,FALSE)</f>
        <v>30</v>
      </c>
      <c r="R419" s="41"/>
    </row>
    <row r="420" spans="1:18" x14ac:dyDescent="0.3">
      <c r="A420" s="6" t="str">
        <f>VLOOKUP('Customer Names'!A420,'Customer Names'!A:A,1,FALSE)</f>
        <v>Id419</v>
      </c>
      <c r="B420" s="6" t="str">
        <f>VLOOKUP(Table2[[#This Row],[CustomerID]],'Customer Names'!A:E,4,FALSE)</f>
        <v xml:space="preserve">  Caitlin O</v>
      </c>
      <c r="C420" s="6">
        <f>VLOOKUP(Table2[[#This Row],[CustomerID]],'Medical Examinations'!A:J,2,FALSE)</f>
        <v>29.64</v>
      </c>
      <c r="D420" s="6">
        <f>VLOOKUP(Table2[[#This Row],[CustomerID]],'Medical Examinations'!A:J,3,FALSE)</f>
        <v>4.28</v>
      </c>
      <c r="E420" s="6" t="str">
        <f>VLOOKUP(Table2[[#This Row],[CustomerID]],'Medical Examinations'!A:J,4,FALSE)</f>
        <v>Yes</v>
      </c>
      <c r="F420" s="6" t="str">
        <f>VLOOKUP(Table2[[#This Row],[CustomerID]],'Medical Examinations'!A:J,5,FALSE)</f>
        <v>No</v>
      </c>
      <c r="G420" s="6" t="str">
        <f>VLOOKUP(Table2[[#This Row],[CustomerID]],'Medical Examinations'!A:J,6,FALSE)</f>
        <v>No</v>
      </c>
      <c r="H420" s="6">
        <f>VLOOKUP(Table2[[#This Row],[CustomerID]],'Medical Examinations'!A:J,7,FALSE)</f>
        <v>0</v>
      </c>
      <c r="I420" s="6" t="str">
        <f>VLOOKUP(Table2[[#This Row],[CustomerID]],'Medical Examinations'!A:J,8,FALSE)</f>
        <v>No</v>
      </c>
      <c r="J420" s="6" t="str">
        <f>VLOOKUP(Table2[[#This Row],[CustomerID]],'Medical Examinations'!A:J,9,FALSE)</f>
        <v>OverWeight</v>
      </c>
      <c r="K420" s="6" t="str">
        <f>VLOOKUP(Table2[[#This Row],[CustomerID]],'Medical Examinations'!A:J,10,FALSE)</f>
        <v>Normal</v>
      </c>
      <c r="L420" s="6" t="str">
        <f>VLOOKUP(Table2[[#This Row],[CustomerID]],'Hospitalisation Details'!A:M,12,FALSE)</f>
        <v>28-Aug-1996</v>
      </c>
      <c r="M420" s="6">
        <f>VLOOKUP(Table2[[#This Row],[CustomerID]],'Hospitalisation Details'!A:M,7,FALSE)</f>
        <v>24671.66</v>
      </c>
      <c r="N420" s="6" t="str">
        <f>VLOOKUP(Table2[[#This Row],[CustomerID]],'Hospitalisation Details'!A:M,8,FALSE)</f>
        <v>tier - 2</v>
      </c>
      <c r="O420" s="6" t="str">
        <f>VLOOKUP(Table2[[#This Row],[CustomerID]],'Hospitalisation Details'!A:M,9,FALSE)</f>
        <v>tier - 1</v>
      </c>
      <c r="P420" s="6" t="str">
        <f>VLOOKUP(Table2[[#This Row],[CustomerID]],'Hospitalisation Details'!A:M,10,FALSE)</f>
        <v>R1024</v>
      </c>
      <c r="Q420" s="6">
        <f>VLOOKUP(Table2[[#This Row],[CustomerID]],'Hospitalisation Details'!A:M,13,FALSE)</f>
        <v>26</v>
      </c>
      <c r="R420" s="41"/>
    </row>
    <row r="421" spans="1:18" x14ac:dyDescent="0.3">
      <c r="A421" s="6" t="str">
        <f>VLOOKUP('Customer Names'!A421,'Customer Names'!A:A,1,FALSE)</f>
        <v>Id420</v>
      </c>
      <c r="B421" s="6" t="str">
        <f>VLOOKUP(Table2[[#This Row],[CustomerID]],'Customer Names'!A:E,4,FALSE)</f>
        <v xml:space="preserve">  Tracy M</v>
      </c>
      <c r="C421" s="6">
        <f>VLOOKUP(Table2[[#This Row],[CustomerID]],'Medical Examinations'!A:J,2,FALSE)</f>
        <v>25.3</v>
      </c>
      <c r="D421" s="6">
        <f>VLOOKUP(Table2[[#This Row],[CustomerID]],'Medical Examinations'!A:J,3,FALSE)</f>
        <v>9.4700000000000006</v>
      </c>
      <c r="E421" s="6" t="str">
        <f>VLOOKUP(Table2[[#This Row],[CustomerID]],'Medical Examinations'!A:J,4,FALSE)</f>
        <v>Yes</v>
      </c>
      <c r="F421" s="6" t="str">
        <f>VLOOKUP(Table2[[#This Row],[CustomerID]],'Medical Examinations'!A:J,5,FALSE)</f>
        <v>No</v>
      </c>
      <c r="G421" s="6" t="str">
        <f>VLOOKUP(Table2[[#This Row],[CustomerID]],'Medical Examinations'!A:J,6,FALSE)</f>
        <v>No</v>
      </c>
      <c r="H421" s="6">
        <f>VLOOKUP(Table2[[#This Row],[CustomerID]],'Medical Examinations'!A:J,7,FALSE)</f>
        <v>2</v>
      </c>
      <c r="I421" s="6" t="str">
        <f>VLOOKUP(Table2[[#This Row],[CustomerID]],'Medical Examinations'!A:J,8,FALSE)</f>
        <v>Yes</v>
      </c>
      <c r="J421" s="6" t="str">
        <f>VLOOKUP(Table2[[#This Row],[CustomerID]],'Medical Examinations'!A:J,9,FALSE)</f>
        <v>OverWeight</v>
      </c>
      <c r="K421" s="6" t="str">
        <f>VLOOKUP(Table2[[#This Row],[CustomerID]],'Medical Examinations'!A:J,10,FALSE)</f>
        <v>Diabetes</v>
      </c>
      <c r="L421" s="6" t="str">
        <f>VLOOKUP(Table2[[#This Row],[CustomerID]],'Hospitalisation Details'!A:M,12,FALSE)</f>
        <v>12-Jun-1970</v>
      </c>
      <c r="M421" s="6">
        <f>VLOOKUP(Table2[[#This Row],[CustomerID]],'Hospitalisation Details'!A:M,7,FALSE)</f>
        <v>24667.42</v>
      </c>
      <c r="N421" s="6" t="str">
        <f>VLOOKUP(Table2[[#This Row],[CustomerID]],'Hospitalisation Details'!A:M,8,FALSE)</f>
        <v>tier - 2</v>
      </c>
      <c r="O421" s="6" t="str">
        <f>VLOOKUP(Table2[[#This Row],[CustomerID]],'Hospitalisation Details'!A:M,9,FALSE)</f>
        <v>tier - 3</v>
      </c>
      <c r="P421" s="6" t="str">
        <f>VLOOKUP(Table2[[#This Row],[CustomerID]],'Hospitalisation Details'!A:M,10,FALSE)</f>
        <v>R1013</v>
      </c>
      <c r="Q421" s="6">
        <f>VLOOKUP(Table2[[#This Row],[CustomerID]],'Hospitalisation Details'!A:M,13,FALSE)</f>
        <v>52</v>
      </c>
      <c r="R421" s="41"/>
    </row>
    <row r="422" spans="1:18" x14ac:dyDescent="0.3">
      <c r="A422" s="6" t="str">
        <f>VLOOKUP('Customer Names'!A422,'Customer Names'!A:A,1,FALSE)</f>
        <v>Id421</v>
      </c>
      <c r="B422" s="6" t="str">
        <f>VLOOKUP(Table2[[#This Row],[CustomerID]],'Customer Names'!A:E,4,FALSE)</f>
        <v xml:space="preserve">  Dustin M</v>
      </c>
      <c r="C422" s="6">
        <f>VLOOKUP(Table2[[#This Row],[CustomerID]],'Medical Examinations'!A:J,2,FALSE)</f>
        <v>27.6</v>
      </c>
      <c r="D422" s="6">
        <f>VLOOKUP(Table2[[#This Row],[CustomerID]],'Medical Examinations'!A:J,3,FALSE)</f>
        <v>4.8499999999999996</v>
      </c>
      <c r="E422" s="6" t="str">
        <f>VLOOKUP(Table2[[#This Row],[CustomerID]],'Medical Examinations'!A:J,4,FALSE)</f>
        <v>Yes</v>
      </c>
      <c r="F422" s="6" t="str">
        <f>VLOOKUP(Table2[[#This Row],[CustomerID]],'Medical Examinations'!A:J,5,FALSE)</f>
        <v>No</v>
      </c>
      <c r="G422" s="6" t="str">
        <f>VLOOKUP(Table2[[#This Row],[CustomerID]],'Medical Examinations'!A:J,6,FALSE)</f>
        <v>No</v>
      </c>
      <c r="H422" s="6">
        <f>VLOOKUP(Table2[[#This Row],[CustomerID]],'Medical Examinations'!A:J,7,FALSE)</f>
        <v>0</v>
      </c>
      <c r="I422" s="6" t="str">
        <f>VLOOKUP(Table2[[#This Row],[CustomerID]],'Medical Examinations'!A:J,8,FALSE)</f>
        <v>No</v>
      </c>
      <c r="J422" s="6" t="str">
        <f>VLOOKUP(Table2[[#This Row],[CustomerID]],'Medical Examinations'!A:J,9,FALSE)</f>
        <v>OverWeight</v>
      </c>
      <c r="K422" s="6" t="str">
        <f>VLOOKUP(Table2[[#This Row],[CustomerID]],'Medical Examinations'!A:J,10,FALSE)</f>
        <v>Normal</v>
      </c>
      <c r="L422" s="6" t="str">
        <f>VLOOKUP(Table2[[#This Row],[CustomerID]],'Hospitalisation Details'!A:M,12,FALSE)</f>
        <v>12-Oct-1976</v>
      </c>
      <c r="M422" s="6">
        <f>VLOOKUP(Table2[[#This Row],[CustomerID]],'Hospitalisation Details'!A:M,7,FALSE)</f>
        <v>24603.05</v>
      </c>
      <c r="N422" s="6" t="str">
        <f>VLOOKUP(Table2[[#This Row],[CustomerID]],'Hospitalisation Details'!A:M,8,FALSE)</f>
        <v>tier - 2</v>
      </c>
      <c r="O422" s="6" t="str">
        <f>VLOOKUP(Table2[[#This Row],[CustomerID]],'Hospitalisation Details'!A:M,9,FALSE)</f>
        <v>tier - 2</v>
      </c>
      <c r="P422" s="6" t="str">
        <f>VLOOKUP(Table2[[#This Row],[CustomerID]],'Hospitalisation Details'!A:M,10,FALSE)</f>
        <v>R1011</v>
      </c>
      <c r="Q422" s="6">
        <f>VLOOKUP(Table2[[#This Row],[CustomerID]],'Hospitalisation Details'!A:M,13,FALSE)</f>
        <v>46</v>
      </c>
      <c r="R422" s="41"/>
    </row>
    <row r="423" spans="1:18" x14ac:dyDescent="0.3">
      <c r="A423" s="6" t="str">
        <f>VLOOKUP('Customer Names'!A423,'Customer Names'!A:A,1,FALSE)</f>
        <v>Id422</v>
      </c>
      <c r="B423" s="6" t="str">
        <f>VLOOKUP(Table2[[#This Row],[CustomerID]],'Customer Names'!A:E,4,FALSE)</f>
        <v xml:space="preserve">  Jenny</v>
      </c>
      <c r="C423" s="6">
        <f>VLOOKUP(Table2[[#This Row],[CustomerID]],'Medical Examinations'!A:J,2,FALSE)</f>
        <v>27.645</v>
      </c>
      <c r="D423" s="6">
        <f>VLOOKUP(Table2[[#This Row],[CustomerID]],'Medical Examinations'!A:J,3,FALSE)</f>
        <v>11.03</v>
      </c>
      <c r="E423" s="6" t="str">
        <f>VLOOKUP(Table2[[#This Row],[CustomerID]],'Medical Examinations'!A:J,4,FALSE)</f>
        <v>Yes</v>
      </c>
      <c r="F423" s="6" t="str">
        <f>VLOOKUP(Table2[[#This Row],[CustomerID]],'Medical Examinations'!A:J,5,FALSE)</f>
        <v>No</v>
      </c>
      <c r="G423" s="6" t="str">
        <f>VLOOKUP(Table2[[#This Row],[CustomerID]],'Medical Examinations'!A:J,6,FALSE)</f>
        <v>No</v>
      </c>
      <c r="H423" s="6">
        <f>VLOOKUP(Table2[[#This Row],[CustomerID]],'Medical Examinations'!A:J,7,FALSE)</f>
        <v>1</v>
      </c>
      <c r="I423" s="6" t="str">
        <f>VLOOKUP(Table2[[#This Row],[CustomerID]],'Medical Examinations'!A:J,8,FALSE)</f>
        <v>Yes</v>
      </c>
      <c r="J423" s="6" t="str">
        <f>VLOOKUP(Table2[[#This Row],[CustomerID]],'Medical Examinations'!A:J,9,FALSE)</f>
        <v>OverWeight</v>
      </c>
      <c r="K423" s="6" t="str">
        <f>VLOOKUP(Table2[[#This Row],[CustomerID]],'Medical Examinations'!A:J,10,FALSE)</f>
        <v>Diabetes</v>
      </c>
      <c r="L423" s="6" t="str">
        <f>VLOOKUP(Table2[[#This Row],[CustomerID]],'Hospitalisation Details'!A:M,12,FALSE)</f>
        <v>13-Jun-1975</v>
      </c>
      <c r="M423" s="6">
        <f>VLOOKUP(Table2[[#This Row],[CustomerID]],'Hospitalisation Details'!A:M,7,FALSE)</f>
        <v>24535.7</v>
      </c>
      <c r="N423" s="6" t="str">
        <f>VLOOKUP(Table2[[#This Row],[CustomerID]],'Hospitalisation Details'!A:M,8,FALSE)</f>
        <v>tier - 2</v>
      </c>
      <c r="O423" s="6" t="str">
        <f>VLOOKUP(Table2[[#This Row],[CustomerID]],'Hospitalisation Details'!A:M,9,FALSE)</f>
        <v>tier - 2</v>
      </c>
      <c r="P423" s="6" t="str">
        <f>VLOOKUP(Table2[[#This Row],[CustomerID]],'Hospitalisation Details'!A:M,10,FALSE)</f>
        <v>R1012</v>
      </c>
      <c r="Q423" s="6">
        <f>VLOOKUP(Table2[[#This Row],[CustomerID]],'Hospitalisation Details'!A:M,13,FALSE)</f>
        <v>47</v>
      </c>
      <c r="R423" s="41"/>
    </row>
    <row r="424" spans="1:18" x14ac:dyDescent="0.3">
      <c r="A424" s="6" t="str">
        <f>VLOOKUP('Customer Names'!A424,'Customer Names'!A:A,1,FALSE)</f>
        <v>Id423</v>
      </c>
      <c r="B424" s="6" t="str">
        <f>VLOOKUP(Table2[[#This Row],[CustomerID]],'Customer Names'!A:E,4,FALSE)</f>
        <v xml:space="preserve">  Emily</v>
      </c>
      <c r="C424" s="6">
        <f>VLOOKUP(Table2[[#This Row],[CustomerID]],'Medical Examinations'!A:J,2,FALSE)</f>
        <v>27.6</v>
      </c>
      <c r="D424" s="6">
        <f>VLOOKUP(Table2[[#This Row],[CustomerID]],'Medical Examinations'!A:J,3,FALSE)</f>
        <v>5.22</v>
      </c>
      <c r="E424" s="6" t="str">
        <f>VLOOKUP(Table2[[#This Row],[CustomerID]],'Medical Examinations'!A:J,4,FALSE)</f>
        <v>No</v>
      </c>
      <c r="F424" s="6" t="str">
        <f>VLOOKUP(Table2[[#This Row],[CustomerID]],'Medical Examinations'!A:J,5,FALSE)</f>
        <v>No</v>
      </c>
      <c r="G424" s="6" t="str">
        <f>VLOOKUP(Table2[[#This Row],[CustomerID]],'Medical Examinations'!A:J,6,FALSE)</f>
        <v>No</v>
      </c>
      <c r="H424" s="6">
        <f>VLOOKUP(Table2[[#This Row],[CustomerID]],'Medical Examinations'!A:J,7,FALSE)</f>
        <v>2</v>
      </c>
      <c r="I424" s="6" t="str">
        <f>VLOOKUP(Table2[[#This Row],[CustomerID]],'Medical Examinations'!A:J,8,FALSE)</f>
        <v>Yes</v>
      </c>
      <c r="J424" s="6" t="str">
        <f>VLOOKUP(Table2[[#This Row],[CustomerID]],'Medical Examinations'!A:J,9,FALSE)</f>
        <v>OverWeight</v>
      </c>
      <c r="K424" s="6" t="str">
        <f>VLOOKUP(Table2[[#This Row],[CustomerID]],'Medical Examinations'!A:J,10,FALSE)</f>
        <v>Normal</v>
      </c>
      <c r="L424" s="6" t="str">
        <f>VLOOKUP(Table2[[#This Row],[CustomerID]],'Hospitalisation Details'!A:M,12,FALSE)</f>
        <v>14-Sep-1972</v>
      </c>
      <c r="M424" s="6">
        <f>VLOOKUP(Table2[[#This Row],[CustomerID]],'Hospitalisation Details'!A:M,7,FALSE)</f>
        <v>24520.26</v>
      </c>
      <c r="N424" s="6" t="str">
        <f>VLOOKUP(Table2[[#This Row],[CustomerID]],'Hospitalisation Details'!A:M,8,FALSE)</f>
        <v>tier - 2</v>
      </c>
      <c r="O424" s="6" t="str">
        <f>VLOOKUP(Table2[[#This Row],[CustomerID]],'Hospitalisation Details'!A:M,9,FALSE)</f>
        <v>tier - 3</v>
      </c>
      <c r="P424" s="6" t="str">
        <f>VLOOKUP(Table2[[#This Row],[CustomerID]],'Hospitalisation Details'!A:M,10,FALSE)</f>
        <v>R1011</v>
      </c>
      <c r="Q424" s="6">
        <f>VLOOKUP(Table2[[#This Row],[CustomerID]],'Hospitalisation Details'!A:M,13,FALSE)</f>
        <v>50</v>
      </c>
      <c r="R424" s="41"/>
    </row>
    <row r="425" spans="1:18" x14ac:dyDescent="0.3">
      <c r="A425" s="6" t="str">
        <f>VLOOKUP('Customer Names'!A425,'Customer Names'!A:A,1,FALSE)</f>
        <v>Id424</v>
      </c>
      <c r="B425" s="6" t="str">
        <f>VLOOKUP(Table2[[#This Row],[CustomerID]],'Customer Names'!A:E,4,FALSE)</f>
        <v xml:space="preserve">  Fabienne</v>
      </c>
      <c r="C425" s="6">
        <f>VLOOKUP(Table2[[#This Row],[CustomerID]],'Medical Examinations'!A:J,2,FALSE)</f>
        <v>25.08</v>
      </c>
      <c r="D425" s="6">
        <f>VLOOKUP(Table2[[#This Row],[CustomerID]],'Medical Examinations'!A:J,3,FALSE)</f>
        <v>9.52</v>
      </c>
      <c r="E425" s="6" t="str">
        <f>VLOOKUP(Table2[[#This Row],[CustomerID]],'Medical Examinations'!A:J,4,FALSE)</f>
        <v>Yes</v>
      </c>
      <c r="F425" s="6" t="str">
        <f>VLOOKUP(Table2[[#This Row],[CustomerID]],'Medical Examinations'!A:J,5,FALSE)</f>
        <v>No</v>
      </c>
      <c r="G425" s="6" t="str">
        <f>VLOOKUP(Table2[[#This Row],[CustomerID]],'Medical Examinations'!A:J,6,FALSE)</f>
        <v>No</v>
      </c>
      <c r="H425" s="6">
        <f>VLOOKUP(Table2[[#This Row],[CustomerID]],'Medical Examinations'!A:J,7,FALSE)</f>
        <v>2</v>
      </c>
      <c r="I425" s="6" t="str">
        <f>VLOOKUP(Table2[[#This Row],[CustomerID]],'Medical Examinations'!A:J,8,FALSE)</f>
        <v>No</v>
      </c>
      <c r="J425" s="6" t="str">
        <f>VLOOKUP(Table2[[#This Row],[CustomerID]],'Medical Examinations'!A:J,9,FALSE)</f>
        <v>OverWeight</v>
      </c>
      <c r="K425" s="6" t="str">
        <f>VLOOKUP(Table2[[#This Row],[CustomerID]],'Medical Examinations'!A:J,10,FALSE)</f>
        <v>Diabetes</v>
      </c>
      <c r="L425" s="6" t="str">
        <f>VLOOKUP(Table2[[#This Row],[CustomerID]],'Hospitalisation Details'!A:M,12,FALSE)</f>
        <v>21-Oct-1961</v>
      </c>
      <c r="M425" s="6">
        <f>VLOOKUP(Table2[[#This Row],[CustomerID]],'Hospitalisation Details'!A:M,7,FALSE)</f>
        <v>24513.09</v>
      </c>
      <c r="N425" s="6" t="str">
        <f>VLOOKUP(Table2[[#This Row],[CustomerID]],'Hospitalisation Details'!A:M,8,FALSE)</f>
        <v>tier - 2</v>
      </c>
      <c r="O425" s="6" t="str">
        <f>VLOOKUP(Table2[[#This Row],[CustomerID]],'Hospitalisation Details'!A:M,9,FALSE)</f>
        <v>tier - 2</v>
      </c>
      <c r="P425" s="6" t="str">
        <f>VLOOKUP(Table2[[#This Row],[CustomerID]],'Hospitalisation Details'!A:M,10,FALSE)</f>
        <v>R1013</v>
      </c>
      <c r="Q425" s="6">
        <f>VLOOKUP(Table2[[#This Row],[CustomerID]],'Hospitalisation Details'!A:M,13,FALSE)</f>
        <v>61</v>
      </c>
      <c r="R425" s="41"/>
    </row>
    <row r="426" spans="1:18" x14ac:dyDescent="0.3">
      <c r="A426" s="6" t="str">
        <f>VLOOKUP('Customer Names'!A426,'Customer Names'!A:A,1,FALSE)</f>
        <v>Id425</v>
      </c>
      <c r="B426" s="6" t="str">
        <f>VLOOKUP(Table2[[#This Row],[CustomerID]],'Customer Names'!A:E,4,FALSE)</f>
        <v xml:space="preserve">  Jordan</v>
      </c>
      <c r="C426" s="6">
        <f>VLOOKUP(Table2[[#This Row],[CustomerID]],'Medical Examinations'!A:J,2,FALSE)</f>
        <v>30.02</v>
      </c>
      <c r="D426" s="6">
        <f>VLOOKUP(Table2[[#This Row],[CustomerID]],'Medical Examinations'!A:J,3,FALSE)</f>
        <v>11.09</v>
      </c>
      <c r="E426" s="6" t="str">
        <f>VLOOKUP(Table2[[#This Row],[CustomerID]],'Medical Examinations'!A:J,4,FALSE)</f>
        <v>No</v>
      </c>
      <c r="F426" s="6" t="str">
        <f>VLOOKUP(Table2[[#This Row],[CustomerID]],'Medical Examinations'!A:J,5,FALSE)</f>
        <v>No</v>
      </c>
      <c r="G426" s="6" t="str">
        <f>VLOOKUP(Table2[[#This Row],[CustomerID]],'Medical Examinations'!A:J,6,FALSE)</f>
        <v>No</v>
      </c>
      <c r="H426" s="6">
        <f>VLOOKUP(Table2[[#This Row],[CustomerID]],'Medical Examinations'!A:J,7,FALSE)</f>
        <v>0</v>
      </c>
      <c r="I426" s="6" t="str">
        <f>VLOOKUP(Table2[[#This Row],[CustomerID]],'Medical Examinations'!A:J,8,FALSE)</f>
        <v>No</v>
      </c>
      <c r="J426" s="6" t="str">
        <f>VLOOKUP(Table2[[#This Row],[CustomerID]],'Medical Examinations'!A:J,9,FALSE)</f>
        <v>Obesity</v>
      </c>
      <c r="K426" s="6" t="str">
        <f>VLOOKUP(Table2[[#This Row],[CustomerID]],'Medical Examinations'!A:J,10,FALSE)</f>
        <v>Diabetes</v>
      </c>
      <c r="L426" s="6" t="str">
        <f>VLOOKUP(Table2[[#This Row],[CustomerID]],'Hospitalisation Details'!A:M,12,FALSE)</f>
        <v>6-Jul-1968</v>
      </c>
      <c r="M426" s="6">
        <f>VLOOKUP(Table2[[#This Row],[CustomerID]],'Hospitalisation Details'!A:M,7,FALSE)</f>
        <v>24476.48</v>
      </c>
      <c r="N426" s="6" t="str">
        <f>VLOOKUP(Table2[[#This Row],[CustomerID]],'Hospitalisation Details'!A:M,8,FALSE)</f>
        <v>tier - 2</v>
      </c>
      <c r="O426" s="6" t="str">
        <f>VLOOKUP(Table2[[#This Row],[CustomerID]],'Hospitalisation Details'!A:M,9,FALSE)</f>
        <v>tier - 2</v>
      </c>
      <c r="P426" s="6" t="str">
        <f>VLOOKUP(Table2[[#This Row],[CustomerID]],'Hospitalisation Details'!A:M,10,FALSE)</f>
        <v>R1012</v>
      </c>
      <c r="Q426" s="6">
        <f>VLOOKUP(Table2[[#This Row],[CustomerID]],'Hospitalisation Details'!A:M,13,FALSE)</f>
        <v>54</v>
      </c>
      <c r="R426" s="41"/>
    </row>
    <row r="427" spans="1:18" x14ac:dyDescent="0.3">
      <c r="A427" s="6" t="str">
        <f>VLOOKUP('Customer Names'!A427,'Customer Names'!A:A,1,FALSE)</f>
        <v>Id426</v>
      </c>
      <c r="B427" s="6" t="str">
        <f>VLOOKUP(Table2[[#This Row],[CustomerID]],'Customer Names'!A:E,4,FALSE)</f>
        <v xml:space="preserve">  Matt</v>
      </c>
      <c r="C427" s="6">
        <f>VLOOKUP(Table2[[#This Row],[CustomerID]],'Medical Examinations'!A:J,2,FALSE)</f>
        <v>27.36</v>
      </c>
      <c r="D427" s="6">
        <f>VLOOKUP(Table2[[#This Row],[CustomerID]],'Medical Examinations'!A:J,3,FALSE)</f>
        <v>9.4499999999999993</v>
      </c>
      <c r="E427" s="6" t="str">
        <f>VLOOKUP(Table2[[#This Row],[CustomerID]],'Medical Examinations'!A:J,4,FALSE)</f>
        <v>Yes</v>
      </c>
      <c r="F427" s="6" t="str">
        <f>VLOOKUP(Table2[[#This Row],[CustomerID]],'Medical Examinations'!A:J,5,FALSE)</f>
        <v>No</v>
      </c>
      <c r="G427" s="6" t="str">
        <f>VLOOKUP(Table2[[#This Row],[CustomerID]],'Medical Examinations'!A:J,6,FALSE)</f>
        <v>No</v>
      </c>
      <c r="H427" s="6">
        <f>VLOOKUP(Table2[[#This Row],[CustomerID]],'Medical Examinations'!A:J,7,FALSE)</f>
        <v>2</v>
      </c>
      <c r="I427" s="6" t="str">
        <f>VLOOKUP(Table2[[#This Row],[CustomerID]],'Medical Examinations'!A:J,8,FALSE)</f>
        <v>Yes</v>
      </c>
      <c r="J427" s="6" t="str">
        <f>VLOOKUP(Table2[[#This Row],[CustomerID]],'Medical Examinations'!A:J,9,FALSE)</f>
        <v>OverWeight</v>
      </c>
      <c r="K427" s="6" t="str">
        <f>VLOOKUP(Table2[[#This Row],[CustomerID]],'Medical Examinations'!A:J,10,FALSE)</f>
        <v>Diabetes</v>
      </c>
      <c r="L427" s="6" t="str">
        <f>VLOOKUP(Table2[[#This Row],[CustomerID]],'Hospitalisation Details'!A:M,12,FALSE)</f>
        <v>30-Nov-1970</v>
      </c>
      <c r="M427" s="6">
        <f>VLOOKUP(Table2[[#This Row],[CustomerID]],'Hospitalisation Details'!A:M,7,FALSE)</f>
        <v>24393.62</v>
      </c>
      <c r="N427" s="6" t="str">
        <f>VLOOKUP(Table2[[#This Row],[CustomerID]],'Hospitalisation Details'!A:M,8,FALSE)</f>
        <v>tier - 2</v>
      </c>
      <c r="O427" s="6" t="str">
        <f>VLOOKUP(Table2[[#This Row],[CustomerID]],'Hospitalisation Details'!A:M,9,FALSE)</f>
        <v>tier - 3</v>
      </c>
      <c r="P427" s="6" t="str">
        <f>VLOOKUP(Table2[[#This Row],[CustomerID]],'Hospitalisation Details'!A:M,10,FALSE)</f>
        <v>R1012</v>
      </c>
      <c r="Q427" s="6">
        <f>VLOOKUP(Table2[[#This Row],[CustomerID]],'Hospitalisation Details'!A:M,13,FALSE)</f>
        <v>52</v>
      </c>
      <c r="R427" s="41"/>
    </row>
    <row r="428" spans="1:18" x14ac:dyDescent="0.3">
      <c r="A428" s="6" t="str">
        <f>VLOOKUP('Customer Names'!A428,'Customer Names'!A:A,1,FALSE)</f>
        <v>Id427</v>
      </c>
      <c r="B428" s="6" t="str">
        <f>VLOOKUP(Table2[[#This Row],[CustomerID]],'Customer Names'!A:E,4,FALSE)</f>
        <v xml:space="preserve">  Taryn L</v>
      </c>
      <c r="C428" s="6">
        <f>VLOOKUP(Table2[[#This Row],[CustomerID]],'Medical Examinations'!A:J,2,FALSE)</f>
        <v>22.2</v>
      </c>
      <c r="D428" s="6">
        <f>VLOOKUP(Table2[[#This Row],[CustomerID]],'Medical Examinations'!A:J,3,FALSE)</f>
        <v>5.51</v>
      </c>
      <c r="E428" s="6" t="str">
        <f>VLOOKUP(Table2[[#This Row],[CustomerID]],'Medical Examinations'!A:J,4,FALSE)</f>
        <v>No</v>
      </c>
      <c r="F428" s="6" t="str">
        <f>VLOOKUP(Table2[[#This Row],[CustomerID]],'Medical Examinations'!A:J,5,FALSE)</f>
        <v>No</v>
      </c>
      <c r="G428" s="6" t="str">
        <f>VLOOKUP(Table2[[#This Row],[CustomerID]],'Medical Examinations'!A:J,6,FALSE)</f>
        <v>No</v>
      </c>
      <c r="H428" s="6">
        <f>VLOOKUP(Table2[[#This Row],[CustomerID]],'Medical Examinations'!A:J,7,FALSE)</f>
        <v>0</v>
      </c>
      <c r="I428" s="6" t="str">
        <f>VLOOKUP(Table2[[#This Row],[CustomerID]],'Medical Examinations'!A:J,8,FALSE)</f>
        <v>Yes</v>
      </c>
      <c r="J428" s="6" t="str">
        <f>VLOOKUP(Table2[[#This Row],[CustomerID]],'Medical Examinations'!A:J,9,FALSE)</f>
        <v>NormalWeight</v>
      </c>
      <c r="K428" s="6" t="str">
        <f>VLOOKUP(Table2[[#This Row],[CustomerID]],'Medical Examinations'!A:J,10,FALSE)</f>
        <v>Normal</v>
      </c>
      <c r="L428" s="6" t="str">
        <f>VLOOKUP(Table2[[#This Row],[CustomerID]],'Hospitalisation Details'!A:M,12,FALSE)</f>
        <v>7-Oct-1999</v>
      </c>
      <c r="M428" s="6">
        <f>VLOOKUP(Table2[[#This Row],[CustomerID]],'Hospitalisation Details'!A:M,7,FALSE)</f>
        <v>24387.74</v>
      </c>
      <c r="N428" s="6" t="str">
        <f>VLOOKUP(Table2[[#This Row],[CustomerID]],'Hospitalisation Details'!A:M,8,FALSE)</f>
        <v>tier - 2</v>
      </c>
      <c r="O428" s="6" t="str">
        <f>VLOOKUP(Table2[[#This Row],[CustomerID]],'Hospitalisation Details'!A:M,9,FALSE)</f>
        <v>tier - 1</v>
      </c>
      <c r="P428" s="6" t="str">
        <f>VLOOKUP(Table2[[#This Row],[CustomerID]],'Hospitalisation Details'!A:M,10,FALSE)</f>
        <v>R1011</v>
      </c>
      <c r="Q428" s="6">
        <f>VLOOKUP(Table2[[#This Row],[CustomerID]],'Hospitalisation Details'!A:M,13,FALSE)</f>
        <v>23</v>
      </c>
      <c r="R428" s="41"/>
    </row>
    <row r="429" spans="1:18" x14ac:dyDescent="0.3">
      <c r="A429" s="6" t="str">
        <f>VLOOKUP('Customer Names'!A429,'Customer Names'!A:A,1,FALSE)</f>
        <v>Id428</v>
      </c>
      <c r="B429" s="6" t="str">
        <f>VLOOKUP(Table2[[#This Row],[CustomerID]],'Customer Names'!A:E,4,FALSE)</f>
        <v xml:space="preserve">  Temima</v>
      </c>
      <c r="C429" s="6">
        <f>VLOOKUP(Table2[[#This Row],[CustomerID]],'Medical Examinations'!A:J,2,FALSE)</f>
        <v>25.71</v>
      </c>
      <c r="D429" s="6">
        <f>VLOOKUP(Table2[[#This Row],[CustomerID]],'Medical Examinations'!A:J,3,FALSE)</f>
        <v>4.18</v>
      </c>
      <c r="E429" s="6" t="str">
        <f>VLOOKUP(Table2[[#This Row],[CustomerID]],'Medical Examinations'!A:J,4,FALSE)</f>
        <v>No</v>
      </c>
      <c r="F429" s="6" t="str">
        <f>VLOOKUP(Table2[[#This Row],[CustomerID]],'Medical Examinations'!A:J,5,FALSE)</f>
        <v>yes</v>
      </c>
      <c r="G429" s="6" t="str">
        <f>VLOOKUP(Table2[[#This Row],[CustomerID]],'Medical Examinations'!A:J,6,FALSE)</f>
        <v>No</v>
      </c>
      <c r="H429" s="6">
        <f>VLOOKUP(Table2[[#This Row],[CustomerID]],'Medical Examinations'!A:J,7,FALSE)</f>
        <v>1</v>
      </c>
      <c r="I429" s="6" t="str">
        <f>VLOOKUP(Table2[[#This Row],[CustomerID]],'Medical Examinations'!A:J,8,FALSE)</f>
        <v>Yes</v>
      </c>
      <c r="J429" s="6" t="str">
        <f>VLOOKUP(Table2[[#This Row],[CustomerID]],'Medical Examinations'!A:J,9,FALSE)</f>
        <v>OverWeight</v>
      </c>
      <c r="K429" s="6" t="str">
        <f>VLOOKUP(Table2[[#This Row],[CustomerID]],'Medical Examinations'!A:J,10,FALSE)</f>
        <v>Normal</v>
      </c>
      <c r="L429" s="6" t="str">
        <f>VLOOKUP(Table2[[#This Row],[CustomerID]],'Hospitalisation Details'!A:M,12,FALSE)</f>
        <v>3-Aug-2004</v>
      </c>
      <c r="M429" s="6">
        <f>VLOOKUP(Table2[[#This Row],[CustomerID]],'Hospitalisation Details'!A:M,7,FALSE)</f>
        <v>24294.02</v>
      </c>
      <c r="N429" s="6" t="str">
        <f>VLOOKUP(Table2[[#This Row],[CustomerID]],'Hospitalisation Details'!A:M,8,FALSE)</f>
        <v>tier - 2</v>
      </c>
      <c r="O429" s="6" t="str">
        <f>VLOOKUP(Table2[[#This Row],[CustomerID]],'Hospitalisation Details'!A:M,9,FALSE)</f>
        <v>tier - 1</v>
      </c>
      <c r="P429" s="6" t="str">
        <f>VLOOKUP(Table2[[#This Row],[CustomerID]],'Hospitalisation Details'!A:M,10,FALSE)</f>
        <v>R1011</v>
      </c>
      <c r="Q429" s="6">
        <f>VLOOKUP(Table2[[#This Row],[CustomerID]],'Hospitalisation Details'!A:M,13,FALSE)</f>
        <v>18</v>
      </c>
      <c r="R429" s="41"/>
    </row>
    <row r="430" spans="1:18" x14ac:dyDescent="0.3">
      <c r="A430" s="6" t="str">
        <f>VLOOKUP('Customer Names'!A430,'Customer Names'!A:A,1,FALSE)</f>
        <v>Id429</v>
      </c>
      <c r="B430" s="6" t="str">
        <f>VLOOKUP(Table2[[#This Row],[CustomerID]],'Customer Names'!A:E,4,FALSE)</f>
        <v xml:space="preserve">  Jennifer</v>
      </c>
      <c r="C430" s="6">
        <f>VLOOKUP(Table2[[#This Row],[CustomerID]],'Medical Examinations'!A:J,2,FALSE)</f>
        <v>41.91</v>
      </c>
      <c r="D430" s="6">
        <f>VLOOKUP(Table2[[#This Row],[CustomerID]],'Medical Examinations'!A:J,3,FALSE)</f>
        <v>5.98</v>
      </c>
      <c r="E430" s="6" t="str">
        <f>VLOOKUP(Table2[[#This Row],[CustomerID]],'Medical Examinations'!A:J,4,FALSE)</f>
        <v>Yes</v>
      </c>
      <c r="F430" s="6" t="str">
        <f>VLOOKUP(Table2[[#This Row],[CustomerID]],'Medical Examinations'!A:J,5,FALSE)</f>
        <v>No</v>
      </c>
      <c r="G430" s="6" t="str">
        <f>VLOOKUP(Table2[[#This Row],[CustomerID]],'Medical Examinations'!A:J,6,FALSE)</f>
        <v>No</v>
      </c>
      <c r="H430" s="6">
        <f>VLOOKUP(Table2[[#This Row],[CustomerID]],'Medical Examinations'!A:J,7,FALSE)</f>
        <v>1</v>
      </c>
      <c r="I430" s="6" t="str">
        <f>VLOOKUP(Table2[[#This Row],[CustomerID]],'Medical Examinations'!A:J,8,FALSE)</f>
        <v>No</v>
      </c>
      <c r="J430" s="6" t="str">
        <f>VLOOKUP(Table2[[#This Row],[CustomerID]],'Medical Examinations'!A:J,9,FALSE)</f>
        <v>Obesity</v>
      </c>
      <c r="K430" s="6" t="str">
        <f>VLOOKUP(Table2[[#This Row],[CustomerID]],'Medical Examinations'!A:J,10,FALSE)</f>
        <v>Prediabetes</v>
      </c>
      <c r="L430" s="6" t="str">
        <f>VLOOKUP(Table2[[#This Row],[CustomerID]],'Hospitalisation Details'!A:M,12,FALSE)</f>
        <v>16-Dec-1964</v>
      </c>
      <c r="M430" s="6">
        <f>VLOOKUP(Table2[[#This Row],[CustomerID]],'Hospitalisation Details'!A:M,7,FALSE)</f>
        <v>24227.34</v>
      </c>
      <c r="N430" s="6" t="str">
        <f>VLOOKUP(Table2[[#This Row],[CustomerID]],'Hospitalisation Details'!A:M,8,FALSE)</f>
        <v>tier - 2</v>
      </c>
      <c r="O430" s="6" t="str">
        <f>VLOOKUP(Table2[[#This Row],[CustomerID]],'Hospitalisation Details'!A:M,9,FALSE)</f>
        <v>tier - 1</v>
      </c>
      <c r="P430" s="6" t="str">
        <f>VLOOKUP(Table2[[#This Row],[CustomerID]],'Hospitalisation Details'!A:M,10,FALSE)</f>
        <v>R1013</v>
      </c>
      <c r="Q430" s="6">
        <f>VLOOKUP(Table2[[#This Row],[CustomerID]],'Hospitalisation Details'!A:M,13,FALSE)</f>
        <v>58</v>
      </c>
      <c r="R430" s="41"/>
    </row>
    <row r="431" spans="1:18" x14ac:dyDescent="0.3">
      <c r="A431" s="6" t="str">
        <f>VLOOKUP('Customer Names'!A431,'Customer Names'!A:A,1,FALSE)</f>
        <v>Id430</v>
      </c>
      <c r="B431" s="6" t="str">
        <f>VLOOKUP(Table2[[#This Row],[CustomerID]],'Customer Names'!A:E,4,FALSE)</f>
        <v xml:space="preserve">  Serena M</v>
      </c>
      <c r="C431" s="6">
        <f>VLOOKUP(Table2[[#This Row],[CustomerID]],'Medical Examinations'!A:J,2,FALSE)</f>
        <v>25.85</v>
      </c>
      <c r="D431" s="6">
        <f>VLOOKUP(Table2[[#This Row],[CustomerID]],'Medical Examinations'!A:J,3,FALSE)</f>
        <v>10.16</v>
      </c>
      <c r="E431" s="6" t="str">
        <f>VLOOKUP(Table2[[#This Row],[CustomerID]],'Medical Examinations'!A:J,4,FALSE)</f>
        <v>No</v>
      </c>
      <c r="F431" s="6" t="str">
        <f>VLOOKUP(Table2[[#This Row],[CustomerID]],'Medical Examinations'!A:J,5,FALSE)</f>
        <v>No</v>
      </c>
      <c r="G431" s="6" t="str">
        <f>VLOOKUP(Table2[[#This Row],[CustomerID]],'Medical Examinations'!A:J,6,FALSE)</f>
        <v>No</v>
      </c>
      <c r="H431" s="6">
        <f>VLOOKUP(Table2[[#This Row],[CustomerID]],'Medical Examinations'!A:J,7,FALSE)</f>
        <v>0</v>
      </c>
      <c r="I431" s="6" t="str">
        <f>VLOOKUP(Table2[[#This Row],[CustomerID]],'Medical Examinations'!A:J,8,FALSE)</f>
        <v>Yes</v>
      </c>
      <c r="J431" s="6" t="str">
        <f>VLOOKUP(Table2[[#This Row],[CustomerID]],'Medical Examinations'!A:J,9,FALSE)</f>
        <v>OverWeight</v>
      </c>
      <c r="K431" s="6" t="str">
        <f>VLOOKUP(Table2[[#This Row],[CustomerID]],'Medical Examinations'!A:J,10,FALSE)</f>
        <v>Diabetes</v>
      </c>
      <c r="L431" s="6" t="str">
        <f>VLOOKUP(Table2[[#This Row],[CustomerID]],'Hospitalisation Details'!A:M,12,FALSE)</f>
        <v>10-Sep-1974</v>
      </c>
      <c r="M431" s="6">
        <f>VLOOKUP(Table2[[#This Row],[CustomerID]],'Hospitalisation Details'!A:M,7,FALSE)</f>
        <v>24180.93</v>
      </c>
      <c r="N431" s="6" t="str">
        <f>VLOOKUP(Table2[[#This Row],[CustomerID]],'Hospitalisation Details'!A:M,8,FALSE)</f>
        <v>tier - 2</v>
      </c>
      <c r="O431" s="6" t="str">
        <f>VLOOKUP(Table2[[#This Row],[CustomerID]],'Hospitalisation Details'!A:M,9,FALSE)</f>
        <v>tier - 1</v>
      </c>
      <c r="P431" s="6" t="str">
        <f>VLOOKUP(Table2[[#This Row],[CustomerID]],'Hospitalisation Details'!A:M,10,FALSE)</f>
        <v>R1013</v>
      </c>
      <c r="Q431" s="6">
        <f>VLOOKUP(Table2[[#This Row],[CustomerID]],'Hospitalisation Details'!A:M,13,FALSE)</f>
        <v>48</v>
      </c>
      <c r="R431" s="41"/>
    </row>
    <row r="432" spans="1:18" x14ac:dyDescent="0.3">
      <c r="A432" s="6" t="str">
        <f>VLOOKUP('Customer Names'!A432,'Customer Names'!A:A,1,FALSE)</f>
        <v>Id431</v>
      </c>
      <c r="B432" s="6" t="str">
        <f>VLOOKUP(Table2[[#This Row],[CustomerID]],'Customer Names'!A:E,4,FALSE)</f>
        <v xml:space="preserve">  Victoria M</v>
      </c>
      <c r="C432" s="6">
        <f>VLOOKUP(Table2[[#This Row],[CustomerID]],'Medical Examinations'!A:J,2,FALSE)</f>
        <v>23.844999999999999</v>
      </c>
      <c r="D432" s="6">
        <f>VLOOKUP(Table2[[#This Row],[CustomerID]],'Medical Examinations'!A:J,3,FALSE)</f>
        <v>11.71</v>
      </c>
      <c r="E432" s="6" t="str">
        <f>VLOOKUP(Table2[[#This Row],[CustomerID]],'Medical Examinations'!A:J,4,FALSE)</f>
        <v>No</v>
      </c>
      <c r="F432" s="6" t="str">
        <f>VLOOKUP(Table2[[#This Row],[CustomerID]],'Medical Examinations'!A:J,5,FALSE)</f>
        <v>No</v>
      </c>
      <c r="G432" s="6" t="str">
        <f>VLOOKUP(Table2[[#This Row],[CustomerID]],'Medical Examinations'!A:J,6,FALSE)</f>
        <v>No</v>
      </c>
      <c r="H432" s="6">
        <f>VLOOKUP(Table2[[#This Row],[CustomerID]],'Medical Examinations'!A:J,7,FALSE)</f>
        <v>2</v>
      </c>
      <c r="I432" s="6" t="str">
        <f>VLOOKUP(Table2[[#This Row],[CustomerID]],'Medical Examinations'!A:J,8,FALSE)</f>
        <v>Yes</v>
      </c>
      <c r="J432" s="6" t="str">
        <f>VLOOKUP(Table2[[#This Row],[CustomerID]],'Medical Examinations'!A:J,9,FALSE)</f>
        <v>NormalWeight</v>
      </c>
      <c r="K432" s="6" t="str">
        <f>VLOOKUP(Table2[[#This Row],[CustomerID]],'Medical Examinations'!A:J,10,FALSE)</f>
        <v>Diabetes</v>
      </c>
      <c r="L432" s="6" t="str">
        <f>VLOOKUP(Table2[[#This Row],[CustomerID]],'Hospitalisation Details'!A:M,12,FALSE)</f>
        <v>13-Jun-1973</v>
      </c>
      <c r="M432" s="6">
        <f>VLOOKUP(Table2[[#This Row],[CustomerID]],'Hospitalisation Details'!A:M,7,FALSE)</f>
        <v>24106.91</v>
      </c>
      <c r="N432" s="6" t="str">
        <f>VLOOKUP(Table2[[#This Row],[CustomerID]],'Hospitalisation Details'!A:M,8,FALSE)</f>
        <v>tier - 2</v>
      </c>
      <c r="O432" s="6" t="str">
        <f>VLOOKUP(Table2[[#This Row],[CustomerID]],'Hospitalisation Details'!A:M,9,FALSE)</f>
        <v>tier - 2</v>
      </c>
      <c r="P432" s="6" t="str">
        <f>VLOOKUP(Table2[[#This Row],[CustomerID]],'Hospitalisation Details'!A:M,10,FALSE)</f>
        <v>R1024</v>
      </c>
      <c r="Q432" s="6">
        <f>VLOOKUP(Table2[[#This Row],[CustomerID]],'Hospitalisation Details'!A:M,13,FALSE)</f>
        <v>49</v>
      </c>
      <c r="R432" s="41"/>
    </row>
    <row r="433" spans="1:18" x14ac:dyDescent="0.3">
      <c r="A433" s="6" t="str">
        <f>VLOOKUP('Customer Names'!A433,'Customer Names'!A:A,1,FALSE)</f>
        <v>Id432</v>
      </c>
      <c r="B433" s="6" t="str">
        <f>VLOOKUP(Table2[[#This Row],[CustomerID]],'Customer Names'!A:E,4,FALSE)</f>
        <v xml:space="preserve">  Phoebe</v>
      </c>
      <c r="C433" s="6">
        <f>VLOOKUP(Table2[[#This Row],[CustomerID]],'Medical Examinations'!A:J,2,FALSE)</f>
        <v>30.59</v>
      </c>
      <c r="D433" s="6">
        <f>VLOOKUP(Table2[[#This Row],[CustomerID]],'Medical Examinations'!A:J,3,FALSE)</f>
        <v>5.23</v>
      </c>
      <c r="E433" s="6" t="str">
        <f>VLOOKUP(Table2[[#This Row],[CustomerID]],'Medical Examinations'!A:J,4,FALSE)</f>
        <v>No</v>
      </c>
      <c r="F433" s="6" t="str">
        <f>VLOOKUP(Table2[[#This Row],[CustomerID]],'Medical Examinations'!A:J,5,FALSE)</f>
        <v>No</v>
      </c>
      <c r="G433" s="6" t="str">
        <f>VLOOKUP(Table2[[#This Row],[CustomerID]],'Medical Examinations'!A:J,6,FALSE)</f>
        <v>Yes</v>
      </c>
      <c r="H433" s="6">
        <f>VLOOKUP(Table2[[#This Row],[CustomerID]],'Medical Examinations'!A:J,7,FALSE)</f>
        <v>1</v>
      </c>
      <c r="I433" s="6" t="str">
        <f>VLOOKUP(Table2[[#This Row],[CustomerID]],'Medical Examinations'!A:J,8,FALSE)</f>
        <v>No</v>
      </c>
      <c r="J433" s="6" t="str">
        <f>VLOOKUP(Table2[[#This Row],[CustomerID]],'Medical Examinations'!A:J,9,FALSE)</f>
        <v>Obesity</v>
      </c>
      <c r="K433" s="6" t="str">
        <f>VLOOKUP(Table2[[#This Row],[CustomerID]],'Medical Examinations'!A:J,10,FALSE)</f>
        <v>Normal</v>
      </c>
      <c r="L433" s="6" t="str">
        <f>VLOOKUP(Table2[[#This Row],[CustomerID]],'Hospitalisation Details'!A:M,12,FALSE)</f>
        <v>30-Dec-2003</v>
      </c>
      <c r="M433" s="6">
        <f>VLOOKUP(Table2[[#This Row],[CustomerID]],'Hospitalisation Details'!A:M,7,FALSE)</f>
        <v>24059.68</v>
      </c>
      <c r="N433" s="6" t="str">
        <f>VLOOKUP(Table2[[#This Row],[CustomerID]],'Hospitalisation Details'!A:M,8,FALSE)</f>
        <v>tier - 2</v>
      </c>
      <c r="O433" s="6" t="str">
        <f>VLOOKUP(Table2[[#This Row],[CustomerID]],'Hospitalisation Details'!A:M,9,FALSE)</f>
        <v>tier - 2</v>
      </c>
      <c r="P433" s="6" t="str">
        <f>VLOOKUP(Table2[[#This Row],[CustomerID]],'Hospitalisation Details'!A:M,10,FALSE)</f>
        <v>R1012</v>
      </c>
      <c r="Q433" s="6">
        <f>VLOOKUP(Table2[[#This Row],[CustomerID]],'Hospitalisation Details'!A:M,13,FALSE)</f>
        <v>19</v>
      </c>
      <c r="R433" s="41"/>
    </row>
    <row r="434" spans="1:18" x14ac:dyDescent="0.3">
      <c r="A434" s="6" t="str">
        <f>VLOOKUP('Customer Names'!A434,'Customer Names'!A:A,1,FALSE)</f>
        <v>Id433</v>
      </c>
      <c r="B434" s="6" t="str">
        <f>VLOOKUP(Table2[[#This Row],[CustomerID]],'Customer Names'!A:E,4,FALSE)</f>
        <v xml:space="preserve">  Corey</v>
      </c>
      <c r="C434" s="6">
        <f>VLOOKUP(Table2[[#This Row],[CustomerID]],'Medical Examinations'!A:J,2,FALSE)</f>
        <v>24.795000000000002</v>
      </c>
      <c r="D434" s="6">
        <f>VLOOKUP(Table2[[#This Row],[CustomerID]],'Medical Examinations'!A:J,3,FALSE)</f>
        <v>6.85</v>
      </c>
      <c r="E434" s="6" t="str">
        <f>VLOOKUP(Table2[[#This Row],[CustomerID]],'Medical Examinations'!A:J,4,FALSE)</f>
        <v>No</v>
      </c>
      <c r="F434" s="6" t="str">
        <f>VLOOKUP(Table2[[#This Row],[CustomerID]],'Medical Examinations'!A:J,5,FALSE)</f>
        <v>No</v>
      </c>
      <c r="G434" s="6" t="str">
        <f>VLOOKUP(Table2[[#This Row],[CustomerID]],'Medical Examinations'!A:J,6,FALSE)</f>
        <v>No</v>
      </c>
      <c r="H434" s="6">
        <f>VLOOKUP(Table2[[#This Row],[CustomerID]],'Medical Examinations'!A:J,7,FALSE)</f>
        <v>0</v>
      </c>
      <c r="I434" s="6" t="str">
        <f>VLOOKUP(Table2[[#This Row],[CustomerID]],'Medical Examinations'!A:J,8,FALSE)</f>
        <v>Yes</v>
      </c>
      <c r="J434" s="6" t="str">
        <f>VLOOKUP(Table2[[#This Row],[CustomerID]],'Medical Examinations'!A:J,9,FALSE)</f>
        <v>NormalWeight</v>
      </c>
      <c r="K434" s="6" t="str">
        <f>VLOOKUP(Table2[[#This Row],[CustomerID]],'Medical Examinations'!A:J,10,FALSE)</f>
        <v>Diabetes</v>
      </c>
      <c r="L434" s="6" t="str">
        <f>VLOOKUP(Table2[[#This Row],[CustomerID]],'Hospitalisation Details'!A:M,12,FALSE)</f>
        <v>10-Jul-1971</v>
      </c>
      <c r="M434" s="6">
        <f>VLOOKUP(Table2[[#This Row],[CustomerID]],'Hospitalisation Details'!A:M,7,FALSE)</f>
        <v>23967.38</v>
      </c>
      <c r="N434" s="6" t="str">
        <f>VLOOKUP(Table2[[#This Row],[CustomerID]],'Hospitalisation Details'!A:M,8,FALSE)</f>
        <v>tier - 2</v>
      </c>
      <c r="O434" s="6" t="str">
        <f>VLOOKUP(Table2[[#This Row],[CustomerID]],'Hospitalisation Details'!A:M,9,FALSE)</f>
        <v>tier - 2</v>
      </c>
      <c r="P434" s="6" t="str">
        <f>VLOOKUP(Table2[[#This Row],[CustomerID]],'Hospitalisation Details'!A:M,10,FALSE)</f>
        <v>R1012</v>
      </c>
      <c r="Q434" s="6">
        <f>VLOOKUP(Table2[[#This Row],[CustomerID]],'Hospitalisation Details'!A:M,13,FALSE)</f>
        <v>51</v>
      </c>
      <c r="R434" s="41"/>
    </row>
    <row r="435" spans="1:18" x14ac:dyDescent="0.3">
      <c r="A435" s="6" t="str">
        <f>VLOOKUP('Customer Names'!A435,'Customer Names'!A:A,1,FALSE)</f>
        <v>Id434</v>
      </c>
      <c r="B435" s="6" t="str">
        <f>VLOOKUP(Table2[[#This Row],[CustomerID]],'Customer Names'!A:E,4,FALSE)</f>
        <v xml:space="preserve">  Rebecca</v>
      </c>
      <c r="C435" s="6">
        <f>VLOOKUP(Table2[[#This Row],[CustomerID]],'Medical Examinations'!A:J,2,FALSE)</f>
        <v>24.13</v>
      </c>
      <c r="D435" s="6">
        <f>VLOOKUP(Table2[[#This Row],[CustomerID]],'Medical Examinations'!A:J,3,FALSE)</f>
        <v>7.05</v>
      </c>
      <c r="E435" s="6" t="str">
        <f>VLOOKUP(Table2[[#This Row],[CustomerID]],'Medical Examinations'!A:J,4,FALSE)</f>
        <v>Yes</v>
      </c>
      <c r="F435" s="6" t="str">
        <f>VLOOKUP(Table2[[#This Row],[CustomerID]],'Medical Examinations'!A:J,5,FALSE)</f>
        <v>No</v>
      </c>
      <c r="G435" s="6" t="str">
        <f>VLOOKUP(Table2[[#This Row],[CustomerID]],'Medical Examinations'!A:J,6,FALSE)</f>
        <v>No</v>
      </c>
      <c r="H435" s="6">
        <f>VLOOKUP(Table2[[#This Row],[CustomerID]],'Medical Examinations'!A:J,7,FALSE)</f>
        <v>2</v>
      </c>
      <c r="I435" s="6" t="str">
        <f>VLOOKUP(Table2[[#This Row],[CustomerID]],'Medical Examinations'!A:J,8,FALSE)</f>
        <v>Yes</v>
      </c>
      <c r="J435" s="6" t="str">
        <f>VLOOKUP(Table2[[#This Row],[CustomerID]],'Medical Examinations'!A:J,9,FALSE)</f>
        <v>NormalWeight</v>
      </c>
      <c r="K435" s="6" t="str">
        <f>VLOOKUP(Table2[[#This Row],[CustomerID]],'Medical Examinations'!A:J,10,FALSE)</f>
        <v>Diabetes</v>
      </c>
      <c r="L435" s="6" t="str">
        <f>VLOOKUP(Table2[[#This Row],[CustomerID]],'Hospitalisation Details'!A:M,12,FALSE)</f>
        <v>8-Aug-1970</v>
      </c>
      <c r="M435" s="6">
        <f>VLOOKUP(Table2[[#This Row],[CustomerID]],'Hospitalisation Details'!A:M,7,FALSE)</f>
        <v>23887.66</v>
      </c>
      <c r="N435" s="6" t="str">
        <f>VLOOKUP(Table2[[#This Row],[CustomerID]],'Hospitalisation Details'!A:M,8,FALSE)</f>
        <v>tier - 2</v>
      </c>
      <c r="O435" s="6" t="str">
        <f>VLOOKUP(Table2[[#This Row],[CustomerID]],'Hospitalisation Details'!A:M,9,FALSE)</f>
        <v>tier - 3</v>
      </c>
      <c r="P435" s="6" t="str">
        <f>VLOOKUP(Table2[[#This Row],[CustomerID]],'Hospitalisation Details'!A:M,10,FALSE)</f>
        <v>R1012</v>
      </c>
      <c r="Q435" s="6">
        <f>VLOOKUP(Table2[[#This Row],[CustomerID]],'Hospitalisation Details'!A:M,13,FALSE)</f>
        <v>52</v>
      </c>
      <c r="R435" s="41"/>
    </row>
    <row r="436" spans="1:18" x14ac:dyDescent="0.3">
      <c r="A436" s="6" t="str">
        <f>VLOOKUP('Customer Names'!A436,'Customer Names'!A:A,1,FALSE)</f>
        <v>Id435</v>
      </c>
      <c r="B436" s="6" t="str">
        <f>VLOOKUP(Table2[[#This Row],[CustomerID]],'Customer Names'!A:E,4,FALSE)</f>
        <v xml:space="preserve">  Nicholas D</v>
      </c>
      <c r="C436" s="6">
        <f>VLOOKUP(Table2[[#This Row],[CustomerID]],'Medical Examinations'!A:J,2,FALSE)</f>
        <v>25.84</v>
      </c>
      <c r="D436" s="6">
        <f>VLOOKUP(Table2[[#This Row],[CustomerID]],'Medical Examinations'!A:J,3,FALSE)</f>
        <v>11.64</v>
      </c>
      <c r="E436" s="6" t="str">
        <f>VLOOKUP(Table2[[#This Row],[CustomerID]],'Medical Examinations'!A:J,4,FALSE)</f>
        <v>No</v>
      </c>
      <c r="F436" s="6" t="str">
        <f>VLOOKUP(Table2[[#This Row],[CustomerID]],'Medical Examinations'!A:J,5,FALSE)</f>
        <v>No</v>
      </c>
      <c r="G436" s="6" t="str">
        <f>VLOOKUP(Table2[[#This Row],[CustomerID]],'Medical Examinations'!A:J,6,FALSE)</f>
        <v>No</v>
      </c>
      <c r="H436" s="6">
        <f>VLOOKUP(Table2[[#This Row],[CustomerID]],'Medical Examinations'!A:J,7,FALSE)</f>
        <v>2</v>
      </c>
      <c r="I436" s="6" t="str">
        <f>VLOOKUP(Table2[[#This Row],[CustomerID]],'Medical Examinations'!A:J,8,FALSE)</f>
        <v>Yes</v>
      </c>
      <c r="J436" s="6" t="str">
        <f>VLOOKUP(Table2[[#This Row],[CustomerID]],'Medical Examinations'!A:J,9,FALSE)</f>
        <v>OverWeight</v>
      </c>
      <c r="K436" s="6" t="str">
        <f>VLOOKUP(Table2[[#This Row],[CustomerID]],'Medical Examinations'!A:J,10,FALSE)</f>
        <v>Diabetes</v>
      </c>
      <c r="L436" s="6" t="str">
        <f>VLOOKUP(Table2[[#This Row],[CustomerID]],'Hospitalisation Details'!A:M,12,FALSE)</f>
        <v>27-Jun-1973</v>
      </c>
      <c r="M436" s="6">
        <f>VLOOKUP(Table2[[#This Row],[CustomerID]],'Hospitalisation Details'!A:M,7,FALSE)</f>
        <v>23807.24</v>
      </c>
      <c r="N436" s="6" t="str">
        <f>VLOOKUP(Table2[[#This Row],[CustomerID]],'Hospitalisation Details'!A:M,8,FALSE)</f>
        <v>tier - 2</v>
      </c>
      <c r="O436" s="6" t="str">
        <f>VLOOKUP(Table2[[#This Row],[CustomerID]],'Hospitalisation Details'!A:M,9,FALSE)</f>
        <v>tier - 3</v>
      </c>
      <c r="P436" s="6" t="str">
        <f>VLOOKUP(Table2[[#This Row],[CustomerID]],'Hospitalisation Details'!A:M,10,FALSE)</f>
        <v>R1012</v>
      </c>
      <c r="Q436" s="6">
        <f>VLOOKUP(Table2[[#This Row],[CustomerID]],'Hospitalisation Details'!A:M,13,FALSE)</f>
        <v>49</v>
      </c>
      <c r="R436" s="41"/>
    </row>
    <row r="437" spans="1:18" x14ac:dyDescent="0.3">
      <c r="A437" s="6" t="str">
        <f>VLOOKUP('Customer Names'!A437,'Customer Names'!A:A,1,FALSE)</f>
        <v>Id436</v>
      </c>
      <c r="B437" s="6" t="str">
        <f>VLOOKUP(Table2[[#This Row],[CustomerID]],'Customer Names'!A:E,4,FALSE)</f>
        <v xml:space="preserve">  Christian</v>
      </c>
      <c r="C437" s="6">
        <f>VLOOKUP(Table2[[#This Row],[CustomerID]],'Medical Examinations'!A:J,2,FALSE)</f>
        <v>28</v>
      </c>
      <c r="D437" s="6">
        <f>VLOOKUP(Table2[[#This Row],[CustomerID]],'Medical Examinations'!A:J,3,FALSE)</f>
        <v>10.52</v>
      </c>
      <c r="E437" s="6" t="str">
        <f>VLOOKUP(Table2[[#This Row],[CustomerID]],'Medical Examinations'!A:J,4,FALSE)</f>
        <v>No</v>
      </c>
      <c r="F437" s="6" t="str">
        <f>VLOOKUP(Table2[[#This Row],[CustomerID]],'Medical Examinations'!A:J,5,FALSE)</f>
        <v>No</v>
      </c>
      <c r="G437" s="6" t="str">
        <f>VLOOKUP(Table2[[#This Row],[CustomerID]],'Medical Examinations'!A:J,6,FALSE)</f>
        <v>No</v>
      </c>
      <c r="H437" s="6">
        <f>VLOOKUP(Table2[[#This Row],[CustomerID]],'Medical Examinations'!A:J,7,FALSE)</f>
        <v>0</v>
      </c>
      <c r="I437" s="6" t="str">
        <f>VLOOKUP(Table2[[#This Row],[CustomerID]],'Medical Examinations'!A:J,8,FALSE)</f>
        <v>Yes</v>
      </c>
      <c r="J437" s="6" t="str">
        <f>VLOOKUP(Table2[[#This Row],[CustomerID]],'Medical Examinations'!A:J,9,FALSE)</f>
        <v>OverWeight</v>
      </c>
      <c r="K437" s="6" t="str">
        <f>VLOOKUP(Table2[[#This Row],[CustomerID]],'Medical Examinations'!A:J,10,FALSE)</f>
        <v>Diabetes</v>
      </c>
      <c r="L437" s="6" t="str">
        <f>VLOOKUP(Table2[[#This Row],[CustomerID]],'Hospitalisation Details'!A:M,12,FALSE)</f>
        <v>2-Jun-1974</v>
      </c>
      <c r="M437" s="6">
        <f>VLOOKUP(Table2[[#This Row],[CustomerID]],'Hospitalisation Details'!A:M,7,FALSE)</f>
        <v>23568.27</v>
      </c>
      <c r="N437" s="6" t="str">
        <f>VLOOKUP(Table2[[#This Row],[CustomerID]],'Hospitalisation Details'!A:M,8,FALSE)</f>
        <v>tier - 2</v>
      </c>
      <c r="O437" s="6" t="str">
        <f>VLOOKUP(Table2[[#This Row],[CustomerID]],'Hospitalisation Details'!A:M,9,FALSE)</f>
        <v>tier - 2</v>
      </c>
      <c r="P437" s="6" t="str">
        <f>VLOOKUP(Table2[[#This Row],[CustomerID]],'Hospitalisation Details'!A:M,10,FALSE)</f>
        <v>R1011</v>
      </c>
      <c r="Q437" s="6">
        <f>VLOOKUP(Table2[[#This Row],[CustomerID]],'Hospitalisation Details'!A:M,13,FALSE)</f>
        <v>49</v>
      </c>
      <c r="R437" s="41"/>
    </row>
    <row r="438" spans="1:18" x14ac:dyDescent="0.3">
      <c r="A438" s="6" t="str">
        <f>VLOOKUP('Customer Names'!A438,'Customer Names'!A:A,1,FALSE)</f>
        <v>Id437</v>
      </c>
      <c r="B438" s="6" t="str">
        <f>VLOOKUP(Table2[[#This Row],[CustomerID]],'Customer Names'!A:E,4,FALSE)</f>
        <v xml:space="preserve">  Jonathon S</v>
      </c>
      <c r="C438" s="6">
        <f>VLOOKUP(Table2[[#This Row],[CustomerID]],'Medical Examinations'!A:J,2,FALSE)</f>
        <v>34.1</v>
      </c>
      <c r="D438" s="6">
        <f>VLOOKUP(Table2[[#This Row],[CustomerID]],'Medical Examinations'!A:J,3,FALSE)</f>
        <v>4.01</v>
      </c>
      <c r="E438" s="6" t="str">
        <f>VLOOKUP(Table2[[#This Row],[CustomerID]],'Medical Examinations'!A:J,4,FALSE)</f>
        <v>Yes</v>
      </c>
      <c r="F438" s="6" t="str">
        <f>VLOOKUP(Table2[[#This Row],[CustomerID]],'Medical Examinations'!A:J,5,FALSE)</f>
        <v>No</v>
      </c>
      <c r="G438" s="6" t="str">
        <f>VLOOKUP(Table2[[#This Row],[CustomerID]],'Medical Examinations'!A:J,6,FALSE)</f>
        <v>Yes</v>
      </c>
      <c r="H438" s="6">
        <f>VLOOKUP(Table2[[#This Row],[CustomerID]],'Medical Examinations'!A:J,7,FALSE)</f>
        <v>1</v>
      </c>
      <c r="I438" s="6" t="str">
        <f>VLOOKUP(Table2[[#This Row],[CustomerID]],'Medical Examinations'!A:J,8,FALSE)</f>
        <v>No</v>
      </c>
      <c r="J438" s="6" t="str">
        <f>VLOOKUP(Table2[[#This Row],[CustomerID]],'Medical Examinations'!A:J,9,FALSE)</f>
        <v>Obesity</v>
      </c>
      <c r="K438" s="6" t="str">
        <f>VLOOKUP(Table2[[#This Row],[CustomerID]],'Medical Examinations'!A:J,10,FALSE)</f>
        <v>Normal</v>
      </c>
      <c r="L438" s="6" t="str">
        <f>VLOOKUP(Table2[[#This Row],[CustomerID]],'Hospitalisation Details'!A:M,12,FALSE)</f>
        <v>26-Aug-1983</v>
      </c>
      <c r="M438" s="6">
        <f>VLOOKUP(Table2[[#This Row],[CustomerID]],'Hospitalisation Details'!A:M,7,FALSE)</f>
        <v>23563.02</v>
      </c>
      <c r="N438" s="6" t="str">
        <f>VLOOKUP(Table2[[#This Row],[CustomerID]],'Hospitalisation Details'!A:M,8,FALSE)</f>
        <v>tier - 2</v>
      </c>
      <c r="O438" s="6" t="str">
        <f>VLOOKUP(Table2[[#This Row],[CustomerID]],'Hospitalisation Details'!A:M,9,FALSE)</f>
        <v>tier - 2</v>
      </c>
      <c r="P438" s="6" t="str">
        <f>VLOOKUP(Table2[[#This Row],[CustomerID]],'Hospitalisation Details'!A:M,10,FALSE)</f>
        <v>R1013</v>
      </c>
      <c r="Q438" s="6">
        <f>VLOOKUP(Table2[[#This Row],[CustomerID]],'Hospitalisation Details'!A:M,13,FALSE)</f>
        <v>39</v>
      </c>
      <c r="R438" s="41"/>
    </row>
    <row r="439" spans="1:18" x14ac:dyDescent="0.3">
      <c r="A439" s="6" t="str">
        <f>VLOOKUP('Customer Names'!A439,'Customer Names'!A:A,1,FALSE)</f>
        <v>Id438</v>
      </c>
      <c r="B439" s="6" t="str">
        <f>VLOOKUP(Table2[[#This Row],[CustomerID]],'Customer Names'!A:E,4,FALSE)</f>
        <v xml:space="preserve">  Caroline</v>
      </c>
      <c r="C439" s="6">
        <f>VLOOKUP(Table2[[#This Row],[CustomerID]],'Medical Examinations'!A:J,2,FALSE)</f>
        <v>26.125</v>
      </c>
      <c r="D439" s="6">
        <f>VLOOKUP(Table2[[#This Row],[CustomerID]],'Medical Examinations'!A:J,3,FALSE)</f>
        <v>8.56</v>
      </c>
      <c r="E439" s="6" t="str">
        <f>VLOOKUP(Table2[[#This Row],[CustomerID]],'Medical Examinations'!A:J,4,FALSE)</f>
        <v>Yes</v>
      </c>
      <c r="F439" s="6" t="str">
        <f>VLOOKUP(Table2[[#This Row],[CustomerID]],'Medical Examinations'!A:J,5,FALSE)</f>
        <v>No</v>
      </c>
      <c r="G439" s="6" t="str">
        <f>VLOOKUP(Table2[[#This Row],[CustomerID]],'Medical Examinations'!A:J,6,FALSE)</f>
        <v>No</v>
      </c>
      <c r="H439" s="6">
        <f>VLOOKUP(Table2[[#This Row],[CustomerID]],'Medical Examinations'!A:J,7,FALSE)</f>
        <v>1</v>
      </c>
      <c r="I439" s="6" t="str">
        <f>VLOOKUP(Table2[[#This Row],[CustomerID]],'Medical Examinations'!A:J,8,FALSE)</f>
        <v>Yes</v>
      </c>
      <c r="J439" s="6" t="str">
        <f>VLOOKUP(Table2[[#This Row],[CustomerID]],'Medical Examinations'!A:J,9,FALSE)</f>
        <v>OverWeight</v>
      </c>
      <c r="K439" s="6" t="str">
        <f>VLOOKUP(Table2[[#This Row],[CustomerID]],'Medical Examinations'!A:J,10,FALSE)</f>
        <v>Diabetes</v>
      </c>
      <c r="L439" s="6" t="str">
        <f>VLOOKUP(Table2[[#This Row],[CustomerID]],'Hospitalisation Details'!A:M,12,FALSE)</f>
        <v>13-Nov-1975</v>
      </c>
      <c r="M439" s="6">
        <f>VLOOKUP(Table2[[#This Row],[CustomerID]],'Hospitalisation Details'!A:M,7,FALSE)</f>
        <v>23401.31</v>
      </c>
      <c r="N439" s="6" t="str">
        <f>VLOOKUP(Table2[[#This Row],[CustomerID]],'Hospitalisation Details'!A:M,8,FALSE)</f>
        <v>tier - 2</v>
      </c>
      <c r="O439" s="6" t="str">
        <f>VLOOKUP(Table2[[#This Row],[CustomerID]],'Hospitalisation Details'!A:M,9,FALSE)</f>
        <v>tier - 3</v>
      </c>
      <c r="P439" s="6" t="str">
        <f>VLOOKUP(Table2[[#This Row],[CustomerID]],'Hospitalisation Details'!A:M,10,FALSE)</f>
        <v>R1024</v>
      </c>
      <c r="Q439" s="6">
        <f>VLOOKUP(Table2[[#This Row],[CustomerID]],'Hospitalisation Details'!A:M,13,FALSE)</f>
        <v>47</v>
      </c>
      <c r="R439" s="41"/>
    </row>
    <row r="440" spans="1:18" x14ac:dyDescent="0.3">
      <c r="A440" s="6" t="str">
        <f>VLOOKUP('Customer Names'!A440,'Customer Names'!A:A,1,FALSE)</f>
        <v>Id439</v>
      </c>
      <c r="B440" s="6" t="str">
        <f>VLOOKUP(Table2[[#This Row],[CustomerID]],'Customer Names'!A:E,4,FALSE)</f>
        <v xml:space="preserve">  Joshua D</v>
      </c>
      <c r="C440" s="6">
        <f>VLOOKUP(Table2[[#This Row],[CustomerID]],'Medical Examinations'!A:J,2,FALSE)</f>
        <v>25.6</v>
      </c>
      <c r="D440" s="6">
        <f>VLOOKUP(Table2[[#This Row],[CustomerID]],'Medical Examinations'!A:J,3,FALSE)</f>
        <v>10.5</v>
      </c>
      <c r="E440" s="6" t="str">
        <f>VLOOKUP(Table2[[#This Row],[CustomerID]],'Medical Examinations'!A:J,4,FALSE)</f>
        <v>No</v>
      </c>
      <c r="F440" s="6" t="str">
        <f>VLOOKUP(Table2[[#This Row],[CustomerID]],'Medical Examinations'!A:J,5,FALSE)</f>
        <v>No</v>
      </c>
      <c r="G440" s="6" t="str">
        <f>VLOOKUP(Table2[[#This Row],[CustomerID]],'Medical Examinations'!A:J,6,FALSE)</f>
        <v>No</v>
      </c>
      <c r="H440" s="6">
        <f>VLOOKUP(Table2[[#This Row],[CustomerID]],'Medical Examinations'!A:J,7,FALSE)</f>
        <v>2</v>
      </c>
      <c r="I440" s="6" t="str">
        <f>VLOOKUP(Table2[[#This Row],[CustomerID]],'Medical Examinations'!A:J,8,FALSE)</f>
        <v>Yes</v>
      </c>
      <c r="J440" s="6" t="str">
        <f>VLOOKUP(Table2[[#This Row],[CustomerID]],'Medical Examinations'!A:J,9,FALSE)</f>
        <v>OverWeight</v>
      </c>
      <c r="K440" s="6" t="str">
        <f>VLOOKUP(Table2[[#This Row],[CustomerID]],'Medical Examinations'!A:J,10,FALSE)</f>
        <v>Diabetes</v>
      </c>
      <c r="L440" s="6" t="str">
        <f>VLOOKUP(Table2[[#This Row],[CustomerID]],'Hospitalisation Details'!A:M,12,FALSE)</f>
        <v>22-Oct-1973</v>
      </c>
      <c r="M440" s="6">
        <f>VLOOKUP(Table2[[#This Row],[CustomerID]],'Hospitalisation Details'!A:M,7,FALSE)</f>
        <v>23306.55</v>
      </c>
      <c r="N440" s="6" t="str">
        <f>VLOOKUP(Table2[[#This Row],[CustomerID]],'Hospitalisation Details'!A:M,8,FALSE)</f>
        <v>tier - 2</v>
      </c>
      <c r="O440" s="6" t="str">
        <f>VLOOKUP(Table2[[#This Row],[CustomerID]],'Hospitalisation Details'!A:M,9,FALSE)</f>
        <v>tier - 2</v>
      </c>
      <c r="P440" s="6" t="str">
        <f>VLOOKUP(Table2[[#This Row],[CustomerID]],'Hospitalisation Details'!A:M,10,FALSE)</f>
        <v>R1011</v>
      </c>
      <c r="Q440" s="6">
        <f>VLOOKUP(Table2[[#This Row],[CustomerID]],'Hospitalisation Details'!A:M,13,FALSE)</f>
        <v>49</v>
      </c>
      <c r="R440" s="41"/>
    </row>
    <row r="441" spans="1:18" x14ac:dyDescent="0.3">
      <c r="A441" s="6" t="str">
        <f>VLOOKUP('Customer Names'!A441,'Customer Names'!A:A,1,FALSE)</f>
        <v>Id440</v>
      </c>
      <c r="B441" s="6" t="str">
        <f>VLOOKUP(Table2[[#This Row],[CustomerID]],'Customer Names'!A:E,4,FALSE)</f>
        <v xml:space="preserve">  Nichole</v>
      </c>
      <c r="C441" s="6">
        <f>VLOOKUP(Table2[[#This Row],[CustomerID]],'Medical Examinations'!A:J,2,FALSE)</f>
        <v>24.32</v>
      </c>
      <c r="D441" s="6">
        <f>VLOOKUP(Table2[[#This Row],[CustomerID]],'Medical Examinations'!A:J,3,FALSE)</f>
        <v>6.39</v>
      </c>
      <c r="E441" s="6" t="str">
        <f>VLOOKUP(Table2[[#This Row],[CustomerID]],'Medical Examinations'!A:J,4,FALSE)</f>
        <v>No</v>
      </c>
      <c r="F441" s="6" t="str">
        <f>VLOOKUP(Table2[[#This Row],[CustomerID]],'Medical Examinations'!A:J,5,FALSE)</f>
        <v>No</v>
      </c>
      <c r="G441" s="6" t="str">
        <f>VLOOKUP(Table2[[#This Row],[CustomerID]],'Medical Examinations'!A:J,6,FALSE)</f>
        <v>No</v>
      </c>
      <c r="H441" s="6">
        <f>VLOOKUP(Table2[[#This Row],[CustomerID]],'Medical Examinations'!A:J,7,FALSE)</f>
        <v>0</v>
      </c>
      <c r="I441" s="6" t="str">
        <f>VLOOKUP(Table2[[#This Row],[CustomerID]],'Medical Examinations'!A:J,8,FALSE)</f>
        <v>No</v>
      </c>
      <c r="J441" s="6" t="str">
        <f>VLOOKUP(Table2[[#This Row],[CustomerID]],'Medical Examinations'!A:J,9,FALSE)</f>
        <v>NormalWeight</v>
      </c>
      <c r="K441" s="6" t="str">
        <f>VLOOKUP(Table2[[#This Row],[CustomerID]],'Medical Examinations'!A:J,10,FALSE)</f>
        <v>Prediabetes</v>
      </c>
      <c r="L441" s="6" t="str">
        <f>VLOOKUP(Table2[[#This Row],[CustomerID]],'Hospitalisation Details'!A:M,12,FALSE)</f>
        <v>3-Oct-1994</v>
      </c>
      <c r="M441" s="6">
        <f>VLOOKUP(Table2[[#This Row],[CustomerID]],'Hospitalisation Details'!A:M,7,FALSE)</f>
        <v>23288.93</v>
      </c>
      <c r="N441" s="6" t="str">
        <f>VLOOKUP(Table2[[#This Row],[CustomerID]],'Hospitalisation Details'!A:M,8,FALSE)</f>
        <v>tier - 2</v>
      </c>
      <c r="O441" s="6" t="str">
        <f>VLOOKUP(Table2[[#This Row],[CustomerID]],'Hospitalisation Details'!A:M,9,FALSE)</f>
        <v>tier - 3</v>
      </c>
      <c r="P441" s="6" t="str">
        <f>VLOOKUP(Table2[[#This Row],[CustomerID]],'Hospitalisation Details'!A:M,10,FALSE)</f>
        <v>R1024</v>
      </c>
      <c r="Q441" s="6">
        <f>VLOOKUP(Table2[[#This Row],[CustomerID]],'Hospitalisation Details'!A:M,13,FALSE)</f>
        <v>28</v>
      </c>
      <c r="R441" s="41"/>
    </row>
    <row r="442" spans="1:18" x14ac:dyDescent="0.3">
      <c r="A442" s="6" t="str">
        <f>VLOOKUP('Customer Names'!A442,'Customer Names'!A:A,1,FALSE)</f>
        <v>Id441</v>
      </c>
      <c r="B442" s="6" t="str">
        <f>VLOOKUP(Table2[[#This Row],[CustomerID]],'Customer Names'!A:E,4,FALSE)</f>
        <v xml:space="preserve">  Denise M</v>
      </c>
      <c r="C442" s="6">
        <f>VLOOKUP(Table2[[#This Row],[CustomerID]],'Medical Examinations'!A:J,2,FALSE)</f>
        <v>22.88</v>
      </c>
      <c r="D442" s="6">
        <f>VLOOKUP(Table2[[#This Row],[CustomerID]],'Medical Examinations'!A:J,3,FALSE)</f>
        <v>5.71</v>
      </c>
      <c r="E442" s="6" t="str">
        <f>VLOOKUP(Table2[[#This Row],[CustomerID]],'Medical Examinations'!A:J,4,FALSE)</f>
        <v>Yes</v>
      </c>
      <c r="F442" s="6" t="str">
        <f>VLOOKUP(Table2[[#This Row],[CustomerID]],'Medical Examinations'!A:J,5,FALSE)</f>
        <v>No</v>
      </c>
      <c r="G442" s="6" t="str">
        <f>VLOOKUP(Table2[[#This Row],[CustomerID]],'Medical Examinations'!A:J,6,FALSE)</f>
        <v>Yes</v>
      </c>
      <c r="H442" s="6">
        <f>VLOOKUP(Table2[[#This Row],[CustomerID]],'Medical Examinations'!A:J,7,FALSE)</f>
        <v>1</v>
      </c>
      <c r="I442" s="6" t="str">
        <f>VLOOKUP(Table2[[#This Row],[CustomerID]],'Medical Examinations'!A:J,8,FALSE)</f>
        <v>Yes</v>
      </c>
      <c r="J442" s="6" t="str">
        <f>VLOOKUP(Table2[[#This Row],[CustomerID]],'Medical Examinations'!A:J,9,FALSE)</f>
        <v>NormalWeight</v>
      </c>
      <c r="K442" s="6" t="str">
        <f>VLOOKUP(Table2[[#This Row],[CustomerID]],'Medical Examinations'!A:J,10,FALSE)</f>
        <v>Prediabetes</v>
      </c>
      <c r="L442" s="6" t="str">
        <f>VLOOKUP(Table2[[#This Row],[CustomerID]],'Hospitalisation Details'!A:M,12,FALSE)</f>
        <v>14-Nov-1969</v>
      </c>
      <c r="M442" s="6">
        <f>VLOOKUP(Table2[[#This Row],[CustomerID]],'Hospitalisation Details'!A:M,7,FALSE)</f>
        <v>23244.79</v>
      </c>
      <c r="N442" s="6" t="str">
        <f>VLOOKUP(Table2[[#This Row],[CustomerID]],'Hospitalisation Details'!A:M,8,FALSE)</f>
        <v>tier - 2</v>
      </c>
      <c r="O442" s="6" t="str">
        <f>VLOOKUP(Table2[[#This Row],[CustomerID]],'Hospitalisation Details'!A:M,9,FALSE)</f>
        <v>tier - 3</v>
      </c>
      <c r="P442" s="6" t="str">
        <f>VLOOKUP(Table2[[#This Row],[CustomerID]],'Hospitalisation Details'!A:M,10,FALSE)</f>
        <v>R1013</v>
      </c>
      <c r="Q442" s="6">
        <f>VLOOKUP(Table2[[#This Row],[CustomerID]],'Hospitalisation Details'!A:M,13,FALSE)</f>
        <v>53</v>
      </c>
      <c r="R442" s="41"/>
    </row>
    <row r="443" spans="1:18" x14ac:dyDescent="0.3">
      <c r="A443" s="6" t="str">
        <f>VLOOKUP('Customer Names'!A443,'Customer Names'!A:A,1,FALSE)</f>
        <v>Id442</v>
      </c>
      <c r="B443" s="6" t="str">
        <f>VLOOKUP(Table2[[#This Row],[CustomerID]],'Customer Names'!A:E,4,FALSE)</f>
        <v xml:space="preserve">  Peter R</v>
      </c>
      <c r="C443" s="6">
        <f>VLOOKUP(Table2[[#This Row],[CustomerID]],'Medical Examinations'!A:J,2,FALSE)</f>
        <v>24.984999999999999</v>
      </c>
      <c r="D443" s="6">
        <f>VLOOKUP(Table2[[#This Row],[CustomerID]],'Medical Examinations'!A:J,3,FALSE)</f>
        <v>4.43</v>
      </c>
      <c r="E443" s="6" t="str">
        <f>VLOOKUP(Table2[[#This Row],[CustomerID]],'Medical Examinations'!A:J,4,FALSE)</f>
        <v>Yes</v>
      </c>
      <c r="F443" s="6" t="str">
        <f>VLOOKUP(Table2[[#This Row],[CustomerID]],'Medical Examinations'!A:J,5,FALSE)</f>
        <v>No</v>
      </c>
      <c r="G443" s="6" t="str">
        <f>VLOOKUP(Table2[[#This Row],[CustomerID]],'Medical Examinations'!A:J,6,FALSE)</f>
        <v>Yes</v>
      </c>
      <c r="H443" s="6">
        <f>VLOOKUP(Table2[[#This Row],[CustomerID]],'Medical Examinations'!A:J,7,FALSE)</f>
        <v>1</v>
      </c>
      <c r="I443" s="6" t="str">
        <f>VLOOKUP(Table2[[#This Row],[CustomerID]],'Medical Examinations'!A:J,8,FALSE)</f>
        <v>No</v>
      </c>
      <c r="J443" s="6" t="str">
        <f>VLOOKUP(Table2[[#This Row],[CustomerID]],'Medical Examinations'!A:J,9,FALSE)</f>
        <v>OverWeight</v>
      </c>
      <c r="K443" s="6" t="str">
        <f>VLOOKUP(Table2[[#This Row],[CustomerID]],'Medical Examinations'!A:J,10,FALSE)</f>
        <v>Normal</v>
      </c>
      <c r="L443" s="6" t="str">
        <f>VLOOKUP(Table2[[#This Row],[CustomerID]],'Hospitalisation Details'!A:M,12,FALSE)</f>
        <v>7-Aug-1997</v>
      </c>
      <c r="M443" s="6">
        <f>VLOOKUP(Table2[[#This Row],[CustomerID]],'Hospitalisation Details'!A:M,7,FALSE)</f>
        <v>23241.47</v>
      </c>
      <c r="N443" s="6" t="str">
        <f>VLOOKUP(Table2[[#This Row],[CustomerID]],'Hospitalisation Details'!A:M,8,FALSE)</f>
        <v>tier - 2</v>
      </c>
      <c r="O443" s="6" t="str">
        <f>VLOOKUP(Table2[[#This Row],[CustomerID]],'Hospitalisation Details'!A:M,9,FALSE)</f>
        <v>tier - 3</v>
      </c>
      <c r="P443" s="6" t="str">
        <f>VLOOKUP(Table2[[#This Row],[CustomerID]],'Hospitalisation Details'!A:M,10,FALSE)</f>
        <v>R1018</v>
      </c>
      <c r="Q443" s="6">
        <f>VLOOKUP(Table2[[#This Row],[CustomerID]],'Hospitalisation Details'!A:M,13,FALSE)</f>
        <v>25</v>
      </c>
      <c r="R443" s="41"/>
    </row>
    <row r="444" spans="1:18" x14ac:dyDescent="0.3">
      <c r="A444" s="6" t="str">
        <f>VLOOKUP('Customer Names'!A444,'Customer Names'!A:A,1,FALSE)</f>
        <v>Id443</v>
      </c>
      <c r="B444" s="6" t="str">
        <f>VLOOKUP(Table2[[#This Row],[CustomerID]],'Customer Names'!A:E,4,FALSE)</f>
        <v xml:space="preserve">  Johnson K</v>
      </c>
      <c r="C444" s="6">
        <f>VLOOKUP(Table2[[#This Row],[CustomerID]],'Medical Examinations'!A:J,2,FALSE)</f>
        <v>33.1</v>
      </c>
      <c r="D444" s="6">
        <f>VLOOKUP(Table2[[#This Row],[CustomerID]],'Medical Examinations'!A:J,3,FALSE)</f>
        <v>5.52</v>
      </c>
      <c r="E444" s="6" t="str">
        <f>VLOOKUP(Table2[[#This Row],[CustomerID]],'Medical Examinations'!A:J,4,FALSE)</f>
        <v>No</v>
      </c>
      <c r="F444" s="6" t="str">
        <f>VLOOKUP(Table2[[#This Row],[CustomerID]],'Medical Examinations'!A:J,5,FALSE)</f>
        <v>No</v>
      </c>
      <c r="G444" s="6" t="str">
        <f>VLOOKUP(Table2[[#This Row],[CustomerID]],'Medical Examinations'!A:J,6,FALSE)</f>
        <v>Yes</v>
      </c>
      <c r="H444" s="6">
        <f>VLOOKUP(Table2[[#This Row],[CustomerID]],'Medical Examinations'!A:J,7,FALSE)</f>
        <v>1</v>
      </c>
      <c r="I444" s="6" t="str">
        <f>VLOOKUP(Table2[[#This Row],[CustomerID]],'Medical Examinations'!A:J,8,FALSE)</f>
        <v>No</v>
      </c>
      <c r="J444" s="6" t="str">
        <f>VLOOKUP(Table2[[#This Row],[CustomerID]],'Medical Examinations'!A:J,9,FALSE)</f>
        <v>Obesity</v>
      </c>
      <c r="K444" s="6" t="str">
        <f>VLOOKUP(Table2[[#This Row],[CustomerID]],'Medical Examinations'!A:J,10,FALSE)</f>
        <v>Normal</v>
      </c>
      <c r="L444" s="6" t="str">
        <f>VLOOKUP(Table2[[#This Row],[CustomerID]],'Hospitalisation Details'!A:M,12,FALSE)</f>
        <v>14-Dec-2003</v>
      </c>
      <c r="M444" s="6">
        <f>VLOOKUP(Table2[[#This Row],[CustomerID]],'Hospitalisation Details'!A:M,7,FALSE)</f>
        <v>23082.959999999999</v>
      </c>
      <c r="N444" s="6" t="str">
        <f>VLOOKUP(Table2[[#This Row],[CustomerID]],'Hospitalisation Details'!A:M,8,FALSE)</f>
        <v>tier - 2</v>
      </c>
      <c r="O444" s="6" t="str">
        <f>VLOOKUP(Table2[[#This Row],[CustomerID]],'Hospitalisation Details'!A:M,9,FALSE)</f>
        <v>tier - 2</v>
      </c>
      <c r="P444" s="6" t="str">
        <f>VLOOKUP(Table2[[#This Row],[CustomerID]],'Hospitalisation Details'!A:M,10,FALSE)</f>
        <v>R1011</v>
      </c>
      <c r="Q444" s="6">
        <f>VLOOKUP(Table2[[#This Row],[CustomerID]],'Hospitalisation Details'!A:M,13,FALSE)</f>
        <v>19</v>
      </c>
      <c r="R444" s="41"/>
    </row>
    <row r="445" spans="1:18" x14ac:dyDescent="0.3">
      <c r="A445" s="6" t="str">
        <f>VLOOKUP('Customer Names'!A445,'Customer Names'!A:A,1,FALSE)</f>
        <v>Id444</v>
      </c>
      <c r="B445" s="6" t="str">
        <f>VLOOKUP(Table2[[#This Row],[CustomerID]],'Customer Names'!A:E,4,FALSE)</f>
        <v xml:space="preserve">  Katherine</v>
      </c>
      <c r="C445" s="6">
        <f>VLOOKUP(Table2[[#This Row],[CustomerID]],'Medical Examinations'!A:J,2,FALSE)</f>
        <v>27.83</v>
      </c>
      <c r="D445" s="6">
        <f>VLOOKUP(Table2[[#This Row],[CustomerID]],'Medical Examinations'!A:J,3,FALSE)</f>
        <v>9.1999999999999993</v>
      </c>
      <c r="E445" s="6" t="str">
        <f>VLOOKUP(Table2[[#This Row],[CustomerID]],'Medical Examinations'!A:J,4,FALSE)</f>
        <v>Yes</v>
      </c>
      <c r="F445" s="6" t="str">
        <f>VLOOKUP(Table2[[#This Row],[CustomerID]],'Medical Examinations'!A:J,5,FALSE)</f>
        <v>No</v>
      </c>
      <c r="G445" s="6" t="str">
        <f>VLOOKUP(Table2[[#This Row],[CustomerID]],'Medical Examinations'!A:J,6,FALSE)</f>
        <v>No</v>
      </c>
      <c r="H445" s="6">
        <f>VLOOKUP(Table2[[#This Row],[CustomerID]],'Medical Examinations'!A:J,7,FALSE)</f>
        <v>1</v>
      </c>
      <c r="I445" s="6" t="str">
        <f>VLOOKUP(Table2[[#This Row],[CustomerID]],'Medical Examinations'!A:J,8,FALSE)</f>
        <v>Yes</v>
      </c>
      <c r="J445" s="6" t="str">
        <f>VLOOKUP(Table2[[#This Row],[CustomerID]],'Medical Examinations'!A:J,9,FALSE)</f>
        <v>OverWeight</v>
      </c>
      <c r="K445" s="6" t="str">
        <f>VLOOKUP(Table2[[#This Row],[CustomerID]],'Medical Examinations'!A:J,10,FALSE)</f>
        <v>Diabetes</v>
      </c>
      <c r="L445" s="6" t="str">
        <f>VLOOKUP(Table2[[#This Row],[CustomerID]],'Hospitalisation Details'!A:M,12,FALSE)</f>
        <v>9-Sep-1975</v>
      </c>
      <c r="M445" s="6">
        <f>VLOOKUP(Table2[[#This Row],[CustomerID]],'Hospitalisation Details'!A:M,7,FALSE)</f>
        <v>23065.42</v>
      </c>
      <c r="N445" s="6" t="str">
        <f>VLOOKUP(Table2[[#This Row],[CustomerID]],'Hospitalisation Details'!A:M,8,FALSE)</f>
        <v>tier - 2</v>
      </c>
      <c r="O445" s="6" t="str">
        <f>VLOOKUP(Table2[[#This Row],[CustomerID]],'Hospitalisation Details'!A:M,9,FALSE)</f>
        <v>tier - 2</v>
      </c>
      <c r="P445" s="6" t="str">
        <f>VLOOKUP(Table2[[#This Row],[CustomerID]],'Hospitalisation Details'!A:M,10,FALSE)</f>
        <v>R1013</v>
      </c>
      <c r="Q445" s="6">
        <f>VLOOKUP(Table2[[#This Row],[CustomerID]],'Hospitalisation Details'!A:M,13,FALSE)</f>
        <v>47</v>
      </c>
      <c r="R445" s="41"/>
    </row>
    <row r="446" spans="1:18" x14ac:dyDescent="0.3">
      <c r="A446" s="6" t="str">
        <f>VLOOKUP('Customer Names'!A446,'Customer Names'!A:A,1,FALSE)</f>
        <v>Id445</v>
      </c>
      <c r="B446" s="6" t="str">
        <f>VLOOKUP(Table2[[#This Row],[CustomerID]],'Customer Names'!A:E,4,FALSE)</f>
        <v xml:space="preserve">  Lynda</v>
      </c>
      <c r="C446" s="6">
        <f>VLOOKUP(Table2[[#This Row],[CustomerID]],'Medical Examinations'!A:J,2,FALSE)</f>
        <v>30.875</v>
      </c>
      <c r="D446" s="6">
        <f>VLOOKUP(Table2[[#This Row],[CustomerID]],'Medical Examinations'!A:J,3,FALSE)</f>
        <v>10.97</v>
      </c>
      <c r="E446" s="6" t="str">
        <f>VLOOKUP(Table2[[#This Row],[CustomerID]],'Medical Examinations'!A:J,4,FALSE)</f>
        <v>Yes</v>
      </c>
      <c r="F446" s="6" t="str">
        <f>VLOOKUP(Table2[[#This Row],[CustomerID]],'Medical Examinations'!A:J,5,FALSE)</f>
        <v>No</v>
      </c>
      <c r="G446" s="6" t="str">
        <f>VLOOKUP(Table2[[#This Row],[CustomerID]],'Medical Examinations'!A:J,6,FALSE)</f>
        <v>No</v>
      </c>
      <c r="H446" s="6">
        <f>VLOOKUP(Table2[[#This Row],[CustomerID]],'Medical Examinations'!A:J,7,FALSE)</f>
        <v>2</v>
      </c>
      <c r="I446" s="6" t="str">
        <f>VLOOKUP(Table2[[#This Row],[CustomerID]],'Medical Examinations'!A:J,8,FALSE)</f>
        <v>No</v>
      </c>
      <c r="J446" s="6" t="str">
        <f>VLOOKUP(Table2[[#This Row],[CustomerID]],'Medical Examinations'!A:J,9,FALSE)</f>
        <v>Obesity</v>
      </c>
      <c r="K446" s="6" t="str">
        <f>VLOOKUP(Table2[[#This Row],[CustomerID]],'Medical Examinations'!A:J,10,FALSE)</f>
        <v>Diabetes</v>
      </c>
      <c r="L446" s="6" t="str">
        <f>VLOOKUP(Table2[[#This Row],[CustomerID]],'Hospitalisation Details'!A:M,12,FALSE)</f>
        <v>9-Nov-1970</v>
      </c>
      <c r="M446" s="6">
        <f>VLOOKUP(Table2[[#This Row],[CustomerID]],'Hospitalisation Details'!A:M,7,FALSE)</f>
        <v>23045.57</v>
      </c>
      <c r="N446" s="6" t="str">
        <f>VLOOKUP(Table2[[#This Row],[CustomerID]],'Hospitalisation Details'!A:M,8,FALSE)</f>
        <v>tier - 2</v>
      </c>
      <c r="O446" s="6" t="str">
        <f>VLOOKUP(Table2[[#This Row],[CustomerID]],'Hospitalisation Details'!A:M,9,FALSE)</f>
        <v>tier - 2</v>
      </c>
      <c r="P446" s="6" t="str">
        <f>VLOOKUP(Table2[[#This Row],[CustomerID]],'Hospitalisation Details'!A:M,10,FALSE)</f>
        <v>R1024</v>
      </c>
      <c r="Q446" s="6">
        <f>VLOOKUP(Table2[[#This Row],[CustomerID]],'Hospitalisation Details'!A:M,13,FALSE)</f>
        <v>52</v>
      </c>
      <c r="R446" s="41"/>
    </row>
    <row r="447" spans="1:18" x14ac:dyDescent="0.3">
      <c r="A447" s="6" t="str">
        <f>VLOOKUP('Customer Names'!A447,'Customer Names'!A:A,1,FALSE)</f>
        <v>Id446</v>
      </c>
      <c r="B447" s="6" t="str">
        <f>VLOOKUP(Table2[[#This Row],[CustomerID]],'Customer Names'!A:E,4,FALSE)</f>
        <v xml:space="preserve">  Anthony</v>
      </c>
      <c r="C447" s="6">
        <f>VLOOKUP(Table2[[#This Row],[CustomerID]],'Medical Examinations'!A:J,2,FALSE)</f>
        <v>27.265000000000001</v>
      </c>
      <c r="D447" s="6">
        <f>VLOOKUP(Table2[[#This Row],[CustomerID]],'Medical Examinations'!A:J,3,FALSE)</f>
        <v>4.25</v>
      </c>
      <c r="E447" s="6" t="str">
        <f>VLOOKUP(Table2[[#This Row],[CustomerID]],'Medical Examinations'!A:J,4,FALSE)</f>
        <v>No</v>
      </c>
      <c r="F447" s="6" t="str">
        <f>VLOOKUP(Table2[[#This Row],[CustomerID]],'Medical Examinations'!A:J,5,FALSE)</f>
        <v>No</v>
      </c>
      <c r="G447" s="6" t="str">
        <f>VLOOKUP(Table2[[#This Row],[CustomerID]],'Medical Examinations'!A:J,6,FALSE)</f>
        <v>Yes</v>
      </c>
      <c r="H447" s="6">
        <f>VLOOKUP(Table2[[#This Row],[CustomerID]],'Medical Examinations'!A:J,7,FALSE)</f>
        <v>1</v>
      </c>
      <c r="I447" s="6" t="str">
        <f>VLOOKUP(Table2[[#This Row],[CustomerID]],'Medical Examinations'!A:J,8,FALSE)</f>
        <v>No</v>
      </c>
      <c r="J447" s="6" t="str">
        <f>VLOOKUP(Table2[[#This Row],[CustomerID]],'Medical Examinations'!A:J,9,FALSE)</f>
        <v>OverWeight</v>
      </c>
      <c r="K447" s="6" t="str">
        <f>VLOOKUP(Table2[[#This Row],[CustomerID]],'Medical Examinations'!A:J,10,FALSE)</f>
        <v>Normal</v>
      </c>
      <c r="L447" s="6" t="str">
        <f>VLOOKUP(Table2[[#This Row],[CustomerID]],'Hospitalisation Details'!A:M,12,FALSE)</f>
        <v>25-Jul-2003</v>
      </c>
      <c r="M447" s="6">
        <f>VLOOKUP(Table2[[#This Row],[CustomerID]],'Hospitalisation Details'!A:M,7,FALSE)</f>
        <v>22493.66</v>
      </c>
      <c r="N447" s="6" t="str">
        <f>VLOOKUP(Table2[[#This Row],[CustomerID]],'Hospitalisation Details'!A:M,8,FALSE)</f>
        <v>tier - 2</v>
      </c>
      <c r="O447" s="6" t="str">
        <f>VLOOKUP(Table2[[#This Row],[CustomerID]],'Hospitalisation Details'!A:M,9,FALSE)</f>
        <v>tier - 1</v>
      </c>
      <c r="P447" s="6" t="str">
        <f>VLOOKUP(Table2[[#This Row],[CustomerID]],'Hospitalisation Details'!A:M,10,FALSE)</f>
        <v>R1012</v>
      </c>
      <c r="Q447" s="6">
        <f>VLOOKUP(Table2[[#This Row],[CustomerID]],'Hospitalisation Details'!A:M,13,FALSE)</f>
        <v>19</v>
      </c>
      <c r="R447" s="41"/>
    </row>
    <row r="448" spans="1:18" x14ac:dyDescent="0.3">
      <c r="A448" s="6" t="str">
        <f>VLOOKUP('Customer Names'!A448,'Customer Names'!A:A,1,FALSE)</f>
        <v>Id447</v>
      </c>
      <c r="B448" s="6" t="str">
        <f>VLOOKUP(Table2[[#This Row],[CustomerID]],'Customer Names'!A:E,4,FALSE)</f>
        <v xml:space="preserve">  Linnea C</v>
      </c>
      <c r="C448" s="6">
        <f>VLOOKUP(Table2[[#This Row],[CustomerID]],'Medical Examinations'!A:J,2,FALSE)</f>
        <v>26.7</v>
      </c>
      <c r="D448" s="6">
        <f>VLOOKUP(Table2[[#This Row],[CustomerID]],'Medical Examinations'!A:J,3,FALSE)</f>
        <v>5.23</v>
      </c>
      <c r="E448" s="6" t="str">
        <f>VLOOKUP(Table2[[#This Row],[CustomerID]],'Medical Examinations'!A:J,4,FALSE)</f>
        <v>No</v>
      </c>
      <c r="F448" s="6" t="str">
        <f>VLOOKUP(Table2[[#This Row],[CustomerID]],'Medical Examinations'!A:J,5,FALSE)</f>
        <v>No</v>
      </c>
      <c r="G448" s="6" t="str">
        <f>VLOOKUP(Table2[[#This Row],[CustomerID]],'Medical Examinations'!A:J,6,FALSE)</f>
        <v>Yes</v>
      </c>
      <c r="H448" s="6">
        <f>VLOOKUP(Table2[[#This Row],[CustomerID]],'Medical Examinations'!A:J,7,FALSE)</f>
        <v>1</v>
      </c>
      <c r="I448" s="6" t="str">
        <f>VLOOKUP(Table2[[#This Row],[CustomerID]],'Medical Examinations'!A:J,8,FALSE)</f>
        <v>Yes</v>
      </c>
      <c r="J448" s="6" t="str">
        <f>VLOOKUP(Table2[[#This Row],[CustomerID]],'Medical Examinations'!A:J,9,FALSE)</f>
        <v>OverWeight</v>
      </c>
      <c r="K448" s="6" t="str">
        <f>VLOOKUP(Table2[[#This Row],[CustomerID]],'Medical Examinations'!A:J,10,FALSE)</f>
        <v>Normal</v>
      </c>
      <c r="L448" s="6" t="str">
        <f>VLOOKUP(Table2[[#This Row],[CustomerID]],'Hospitalisation Details'!A:M,12,FALSE)</f>
        <v>14-Nov-1979</v>
      </c>
      <c r="M448" s="6">
        <f>VLOOKUP(Table2[[#This Row],[CustomerID]],'Hospitalisation Details'!A:M,7,FALSE)</f>
        <v>22478.6</v>
      </c>
      <c r="N448" s="6" t="str">
        <f>VLOOKUP(Table2[[#This Row],[CustomerID]],'Hospitalisation Details'!A:M,8,FALSE)</f>
        <v>tier - 3</v>
      </c>
      <c r="O448" s="6" t="str">
        <f>VLOOKUP(Table2[[#This Row],[CustomerID]],'Hospitalisation Details'!A:M,9,FALSE)</f>
        <v>tier - 2</v>
      </c>
      <c r="P448" s="6" t="str">
        <f>VLOOKUP(Table2[[#This Row],[CustomerID]],'Hospitalisation Details'!A:M,10,FALSE)</f>
        <v>R1011</v>
      </c>
      <c r="Q448" s="6">
        <f>VLOOKUP(Table2[[#This Row],[CustomerID]],'Hospitalisation Details'!A:M,13,FALSE)</f>
        <v>43</v>
      </c>
      <c r="R448" s="41"/>
    </row>
    <row r="449" spans="1:18" x14ac:dyDescent="0.3">
      <c r="A449" s="6" t="str">
        <f>VLOOKUP('Customer Names'!A449,'Customer Names'!A:A,1,FALSE)</f>
        <v>Id448</v>
      </c>
      <c r="B449" s="6" t="str">
        <f>VLOOKUP(Table2[[#This Row],[CustomerID]],'Customer Names'!A:E,4,FALSE)</f>
        <v xml:space="preserve">  Massimiliano A</v>
      </c>
      <c r="C449" s="6">
        <f>VLOOKUP(Table2[[#This Row],[CustomerID]],'Medical Examinations'!A:J,2,FALSE)</f>
        <v>29.925000000000001</v>
      </c>
      <c r="D449" s="6">
        <f>VLOOKUP(Table2[[#This Row],[CustomerID]],'Medical Examinations'!A:J,3,FALSE)</f>
        <v>5.96</v>
      </c>
      <c r="E449" s="6" t="str">
        <f>VLOOKUP(Table2[[#This Row],[CustomerID]],'Medical Examinations'!A:J,4,FALSE)</f>
        <v>Yes</v>
      </c>
      <c r="F449" s="6" t="str">
        <f>VLOOKUP(Table2[[#This Row],[CustomerID]],'Medical Examinations'!A:J,5,FALSE)</f>
        <v>No</v>
      </c>
      <c r="G449" s="6" t="str">
        <f>VLOOKUP(Table2[[#This Row],[CustomerID]],'Medical Examinations'!A:J,6,FALSE)</f>
        <v>Yes</v>
      </c>
      <c r="H449" s="6">
        <f>VLOOKUP(Table2[[#This Row],[CustomerID]],'Medical Examinations'!A:J,7,FALSE)</f>
        <v>1</v>
      </c>
      <c r="I449" s="6" t="str">
        <f>VLOOKUP(Table2[[#This Row],[CustomerID]],'Medical Examinations'!A:J,8,FALSE)</f>
        <v>Yes</v>
      </c>
      <c r="J449" s="6" t="str">
        <f>VLOOKUP(Table2[[#This Row],[CustomerID]],'Medical Examinations'!A:J,9,FALSE)</f>
        <v>Obesity</v>
      </c>
      <c r="K449" s="6" t="str">
        <f>VLOOKUP(Table2[[#This Row],[CustomerID]],'Medical Examinations'!A:J,10,FALSE)</f>
        <v>Prediabetes</v>
      </c>
      <c r="L449" s="6" t="str">
        <f>VLOOKUP(Table2[[#This Row],[CustomerID]],'Hospitalisation Details'!A:M,12,FALSE)</f>
        <v>21-Dec-1983</v>
      </c>
      <c r="M449" s="6">
        <f>VLOOKUP(Table2[[#This Row],[CustomerID]],'Hospitalisation Details'!A:M,7,FALSE)</f>
        <v>22462.04</v>
      </c>
      <c r="N449" s="6" t="str">
        <f>VLOOKUP(Table2[[#This Row],[CustomerID]],'Hospitalisation Details'!A:M,8,FALSE)</f>
        <v>tier - 3</v>
      </c>
      <c r="O449" s="6" t="str">
        <f>VLOOKUP(Table2[[#This Row],[CustomerID]],'Hospitalisation Details'!A:M,9,FALSE)</f>
        <v>tier - 1</v>
      </c>
      <c r="P449" s="6" t="str">
        <f>VLOOKUP(Table2[[#This Row],[CustomerID]],'Hospitalisation Details'!A:M,10,FALSE)</f>
        <v>R1019</v>
      </c>
      <c r="Q449" s="6">
        <f>VLOOKUP(Table2[[#This Row],[CustomerID]],'Hospitalisation Details'!A:M,13,FALSE)</f>
        <v>39</v>
      </c>
      <c r="R449" s="41"/>
    </row>
    <row r="450" spans="1:18" x14ac:dyDescent="0.3">
      <c r="A450" s="6" t="str">
        <f>VLOOKUP('Customer Names'!A450,'Customer Names'!A:A,1,FALSE)</f>
        <v>Id449</v>
      </c>
      <c r="B450" s="6" t="str">
        <f>VLOOKUP(Table2[[#This Row],[CustomerID]],'Customer Names'!A:E,4,FALSE)</f>
        <v xml:space="preserve">  James M</v>
      </c>
      <c r="C450" s="6">
        <f>VLOOKUP(Table2[[#This Row],[CustomerID]],'Medical Examinations'!A:J,2,FALSE)</f>
        <v>19.95</v>
      </c>
      <c r="D450" s="6">
        <f>VLOOKUP(Table2[[#This Row],[CustomerID]],'Medical Examinations'!A:J,3,FALSE)</f>
        <v>4.29</v>
      </c>
      <c r="E450" s="6" t="str">
        <f>VLOOKUP(Table2[[#This Row],[CustomerID]],'Medical Examinations'!A:J,4,FALSE)</f>
        <v>Yes</v>
      </c>
      <c r="F450" s="6" t="str">
        <f>VLOOKUP(Table2[[#This Row],[CustomerID]],'Medical Examinations'!A:J,5,FALSE)</f>
        <v>No</v>
      </c>
      <c r="G450" s="6" t="str">
        <f>VLOOKUP(Table2[[#This Row],[CustomerID]],'Medical Examinations'!A:J,6,FALSE)</f>
        <v>No</v>
      </c>
      <c r="H450" s="6">
        <f>VLOOKUP(Table2[[#This Row],[CustomerID]],'Medical Examinations'!A:J,7,FALSE)</f>
        <v>2</v>
      </c>
      <c r="I450" s="6" t="str">
        <f>VLOOKUP(Table2[[#This Row],[CustomerID]],'Medical Examinations'!A:J,8,FALSE)</f>
        <v>Yes</v>
      </c>
      <c r="J450" s="6" t="str">
        <f>VLOOKUP(Table2[[#This Row],[CustomerID]],'Medical Examinations'!A:J,9,FALSE)</f>
        <v>NormalWeight</v>
      </c>
      <c r="K450" s="6" t="str">
        <f>VLOOKUP(Table2[[#This Row],[CustomerID]],'Medical Examinations'!A:J,10,FALSE)</f>
        <v>Normal</v>
      </c>
      <c r="L450" s="6" t="str">
        <f>VLOOKUP(Table2[[#This Row],[CustomerID]],'Hospitalisation Details'!A:M,12,FALSE)</f>
        <v>18-Aug-1966</v>
      </c>
      <c r="M450" s="6">
        <f>VLOOKUP(Table2[[#This Row],[CustomerID]],'Hospitalisation Details'!A:M,7,FALSE)</f>
        <v>22412.65</v>
      </c>
      <c r="N450" s="6" t="str">
        <f>VLOOKUP(Table2[[#This Row],[CustomerID]],'Hospitalisation Details'!A:M,8,FALSE)</f>
        <v>tier - 3</v>
      </c>
      <c r="O450" s="6" t="str">
        <f>VLOOKUP(Table2[[#This Row],[CustomerID]],'Hospitalisation Details'!A:M,9,FALSE)</f>
        <v>tier - 3</v>
      </c>
      <c r="P450" s="6" t="str">
        <f>VLOOKUP(Table2[[#This Row],[CustomerID]],'Hospitalisation Details'!A:M,10,FALSE)</f>
        <v>R1014</v>
      </c>
      <c r="Q450" s="6">
        <f>VLOOKUP(Table2[[#This Row],[CustomerID]],'Hospitalisation Details'!A:M,13,FALSE)</f>
        <v>56</v>
      </c>
      <c r="R450" s="41"/>
    </row>
    <row r="451" spans="1:18" x14ac:dyDescent="0.3">
      <c r="A451" s="6" t="str">
        <f>VLOOKUP('Customer Names'!A451,'Customer Names'!A:A,1,FALSE)</f>
        <v>Id450</v>
      </c>
      <c r="B451" s="6" t="str">
        <f>VLOOKUP(Table2[[#This Row],[CustomerID]],'Customer Names'!A:E,4,FALSE)</f>
        <v xml:space="preserve">  Lauren</v>
      </c>
      <c r="C451" s="6">
        <f>VLOOKUP(Table2[[#This Row],[CustomerID]],'Medical Examinations'!A:J,2,FALSE)</f>
        <v>24.225000000000001</v>
      </c>
      <c r="D451" s="6">
        <f>VLOOKUP(Table2[[#This Row],[CustomerID]],'Medical Examinations'!A:J,3,FALSE)</f>
        <v>4.09</v>
      </c>
      <c r="E451" s="6" t="str">
        <f>VLOOKUP(Table2[[#This Row],[CustomerID]],'Medical Examinations'!A:J,4,FALSE)</f>
        <v>No</v>
      </c>
      <c r="F451" s="6" t="str">
        <f>VLOOKUP(Table2[[#This Row],[CustomerID]],'Medical Examinations'!A:J,5,FALSE)</f>
        <v>No</v>
      </c>
      <c r="G451" s="6" t="str">
        <f>VLOOKUP(Table2[[#This Row],[CustomerID]],'Medical Examinations'!A:J,6,FALSE)</f>
        <v>No</v>
      </c>
      <c r="H451" s="6">
        <f>VLOOKUP(Table2[[#This Row],[CustomerID]],'Medical Examinations'!A:J,7,FALSE)</f>
        <v>0</v>
      </c>
      <c r="I451" s="6" t="str">
        <f>VLOOKUP(Table2[[#This Row],[CustomerID]],'Medical Examinations'!A:J,8,FALSE)</f>
        <v>No</v>
      </c>
      <c r="J451" s="6" t="str">
        <f>VLOOKUP(Table2[[#This Row],[CustomerID]],'Medical Examinations'!A:J,9,FALSE)</f>
        <v>NormalWeight</v>
      </c>
      <c r="K451" s="6" t="str">
        <f>VLOOKUP(Table2[[#This Row],[CustomerID]],'Medical Examinations'!A:J,10,FALSE)</f>
        <v>Normal</v>
      </c>
      <c r="L451" s="6" t="str">
        <f>VLOOKUP(Table2[[#This Row],[CustomerID]],'Hospitalisation Details'!A:M,12,FALSE)</f>
        <v>26-Aug-1999</v>
      </c>
      <c r="M451" s="6">
        <f>VLOOKUP(Table2[[#This Row],[CustomerID]],'Hospitalisation Details'!A:M,7,FALSE)</f>
        <v>22395.74</v>
      </c>
      <c r="N451" s="6" t="str">
        <f>VLOOKUP(Table2[[#This Row],[CustomerID]],'Hospitalisation Details'!A:M,8,FALSE)</f>
        <v>tier - 3</v>
      </c>
      <c r="O451" s="6" t="str">
        <f>VLOOKUP(Table2[[#This Row],[CustomerID]],'Hospitalisation Details'!A:M,9,FALSE)</f>
        <v>tier - 2</v>
      </c>
      <c r="P451" s="6" t="str">
        <f>VLOOKUP(Table2[[#This Row],[CustomerID]],'Hospitalisation Details'!A:M,10,FALSE)</f>
        <v>R1024</v>
      </c>
      <c r="Q451" s="6">
        <f>VLOOKUP(Table2[[#This Row],[CustomerID]],'Hospitalisation Details'!A:M,13,FALSE)</f>
        <v>23</v>
      </c>
      <c r="R451" s="41"/>
    </row>
    <row r="452" spans="1:18" x14ac:dyDescent="0.3">
      <c r="A452" s="6" t="str">
        <f>VLOOKUP('Customer Names'!A452,'Customer Names'!A:A,1,FALSE)</f>
        <v>Id451</v>
      </c>
      <c r="B452" s="6" t="str">
        <f>VLOOKUP(Table2[[#This Row],[CustomerID]],'Customer Names'!A:E,4,FALSE)</f>
        <v xml:space="preserve">  Michele V</v>
      </c>
      <c r="C452" s="6">
        <f>VLOOKUP(Table2[[#This Row],[CustomerID]],'Medical Examinations'!A:J,2,FALSE)</f>
        <v>28.12</v>
      </c>
      <c r="D452" s="6">
        <f>VLOOKUP(Table2[[#This Row],[CustomerID]],'Medical Examinations'!A:J,3,FALSE)</f>
        <v>4.88</v>
      </c>
      <c r="E452" s="6" t="str">
        <f>VLOOKUP(Table2[[#This Row],[CustomerID]],'Medical Examinations'!A:J,4,FALSE)</f>
        <v>No</v>
      </c>
      <c r="F452" s="6" t="str">
        <f>VLOOKUP(Table2[[#This Row],[CustomerID]],'Medical Examinations'!A:J,5,FALSE)</f>
        <v>No</v>
      </c>
      <c r="G452" s="6" t="str">
        <f>VLOOKUP(Table2[[#This Row],[CustomerID]],'Medical Examinations'!A:J,6,FALSE)</f>
        <v>No</v>
      </c>
      <c r="H452" s="6">
        <f>VLOOKUP(Table2[[#This Row],[CustomerID]],'Medical Examinations'!A:J,7,FALSE)</f>
        <v>0</v>
      </c>
      <c r="I452" s="6" t="str">
        <f>VLOOKUP(Table2[[#This Row],[CustomerID]],'Medical Examinations'!A:J,8,FALSE)</f>
        <v>Yes</v>
      </c>
      <c r="J452" s="6" t="str">
        <f>VLOOKUP(Table2[[#This Row],[CustomerID]],'Medical Examinations'!A:J,9,FALSE)</f>
        <v>OverWeight</v>
      </c>
      <c r="K452" s="6" t="str">
        <f>VLOOKUP(Table2[[#This Row],[CustomerID]],'Medical Examinations'!A:J,10,FALSE)</f>
        <v>Normal</v>
      </c>
      <c r="L452" s="6" t="str">
        <f>VLOOKUP(Table2[[#This Row],[CustomerID]],'Hospitalisation Details'!A:M,12,FALSE)</f>
        <v>27-Dec-1982</v>
      </c>
      <c r="M452" s="6">
        <f>VLOOKUP(Table2[[#This Row],[CustomerID]],'Hospitalisation Details'!A:M,7,FALSE)</f>
        <v>22331.57</v>
      </c>
      <c r="N452" s="6" t="str">
        <f>VLOOKUP(Table2[[#This Row],[CustomerID]],'Hospitalisation Details'!A:M,8,FALSE)</f>
        <v>tier - 2</v>
      </c>
      <c r="O452" s="6" t="str">
        <f>VLOOKUP(Table2[[#This Row],[CustomerID]],'Hospitalisation Details'!A:M,9,FALSE)</f>
        <v>tier - 3</v>
      </c>
      <c r="P452" s="6" t="str">
        <f>VLOOKUP(Table2[[#This Row],[CustomerID]],'Hospitalisation Details'!A:M,10,FALSE)</f>
        <v>R1024</v>
      </c>
      <c r="Q452" s="6">
        <f>VLOOKUP(Table2[[#This Row],[CustomerID]],'Hospitalisation Details'!A:M,13,FALSE)</f>
        <v>40</v>
      </c>
      <c r="R452" s="41"/>
    </row>
    <row r="453" spans="1:18" x14ac:dyDescent="0.3">
      <c r="A453" s="6" t="str">
        <f>VLOOKUP('Customer Names'!A453,'Customer Names'!A:A,1,FALSE)</f>
        <v>Id452</v>
      </c>
      <c r="B453" s="6" t="str">
        <f>VLOOKUP(Table2[[#This Row],[CustomerID]],'Customer Names'!A:E,4,FALSE)</f>
        <v xml:space="preserve">  Xiao</v>
      </c>
      <c r="C453" s="6">
        <f>VLOOKUP(Table2[[#This Row],[CustomerID]],'Medical Examinations'!A:J,2,FALSE)</f>
        <v>23.21</v>
      </c>
      <c r="D453" s="6">
        <f>VLOOKUP(Table2[[#This Row],[CustomerID]],'Medical Examinations'!A:J,3,FALSE)</f>
        <v>6.76</v>
      </c>
      <c r="E453" s="6" t="str">
        <f>VLOOKUP(Table2[[#This Row],[CustomerID]],'Medical Examinations'!A:J,4,FALSE)</f>
        <v>No</v>
      </c>
      <c r="F453" s="6" t="str">
        <f>VLOOKUP(Table2[[#This Row],[CustomerID]],'Medical Examinations'!A:J,5,FALSE)</f>
        <v>No</v>
      </c>
      <c r="G453" s="6" t="str">
        <f>VLOOKUP(Table2[[#This Row],[CustomerID]],'Medical Examinations'!A:J,6,FALSE)</f>
        <v>No</v>
      </c>
      <c r="H453" s="6">
        <f>VLOOKUP(Table2[[#This Row],[CustomerID]],'Medical Examinations'!A:J,7,FALSE)</f>
        <v>0</v>
      </c>
      <c r="I453" s="6" t="str">
        <f>VLOOKUP(Table2[[#This Row],[CustomerID]],'Medical Examinations'!A:J,8,FALSE)</f>
        <v>Yes</v>
      </c>
      <c r="J453" s="6" t="str">
        <f>VLOOKUP(Table2[[#This Row],[CustomerID]],'Medical Examinations'!A:J,9,FALSE)</f>
        <v>NormalWeight</v>
      </c>
      <c r="K453" s="6" t="str">
        <f>VLOOKUP(Table2[[#This Row],[CustomerID]],'Medical Examinations'!A:J,10,FALSE)</f>
        <v>Diabetes</v>
      </c>
      <c r="L453" s="6" t="str">
        <f>VLOOKUP(Table2[[#This Row],[CustomerID]],'Hospitalisation Details'!A:M,12,FALSE)</f>
        <v>16-Jun-1971</v>
      </c>
      <c r="M453" s="6">
        <f>VLOOKUP(Table2[[#This Row],[CustomerID]],'Hospitalisation Details'!A:M,7,FALSE)</f>
        <v>22218.11</v>
      </c>
      <c r="N453" s="6" t="str">
        <f>VLOOKUP(Table2[[#This Row],[CustomerID]],'Hospitalisation Details'!A:M,8,FALSE)</f>
        <v>tier - 2</v>
      </c>
      <c r="O453" s="6" t="str">
        <f>VLOOKUP(Table2[[#This Row],[CustomerID]],'Hospitalisation Details'!A:M,9,FALSE)</f>
        <v>tier - 3</v>
      </c>
      <c r="P453" s="6" t="str">
        <f>VLOOKUP(Table2[[#This Row],[CustomerID]],'Hospitalisation Details'!A:M,10,FALSE)</f>
        <v>R1013</v>
      </c>
      <c r="Q453" s="6">
        <f>VLOOKUP(Table2[[#This Row],[CustomerID]],'Hospitalisation Details'!A:M,13,FALSE)</f>
        <v>51</v>
      </c>
      <c r="R453" s="41"/>
    </row>
    <row r="454" spans="1:18" x14ac:dyDescent="0.3">
      <c r="A454" s="6" t="str">
        <f>VLOOKUP('Customer Names'!A454,'Customer Names'!A:A,1,FALSE)</f>
        <v>Id453</v>
      </c>
      <c r="B454" s="6" t="str">
        <f>VLOOKUP(Table2[[#This Row],[CustomerID]],'Customer Names'!A:E,4,FALSE)</f>
        <v xml:space="preserve">  Harper L</v>
      </c>
      <c r="C454" s="6">
        <f>VLOOKUP(Table2[[#This Row],[CustomerID]],'Medical Examinations'!A:J,2,FALSE)</f>
        <v>23.98</v>
      </c>
      <c r="D454" s="6">
        <f>VLOOKUP(Table2[[#This Row],[CustomerID]],'Medical Examinations'!A:J,3,FALSE)</f>
        <v>10.67</v>
      </c>
      <c r="E454" s="6" t="str">
        <f>VLOOKUP(Table2[[#This Row],[CustomerID]],'Medical Examinations'!A:J,4,FALSE)</f>
        <v>No</v>
      </c>
      <c r="F454" s="6" t="str">
        <f>VLOOKUP(Table2[[#This Row],[CustomerID]],'Medical Examinations'!A:J,5,FALSE)</f>
        <v>No</v>
      </c>
      <c r="G454" s="6" t="str">
        <f>VLOOKUP(Table2[[#This Row],[CustomerID]],'Medical Examinations'!A:J,6,FALSE)</f>
        <v>No</v>
      </c>
      <c r="H454" s="6">
        <f>VLOOKUP(Table2[[#This Row],[CustomerID]],'Medical Examinations'!A:J,7,FALSE)</f>
        <v>0</v>
      </c>
      <c r="I454" s="6" t="str">
        <f>VLOOKUP(Table2[[#This Row],[CustomerID]],'Medical Examinations'!A:J,8,FALSE)</f>
        <v>No</v>
      </c>
      <c r="J454" s="6" t="str">
        <f>VLOOKUP(Table2[[#This Row],[CustomerID]],'Medical Examinations'!A:J,9,FALSE)</f>
        <v>NormalWeight</v>
      </c>
      <c r="K454" s="6" t="str">
        <f>VLOOKUP(Table2[[#This Row],[CustomerID]],'Medical Examinations'!A:J,10,FALSE)</f>
        <v>Diabetes</v>
      </c>
      <c r="L454" s="6" t="str">
        <f>VLOOKUP(Table2[[#This Row],[CustomerID]],'Hospitalisation Details'!A:M,12,FALSE)</f>
        <v>24-Aug-1965</v>
      </c>
      <c r="M454" s="6">
        <f>VLOOKUP(Table2[[#This Row],[CustomerID]],'Hospitalisation Details'!A:M,7,FALSE)</f>
        <v>22192.44</v>
      </c>
      <c r="N454" s="6" t="str">
        <f>VLOOKUP(Table2[[#This Row],[CustomerID]],'Hospitalisation Details'!A:M,8,FALSE)</f>
        <v>tier - 3</v>
      </c>
      <c r="O454" s="6" t="str">
        <f>VLOOKUP(Table2[[#This Row],[CustomerID]],'Hospitalisation Details'!A:M,9,FALSE)</f>
        <v>tier - 1</v>
      </c>
      <c r="P454" s="6" t="str">
        <f>VLOOKUP(Table2[[#This Row],[CustomerID]],'Hospitalisation Details'!A:M,10,FALSE)</f>
        <v>R1013</v>
      </c>
      <c r="Q454" s="6">
        <f>VLOOKUP(Table2[[#This Row],[CustomerID]],'Hospitalisation Details'!A:M,13,FALSE)</f>
        <v>57</v>
      </c>
      <c r="R454" s="41"/>
    </row>
    <row r="455" spans="1:18" x14ac:dyDescent="0.3">
      <c r="A455" s="6" t="str">
        <f>VLOOKUP('Customer Names'!A455,'Customer Names'!A:A,1,FALSE)</f>
        <v>Id454</v>
      </c>
      <c r="B455" s="6" t="str">
        <f>VLOOKUP(Table2[[#This Row],[CustomerID]],'Customer Names'!A:E,4,FALSE)</f>
        <v xml:space="preserve">  Nick</v>
      </c>
      <c r="C455" s="6">
        <f>VLOOKUP(Table2[[#This Row],[CustomerID]],'Medical Examinations'!A:J,2,FALSE)</f>
        <v>30</v>
      </c>
      <c r="D455" s="6">
        <f>VLOOKUP(Table2[[#This Row],[CustomerID]],'Medical Examinations'!A:J,3,FALSE)</f>
        <v>6.21</v>
      </c>
      <c r="E455" s="6" t="str">
        <f>VLOOKUP(Table2[[#This Row],[CustomerID]],'Medical Examinations'!A:J,4,FALSE)</f>
        <v>No</v>
      </c>
      <c r="F455" s="6" t="str">
        <f>VLOOKUP(Table2[[#This Row],[CustomerID]],'Medical Examinations'!A:J,5,FALSE)</f>
        <v>No</v>
      </c>
      <c r="G455" s="6" t="str">
        <f>VLOOKUP(Table2[[#This Row],[CustomerID]],'Medical Examinations'!A:J,6,FALSE)</f>
        <v>No</v>
      </c>
      <c r="H455" s="6">
        <f>VLOOKUP(Table2[[#This Row],[CustomerID]],'Medical Examinations'!A:J,7,FALSE)</f>
        <v>0</v>
      </c>
      <c r="I455" s="6" t="str">
        <f>VLOOKUP(Table2[[#This Row],[CustomerID]],'Medical Examinations'!A:J,8,FALSE)</f>
        <v>Yes</v>
      </c>
      <c r="J455" s="6" t="str">
        <f>VLOOKUP(Table2[[#This Row],[CustomerID]],'Medical Examinations'!A:J,9,FALSE)</f>
        <v>Obesity</v>
      </c>
      <c r="K455" s="6" t="str">
        <f>VLOOKUP(Table2[[#This Row],[CustomerID]],'Medical Examinations'!A:J,10,FALSE)</f>
        <v>Prediabetes</v>
      </c>
      <c r="L455" s="6" t="str">
        <f>VLOOKUP(Table2[[#This Row],[CustomerID]],'Hospitalisation Details'!A:M,12,FALSE)</f>
        <v>12-Sep-1980</v>
      </c>
      <c r="M455" s="6">
        <f>VLOOKUP(Table2[[#This Row],[CustomerID]],'Hospitalisation Details'!A:M,7,FALSE)</f>
        <v>22144.03</v>
      </c>
      <c r="N455" s="6" t="str">
        <f>VLOOKUP(Table2[[#This Row],[CustomerID]],'Hospitalisation Details'!A:M,8,FALSE)</f>
        <v>tier - 2</v>
      </c>
      <c r="O455" s="6" t="str">
        <f>VLOOKUP(Table2[[#This Row],[CustomerID]],'Hospitalisation Details'!A:M,9,FALSE)</f>
        <v>tier - 2</v>
      </c>
      <c r="P455" s="6" t="str">
        <f>VLOOKUP(Table2[[#This Row],[CustomerID]],'Hospitalisation Details'!A:M,10,FALSE)</f>
        <v>R1011</v>
      </c>
      <c r="Q455" s="6">
        <f>VLOOKUP(Table2[[#This Row],[CustomerID]],'Hospitalisation Details'!A:M,13,FALSE)</f>
        <v>42</v>
      </c>
      <c r="R455" s="41"/>
    </row>
    <row r="456" spans="1:18" x14ac:dyDescent="0.3">
      <c r="A456" s="6" t="str">
        <f>VLOOKUP('Customer Names'!A456,'Customer Names'!A:A,1,FALSE)</f>
        <v>Id455</v>
      </c>
      <c r="B456" s="6" t="str">
        <f>VLOOKUP(Table2[[#This Row],[CustomerID]],'Customer Names'!A:E,4,FALSE)</f>
        <v xml:space="preserve">  Scott</v>
      </c>
      <c r="C456" s="6">
        <f>VLOOKUP(Table2[[#This Row],[CustomerID]],'Medical Examinations'!A:J,2,FALSE)</f>
        <v>17.350000000000001</v>
      </c>
      <c r="D456" s="6">
        <f>VLOOKUP(Table2[[#This Row],[CustomerID]],'Medical Examinations'!A:J,3,FALSE)</f>
        <v>5.03</v>
      </c>
      <c r="E456" s="6" t="str">
        <f>VLOOKUP(Table2[[#This Row],[CustomerID]],'Medical Examinations'!A:J,4,FALSE)</f>
        <v>Yes</v>
      </c>
      <c r="F456" s="6" t="str">
        <f>VLOOKUP(Table2[[#This Row],[CustomerID]],'Medical Examinations'!A:J,5,FALSE)</f>
        <v>No</v>
      </c>
      <c r="G456" s="6" t="str">
        <f>VLOOKUP(Table2[[#This Row],[CustomerID]],'Medical Examinations'!A:J,6,FALSE)</f>
        <v>No</v>
      </c>
      <c r="H456" s="6">
        <f>VLOOKUP(Table2[[#This Row],[CustomerID]],'Medical Examinations'!A:J,7,FALSE)</f>
        <v>0</v>
      </c>
      <c r="I456" s="6" t="str">
        <f>VLOOKUP(Table2[[#This Row],[CustomerID]],'Medical Examinations'!A:J,8,FALSE)</f>
        <v>Yes</v>
      </c>
      <c r="J456" s="6" t="str">
        <f>VLOOKUP(Table2[[#This Row],[CustomerID]],'Medical Examinations'!A:J,9,FALSE)</f>
        <v>UnderWeight</v>
      </c>
      <c r="K456" s="6" t="str">
        <f>VLOOKUP(Table2[[#This Row],[CustomerID]],'Medical Examinations'!A:J,10,FALSE)</f>
        <v>Normal</v>
      </c>
      <c r="L456" s="6" t="str">
        <f>VLOOKUP(Table2[[#This Row],[CustomerID]],'Hospitalisation Details'!A:M,12,FALSE)</f>
        <v>28-Aug-2001</v>
      </c>
      <c r="M456" s="6">
        <f>VLOOKUP(Table2[[#This Row],[CustomerID]],'Hospitalisation Details'!A:M,7,FALSE)</f>
        <v>22097.62</v>
      </c>
      <c r="N456" s="6" t="str">
        <f>VLOOKUP(Table2[[#This Row],[CustomerID]],'Hospitalisation Details'!A:M,8,FALSE)</f>
        <v>tier - 3</v>
      </c>
      <c r="O456" s="6" t="str">
        <f>VLOOKUP(Table2[[#This Row],[CustomerID]],'Hospitalisation Details'!A:M,9,FALSE)</f>
        <v>tier - 1</v>
      </c>
      <c r="P456" s="6" t="str">
        <f>VLOOKUP(Table2[[#This Row],[CustomerID]],'Hospitalisation Details'!A:M,10,FALSE)</f>
        <v>R1011</v>
      </c>
      <c r="Q456" s="6">
        <f>VLOOKUP(Table2[[#This Row],[CustomerID]],'Hospitalisation Details'!A:M,13,FALSE)</f>
        <v>21</v>
      </c>
      <c r="R456" s="41"/>
    </row>
    <row r="457" spans="1:18" x14ac:dyDescent="0.3">
      <c r="A457" s="6" t="str">
        <f>VLOOKUP('Customer Names'!A457,'Customer Names'!A:A,1,FALSE)</f>
        <v>Id456</v>
      </c>
      <c r="B457" s="6" t="str">
        <f>VLOOKUP(Table2[[#This Row],[CustomerID]],'Customer Names'!A:E,4,FALSE)</f>
        <v xml:space="preserve">  Wilson</v>
      </c>
      <c r="C457" s="6">
        <f>VLOOKUP(Table2[[#This Row],[CustomerID]],'Medical Examinations'!A:J,2,FALSE)</f>
        <v>22.704999999999998</v>
      </c>
      <c r="D457" s="6">
        <f>VLOOKUP(Table2[[#This Row],[CustomerID]],'Medical Examinations'!A:J,3,FALSE)</f>
        <v>5.27</v>
      </c>
      <c r="E457" s="6" t="str">
        <f>VLOOKUP(Table2[[#This Row],[CustomerID]],'Medical Examinations'!A:J,4,FALSE)</f>
        <v>No</v>
      </c>
      <c r="F457" s="6" t="str">
        <f>VLOOKUP(Table2[[#This Row],[CustomerID]],'Medical Examinations'!A:J,5,FALSE)</f>
        <v>No</v>
      </c>
      <c r="G457" s="6" t="str">
        <f>VLOOKUP(Table2[[#This Row],[CustomerID]],'Medical Examinations'!A:J,6,FALSE)</f>
        <v>No</v>
      </c>
      <c r="H457" s="6">
        <f>VLOOKUP(Table2[[#This Row],[CustomerID]],'Medical Examinations'!A:J,7,FALSE)</f>
        <v>0</v>
      </c>
      <c r="I457" s="6" t="str">
        <f>VLOOKUP(Table2[[#This Row],[CustomerID]],'Medical Examinations'!A:J,8,FALSE)</f>
        <v>No</v>
      </c>
      <c r="J457" s="6" t="str">
        <f>VLOOKUP(Table2[[#This Row],[CustomerID]],'Medical Examinations'!A:J,9,FALSE)</f>
        <v>NormalWeight</v>
      </c>
      <c r="K457" s="6" t="str">
        <f>VLOOKUP(Table2[[#This Row],[CustomerID]],'Medical Examinations'!A:J,10,FALSE)</f>
        <v>Normal</v>
      </c>
      <c r="L457" s="6" t="str">
        <f>VLOOKUP(Table2[[#This Row],[CustomerID]],'Hospitalisation Details'!A:M,12,FALSE)</f>
        <v>14-Oct-1989</v>
      </c>
      <c r="M457" s="6">
        <f>VLOOKUP(Table2[[#This Row],[CustomerID]],'Hospitalisation Details'!A:M,7,FALSE)</f>
        <v>21984.47</v>
      </c>
      <c r="N457" s="6" t="str">
        <f>VLOOKUP(Table2[[#This Row],[CustomerID]],'Hospitalisation Details'!A:M,8,FALSE)</f>
        <v>tier - 3</v>
      </c>
      <c r="O457" s="6" t="str">
        <f>VLOOKUP(Table2[[#This Row],[CustomerID]],'Hospitalisation Details'!A:M,9,FALSE)</f>
        <v>tier - 1</v>
      </c>
      <c r="P457" s="6" t="str">
        <f>VLOOKUP(Table2[[#This Row],[CustomerID]],'Hospitalisation Details'!A:M,10,FALSE)</f>
        <v>R1012</v>
      </c>
      <c r="Q457" s="6">
        <f>VLOOKUP(Table2[[#This Row],[CustomerID]],'Hospitalisation Details'!A:M,13,FALSE)</f>
        <v>33</v>
      </c>
      <c r="R457" s="41"/>
    </row>
    <row r="458" spans="1:18" x14ac:dyDescent="0.3">
      <c r="A458" s="6" t="str">
        <f>VLOOKUP('Customer Names'!A458,'Customer Names'!A:A,1,FALSE)</f>
        <v>Id457</v>
      </c>
      <c r="B458" s="6" t="str">
        <f>VLOOKUP(Table2[[#This Row],[CustomerID]],'Customer Names'!A:E,4,FALSE)</f>
        <v xml:space="preserve">  Lee</v>
      </c>
      <c r="C458" s="6">
        <f>VLOOKUP(Table2[[#This Row],[CustomerID]],'Medical Examinations'!A:J,2,FALSE)</f>
        <v>25.41</v>
      </c>
      <c r="D458" s="6">
        <f>VLOOKUP(Table2[[#This Row],[CustomerID]],'Medical Examinations'!A:J,3,FALSE)</f>
        <v>10.53</v>
      </c>
      <c r="E458" s="6" t="str">
        <f>VLOOKUP(Table2[[#This Row],[CustomerID]],'Medical Examinations'!A:J,4,FALSE)</f>
        <v>Yes</v>
      </c>
      <c r="F458" s="6" t="str">
        <f>VLOOKUP(Table2[[#This Row],[CustomerID]],'Medical Examinations'!A:J,5,FALSE)</f>
        <v>No</v>
      </c>
      <c r="G458" s="6" t="str">
        <f>VLOOKUP(Table2[[#This Row],[CustomerID]],'Medical Examinations'!A:J,6,FALSE)</f>
        <v>No</v>
      </c>
      <c r="H458" s="6">
        <f>VLOOKUP(Table2[[#This Row],[CustomerID]],'Medical Examinations'!A:J,7,FALSE)</f>
        <v>1</v>
      </c>
      <c r="I458" s="6" t="str">
        <f>VLOOKUP(Table2[[#This Row],[CustomerID]],'Medical Examinations'!A:J,8,FALSE)</f>
        <v>Yes</v>
      </c>
      <c r="J458" s="6" t="str">
        <f>VLOOKUP(Table2[[#This Row],[CustomerID]],'Medical Examinations'!A:J,9,FALSE)</f>
        <v>OverWeight</v>
      </c>
      <c r="K458" s="6" t="str">
        <f>VLOOKUP(Table2[[#This Row],[CustomerID]],'Medical Examinations'!A:J,10,FALSE)</f>
        <v>Diabetes</v>
      </c>
      <c r="L458" s="6" t="str">
        <f>VLOOKUP(Table2[[#This Row],[CustomerID]],'Hospitalisation Details'!A:M,12,FALSE)</f>
        <v>19-Dec-1975</v>
      </c>
      <c r="M458" s="6">
        <f>VLOOKUP(Table2[[#This Row],[CustomerID]],'Hospitalisation Details'!A:M,7,FALSE)</f>
        <v>21978.68</v>
      </c>
      <c r="N458" s="6" t="str">
        <f>VLOOKUP(Table2[[#This Row],[CustomerID]],'Hospitalisation Details'!A:M,8,FALSE)</f>
        <v>tier - 3</v>
      </c>
      <c r="O458" s="6" t="str">
        <f>VLOOKUP(Table2[[#This Row],[CustomerID]],'Hospitalisation Details'!A:M,9,FALSE)</f>
        <v>tier - 3</v>
      </c>
      <c r="P458" s="6" t="str">
        <f>VLOOKUP(Table2[[#This Row],[CustomerID]],'Hospitalisation Details'!A:M,10,FALSE)</f>
        <v>R1013</v>
      </c>
      <c r="Q458" s="6">
        <f>VLOOKUP(Table2[[#This Row],[CustomerID]],'Hospitalisation Details'!A:M,13,FALSE)</f>
        <v>47</v>
      </c>
      <c r="R458" s="41"/>
    </row>
    <row r="459" spans="1:18" x14ac:dyDescent="0.3">
      <c r="A459" s="6" t="str">
        <f>VLOOKUP('Customer Names'!A459,'Customer Names'!A:A,1,FALSE)</f>
        <v>Id458</v>
      </c>
      <c r="B459" s="6" t="str">
        <f>VLOOKUP(Table2[[#This Row],[CustomerID]],'Customer Names'!A:E,4,FALSE)</f>
        <v xml:space="preserve">  Shizhong</v>
      </c>
      <c r="C459" s="6">
        <f>VLOOKUP(Table2[[#This Row],[CustomerID]],'Medical Examinations'!A:J,2,FALSE)</f>
        <v>18.23</v>
      </c>
      <c r="D459" s="6">
        <f>VLOOKUP(Table2[[#This Row],[CustomerID]],'Medical Examinations'!A:J,3,FALSE)</f>
        <v>5.78</v>
      </c>
      <c r="E459" s="6" t="str">
        <f>VLOOKUP(Table2[[#This Row],[CustomerID]],'Medical Examinations'!A:J,4,FALSE)</f>
        <v>No</v>
      </c>
      <c r="F459" s="6" t="str">
        <f>VLOOKUP(Table2[[#This Row],[CustomerID]],'Medical Examinations'!A:J,5,FALSE)</f>
        <v>No</v>
      </c>
      <c r="G459" s="6" t="str">
        <f>VLOOKUP(Table2[[#This Row],[CustomerID]],'Medical Examinations'!A:J,6,FALSE)</f>
        <v>Yes</v>
      </c>
      <c r="H459" s="6">
        <f>VLOOKUP(Table2[[#This Row],[CustomerID]],'Medical Examinations'!A:J,7,FALSE)</f>
        <v>1</v>
      </c>
      <c r="I459" s="6" t="str">
        <f>VLOOKUP(Table2[[#This Row],[CustomerID]],'Medical Examinations'!A:J,8,FALSE)</f>
        <v>Yes</v>
      </c>
      <c r="J459" s="6" t="str">
        <f>VLOOKUP(Table2[[#This Row],[CustomerID]],'Medical Examinations'!A:J,9,FALSE)</f>
        <v>UnderWeight</v>
      </c>
      <c r="K459" s="6" t="str">
        <f>VLOOKUP(Table2[[#This Row],[CustomerID]],'Medical Examinations'!A:J,10,FALSE)</f>
        <v>Prediabetes</v>
      </c>
      <c r="L459" s="6" t="str">
        <f>VLOOKUP(Table2[[#This Row],[CustomerID]],'Hospitalisation Details'!A:M,12,FALSE)</f>
        <v>28-Sep-2003</v>
      </c>
      <c r="M459" s="6">
        <f>VLOOKUP(Table2[[#This Row],[CustomerID]],'Hospitalisation Details'!A:M,7,FALSE)</f>
        <v>21882.400000000001</v>
      </c>
      <c r="N459" s="6" t="str">
        <f>VLOOKUP(Table2[[#This Row],[CustomerID]],'Hospitalisation Details'!A:M,8,FALSE)</f>
        <v>tier - 2</v>
      </c>
      <c r="O459" s="6" t="str">
        <f>VLOOKUP(Table2[[#This Row],[CustomerID]],'Hospitalisation Details'!A:M,9,FALSE)</f>
        <v>tier - 1</v>
      </c>
      <c r="P459" s="6" t="str">
        <f>VLOOKUP(Table2[[#This Row],[CustomerID]],'Hospitalisation Details'!A:M,10,FALSE)</f>
        <v>R1011</v>
      </c>
      <c r="Q459" s="6">
        <f>VLOOKUP(Table2[[#This Row],[CustomerID]],'Hospitalisation Details'!A:M,13,FALSE)</f>
        <v>19</v>
      </c>
      <c r="R459" s="41"/>
    </row>
    <row r="460" spans="1:18" x14ac:dyDescent="0.3">
      <c r="A460" s="6" t="str">
        <f>VLOOKUP('Customer Names'!A460,'Customer Names'!A:A,1,FALSE)</f>
        <v>Id459</v>
      </c>
      <c r="B460" s="6" t="str">
        <f>VLOOKUP(Table2[[#This Row],[CustomerID]],'Customer Names'!A:E,4,FALSE)</f>
        <v xml:space="preserve">  Marie-Claire</v>
      </c>
      <c r="C460" s="6">
        <f>VLOOKUP(Table2[[#This Row],[CustomerID]],'Medical Examinations'!A:J,2,FALSE)</f>
        <v>24.7</v>
      </c>
      <c r="D460" s="6">
        <f>VLOOKUP(Table2[[#This Row],[CustomerID]],'Medical Examinations'!A:J,3,FALSE)</f>
        <v>4.3600000000000003</v>
      </c>
      <c r="E460" s="6" t="str">
        <f>VLOOKUP(Table2[[#This Row],[CustomerID]],'Medical Examinations'!A:J,4,FALSE)</f>
        <v>No</v>
      </c>
      <c r="F460" s="6" t="str">
        <f>VLOOKUP(Table2[[#This Row],[CustomerID]],'Medical Examinations'!A:J,5,FALSE)</f>
        <v>No</v>
      </c>
      <c r="G460" s="6" t="str">
        <f>VLOOKUP(Table2[[#This Row],[CustomerID]],'Medical Examinations'!A:J,6,FALSE)</f>
        <v>Yes</v>
      </c>
      <c r="H460" s="6">
        <f>VLOOKUP(Table2[[#This Row],[CustomerID]],'Medical Examinations'!A:J,7,FALSE)</f>
        <v>1</v>
      </c>
      <c r="I460" s="6" t="str">
        <f>VLOOKUP(Table2[[#This Row],[CustomerID]],'Medical Examinations'!A:J,8,FALSE)</f>
        <v>Yes</v>
      </c>
      <c r="J460" s="6" t="str">
        <f>VLOOKUP(Table2[[#This Row],[CustomerID]],'Medical Examinations'!A:J,9,FALSE)</f>
        <v>NormalWeight</v>
      </c>
      <c r="K460" s="6" t="str">
        <f>VLOOKUP(Table2[[#This Row],[CustomerID]],'Medical Examinations'!A:J,10,FALSE)</f>
        <v>Normal</v>
      </c>
      <c r="L460" s="6" t="str">
        <f>VLOOKUP(Table2[[#This Row],[CustomerID]],'Hospitalisation Details'!A:M,12,FALSE)</f>
        <v>17-Aug-1979</v>
      </c>
      <c r="M460" s="6">
        <f>VLOOKUP(Table2[[#This Row],[CustomerID]],'Hospitalisation Details'!A:M,7,FALSE)</f>
        <v>21880.82</v>
      </c>
      <c r="N460" s="6" t="str">
        <f>VLOOKUP(Table2[[#This Row],[CustomerID]],'Hospitalisation Details'!A:M,8,FALSE)</f>
        <v>tier - 3</v>
      </c>
      <c r="O460" s="6" t="str">
        <f>VLOOKUP(Table2[[#This Row],[CustomerID]],'Hospitalisation Details'!A:M,9,FALSE)</f>
        <v>tier - 1</v>
      </c>
      <c r="P460" s="6" t="str">
        <f>VLOOKUP(Table2[[#This Row],[CustomerID]],'Hospitalisation Details'!A:M,10,FALSE)</f>
        <v>R1012</v>
      </c>
      <c r="Q460" s="6">
        <f>VLOOKUP(Table2[[#This Row],[CustomerID]],'Hospitalisation Details'!A:M,13,FALSE)</f>
        <v>43</v>
      </c>
      <c r="R460" s="41"/>
    </row>
    <row r="461" spans="1:18" x14ac:dyDescent="0.3">
      <c r="A461" s="6" t="str">
        <f>VLOOKUP('Customer Names'!A461,'Customer Names'!A:A,1,FALSE)</f>
        <v>Id460</v>
      </c>
      <c r="B461" s="6" t="str">
        <f>VLOOKUP(Table2[[#This Row],[CustomerID]],'Customer Names'!A:E,4,FALSE)</f>
        <v xml:space="preserve">  Todd J</v>
      </c>
      <c r="C461" s="6">
        <f>VLOOKUP(Table2[[#This Row],[CustomerID]],'Medical Examinations'!A:J,2,FALSE)</f>
        <v>37.4</v>
      </c>
      <c r="D461" s="6">
        <f>VLOOKUP(Table2[[#This Row],[CustomerID]],'Medical Examinations'!A:J,3,FALSE)</f>
        <v>9.7200000000000006</v>
      </c>
      <c r="E461" s="6" t="str">
        <f>VLOOKUP(Table2[[#This Row],[CustomerID]],'Medical Examinations'!A:J,4,FALSE)</f>
        <v>Yes</v>
      </c>
      <c r="F461" s="6" t="str">
        <f>VLOOKUP(Table2[[#This Row],[CustomerID]],'Medical Examinations'!A:J,5,FALSE)</f>
        <v>No</v>
      </c>
      <c r="G461" s="6" t="str">
        <f>VLOOKUP(Table2[[#This Row],[CustomerID]],'Medical Examinations'!A:J,6,FALSE)</f>
        <v>Yes</v>
      </c>
      <c r="H461" s="6">
        <f>VLOOKUP(Table2[[#This Row],[CustomerID]],'Medical Examinations'!A:J,7,FALSE)</f>
        <v>1</v>
      </c>
      <c r="I461" s="6" t="str">
        <f>VLOOKUP(Table2[[#This Row],[CustomerID]],'Medical Examinations'!A:J,8,FALSE)</f>
        <v>No</v>
      </c>
      <c r="J461" s="6" t="str">
        <f>VLOOKUP(Table2[[#This Row],[CustomerID]],'Medical Examinations'!A:J,9,FALSE)</f>
        <v>Obesity</v>
      </c>
      <c r="K461" s="6" t="str">
        <f>VLOOKUP(Table2[[#This Row],[CustomerID]],'Medical Examinations'!A:J,10,FALSE)</f>
        <v>Diabetes</v>
      </c>
      <c r="L461" s="6" t="str">
        <f>VLOOKUP(Table2[[#This Row],[CustomerID]],'Hospitalisation Details'!A:M,12,FALSE)</f>
        <v>27-Aug-1963</v>
      </c>
      <c r="M461" s="6">
        <f>VLOOKUP(Table2[[#This Row],[CustomerID]],'Hospitalisation Details'!A:M,7,FALSE)</f>
        <v>21797</v>
      </c>
      <c r="N461" s="6" t="str">
        <f>VLOOKUP(Table2[[#This Row],[CustomerID]],'Hospitalisation Details'!A:M,8,FALSE)</f>
        <v>tier - 3</v>
      </c>
      <c r="O461" s="6" t="str">
        <f>VLOOKUP(Table2[[#This Row],[CustomerID]],'Hospitalisation Details'!A:M,9,FALSE)</f>
        <v>tier - 1</v>
      </c>
      <c r="P461" s="6" t="str">
        <f>VLOOKUP(Table2[[#This Row],[CustomerID]],'Hospitalisation Details'!A:M,10,FALSE)</f>
        <v>R1011</v>
      </c>
      <c r="Q461" s="6">
        <f>VLOOKUP(Table2[[#This Row],[CustomerID]],'Hospitalisation Details'!A:M,13,FALSE)</f>
        <v>59</v>
      </c>
      <c r="R461" s="41"/>
    </row>
    <row r="462" spans="1:18" x14ac:dyDescent="0.3">
      <c r="A462" s="6" t="str">
        <f>VLOOKUP('Customer Names'!A462,'Customer Names'!A:A,1,FALSE)</f>
        <v>Id461</v>
      </c>
      <c r="B462" s="6" t="str">
        <f>VLOOKUP(Table2[[#This Row],[CustomerID]],'Customer Names'!A:E,4,FALSE)</f>
        <v xml:space="preserve">  Carolyn</v>
      </c>
      <c r="C462" s="6">
        <f>VLOOKUP(Table2[[#This Row],[CustomerID]],'Medical Examinations'!A:J,2,FALSE)</f>
        <v>26.885000000000002</v>
      </c>
      <c r="D462" s="6">
        <f>VLOOKUP(Table2[[#This Row],[CustomerID]],'Medical Examinations'!A:J,3,FALSE)</f>
        <v>5.18</v>
      </c>
      <c r="E462" s="6" t="str">
        <f>VLOOKUP(Table2[[#This Row],[CustomerID]],'Medical Examinations'!A:J,4,FALSE)</f>
        <v>No</v>
      </c>
      <c r="F462" s="6" t="str">
        <f>VLOOKUP(Table2[[#This Row],[CustomerID]],'Medical Examinations'!A:J,5,FALSE)</f>
        <v>No</v>
      </c>
      <c r="G462" s="6" t="str">
        <f>VLOOKUP(Table2[[#This Row],[CustomerID]],'Medical Examinations'!A:J,6,FALSE)</f>
        <v>Yes</v>
      </c>
      <c r="H462" s="6">
        <f>VLOOKUP(Table2[[#This Row],[CustomerID]],'Medical Examinations'!A:J,7,FALSE)</f>
        <v>1</v>
      </c>
      <c r="I462" s="6" t="str">
        <f>VLOOKUP(Table2[[#This Row],[CustomerID]],'Medical Examinations'!A:J,8,FALSE)</f>
        <v>Yes</v>
      </c>
      <c r="J462" s="6" t="str">
        <f>VLOOKUP(Table2[[#This Row],[CustomerID]],'Medical Examinations'!A:J,9,FALSE)</f>
        <v>OverWeight</v>
      </c>
      <c r="K462" s="6" t="str">
        <f>VLOOKUP(Table2[[#This Row],[CustomerID]],'Medical Examinations'!A:J,10,FALSE)</f>
        <v>Normal</v>
      </c>
      <c r="L462" s="6" t="str">
        <f>VLOOKUP(Table2[[#This Row],[CustomerID]],'Hospitalisation Details'!A:M,12,FALSE)</f>
        <v>28-Sep-1979</v>
      </c>
      <c r="M462" s="6">
        <f>VLOOKUP(Table2[[#This Row],[CustomerID]],'Hospitalisation Details'!A:M,7,FALSE)</f>
        <v>21774.32</v>
      </c>
      <c r="N462" s="6" t="str">
        <f>VLOOKUP(Table2[[#This Row],[CustomerID]],'Hospitalisation Details'!A:M,8,FALSE)</f>
        <v>tier - 3</v>
      </c>
      <c r="O462" s="6" t="str">
        <f>VLOOKUP(Table2[[#This Row],[CustomerID]],'Hospitalisation Details'!A:M,9,FALSE)</f>
        <v>tier - 2</v>
      </c>
      <c r="P462" s="6" t="str">
        <f>VLOOKUP(Table2[[#This Row],[CustomerID]],'Hospitalisation Details'!A:M,10,FALSE)</f>
        <v>R1012</v>
      </c>
      <c r="Q462" s="6">
        <f>VLOOKUP(Table2[[#This Row],[CustomerID]],'Hospitalisation Details'!A:M,13,FALSE)</f>
        <v>43</v>
      </c>
      <c r="R462" s="41"/>
    </row>
    <row r="463" spans="1:18" x14ac:dyDescent="0.3">
      <c r="A463" s="6" t="str">
        <f>VLOOKUP('Customer Names'!A463,'Customer Names'!A:A,1,FALSE)</f>
        <v>Id462</v>
      </c>
      <c r="B463" s="6" t="str">
        <f>VLOOKUP(Table2[[#This Row],[CustomerID]],'Customer Names'!A:E,4,FALSE)</f>
        <v xml:space="preserve">  Lindsey</v>
      </c>
      <c r="C463" s="6">
        <f>VLOOKUP(Table2[[#This Row],[CustomerID]],'Medical Examinations'!A:J,2,FALSE)</f>
        <v>25.27</v>
      </c>
      <c r="D463" s="6">
        <f>VLOOKUP(Table2[[#This Row],[CustomerID]],'Medical Examinations'!A:J,3,FALSE)</f>
        <v>5.29</v>
      </c>
      <c r="E463" s="6" t="str">
        <f>VLOOKUP(Table2[[#This Row],[CustomerID]],'Medical Examinations'!A:J,4,FALSE)</f>
        <v>No</v>
      </c>
      <c r="F463" s="6" t="str">
        <f>VLOOKUP(Table2[[#This Row],[CustomerID]],'Medical Examinations'!A:J,5,FALSE)</f>
        <v>No</v>
      </c>
      <c r="G463" s="6" t="str">
        <f>VLOOKUP(Table2[[#This Row],[CustomerID]],'Medical Examinations'!A:J,6,FALSE)</f>
        <v>Yes</v>
      </c>
      <c r="H463" s="6">
        <f>VLOOKUP(Table2[[#This Row],[CustomerID]],'Medical Examinations'!A:J,7,FALSE)</f>
        <v>1</v>
      </c>
      <c r="I463" s="6" t="str">
        <f>VLOOKUP(Table2[[#This Row],[CustomerID]],'Medical Examinations'!A:J,8,FALSE)</f>
        <v>Yes</v>
      </c>
      <c r="J463" s="6" t="str">
        <f>VLOOKUP(Table2[[#This Row],[CustomerID]],'Medical Examinations'!A:J,9,FALSE)</f>
        <v>OverWeight</v>
      </c>
      <c r="K463" s="6" t="str">
        <f>VLOOKUP(Table2[[#This Row],[CustomerID]],'Medical Examinations'!A:J,10,FALSE)</f>
        <v>Normal</v>
      </c>
      <c r="L463" s="6" t="str">
        <f>VLOOKUP(Table2[[#This Row],[CustomerID]],'Hospitalisation Details'!A:M,12,FALSE)</f>
        <v>20-Sep-1979</v>
      </c>
      <c r="M463" s="6">
        <f>VLOOKUP(Table2[[#This Row],[CustomerID]],'Hospitalisation Details'!A:M,7,FALSE)</f>
        <v>21771.34</v>
      </c>
      <c r="N463" s="6" t="str">
        <f>VLOOKUP(Table2[[#This Row],[CustomerID]],'Hospitalisation Details'!A:M,8,FALSE)</f>
        <v>tier - 3</v>
      </c>
      <c r="O463" s="6" t="str">
        <f>VLOOKUP(Table2[[#This Row],[CustomerID]],'Hospitalisation Details'!A:M,9,FALSE)</f>
        <v>tier - 1</v>
      </c>
      <c r="P463" s="6" t="str">
        <f>VLOOKUP(Table2[[#This Row],[CustomerID]],'Hospitalisation Details'!A:M,10,FALSE)</f>
        <v>R1024</v>
      </c>
      <c r="Q463" s="6">
        <f>VLOOKUP(Table2[[#This Row],[CustomerID]],'Hospitalisation Details'!A:M,13,FALSE)</f>
        <v>43</v>
      </c>
      <c r="R463" s="41"/>
    </row>
    <row r="464" spans="1:18" x14ac:dyDescent="0.3">
      <c r="A464" s="6" t="str">
        <f>VLOOKUP('Customer Names'!A464,'Customer Names'!A:A,1,FALSE)</f>
        <v>Id463</v>
      </c>
      <c r="B464" s="6" t="str">
        <f>VLOOKUP(Table2[[#This Row],[CustomerID]],'Customer Names'!A:E,4,FALSE)</f>
        <v xml:space="preserve">  Marissa D</v>
      </c>
      <c r="C464" s="6">
        <f>VLOOKUP(Table2[[#This Row],[CustomerID]],'Medical Examinations'!A:J,2,FALSE)</f>
        <v>23.655000000000001</v>
      </c>
      <c r="D464" s="6">
        <f>VLOOKUP(Table2[[#This Row],[CustomerID]],'Medical Examinations'!A:J,3,FALSE)</f>
        <v>4.8600000000000003</v>
      </c>
      <c r="E464" s="6" t="str">
        <f>VLOOKUP(Table2[[#This Row],[CustomerID]],'Medical Examinations'!A:J,4,FALSE)</f>
        <v>Yes</v>
      </c>
      <c r="F464" s="6" t="str">
        <f>VLOOKUP(Table2[[#This Row],[CustomerID]],'Medical Examinations'!A:J,5,FALSE)</f>
        <v>No</v>
      </c>
      <c r="G464" s="6" t="str">
        <f>VLOOKUP(Table2[[#This Row],[CustomerID]],'Medical Examinations'!A:J,6,FALSE)</f>
        <v>No</v>
      </c>
      <c r="H464" s="6">
        <f>VLOOKUP(Table2[[#This Row],[CustomerID]],'Medical Examinations'!A:J,7,FALSE)</f>
        <v>0</v>
      </c>
      <c r="I464" s="6" t="str">
        <f>VLOOKUP(Table2[[#This Row],[CustomerID]],'Medical Examinations'!A:J,8,FALSE)</f>
        <v>Yes</v>
      </c>
      <c r="J464" s="6" t="str">
        <f>VLOOKUP(Table2[[#This Row],[CustomerID]],'Medical Examinations'!A:J,9,FALSE)</f>
        <v>NormalWeight</v>
      </c>
      <c r="K464" s="6" t="str">
        <f>VLOOKUP(Table2[[#This Row],[CustomerID]],'Medical Examinations'!A:J,10,FALSE)</f>
        <v>Normal</v>
      </c>
      <c r="L464" s="6" t="str">
        <f>VLOOKUP(Table2[[#This Row],[CustomerID]],'Hospitalisation Details'!A:M,12,FALSE)</f>
        <v>18-Jul-1976</v>
      </c>
      <c r="M464" s="6">
        <f>VLOOKUP(Table2[[#This Row],[CustomerID]],'Hospitalisation Details'!A:M,7,FALSE)</f>
        <v>21677.279999999999</v>
      </c>
      <c r="N464" s="6" t="str">
        <f>VLOOKUP(Table2[[#This Row],[CustomerID]],'Hospitalisation Details'!A:M,8,FALSE)</f>
        <v>tier - 3</v>
      </c>
      <c r="O464" s="6" t="str">
        <f>VLOOKUP(Table2[[#This Row],[CustomerID]],'Hospitalisation Details'!A:M,9,FALSE)</f>
        <v>tier - 1</v>
      </c>
      <c r="P464" s="6" t="str">
        <f>VLOOKUP(Table2[[#This Row],[CustomerID]],'Hospitalisation Details'!A:M,10,FALSE)</f>
        <v>R1012</v>
      </c>
      <c r="Q464" s="6">
        <f>VLOOKUP(Table2[[#This Row],[CustomerID]],'Hospitalisation Details'!A:M,13,FALSE)</f>
        <v>46</v>
      </c>
      <c r="R464" s="41"/>
    </row>
    <row r="465" spans="1:18" x14ac:dyDescent="0.3">
      <c r="A465" s="6" t="str">
        <f>VLOOKUP('Customer Names'!A465,'Customer Names'!A:A,1,FALSE)</f>
        <v>Id464</v>
      </c>
      <c r="B465" s="6" t="str">
        <f>VLOOKUP(Table2[[#This Row],[CustomerID]],'Customer Names'!A:E,4,FALSE)</f>
        <v xml:space="preserve">  Jean Luc</v>
      </c>
      <c r="C465" s="6">
        <f>VLOOKUP(Table2[[#This Row],[CustomerID]],'Medical Examinations'!A:J,2,FALSE)</f>
        <v>55.05</v>
      </c>
      <c r="D465" s="6">
        <f>VLOOKUP(Table2[[#This Row],[CustomerID]],'Medical Examinations'!A:J,3,FALSE)</f>
        <v>7.66</v>
      </c>
      <c r="E465" s="6" t="str">
        <f>VLOOKUP(Table2[[#This Row],[CustomerID]],'Medical Examinations'!A:J,4,FALSE)</f>
        <v>No</v>
      </c>
      <c r="F465" s="6" t="str">
        <f>VLOOKUP(Table2[[#This Row],[CustomerID]],'Medical Examinations'!A:J,5,FALSE)</f>
        <v>No</v>
      </c>
      <c r="G465" s="6" t="str">
        <f>VLOOKUP(Table2[[#This Row],[CustomerID]],'Medical Examinations'!A:J,6,FALSE)</f>
        <v>No</v>
      </c>
      <c r="H465" s="6">
        <f>VLOOKUP(Table2[[#This Row],[CustomerID]],'Medical Examinations'!A:J,7,FALSE)</f>
        <v>0</v>
      </c>
      <c r="I465" s="6" t="str">
        <f>VLOOKUP(Table2[[#This Row],[CustomerID]],'Medical Examinations'!A:J,8,FALSE)</f>
        <v>No</v>
      </c>
      <c r="J465" s="6" t="str">
        <f>VLOOKUP(Table2[[#This Row],[CustomerID]],'Medical Examinations'!A:J,9,FALSE)</f>
        <v>Obesity</v>
      </c>
      <c r="K465" s="6" t="str">
        <f>VLOOKUP(Table2[[#This Row],[CustomerID]],'Medical Examinations'!A:J,10,FALSE)</f>
        <v>Diabetes</v>
      </c>
      <c r="L465" s="6" t="str">
        <f>VLOOKUP(Table2[[#This Row],[CustomerID]],'Hospitalisation Details'!A:M,12,FALSE)</f>
        <v>16-Nov-1962</v>
      </c>
      <c r="M465" s="6">
        <f>VLOOKUP(Table2[[#This Row],[CustomerID]],'Hospitalisation Details'!A:M,7,FALSE)</f>
        <v>21661.16</v>
      </c>
      <c r="N465" s="6" t="str">
        <f>VLOOKUP(Table2[[#This Row],[CustomerID]],'Hospitalisation Details'!A:M,8,FALSE)</f>
        <v>tier - 2</v>
      </c>
      <c r="O465" s="6" t="str">
        <f>VLOOKUP(Table2[[#This Row],[CustomerID]],'Hospitalisation Details'!A:M,9,FALSE)</f>
        <v>tier - 2</v>
      </c>
      <c r="P465" s="6" t="str">
        <f>VLOOKUP(Table2[[#This Row],[CustomerID]],'Hospitalisation Details'!A:M,10,FALSE)</f>
        <v>R1012</v>
      </c>
      <c r="Q465" s="6">
        <f>VLOOKUP(Table2[[#This Row],[CustomerID]],'Hospitalisation Details'!A:M,13,FALSE)</f>
        <v>60</v>
      </c>
      <c r="R465" s="41"/>
    </row>
    <row r="466" spans="1:18" x14ac:dyDescent="0.3">
      <c r="A466" s="6" t="str">
        <f>VLOOKUP('Customer Names'!A466,'Customer Names'!A:A,1,FALSE)</f>
        <v>Id465</v>
      </c>
      <c r="B466" s="6" t="str">
        <f>VLOOKUP(Table2[[#This Row],[CustomerID]],'Customer Names'!A:E,4,FALSE)</f>
        <v xml:space="preserve">  Danielle</v>
      </c>
      <c r="C466" s="6">
        <f>VLOOKUP(Table2[[#This Row],[CustomerID]],'Medical Examinations'!A:J,2,FALSE)</f>
        <v>24.89</v>
      </c>
      <c r="D466" s="6">
        <f>VLOOKUP(Table2[[#This Row],[CustomerID]],'Medical Examinations'!A:J,3,FALSE)</f>
        <v>6.1</v>
      </c>
      <c r="E466" s="6" t="str">
        <f>VLOOKUP(Table2[[#This Row],[CustomerID]],'Medical Examinations'!A:J,4,FALSE)</f>
        <v>Yes</v>
      </c>
      <c r="F466" s="6" t="str">
        <f>VLOOKUP(Table2[[#This Row],[CustomerID]],'Medical Examinations'!A:J,5,FALSE)</f>
        <v>No</v>
      </c>
      <c r="G466" s="6" t="str">
        <f>VLOOKUP(Table2[[#This Row],[CustomerID]],'Medical Examinations'!A:J,6,FALSE)</f>
        <v>Yes</v>
      </c>
      <c r="H466" s="6">
        <f>VLOOKUP(Table2[[#This Row],[CustomerID]],'Medical Examinations'!A:J,7,FALSE)</f>
        <v>1</v>
      </c>
      <c r="I466" s="6" t="str">
        <f>VLOOKUP(Table2[[#This Row],[CustomerID]],'Medical Examinations'!A:J,8,FALSE)</f>
        <v>Yes</v>
      </c>
      <c r="J466" s="6" t="str">
        <f>VLOOKUP(Table2[[#This Row],[CustomerID]],'Medical Examinations'!A:J,9,FALSE)</f>
        <v>NormalWeight</v>
      </c>
      <c r="K466" s="6" t="str">
        <f>VLOOKUP(Table2[[#This Row],[CustomerID]],'Medical Examinations'!A:J,10,FALSE)</f>
        <v>Prediabetes</v>
      </c>
      <c r="L466" s="6" t="str">
        <f>VLOOKUP(Table2[[#This Row],[CustomerID]],'Hospitalisation Details'!A:M,12,FALSE)</f>
        <v>25-Dec-1983</v>
      </c>
      <c r="M466" s="6">
        <f>VLOOKUP(Table2[[#This Row],[CustomerID]],'Hospitalisation Details'!A:M,7,FALSE)</f>
        <v>21659.93</v>
      </c>
      <c r="N466" s="6" t="str">
        <f>VLOOKUP(Table2[[#This Row],[CustomerID]],'Hospitalisation Details'!A:M,8,FALSE)</f>
        <v>tier - 3</v>
      </c>
      <c r="O466" s="6" t="str">
        <f>VLOOKUP(Table2[[#This Row],[CustomerID]],'Hospitalisation Details'!A:M,9,FALSE)</f>
        <v>tier - 3</v>
      </c>
      <c r="P466" s="6" t="str">
        <f>VLOOKUP(Table2[[#This Row],[CustomerID]],'Hospitalisation Details'!A:M,10,FALSE)</f>
        <v>R1024</v>
      </c>
      <c r="Q466" s="6">
        <f>VLOOKUP(Table2[[#This Row],[CustomerID]],'Hospitalisation Details'!A:M,13,FALSE)</f>
        <v>39</v>
      </c>
      <c r="R466" s="41"/>
    </row>
    <row r="467" spans="1:18" x14ac:dyDescent="0.3">
      <c r="A467" s="6" t="str">
        <f>VLOOKUP('Customer Names'!A467,'Customer Names'!A:A,1,FALSE)</f>
        <v>Id466</v>
      </c>
      <c r="B467" s="6" t="str">
        <f>VLOOKUP(Table2[[#This Row],[CustomerID]],'Customer Names'!A:E,4,FALSE)</f>
        <v xml:space="preserve">  Jim</v>
      </c>
      <c r="C467" s="6">
        <f>VLOOKUP(Table2[[#This Row],[CustomerID]],'Medical Examinations'!A:J,2,FALSE)</f>
        <v>18.715</v>
      </c>
      <c r="D467" s="6">
        <f>VLOOKUP(Table2[[#This Row],[CustomerID]],'Medical Examinations'!A:J,3,FALSE)</f>
        <v>4.4400000000000004</v>
      </c>
      <c r="E467" s="6" t="str">
        <f>VLOOKUP(Table2[[#This Row],[CustomerID]],'Medical Examinations'!A:J,4,FALSE)</f>
        <v>No</v>
      </c>
      <c r="F467" s="6" t="str">
        <f>VLOOKUP(Table2[[#This Row],[CustomerID]],'Medical Examinations'!A:J,5,FALSE)</f>
        <v>No</v>
      </c>
      <c r="G467" s="6" t="str">
        <f>VLOOKUP(Table2[[#This Row],[CustomerID]],'Medical Examinations'!A:J,6,FALSE)</f>
        <v>No</v>
      </c>
      <c r="H467" s="6">
        <f>VLOOKUP(Table2[[#This Row],[CustomerID]],'Medical Examinations'!A:J,7,FALSE)</f>
        <v>0</v>
      </c>
      <c r="I467" s="6" t="str">
        <f>VLOOKUP(Table2[[#This Row],[CustomerID]],'Medical Examinations'!A:J,8,FALSE)</f>
        <v>No</v>
      </c>
      <c r="J467" s="6" t="str">
        <f>VLOOKUP(Table2[[#This Row],[CustomerID]],'Medical Examinations'!A:J,9,FALSE)</f>
        <v>NormalWeight</v>
      </c>
      <c r="K467" s="6" t="str">
        <f>VLOOKUP(Table2[[#This Row],[CustomerID]],'Medical Examinations'!A:J,10,FALSE)</f>
        <v>Normal</v>
      </c>
      <c r="L467" s="6" t="str">
        <f>VLOOKUP(Table2[[#This Row],[CustomerID]],'Hospitalisation Details'!A:M,12,FALSE)</f>
        <v>12-Jun-1999</v>
      </c>
      <c r="M467" s="6">
        <f>VLOOKUP(Table2[[#This Row],[CustomerID]],'Hospitalisation Details'!A:M,7,FALSE)</f>
        <v>21595.38</v>
      </c>
      <c r="N467" s="6" t="str">
        <f>VLOOKUP(Table2[[#This Row],[CustomerID]],'Hospitalisation Details'!A:M,8,FALSE)</f>
        <v>tier - 2</v>
      </c>
      <c r="O467" s="6" t="str">
        <f>VLOOKUP(Table2[[#This Row],[CustomerID]],'Hospitalisation Details'!A:M,9,FALSE)</f>
        <v>tier - 3</v>
      </c>
      <c r="P467" s="6" t="str">
        <f>VLOOKUP(Table2[[#This Row],[CustomerID]],'Hospitalisation Details'!A:M,10,FALSE)</f>
        <v>R1012</v>
      </c>
      <c r="Q467" s="6">
        <f>VLOOKUP(Table2[[#This Row],[CustomerID]],'Hospitalisation Details'!A:M,13,FALSE)</f>
        <v>23</v>
      </c>
      <c r="R467" s="41"/>
    </row>
    <row r="468" spans="1:18" x14ac:dyDescent="0.3">
      <c r="A468" s="6" t="str">
        <f>VLOOKUP('Customer Names'!A468,'Customer Names'!A:A,1,FALSE)</f>
        <v>Id467</v>
      </c>
      <c r="B468" s="6" t="str">
        <f>VLOOKUP(Table2[[#This Row],[CustomerID]],'Customer Names'!A:E,4,FALSE)</f>
        <v xml:space="preserve">  Matthew T</v>
      </c>
      <c r="C468" s="6">
        <f>VLOOKUP(Table2[[#This Row],[CustomerID]],'Medical Examinations'!A:J,2,FALSE)</f>
        <v>28.12</v>
      </c>
      <c r="D468" s="6">
        <f>VLOOKUP(Table2[[#This Row],[CustomerID]],'Medical Examinations'!A:J,3,FALSE)</f>
        <v>6.15</v>
      </c>
      <c r="E468" s="6" t="str">
        <f>VLOOKUP(Table2[[#This Row],[CustomerID]],'Medical Examinations'!A:J,4,FALSE)</f>
        <v>No</v>
      </c>
      <c r="F468" s="6" t="str">
        <f>VLOOKUP(Table2[[#This Row],[CustomerID]],'Medical Examinations'!A:J,5,FALSE)</f>
        <v>No</v>
      </c>
      <c r="G468" s="6" t="str">
        <f>VLOOKUP(Table2[[#This Row],[CustomerID]],'Medical Examinations'!A:J,6,FALSE)</f>
        <v>No</v>
      </c>
      <c r="H468" s="6">
        <f>VLOOKUP(Table2[[#This Row],[CustomerID]],'Medical Examinations'!A:J,7,FALSE)</f>
        <v>0</v>
      </c>
      <c r="I468" s="6" t="str">
        <f>VLOOKUP(Table2[[#This Row],[CustomerID]],'Medical Examinations'!A:J,8,FALSE)</f>
        <v>Yes</v>
      </c>
      <c r="J468" s="6" t="str">
        <f>VLOOKUP(Table2[[#This Row],[CustomerID]],'Medical Examinations'!A:J,9,FALSE)</f>
        <v>OverWeight</v>
      </c>
      <c r="K468" s="6" t="str">
        <f>VLOOKUP(Table2[[#This Row],[CustomerID]],'Medical Examinations'!A:J,10,FALSE)</f>
        <v>Prediabetes</v>
      </c>
      <c r="L468" s="6" t="str">
        <f>VLOOKUP(Table2[[#This Row],[CustomerID]],'Hospitalisation Details'!A:M,12,FALSE)</f>
        <v>21-Nov-1990</v>
      </c>
      <c r="M468" s="6">
        <f>VLOOKUP(Table2[[#This Row],[CustomerID]],'Hospitalisation Details'!A:M,7,FALSE)</f>
        <v>21472.48</v>
      </c>
      <c r="N468" s="6" t="str">
        <f>VLOOKUP(Table2[[#This Row],[CustomerID]],'Hospitalisation Details'!A:M,8,FALSE)</f>
        <v>tier - 2</v>
      </c>
      <c r="O468" s="6" t="str">
        <f>VLOOKUP(Table2[[#This Row],[CustomerID]],'Hospitalisation Details'!A:M,9,FALSE)</f>
        <v>tier - 2</v>
      </c>
      <c r="P468" s="6" t="str">
        <f>VLOOKUP(Table2[[#This Row],[CustomerID]],'Hospitalisation Details'!A:M,10,FALSE)</f>
        <v>R1012</v>
      </c>
      <c r="Q468" s="6">
        <f>VLOOKUP(Table2[[#This Row],[CustomerID]],'Hospitalisation Details'!A:M,13,FALSE)</f>
        <v>32</v>
      </c>
      <c r="R468" s="41"/>
    </row>
    <row r="469" spans="1:18" x14ac:dyDescent="0.3">
      <c r="A469" s="6" t="str">
        <f>VLOOKUP('Customer Names'!A469,'Customer Names'!A:A,1,FALSE)</f>
        <v>Id468</v>
      </c>
      <c r="B469" s="6" t="str">
        <f>VLOOKUP(Table2[[#This Row],[CustomerID]],'Customer Names'!A:E,4,FALSE)</f>
        <v xml:space="preserve">  Rachel L</v>
      </c>
      <c r="C469" s="6">
        <f>VLOOKUP(Table2[[#This Row],[CustomerID]],'Medical Examinations'!A:J,2,FALSE)</f>
        <v>26.6</v>
      </c>
      <c r="D469" s="6">
        <f>VLOOKUP(Table2[[#This Row],[CustomerID]],'Medical Examinations'!A:J,3,FALSE)</f>
        <v>4.53</v>
      </c>
      <c r="E469" s="6" t="str">
        <f>VLOOKUP(Table2[[#This Row],[CustomerID]],'Medical Examinations'!A:J,4,FALSE)</f>
        <v>No</v>
      </c>
      <c r="F469" s="6" t="str">
        <f>VLOOKUP(Table2[[#This Row],[CustomerID]],'Medical Examinations'!A:J,5,FALSE)</f>
        <v>No</v>
      </c>
      <c r="G469" s="6" t="str">
        <f>VLOOKUP(Table2[[#This Row],[CustomerID]],'Medical Examinations'!A:J,6,FALSE)</f>
        <v>No</v>
      </c>
      <c r="H469" s="6">
        <f>VLOOKUP(Table2[[#This Row],[CustomerID]],'Medical Examinations'!A:J,7,FALSE)</f>
        <v>0</v>
      </c>
      <c r="I469" s="6" t="str">
        <f>VLOOKUP(Table2[[#This Row],[CustomerID]],'Medical Examinations'!A:J,8,FALSE)</f>
        <v>Yes</v>
      </c>
      <c r="J469" s="6" t="str">
        <f>VLOOKUP(Table2[[#This Row],[CustomerID]],'Medical Examinations'!A:J,9,FALSE)</f>
        <v>OverWeight</v>
      </c>
      <c r="K469" s="6" t="str">
        <f>VLOOKUP(Table2[[#This Row],[CustomerID]],'Medical Examinations'!A:J,10,FALSE)</f>
        <v>Normal</v>
      </c>
      <c r="L469" s="6" t="str">
        <f>VLOOKUP(Table2[[#This Row],[CustomerID]],'Hospitalisation Details'!A:M,12,FALSE)</f>
        <v>4-Sep-1980</v>
      </c>
      <c r="M469" s="6">
        <f>VLOOKUP(Table2[[#This Row],[CustomerID]],'Hospitalisation Details'!A:M,7,FALSE)</f>
        <v>21348.71</v>
      </c>
      <c r="N469" s="6" t="str">
        <f>VLOOKUP(Table2[[#This Row],[CustomerID]],'Hospitalisation Details'!A:M,8,FALSE)</f>
        <v>tier - 2</v>
      </c>
      <c r="O469" s="6" t="str">
        <f>VLOOKUP(Table2[[#This Row],[CustomerID]],'Hospitalisation Details'!A:M,9,FALSE)</f>
        <v>tier - 1</v>
      </c>
      <c r="P469" s="6" t="str">
        <f>VLOOKUP(Table2[[#This Row],[CustomerID]],'Hospitalisation Details'!A:M,10,FALSE)</f>
        <v>R1012</v>
      </c>
      <c r="Q469" s="6">
        <f>VLOOKUP(Table2[[#This Row],[CustomerID]],'Hospitalisation Details'!A:M,13,FALSE)</f>
        <v>42</v>
      </c>
      <c r="R469" s="41"/>
    </row>
    <row r="470" spans="1:18" x14ac:dyDescent="0.3">
      <c r="A470" s="6" t="str">
        <f>VLOOKUP('Customer Names'!A470,'Customer Names'!A:A,1,FALSE)</f>
        <v>Id469</v>
      </c>
      <c r="B470" s="6" t="str">
        <f>VLOOKUP(Table2[[#This Row],[CustomerID]],'Customer Names'!A:E,4,FALSE)</f>
        <v xml:space="preserve">  Corina</v>
      </c>
      <c r="C470" s="6">
        <f>VLOOKUP(Table2[[#This Row],[CustomerID]],'Medical Examinations'!A:J,2,FALSE)</f>
        <v>30.114999999999998</v>
      </c>
      <c r="D470" s="6">
        <f>VLOOKUP(Table2[[#This Row],[CustomerID]],'Medical Examinations'!A:J,3,FALSE)</f>
        <v>5.48</v>
      </c>
      <c r="E470" s="6" t="str">
        <f>VLOOKUP(Table2[[#This Row],[CustomerID]],'Medical Examinations'!A:J,4,FALSE)</f>
        <v>No</v>
      </c>
      <c r="F470" s="6" t="str">
        <f>VLOOKUP(Table2[[#This Row],[CustomerID]],'Medical Examinations'!A:J,5,FALSE)</f>
        <v>yes</v>
      </c>
      <c r="G470" s="6" t="str">
        <f>VLOOKUP(Table2[[#This Row],[CustomerID]],'Medical Examinations'!A:J,6,FALSE)</f>
        <v>No</v>
      </c>
      <c r="H470" s="6">
        <f>VLOOKUP(Table2[[#This Row],[CustomerID]],'Medical Examinations'!A:J,7,FALSE)</f>
        <v>1</v>
      </c>
      <c r="I470" s="6" t="str">
        <f>VLOOKUP(Table2[[#This Row],[CustomerID]],'Medical Examinations'!A:J,8,FALSE)</f>
        <v>No</v>
      </c>
      <c r="J470" s="6" t="str">
        <f>VLOOKUP(Table2[[#This Row],[CustomerID]],'Medical Examinations'!A:J,9,FALSE)</f>
        <v>Obesity</v>
      </c>
      <c r="K470" s="6" t="str">
        <f>VLOOKUP(Table2[[#This Row],[CustomerID]],'Medical Examinations'!A:J,10,FALSE)</f>
        <v>Normal</v>
      </c>
      <c r="L470" s="6" t="str">
        <f>VLOOKUP(Table2[[#This Row],[CustomerID]],'Hospitalisation Details'!A:M,12,FALSE)</f>
        <v>4-Aug-2004</v>
      </c>
      <c r="M470" s="6">
        <f>VLOOKUP(Table2[[#This Row],[CustomerID]],'Hospitalisation Details'!A:M,7,FALSE)</f>
        <v>21344.85</v>
      </c>
      <c r="N470" s="6" t="str">
        <f>VLOOKUP(Table2[[#This Row],[CustomerID]],'Hospitalisation Details'!A:M,8,FALSE)</f>
        <v>tier - 3</v>
      </c>
      <c r="O470" s="6" t="str">
        <f>VLOOKUP(Table2[[#This Row],[CustomerID]],'Hospitalisation Details'!A:M,9,FALSE)</f>
        <v>tier - 1</v>
      </c>
      <c r="P470" s="6" t="str">
        <f>VLOOKUP(Table2[[#This Row],[CustomerID]],'Hospitalisation Details'!A:M,10,FALSE)</f>
        <v>R1024</v>
      </c>
      <c r="Q470" s="6">
        <f>VLOOKUP(Table2[[#This Row],[CustomerID]],'Hospitalisation Details'!A:M,13,FALSE)</f>
        <v>18</v>
      </c>
      <c r="R470" s="41"/>
    </row>
    <row r="471" spans="1:18" x14ac:dyDescent="0.3">
      <c r="A471" s="6" t="str">
        <f>VLOOKUP('Customer Names'!A471,'Customer Names'!A:A,1,FALSE)</f>
        <v>Id470</v>
      </c>
      <c r="B471" s="6" t="str">
        <f>VLOOKUP(Table2[[#This Row],[CustomerID]],'Customer Names'!A:E,4,FALSE)</f>
        <v xml:space="preserve">  Guannan</v>
      </c>
      <c r="C471" s="6">
        <f>VLOOKUP(Table2[[#This Row],[CustomerID]],'Medical Examinations'!A:J,2,FALSE)</f>
        <v>24.605</v>
      </c>
      <c r="D471" s="6">
        <f>VLOOKUP(Table2[[#This Row],[CustomerID]],'Medical Examinations'!A:J,3,FALSE)</f>
        <v>5.48</v>
      </c>
      <c r="E471" s="6" t="str">
        <f>VLOOKUP(Table2[[#This Row],[CustomerID]],'Medical Examinations'!A:J,4,FALSE)</f>
        <v>No</v>
      </c>
      <c r="F471" s="6" t="str">
        <f>VLOOKUP(Table2[[#This Row],[CustomerID]],'Medical Examinations'!A:J,5,FALSE)</f>
        <v>No</v>
      </c>
      <c r="G471" s="6" t="str">
        <f>VLOOKUP(Table2[[#This Row],[CustomerID]],'Medical Examinations'!A:J,6,FALSE)</f>
        <v>No</v>
      </c>
      <c r="H471" s="6">
        <f>VLOOKUP(Table2[[#This Row],[CustomerID]],'Medical Examinations'!A:J,7,FALSE)</f>
        <v>0</v>
      </c>
      <c r="I471" s="6" t="str">
        <f>VLOOKUP(Table2[[#This Row],[CustomerID]],'Medical Examinations'!A:J,8,FALSE)</f>
        <v>Yes</v>
      </c>
      <c r="J471" s="6" t="str">
        <f>VLOOKUP(Table2[[#This Row],[CustomerID]],'Medical Examinations'!A:J,9,FALSE)</f>
        <v>NormalWeight</v>
      </c>
      <c r="K471" s="6" t="str">
        <f>VLOOKUP(Table2[[#This Row],[CustomerID]],'Medical Examinations'!A:J,10,FALSE)</f>
        <v>Normal</v>
      </c>
      <c r="L471" s="6" t="str">
        <f>VLOOKUP(Table2[[#This Row],[CustomerID]],'Hospitalisation Details'!A:M,12,FALSE)</f>
        <v>10-Dec-1980</v>
      </c>
      <c r="M471" s="6">
        <f>VLOOKUP(Table2[[#This Row],[CustomerID]],'Hospitalisation Details'!A:M,7,FALSE)</f>
        <v>21259.38</v>
      </c>
      <c r="N471" s="6" t="str">
        <f>VLOOKUP(Table2[[#This Row],[CustomerID]],'Hospitalisation Details'!A:M,8,FALSE)</f>
        <v>tier - 3</v>
      </c>
      <c r="O471" s="6" t="str">
        <f>VLOOKUP(Table2[[#This Row],[CustomerID]],'Hospitalisation Details'!A:M,9,FALSE)</f>
        <v>tier - 3</v>
      </c>
      <c r="P471" s="6" t="str">
        <f>VLOOKUP(Table2[[#This Row],[CustomerID]],'Hospitalisation Details'!A:M,10,FALSE)</f>
        <v>R1019</v>
      </c>
      <c r="Q471" s="6">
        <f>VLOOKUP(Table2[[#This Row],[CustomerID]],'Hospitalisation Details'!A:M,13,FALSE)</f>
        <v>42</v>
      </c>
      <c r="R471" s="41"/>
    </row>
    <row r="472" spans="1:18" x14ac:dyDescent="0.3">
      <c r="A472" s="6" t="str">
        <f>VLOOKUP('Customer Names'!A472,'Customer Names'!A:A,1,FALSE)</f>
        <v>Id471</v>
      </c>
      <c r="B472" s="6" t="str">
        <f>VLOOKUP(Table2[[#This Row],[CustomerID]],'Customer Names'!A:E,4,FALSE)</f>
        <v xml:space="preserve">  Don</v>
      </c>
      <c r="C472" s="6">
        <f>VLOOKUP(Table2[[#This Row],[CustomerID]],'Medical Examinations'!A:J,2,FALSE)</f>
        <v>29.6</v>
      </c>
      <c r="D472" s="6">
        <f>VLOOKUP(Table2[[#This Row],[CustomerID]],'Medical Examinations'!A:J,3,FALSE)</f>
        <v>8.1</v>
      </c>
      <c r="E472" s="6" t="str">
        <f>VLOOKUP(Table2[[#This Row],[CustomerID]],'Medical Examinations'!A:J,4,FALSE)</f>
        <v>No</v>
      </c>
      <c r="F472" s="6" t="str">
        <f>VLOOKUP(Table2[[#This Row],[CustomerID]],'Medical Examinations'!A:J,5,FALSE)</f>
        <v>No</v>
      </c>
      <c r="G472" s="6" t="str">
        <f>VLOOKUP(Table2[[#This Row],[CustomerID]],'Medical Examinations'!A:J,6,FALSE)</f>
        <v>No</v>
      </c>
      <c r="H472" s="6">
        <f>VLOOKUP(Table2[[#This Row],[CustomerID]],'Medical Examinations'!A:J,7,FALSE)</f>
        <v>0</v>
      </c>
      <c r="I472" s="6" t="str">
        <f>VLOOKUP(Table2[[#This Row],[CustomerID]],'Medical Examinations'!A:J,8,FALSE)</f>
        <v>No</v>
      </c>
      <c r="J472" s="6" t="str">
        <f>VLOOKUP(Table2[[#This Row],[CustomerID]],'Medical Examinations'!A:J,9,FALSE)</f>
        <v>OverWeight</v>
      </c>
      <c r="K472" s="6" t="str">
        <f>VLOOKUP(Table2[[#This Row],[CustomerID]],'Medical Examinations'!A:J,10,FALSE)</f>
        <v>Diabetes</v>
      </c>
      <c r="L472" s="6" t="str">
        <f>VLOOKUP(Table2[[#This Row],[CustomerID]],'Hospitalisation Details'!A:M,12,FALSE)</f>
        <v>3-Sep-1974</v>
      </c>
      <c r="M472" s="6">
        <f>VLOOKUP(Table2[[#This Row],[CustomerID]],'Hospitalisation Details'!A:M,7,FALSE)</f>
        <v>21232.18</v>
      </c>
      <c r="N472" s="6" t="str">
        <f>VLOOKUP(Table2[[#This Row],[CustomerID]],'Hospitalisation Details'!A:M,8,FALSE)</f>
        <v>tier - 3</v>
      </c>
      <c r="O472" s="6" t="str">
        <f>VLOOKUP(Table2[[#This Row],[CustomerID]],'Hospitalisation Details'!A:M,9,FALSE)</f>
        <v>tier - 2</v>
      </c>
      <c r="P472" s="6" t="str">
        <f>VLOOKUP(Table2[[#This Row],[CustomerID]],'Hospitalisation Details'!A:M,10,FALSE)</f>
        <v>R1011</v>
      </c>
      <c r="Q472" s="6">
        <f>VLOOKUP(Table2[[#This Row],[CustomerID]],'Hospitalisation Details'!A:M,13,FALSE)</f>
        <v>48</v>
      </c>
      <c r="R472" s="41"/>
    </row>
    <row r="473" spans="1:18" x14ac:dyDescent="0.3">
      <c r="A473" s="6" t="str">
        <f>VLOOKUP('Customer Names'!A473,'Customer Names'!A:A,1,FALSE)</f>
        <v>Id472</v>
      </c>
      <c r="B473" s="6" t="str">
        <f>VLOOKUP(Table2[[#This Row],[CustomerID]],'Customer Names'!A:E,4,FALSE)</f>
        <v xml:space="preserve">  Chris</v>
      </c>
      <c r="C473" s="6">
        <f>VLOOKUP(Table2[[#This Row],[CustomerID]],'Medical Examinations'!A:J,2,FALSE)</f>
        <v>24.42</v>
      </c>
      <c r="D473" s="6">
        <f>VLOOKUP(Table2[[#This Row],[CustomerID]],'Medical Examinations'!A:J,3,FALSE)</f>
        <v>7.16</v>
      </c>
      <c r="E473" s="6" t="str">
        <f>VLOOKUP(Table2[[#This Row],[CustomerID]],'Medical Examinations'!A:J,4,FALSE)</f>
        <v>No</v>
      </c>
      <c r="F473" s="6" t="str">
        <f>VLOOKUP(Table2[[#This Row],[CustomerID]],'Medical Examinations'!A:J,5,FALSE)</f>
        <v>No</v>
      </c>
      <c r="G473" s="6" t="str">
        <f>VLOOKUP(Table2[[#This Row],[CustomerID]],'Medical Examinations'!A:J,6,FALSE)</f>
        <v>No</v>
      </c>
      <c r="H473" s="6">
        <f>VLOOKUP(Table2[[#This Row],[CustomerID]],'Medical Examinations'!A:J,7,FALSE)</f>
        <v>0</v>
      </c>
      <c r="I473" s="6" t="str">
        <f>VLOOKUP(Table2[[#This Row],[CustomerID]],'Medical Examinations'!A:J,8,FALSE)</f>
        <v>Yes</v>
      </c>
      <c r="J473" s="6" t="str">
        <f>VLOOKUP(Table2[[#This Row],[CustomerID]],'Medical Examinations'!A:J,9,FALSE)</f>
        <v>NormalWeight</v>
      </c>
      <c r="K473" s="6" t="str">
        <f>VLOOKUP(Table2[[#This Row],[CustomerID]],'Medical Examinations'!A:J,10,FALSE)</f>
        <v>Diabetes</v>
      </c>
      <c r="L473" s="6" t="str">
        <f>VLOOKUP(Table2[[#This Row],[CustomerID]],'Hospitalisation Details'!A:M,12,FALSE)</f>
        <v>14-Oct-1974</v>
      </c>
      <c r="M473" s="6">
        <f>VLOOKUP(Table2[[#This Row],[CustomerID]],'Hospitalisation Details'!A:M,7,FALSE)</f>
        <v>21223.68</v>
      </c>
      <c r="N473" s="6" t="str">
        <f>VLOOKUP(Table2[[#This Row],[CustomerID]],'Hospitalisation Details'!A:M,8,FALSE)</f>
        <v>tier - 3</v>
      </c>
      <c r="O473" s="6" t="str">
        <f>VLOOKUP(Table2[[#This Row],[CustomerID]],'Hospitalisation Details'!A:M,9,FALSE)</f>
        <v>tier - 2</v>
      </c>
      <c r="P473" s="6" t="str">
        <f>VLOOKUP(Table2[[#This Row],[CustomerID]],'Hospitalisation Details'!A:M,10,FALSE)</f>
        <v>R1013</v>
      </c>
      <c r="Q473" s="6">
        <f>VLOOKUP(Table2[[#This Row],[CustomerID]],'Hospitalisation Details'!A:M,13,FALSE)</f>
        <v>48</v>
      </c>
      <c r="R473" s="41"/>
    </row>
    <row r="474" spans="1:18" x14ac:dyDescent="0.3">
      <c r="A474" s="6" t="str">
        <f>VLOOKUP('Customer Names'!A474,'Customer Names'!A:A,1,FALSE)</f>
        <v>Id473</v>
      </c>
      <c r="B474" s="6" t="str">
        <f>VLOOKUP(Table2[[#This Row],[CustomerID]],'Customer Names'!A:E,4,FALSE)</f>
        <v xml:space="preserve">  Gavin V</v>
      </c>
      <c r="C474" s="6">
        <f>VLOOKUP(Table2[[#This Row],[CustomerID]],'Medical Examinations'!A:J,2,FALSE)</f>
        <v>20.9</v>
      </c>
      <c r="D474" s="6">
        <f>VLOOKUP(Table2[[#This Row],[CustomerID]],'Medical Examinations'!A:J,3,FALSE)</f>
        <v>4.55</v>
      </c>
      <c r="E474" s="6" t="str">
        <f>VLOOKUP(Table2[[#This Row],[CustomerID]],'Medical Examinations'!A:J,4,FALSE)</f>
        <v>Yes</v>
      </c>
      <c r="F474" s="6" t="str">
        <f>VLOOKUP(Table2[[#This Row],[CustomerID]],'Medical Examinations'!A:J,5,FALSE)</f>
        <v>No</v>
      </c>
      <c r="G474" s="6" t="str">
        <f>VLOOKUP(Table2[[#This Row],[CustomerID]],'Medical Examinations'!A:J,6,FALSE)</f>
        <v>Yes</v>
      </c>
      <c r="H474" s="6">
        <f>VLOOKUP(Table2[[#This Row],[CustomerID]],'Medical Examinations'!A:J,7,FALSE)</f>
        <v>1</v>
      </c>
      <c r="I474" s="6" t="str">
        <f>VLOOKUP(Table2[[#This Row],[CustomerID]],'Medical Examinations'!A:J,8,FALSE)</f>
        <v>Yes</v>
      </c>
      <c r="J474" s="6" t="str">
        <f>VLOOKUP(Table2[[#This Row],[CustomerID]],'Medical Examinations'!A:J,9,FALSE)</f>
        <v>NormalWeight</v>
      </c>
      <c r="K474" s="6" t="str">
        <f>VLOOKUP(Table2[[#This Row],[CustomerID]],'Medical Examinations'!A:J,10,FALSE)</f>
        <v>Normal</v>
      </c>
      <c r="L474" s="6" t="str">
        <f>VLOOKUP(Table2[[#This Row],[CustomerID]],'Hospitalisation Details'!A:M,12,FALSE)</f>
        <v>26-Aug-1969</v>
      </c>
      <c r="M474" s="6">
        <f>VLOOKUP(Table2[[#This Row],[CustomerID]],'Hospitalisation Details'!A:M,7,FALSE)</f>
        <v>21195.82</v>
      </c>
      <c r="N474" s="6" t="str">
        <f>VLOOKUP(Table2[[#This Row],[CustomerID]],'Hospitalisation Details'!A:M,8,FALSE)</f>
        <v>tier - 3</v>
      </c>
      <c r="O474" s="6" t="str">
        <f>VLOOKUP(Table2[[#This Row],[CustomerID]],'Hospitalisation Details'!A:M,9,FALSE)</f>
        <v>tier - 1</v>
      </c>
      <c r="P474" s="6" t="str">
        <f>VLOOKUP(Table2[[#This Row],[CustomerID]],'Hospitalisation Details'!A:M,10,FALSE)</f>
        <v>R1013</v>
      </c>
      <c r="Q474" s="6">
        <f>VLOOKUP(Table2[[#This Row],[CustomerID]],'Hospitalisation Details'!A:M,13,FALSE)</f>
        <v>53</v>
      </c>
      <c r="R474" s="41"/>
    </row>
    <row r="475" spans="1:18" x14ac:dyDescent="0.3">
      <c r="A475" s="6" t="str">
        <f>VLOOKUP('Customer Names'!A475,'Customer Names'!A:A,1,FALSE)</f>
        <v>Id474</v>
      </c>
      <c r="B475" s="6" t="str">
        <f>VLOOKUP(Table2[[#This Row],[CustomerID]],'Customer Names'!A:E,4,FALSE)</f>
        <v xml:space="preserve">  David</v>
      </c>
      <c r="C475" s="6">
        <f>VLOOKUP(Table2[[#This Row],[CustomerID]],'Medical Examinations'!A:J,2,FALSE)</f>
        <v>22.895</v>
      </c>
      <c r="D475" s="6">
        <f>VLOOKUP(Table2[[#This Row],[CustomerID]],'Medical Examinations'!A:J,3,FALSE)</f>
        <v>6.03</v>
      </c>
      <c r="E475" s="6" t="str">
        <f>VLOOKUP(Table2[[#This Row],[CustomerID]],'Medical Examinations'!A:J,4,FALSE)</f>
        <v>No</v>
      </c>
      <c r="F475" s="6" t="str">
        <f>VLOOKUP(Table2[[#This Row],[CustomerID]],'Medical Examinations'!A:J,5,FALSE)</f>
        <v>No</v>
      </c>
      <c r="G475" s="6" t="str">
        <f>VLOOKUP(Table2[[#This Row],[CustomerID]],'Medical Examinations'!A:J,6,FALSE)</f>
        <v>No</v>
      </c>
      <c r="H475" s="6">
        <f>VLOOKUP(Table2[[#This Row],[CustomerID]],'Medical Examinations'!A:J,7,FALSE)</f>
        <v>0</v>
      </c>
      <c r="I475" s="6" t="str">
        <f>VLOOKUP(Table2[[#This Row],[CustomerID]],'Medical Examinations'!A:J,8,FALSE)</f>
        <v>Yes</v>
      </c>
      <c r="J475" s="6" t="str">
        <f>VLOOKUP(Table2[[#This Row],[CustomerID]],'Medical Examinations'!A:J,9,FALSE)</f>
        <v>NormalWeight</v>
      </c>
      <c r="K475" s="6" t="str">
        <f>VLOOKUP(Table2[[#This Row],[CustomerID]],'Medical Examinations'!A:J,10,FALSE)</f>
        <v>Prediabetes</v>
      </c>
      <c r="L475" s="6" t="str">
        <f>VLOOKUP(Table2[[#This Row],[CustomerID]],'Hospitalisation Details'!A:M,12,FALSE)</f>
        <v>23-Nov-1977</v>
      </c>
      <c r="M475" s="6">
        <f>VLOOKUP(Table2[[#This Row],[CustomerID]],'Hospitalisation Details'!A:M,7,FALSE)</f>
        <v>21098.55</v>
      </c>
      <c r="N475" s="6" t="str">
        <f>VLOOKUP(Table2[[#This Row],[CustomerID]],'Hospitalisation Details'!A:M,8,FALSE)</f>
        <v>tier - 3</v>
      </c>
      <c r="O475" s="6" t="str">
        <f>VLOOKUP(Table2[[#This Row],[CustomerID]],'Hospitalisation Details'!A:M,9,FALSE)</f>
        <v>tier - 3</v>
      </c>
      <c r="P475" s="6" t="str">
        <f>VLOOKUP(Table2[[#This Row],[CustomerID]],'Hospitalisation Details'!A:M,10,FALSE)</f>
        <v>R1012</v>
      </c>
      <c r="Q475" s="6">
        <f>VLOOKUP(Table2[[#This Row],[CustomerID]],'Hospitalisation Details'!A:M,13,FALSE)</f>
        <v>45</v>
      </c>
      <c r="R475" s="41"/>
    </row>
    <row r="476" spans="1:18" x14ac:dyDescent="0.3">
      <c r="A476" s="6" t="str">
        <f>VLOOKUP('Customer Names'!A476,'Customer Names'!A:A,1,FALSE)</f>
        <v>Id475</v>
      </c>
      <c r="B476" s="6" t="str">
        <f>VLOOKUP(Table2[[#This Row],[CustomerID]],'Customer Names'!A:E,4,FALSE)</f>
        <v xml:space="preserve">  Jatin</v>
      </c>
      <c r="C476" s="6">
        <f>VLOOKUP(Table2[[#This Row],[CustomerID]],'Medical Examinations'!A:J,2,FALSE)</f>
        <v>28.3</v>
      </c>
      <c r="D476" s="6">
        <f>VLOOKUP(Table2[[#This Row],[CustomerID]],'Medical Examinations'!A:J,3,FALSE)</f>
        <v>5.47</v>
      </c>
      <c r="E476" s="6" t="str">
        <f>VLOOKUP(Table2[[#This Row],[CustomerID]],'Medical Examinations'!A:J,4,FALSE)</f>
        <v>Yes</v>
      </c>
      <c r="F476" s="6" t="str">
        <f>VLOOKUP(Table2[[#This Row],[CustomerID]],'Medical Examinations'!A:J,5,FALSE)</f>
        <v>No</v>
      </c>
      <c r="G476" s="6" t="str">
        <f>VLOOKUP(Table2[[#This Row],[CustomerID]],'Medical Examinations'!A:J,6,FALSE)</f>
        <v>Yes</v>
      </c>
      <c r="H476" s="6">
        <f>VLOOKUP(Table2[[#This Row],[CustomerID]],'Medical Examinations'!A:J,7,FALSE)</f>
        <v>1</v>
      </c>
      <c r="I476" s="6" t="str">
        <f>VLOOKUP(Table2[[#This Row],[CustomerID]],'Medical Examinations'!A:J,8,FALSE)</f>
        <v>Yes</v>
      </c>
      <c r="J476" s="6" t="str">
        <f>VLOOKUP(Table2[[#This Row],[CustomerID]],'Medical Examinations'!A:J,9,FALSE)</f>
        <v>OverWeight</v>
      </c>
      <c r="K476" s="6" t="str">
        <f>VLOOKUP(Table2[[#This Row],[CustomerID]],'Medical Examinations'!A:J,10,FALSE)</f>
        <v>Normal</v>
      </c>
      <c r="L476" s="6" t="str">
        <f>VLOOKUP(Table2[[#This Row],[CustomerID]],'Hospitalisation Details'!A:M,12,FALSE)</f>
        <v>2-Jul-1983</v>
      </c>
      <c r="M476" s="6">
        <f>VLOOKUP(Table2[[#This Row],[CustomerID]],'Hospitalisation Details'!A:M,7,FALSE)</f>
        <v>21082.16</v>
      </c>
      <c r="N476" s="6" t="str">
        <f>VLOOKUP(Table2[[#This Row],[CustomerID]],'Hospitalisation Details'!A:M,8,FALSE)</f>
        <v>tier - 3</v>
      </c>
      <c r="O476" s="6" t="str">
        <f>VLOOKUP(Table2[[#This Row],[CustomerID]],'Hospitalisation Details'!A:M,9,FALSE)</f>
        <v>tier - 2</v>
      </c>
      <c r="P476" s="6" t="str">
        <f>VLOOKUP(Table2[[#This Row],[CustomerID]],'Hospitalisation Details'!A:M,10,FALSE)</f>
        <v>R1011</v>
      </c>
      <c r="Q476" s="6">
        <f>VLOOKUP(Table2[[#This Row],[CustomerID]],'Hospitalisation Details'!A:M,13,FALSE)</f>
        <v>39</v>
      </c>
      <c r="R476" s="41"/>
    </row>
    <row r="477" spans="1:18" x14ac:dyDescent="0.3">
      <c r="A477" s="6" t="str">
        <f>VLOOKUP('Customer Names'!A477,'Customer Names'!A:A,1,FALSE)</f>
        <v>Id476</v>
      </c>
      <c r="B477" s="6" t="str">
        <f>VLOOKUP(Table2[[#This Row],[CustomerID]],'Customer Names'!A:E,4,FALSE)</f>
        <v xml:space="preserve">  J P</v>
      </c>
      <c r="C477" s="6">
        <f>VLOOKUP(Table2[[#This Row],[CustomerID]],'Medical Examinations'!A:J,2,FALSE)</f>
        <v>54.3</v>
      </c>
      <c r="D477" s="6">
        <f>VLOOKUP(Table2[[#This Row],[CustomerID]],'Medical Examinations'!A:J,3,FALSE)</f>
        <v>4.1500000000000004</v>
      </c>
      <c r="E477" s="6" t="str">
        <f>VLOOKUP(Table2[[#This Row],[CustomerID]],'Medical Examinations'!A:J,4,FALSE)</f>
        <v>Yes</v>
      </c>
      <c r="F477" s="6" t="str">
        <f>VLOOKUP(Table2[[#This Row],[CustomerID]],'Medical Examinations'!A:J,5,FALSE)</f>
        <v>No</v>
      </c>
      <c r="G477" s="6" t="str">
        <f>VLOOKUP(Table2[[#This Row],[CustomerID]],'Medical Examinations'!A:J,6,FALSE)</f>
        <v>No</v>
      </c>
      <c r="H477" s="6">
        <f>VLOOKUP(Table2[[#This Row],[CustomerID]],'Medical Examinations'!A:J,7,FALSE)</f>
        <v>1</v>
      </c>
      <c r="I477" s="6" t="str">
        <f>VLOOKUP(Table2[[#This Row],[CustomerID]],'Medical Examinations'!A:J,8,FALSE)</f>
        <v>No</v>
      </c>
      <c r="J477" s="6" t="str">
        <f>VLOOKUP(Table2[[#This Row],[CustomerID]],'Medical Examinations'!A:J,9,FALSE)</f>
        <v>Obesity</v>
      </c>
      <c r="K477" s="6" t="str">
        <f>VLOOKUP(Table2[[#This Row],[CustomerID]],'Medical Examinations'!A:J,10,FALSE)</f>
        <v>Normal</v>
      </c>
      <c r="L477" s="6" t="str">
        <f>VLOOKUP(Table2[[#This Row],[CustomerID]],'Hospitalisation Details'!A:M,12,FALSE)</f>
        <v>19-Nov-1964</v>
      </c>
      <c r="M477" s="6">
        <f>VLOOKUP(Table2[[#This Row],[CustomerID]],'Hospitalisation Details'!A:M,7,FALSE)</f>
        <v>20893.060000000001</v>
      </c>
      <c r="N477" s="6" t="str">
        <f>VLOOKUP(Table2[[#This Row],[CustomerID]],'Hospitalisation Details'!A:M,8,FALSE)</f>
        <v>tier - 2</v>
      </c>
      <c r="O477" s="6" t="str">
        <f>VLOOKUP(Table2[[#This Row],[CustomerID]],'Hospitalisation Details'!A:M,9,FALSE)</f>
        <v>tier - 3</v>
      </c>
      <c r="P477" s="6" t="str">
        <f>VLOOKUP(Table2[[#This Row],[CustomerID]],'Hospitalisation Details'!A:M,10,FALSE)</f>
        <v>R1012</v>
      </c>
      <c r="Q477" s="6">
        <f>VLOOKUP(Table2[[#This Row],[CustomerID]],'Hospitalisation Details'!A:M,13,FALSE)</f>
        <v>58</v>
      </c>
      <c r="R477" s="41"/>
    </row>
    <row r="478" spans="1:18" x14ac:dyDescent="0.3">
      <c r="A478" s="6" t="str">
        <f>VLOOKUP('Customer Names'!A478,'Customer Names'!A:A,1,FALSE)</f>
        <v>Id477</v>
      </c>
      <c r="B478" s="6" t="str">
        <f>VLOOKUP(Table2[[#This Row],[CustomerID]],'Customer Names'!A:E,4,FALSE)</f>
        <v xml:space="preserve">  Angela M</v>
      </c>
      <c r="C478" s="6">
        <f>VLOOKUP(Table2[[#This Row],[CustomerID]],'Medical Examinations'!A:J,2,FALSE)</f>
        <v>33.344999999999999</v>
      </c>
      <c r="D478" s="6">
        <f>VLOOKUP(Table2[[#This Row],[CustomerID]],'Medical Examinations'!A:J,3,FALSE)</f>
        <v>11.32</v>
      </c>
      <c r="E478" s="6" t="str">
        <f>VLOOKUP(Table2[[#This Row],[CustomerID]],'Medical Examinations'!A:J,4,FALSE)</f>
        <v>Yes</v>
      </c>
      <c r="F478" s="6" t="str">
        <f>VLOOKUP(Table2[[#This Row],[CustomerID]],'Medical Examinations'!A:J,5,FALSE)</f>
        <v>No</v>
      </c>
      <c r="G478" s="6" t="str">
        <f>VLOOKUP(Table2[[#This Row],[CustomerID]],'Medical Examinations'!A:J,6,FALSE)</f>
        <v>No</v>
      </c>
      <c r="H478" s="6">
        <f>VLOOKUP(Table2[[#This Row],[CustomerID]],'Medical Examinations'!A:J,7,FALSE)</f>
        <v>1</v>
      </c>
      <c r="I478" s="6" t="str">
        <f>VLOOKUP(Table2[[#This Row],[CustomerID]],'Medical Examinations'!A:J,8,FALSE)</f>
        <v>No</v>
      </c>
      <c r="J478" s="6" t="str">
        <f>VLOOKUP(Table2[[#This Row],[CustomerID]],'Medical Examinations'!A:J,9,FALSE)</f>
        <v>Obesity</v>
      </c>
      <c r="K478" s="6" t="str">
        <f>VLOOKUP(Table2[[#This Row],[CustomerID]],'Medical Examinations'!A:J,10,FALSE)</f>
        <v>Diabetes</v>
      </c>
      <c r="L478" s="6" t="str">
        <f>VLOOKUP(Table2[[#This Row],[CustomerID]],'Hospitalisation Details'!A:M,12,FALSE)</f>
        <v>8-Dec-1975</v>
      </c>
      <c r="M478" s="6">
        <f>VLOOKUP(Table2[[#This Row],[CustomerID]],'Hospitalisation Details'!A:M,7,FALSE)</f>
        <v>20878.78</v>
      </c>
      <c r="N478" s="6" t="str">
        <f>VLOOKUP(Table2[[#This Row],[CustomerID]],'Hospitalisation Details'!A:M,8,FALSE)</f>
        <v>tier - 2</v>
      </c>
      <c r="O478" s="6" t="str">
        <f>VLOOKUP(Table2[[#This Row],[CustomerID]],'Hospitalisation Details'!A:M,9,FALSE)</f>
        <v>tier - 1</v>
      </c>
      <c r="P478" s="6" t="str">
        <f>VLOOKUP(Table2[[#This Row],[CustomerID]],'Hospitalisation Details'!A:M,10,FALSE)</f>
        <v>R1024</v>
      </c>
      <c r="Q478" s="6">
        <f>VLOOKUP(Table2[[#This Row],[CustomerID]],'Hospitalisation Details'!A:M,13,FALSE)</f>
        <v>47</v>
      </c>
      <c r="R478" s="41"/>
    </row>
    <row r="479" spans="1:18" x14ac:dyDescent="0.3">
      <c r="A479" s="6" t="str">
        <f>VLOOKUP('Customer Names'!A479,'Customer Names'!A:A,1,FALSE)</f>
        <v>Id478</v>
      </c>
      <c r="B479" s="6" t="str">
        <f>VLOOKUP(Table2[[#This Row],[CustomerID]],'Customer Names'!A:E,4,FALSE)</f>
        <v xml:space="preserve">  Blake K</v>
      </c>
      <c r="C479" s="6">
        <f>VLOOKUP(Table2[[#This Row],[CustomerID]],'Medical Examinations'!A:J,2,FALSE)</f>
        <v>33</v>
      </c>
      <c r="D479" s="6">
        <f>VLOOKUP(Table2[[#This Row],[CustomerID]],'Medical Examinations'!A:J,3,FALSE)</f>
        <v>9.51</v>
      </c>
      <c r="E479" s="6" t="str">
        <f>VLOOKUP(Table2[[#This Row],[CustomerID]],'Medical Examinations'!A:J,4,FALSE)</f>
        <v>Yes</v>
      </c>
      <c r="F479" s="6" t="str">
        <f>VLOOKUP(Table2[[#This Row],[CustomerID]],'Medical Examinations'!A:J,5,FALSE)</f>
        <v>No</v>
      </c>
      <c r="G479" s="6" t="str">
        <f>VLOOKUP(Table2[[#This Row],[CustomerID]],'Medical Examinations'!A:J,6,FALSE)</f>
        <v>No</v>
      </c>
      <c r="H479" s="6">
        <f>VLOOKUP(Table2[[#This Row],[CustomerID]],'Medical Examinations'!A:J,7,FALSE)</f>
        <v>0</v>
      </c>
      <c r="I479" s="6" t="str">
        <f>VLOOKUP(Table2[[#This Row],[CustomerID]],'Medical Examinations'!A:J,8,FALSE)</f>
        <v>No</v>
      </c>
      <c r="J479" s="6" t="str">
        <f>VLOOKUP(Table2[[#This Row],[CustomerID]],'Medical Examinations'!A:J,9,FALSE)</f>
        <v>Obesity</v>
      </c>
      <c r="K479" s="6" t="str">
        <f>VLOOKUP(Table2[[#This Row],[CustomerID]],'Medical Examinations'!A:J,10,FALSE)</f>
        <v>Diabetes</v>
      </c>
      <c r="L479" s="6" t="str">
        <f>VLOOKUP(Table2[[#This Row],[CustomerID]],'Hospitalisation Details'!A:M,12,FALSE)</f>
        <v>8-Sep-1967</v>
      </c>
      <c r="M479" s="6">
        <f>VLOOKUP(Table2[[#This Row],[CustomerID]],'Hospitalisation Details'!A:M,7,FALSE)</f>
        <v>20781.490000000002</v>
      </c>
      <c r="N479" s="6" t="str">
        <f>VLOOKUP(Table2[[#This Row],[CustomerID]],'Hospitalisation Details'!A:M,8,FALSE)</f>
        <v>tier - 2</v>
      </c>
      <c r="O479" s="6" t="str">
        <f>VLOOKUP(Table2[[#This Row],[CustomerID]],'Hospitalisation Details'!A:M,9,FALSE)</f>
        <v>tier - 3</v>
      </c>
      <c r="P479" s="6" t="str">
        <f>VLOOKUP(Table2[[#This Row],[CustomerID]],'Hospitalisation Details'!A:M,10,FALSE)</f>
        <v>R1013</v>
      </c>
      <c r="Q479" s="6">
        <f>VLOOKUP(Table2[[#This Row],[CustomerID]],'Hospitalisation Details'!A:M,13,FALSE)</f>
        <v>55</v>
      </c>
      <c r="R479" s="41"/>
    </row>
    <row r="480" spans="1:18" x14ac:dyDescent="0.3">
      <c r="A480" s="6" t="str">
        <f>VLOOKUP('Customer Names'!A480,'Customer Names'!A:A,1,FALSE)</f>
        <v>Id479</v>
      </c>
      <c r="B480" s="6" t="str">
        <f>VLOOKUP(Table2[[#This Row],[CustomerID]],'Customer Names'!A:E,4,FALSE)</f>
        <v xml:space="preserve">  Brian T</v>
      </c>
      <c r="C480" s="6">
        <f>VLOOKUP(Table2[[#This Row],[CustomerID]],'Medical Examinations'!A:J,2,FALSE)</f>
        <v>28.024999999999999</v>
      </c>
      <c r="D480" s="6">
        <f>VLOOKUP(Table2[[#This Row],[CustomerID]],'Medical Examinations'!A:J,3,FALSE)</f>
        <v>7.67</v>
      </c>
      <c r="E480" s="6" t="str">
        <f>VLOOKUP(Table2[[#This Row],[CustomerID]],'Medical Examinations'!A:J,4,FALSE)</f>
        <v>Yes</v>
      </c>
      <c r="F480" s="6" t="str">
        <f>VLOOKUP(Table2[[#This Row],[CustomerID]],'Medical Examinations'!A:J,5,FALSE)</f>
        <v>No</v>
      </c>
      <c r="G480" s="6" t="str">
        <f>VLOOKUP(Table2[[#This Row],[CustomerID]],'Medical Examinations'!A:J,6,FALSE)</f>
        <v>No</v>
      </c>
      <c r="H480" s="6">
        <f>VLOOKUP(Table2[[#This Row],[CustomerID]],'Medical Examinations'!A:J,7,FALSE)</f>
        <v>1</v>
      </c>
      <c r="I480" s="6" t="str">
        <f>VLOOKUP(Table2[[#This Row],[CustomerID]],'Medical Examinations'!A:J,8,FALSE)</f>
        <v>Yes</v>
      </c>
      <c r="J480" s="6" t="str">
        <f>VLOOKUP(Table2[[#This Row],[CustomerID]],'Medical Examinations'!A:J,9,FALSE)</f>
        <v>OverWeight</v>
      </c>
      <c r="K480" s="6" t="str">
        <f>VLOOKUP(Table2[[#This Row],[CustomerID]],'Medical Examinations'!A:J,10,FALSE)</f>
        <v>Diabetes</v>
      </c>
      <c r="L480" s="6" t="str">
        <f>VLOOKUP(Table2[[#This Row],[CustomerID]],'Hospitalisation Details'!A:M,12,FALSE)</f>
        <v>4-Aug-1986</v>
      </c>
      <c r="M480" s="6">
        <f>VLOOKUP(Table2[[#This Row],[CustomerID]],'Hospitalisation Details'!A:M,7,FALSE)</f>
        <v>20773.63</v>
      </c>
      <c r="N480" s="6" t="str">
        <f>VLOOKUP(Table2[[#This Row],[CustomerID]],'Hospitalisation Details'!A:M,8,FALSE)</f>
        <v>tier - 2</v>
      </c>
      <c r="O480" s="6" t="str">
        <f>VLOOKUP(Table2[[#This Row],[CustomerID]],'Hospitalisation Details'!A:M,9,FALSE)</f>
        <v>tier - 3</v>
      </c>
      <c r="P480" s="6" t="str">
        <f>VLOOKUP(Table2[[#This Row],[CustomerID]],'Hospitalisation Details'!A:M,10,FALSE)</f>
        <v>R1017</v>
      </c>
      <c r="Q480" s="6">
        <f>VLOOKUP(Table2[[#This Row],[CustomerID]],'Hospitalisation Details'!A:M,13,FALSE)</f>
        <v>36</v>
      </c>
      <c r="R480" s="41"/>
    </row>
    <row r="481" spans="1:18" x14ac:dyDescent="0.3">
      <c r="A481" s="6" t="str">
        <f>VLOOKUP('Customer Names'!A481,'Customer Names'!A:A,1,FALSE)</f>
        <v>Id480</v>
      </c>
      <c r="B481" s="6" t="str">
        <f>VLOOKUP(Table2[[#This Row],[CustomerID]],'Customer Names'!A:E,4,FALSE)</f>
        <v xml:space="preserve">  Damon</v>
      </c>
      <c r="C481" s="6">
        <f>VLOOKUP(Table2[[#This Row],[CustomerID]],'Medical Examinations'!A:J,2,FALSE)</f>
        <v>28.69</v>
      </c>
      <c r="D481" s="6">
        <f>VLOOKUP(Table2[[#This Row],[CustomerID]],'Medical Examinations'!A:J,3,FALSE)</f>
        <v>6.23</v>
      </c>
      <c r="E481" s="6" t="str">
        <f>VLOOKUP(Table2[[#This Row],[CustomerID]],'Medical Examinations'!A:J,4,FALSE)</f>
        <v>No</v>
      </c>
      <c r="F481" s="6" t="str">
        <f>VLOOKUP(Table2[[#This Row],[CustomerID]],'Medical Examinations'!A:J,5,FALSE)</f>
        <v>No</v>
      </c>
      <c r="G481" s="6" t="str">
        <f>VLOOKUP(Table2[[#This Row],[CustomerID]],'Medical Examinations'!A:J,6,FALSE)</f>
        <v>No</v>
      </c>
      <c r="H481" s="6">
        <f>VLOOKUP(Table2[[#This Row],[CustomerID]],'Medical Examinations'!A:J,7,FALSE)</f>
        <v>1</v>
      </c>
      <c r="I481" s="6" t="str">
        <f>VLOOKUP(Table2[[#This Row],[CustomerID]],'Medical Examinations'!A:J,8,FALSE)</f>
        <v>Yes</v>
      </c>
      <c r="J481" s="6" t="str">
        <f>VLOOKUP(Table2[[#This Row],[CustomerID]],'Medical Examinations'!A:J,9,FALSE)</f>
        <v>OverWeight</v>
      </c>
      <c r="K481" s="6" t="str">
        <f>VLOOKUP(Table2[[#This Row],[CustomerID]],'Medical Examinations'!A:J,10,FALSE)</f>
        <v>Prediabetes</v>
      </c>
      <c r="L481" s="6" t="str">
        <f>VLOOKUP(Table2[[#This Row],[CustomerID]],'Hospitalisation Details'!A:M,12,FALSE)</f>
        <v>14-Sep-1992</v>
      </c>
      <c r="M481" s="6">
        <f>VLOOKUP(Table2[[#This Row],[CustomerID]],'Hospitalisation Details'!A:M,7,FALSE)</f>
        <v>20745.990000000002</v>
      </c>
      <c r="N481" s="6" t="str">
        <f>VLOOKUP(Table2[[#This Row],[CustomerID]],'Hospitalisation Details'!A:M,8,FALSE)</f>
        <v>tier - 3</v>
      </c>
      <c r="O481" s="6" t="str">
        <f>VLOOKUP(Table2[[#This Row],[CustomerID]],'Hospitalisation Details'!A:M,9,FALSE)</f>
        <v>tier - 1</v>
      </c>
      <c r="P481" s="6" t="str">
        <f>VLOOKUP(Table2[[#This Row],[CustomerID]],'Hospitalisation Details'!A:M,10,FALSE)</f>
        <v>R1012</v>
      </c>
      <c r="Q481" s="6">
        <f>VLOOKUP(Table2[[#This Row],[CustomerID]],'Hospitalisation Details'!A:M,13,FALSE)</f>
        <v>30</v>
      </c>
      <c r="R481" s="41"/>
    </row>
    <row r="482" spans="1:18" x14ac:dyDescent="0.3">
      <c r="A482" s="6" t="str">
        <f>VLOOKUP('Customer Names'!A482,'Customer Names'!A:A,1,FALSE)</f>
        <v>Id481</v>
      </c>
      <c r="B482" s="6" t="str">
        <f>VLOOKUP(Table2[[#This Row],[CustomerID]],'Customer Names'!A:E,4,FALSE)</f>
        <v xml:space="preserve">  Jeffrey</v>
      </c>
      <c r="C482" s="6">
        <f>VLOOKUP(Table2[[#This Row],[CustomerID]],'Medical Examinations'!A:J,2,FALSE)</f>
        <v>40.28</v>
      </c>
      <c r="D482" s="6">
        <f>VLOOKUP(Table2[[#This Row],[CustomerID]],'Medical Examinations'!A:J,3,FALSE)</f>
        <v>8.9</v>
      </c>
      <c r="E482" s="6" t="str">
        <f>VLOOKUP(Table2[[#This Row],[CustomerID]],'Medical Examinations'!A:J,4,FALSE)</f>
        <v>No</v>
      </c>
      <c r="F482" s="6" t="str">
        <f>VLOOKUP(Table2[[#This Row],[CustomerID]],'Medical Examinations'!A:J,5,FALSE)</f>
        <v>No</v>
      </c>
      <c r="G482" s="6" t="str">
        <f>VLOOKUP(Table2[[#This Row],[CustomerID]],'Medical Examinations'!A:J,6,FALSE)</f>
        <v>No</v>
      </c>
      <c r="H482" s="6">
        <f>VLOOKUP(Table2[[#This Row],[CustomerID]],'Medical Examinations'!A:J,7,FALSE)</f>
        <v>0</v>
      </c>
      <c r="I482" s="6" t="str">
        <f>VLOOKUP(Table2[[#This Row],[CustomerID]],'Medical Examinations'!A:J,8,FALSE)</f>
        <v>No</v>
      </c>
      <c r="J482" s="6" t="str">
        <f>VLOOKUP(Table2[[#This Row],[CustomerID]],'Medical Examinations'!A:J,9,FALSE)</f>
        <v>Obesity</v>
      </c>
      <c r="K482" s="6" t="str">
        <f>VLOOKUP(Table2[[#This Row],[CustomerID]],'Medical Examinations'!A:J,10,FALSE)</f>
        <v>Diabetes</v>
      </c>
      <c r="L482" s="6" t="str">
        <f>VLOOKUP(Table2[[#This Row],[CustomerID]],'Hospitalisation Details'!A:M,12,FALSE)</f>
        <v>1-Aug-1965</v>
      </c>
      <c r="M482" s="6">
        <f>VLOOKUP(Table2[[#This Row],[CustomerID]],'Hospitalisation Details'!A:M,7,FALSE)</f>
        <v>20709.02</v>
      </c>
      <c r="N482" s="6" t="str">
        <f>VLOOKUP(Table2[[#This Row],[CustomerID]],'Hospitalisation Details'!A:M,8,FALSE)</f>
        <v>tier - 3</v>
      </c>
      <c r="O482" s="6" t="str">
        <f>VLOOKUP(Table2[[#This Row],[CustomerID]],'Hospitalisation Details'!A:M,9,FALSE)</f>
        <v>tier - 2</v>
      </c>
      <c r="P482" s="6" t="str">
        <f>VLOOKUP(Table2[[#This Row],[CustomerID]],'Hospitalisation Details'!A:M,10,FALSE)</f>
        <v>R1019</v>
      </c>
      <c r="Q482" s="6">
        <f>VLOOKUP(Table2[[#This Row],[CustomerID]],'Hospitalisation Details'!A:M,13,FALSE)</f>
        <v>57</v>
      </c>
      <c r="R482" s="41"/>
    </row>
    <row r="483" spans="1:18" x14ac:dyDescent="0.3">
      <c r="A483" s="6" t="str">
        <f>VLOOKUP('Customer Names'!A483,'Customer Names'!A:A,1,FALSE)</f>
        <v>Id482</v>
      </c>
      <c r="B483" s="6" t="str">
        <f>VLOOKUP(Table2[[#This Row],[CustomerID]],'Customer Names'!A:E,4,FALSE)</f>
        <v xml:space="preserve">  Malcolm J</v>
      </c>
      <c r="C483" s="6">
        <f>VLOOKUP(Table2[[#This Row],[CustomerID]],'Medical Examinations'!A:J,2,FALSE)</f>
        <v>37.299999999999997</v>
      </c>
      <c r="D483" s="6">
        <f>VLOOKUP(Table2[[#This Row],[CustomerID]],'Medical Examinations'!A:J,3,FALSE)</f>
        <v>7.79</v>
      </c>
      <c r="E483" s="6" t="str">
        <f>VLOOKUP(Table2[[#This Row],[CustomerID]],'Medical Examinations'!A:J,4,FALSE)</f>
        <v>Yes</v>
      </c>
      <c r="F483" s="6" t="str">
        <f>VLOOKUP(Table2[[#This Row],[CustomerID]],'Medical Examinations'!A:J,5,FALSE)</f>
        <v>No</v>
      </c>
      <c r="G483" s="6" t="str">
        <f>VLOOKUP(Table2[[#This Row],[CustomerID]],'Medical Examinations'!A:J,6,FALSE)</f>
        <v>No</v>
      </c>
      <c r="H483" s="6">
        <f>VLOOKUP(Table2[[#This Row],[CustomerID]],'Medical Examinations'!A:J,7,FALSE)</f>
        <v>0</v>
      </c>
      <c r="I483" s="6" t="str">
        <f>VLOOKUP(Table2[[#This Row],[CustomerID]],'Medical Examinations'!A:J,8,FALSE)</f>
        <v>No</v>
      </c>
      <c r="J483" s="6" t="str">
        <f>VLOOKUP(Table2[[#This Row],[CustomerID]],'Medical Examinations'!A:J,9,FALSE)</f>
        <v>Obesity</v>
      </c>
      <c r="K483" s="6" t="str">
        <f>VLOOKUP(Table2[[#This Row],[CustomerID]],'Medical Examinations'!A:J,10,FALSE)</f>
        <v>Diabetes</v>
      </c>
      <c r="L483" s="6" t="str">
        <f>VLOOKUP(Table2[[#This Row],[CustomerID]],'Hospitalisation Details'!A:M,12,FALSE)</f>
        <v>17-Dec-1967</v>
      </c>
      <c r="M483" s="6">
        <f>VLOOKUP(Table2[[#This Row],[CustomerID]],'Hospitalisation Details'!A:M,7,FALSE)</f>
        <v>20630.28</v>
      </c>
      <c r="N483" s="6" t="str">
        <f>VLOOKUP(Table2[[#This Row],[CustomerID]],'Hospitalisation Details'!A:M,8,FALSE)</f>
        <v>tier - 2</v>
      </c>
      <c r="O483" s="6" t="str">
        <f>VLOOKUP(Table2[[#This Row],[CustomerID]],'Hospitalisation Details'!A:M,9,FALSE)</f>
        <v>tier - 3</v>
      </c>
      <c r="P483" s="6" t="str">
        <f>VLOOKUP(Table2[[#This Row],[CustomerID]],'Hospitalisation Details'!A:M,10,FALSE)</f>
        <v>R1011</v>
      </c>
      <c r="Q483" s="6">
        <f>VLOOKUP(Table2[[#This Row],[CustomerID]],'Hospitalisation Details'!A:M,13,FALSE)</f>
        <v>55</v>
      </c>
      <c r="R483" s="41"/>
    </row>
    <row r="484" spans="1:18" x14ac:dyDescent="0.3">
      <c r="A484" s="6" t="str">
        <f>VLOOKUP('Customer Names'!A484,'Customer Names'!A:A,1,FALSE)</f>
        <v>Id483</v>
      </c>
      <c r="B484" s="6" t="str">
        <f>VLOOKUP(Table2[[#This Row],[CustomerID]],'Customer Names'!A:E,4,FALSE)</f>
        <v xml:space="preserve">  Margaret B</v>
      </c>
      <c r="C484" s="6">
        <f>VLOOKUP(Table2[[#This Row],[CustomerID]],'Medical Examinations'!A:J,2,FALSE)</f>
        <v>54.47</v>
      </c>
      <c r="D484" s="6">
        <f>VLOOKUP(Table2[[#This Row],[CustomerID]],'Medical Examinations'!A:J,3,FALSE)</f>
        <v>4.49</v>
      </c>
      <c r="E484" s="6" t="str">
        <f>VLOOKUP(Table2[[#This Row],[CustomerID]],'Medical Examinations'!A:J,4,FALSE)</f>
        <v>Yes</v>
      </c>
      <c r="F484" s="6" t="str">
        <f>VLOOKUP(Table2[[#This Row],[CustomerID]],'Medical Examinations'!A:J,5,FALSE)</f>
        <v>No</v>
      </c>
      <c r="G484" s="6" t="str">
        <f>VLOOKUP(Table2[[#This Row],[CustomerID]],'Medical Examinations'!A:J,6,FALSE)</f>
        <v>No</v>
      </c>
      <c r="H484" s="6">
        <f>VLOOKUP(Table2[[#This Row],[CustomerID]],'Medical Examinations'!A:J,7,FALSE)</f>
        <v>2</v>
      </c>
      <c r="I484" s="6" t="str">
        <f>VLOOKUP(Table2[[#This Row],[CustomerID]],'Medical Examinations'!A:J,8,FALSE)</f>
        <v>No</v>
      </c>
      <c r="J484" s="6" t="str">
        <f>VLOOKUP(Table2[[#This Row],[CustomerID]],'Medical Examinations'!A:J,9,FALSE)</f>
        <v>Obesity</v>
      </c>
      <c r="K484" s="6" t="str">
        <f>VLOOKUP(Table2[[#This Row],[CustomerID]],'Medical Examinations'!A:J,10,FALSE)</f>
        <v>Normal</v>
      </c>
      <c r="L484" s="6" t="str">
        <f>VLOOKUP(Table2[[#This Row],[CustomerID]],'Hospitalisation Details'!A:M,12,FALSE)</f>
        <v>9-Jul-1966</v>
      </c>
      <c r="M484" s="6">
        <f>VLOOKUP(Table2[[#This Row],[CustomerID]],'Hospitalisation Details'!A:M,7,FALSE)</f>
        <v>20568.32</v>
      </c>
      <c r="N484" s="6" t="str">
        <f>VLOOKUP(Table2[[#This Row],[CustomerID]],'Hospitalisation Details'!A:M,8,FALSE)</f>
        <v>tier - 3</v>
      </c>
      <c r="O484" s="6" t="str">
        <f>VLOOKUP(Table2[[#This Row],[CustomerID]],'Hospitalisation Details'!A:M,9,FALSE)</f>
        <v>tier - 2</v>
      </c>
      <c r="P484" s="6" t="str">
        <f>VLOOKUP(Table2[[#This Row],[CustomerID]],'Hospitalisation Details'!A:M,10,FALSE)</f>
        <v>R1012</v>
      </c>
      <c r="Q484" s="6">
        <f>VLOOKUP(Table2[[#This Row],[CustomerID]],'Hospitalisation Details'!A:M,13,FALSE)</f>
        <v>56</v>
      </c>
      <c r="R484" s="41"/>
    </row>
    <row r="485" spans="1:18" x14ac:dyDescent="0.3">
      <c r="A485" s="6" t="str">
        <f>VLOOKUP('Customer Names'!A485,'Customer Names'!A:A,1,FALSE)</f>
        <v>Id484</v>
      </c>
      <c r="B485" s="6" t="str">
        <f>VLOOKUP(Table2[[#This Row],[CustomerID]],'Customer Names'!A:E,4,FALSE)</f>
        <v xml:space="preserve">  Helen</v>
      </c>
      <c r="C485" s="6">
        <f>VLOOKUP(Table2[[#This Row],[CustomerID]],'Medical Examinations'!A:J,2,FALSE)</f>
        <v>38.06</v>
      </c>
      <c r="D485" s="6">
        <f>VLOOKUP(Table2[[#This Row],[CustomerID]],'Medical Examinations'!A:J,3,FALSE)</f>
        <v>5.24</v>
      </c>
      <c r="E485" s="6" t="str">
        <f>VLOOKUP(Table2[[#This Row],[CustomerID]],'Medical Examinations'!A:J,4,FALSE)</f>
        <v>Yes</v>
      </c>
      <c r="F485" s="6" t="str">
        <f>VLOOKUP(Table2[[#This Row],[CustomerID]],'Medical Examinations'!A:J,5,FALSE)</f>
        <v>No</v>
      </c>
      <c r="G485" s="6" t="str">
        <f>VLOOKUP(Table2[[#This Row],[CustomerID]],'Medical Examinations'!A:J,6,FALSE)</f>
        <v>Yes</v>
      </c>
      <c r="H485" s="6">
        <f>VLOOKUP(Table2[[#This Row],[CustomerID]],'Medical Examinations'!A:J,7,FALSE)</f>
        <v>1</v>
      </c>
      <c r="I485" s="6" t="str">
        <f>VLOOKUP(Table2[[#This Row],[CustomerID]],'Medical Examinations'!A:J,8,FALSE)</f>
        <v>No</v>
      </c>
      <c r="J485" s="6" t="str">
        <f>VLOOKUP(Table2[[#This Row],[CustomerID]],'Medical Examinations'!A:J,9,FALSE)</f>
        <v>Obesity</v>
      </c>
      <c r="K485" s="6" t="str">
        <f>VLOOKUP(Table2[[#This Row],[CustomerID]],'Medical Examinations'!A:J,10,FALSE)</f>
        <v>Normal</v>
      </c>
      <c r="L485" s="6" t="str">
        <f>VLOOKUP(Table2[[#This Row],[CustomerID]],'Hospitalisation Details'!A:M,12,FALSE)</f>
        <v>13-Oct-1969</v>
      </c>
      <c r="M485" s="6">
        <f>VLOOKUP(Table2[[#This Row],[CustomerID]],'Hospitalisation Details'!A:M,7,FALSE)</f>
        <v>20463</v>
      </c>
      <c r="N485" s="6" t="str">
        <f>VLOOKUP(Table2[[#This Row],[CustomerID]],'Hospitalisation Details'!A:M,8,FALSE)</f>
        <v>tier - 2</v>
      </c>
      <c r="O485" s="6" t="str">
        <f>VLOOKUP(Table2[[#This Row],[CustomerID]],'Hospitalisation Details'!A:M,9,FALSE)</f>
        <v>tier - 2</v>
      </c>
      <c r="P485" s="6" t="str">
        <f>VLOOKUP(Table2[[#This Row],[CustomerID]],'Hospitalisation Details'!A:M,10,FALSE)</f>
        <v>R1013</v>
      </c>
      <c r="Q485" s="6">
        <f>VLOOKUP(Table2[[#This Row],[CustomerID]],'Hospitalisation Details'!A:M,13,FALSE)</f>
        <v>53</v>
      </c>
      <c r="R485" s="41"/>
    </row>
    <row r="486" spans="1:18" x14ac:dyDescent="0.3">
      <c r="A486" s="6" t="str">
        <f>VLOOKUP('Customer Names'!A486,'Customer Names'!A:A,1,FALSE)</f>
        <v>Id485</v>
      </c>
      <c r="B486" s="6" t="str">
        <f>VLOOKUP(Table2[[#This Row],[CustomerID]],'Customer Names'!A:E,4,FALSE)</f>
        <v xml:space="preserve">  Matthew</v>
      </c>
      <c r="C486" s="6">
        <f>VLOOKUP(Table2[[#This Row],[CustomerID]],'Medical Examinations'!A:J,2,FALSE)</f>
        <v>51.47</v>
      </c>
      <c r="D486" s="6">
        <f>VLOOKUP(Table2[[#This Row],[CustomerID]],'Medical Examinations'!A:J,3,FALSE)</f>
        <v>9.6</v>
      </c>
      <c r="E486" s="6" t="str">
        <f>VLOOKUP(Table2[[#This Row],[CustomerID]],'Medical Examinations'!A:J,4,FALSE)</f>
        <v>No</v>
      </c>
      <c r="F486" s="6" t="str">
        <f>VLOOKUP(Table2[[#This Row],[CustomerID]],'Medical Examinations'!A:J,5,FALSE)</f>
        <v>No</v>
      </c>
      <c r="G486" s="6" t="str">
        <f>VLOOKUP(Table2[[#This Row],[CustomerID]],'Medical Examinations'!A:J,6,FALSE)</f>
        <v>No</v>
      </c>
      <c r="H486" s="6">
        <f>VLOOKUP(Table2[[#This Row],[CustomerID]],'Medical Examinations'!A:J,7,FALSE)</f>
        <v>0</v>
      </c>
      <c r="I486" s="6" t="str">
        <f>VLOOKUP(Table2[[#This Row],[CustomerID]],'Medical Examinations'!A:J,8,FALSE)</f>
        <v>No</v>
      </c>
      <c r="J486" s="6" t="str">
        <f>VLOOKUP(Table2[[#This Row],[CustomerID]],'Medical Examinations'!A:J,9,FALSE)</f>
        <v>Obesity</v>
      </c>
      <c r="K486" s="6" t="str">
        <f>VLOOKUP(Table2[[#This Row],[CustomerID]],'Medical Examinations'!A:J,10,FALSE)</f>
        <v>Diabetes</v>
      </c>
      <c r="L486" s="6" t="str">
        <f>VLOOKUP(Table2[[#This Row],[CustomerID]],'Hospitalisation Details'!A:M,12,FALSE)</f>
        <v>18-Oct-1962</v>
      </c>
      <c r="M486" s="6">
        <f>VLOOKUP(Table2[[#This Row],[CustomerID]],'Hospitalisation Details'!A:M,7,FALSE)</f>
        <v>20446.849999999999</v>
      </c>
      <c r="N486" s="6" t="str">
        <f>VLOOKUP(Table2[[#This Row],[CustomerID]],'Hospitalisation Details'!A:M,8,FALSE)</f>
        <v>tier - 2</v>
      </c>
      <c r="O486" s="6" t="str">
        <f>VLOOKUP(Table2[[#This Row],[CustomerID]],'Hospitalisation Details'!A:M,9,FALSE)</f>
        <v>tier - 1</v>
      </c>
      <c r="P486" s="6" t="str">
        <f>VLOOKUP(Table2[[#This Row],[CustomerID]],'Hospitalisation Details'!A:M,10,FALSE)</f>
        <v>R1012</v>
      </c>
      <c r="Q486" s="6">
        <f>VLOOKUP(Table2[[#This Row],[CustomerID]],'Hospitalisation Details'!A:M,13,FALSE)</f>
        <v>60</v>
      </c>
      <c r="R486" s="41"/>
    </row>
    <row r="487" spans="1:18" x14ac:dyDescent="0.3">
      <c r="A487" s="6" t="str">
        <f>VLOOKUP('Customer Names'!A487,'Customer Names'!A:A,1,FALSE)</f>
        <v>Id486</v>
      </c>
      <c r="B487" s="6" t="str">
        <f>VLOOKUP(Table2[[#This Row],[CustomerID]],'Customer Names'!A:E,4,FALSE)</f>
        <v xml:space="preserve">  Jeff</v>
      </c>
      <c r="C487" s="6">
        <f>VLOOKUP(Table2[[#This Row],[CustomerID]],'Medical Examinations'!A:J,2,FALSE)</f>
        <v>29.8</v>
      </c>
      <c r="D487" s="6">
        <f>VLOOKUP(Table2[[#This Row],[CustomerID]],'Medical Examinations'!A:J,3,FALSE)</f>
        <v>5.78</v>
      </c>
      <c r="E487" s="6" t="str">
        <f>VLOOKUP(Table2[[#This Row],[CustomerID]],'Medical Examinations'!A:J,4,FALSE)</f>
        <v>Yes</v>
      </c>
      <c r="F487" s="6" t="str">
        <f>VLOOKUP(Table2[[#This Row],[CustomerID]],'Medical Examinations'!A:J,5,FALSE)</f>
        <v>No</v>
      </c>
      <c r="G487" s="6" t="str">
        <f>VLOOKUP(Table2[[#This Row],[CustomerID]],'Medical Examinations'!A:J,6,FALSE)</f>
        <v>No</v>
      </c>
      <c r="H487" s="6">
        <f>VLOOKUP(Table2[[#This Row],[CustomerID]],'Medical Examinations'!A:J,7,FALSE)</f>
        <v>0</v>
      </c>
      <c r="I487" s="6" t="str">
        <f>VLOOKUP(Table2[[#This Row],[CustomerID]],'Medical Examinations'!A:J,8,FALSE)</f>
        <v>No</v>
      </c>
      <c r="J487" s="6" t="str">
        <f>VLOOKUP(Table2[[#This Row],[CustomerID]],'Medical Examinations'!A:J,9,FALSE)</f>
        <v>OverWeight</v>
      </c>
      <c r="K487" s="6" t="str">
        <f>VLOOKUP(Table2[[#This Row],[CustomerID]],'Medical Examinations'!A:J,10,FALSE)</f>
        <v>Prediabetes</v>
      </c>
      <c r="L487" s="6" t="str">
        <f>VLOOKUP(Table2[[#This Row],[CustomerID]],'Hospitalisation Details'!A:M,12,FALSE)</f>
        <v>12-Jul-1985</v>
      </c>
      <c r="M487" s="6">
        <f>VLOOKUP(Table2[[#This Row],[CustomerID]],'Hospitalisation Details'!A:M,7,FALSE)</f>
        <v>20420.599999999999</v>
      </c>
      <c r="N487" s="6" t="str">
        <f>VLOOKUP(Table2[[#This Row],[CustomerID]],'Hospitalisation Details'!A:M,8,FALSE)</f>
        <v>tier - 3</v>
      </c>
      <c r="O487" s="6" t="str">
        <f>VLOOKUP(Table2[[#This Row],[CustomerID]],'Hospitalisation Details'!A:M,9,FALSE)</f>
        <v>tier - 2</v>
      </c>
      <c r="P487" s="6" t="str">
        <f>VLOOKUP(Table2[[#This Row],[CustomerID]],'Hospitalisation Details'!A:M,10,FALSE)</f>
        <v>R1011</v>
      </c>
      <c r="Q487" s="6">
        <f>VLOOKUP(Table2[[#This Row],[CustomerID]],'Hospitalisation Details'!A:M,13,FALSE)</f>
        <v>37</v>
      </c>
      <c r="R487" s="41"/>
    </row>
    <row r="488" spans="1:18" x14ac:dyDescent="0.3">
      <c r="A488" s="6" t="str">
        <f>VLOOKUP('Customer Names'!A488,'Customer Names'!A:A,1,FALSE)</f>
        <v>Id487</v>
      </c>
      <c r="B488" s="6" t="str">
        <f>VLOOKUP(Table2[[#This Row],[CustomerID]],'Customer Names'!A:E,4,FALSE)</f>
        <v xml:space="preserve">  Tara R</v>
      </c>
      <c r="C488" s="6">
        <f>VLOOKUP(Table2[[#This Row],[CustomerID]],'Medical Examinations'!A:J,2,FALSE)</f>
        <v>49.77</v>
      </c>
      <c r="D488" s="6">
        <f>VLOOKUP(Table2[[#This Row],[CustomerID]],'Medical Examinations'!A:J,3,FALSE)</f>
        <v>7.02</v>
      </c>
      <c r="E488" s="6" t="str">
        <f>VLOOKUP(Table2[[#This Row],[CustomerID]],'Medical Examinations'!A:J,4,FALSE)</f>
        <v>No</v>
      </c>
      <c r="F488" s="6" t="str">
        <f>VLOOKUP(Table2[[#This Row],[CustomerID]],'Medical Examinations'!A:J,5,FALSE)</f>
        <v>No</v>
      </c>
      <c r="G488" s="6" t="str">
        <f>VLOOKUP(Table2[[#This Row],[CustomerID]],'Medical Examinations'!A:J,6,FALSE)</f>
        <v>No</v>
      </c>
      <c r="H488" s="6">
        <f>VLOOKUP(Table2[[#This Row],[CustomerID]],'Medical Examinations'!A:J,7,FALSE)</f>
        <v>0</v>
      </c>
      <c r="I488" s="6" t="str">
        <f>VLOOKUP(Table2[[#This Row],[CustomerID]],'Medical Examinations'!A:J,8,FALSE)</f>
        <v>No</v>
      </c>
      <c r="J488" s="6" t="str">
        <f>VLOOKUP(Table2[[#This Row],[CustomerID]],'Medical Examinations'!A:J,9,FALSE)</f>
        <v>Obesity</v>
      </c>
      <c r="K488" s="6" t="str">
        <f>VLOOKUP(Table2[[#This Row],[CustomerID]],'Medical Examinations'!A:J,10,FALSE)</f>
        <v>Diabetes</v>
      </c>
      <c r="L488" s="6" t="str">
        <f>VLOOKUP(Table2[[#This Row],[CustomerID]],'Hospitalisation Details'!A:M,12,FALSE)</f>
        <v>2-Jul-1962</v>
      </c>
      <c r="M488" s="6">
        <f>VLOOKUP(Table2[[#This Row],[CustomerID]],'Hospitalisation Details'!A:M,7,FALSE)</f>
        <v>20354.5</v>
      </c>
      <c r="N488" s="6" t="str">
        <f>VLOOKUP(Table2[[#This Row],[CustomerID]],'Hospitalisation Details'!A:M,8,FALSE)</f>
        <v>tier - 3</v>
      </c>
      <c r="O488" s="6" t="str">
        <f>VLOOKUP(Table2[[#This Row],[CustomerID]],'Hospitalisation Details'!A:M,9,FALSE)</f>
        <v>tier - 2</v>
      </c>
      <c r="P488" s="6" t="str">
        <f>VLOOKUP(Table2[[#This Row],[CustomerID]],'Hospitalisation Details'!A:M,10,FALSE)</f>
        <v>R1026</v>
      </c>
      <c r="Q488" s="6">
        <f>VLOOKUP(Table2[[#This Row],[CustomerID]],'Hospitalisation Details'!A:M,13,FALSE)</f>
        <v>60</v>
      </c>
      <c r="R488" s="41"/>
    </row>
    <row r="489" spans="1:18" x14ac:dyDescent="0.3">
      <c r="A489" s="6" t="str">
        <f>VLOOKUP('Customer Names'!A489,'Customer Names'!A:A,1,FALSE)</f>
        <v>Id488</v>
      </c>
      <c r="B489" s="6" t="str">
        <f>VLOOKUP(Table2[[#This Row],[CustomerID]],'Customer Names'!A:E,4,FALSE)</f>
        <v xml:space="preserve">  Kristin</v>
      </c>
      <c r="C489" s="6">
        <f>VLOOKUP(Table2[[#This Row],[CustomerID]],'Medical Examinations'!A:J,2,FALSE)</f>
        <v>25.555</v>
      </c>
      <c r="D489" s="6">
        <f>VLOOKUP(Table2[[#This Row],[CustomerID]],'Medical Examinations'!A:J,3,FALSE)</f>
        <v>4.09</v>
      </c>
      <c r="E489" s="6" t="str">
        <f>VLOOKUP(Table2[[#This Row],[CustomerID]],'Medical Examinations'!A:J,4,FALSE)</f>
        <v>Yes</v>
      </c>
      <c r="F489" s="6" t="str">
        <f>VLOOKUP(Table2[[#This Row],[CustomerID]],'Medical Examinations'!A:J,5,FALSE)</f>
        <v>No</v>
      </c>
      <c r="G489" s="6" t="str">
        <f>VLOOKUP(Table2[[#This Row],[CustomerID]],'Medical Examinations'!A:J,6,FALSE)</f>
        <v>No</v>
      </c>
      <c r="H489" s="6">
        <f>VLOOKUP(Table2[[#This Row],[CustomerID]],'Medical Examinations'!A:J,7,FALSE)</f>
        <v>0</v>
      </c>
      <c r="I489" s="6" t="str">
        <f>VLOOKUP(Table2[[#This Row],[CustomerID]],'Medical Examinations'!A:J,8,FALSE)</f>
        <v>Yes</v>
      </c>
      <c r="J489" s="6" t="str">
        <f>VLOOKUP(Table2[[#This Row],[CustomerID]],'Medical Examinations'!A:J,9,FALSE)</f>
        <v>OverWeight</v>
      </c>
      <c r="K489" s="6" t="str">
        <f>VLOOKUP(Table2[[#This Row],[CustomerID]],'Medical Examinations'!A:J,10,FALSE)</f>
        <v>Normal</v>
      </c>
      <c r="L489" s="6" t="str">
        <f>VLOOKUP(Table2[[#This Row],[CustomerID]],'Hospitalisation Details'!A:M,12,FALSE)</f>
        <v>17-Sep-1985</v>
      </c>
      <c r="M489" s="6">
        <f>VLOOKUP(Table2[[#This Row],[CustomerID]],'Hospitalisation Details'!A:M,7,FALSE)</f>
        <v>20296.86</v>
      </c>
      <c r="N489" s="6" t="str">
        <f>VLOOKUP(Table2[[#This Row],[CustomerID]],'Hospitalisation Details'!A:M,8,FALSE)</f>
        <v>tier - 3</v>
      </c>
      <c r="O489" s="6" t="str">
        <f>VLOOKUP(Table2[[#This Row],[CustomerID]],'Hospitalisation Details'!A:M,9,FALSE)</f>
        <v>tier - 1</v>
      </c>
      <c r="P489" s="6" t="str">
        <f>VLOOKUP(Table2[[#This Row],[CustomerID]],'Hospitalisation Details'!A:M,10,FALSE)</f>
        <v>R1024</v>
      </c>
      <c r="Q489" s="6">
        <f>VLOOKUP(Table2[[#This Row],[CustomerID]],'Hospitalisation Details'!A:M,13,FALSE)</f>
        <v>37</v>
      </c>
      <c r="R489" s="41"/>
    </row>
    <row r="490" spans="1:18" x14ac:dyDescent="0.3">
      <c r="A490" s="6" t="str">
        <f>VLOOKUP('Customer Names'!A490,'Customer Names'!A:A,1,FALSE)</f>
        <v>Id489</v>
      </c>
      <c r="B490" s="6" t="str">
        <f>VLOOKUP(Table2[[#This Row],[CustomerID]],'Customer Names'!A:E,4,FALSE)</f>
        <v xml:space="preserve">  Timothy</v>
      </c>
      <c r="C490" s="6">
        <f>VLOOKUP(Table2[[#This Row],[CustomerID]],'Medical Examinations'!A:J,2,FALSE)</f>
        <v>29.64</v>
      </c>
      <c r="D490" s="6">
        <f>VLOOKUP(Table2[[#This Row],[CustomerID]],'Medical Examinations'!A:J,3,FALSE)</f>
        <v>4.93</v>
      </c>
      <c r="E490" s="6" t="str">
        <f>VLOOKUP(Table2[[#This Row],[CustomerID]],'Medical Examinations'!A:J,4,FALSE)</f>
        <v>No</v>
      </c>
      <c r="F490" s="6" t="str">
        <f>VLOOKUP(Table2[[#This Row],[CustomerID]],'Medical Examinations'!A:J,5,FALSE)</f>
        <v>No</v>
      </c>
      <c r="G490" s="6" t="str">
        <f>VLOOKUP(Table2[[#This Row],[CustomerID]],'Medical Examinations'!A:J,6,FALSE)</f>
        <v>Yes</v>
      </c>
      <c r="H490" s="6">
        <f>VLOOKUP(Table2[[#This Row],[CustomerID]],'Medical Examinations'!A:J,7,FALSE)</f>
        <v>1</v>
      </c>
      <c r="I490" s="6" t="str">
        <f>VLOOKUP(Table2[[#This Row],[CustomerID]],'Medical Examinations'!A:J,8,FALSE)</f>
        <v>No</v>
      </c>
      <c r="J490" s="6" t="str">
        <f>VLOOKUP(Table2[[#This Row],[CustomerID]],'Medical Examinations'!A:J,9,FALSE)</f>
        <v>OverWeight</v>
      </c>
      <c r="K490" s="6" t="str">
        <f>VLOOKUP(Table2[[#This Row],[CustomerID]],'Medical Examinations'!A:J,10,FALSE)</f>
        <v>Normal</v>
      </c>
      <c r="L490" s="6" t="str">
        <f>VLOOKUP(Table2[[#This Row],[CustomerID]],'Hospitalisation Details'!A:M,12,FALSE)</f>
        <v>7-Sep-1993</v>
      </c>
      <c r="M490" s="6">
        <f>VLOOKUP(Table2[[#This Row],[CustomerID]],'Hospitalisation Details'!A:M,7,FALSE)</f>
        <v>20277.810000000001</v>
      </c>
      <c r="N490" s="6" t="str">
        <f>VLOOKUP(Table2[[#This Row],[CustomerID]],'Hospitalisation Details'!A:M,8,FALSE)</f>
        <v>tier - 3</v>
      </c>
      <c r="O490" s="6" t="str">
        <f>VLOOKUP(Table2[[#This Row],[CustomerID]],'Hospitalisation Details'!A:M,9,FALSE)</f>
        <v>tier - 3</v>
      </c>
      <c r="P490" s="6" t="str">
        <f>VLOOKUP(Table2[[#This Row],[CustomerID]],'Hospitalisation Details'!A:M,10,FALSE)</f>
        <v>R1016</v>
      </c>
      <c r="Q490" s="6">
        <f>VLOOKUP(Table2[[#This Row],[CustomerID]],'Hospitalisation Details'!A:M,13,FALSE)</f>
        <v>29</v>
      </c>
      <c r="R490" s="41"/>
    </row>
    <row r="491" spans="1:18" x14ac:dyDescent="0.3">
      <c r="A491" s="6" t="str">
        <f>VLOOKUP('Customer Names'!A491,'Customer Names'!A:A,1,FALSE)</f>
        <v>Id490</v>
      </c>
      <c r="B491" s="6" t="str">
        <f>VLOOKUP(Table2[[#This Row],[CustomerID]],'Customer Names'!A:E,4,FALSE)</f>
        <v xml:space="preserve">  Scott</v>
      </c>
      <c r="C491" s="6">
        <f>VLOOKUP(Table2[[#This Row],[CustomerID]],'Medical Examinations'!A:J,2,FALSE)</f>
        <v>53.93</v>
      </c>
      <c r="D491" s="6">
        <f>VLOOKUP(Table2[[#This Row],[CustomerID]],'Medical Examinations'!A:J,3,FALSE)</f>
        <v>5.34</v>
      </c>
      <c r="E491" s="6" t="str">
        <f>VLOOKUP(Table2[[#This Row],[CustomerID]],'Medical Examinations'!A:J,4,FALSE)</f>
        <v>Yes</v>
      </c>
      <c r="F491" s="6" t="str">
        <f>VLOOKUP(Table2[[#This Row],[CustomerID]],'Medical Examinations'!A:J,5,FALSE)</f>
        <v>No</v>
      </c>
      <c r="G491" s="6" t="str">
        <f>VLOOKUP(Table2[[#This Row],[CustomerID]],'Medical Examinations'!A:J,6,FALSE)</f>
        <v>No</v>
      </c>
      <c r="H491" s="6">
        <f>VLOOKUP(Table2[[#This Row],[CustomerID]],'Medical Examinations'!A:J,7,FALSE)</f>
        <v>2</v>
      </c>
      <c r="I491" s="6" t="str">
        <f>VLOOKUP(Table2[[#This Row],[CustomerID]],'Medical Examinations'!A:J,8,FALSE)</f>
        <v>No</v>
      </c>
      <c r="J491" s="6" t="str">
        <f>VLOOKUP(Table2[[#This Row],[CustomerID]],'Medical Examinations'!A:J,9,FALSE)</f>
        <v>Obesity</v>
      </c>
      <c r="K491" s="6" t="str">
        <f>VLOOKUP(Table2[[#This Row],[CustomerID]],'Medical Examinations'!A:J,10,FALSE)</f>
        <v>Normal</v>
      </c>
      <c r="L491" s="6" t="str">
        <f>VLOOKUP(Table2[[#This Row],[CustomerID]],'Hospitalisation Details'!A:M,12,FALSE)</f>
        <v>22-Aug-1966</v>
      </c>
      <c r="M491" s="6">
        <f>VLOOKUP(Table2[[#This Row],[CustomerID]],'Hospitalisation Details'!A:M,7,FALSE)</f>
        <v>20253.84</v>
      </c>
      <c r="N491" s="6" t="str">
        <f>VLOOKUP(Table2[[#This Row],[CustomerID]],'Hospitalisation Details'!A:M,8,FALSE)</f>
        <v>tier - 2</v>
      </c>
      <c r="O491" s="6" t="str">
        <f>VLOOKUP(Table2[[#This Row],[CustomerID]],'Hospitalisation Details'!A:M,9,FALSE)</f>
        <v>tier - 3</v>
      </c>
      <c r="P491" s="6" t="str">
        <f>VLOOKUP(Table2[[#This Row],[CustomerID]],'Hospitalisation Details'!A:M,10,FALSE)</f>
        <v>R1012</v>
      </c>
      <c r="Q491" s="6">
        <f>VLOOKUP(Table2[[#This Row],[CustomerID]],'Hospitalisation Details'!A:M,13,FALSE)</f>
        <v>56</v>
      </c>
      <c r="R491" s="41"/>
    </row>
    <row r="492" spans="1:18" x14ac:dyDescent="0.3">
      <c r="A492" s="6" t="str">
        <f>VLOOKUP('Customer Names'!A492,'Customer Names'!A:A,1,FALSE)</f>
        <v>Id491</v>
      </c>
      <c r="B492" s="6" t="str">
        <f>VLOOKUP(Table2[[#This Row],[CustomerID]],'Customer Names'!A:E,4,FALSE)</f>
        <v xml:space="preserve">  Carly E</v>
      </c>
      <c r="C492" s="6">
        <f>VLOOKUP(Table2[[#This Row],[CustomerID]],'Medical Examinations'!A:J,2,FALSE)</f>
        <v>28.024999999999999</v>
      </c>
      <c r="D492" s="6">
        <f>VLOOKUP(Table2[[#This Row],[CustomerID]],'Medical Examinations'!A:J,3,FALSE)</f>
        <v>5.65</v>
      </c>
      <c r="E492" s="6" t="str">
        <f>VLOOKUP(Table2[[#This Row],[CustomerID]],'Medical Examinations'!A:J,4,FALSE)</f>
        <v>No</v>
      </c>
      <c r="F492" s="6" t="str">
        <f>VLOOKUP(Table2[[#This Row],[CustomerID]],'Medical Examinations'!A:J,5,FALSE)</f>
        <v>No</v>
      </c>
      <c r="G492" s="6" t="str">
        <f>VLOOKUP(Table2[[#This Row],[CustomerID]],'Medical Examinations'!A:J,6,FALSE)</f>
        <v>No</v>
      </c>
      <c r="H492" s="6">
        <f>VLOOKUP(Table2[[#This Row],[CustomerID]],'Medical Examinations'!A:J,7,FALSE)</f>
        <v>1</v>
      </c>
      <c r="I492" s="6" t="str">
        <f>VLOOKUP(Table2[[#This Row],[CustomerID]],'Medical Examinations'!A:J,8,FALSE)</f>
        <v>Yes</v>
      </c>
      <c r="J492" s="6" t="str">
        <f>VLOOKUP(Table2[[#This Row],[CustomerID]],'Medical Examinations'!A:J,9,FALSE)</f>
        <v>OverWeight</v>
      </c>
      <c r="K492" s="6" t="str">
        <f>VLOOKUP(Table2[[#This Row],[CustomerID]],'Medical Examinations'!A:J,10,FALSE)</f>
        <v>Normal</v>
      </c>
      <c r="L492" s="6" t="str">
        <f>VLOOKUP(Table2[[#This Row],[CustomerID]],'Hospitalisation Details'!A:M,12,FALSE)</f>
        <v>17-Oct-1987</v>
      </c>
      <c r="M492" s="6">
        <f>VLOOKUP(Table2[[#This Row],[CustomerID]],'Hospitalisation Details'!A:M,7,FALSE)</f>
        <v>20234.849999999999</v>
      </c>
      <c r="N492" s="6" t="str">
        <f>VLOOKUP(Table2[[#This Row],[CustomerID]],'Hospitalisation Details'!A:M,8,FALSE)</f>
        <v>tier - 2</v>
      </c>
      <c r="O492" s="6" t="str">
        <f>VLOOKUP(Table2[[#This Row],[CustomerID]],'Hospitalisation Details'!A:M,9,FALSE)</f>
        <v>tier - 3</v>
      </c>
      <c r="P492" s="6" t="str">
        <f>VLOOKUP(Table2[[#This Row],[CustomerID]],'Hospitalisation Details'!A:M,10,FALSE)</f>
        <v>R1012</v>
      </c>
      <c r="Q492" s="6">
        <f>VLOOKUP(Table2[[#This Row],[CustomerID]],'Hospitalisation Details'!A:M,13,FALSE)</f>
        <v>35</v>
      </c>
      <c r="R492" s="41"/>
    </row>
    <row r="493" spans="1:18" x14ac:dyDescent="0.3">
      <c r="A493" s="6" t="str">
        <f>VLOOKUP('Customer Names'!A493,'Customer Names'!A:A,1,FALSE)</f>
        <v>Id492</v>
      </c>
      <c r="B493" s="6" t="str">
        <f>VLOOKUP(Table2[[#This Row],[CustomerID]],'Customer Names'!A:E,4,FALSE)</f>
        <v xml:space="preserve">  Lisa</v>
      </c>
      <c r="C493" s="6">
        <f>VLOOKUP(Table2[[#This Row],[CustomerID]],'Medical Examinations'!A:J,2,FALSE)</f>
        <v>27.5</v>
      </c>
      <c r="D493" s="6">
        <f>VLOOKUP(Table2[[#This Row],[CustomerID]],'Medical Examinations'!A:J,3,FALSE)</f>
        <v>4.49</v>
      </c>
      <c r="E493" s="6" t="str">
        <f>VLOOKUP(Table2[[#This Row],[CustomerID]],'Medical Examinations'!A:J,4,FALSE)</f>
        <v>No</v>
      </c>
      <c r="F493" s="6" t="str">
        <f>VLOOKUP(Table2[[#This Row],[CustomerID]],'Medical Examinations'!A:J,5,FALSE)</f>
        <v>No</v>
      </c>
      <c r="G493" s="6" t="str">
        <f>VLOOKUP(Table2[[#This Row],[CustomerID]],'Medical Examinations'!A:J,6,FALSE)</f>
        <v>No</v>
      </c>
      <c r="H493" s="6">
        <f>VLOOKUP(Table2[[#This Row],[CustomerID]],'Medical Examinations'!A:J,7,FALSE)</f>
        <v>0</v>
      </c>
      <c r="I493" s="6" t="str">
        <f>VLOOKUP(Table2[[#This Row],[CustomerID]],'Medical Examinations'!A:J,8,FALSE)</f>
        <v>No</v>
      </c>
      <c r="J493" s="6" t="str">
        <f>VLOOKUP(Table2[[#This Row],[CustomerID]],'Medical Examinations'!A:J,9,FALSE)</f>
        <v>OverWeight</v>
      </c>
      <c r="K493" s="6" t="str">
        <f>VLOOKUP(Table2[[#This Row],[CustomerID]],'Medical Examinations'!A:J,10,FALSE)</f>
        <v>Normal</v>
      </c>
      <c r="L493" s="6" t="str">
        <f>VLOOKUP(Table2[[#This Row],[CustomerID]],'Hospitalisation Details'!A:M,12,FALSE)</f>
        <v>8-Jun-1994</v>
      </c>
      <c r="M493" s="6">
        <f>VLOOKUP(Table2[[#This Row],[CustomerID]],'Hospitalisation Details'!A:M,7,FALSE)</f>
        <v>20177.669999999998</v>
      </c>
      <c r="N493" s="6" t="str">
        <f>VLOOKUP(Table2[[#This Row],[CustomerID]],'Hospitalisation Details'!A:M,8,FALSE)</f>
        <v>tier - 2</v>
      </c>
      <c r="O493" s="6" t="str">
        <f>VLOOKUP(Table2[[#This Row],[CustomerID]],'Hospitalisation Details'!A:M,9,FALSE)</f>
        <v>tier - 1</v>
      </c>
      <c r="P493" s="6" t="str">
        <f>VLOOKUP(Table2[[#This Row],[CustomerID]],'Hospitalisation Details'!A:M,10,FALSE)</f>
        <v>R1011</v>
      </c>
      <c r="Q493" s="6">
        <f>VLOOKUP(Table2[[#This Row],[CustomerID]],'Hospitalisation Details'!A:M,13,FALSE)</f>
        <v>29</v>
      </c>
      <c r="R493" s="41"/>
    </row>
    <row r="494" spans="1:18" x14ac:dyDescent="0.3">
      <c r="A494" s="6" t="str">
        <f>VLOOKUP('Customer Names'!A494,'Customer Names'!A:A,1,FALSE)</f>
        <v>Id493</v>
      </c>
      <c r="B494" s="6" t="str">
        <f>VLOOKUP(Table2[[#This Row],[CustomerID]],'Customer Names'!A:E,4,FALSE)</f>
        <v xml:space="preserve">  Stacey</v>
      </c>
      <c r="C494" s="6">
        <f>VLOOKUP(Table2[[#This Row],[CustomerID]],'Medical Examinations'!A:J,2,FALSE)</f>
        <v>21.8</v>
      </c>
      <c r="D494" s="6">
        <f>VLOOKUP(Table2[[#This Row],[CustomerID]],'Medical Examinations'!A:J,3,FALSE)</f>
        <v>10.55</v>
      </c>
      <c r="E494" s="6" t="str">
        <f>VLOOKUP(Table2[[#This Row],[CustomerID]],'Medical Examinations'!A:J,4,FALSE)</f>
        <v>No</v>
      </c>
      <c r="F494" s="6" t="str">
        <f>VLOOKUP(Table2[[#This Row],[CustomerID]],'Medical Examinations'!A:J,5,FALSE)</f>
        <v>No</v>
      </c>
      <c r="G494" s="6" t="str">
        <f>VLOOKUP(Table2[[#This Row],[CustomerID]],'Medical Examinations'!A:J,6,FALSE)</f>
        <v>No</v>
      </c>
      <c r="H494" s="6">
        <f>VLOOKUP(Table2[[#This Row],[CustomerID]],'Medical Examinations'!A:J,7,FALSE)</f>
        <v>0</v>
      </c>
      <c r="I494" s="6" t="str">
        <f>VLOOKUP(Table2[[#This Row],[CustomerID]],'Medical Examinations'!A:J,8,FALSE)</f>
        <v>Yes</v>
      </c>
      <c r="J494" s="6" t="str">
        <f>VLOOKUP(Table2[[#This Row],[CustomerID]],'Medical Examinations'!A:J,9,FALSE)</f>
        <v>NormalWeight</v>
      </c>
      <c r="K494" s="6" t="str">
        <f>VLOOKUP(Table2[[#This Row],[CustomerID]],'Medical Examinations'!A:J,10,FALSE)</f>
        <v>Diabetes</v>
      </c>
      <c r="L494" s="6" t="str">
        <f>VLOOKUP(Table2[[#This Row],[CustomerID]],'Hospitalisation Details'!A:M,12,FALSE)</f>
        <v>9-Jul-2002</v>
      </c>
      <c r="M494" s="6">
        <f>VLOOKUP(Table2[[#This Row],[CustomerID]],'Hospitalisation Details'!A:M,7,FALSE)</f>
        <v>20167.34</v>
      </c>
      <c r="N494" s="6" t="str">
        <f>VLOOKUP(Table2[[#This Row],[CustomerID]],'Hospitalisation Details'!A:M,8,FALSE)</f>
        <v>tier - 3</v>
      </c>
      <c r="O494" s="6" t="str">
        <f>VLOOKUP(Table2[[#This Row],[CustomerID]],'Hospitalisation Details'!A:M,9,FALSE)</f>
        <v>tier - 3</v>
      </c>
      <c r="P494" s="6" t="str">
        <f>VLOOKUP(Table2[[#This Row],[CustomerID]],'Hospitalisation Details'!A:M,10,FALSE)</f>
        <v>R1011</v>
      </c>
      <c r="Q494" s="6">
        <f>VLOOKUP(Table2[[#This Row],[CustomerID]],'Hospitalisation Details'!A:M,13,FALSE)</f>
        <v>20</v>
      </c>
      <c r="R494" s="41"/>
    </row>
    <row r="495" spans="1:18" x14ac:dyDescent="0.3">
      <c r="A495" s="6" t="str">
        <f>VLOOKUP('Customer Names'!A495,'Customer Names'!A:A,1,FALSE)</f>
        <v>Id494</v>
      </c>
      <c r="B495" s="6" t="str">
        <f>VLOOKUP(Table2[[#This Row],[CustomerID]],'Customer Names'!A:E,4,FALSE)</f>
        <v xml:space="preserve">  Louis</v>
      </c>
      <c r="C495" s="6">
        <f>VLOOKUP(Table2[[#This Row],[CustomerID]],'Medical Examinations'!A:J,2,FALSE)</f>
        <v>26.41</v>
      </c>
      <c r="D495" s="6">
        <f>VLOOKUP(Table2[[#This Row],[CustomerID]],'Medical Examinations'!A:J,3,FALSE)</f>
        <v>4.92</v>
      </c>
      <c r="E495" s="6" t="str">
        <f>VLOOKUP(Table2[[#This Row],[CustomerID]],'Medical Examinations'!A:J,4,FALSE)</f>
        <v>Yes</v>
      </c>
      <c r="F495" s="6" t="str">
        <f>VLOOKUP(Table2[[#This Row],[CustomerID]],'Medical Examinations'!A:J,5,FALSE)</f>
        <v>No</v>
      </c>
      <c r="G495" s="6" t="str">
        <f>VLOOKUP(Table2[[#This Row],[CustomerID]],'Medical Examinations'!A:J,6,FALSE)</f>
        <v>Yes</v>
      </c>
      <c r="H495" s="6">
        <f>VLOOKUP(Table2[[#This Row],[CustomerID]],'Medical Examinations'!A:J,7,FALSE)</f>
        <v>1</v>
      </c>
      <c r="I495" s="6" t="str">
        <f>VLOOKUP(Table2[[#This Row],[CustomerID]],'Medical Examinations'!A:J,8,FALSE)</f>
        <v>Yes</v>
      </c>
      <c r="J495" s="6" t="str">
        <f>VLOOKUP(Table2[[#This Row],[CustomerID]],'Medical Examinations'!A:J,9,FALSE)</f>
        <v>OverWeight</v>
      </c>
      <c r="K495" s="6" t="str">
        <f>VLOOKUP(Table2[[#This Row],[CustomerID]],'Medical Examinations'!A:J,10,FALSE)</f>
        <v>Normal</v>
      </c>
      <c r="L495" s="6" t="str">
        <f>VLOOKUP(Table2[[#This Row],[CustomerID]],'Hospitalisation Details'!A:M,12,FALSE)</f>
        <v>6-Oct-1983</v>
      </c>
      <c r="M495" s="6">
        <f>VLOOKUP(Table2[[#This Row],[CustomerID]],'Hospitalisation Details'!A:M,7,FALSE)</f>
        <v>20149.32</v>
      </c>
      <c r="N495" s="6" t="str">
        <f>VLOOKUP(Table2[[#This Row],[CustomerID]],'Hospitalisation Details'!A:M,8,FALSE)</f>
        <v>tier - 2</v>
      </c>
      <c r="O495" s="6" t="str">
        <f>VLOOKUP(Table2[[#This Row],[CustomerID]],'Hospitalisation Details'!A:M,9,FALSE)</f>
        <v>tier - 1</v>
      </c>
      <c r="P495" s="6" t="str">
        <f>VLOOKUP(Table2[[#This Row],[CustomerID]],'Hospitalisation Details'!A:M,10,FALSE)</f>
        <v>R1016</v>
      </c>
      <c r="Q495" s="6">
        <f>VLOOKUP(Table2[[#This Row],[CustomerID]],'Hospitalisation Details'!A:M,13,FALSE)</f>
        <v>39</v>
      </c>
      <c r="R495" s="41"/>
    </row>
    <row r="496" spans="1:18" x14ac:dyDescent="0.3">
      <c r="A496" s="6" t="str">
        <f>VLOOKUP('Customer Names'!A496,'Customer Names'!A:A,1,FALSE)</f>
        <v>Id495</v>
      </c>
      <c r="B496" s="6" t="str">
        <f>VLOOKUP(Table2[[#This Row],[CustomerID]],'Customer Names'!A:E,4,FALSE)</f>
        <v xml:space="preserve">  Brian R</v>
      </c>
      <c r="C496" s="6">
        <f>VLOOKUP(Table2[[#This Row],[CustomerID]],'Medical Examinations'!A:J,2,FALSE)</f>
        <v>27.835000000000001</v>
      </c>
      <c r="D496" s="6">
        <f>VLOOKUP(Table2[[#This Row],[CustomerID]],'Medical Examinations'!A:J,3,FALSE)</f>
        <v>5.9</v>
      </c>
      <c r="E496" s="6" t="str">
        <f>VLOOKUP(Table2[[#This Row],[CustomerID]],'Medical Examinations'!A:J,4,FALSE)</f>
        <v>Yes</v>
      </c>
      <c r="F496" s="6" t="str">
        <f>VLOOKUP(Table2[[#This Row],[CustomerID]],'Medical Examinations'!A:J,5,FALSE)</f>
        <v>No</v>
      </c>
      <c r="G496" s="6" t="str">
        <f>VLOOKUP(Table2[[#This Row],[CustomerID]],'Medical Examinations'!A:J,6,FALSE)</f>
        <v>No</v>
      </c>
      <c r="H496" s="6">
        <f>VLOOKUP(Table2[[#This Row],[CustomerID]],'Medical Examinations'!A:J,7,FALSE)</f>
        <v>1</v>
      </c>
      <c r="I496" s="6" t="str">
        <f>VLOOKUP(Table2[[#This Row],[CustomerID]],'Medical Examinations'!A:J,8,FALSE)</f>
        <v>Yes</v>
      </c>
      <c r="J496" s="6" t="str">
        <f>VLOOKUP(Table2[[#This Row],[CustomerID]],'Medical Examinations'!A:J,9,FALSE)</f>
        <v>OverWeight</v>
      </c>
      <c r="K496" s="6" t="str">
        <f>VLOOKUP(Table2[[#This Row],[CustomerID]],'Medical Examinations'!A:J,10,FALSE)</f>
        <v>Prediabetes</v>
      </c>
      <c r="L496" s="6" t="str">
        <f>VLOOKUP(Table2[[#This Row],[CustomerID]],'Hospitalisation Details'!A:M,12,FALSE)</f>
        <v>25-Jul-1988</v>
      </c>
      <c r="M496" s="6">
        <f>VLOOKUP(Table2[[#This Row],[CustomerID]],'Hospitalisation Details'!A:M,7,FALSE)</f>
        <v>20009.63</v>
      </c>
      <c r="N496" s="6" t="str">
        <f>VLOOKUP(Table2[[#This Row],[CustomerID]],'Hospitalisation Details'!A:M,8,FALSE)</f>
        <v>tier - 2</v>
      </c>
      <c r="O496" s="6" t="str">
        <f>VLOOKUP(Table2[[#This Row],[CustomerID]],'Hospitalisation Details'!A:M,9,FALSE)</f>
        <v>tier - 1</v>
      </c>
      <c r="P496" s="6" t="str">
        <f>VLOOKUP(Table2[[#This Row],[CustomerID]],'Hospitalisation Details'!A:M,10,FALSE)</f>
        <v>R1012</v>
      </c>
      <c r="Q496" s="6">
        <f>VLOOKUP(Table2[[#This Row],[CustomerID]],'Hospitalisation Details'!A:M,13,FALSE)</f>
        <v>34</v>
      </c>
      <c r="R496" s="41"/>
    </row>
    <row r="497" spans="1:18" x14ac:dyDescent="0.3">
      <c r="A497" s="6" t="str">
        <f>VLOOKUP('Customer Names'!A497,'Customer Names'!A:A,1,FALSE)</f>
        <v>Id496</v>
      </c>
      <c r="B497" s="6" t="str">
        <f>VLOOKUP(Table2[[#This Row],[CustomerID]],'Customer Names'!A:E,4,FALSE)</f>
        <v xml:space="preserve">  Jessica</v>
      </c>
      <c r="C497" s="6">
        <f>VLOOKUP(Table2[[#This Row],[CustomerID]],'Medical Examinations'!A:J,2,FALSE)</f>
        <v>51.74</v>
      </c>
      <c r="D497" s="6">
        <f>VLOOKUP(Table2[[#This Row],[CustomerID]],'Medical Examinations'!A:J,3,FALSE)</f>
        <v>4.9800000000000004</v>
      </c>
      <c r="E497" s="6" t="str">
        <f>VLOOKUP(Table2[[#This Row],[CustomerID]],'Medical Examinations'!A:J,4,FALSE)</f>
        <v>Yes</v>
      </c>
      <c r="F497" s="6" t="str">
        <f>VLOOKUP(Table2[[#This Row],[CustomerID]],'Medical Examinations'!A:J,5,FALSE)</f>
        <v>No</v>
      </c>
      <c r="G497" s="6" t="str">
        <f>VLOOKUP(Table2[[#This Row],[CustomerID]],'Medical Examinations'!A:J,6,FALSE)</f>
        <v>No</v>
      </c>
      <c r="H497" s="6">
        <f>VLOOKUP(Table2[[#This Row],[CustomerID]],'Medical Examinations'!A:J,7,FALSE)</f>
        <v>2</v>
      </c>
      <c r="I497" s="6" t="str">
        <f>VLOOKUP(Table2[[#This Row],[CustomerID]],'Medical Examinations'!A:J,8,FALSE)</f>
        <v>No</v>
      </c>
      <c r="J497" s="6" t="str">
        <f>VLOOKUP(Table2[[#This Row],[CustomerID]],'Medical Examinations'!A:J,9,FALSE)</f>
        <v>Obesity</v>
      </c>
      <c r="K497" s="6" t="str">
        <f>VLOOKUP(Table2[[#This Row],[CustomerID]],'Medical Examinations'!A:J,10,FALSE)</f>
        <v>Normal</v>
      </c>
      <c r="L497" s="6" t="str">
        <f>VLOOKUP(Table2[[#This Row],[CustomerID]],'Hospitalisation Details'!A:M,12,FALSE)</f>
        <v>10-Aug-1966</v>
      </c>
      <c r="M497" s="6">
        <f>VLOOKUP(Table2[[#This Row],[CustomerID]],'Hospitalisation Details'!A:M,7,FALSE)</f>
        <v>19995.29</v>
      </c>
      <c r="N497" s="6" t="str">
        <f>VLOOKUP(Table2[[#This Row],[CustomerID]],'Hospitalisation Details'!A:M,8,FALSE)</f>
        <v>tier - 1</v>
      </c>
      <c r="O497" s="6" t="str">
        <f>VLOOKUP(Table2[[#This Row],[CustomerID]],'Hospitalisation Details'!A:M,9,FALSE)</f>
        <v>tier - 3</v>
      </c>
      <c r="P497" s="6" t="str">
        <f>VLOOKUP(Table2[[#This Row],[CustomerID]],'Hospitalisation Details'!A:M,10,FALSE)</f>
        <v>R1026</v>
      </c>
      <c r="Q497" s="6">
        <f>VLOOKUP(Table2[[#This Row],[CustomerID]],'Hospitalisation Details'!A:M,13,FALSE)</f>
        <v>56</v>
      </c>
      <c r="R497" s="41"/>
    </row>
    <row r="498" spans="1:18" x14ac:dyDescent="0.3">
      <c r="A498" s="6" t="str">
        <f>VLOOKUP('Customer Names'!A498,'Customer Names'!A:A,1,FALSE)</f>
        <v>Id497</v>
      </c>
      <c r="B498" s="6" t="str">
        <f>VLOOKUP(Table2[[#This Row],[CustomerID]],'Customer Names'!A:E,4,FALSE)</f>
        <v xml:space="preserve">  Dawn M</v>
      </c>
      <c r="C498" s="6">
        <f>VLOOKUP(Table2[[#This Row],[CustomerID]],'Medical Examinations'!A:J,2,FALSE)</f>
        <v>23.37</v>
      </c>
      <c r="D498" s="6">
        <f>VLOOKUP(Table2[[#This Row],[CustomerID]],'Medical Examinations'!A:J,3,FALSE)</f>
        <v>5.8</v>
      </c>
      <c r="E498" s="6" t="str">
        <f>VLOOKUP(Table2[[#This Row],[CustomerID]],'Medical Examinations'!A:J,4,FALSE)</f>
        <v>No</v>
      </c>
      <c r="F498" s="6" t="str">
        <f>VLOOKUP(Table2[[#This Row],[CustomerID]],'Medical Examinations'!A:J,5,FALSE)</f>
        <v>No</v>
      </c>
      <c r="G498" s="6" t="str">
        <f>VLOOKUP(Table2[[#This Row],[CustomerID]],'Medical Examinations'!A:J,6,FALSE)</f>
        <v>No</v>
      </c>
      <c r="H498" s="6">
        <f>VLOOKUP(Table2[[#This Row],[CustomerID]],'Medical Examinations'!A:J,7,FALSE)</f>
        <v>0</v>
      </c>
      <c r="I498" s="6" t="str">
        <f>VLOOKUP(Table2[[#This Row],[CustomerID]],'Medical Examinations'!A:J,8,FALSE)</f>
        <v>Yes</v>
      </c>
      <c r="J498" s="6" t="str">
        <f>VLOOKUP(Table2[[#This Row],[CustomerID]],'Medical Examinations'!A:J,9,FALSE)</f>
        <v>NormalWeight</v>
      </c>
      <c r="K498" s="6" t="str">
        <f>VLOOKUP(Table2[[#This Row],[CustomerID]],'Medical Examinations'!A:J,10,FALSE)</f>
        <v>Prediabetes</v>
      </c>
      <c r="L498" s="6" t="str">
        <f>VLOOKUP(Table2[[#This Row],[CustomerID]],'Hospitalisation Details'!A:M,12,FALSE)</f>
        <v>9-Oct-1980</v>
      </c>
      <c r="M498" s="6">
        <f>VLOOKUP(Table2[[#This Row],[CustomerID]],'Hospitalisation Details'!A:M,7,FALSE)</f>
        <v>19964.75</v>
      </c>
      <c r="N498" s="6" t="str">
        <f>VLOOKUP(Table2[[#This Row],[CustomerID]],'Hospitalisation Details'!A:M,8,FALSE)</f>
        <v>tier - 1</v>
      </c>
      <c r="O498" s="6" t="str">
        <f>VLOOKUP(Table2[[#This Row],[CustomerID]],'Hospitalisation Details'!A:M,9,FALSE)</f>
        <v>tier - 2</v>
      </c>
      <c r="P498" s="6" t="str">
        <f>VLOOKUP(Table2[[#This Row],[CustomerID]],'Hospitalisation Details'!A:M,10,FALSE)</f>
        <v>R1024</v>
      </c>
      <c r="Q498" s="6">
        <f>VLOOKUP(Table2[[#This Row],[CustomerID]],'Hospitalisation Details'!A:M,13,FALSE)</f>
        <v>42</v>
      </c>
      <c r="R498" s="41"/>
    </row>
    <row r="499" spans="1:18" x14ac:dyDescent="0.3">
      <c r="A499" s="6" t="str">
        <f>VLOOKUP('Customer Names'!A499,'Customer Names'!A:A,1,FALSE)</f>
        <v>Id498</v>
      </c>
      <c r="B499" s="6" t="str">
        <f>VLOOKUP(Table2[[#This Row],[CustomerID]],'Customer Names'!A:E,4,FALSE)</f>
        <v xml:space="preserve">  Chris</v>
      </c>
      <c r="C499" s="6">
        <f>VLOOKUP(Table2[[#This Row],[CustomerID]],'Medical Examinations'!A:J,2,FALSE)</f>
        <v>29.7</v>
      </c>
      <c r="D499" s="6">
        <f>VLOOKUP(Table2[[#This Row],[CustomerID]],'Medical Examinations'!A:J,3,FALSE)</f>
        <v>6.21</v>
      </c>
      <c r="E499" s="6" t="str">
        <f>VLOOKUP(Table2[[#This Row],[CustomerID]],'Medical Examinations'!A:J,4,FALSE)</f>
        <v>Yes</v>
      </c>
      <c r="F499" s="6" t="str">
        <f>VLOOKUP(Table2[[#This Row],[CustomerID]],'Medical Examinations'!A:J,5,FALSE)</f>
        <v>No</v>
      </c>
      <c r="G499" s="6" t="str">
        <f>VLOOKUP(Table2[[#This Row],[CustomerID]],'Medical Examinations'!A:J,6,FALSE)</f>
        <v>Yes</v>
      </c>
      <c r="H499" s="6">
        <f>VLOOKUP(Table2[[#This Row],[CustomerID]],'Medical Examinations'!A:J,7,FALSE)</f>
        <v>1</v>
      </c>
      <c r="I499" s="6" t="str">
        <f>VLOOKUP(Table2[[#This Row],[CustomerID]],'Medical Examinations'!A:J,8,FALSE)</f>
        <v>Yes</v>
      </c>
      <c r="J499" s="6" t="str">
        <f>VLOOKUP(Table2[[#This Row],[CustomerID]],'Medical Examinations'!A:J,9,FALSE)</f>
        <v>OverWeight</v>
      </c>
      <c r="K499" s="6" t="str">
        <f>VLOOKUP(Table2[[#This Row],[CustomerID]],'Medical Examinations'!A:J,10,FALSE)</f>
        <v>Prediabetes</v>
      </c>
      <c r="L499" s="6" t="str">
        <f>VLOOKUP(Table2[[#This Row],[CustomerID]],'Hospitalisation Details'!A:M,12,FALSE)</f>
        <v>18-Oct-1997</v>
      </c>
      <c r="M499" s="6">
        <f>VLOOKUP(Table2[[#This Row],[CustomerID]],'Hospitalisation Details'!A:M,7,FALSE)</f>
        <v>19933.46</v>
      </c>
      <c r="N499" s="6" t="str">
        <f>VLOOKUP(Table2[[#This Row],[CustomerID]],'Hospitalisation Details'!A:M,8,FALSE)</f>
        <v>tier - 1</v>
      </c>
      <c r="O499" s="6" t="str">
        <f>VLOOKUP(Table2[[#This Row],[CustomerID]],'Hospitalisation Details'!A:M,9,FALSE)</f>
        <v>tier - 3</v>
      </c>
      <c r="P499" s="6" t="str">
        <f>VLOOKUP(Table2[[#This Row],[CustomerID]],'Hospitalisation Details'!A:M,10,FALSE)</f>
        <v>R1011</v>
      </c>
      <c r="Q499" s="6">
        <f>VLOOKUP(Table2[[#This Row],[CustomerID]],'Hospitalisation Details'!A:M,13,FALSE)</f>
        <v>25</v>
      </c>
      <c r="R499" s="41"/>
    </row>
    <row r="500" spans="1:18" x14ac:dyDescent="0.3">
      <c r="A500" s="6" t="str">
        <f>VLOOKUP('Customer Names'!A500,'Customer Names'!A:A,1,FALSE)</f>
        <v>Id499</v>
      </c>
      <c r="B500" s="6" t="str">
        <f>VLOOKUP(Table2[[#This Row],[CustomerID]],'Customer Names'!A:E,4,FALSE)</f>
        <v xml:space="preserve">  Karen</v>
      </c>
      <c r="C500" s="6">
        <f>VLOOKUP(Table2[[#This Row],[CustomerID]],'Medical Examinations'!A:J,2,FALSE)</f>
        <v>20.045000000000002</v>
      </c>
      <c r="D500" s="6">
        <f>VLOOKUP(Table2[[#This Row],[CustomerID]],'Medical Examinations'!A:J,3,FALSE)</f>
        <v>6.17</v>
      </c>
      <c r="E500" s="6" t="str">
        <f>VLOOKUP(Table2[[#This Row],[CustomerID]],'Medical Examinations'!A:J,4,FALSE)</f>
        <v>No</v>
      </c>
      <c r="F500" s="6" t="str">
        <f>VLOOKUP(Table2[[#This Row],[CustomerID]],'Medical Examinations'!A:J,5,FALSE)</f>
        <v>No</v>
      </c>
      <c r="G500" s="6" t="str">
        <f>VLOOKUP(Table2[[#This Row],[CustomerID]],'Medical Examinations'!A:J,6,FALSE)</f>
        <v>Yes</v>
      </c>
      <c r="H500" s="6">
        <f>VLOOKUP(Table2[[#This Row],[CustomerID]],'Medical Examinations'!A:J,7,FALSE)</f>
        <v>1</v>
      </c>
      <c r="I500" s="6" t="str">
        <f>VLOOKUP(Table2[[#This Row],[CustomerID]],'Medical Examinations'!A:J,8,FALSE)</f>
        <v>Yes</v>
      </c>
      <c r="J500" s="6" t="str">
        <f>VLOOKUP(Table2[[#This Row],[CustomerID]],'Medical Examinations'!A:J,9,FALSE)</f>
        <v>NormalWeight</v>
      </c>
      <c r="K500" s="6" t="str">
        <f>VLOOKUP(Table2[[#This Row],[CustomerID]],'Medical Examinations'!A:J,10,FALSE)</f>
        <v>Prediabetes</v>
      </c>
      <c r="L500" s="6" t="str">
        <f>VLOOKUP(Table2[[#This Row],[CustomerID]],'Hospitalisation Details'!A:M,12,FALSE)</f>
        <v>30-Oct-1979</v>
      </c>
      <c r="M500" s="6">
        <f>VLOOKUP(Table2[[#This Row],[CustomerID]],'Hospitalisation Details'!A:M,7,FALSE)</f>
        <v>19798.05</v>
      </c>
      <c r="N500" s="6" t="str">
        <f>VLOOKUP(Table2[[#This Row],[CustomerID]],'Hospitalisation Details'!A:M,8,FALSE)</f>
        <v>tier - 1</v>
      </c>
      <c r="O500" s="6" t="str">
        <f>VLOOKUP(Table2[[#This Row],[CustomerID]],'Hospitalisation Details'!A:M,9,FALSE)</f>
        <v>tier - 1</v>
      </c>
      <c r="P500" s="6" t="str">
        <f>VLOOKUP(Table2[[#This Row],[CustomerID]],'Hospitalisation Details'!A:M,10,FALSE)</f>
        <v>R1024</v>
      </c>
      <c r="Q500" s="6">
        <f>VLOOKUP(Table2[[#This Row],[CustomerID]],'Hospitalisation Details'!A:M,13,FALSE)</f>
        <v>43</v>
      </c>
      <c r="R500" s="41"/>
    </row>
    <row r="501" spans="1:18" x14ac:dyDescent="0.3">
      <c r="A501" s="6" t="str">
        <f>VLOOKUP('Customer Names'!A501,'Customer Names'!A:A,1,FALSE)</f>
        <v>Id500</v>
      </c>
      <c r="B501" s="6" t="str">
        <f>VLOOKUP(Table2[[#This Row],[CustomerID]],'Customer Names'!A:E,4,FALSE)</f>
        <v xml:space="preserve">  Jessica</v>
      </c>
      <c r="C501" s="6">
        <f>VLOOKUP(Table2[[#This Row],[CustomerID]],'Medical Examinations'!A:J,2,FALSE)</f>
        <v>27.83</v>
      </c>
      <c r="D501" s="6">
        <f>VLOOKUP(Table2[[#This Row],[CustomerID]],'Medical Examinations'!A:J,3,FALSE)</f>
        <v>5.36</v>
      </c>
      <c r="E501" s="6" t="str">
        <f>VLOOKUP(Table2[[#This Row],[CustomerID]],'Medical Examinations'!A:J,4,FALSE)</f>
        <v>No</v>
      </c>
      <c r="F501" s="6" t="str">
        <f>VLOOKUP(Table2[[#This Row],[CustomerID]],'Medical Examinations'!A:J,5,FALSE)</f>
        <v>No</v>
      </c>
      <c r="G501" s="6" t="str">
        <f>VLOOKUP(Table2[[#This Row],[CustomerID]],'Medical Examinations'!A:J,6,FALSE)</f>
        <v>No</v>
      </c>
      <c r="H501" s="6">
        <f>VLOOKUP(Table2[[#This Row],[CustomerID]],'Medical Examinations'!A:J,7,FALSE)</f>
        <v>2</v>
      </c>
      <c r="I501" s="6" t="str">
        <f>VLOOKUP(Table2[[#This Row],[CustomerID]],'Medical Examinations'!A:J,8,FALSE)</f>
        <v>No</v>
      </c>
      <c r="J501" s="6" t="str">
        <f>VLOOKUP(Table2[[#This Row],[CustomerID]],'Medical Examinations'!A:J,9,FALSE)</f>
        <v>OverWeight</v>
      </c>
      <c r="K501" s="6" t="str">
        <f>VLOOKUP(Table2[[#This Row],[CustomerID]],'Medical Examinations'!A:J,10,FALSE)</f>
        <v>Normal</v>
      </c>
      <c r="L501" s="6" t="str">
        <f>VLOOKUP(Table2[[#This Row],[CustomerID]],'Hospitalisation Details'!A:M,12,FALSE)</f>
        <v>14-Jun-1972</v>
      </c>
      <c r="M501" s="6">
        <f>VLOOKUP(Table2[[#This Row],[CustomerID]],'Hospitalisation Details'!A:M,7,FALSE)</f>
        <v>19749.38</v>
      </c>
      <c r="N501" s="6" t="str">
        <f>VLOOKUP(Table2[[#This Row],[CustomerID]],'Hospitalisation Details'!A:M,8,FALSE)</f>
        <v>tier - 1</v>
      </c>
      <c r="O501" s="6" t="str">
        <f>VLOOKUP(Table2[[#This Row],[CustomerID]],'Hospitalisation Details'!A:M,9,FALSE)</f>
        <v>tier - 3</v>
      </c>
      <c r="P501" s="6" t="str">
        <f>VLOOKUP(Table2[[#This Row],[CustomerID]],'Hospitalisation Details'!A:M,10,FALSE)</f>
        <v>R1013</v>
      </c>
      <c r="Q501" s="6">
        <f>VLOOKUP(Table2[[#This Row],[CustomerID]],'Hospitalisation Details'!A:M,13,FALSE)</f>
        <v>50</v>
      </c>
      <c r="R501" s="41"/>
    </row>
    <row r="502" spans="1:18" x14ac:dyDescent="0.3">
      <c r="A502" s="6" t="str">
        <f>VLOOKUP('Customer Names'!A502,'Customer Names'!A:A,1,FALSE)</f>
        <v>Id501</v>
      </c>
      <c r="B502" s="6" t="str">
        <f>VLOOKUP(Table2[[#This Row],[CustomerID]],'Customer Names'!A:E,4,FALSE)</f>
        <v xml:space="preserve">  Mathieu</v>
      </c>
      <c r="C502" s="6">
        <f>VLOOKUP(Table2[[#This Row],[CustomerID]],'Medical Examinations'!A:J,2,FALSE)</f>
        <v>28.93</v>
      </c>
      <c r="D502" s="6">
        <f>VLOOKUP(Table2[[#This Row],[CustomerID]],'Medical Examinations'!A:J,3,FALSE)</f>
        <v>5.2</v>
      </c>
      <c r="E502" s="6" t="str">
        <f>VLOOKUP(Table2[[#This Row],[CustomerID]],'Medical Examinations'!A:J,4,FALSE)</f>
        <v>No</v>
      </c>
      <c r="F502" s="6" t="str">
        <f>VLOOKUP(Table2[[#This Row],[CustomerID]],'Medical Examinations'!A:J,5,FALSE)</f>
        <v>No</v>
      </c>
      <c r="G502" s="6" t="str">
        <f>VLOOKUP(Table2[[#This Row],[CustomerID]],'Medical Examinations'!A:J,6,FALSE)</f>
        <v>No</v>
      </c>
      <c r="H502" s="6">
        <f>VLOOKUP(Table2[[#This Row],[CustomerID]],'Medical Examinations'!A:J,7,FALSE)</f>
        <v>0</v>
      </c>
      <c r="I502" s="6" t="str">
        <f>VLOOKUP(Table2[[#This Row],[CustomerID]],'Medical Examinations'!A:J,8,FALSE)</f>
        <v>Yes</v>
      </c>
      <c r="J502" s="6" t="str">
        <f>VLOOKUP(Table2[[#This Row],[CustomerID]],'Medical Examinations'!A:J,9,FALSE)</f>
        <v>OverWeight</v>
      </c>
      <c r="K502" s="6" t="str">
        <f>VLOOKUP(Table2[[#This Row],[CustomerID]],'Medical Examinations'!A:J,10,FALSE)</f>
        <v>Normal</v>
      </c>
      <c r="L502" s="6" t="str">
        <f>VLOOKUP(Table2[[#This Row],[CustomerID]],'Hospitalisation Details'!A:M,12,FALSE)</f>
        <v>8-Aug-1990</v>
      </c>
      <c r="M502" s="6">
        <f>VLOOKUP(Table2[[#This Row],[CustomerID]],'Hospitalisation Details'!A:M,7,FALSE)</f>
        <v>19719.689999999999</v>
      </c>
      <c r="N502" s="6" t="str">
        <f>VLOOKUP(Table2[[#This Row],[CustomerID]],'Hospitalisation Details'!A:M,8,FALSE)</f>
        <v>tier - 1</v>
      </c>
      <c r="O502" s="6" t="str">
        <f>VLOOKUP(Table2[[#This Row],[CustomerID]],'Hospitalisation Details'!A:M,9,FALSE)</f>
        <v>tier - 2</v>
      </c>
      <c r="P502" s="6" t="str">
        <f>VLOOKUP(Table2[[#This Row],[CustomerID]],'Hospitalisation Details'!A:M,10,FALSE)</f>
        <v>R1013</v>
      </c>
      <c r="Q502" s="6">
        <f>VLOOKUP(Table2[[#This Row],[CustomerID]],'Hospitalisation Details'!A:M,13,FALSE)</f>
        <v>32</v>
      </c>
      <c r="R502" s="41"/>
    </row>
    <row r="503" spans="1:18" x14ac:dyDescent="0.3">
      <c r="A503" s="6" t="str">
        <f>VLOOKUP('Customer Names'!A503,'Customer Names'!A:A,1,FALSE)</f>
        <v>Id502</v>
      </c>
      <c r="B503" s="6" t="str">
        <f>VLOOKUP(Table2[[#This Row],[CustomerID]],'Customer Names'!A:E,4,FALSE)</f>
        <v xml:space="preserve">  Kam S</v>
      </c>
      <c r="C503" s="6">
        <f>VLOOKUP(Table2[[#This Row],[CustomerID]],'Medical Examinations'!A:J,2,FALSE)</f>
        <v>33.82</v>
      </c>
      <c r="D503" s="6">
        <f>VLOOKUP(Table2[[#This Row],[CustomerID]],'Medical Examinations'!A:J,3,FALSE)</f>
        <v>5.42</v>
      </c>
      <c r="E503" s="6" t="str">
        <f>VLOOKUP(Table2[[#This Row],[CustomerID]],'Medical Examinations'!A:J,4,FALSE)</f>
        <v>No</v>
      </c>
      <c r="F503" s="6" t="str">
        <f>VLOOKUP(Table2[[#This Row],[CustomerID]],'Medical Examinations'!A:J,5,FALSE)</f>
        <v>No</v>
      </c>
      <c r="G503" s="6" t="str">
        <f>VLOOKUP(Table2[[#This Row],[CustomerID]],'Medical Examinations'!A:J,6,FALSE)</f>
        <v>No</v>
      </c>
      <c r="H503" s="6">
        <f>VLOOKUP(Table2[[#This Row],[CustomerID]],'Medical Examinations'!A:J,7,FALSE)</f>
        <v>0</v>
      </c>
      <c r="I503" s="6" t="str">
        <f>VLOOKUP(Table2[[#This Row],[CustomerID]],'Medical Examinations'!A:J,8,FALSE)</f>
        <v>No</v>
      </c>
      <c r="J503" s="6" t="str">
        <f>VLOOKUP(Table2[[#This Row],[CustomerID]],'Medical Examinations'!A:J,9,FALSE)</f>
        <v>Obesity</v>
      </c>
      <c r="K503" s="6" t="str">
        <f>VLOOKUP(Table2[[#This Row],[CustomerID]],'Medical Examinations'!A:J,10,FALSE)</f>
        <v>Normal</v>
      </c>
      <c r="L503" s="6" t="str">
        <f>VLOOKUP(Table2[[#This Row],[CustomerID]],'Hospitalisation Details'!A:M,12,FALSE)</f>
        <v>27-Aug-1994</v>
      </c>
      <c r="M503" s="6">
        <f>VLOOKUP(Table2[[#This Row],[CustomerID]],'Hospitalisation Details'!A:M,7,FALSE)</f>
        <v>19673.34</v>
      </c>
      <c r="N503" s="6" t="str">
        <f>VLOOKUP(Table2[[#This Row],[CustomerID]],'Hospitalisation Details'!A:M,8,FALSE)</f>
        <v>tier - 1</v>
      </c>
      <c r="O503" s="6" t="str">
        <f>VLOOKUP(Table2[[#This Row],[CustomerID]],'Hospitalisation Details'!A:M,9,FALSE)</f>
        <v>tier - 2</v>
      </c>
      <c r="P503" s="6" t="str">
        <f>VLOOKUP(Table2[[#This Row],[CustomerID]],'Hospitalisation Details'!A:M,10,FALSE)</f>
        <v>R1012</v>
      </c>
      <c r="Q503" s="6">
        <f>VLOOKUP(Table2[[#This Row],[CustomerID]],'Hospitalisation Details'!A:M,13,FALSE)</f>
        <v>28</v>
      </c>
      <c r="R503" s="41"/>
    </row>
    <row r="504" spans="1:18" x14ac:dyDescent="0.3">
      <c r="A504" s="6" t="str">
        <f>VLOOKUP('Customer Names'!A504,'Customer Names'!A:A,1,FALSE)</f>
        <v>Id503</v>
      </c>
      <c r="B504" s="6" t="str">
        <f>VLOOKUP(Table2[[#This Row],[CustomerID]],'Customer Names'!A:E,4,FALSE)</f>
        <v xml:space="preserve">  Valerie A</v>
      </c>
      <c r="C504" s="6">
        <f>VLOOKUP(Table2[[#This Row],[CustomerID]],'Medical Examinations'!A:J,2,FALSE)</f>
        <v>20.234999999999999</v>
      </c>
      <c r="D504" s="6">
        <f>VLOOKUP(Table2[[#This Row],[CustomerID]],'Medical Examinations'!A:J,3,FALSE)</f>
        <v>6.84</v>
      </c>
      <c r="E504" s="6" t="str">
        <f>VLOOKUP(Table2[[#This Row],[CustomerID]],'Medical Examinations'!A:J,4,FALSE)</f>
        <v>No</v>
      </c>
      <c r="F504" s="6" t="str">
        <f>VLOOKUP(Table2[[#This Row],[CustomerID]],'Medical Examinations'!A:J,5,FALSE)</f>
        <v>No</v>
      </c>
      <c r="G504" s="6" t="str">
        <f>VLOOKUP(Table2[[#This Row],[CustomerID]],'Medical Examinations'!A:J,6,FALSE)</f>
        <v>No</v>
      </c>
      <c r="H504" s="6">
        <f>VLOOKUP(Table2[[#This Row],[CustomerID]],'Medical Examinations'!A:J,7,FALSE)</f>
        <v>0</v>
      </c>
      <c r="I504" s="6" t="str">
        <f>VLOOKUP(Table2[[#This Row],[CustomerID]],'Medical Examinations'!A:J,8,FALSE)</f>
        <v>Yes</v>
      </c>
      <c r="J504" s="6" t="str">
        <f>VLOOKUP(Table2[[#This Row],[CustomerID]],'Medical Examinations'!A:J,9,FALSE)</f>
        <v>NormalWeight</v>
      </c>
      <c r="K504" s="6" t="str">
        <f>VLOOKUP(Table2[[#This Row],[CustomerID]],'Medical Examinations'!A:J,10,FALSE)</f>
        <v>Diabetes</v>
      </c>
      <c r="L504" s="6" t="str">
        <f>VLOOKUP(Table2[[#This Row],[CustomerID]],'Hospitalisation Details'!A:M,12,FALSE)</f>
        <v>24-Sep-1978</v>
      </c>
      <c r="M504" s="6">
        <f>VLOOKUP(Table2[[#This Row],[CustomerID]],'Hospitalisation Details'!A:M,7,FALSE)</f>
        <v>19594.810000000001</v>
      </c>
      <c r="N504" s="6" t="str">
        <f>VLOOKUP(Table2[[#This Row],[CustomerID]],'Hospitalisation Details'!A:M,8,FALSE)</f>
        <v>tier - 1</v>
      </c>
      <c r="O504" s="6" t="str">
        <f>VLOOKUP(Table2[[#This Row],[CustomerID]],'Hospitalisation Details'!A:M,9,FALSE)</f>
        <v>tier - 1</v>
      </c>
      <c r="P504" s="6" t="str">
        <f>VLOOKUP(Table2[[#This Row],[CustomerID]],'Hospitalisation Details'!A:M,10,FALSE)</f>
        <v>R1024</v>
      </c>
      <c r="Q504" s="6">
        <f>VLOOKUP(Table2[[#This Row],[CustomerID]],'Hospitalisation Details'!A:M,13,FALSE)</f>
        <v>44</v>
      </c>
      <c r="R504" s="41"/>
    </row>
    <row r="505" spans="1:18" x14ac:dyDescent="0.3">
      <c r="A505" s="6" t="str">
        <f>VLOOKUP('Customer Names'!A505,'Customer Names'!A:A,1,FALSE)</f>
        <v>Id504</v>
      </c>
      <c r="B505" s="6" t="str">
        <f>VLOOKUP(Table2[[#This Row],[CustomerID]],'Customer Names'!A:E,4,FALSE)</f>
        <v xml:space="preserve">  Freya R</v>
      </c>
      <c r="C505" s="6">
        <f>VLOOKUP(Table2[[#This Row],[CustomerID]],'Medical Examinations'!A:J,2,FALSE)</f>
        <v>49.2</v>
      </c>
      <c r="D505" s="6">
        <f>VLOOKUP(Table2[[#This Row],[CustomerID]],'Medical Examinations'!A:J,3,FALSE)</f>
        <v>10.9</v>
      </c>
      <c r="E505" s="6" t="str">
        <f>VLOOKUP(Table2[[#This Row],[CustomerID]],'Medical Examinations'!A:J,4,FALSE)</f>
        <v>Yes</v>
      </c>
      <c r="F505" s="6" t="str">
        <f>VLOOKUP(Table2[[#This Row],[CustomerID]],'Medical Examinations'!A:J,5,FALSE)</f>
        <v>No</v>
      </c>
      <c r="G505" s="6" t="str">
        <f>VLOOKUP(Table2[[#This Row],[CustomerID]],'Medical Examinations'!A:J,6,FALSE)</f>
        <v>Yes</v>
      </c>
      <c r="H505" s="6">
        <f>VLOOKUP(Table2[[#This Row],[CustomerID]],'Medical Examinations'!A:J,7,FALSE)</f>
        <v>1</v>
      </c>
      <c r="I505" s="6" t="str">
        <f>VLOOKUP(Table2[[#This Row],[CustomerID]],'Medical Examinations'!A:J,8,FALSE)</f>
        <v>No</v>
      </c>
      <c r="J505" s="6" t="str">
        <f>VLOOKUP(Table2[[#This Row],[CustomerID]],'Medical Examinations'!A:J,9,FALSE)</f>
        <v>Obesity</v>
      </c>
      <c r="K505" s="6" t="str">
        <f>VLOOKUP(Table2[[#This Row],[CustomerID]],'Medical Examinations'!A:J,10,FALSE)</f>
        <v>Diabetes</v>
      </c>
      <c r="L505" s="6" t="str">
        <f>VLOOKUP(Table2[[#This Row],[CustomerID]],'Hospitalisation Details'!A:M,12,FALSE)</f>
        <v>14-Jul-1963</v>
      </c>
      <c r="M505" s="6">
        <f>VLOOKUP(Table2[[#This Row],[CustomerID]],'Hospitalisation Details'!A:M,7,FALSE)</f>
        <v>19551.34</v>
      </c>
      <c r="N505" s="6" t="str">
        <f>VLOOKUP(Table2[[#This Row],[CustomerID]],'Hospitalisation Details'!A:M,8,FALSE)</f>
        <v>tier - 1</v>
      </c>
      <c r="O505" s="6" t="str">
        <f>VLOOKUP(Table2[[#This Row],[CustomerID]],'Hospitalisation Details'!A:M,9,FALSE)</f>
        <v>tier - 3</v>
      </c>
      <c r="P505" s="6" t="str">
        <f>VLOOKUP(Table2[[#This Row],[CustomerID]],'Hospitalisation Details'!A:M,10,FALSE)</f>
        <v>R1012</v>
      </c>
      <c r="Q505" s="6">
        <f>VLOOKUP(Table2[[#This Row],[CustomerID]],'Hospitalisation Details'!A:M,13,FALSE)</f>
        <v>59</v>
      </c>
      <c r="R505" s="41"/>
    </row>
    <row r="506" spans="1:18" x14ac:dyDescent="0.3">
      <c r="A506" s="6" t="str">
        <f>VLOOKUP('Customer Names'!A506,'Customer Names'!A:A,1,FALSE)</f>
        <v>Id505</v>
      </c>
      <c r="B506" s="6" t="str">
        <f>VLOOKUP(Table2[[#This Row],[CustomerID]],'Customer Names'!A:E,4,FALSE)</f>
        <v xml:space="preserve">  Jennifer</v>
      </c>
      <c r="C506" s="6">
        <f>VLOOKUP(Table2[[#This Row],[CustomerID]],'Medical Examinations'!A:J,2,FALSE)</f>
        <v>26.4</v>
      </c>
      <c r="D506" s="6">
        <f>VLOOKUP(Table2[[#This Row],[CustomerID]],'Medical Examinations'!A:J,3,FALSE)</f>
        <v>4.87</v>
      </c>
      <c r="E506" s="6" t="str">
        <f>VLOOKUP(Table2[[#This Row],[CustomerID]],'Medical Examinations'!A:J,4,FALSE)</f>
        <v>Yes</v>
      </c>
      <c r="F506" s="6" t="str">
        <f>VLOOKUP(Table2[[#This Row],[CustomerID]],'Medical Examinations'!A:J,5,FALSE)</f>
        <v>No</v>
      </c>
      <c r="G506" s="6" t="str">
        <f>VLOOKUP(Table2[[#This Row],[CustomerID]],'Medical Examinations'!A:J,6,FALSE)</f>
        <v>No</v>
      </c>
      <c r="H506" s="6">
        <f>VLOOKUP(Table2[[#This Row],[CustomerID]],'Medical Examinations'!A:J,7,FALSE)</f>
        <v>0</v>
      </c>
      <c r="I506" s="6" t="str">
        <f>VLOOKUP(Table2[[#This Row],[CustomerID]],'Medical Examinations'!A:J,8,FALSE)</f>
        <v>Yes</v>
      </c>
      <c r="J506" s="6" t="str">
        <f>VLOOKUP(Table2[[#This Row],[CustomerID]],'Medical Examinations'!A:J,9,FALSE)</f>
        <v>OverWeight</v>
      </c>
      <c r="K506" s="6" t="str">
        <f>VLOOKUP(Table2[[#This Row],[CustomerID]],'Medical Examinations'!A:J,10,FALSE)</f>
        <v>Normal</v>
      </c>
      <c r="L506" s="6" t="str">
        <f>VLOOKUP(Table2[[#This Row],[CustomerID]],'Hospitalisation Details'!A:M,12,FALSE)</f>
        <v>17-Sep-1985</v>
      </c>
      <c r="M506" s="6">
        <f>VLOOKUP(Table2[[#This Row],[CustomerID]],'Hospitalisation Details'!A:M,7,FALSE)</f>
        <v>19539.240000000002</v>
      </c>
      <c r="N506" s="6" t="str">
        <f>VLOOKUP(Table2[[#This Row],[CustomerID]],'Hospitalisation Details'!A:M,8,FALSE)</f>
        <v>tier - 1</v>
      </c>
      <c r="O506" s="6" t="str">
        <f>VLOOKUP(Table2[[#This Row],[CustomerID]],'Hospitalisation Details'!A:M,9,FALSE)</f>
        <v>tier - 1</v>
      </c>
      <c r="P506" s="6" t="str">
        <f>VLOOKUP(Table2[[#This Row],[CustomerID]],'Hospitalisation Details'!A:M,10,FALSE)</f>
        <v>R1013</v>
      </c>
      <c r="Q506" s="6">
        <f>VLOOKUP(Table2[[#This Row],[CustomerID]],'Hospitalisation Details'!A:M,13,FALSE)</f>
        <v>37</v>
      </c>
      <c r="R506" s="41"/>
    </row>
    <row r="507" spans="1:18" x14ac:dyDescent="0.3">
      <c r="A507" s="6" t="str">
        <f>VLOOKUP('Customer Names'!A507,'Customer Names'!A:A,1,FALSE)</f>
        <v>Id506</v>
      </c>
      <c r="B507" s="6" t="str">
        <f>VLOOKUP(Table2[[#This Row],[CustomerID]],'Customer Names'!A:E,4,FALSE)</f>
        <v xml:space="preserve">  Kara</v>
      </c>
      <c r="C507" s="6">
        <f>VLOOKUP(Table2[[#This Row],[CustomerID]],'Medical Examinations'!A:J,2,FALSE)</f>
        <v>28.38</v>
      </c>
      <c r="D507" s="6">
        <f>VLOOKUP(Table2[[#This Row],[CustomerID]],'Medical Examinations'!A:J,3,FALSE)</f>
        <v>6.07</v>
      </c>
      <c r="E507" s="6" t="str">
        <f>VLOOKUP(Table2[[#This Row],[CustomerID]],'Medical Examinations'!A:J,4,FALSE)</f>
        <v>No</v>
      </c>
      <c r="F507" s="6" t="str">
        <f>VLOOKUP(Table2[[#This Row],[CustomerID]],'Medical Examinations'!A:J,5,FALSE)</f>
        <v>No</v>
      </c>
      <c r="G507" s="6" t="str">
        <f>VLOOKUP(Table2[[#This Row],[CustomerID]],'Medical Examinations'!A:J,6,FALSE)</f>
        <v>No</v>
      </c>
      <c r="H507" s="6">
        <f>VLOOKUP(Table2[[#This Row],[CustomerID]],'Medical Examinations'!A:J,7,FALSE)</f>
        <v>1</v>
      </c>
      <c r="I507" s="6" t="str">
        <f>VLOOKUP(Table2[[#This Row],[CustomerID]],'Medical Examinations'!A:J,8,FALSE)</f>
        <v>Yes</v>
      </c>
      <c r="J507" s="6" t="str">
        <f>VLOOKUP(Table2[[#This Row],[CustomerID]],'Medical Examinations'!A:J,9,FALSE)</f>
        <v>OverWeight</v>
      </c>
      <c r="K507" s="6" t="str">
        <f>VLOOKUP(Table2[[#This Row],[CustomerID]],'Medical Examinations'!A:J,10,FALSE)</f>
        <v>Prediabetes</v>
      </c>
      <c r="L507" s="6" t="str">
        <f>VLOOKUP(Table2[[#This Row],[CustomerID]],'Hospitalisation Details'!A:M,12,FALSE)</f>
        <v>19-Aug-1992</v>
      </c>
      <c r="M507" s="6">
        <f>VLOOKUP(Table2[[#This Row],[CustomerID]],'Hospitalisation Details'!A:M,7,FALSE)</f>
        <v>19521.97</v>
      </c>
      <c r="N507" s="6" t="str">
        <f>VLOOKUP(Table2[[#This Row],[CustomerID]],'Hospitalisation Details'!A:M,8,FALSE)</f>
        <v>tier - 1</v>
      </c>
      <c r="O507" s="6" t="str">
        <f>VLOOKUP(Table2[[#This Row],[CustomerID]],'Hospitalisation Details'!A:M,9,FALSE)</f>
        <v>tier - 2</v>
      </c>
      <c r="P507" s="6" t="str">
        <f>VLOOKUP(Table2[[#This Row],[CustomerID]],'Hospitalisation Details'!A:M,10,FALSE)</f>
        <v>R1013</v>
      </c>
      <c r="Q507" s="6">
        <f>VLOOKUP(Table2[[#This Row],[CustomerID]],'Hospitalisation Details'!A:M,13,FALSE)</f>
        <v>30</v>
      </c>
      <c r="R507" s="41"/>
    </row>
    <row r="508" spans="1:18" x14ac:dyDescent="0.3">
      <c r="A508" s="6" t="str">
        <f>VLOOKUP('Customer Names'!A508,'Customer Names'!A:A,1,FALSE)</f>
        <v>Id507</v>
      </c>
      <c r="B508" s="6" t="str">
        <f>VLOOKUP(Table2[[#This Row],[CustomerID]],'Customer Names'!A:E,4,FALSE)</f>
        <v xml:space="preserve">  Bradley A</v>
      </c>
      <c r="C508" s="6">
        <f>VLOOKUP(Table2[[#This Row],[CustomerID]],'Medical Examinations'!A:J,2,FALSE)</f>
        <v>24.64</v>
      </c>
      <c r="D508" s="6">
        <f>VLOOKUP(Table2[[#This Row],[CustomerID]],'Medical Examinations'!A:J,3,FALSE)</f>
        <v>4.33</v>
      </c>
      <c r="E508" s="6" t="str">
        <f>VLOOKUP(Table2[[#This Row],[CustomerID]],'Medical Examinations'!A:J,4,FALSE)</f>
        <v>No</v>
      </c>
      <c r="F508" s="6" t="str">
        <f>VLOOKUP(Table2[[#This Row],[CustomerID]],'Medical Examinations'!A:J,5,FALSE)</f>
        <v>No</v>
      </c>
      <c r="G508" s="6" t="str">
        <f>VLOOKUP(Table2[[#This Row],[CustomerID]],'Medical Examinations'!A:J,6,FALSE)</f>
        <v>No</v>
      </c>
      <c r="H508" s="6">
        <f>VLOOKUP(Table2[[#This Row],[CustomerID]],'Medical Examinations'!A:J,7,FALSE)</f>
        <v>0</v>
      </c>
      <c r="I508" s="6" t="str">
        <f>VLOOKUP(Table2[[#This Row],[CustomerID]],'Medical Examinations'!A:J,8,FALSE)</f>
        <v>Yes</v>
      </c>
      <c r="J508" s="6" t="str">
        <f>VLOOKUP(Table2[[#This Row],[CustomerID]],'Medical Examinations'!A:J,9,FALSE)</f>
        <v>NormalWeight</v>
      </c>
      <c r="K508" s="6" t="str">
        <f>VLOOKUP(Table2[[#This Row],[CustomerID]],'Medical Examinations'!A:J,10,FALSE)</f>
        <v>Normal</v>
      </c>
      <c r="L508" s="6" t="str">
        <f>VLOOKUP(Table2[[#This Row],[CustomerID]],'Hospitalisation Details'!A:M,12,FALSE)</f>
        <v>8-Nov-1980</v>
      </c>
      <c r="M508" s="6">
        <f>VLOOKUP(Table2[[#This Row],[CustomerID]],'Hospitalisation Details'!A:M,7,FALSE)</f>
        <v>19515.54</v>
      </c>
      <c r="N508" s="6" t="str">
        <f>VLOOKUP(Table2[[#This Row],[CustomerID]],'Hospitalisation Details'!A:M,8,FALSE)</f>
        <v>tier - 1</v>
      </c>
      <c r="O508" s="6" t="str">
        <f>VLOOKUP(Table2[[#This Row],[CustomerID]],'Hospitalisation Details'!A:M,9,FALSE)</f>
        <v>tier - 1</v>
      </c>
      <c r="P508" s="6" t="str">
        <f>VLOOKUP(Table2[[#This Row],[CustomerID]],'Hospitalisation Details'!A:M,10,FALSE)</f>
        <v>R1013</v>
      </c>
      <c r="Q508" s="6">
        <f>VLOOKUP(Table2[[#This Row],[CustomerID]],'Hospitalisation Details'!A:M,13,FALSE)</f>
        <v>42</v>
      </c>
      <c r="R508" s="41"/>
    </row>
    <row r="509" spans="1:18" x14ac:dyDescent="0.3">
      <c r="A509" s="6" t="str">
        <f>VLOOKUP('Customer Names'!A509,'Customer Names'!A:A,1,FALSE)</f>
        <v>Id508</v>
      </c>
      <c r="B509" s="6" t="str">
        <f>VLOOKUP(Table2[[#This Row],[CustomerID]],'Customer Names'!A:E,4,FALSE)</f>
        <v xml:space="preserve">  Brendan</v>
      </c>
      <c r="C509" s="6">
        <f>VLOOKUP(Table2[[#This Row],[CustomerID]],'Medical Examinations'!A:J,2,FALSE)</f>
        <v>39.71</v>
      </c>
      <c r="D509" s="6">
        <f>VLOOKUP(Table2[[#This Row],[CustomerID]],'Medical Examinations'!A:J,3,FALSE)</f>
        <v>5.83</v>
      </c>
      <c r="E509" s="6" t="str">
        <f>VLOOKUP(Table2[[#This Row],[CustomerID]],'Medical Examinations'!A:J,4,FALSE)</f>
        <v>No</v>
      </c>
      <c r="F509" s="6" t="str">
        <f>VLOOKUP(Table2[[#This Row],[CustomerID]],'Medical Examinations'!A:J,5,FALSE)</f>
        <v>No</v>
      </c>
      <c r="G509" s="6" t="str">
        <f>VLOOKUP(Table2[[#This Row],[CustomerID]],'Medical Examinations'!A:J,6,FALSE)</f>
        <v>No</v>
      </c>
      <c r="H509" s="6">
        <f>VLOOKUP(Table2[[#This Row],[CustomerID]],'Medical Examinations'!A:J,7,FALSE)</f>
        <v>1</v>
      </c>
      <c r="I509" s="6" t="str">
        <f>VLOOKUP(Table2[[#This Row],[CustomerID]],'Medical Examinations'!A:J,8,FALSE)</f>
        <v>No</v>
      </c>
      <c r="J509" s="6" t="str">
        <f>VLOOKUP(Table2[[#This Row],[CustomerID]],'Medical Examinations'!A:J,9,FALSE)</f>
        <v>Obesity</v>
      </c>
      <c r="K509" s="6" t="str">
        <f>VLOOKUP(Table2[[#This Row],[CustomerID]],'Medical Examinations'!A:J,10,FALSE)</f>
        <v>Prediabetes</v>
      </c>
      <c r="L509" s="6" t="str">
        <f>VLOOKUP(Table2[[#This Row],[CustomerID]],'Hospitalisation Details'!A:M,12,FALSE)</f>
        <v>30-Nov-1987</v>
      </c>
      <c r="M509" s="6">
        <f>VLOOKUP(Table2[[#This Row],[CustomerID]],'Hospitalisation Details'!A:M,7,FALSE)</f>
        <v>19496.72</v>
      </c>
      <c r="N509" s="6" t="str">
        <f>VLOOKUP(Table2[[#This Row],[CustomerID]],'Hospitalisation Details'!A:M,8,FALSE)</f>
        <v>tier - 1</v>
      </c>
      <c r="O509" s="6" t="str">
        <f>VLOOKUP(Table2[[#This Row],[CustomerID]],'Hospitalisation Details'!A:M,9,FALSE)</f>
        <v>tier - 3</v>
      </c>
      <c r="P509" s="6" t="str">
        <f>VLOOKUP(Table2[[#This Row],[CustomerID]],'Hospitalisation Details'!A:M,10,FALSE)</f>
        <v>R1019</v>
      </c>
      <c r="Q509" s="6">
        <f>VLOOKUP(Table2[[#This Row],[CustomerID]],'Hospitalisation Details'!A:M,13,FALSE)</f>
        <v>35</v>
      </c>
      <c r="R509" s="41"/>
    </row>
    <row r="510" spans="1:18" x14ac:dyDescent="0.3">
      <c r="A510" s="6" t="str">
        <f>VLOOKUP('Customer Names'!A510,'Customer Names'!A:A,1,FALSE)</f>
        <v>Id509</v>
      </c>
      <c r="B510" s="6" t="str">
        <f>VLOOKUP(Table2[[#This Row],[CustomerID]],'Customer Names'!A:E,4,FALSE)</f>
        <v xml:space="preserve">  Amber R</v>
      </c>
      <c r="C510" s="6">
        <f>VLOOKUP(Table2[[#This Row],[CustomerID]],'Medical Examinations'!A:J,2,FALSE)</f>
        <v>22.22</v>
      </c>
      <c r="D510" s="6">
        <f>VLOOKUP(Table2[[#This Row],[CustomerID]],'Medical Examinations'!A:J,3,FALSE)</f>
        <v>5.5</v>
      </c>
      <c r="E510" s="6" t="str">
        <f>VLOOKUP(Table2[[#This Row],[CustomerID]],'Medical Examinations'!A:J,4,FALSE)</f>
        <v>No</v>
      </c>
      <c r="F510" s="6" t="str">
        <f>VLOOKUP(Table2[[#This Row],[CustomerID]],'Medical Examinations'!A:J,5,FALSE)</f>
        <v>No</v>
      </c>
      <c r="G510" s="6" t="str">
        <f>VLOOKUP(Table2[[#This Row],[CustomerID]],'Medical Examinations'!A:J,6,FALSE)</f>
        <v>No</v>
      </c>
      <c r="H510" s="6">
        <f>VLOOKUP(Table2[[#This Row],[CustomerID]],'Medical Examinations'!A:J,7,FALSE)</f>
        <v>0</v>
      </c>
      <c r="I510" s="6" t="str">
        <f>VLOOKUP(Table2[[#This Row],[CustomerID]],'Medical Examinations'!A:J,8,FALSE)</f>
        <v>Yes</v>
      </c>
      <c r="J510" s="6" t="str">
        <f>VLOOKUP(Table2[[#This Row],[CustomerID]],'Medical Examinations'!A:J,9,FALSE)</f>
        <v>NormalWeight</v>
      </c>
      <c r="K510" s="6" t="str">
        <f>VLOOKUP(Table2[[#This Row],[CustomerID]],'Medical Examinations'!A:J,10,FALSE)</f>
        <v>Normal</v>
      </c>
      <c r="L510" s="6" t="str">
        <f>VLOOKUP(Table2[[#This Row],[CustomerID]],'Hospitalisation Details'!A:M,12,FALSE)</f>
        <v>15-Dec-1982</v>
      </c>
      <c r="M510" s="6">
        <f>VLOOKUP(Table2[[#This Row],[CustomerID]],'Hospitalisation Details'!A:M,7,FALSE)</f>
        <v>19444.27</v>
      </c>
      <c r="N510" s="6" t="str">
        <f>VLOOKUP(Table2[[#This Row],[CustomerID]],'Hospitalisation Details'!A:M,8,FALSE)</f>
        <v>tier - 1</v>
      </c>
      <c r="O510" s="6" t="str">
        <f>VLOOKUP(Table2[[#This Row],[CustomerID]],'Hospitalisation Details'!A:M,9,FALSE)</f>
        <v>tier - 1</v>
      </c>
      <c r="P510" s="6" t="str">
        <f>VLOOKUP(Table2[[#This Row],[CustomerID]],'Hospitalisation Details'!A:M,10,FALSE)</f>
        <v>R1013</v>
      </c>
      <c r="Q510" s="6">
        <f>VLOOKUP(Table2[[#This Row],[CustomerID]],'Hospitalisation Details'!A:M,13,FALSE)</f>
        <v>40</v>
      </c>
      <c r="R510" s="41"/>
    </row>
    <row r="511" spans="1:18" x14ac:dyDescent="0.3">
      <c r="A511" s="6" t="str">
        <f>VLOOKUP('Customer Names'!A511,'Customer Names'!A:A,1,FALSE)</f>
        <v>Id510</v>
      </c>
      <c r="B511" s="6" t="str">
        <f>VLOOKUP(Table2[[#This Row],[CustomerID]],'Customer Names'!A:E,4,FALSE)</f>
        <v xml:space="preserve">  Sean K</v>
      </c>
      <c r="C511" s="6">
        <f>VLOOKUP(Table2[[#This Row],[CustomerID]],'Medical Examinations'!A:J,2,FALSE)</f>
        <v>33.344999999999999</v>
      </c>
      <c r="D511" s="6">
        <f>VLOOKUP(Table2[[#This Row],[CustomerID]],'Medical Examinations'!A:J,3,FALSE)</f>
        <v>4.79</v>
      </c>
      <c r="E511" s="6" t="str">
        <f>VLOOKUP(Table2[[#This Row],[CustomerID]],'Medical Examinations'!A:J,4,FALSE)</f>
        <v>No</v>
      </c>
      <c r="F511" s="6" t="str">
        <f>VLOOKUP(Table2[[#This Row],[CustomerID]],'Medical Examinations'!A:J,5,FALSE)</f>
        <v>No</v>
      </c>
      <c r="G511" s="6" t="str">
        <f>VLOOKUP(Table2[[#This Row],[CustomerID]],'Medical Examinations'!A:J,6,FALSE)</f>
        <v>Yes</v>
      </c>
      <c r="H511" s="6">
        <f>VLOOKUP(Table2[[#This Row],[CustomerID]],'Medical Examinations'!A:J,7,FALSE)</f>
        <v>1</v>
      </c>
      <c r="I511" s="6" t="str">
        <f>VLOOKUP(Table2[[#This Row],[CustomerID]],'Medical Examinations'!A:J,8,FALSE)</f>
        <v>No</v>
      </c>
      <c r="J511" s="6" t="str">
        <f>VLOOKUP(Table2[[#This Row],[CustomerID]],'Medical Examinations'!A:J,9,FALSE)</f>
        <v>Obesity</v>
      </c>
      <c r="K511" s="6" t="str">
        <f>VLOOKUP(Table2[[#This Row],[CustomerID]],'Medical Examinations'!A:J,10,FALSE)</f>
        <v>Normal</v>
      </c>
      <c r="L511" s="6" t="str">
        <f>VLOOKUP(Table2[[#This Row],[CustomerID]],'Hospitalisation Details'!A:M,12,FALSE)</f>
        <v>6-Sep-1993</v>
      </c>
      <c r="M511" s="6">
        <f>VLOOKUP(Table2[[#This Row],[CustomerID]],'Hospitalisation Details'!A:M,7,FALSE)</f>
        <v>19442.349999999999</v>
      </c>
      <c r="N511" s="6" t="str">
        <f>VLOOKUP(Table2[[#This Row],[CustomerID]],'Hospitalisation Details'!A:M,8,FALSE)</f>
        <v>tier - 1</v>
      </c>
      <c r="O511" s="6" t="str">
        <f>VLOOKUP(Table2[[#This Row],[CustomerID]],'Hospitalisation Details'!A:M,9,FALSE)</f>
        <v>tier - 3</v>
      </c>
      <c r="P511" s="6" t="str">
        <f>VLOOKUP(Table2[[#This Row],[CustomerID]],'Hospitalisation Details'!A:M,10,FALSE)</f>
        <v>R1012</v>
      </c>
      <c r="Q511" s="6">
        <f>VLOOKUP(Table2[[#This Row],[CustomerID]],'Hospitalisation Details'!A:M,13,FALSE)</f>
        <v>29</v>
      </c>
      <c r="R511" s="41"/>
    </row>
    <row r="512" spans="1:18" x14ac:dyDescent="0.3">
      <c r="A512" s="6" t="str">
        <f>VLOOKUP('Customer Names'!A512,'Customer Names'!A:A,1,FALSE)</f>
        <v>Id511</v>
      </c>
      <c r="B512" s="6" t="str">
        <f>VLOOKUP(Table2[[#This Row],[CustomerID]],'Customer Names'!A:E,4,FALSE)</f>
        <v xml:space="preserve">  Rick</v>
      </c>
      <c r="C512" s="6">
        <f>VLOOKUP(Table2[[#This Row],[CustomerID]],'Medical Examinations'!A:J,2,FALSE)</f>
        <v>24.42</v>
      </c>
      <c r="D512" s="6">
        <f>VLOOKUP(Table2[[#This Row],[CustomerID]],'Medical Examinations'!A:J,3,FALSE)</f>
        <v>5.81</v>
      </c>
      <c r="E512" s="6" t="str">
        <f>VLOOKUP(Table2[[#This Row],[CustomerID]],'Medical Examinations'!A:J,4,FALSE)</f>
        <v>No</v>
      </c>
      <c r="F512" s="6" t="str">
        <f>VLOOKUP(Table2[[#This Row],[CustomerID]],'Medical Examinations'!A:J,5,FALSE)</f>
        <v>No</v>
      </c>
      <c r="G512" s="6" t="str">
        <f>VLOOKUP(Table2[[#This Row],[CustomerID]],'Medical Examinations'!A:J,6,FALSE)</f>
        <v>No</v>
      </c>
      <c r="H512" s="6">
        <f>VLOOKUP(Table2[[#This Row],[CustomerID]],'Medical Examinations'!A:J,7,FALSE)</f>
        <v>1</v>
      </c>
      <c r="I512" s="6" t="str">
        <f>VLOOKUP(Table2[[#This Row],[CustomerID]],'Medical Examinations'!A:J,8,FALSE)</f>
        <v>Yes</v>
      </c>
      <c r="J512" s="6" t="str">
        <f>VLOOKUP(Table2[[#This Row],[CustomerID]],'Medical Examinations'!A:J,9,FALSE)</f>
        <v>NormalWeight</v>
      </c>
      <c r="K512" s="6" t="str">
        <f>VLOOKUP(Table2[[#This Row],[CustomerID]],'Medical Examinations'!A:J,10,FALSE)</f>
        <v>Prediabetes</v>
      </c>
      <c r="L512" s="6" t="str">
        <f>VLOOKUP(Table2[[#This Row],[CustomerID]],'Hospitalisation Details'!A:M,12,FALSE)</f>
        <v>30-Jun-1987</v>
      </c>
      <c r="M512" s="6">
        <f>VLOOKUP(Table2[[#This Row],[CustomerID]],'Hospitalisation Details'!A:M,7,FALSE)</f>
        <v>19362</v>
      </c>
      <c r="N512" s="6" t="str">
        <f>VLOOKUP(Table2[[#This Row],[CustomerID]],'Hospitalisation Details'!A:M,8,FALSE)</f>
        <v>tier - 1</v>
      </c>
      <c r="O512" s="6" t="str">
        <f>VLOOKUP(Table2[[#This Row],[CustomerID]],'Hospitalisation Details'!A:M,9,FALSE)</f>
        <v>tier - 3</v>
      </c>
      <c r="P512" s="6" t="str">
        <f>VLOOKUP(Table2[[#This Row],[CustomerID]],'Hospitalisation Details'!A:M,10,FALSE)</f>
        <v>R1013</v>
      </c>
      <c r="Q512" s="6">
        <f>VLOOKUP(Table2[[#This Row],[CustomerID]],'Hospitalisation Details'!A:M,13,FALSE)</f>
        <v>35</v>
      </c>
      <c r="R512" s="41"/>
    </row>
    <row r="513" spans="1:18" x14ac:dyDescent="0.3">
      <c r="A513" s="6" t="str">
        <f>VLOOKUP('Customer Names'!A513,'Customer Names'!A:A,1,FALSE)</f>
        <v>Id512</v>
      </c>
      <c r="B513" s="6" t="str">
        <f>VLOOKUP(Table2[[#This Row],[CustomerID]],'Customer Names'!A:E,4,FALSE)</f>
        <v xml:space="preserve">  Matthew</v>
      </c>
      <c r="C513" s="6">
        <f>VLOOKUP(Table2[[#This Row],[CustomerID]],'Medical Examinations'!A:J,2,FALSE)</f>
        <v>29.81</v>
      </c>
      <c r="D513" s="6">
        <f>VLOOKUP(Table2[[#This Row],[CustomerID]],'Medical Examinations'!A:J,3,FALSE)</f>
        <v>5.58</v>
      </c>
      <c r="E513" s="6" t="str">
        <f>VLOOKUP(Table2[[#This Row],[CustomerID]],'Medical Examinations'!A:J,4,FALSE)</f>
        <v>No</v>
      </c>
      <c r="F513" s="6" t="str">
        <f>VLOOKUP(Table2[[#This Row],[CustomerID]],'Medical Examinations'!A:J,5,FALSE)</f>
        <v>No</v>
      </c>
      <c r="G513" s="6" t="str">
        <f>VLOOKUP(Table2[[#This Row],[CustomerID]],'Medical Examinations'!A:J,6,FALSE)</f>
        <v>No</v>
      </c>
      <c r="H513" s="6">
        <f>VLOOKUP(Table2[[#This Row],[CustomerID]],'Medical Examinations'!A:J,7,FALSE)</f>
        <v>0</v>
      </c>
      <c r="I513" s="6" t="str">
        <f>VLOOKUP(Table2[[#This Row],[CustomerID]],'Medical Examinations'!A:J,8,FALSE)</f>
        <v>Yes</v>
      </c>
      <c r="J513" s="6" t="str">
        <f>VLOOKUP(Table2[[#This Row],[CustomerID]],'Medical Examinations'!A:J,9,FALSE)</f>
        <v>OverWeight</v>
      </c>
      <c r="K513" s="6" t="str">
        <f>VLOOKUP(Table2[[#This Row],[CustomerID]],'Medical Examinations'!A:J,10,FALSE)</f>
        <v>Normal</v>
      </c>
      <c r="L513" s="6" t="str">
        <f>VLOOKUP(Table2[[#This Row],[CustomerID]],'Hospitalisation Details'!A:M,12,FALSE)</f>
        <v>24-Aug-1991</v>
      </c>
      <c r="M513" s="6">
        <f>VLOOKUP(Table2[[#This Row],[CustomerID]],'Hospitalisation Details'!A:M,7,FALSE)</f>
        <v>19350.37</v>
      </c>
      <c r="N513" s="6" t="str">
        <f>VLOOKUP(Table2[[#This Row],[CustomerID]],'Hospitalisation Details'!A:M,8,FALSE)</f>
        <v>tier - 1</v>
      </c>
      <c r="O513" s="6" t="str">
        <f>VLOOKUP(Table2[[#This Row],[CustomerID]],'Hospitalisation Details'!A:M,9,FALSE)</f>
        <v>tier - 3</v>
      </c>
      <c r="P513" s="6" t="str">
        <f>VLOOKUP(Table2[[#This Row],[CustomerID]],'Hospitalisation Details'!A:M,10,FALSE)</f>
        <v>R1013</v>
      </c>
      <c r="Q513" s="6">
        <f>VLOOKUP(Table2[[#This Row],[CustomerID]],'Hospitalisation Details'!A:M,13,FALSE)</f>
        <v>31</v>
      </c>
      <c r="R513" s="41"/>
    </row>
    <row r="514" spans="1:18" x14ac:dyDescent="0.3">
      <c r="A514" s="6" t="str">
        <f>VLOOKUP('Customer Names'!A514,'Customer Names'!A:A,1,FALSE)</f>
        <v>Id513</v>
      </c>
      <c r="B514" s="6" t="str">
        <f>VLOOKUP(Table2[[#This Row],[CustomerID]],'Customer Names'!A:E,4,FALSE)</f>
        <v xml:space="preserve">  Brady</v>
      </c>
      <c r="C514" s="6">
        <f>VLOOKUP(Table2[[#This Row],[CustomerID]],'Medical Examinations'!A:J,2,FALSE)</f>
        <v>51.18</v>
      </c>
      <c r="D514" s="6">
        <f>VLOOKUP(Table2[[#This Row],[CustomerID]],'Medical Examinations'!A:J,3,FALSE)</f>
        <v>4.4000000000000004</v>
      </c>
      <c r="E514" s="6" t="str">
        <f>VLOOKUP(Table2[[#This Row],[CustomerID]],'Medical Examinations'!A:J,4,FALSE)</f>
        <v>Yes</v>
      </c>
      <c r="F514" s="6" t="str">
        <f>VLOOKUP(Table2[[#This Row],[CustomerID]],'Medical Examinations'!A:J,5,FALSE)</f>
        <v>No</v>
      </c>
      <c r="G514" s="6" t="str">
        <f>VLOOKUP(Table2[[#This Row],[CustomerID]],'Medical Examinations'!A:J,6,FALSE)</f>
        <v>No</v>
      </c>
      <c r="H514" s="6">
        <f>VLOOKUP(Table2[[#This Row],[CustomerID]],'Medical Examinations'!A:J,7,FALSE)</f>
        <v>2</v>
      </c>
      <c r="I514" s="6" t="str">
        <f>VLOOKUP(Table2[[#This Row],[CustomerID]],'Medical Examinations'!A:J,8,FALSE)</f>
        <v>No</v>
      </c>
      <c r="J514" s="6" t="str">
        <f>VLOOKUP(Table2[[#This Row],[CustomerID]],'Medical Examinations'!A:J,9,FALSE)</f>
        <v>Obesity</v>
      </c>
      <c r="K514" s="6" t="str">
        <f>VLOOKUP(Table2[[#This Row],[CustomerID]],'Medical Examinations'!A:J,10,FALSE)</f>
        <v>Normal</v>
      </c>
      <c r="L514" s="6" t="str">
        <f>VLOOKUP(Table2[[#This Row],[CustomerID]],'Hospitalisation Details'!A:M,12,FALSE)</f>
        <v>15-Nov-1966</v>
      </c>
      <c r="M514" s="6">
        <f>VLOOKUP(Table2[[#This Row],[CustomerID]],'Hospitalisation Details'!A:M,7,FALSE)</f>
        <v>19321.060000000001</v>
      </c>
      <c r="N514" s="6" t="str">
        <f>VLOOKUP(Table2[[#This Row],[CustomerID]],'Hospitalisation Details'!A:M,8,FALSE)</f>
        <v>tier - 1</v>
      </c>
      <c r="O514" s="6" t="str">
        <f>VLOOKUP(Table2[[#This Row],[CustomerID]],'Hospitalisation Details'!A:M,9,FALSE)</f>
        <v>tier - 1</v>
      </c>
      <c r="P514" s="6" t="str">
        <f>VLOOKUP(Table2[[#This Row],[CustomerID]],'Hospitalisation Details'!A:M,10,FALSE)</f>
        <v>R1012</v>
      </c>
      <c r="Q514" s="6">
        <f>VLOOKUP(Table2[[#This Row],[CustomerID]],'Hospitalisation Details'!A:M,13,FALSE)</f>
        <v>56</v>
      </c>
      <c r="R514" s="41"/>
    </row>
    <row r="515" spans="1:18" x14ac:dyDescent="0.3">
      <c r="A515" s="6" t="str">
        <f>VLOOKUP('Customer Names'!A515,'Customer Names'!A:A,1,FALSE)</f>
        <v>Id514</v>
      </c>
      <c r="B515" s="6" t="str">
        <f>VLOOKUP(Table2[[#This Row],[CustomerID]],'Customer Names'!A:E,4,FALSE)</f>
        <v xml:space="preserve">  Kameko</v>
      </c>
      <c r="C515" s="6">
        <f>VLOOKUP(Table2[[#This Row],[CustomerID]],'Medical Examinations'!A:J,2,FALSE)</f>
        <v>51.37</v>
      </c>
      <c r="D515" s="6">
        <f>VLOOKUP(Table2[[#This Row],[CustomerID]],'Medical Examinations'!A:J,3,FALSE)</f>
        <v>8.18</v>
      </c>
      <c r="E515" s="6" t="str">
        <f>VLOOKUP(Table2[[#This Row],[CustomerID]],'Medical Examinations'!A:J,4,FALSE)</f>
        <v>Yes</v>
      </c>
      <c r="F515" s="6" t="str">
        <f>VLOOKUP(Table2[[#This Row],[CustomerID]],'Medical Examinations'!A:J,5,FALSE)</f>
        <v>No</v>
      </c>
      <c r="G515" s="6" t="str">
        <f>VLOOKUP(Table2[[#This Row],[CustomerID]],'Medical Examinations'!A:J,6,FALSE)</f>
        <v>No</v>
      </c>
      <c r="H515" s="6">
        <f>VLOOKUP(Table2[[#This Row],[CustomerID]],'Medical Examinations'!A:J,7,FALSE)</f>
        <v>0</v>
      </c>
      <c r="I515" s="6" t="str">
        <f>VLOOKUP(Table2[[#This Row],[CustomerID]],'Medical Examinations'!A:J,8,FALSE)</f>
        <v>No</v>
      </c>
      <c r="J515" s="6" t="str">
        <f>VLOOKUP(Table2[[#This Row],[CustomerID]],'Medical Examinations'!A:J,9,FALSE)</f>
        <v>Obesity</v>
      </c>
      <c r="K515" s="6" t="str">
        <f>VLOOKUP(Table2[[#This Row],[CustomerID]],'Medical Examinations'!A:J,10,FALSE)</f>
        <v>Diabetes</v>
      </c>
      <c r="L515" s="6" t="str">
        <f>VLOOKUP(Table2[[#This Row],[CustomerID]],'Hospitalisation Details'!A:M,12,FALSE)</f>
        <v>29-Jul-1967</v>
      </c>
      <c r="M515" s="6">
        <f>VLOOKUP(Table2[[#This Row],[CustomerID]],'Hospitalisation Details'!A:M,7,FALSE)</f>
        <v>19259.96</v>
      </c>
      <c r="N515" s="6" t="str">
        <f>VLOOKUP(Table2[[#This Row],[CustomerID]],'Hospitalisation Details'!A:M,8,FALSE)</f>
        <v>tier - 1</v>
      </c>
      <c r="O515" s="6" t="str">
        <f>VLOOKUP(Table2[[#This Row],[CustomerID]],'Hospitalisation Details'!A:M,9,FALSE)</f>
        <v>tier - 1</v>
      </c>
      <c r="P515" s="6" t="str">
        <f>VLOOKUP(Table2[[#This Row],[CustomerID]],'Hospitalisation Details'!A:M,10,FALSE)</f>
        <v>R1012</v>
      </c>
      <c r="Q515" s="6">
        <f>VLOOKUP(Table2[[#This Row],[CustomerID]],'Hospitalisation Details'!A:M,13,FALSE)</f>
        <v>55</v>
      </c>
      <c r="R515" s="41"/>
    </row>
    <row r="516" spans="1:18" x14ac:dyDescent="0.3">
      <c r="A516" s="6" t="str">
        <f>VLOOKUP('Customer Names'!A516,'Customer Names'!A:A,1,FALSE)</f>
        <v>Id515</v>
      </c>
      <c r="B516" s="6" t="str">
        <f>VLOOKUP(Table2[[#This Row],[CustomerID]],'Customer Names'!A:E,4,FALSE)</f>
        <v xml:space="preserve">  Jeremy A</v>
      </c>
      <c r="C516" s="6">
        <f>VLOOKUP(Table2[[#This Row],[CustomerID]],'Medical Examinations'!A:J,2,FALSE)</f>
        <v>36.19</v>
      </c>
      <c r="D516" s="6">
        <f>VLOOKUP(Table2[[#This Row],[CustomerID]],'Medical Examinations'!A:J,3,FALSE)</f>
        <v>5.52</v>
      </c>
      <c r="E516" s="6" t="str">
        <f>VLOOKUP(Table2[[#This Row],[CustomerID]],'Medical Examinations'!A:J,4,FALSE)</f>
        <v>Yes</v>
      </c>
      <c r="F516" s="6" t="str">
        <f>VLOOKUP(Table2[[#This Row],[CustomerID]],'Medical Examinations'!A:J,5,FALSE)</f>
        <v>No</v>
      </c>
      <c r="G516" s="6" t="str">
        <f>VLOOKUP(Table2[[#This Row],[CustomerID]],'Medical Examinations'!A:J,6,FALSE)</f>
        <v>No</v>
      </c>
      <c r="H516" s="6">
        <f>VLOOKUP(Table2[[#This Row],[CustomerID]],'Medical Examinations'!A:J,7,FALSE)</f>
        <v>0</v>
      </c>
      <c r="I516" s="6" t="str">
        <f>VLOOKUP(Table2[[#This Row],[CustomerID]],'Medical Examinations'!A:J,8,FALSE)</f>
        <v>No</v>
      </c>
      <c r="J516" s="6" t="str">
        <f>VLOOKUP(Table2[[#This Row],[CustomerID]],'Medical Examinations'!A:J,9,FALSE)</f>
        <v>Obesity</v>
      </c>
      <c r="K516" s="6" t="str">
        <f>VLOOKUP(Table2[[#This Row],[CustomerID]],'Medical Examinations'!A:J,10,FALSE)</f>
        <v>Normal</v>
      </c>
      <c r="L516" s="6" t="str">
        <f>VLOOKUP(Table2[[#This Row],[CustomerID]],'Hospitalisation Details'!A:M,12,FALSE)</f>
        <v>28-Dec-1985</v>
      </c>
      <c r="M516" s="6">
        <f>VLOOKUP(Table2[[#This Row],[CustomerID]],'Hospitalisation Details'!A:M,7,FALSE)</f>
        <v>19214.71</v>
      </c>
      <c r="N516" s="6" t="str">
        <f>VLOOKUP(Table2[[#This Row],[CustomerID]],'Hospitalisation Details'!A:M,8,FALSE)</f>
        <v>tier - 1</v>
      </c>
      <c r="O516" s="6" t="str">
        <f>VLOOKUP(Table2[[#This Row],[CustomerID]],'Hospitalisation Details'!A:M,9,FALSE)</f>
        <v>tier - 3</v>
      </c>
      <c r="P516" s="6" t="str">
        <f>VLOOKUP(Table2[[#This Row],[CustomerID]],'Hospitalisation Details'!A:M,10,FALSE)</f>
        <v>R1013</v>
      </c>
      <c r="Q516" s="6">
        <f>VLOOKUP(Table2[[#This Row],[CustomerID]],'Hospitalisation Details'!A:M,13,FALSE)</f>
        <v>37</v>
      </c>
      <c r="R516" s="41"/>
    </row>
    <row r="517" spans="1:18" x14ac:dyDescent="0.3">
      <c r="A517" s="6" t="str">
        <f>VLOOKUP('Customer Names'!A517,'Customer Names'!A:A,1,FALSE)</f>
        <v>Id516</v>
      </c>
      <c r="B517" s="6" t="str">
        <f>VLOOKUP(Table2[[#This Row],[CustomerID]],'Customer Names'!A:E,4,FALSE)</f>
        <v xml:space="preserve">  Daniel</v>
      </c>
      <c r="C517" s="6">
        <f>VLOOKUP(Table2[[#This Row],[CustomerID]],'Medical Examinations'!A:J,2,FALSE)</f>
        <v>25.9</v>
      </c>
      <c r="D517" s="6">
        <f>VLOOKUP(Table2[[#This Row],[CustomerID]],'Medical Examinations'!A:J,3,FALSE)</f>
        <v>4.84</v>
      </c>
      <c r="E517" s="6" t="str">
        <f>VLOOKUP(Table2[[#This Row],[CustomerID]],'Medical Examinations'!A:J,4,FALSE)</f>
        <v>No</v>
      </c>
      <c r="F517" s="6" t="str">
        <f>VLOOKUP(Table2[[#This Row],[CustomerID]],'Medical Examinations'!A:J,5,FALSE)</f>
        <v>No</v>
      </c>
      <c r="G517" s="6" t="str">
        <f>VLOOKUP(Table2[[#This Row],[CustomerID]],'Medical Examinations'!A:J,6,FALSE)</f>
        <v>No</v>
      </c>
      <c r="H517" s="6">
        <f>VLOOKUP(Table2[[#This Row],[CustomerID]],'Medical Examinations'!A:J,7,FALSE)</f>
        <v>0</v>
      </c>
      <c r="I517" s="6" t="str">
        <f>VLOOKUP(Table2[[#This Row],[CustomerID]],'Medical Examinations'!A:J,8,FALSE)</f>
        <v>Yes</v>
      </c>
      <c r="J517" s="6" t="str">
        <f>VLOOKUP(Table2[[#This Row],[CustomerID]],'Medical Examinations'!A:J,9,FALSE)</f>
        <v>OverWeight</v>
      </c>
      <c r="K517" s="6" t="str">
        <f>VLOOKUP(Table2[[#This Row],[CustomerID]],'Medical Examinations'!A:J,10,FALSE)</f>
        <v>Normal</v>
      </c>
      <c r="L517" s="6" t="str">
        <f>VLOOKUP(Table2[[#This Row],[CustomerID]],'Hospitalisation Details'!A:M,12,FALSE)</f>
        <v>16-Sep-1991</v>
      </c>
      <c r="M517" s="6">
        <f>VLOOKUP(Table2[[#This Row],[CustomerID]],'Hospitalisation Details'!A:M,7,FALSE)</f>
        <v>19199.939999999999</v>
      </c>
      <c r="N517" s="6" t="str">
        <f>VLOOKUP(Table2[[#This Row],[CustomerID]],'Hospitalisation Details'!A:M,8,FALSE)</f>
        <v>tier - 1</v>
      </c>
      <c r="O517" s="6" t="str">
        <f>VLOOKUP(Table2[[#This Row],[CustomerID]],'Hospitalisation Details'!A:M,9,FALSE)</f>
        <v>tier - 3</v>
      </c>
      <c r="P517" s="6" t="str">
        <f>VLOOKUP(Table2[[#This Row],[CustomerID]],'Hospitalisation Details'!A:M,10,FALSE)</f>
        <v>R1011</v>
      </c>
      <c r="Q517" s="6">
        <f>VLOOKUP(Table2[[#This Row],[CustomerID]],'Hospitalisation Details'!A:M,13,FALSE)</f>
        <v>31</v>
      </c>
      <c r="R517" s="41"/>
    </row>
    <row r="518" spans="1:18" x14ac:dyDescent="0.3">
      <c r="A518" s="6" t="str">
        <f>VLOOKUP('Customer Names'!A518,'Customer Names'!A:A,1,FALSE)</f>
        <v>Id517</v>
      </c>
      <c r="B518" s="6" t="str">
        <f>VLOOKUP(Table2[[#This Row],[CustomerID]],'Customer Names'!A:E,4,FALSE)</f>
        <v xml:space="preserve">  Amanda</v>
      </c>
      <c r="C518" s="6">
        <f>VLOOKUP(Table2[[#This Row],[CustomerID]],'Medical Examinations'!A:J,2,FALSE)</f>
        <v>35.72</v>
      </c>
      <c r="D518" s="6">
        <f>VLOOKUP(Table2[[#This Row],[CustomerID]],'Medical Examinations'!A:J,3,FALSE)</f>
        <v>4.08</v>
      </c>
      <c r="E518" s="6" t="str">
        <f>VLOOKUP(Table2[[#This Row],[CustomerID]],'Medical Examinations'!A:J,4,FALSE)</f>
        <v>No</v>
      </c>
      <c r="F518" s="6" t="str">
        <f>VLOOKUP(Table2[[#This Row],[CustomerID]],'Medical Examinations'!A:J,5,FALSE)</f>
        <v>No</v>
      </c>
      <c r="G518" s="6" t="str">
        <f>VLOOKUP(Table2[[#This Row],[CustomerID]],'Medical Examinations'!A:J,6,FALSE)</f>
        <v>Yes</v>
      </c>
      <c r="H518" s="6">
        <f>VLOOKUP(Table2[[#This Row],[CustomerID]],'Medical Examinations'!A:J,7,FALSE)</f>
        <v>1</v>
      </c>
      <c r="I518" s="6" t="str">
        <f>VLOOKUP(Table2[[#This Row],[CustomerID]],'Medical Examinations'!A:J,8,FALSE)</f>
        <v>No</v>
      </c>
      <c r="J518" s="6" t="str">
        <f>VLOOKUP(Table2[[#This Row],[CustomerID]],'Medical Examinations'!A:J,9,FALSE)</f>
        <v>Obesity</v>
      </c>
      <c r="K518" s="6" t="str">
        <f>VLOOKUP(Table2[[#This Row],[CustomerID]],'Medical Examinations'!A:J,10,FALSE)</f>
        <v>Normal</v>
      </c>
      <c r="L518" s="6" t="str">
        <f>VLOOKUP(Table2[[#This Row],[CustomerID]],'Hospitalisation Details'!A:M,12,FALSE)</f>
        <v>2-Jul-1979</v>
      </c>
      <c r="M518" s="6">
        <f>VLOOKUP(Table2[[#This Row],[CustomerID]],'Hospitalisation Details'!A:M,7,FALSE)</f>
        <v>19144.580000000002</v>
      </c>
      <c r="N518" s="6" t="str">
        <f>VLOOKUP(Table2[[#This Row],[CustomerID]],'Hospitalisation Details'!A:M,8,FALSE)</f>
        <v>tier - 1</v>
      </c>
      <c r="O518" s="6" t="str">
        <f>VLOOKUP(Table2[[#This Row],[CustomerID]],'Hospitalisation Details'!A:M,9,FALSE)</f>
        <v>tier - 1</v>
      </c>
      <c r="P518" s="6" t="str">
        <f>VLOOKUP(Table2[[#This Row],[CustomerID]],'Hospitalisation Details'!A:M,10,FALSE)</f>
        <v>R1024</v>
      </c>
      <c r="Q518" s="6">
        <f>VLOOKUP(Table2[[#This Row],[CustomerID]],'Hospitalisation Details'!A:M,13,FALSE)</f>
        <v>43</v>
      </c>
      <c r="R518" s="41"/>
    </row>
    <row r="519" spans="1:18" x14ac:dyDescent="0.3">
      <c r="A519" s="6" t="str">
        <f>VLOOKUP('Customer Names'!A519,'Customer Names'!A:A,1,FALSE)</f>
        <v>Id518</v>
      </c>
      <c r="B519" s="6" t="str">
        <f>VLOOKUP(Table2[[#This Row],[CustomerID]],'Customer Names'!A:E,4,FALSE)</f>
        <v xml:space="preserve">  Karen</v>
      </c>
      <c r="C519" s="6">
        <f>VLOOKUP(Table2[[#This Row],[CustomerID]],'Medical Examinations'!A:J,2,FALSE)</f>
        <v>27.94</v>
      </c>
      <c r="D519" s="6">
        <f>VLOOKUP(Table2[[#This Row],[CustomerID]],'Medical Examinations'!A:J,3,FALSE)</f>
        <v>4.4800000000000004</v>
      </c>
      <c r="E519" s="6" t="str">
        <f>VLOOKUP(Table2[[#This Row],[CustomerID]],'Medical Examinations'!A:J,4,FALSE)</f>
        <v>No</v>
      </c>
      <c r="F519" s="6" t="str">
        <f>VLOOKUP(Table2[[#This Row],[CustomerID]],'Medical Examinations'!A:J,5,FALSE)</f>
        <v>No</v>
      </c>
      <c r="G519" s="6" t="str">
        <f>VLOOKUP(Table2[[#This Row],[CustomerID]],'Medical Examinations'!A:J,6,FALSE)</f>
        <v>Yes</v>
      </c>
      <c r="H519" s="6">
        <f>VLOOKUP(Table2[[#This Row],[CustomerID]],'Medical Examinations'!A:J,7,FALSE)</f>
        <v>1</v>
      </c>
      <c r="I519" s="6" t="str">
        <f>VLOOKUP(Table2[[#This Row],[CustomerID]],'Medical Examinations'!A:J,8,FALSE)</f>
        <v>Yes</v>
      </c>
      <c r="J519" s="6" t="str">
        <f>VLOOKUP(Table2[[#This Row],[CustomerID]],'Medical Examinations'!A:J,9,FALSE)</f>
        <v>OverWeight</v>
      </c>
      <c r="K519" s="6" t="str">
        <f>VLOOKUP(Table2[[#This Row],[CustomerID]],'Medical Examinations'!A:J,10,FALSE)</f>
        <v>Normal</v>
      </c>
      <c r="L519" s="6" t="str">
        <f>VLOOKUP(Table2[[#This Row],[CustomerID]],'Hospitalisation Details'!A:M,12,FALSE)</f>
        <v>28-Sep-1993</v>
      </c>
      <c r="M519" s="6">
        <f>VLOOKUP(Table2[[#This Row],[CustomerID]],'Hospitalisation Details'!A:M,7,FALSE)</f>
        <v>19107.78</v>
      </c>
      <c r="N519" s="6" t="str">
        <f>VLOOKUP(Table2[[#This Row],[CustomerID]],'Hospitalisation Details'!A:M,8,FALSE)</f>
        <v>tier - 1</v>
      </c>
      <c r="O519" s="6" t="str">
        <f>VLOOKUP(Table2[[#This Row],[CustomerID]],'Hospitalisation Details'!A:M,9,FALSE)</f>
        <v>tier - 2</v>
      </c>
      <c r="P519" s="6" t="str">
        <f>VLOOKUP(Table2[[#This Row],[CustomerID]],'Hospitalisation Details'!A:M,10,FALSE)</f>
        <v>R1013</v>
      </c>
      <c r="Q519" s="6">
        <f>VLOOKUP(Table2[[#This Row],[CustomerID]],'Hospitalisation Details'!A:M,13,FALSE)</f>
        <v>29</v>
      </c>
      <c r="R519" s="41"/>
    </row>
    <row r="520" spans="1:18" x14ac:dyDescent="0.3">
      <c r="A520" s="6" t="str">
        <f>VLOOKUP('Customer Names'!A520,'Customer Names'!A:A,1,FALSE)</f>
        <v>Id519</v>
      </c>
      <c r="B520" s="6" t="str">
        <f>VLOOKUP(Table2[[#This Row],[CustomerID]],'Customer Names'!A:E,4,FALSE)</f>
        <v xml:space="preserve">  Gregory</v>
      </c>
      <c r="C520" s="6">
        <f>VLOOKUP(Table2[[#This Row],[CustomerID]],'Medical Examinations'!A:J,2,FALSE)</f>
        <v>27.1</v>
      </c>
      <c r="D520" s="6">
        <f>VLOOKUP(Table2[[#This Row],[CustomerID]],'Medical Examinations'!A:J,3,FALSE)</f>
        <v>5.73</v>
      </c>
      <c r="E520" s="6" t="str">
        <f>VLOOKUP(Table2[[#This Row],[CustomerID]],'Medical Examinations'!A:J,4,FALSE)</f>
        <v>No</v>
      </c>
      <c r="F520" s="6" t="str">
        <f>VLOOKUP(Table2[[#This Row],[CustomerID]],'Medical Examinations'!A:J,5,FALSE)</f>
        <v>No</v>
      </c>
      <c r="G520" s="6" t="str">
        <f>VLOOKUP(Table2[[#This Row],[CustomerID]],'Medical Examinations'!A:J,6,FALSE)</f>
        <v>No</v>
      </c>
      <c r="H520" s="6">
        <f>VLOOKUP(Table2[[#This Row],[CustomerID]],'Medical Examinations'!A:J,7,FALSE)</f>
        <v>0</v>
      </c>
      <c r="I520" s="6" t="str">
        <f>VLOOKUP(Table2[[#This Row],[CustomerID]],'Medical Examinations'!A:J,8,FALSE)</f>
        <v>Yes</v>
      </c>
      <c r="J520" s="6" t="str">
        <f>VLOOKUP(Table2[[#This Row],[CustomerID]],'Medical Examinations'!A:J,9,FALSE)</f>
        <v>OverWeight</v>
      </c>
      <c r="K520" s="6" t="str">
        <f>VLOOKUP(Table2[[#This Row],[CustomerID]],'Medical Examinations'!A:J,10,FALSE)</f>
        <v>Prediabetes</v>
      </c>
      <c r="L520" s="6" t="str">
        <f>VLOOKUP(Table2[[#This Row],[CustomerID]],'Hospitalisation Details'!A:M,12,FALSE)</f>
        <v>5-Jun-1989</v>
      </c>
      <c r="M520" s="6">
        <f>VLOOKUP(Table2[[#This Row],[CustomerID]],'Hospitalisation Details'!A:M,7,FALSE)</f>
        <v>19040.88</v>
      </c>
      <c r="N520" s="6" t="str">
        <f>VLOOKUP(Table2[[#This Row],[CustomerID]],'Hospitalisation Details'!A:M,8,FALSE)</f>
        <v>tier - 1</v>
      </c>
      <c r="O520" s="6" t="str">
        <f>VLOOKUP(Table2[[#This Row],[CustomerID]],'Hospitalisation Details'!A:M,9,FALSE)</f>
        <v>tier - 3</v>
      </c>
      <c r="P520" s="6" t="str">
        <f>VLOOKUP(Table2[[#This Row],[CustomerID]],'Hospitalisation Details'!A:M,10,FALSE)</f>
        <v>R1011</v>
      </c>
      <c r="Q520" s="6">
        <f>VLOOKUP(Table2[[#This Row],[CustomerID]],'Hospitalisation Details'!A:M,13,FALSE)</f>
        <v>34</v>
      </c>
      <c r="R520" s="41"/>
    </row>
    <row r="521" spans="1:18" x14ac:dyDescent="0.3">
      <c r="A521" s="6" t="str">
        <f>VLOOKUP('Customer Names'!A521,'Customer Names'!A:A,1,FALSE)</f>
        <v>Id520</v>
      </c>
      <c r="B521" s="6" t="str">
        <f>VLOOKUP(Table2[[#This Row],[CustomerID]],'Customer Names'!A:E,4,FALSE)</f>
        <v xml:space="preserve">  Sabine</v>
      </c>
      <c r="C521" s="6">
        <f>VLOOKUP(Table2[[#This Row],[CustomerID]],'Medical Examinations'!A:J,2,FALSE)</f>
        <v>18.3</v>
      </c>
      <c r="D521" s="6">
        <f>VLOOKUP(Table2[[#This Row],[CustomerID]],'Medical Examinations'!A:J,3,FALSE)</f>
        <v>5.46</v>
      </c>
      <c r="E521" s="6" t="str">
        <f>VLOOKUP(Table2[[#This Row],[CustomerID]],'Medical Examinations'!A:J,4,FALSE)</f>
        <v>Yes</v>
      </c>
      <c r="F521" s="6" t="str">
        <f>VLOOKUP(Table2[[#This Row],[CustomerID]],'Medical Examinations'!A:J,5,FALSE)</f>
        <v>No</v>
      </c>
      <c r="G521" s="6" t="str">
        <f>VLOOKUP(Table2[[#This Row],[CustomerID]],'Medical Examinations'!A:J,6,FALSE)</f>
        <v>Yes</v>
      </c>
      <c r="H521" s="6">
        <f>VLOOKUP(Table2[[#This Row],[CustomerID]],'Medical Examinations'!A:J,7,FALSE)</f>
        <v>1</v>
      </c>
      <c r="I521" s="6" t="str">
        <f>VLOOKUP(Table2[[#This Row],[CustomerID]],'Medical Examinations'!A:J,8,FALSE)</f>
        <v>Yes</v>
      </c>
      <c r="J521" s="6" t="str">
        <f>VLOOKUP(Table2[[#This Row],[CustomerID]],'Medical Examinations'!A:J,9,FALSE)</f>
        <v>UnderWeight</v>
      </c>
      <c r="K521" s="6" t="str">
        <f>VLOOKUP(Table2[[#This Row],[CustomerID]],'Medical Examinations'!A:J,10,FALSE)</f>
        <v>Normal</v>
      </c>
      <c r="L521" s="6" t="str">
        <f>VLOOKUP(Table2[[#This Row],[CustomerID]],'Hospitalisation Details'!A:M,12,FALSE)</f>
        <v>19-Dec-1983</v>
      </c>
      <c r="M521" s="6">
        <f>VLOOKUP(Table2[[#This Row],[CustomerID]],'Hospitalisation Details'!A:M,7,FALSE)</f>
        <v>19023.259999999998</v>
      </c>
      <c r="N521" s="6" t="str">
        <f>VLOOKUP(Table2[[#This Row],[CustomerID]],'Hospitalisation Details'!A:M,8,FALSE)</f>
        <v>tier - 1</v>
      </c>
      <c r="O521" s="6" t="str">
        <f>VLOOKUP(Table2[[#This Row],[CustomerID]],'Hospitalisation Details'!A:M,9,FALSE)</f>
        <v>tier - 3</v>
      </c>
      <c r="P521" s="6" t="str">
        <f>VLOOKUP(Table2[[#This Row],[CustomerID]],'Hospitalisation Details'!A:M,10,FALSE)</f>
        <v>R1011</v>
      </c>
      <c r="Q521" s="6">
        <f>VLOOKUP(Table2[[#This Row],[CustomerID]],'Hospitalisation Details'!A:M,13,FALSE)</f>
        <v>39</v>
      </c>
      <c r="R521" s="41"/>
    </row>
    <row r="522" spans="1:18" x14ac:dyDescent="0.3">
      <c r="A522" s="6" t="str">
        <f>VLOOKUP('Customer Names'!A522,'Customer Names'!A:A,1,FALSE)</f>
        <v>Id521</v>
      </c>
      <c r="B522" s="6" t="str">
        <f>VLOOKUP(Table2[[#This Row],[CustomerID]],'Customer Names'!A:E,4,FALSE)</f>
        <v xml:space="preserve">  Joseph</v>
      </c>
      <c r="C522" s="6">
        <f>VLOOKUP(Table2[[#This Row],[CustomerID]],'Medical Examinations'!A:J,2,FALSE)</f>
        <v>25.3</v>
      </c>
      <c r="D522" s="6">
        <f>VLOOKUP(Table2[[#This Row],[CustomerID]],'Medical Examinations'!A:J,3,FALSE)</f>
        <v>5.0199999999999996</v>
      </c>
      <c r="E522" s="6" t="str">
        <f>VLOOKUP(Table2[[#This Row],[CustomerID]],'Medical Examinations'!A:J,4,FALSE)</f>
        <v>Yes</v>
      </c>
      <c r="F522" s="6" t="str">
        <f>VLOOKUP(Table2[[#This Row],[CustomerID]],'Medical Examinations'!A:J,5,FALSE)</f>
        <v>No</v>
      </c>
      <c r="G522" s="6" t="str">
        <f>VLOOKUP(Table2[[#This Row],[CustomerID]],'Medical Examinations'!A:J,6,FALSE)</f>
        <v>No</v>
      </c>
      <c r="H522" s="6">
        <f>VLOOKUP(Table2[[#This Row],[CustomerID]],'Medical Examinations'!A:J,7,FALSE)</f>
        <v>1</v>
      </c>
      <c r="I522" s="6" t="str">
        <f>VLOOKUP(Table2[[#This Row],[CustomerID]],'Medical Examinations'!A:J,8,FALSE)</f>
        <v>Yes</v>
      </c>
      <c r="J522" s="6" t="str">
        <f>VLOOKUP(Table2[[#This Row],[CustomerID]],'Medical Examinations'!A:J,9,FALSE)</f>
        <v>OverWeight</v>
      </c>
      <c r="K522" s="6" t="str">
        <f>VLOOKUP(Table2[[#This Row],[CustomerID]],'Medical Examinations'!A:J,10,FALSE)</f>
        <v>Normal</v>
      </c>
      <c r="L522" s="6" t="str">
        <f>VLOOKUP(Table2[[#This Row],[CustomerID]],'Hospitalisation Details'!A:M,12,FALSE)</f>
        <v>24-Oct-1988</v>
      </c>
      <c r="M522" s="6">
        <f>VLOOKUP(Table2[[#This Row],[CustomerID]],'Hospitalisation Details'!A:M,7,FALSE)</f>
        <v>18972.5</v>
      </c>
      <c r="N522" s="6" t="str">
        <f>VLOOKUP(Table2[[#This Row],[CustomerID]],'Hospitalisation Details'!A:M,8,FALSE)</f>
        <v>tier - 1</v>
      </c>
      <c r="O522" s="6" t="str">
        <f>VLOOKUP(Table2[[#This Row],[CustomerID]],'Hospitalisation Details'!A:M,9,FALSE)</f>
        <v>tier - 3</v>
      </c>
      <c r="P522" s="6" t="str">
        <f>VLOOKUP(Table2[[#This Row],[CustomerID]],'Hospitalisation Details'!A:M,10,FALSE)</f>
        <v>R1013</v>
      </c>
      <c r="Q522" s="6">
        <f>VLOOKUP(Table2[[#This Row],[CustomerID]],'Hospitalisation Details'!A:M,13,FALSE)</f>
        <v>34</v>
      </c>
      <c r="R522" s="41"/>
    </row>
    <row r="523" spans="1:18" x14ac:dyDescent="0.3">
      <c r="A523" s="6" t="str">
        <f>VLOOKUP('Customer Names'!A523,'Customer Names'!A:A,1,FALSE)</f>
        <v>Id522</v>
      </c>
      <c r="B523" s="6" t="str">
        <f>VLOOKUP(Table2[[#This Row],[CustomerID]],'Customer Names'!A:E,4,FALSE)</f>
        <v xml:space="preserve">  Adam</v>
      </c>
      <c r="C523" s="6">
        <f>VLOOKUP(Table2[[#This Row],[CustomerID]],'Medical Examinations'!A:J,2,FALSE)</f>
        <v>38.83</v>
      </c>
      <c r="D523" s="6">
        <f>VLOOKUP(Table2[[#This Row],[CustomerID]],'Medical Examinations'!A:J,3,FALSE)</f>
        <v>6.36</v>
      </c>
      <c r="E523" s="6" t="str">
        <f>VLOOKUP(Table2[[#This Row],[CustomerID]],'Medical Examinations'!A:J,4,FALSE)</f>
        <v>No</v>
      </c>
      <c r="F523" s="6" t="str">
        <f>VLOOKUP(Table2[[#This Row],[CustomerID]],'Medical Examinations'!A:J,5,FALSE)</f>
        <v>No</v>
      </c>
      <c r="G523" s="6" t="str">
        <f>VLOOKUP(Table2[[#This Row],[CustomerID]],'Medical Examinations'!A:J,6,FALSE)</f>
        <v>No</v>
      </c>
      <c r="H523" s="6">
        <f>VLOOKUP(Table2[[#This Row],[CustomerID]],'Medical Examinations'!A:J,7,FALSE)</f>
        <v>1</v>
      </c>
      <c r="I523" s="6" t="str">
        <f>VLOOKUP(Table2[[#This Row],[CustomerID]],'Medical Examinations'!A:J,8,FALSE)</f>
        <v>No</v>
      </c>
      <c r="J523" s="6" t="str">
        <f>VLOOKUP(Table2[[#This Row],[CustomerID]],'Medical Examinations'!A:J,9,FALSE)</f>
        <v>Obesity</v>
      </c>
      <c r="K523" s="6" t="str">
        <f>VLOOKUP(Table2[[#This Row],[CustomerID]],'Medical Examinations'!A:J,10,FALSE)</f>
        <v>Prediabetes</v>
      </c>
      <c r="L523" s="6" t="str">
        <f>VLOOKUP(Table2[[#This Row],[CustomerID]],'Hospitalisation Details'!A:M,12,FALSE)</f>
        <v>30-Nov-1992</v>
      </c>
      <c r="M523" s="6">
        <f>VLOOKUP(Table2[[#This Row],[CustomerID]],'Hospitalisation Details'!A:M,7,FALSE)</f>
        <v>18963.169999999998</v>
      </c>
      <c r="N523" s="6" t="str">
        <f>VLOOKUP(Table2[[#This Row],[CustomerID]],'Hospitalisation Details'!A:M,8,FALSE)</f>
        <v>tier - 1</v>
      </c>
      <c r="O523" s="6" t="str">
        <f>VLOOKUP(Table2[[#This Row],[CustomerID]],'Hospitalisation Details'!A:M,9,FALSE)</f>
        <v>tier - 1</v>
      </c>
      <c r="P523" s="6" t="str">
        <f>VLOOKUP(Table2[[#This Row],[CustomerID]],'Hospitalisation Details'!A:M,10,FALSE)</f>
        <v>R1013</v>
      </c>
      <c r="Q523" s="6">
        <f>VLOOKUP(Table2[[#This Row],[CustomerID]],'Hospitalisation Details'!A:M,13,FALSE)</f>
        <v>30</v>
      </c>
      <c r="R523" s="41"/>
    </row>
    <row r="524" spans="1:18" x14ac:dyDescent="0.3">
      <c r="A524" s="6" t="str">
        <f>VLOOKUP('Customer Names'!A524,'Customer Names'!A:A,1,FALSE)</f>
        <v>Id523</v>
      </c>
      <c r="B524" s="6" t="str">
        <f>VLOOKUP(Table2[[#This Row],[CustomerID]],'Customer Names'!A:E,4,FALSE)</f>
        <v xml:space="preserve">  Karolyn A</v>
      </c>
      <c r="C524" s="6">
        <f>VLOOKUP(Table2[[#This Row],[CustomerID]],'Medical Examinations'!A:J,2,FALSE)</f>
        <v>27.6</v>
      </c>
      <c r="D524" s="6">
        <f>VLOOKUP(Table2[[#This Row],[CustomerID]],'Medical Examinations'!A:J,3,FALSE)</f>
        <v>5.36</v>
      </c>
      <c r="E524" s="6" t="str">
        <f>VLOOKUP(Table2[[#This Row],[CustomerID]],'Medical Examinations'!A:J,4,FALSE)</f>
        <v>No</v>
      </c>
      <c r="F524" s="6" t="str">
        <f>VLOOKUP(Table2[[#This Row],[CustomerID]],'Medical Examinations'!A:J,5,FALSE)</f>
        <v>No</v>
      </c>
      <c r="G524" s="6" t="str">
        <f>VLOOKUP(Table2[[#This Row],[CustomerID]],'Medical Examinations'!A:J,6,FALSE)</f>
        <v>No</v>
      </c>
      <c r="H524" s="6">
        <f>VLOOKUP(Table2[[#This Row],[CustomerID]],'Medical Examinations'!A:J,7,FALSE)</f>
        <v>1</v>
      </c>
      <c r="I524" s="6" t="str">
        <f>VLOOKUP(Table2[[#This Row],[CustomerID]],'Medical Examinations'!A:J,8,FALSE)</f>
        <v>No</v>
      </c>
      <c r="J524" s="6" t="str">
        <f>VLOOKUP(Table2[[#This Row],[CustomerID]],'Medical Examinations'!A:J,9,FALSE)</f>
        <v>OverWeight</v>
      </c>
      <c r="K524" s="6" t="str">
        <f>VLOOKUP(Table2[[#This Row],[CustomerID]],'Medical Examinations'!A:J,10,FALSE)</f>
        <v>Normal</v>
      </c>
      <c r="L524" s="6" t="str">
        <f>VLOOKUP(Table2[[#This Row],[CustomerID]],'Hospitalisation Details'!A:M,12,FALSE)</f>
        <v>6-Aug-1998</v>
      </c>
      <c r="M524" s="6">
        <f>VLOOKUP(Table2[[#This Row],[CustomerID]],'Hospitalisation Details'!A:M,7,FALSE)</f>
        <v>18955.22</v>
      </c>
      <c r="N524" s="6" t="str">
        <f>VLOOKUP(Table2[[#This Row],[CustomerID]],'Hospitalisation Details'!A:M,8,FALSE)</f>
        <v>tier - 1</v>
      </c>
      <c r="O524" s="6" t="str">
        <f>VLOOKUP(Table2[[#This Row],[CustomerID]],'Hospitalisation Details'!A:M,9,FALSE)</f>
        <v>tier - 3</v>
      </c>
      <c r="P524" s="6" t="str">
        <f>VLOOKUP(Table2[[#This Row],[CustomerID]],'Hospitalisation Details'!A:M,10,FALSE)</f>
        <v>R1011</v>
      </c>
      <c r="Q524" s="6">
        <f>VLOOKUP(Table2[[#This Row],[CustomerID]],'Hospitalisation Details'!A:M,13,FALSE)</f>
        <v>24</v>
      </c>
      <c r="R524" s="41"/>
    </row>
    <row r="525" spans="1:18" x14ac:dyDescent="0.3">
      <c r="A525" s="6" t="str">
        <f>VLOOKUP('Customer Names'!A525,'Customer Names'!A:A,1,FALSE)</f>
        <v>Id524</v>
      </c>
      <c r="B525" s="6" t="str">
        <f>VLOOKUP(Table2[[#This Row],[CustomerID]],'Customer Names'!A:E,4,FALSE)</f>
        <v xml:space="preserve">  Anita L</v>
      </c>
      <c r="C525" s="6">
        <f>VLOOKUP(Table2[[#This Row],[CustomerID]],'Medical Examinations'!A:J,2,FALSE)</f>
        <v>46.4</v>
      </c>
      <c r="D525" s="6">
        <f>VLOOKUP(Table2[[#This Row],[CustomerID]],'Medical Examinations'!A:J,3,FALSE)</f>
        <v>8.3699999999999992</v>
      </c>
      <c r="E525" s="6" t="str">
        <f>VLOOKUP(Table2[[#This Row],[CustomerID]],'Medical Examinations'!A:J,4,FALSE)</f>
        <v>Yes</v>
      </c>
      <c r="F525" s="6" t="str">
        <f>VLOOKUP(Table2[[#This Row],[CustomerID]],'Medical Examinations'!A:J,5,FALSE)</f>
        <v>No</v>
      </c>
      <c r="G525" s="6" t="str">
        <f>VLOOKUP(Table2[[#This Row],[CustomerID]],'Medical Examinations'!A:J,6,FALSE)</f>
        <v>Yes</v>
      </c>
      <c r="H525" s="6">
        <f>VLOOKUP(Table2[[#This Row],[CustomerID]],'Medical Examinations'!A:J,7,FALSE)</f>
        <v>1</v>
      </c>
      <c r="I525" s="6" t="str">
        <f>VLOOKUP(Table2[[#This Row],[CustomerID]],'Medical Examinations'!A:J,8,FALSE)</f>
        <v>No</v>
      </c>
      <c r="J525" s="6" t="str">
        <f>VLOOKUP(Table2[[#This Row],[CustomerID]],'Medical Examinations'!A:J,9,FALSE)</f>
        <v>Obesity</v>
      </c>
      <c r="K525" s="6" t="str">
        <f>VLOOKUP(Table2[[#This Row],[CustomerID]],'Medical Examinations'!A:J,10,FALSE)</f>
        <v>Diabetes</v>
      </c>
      <c r="L525" s="6" t="str">
        <f>VLOOKUP(Table2[[#This Row],[CustomerID]],'Hospitalisation Details'!A:M,12,FALSE)</f>
        <v>20-Oct-1963</v>
      </c>
      <c r="M525" s="6">
        <f>VLOOKUP(Table2[[#This Row],[CustomerID]],'Hospitalisation Details'!A:M,7,FALSE)</f>
        <v>18954.560000000001</v>
      </c>
      <c r="N525" s="6" t="str">
        <f>VLOOKUP(Table2[[#This Row],[CustomerID]],'Hospitalisation Details'!A:M,8,FALSE)</f>
        <v>tier - 1</v>
      </c>
      <c r="O525" s="6" t="str">
        <f>VLOOKUP(Table2[[#This Row],[CustomerID]],'Hospitalisation Details'!A:M,9,FALSE)</f>
        <v>tier - 1</v>
      </c>
      <c r="P525" s="6" t="str">
        <f>VLOOKUP(Table2[[#This Row],[CustomerID]],'Hospitalisation Details'!A:M,10,FALSE)</f>
        <v>R1026</v>
      </c>
      <c r="Q525" s="6">
        <f>VLOOKUP(Table2[[#This Row],[CustomerID]],'Hospitalisation Details'!A:M,13,FALSE)</f>
        <v>59</v>
      </c>
      <c r="R525" s="41"/>
    </row>
    <row r="526" spans="1:18" x14ac:dyDescent="0.3">
      <c r="A526" s="6" t="str">
        <f>VLOOKUP('Customer Names'!A526,'Customer Names'!A:A,1,FALSE)</f>
        <v>Id525</v>
      </c>
      <c r="B526" s="6" t="str">
        <f>VLOOKUP(Table2[[#This Row],[CustomerID]],'Customer Names'!A:E,4,FALSE)</f>
        <v xml:space="preserve">  Laura E</v>
      </c>
      <c r="C526" s="6">
        <f>VLOOKUP(Table2[[#This Row],[CustomerID]],'Medical Examinations'!A:J,2,FALSE)</f>
        <v>51.92</v>
      </c>
      <c r="D526" s="6">
        <f>VLOOKUP(Table2[[#This Row],[CustomerID]],'Medical Examinations'!A:J,3,FALSE)</f>
        <v>5.18</v>
      </c>
      <c r="E526" s="6" t="str">
        <f>VLOOKUP(Table2[[#This Row],[CustomerID]],'Medical Examinations'!A:J,4,FALSE)</f>
        <v>Yes</v>
      </c>
      <c r="F526" s="6" t="str">
        <f>VLOOKUP(Table2[[#This Row],[CustomerID]],'Medical Examinations'!A:J,5,FALSE)</f>
        <v>No</v>
      </c>
      <c r="G526" s="6" t="str">
        <f>VLOOKUP(Table2[[#This Row],[CustomerID]],'Medical Examinations'!A:J,6,FALSE)</f>
        <v>Yes</v>
      </c>
      <c r="H526" s="6">
        <f>VLOOKUP(Table2[[#This Row],[CustomerID]],'Medical Examinations'!A:J,7,FALSE)</f>
        <v>1</v>
      </c>
      <c r="I526" s="6" t="str">
        <f>VLOOKUP(Table2[[#This Row],[CustomerID]],'Medical Examinations'!A:J,8,FALSE)</f>
        <v>No</v>
      </c>
      <c r="J526" s="6" t="str">
        <f>VLOOKUP(Table2[[#This Row],[CustomerID]],'Medical Examinations'!A:J,9,FALSE)</f>
        <v>Obesity</v>
      </c>
      <c r="K526" s="6" t="str">
        <f>VLOOKUP(Table2[[#This Row],[CustomerID]],'Medical Examinations'!A:J,10,FALSE)</f>
        <v>Normal</v>
      </c>
      <c r="L526" s="6" t="str">
        <f>VLOOKUP(Table2[[#This Row],[CustomerID]],'Hospitalisation Details'!A:M,12,FALSE)</f>
        <v>3-Aug-1969</v>
      </c>
      <c r="M526" s="6">
        <f>VLOOKUP(Table2[[#This Row],[CustomerID]],'Hospitalisation Details'!A:M,7,FALSE)</f>
        <v>18932.810000000001</v>
      </c>
      <c r="N526" s="6" t="str">
        <f>VLOOKUP(Table2[[#This Row],[CustomerID]],'Hospitalisation Details'!A:M,8,FALSE)</f>
        <v>tier - 1</v>
      </c>
      <c r="O526" s="6" t="str">
        <f>VLOOKUP(Table2[[#This Row],[CustomerID]],'Hospitalisation Details'!A:M,9,FALSE)</f>
        <v>tier - 3</v>
      </c>
      <c r="P526" s="6" t="str">
        <f>VLOOKUP(Table2[[#This Row],[CustomerID]],'Hospitalisation Details'!A:M,10,FALSE)</f>
        <v>R1012</v>
      </c>
      <c r="Q526" s="6">
        <f>VLOOKUP(Table2[[#This Row],[CustomerID]],'Hospitalisation Details'!A:M,13,FALSE)</f>
        <v>53</v>
      </c>
      <c r="R526" s="41"/>
    </row>
    <row r="527" spans="1:18" x14ac:dyDescent="0.3">
      <c r="A527" s="6" t="str">
        <f>VLOOKUP('Customer Names'!A527,'Customer Names'!A:A,1,FALSE)</f>
        <v>Id526</v>
      </c>
      <c r="B527" s="6" t="str">
        <f>VLOOKUP(Table2[[#This Row],[CustomerID]],'Customer Names'!A:E,4,FALSE)</f>
        <v xml:space="preserve">  Sarah</v>
      </c>
      <c r="C527" s="6">
        <f>VLOOKUP(Table2[[#This Row],[CustomerID]],'Medical Examinations'!A:J,2,FALSE)</f>
        <v>32.395000000000003</v>
      </c>
      <c r="D527" s="6">
        <f>VLOOKUP(Table2[[#This Row],[CustomerID]],'Medical Examinations'!A:J,3,FALSE)</f>
        <v>5.68</v>
      </c>
      <c r="E527" s="6" t="str">
        <f>VLOOKUP(Table2[[#This Row],[CustomerID]],'Medical Examinations'!A:J,4,FALSE)</f>
        <v>Yes</v>
      </c>
      <c r="F527" s="6" t="str">
        <f>VLOOKUP(Table2[[#This Row],[CustomerID]],'Medical Examinations'!A:J,5,FALSE)</f>
        <v>No</v>
      </c>
      <c r="G527" s="6" t="str">
        <f>VLOOKUP(Table2[[#This Row],[CustomerID]],'Medical Examinations'!A:J,6,FALSE)</f>
        <v>No</v>
      </c>
      <c r="H527" s="6">
        <f>VLOOKUP(Table2[[#This Row],[CustomerID]],'Medical Examinations'!A:J,7,FALSE)</f>
        <v>1</v>
      </c>
      <c r="I527" s="6" t="str">
        <f>VLOOKUP(Table2[[#This Row],[CustomerID]],'Medical Examinations'!A:J,8,FALSE)</f>
        <v>No</v>
      </c>
      <c r="J527" s="6" t="str">
        <f>VLOOKUP(Table2[[#This Row],[CustomerID]],'Medical Examinations'!A:J,9,FALSE)</f>
        <v>Obesity</v>
      </c>
      <c r="K527" s="6" t="str">
        <f>VLOOKUP(Table2[[#This Row],[CustomerID]],'Medical Examinations'!A:J,10,FALSE)</f>
        <v>Normal</v>
      </c>
      <c r="L527" s="6" t="str">
        <f>VLOOKUP(Table2[[#This Row],[CustomerID]],'Hospitalisation Details'!A:M,12,FALSE)</f>
        <v>27-Sep-1995</v>
      </c>
      <c r="M527" s="6">
        <f>VLOOKUP(Table2[[#This Row],[CustomerID]],'Hospitalisation Details'!A:M,7,FALSE)</f>
        <v>18903.490000000002</v>
      </c>
      <c r="N527" s="6" t="str">
        <f>VLOOKUP(Table2[[#This Row],[CustomerID]],'Hospitalisation Details'!A:M,8,FALSE)</f>
        <v>tier - 1</v>
      </c>
      <c r="O527" s="6" t="str">
        <f>VLOOKUP(Table2[[#This Row],[CustomerID]],'Hospitalisation Details'!A:M,9,FALSE)</f>
        <v>tier - 2</v>
      </c>
      <c r="P527" s="6" t="str">
        <f>VLOOKUP(Table2[[#This Row],[CustomerID]],'Hospitalisation Details'!A:M,10,FALSE)</f>
        <v>R1024</v>
      </c>
      <c r="Q527" s="6">
        <f>VLOOKUP(Table2[[#This Row],[CustomerID]],'Hospitalisation Details'!A:M,13,FALSE)</f>
        <v>27</v>
      </c>
      <c r="R527" s="41"/>
    </row>
    <row r="528" spans="1:18" x14ac:dyDescent="0.3">
      <c r="A528" s="6" t="str">
        <f>VLOOKUP('Customer Names'!A528,'Customer Names'!A:A,1,FALSE)</f>
        <v>Id527</v>
      </c>
      <c r="B528" s="6" t="str">
        <f>VLOOKUP(Table2[[#This Row],[CustomerID]],'Customer Names'!A:E,4,FALSE)</f>
        <v xml:space="preserve">  Ashley E</v>
      </c>
      <c r="C528" s="6">
        <f>VLOOKUP(Table2[[#This Row],[CustomerID]],'Medical Examinations'!A:J,2,FALSE)</f>
        <v>46.19</v>
      </c>
      <c r="D528" s="6">
        <f>VLOOKUP(Table2[[#This Row],[CustomerID]],'Medical Examinations'!A:J,3,FALSE)</f>
        <v>7.31</v>
      </c>
      <c r="E528" s="6" t="str">
        <f>VLOOKUP(Table2[[#This Row],[CustomerID]],'Medical Examinations'!A:J,4,FALSE)</f>
        <v>Yes</v>
      </c>
      <c r="F528" s="6" t="str">
        <f>VLOOKUP(Table2[[#This Row],[CustomerID]],'Medical Examinations'!A:J,5,FALSE)</f>
        <v>No</v>
      </c>
      <c r="G528" s="6" t="str">
        <f>VLOOKUP(Table2[[#This Row],[CustomerID]],'Medical Examinations'!A:J,6,FALSE)</f>
        <v>Yes</v>
      </c>
      <c r="H528" s="6">
        <f>VLOOKUP(Table2[[#This Row],[CustomerID]],'Medical Examinations'!A:J,7,FALSE)</f>
        <v>1</v>
      </c>
      <c r="I528" s="6" t="str">
        <f>VLOOKUP(Table2[[#This Row],[CustomerID]],'Medical Examinations'!A:J,8,FALSE)</f>
        <v>No</v>
      </c>
      <c r="J528" s="6" t="str">
        <f>VLOOKUP(Table2[[#This Row],[CustomerID]],'Medical Examinations'!A:J,9,FALSE)</f>
        <v>Obesity</v>
      </c>
      <c r="K528" s="6" t="str">
        <f>VLOOKUP(Table2[[#This Row],[CustomerID]],'Medical Examinations'!A:J,10,FALSE)</f>
        <v>Diabetes</v>
      </c>
      <c r="L528" s="6" t="str">
        <f>VLOOKUP(Table2[[#This Row],[CustomerID]],'Hospitalisation Details'!A:M,12,FALSE)</f>
        <v>6-Dec-1963</v>
      </c>
      <c r="M528" s="6">
        <f>VLOOKUP(Table2[[#This Row],[CustomerID]],'Hospitalisation Details'!A:M,7,FALSE)</f>
        <v>18883.330000000002</v>
      </c>
      <c r="N528" s="6" t="str">
        <f>VLOOKUP(Table2[[#This Row],[CustomerID]],'Hospitalisation Details'!A:M,8,FALSE)</f>
        <v>tier - 1</v>
      </c>
      <c r="O528" s="6" t="str">
        <f>VLOOKUP(Table2[[#This Row],[CustomerID]],'Hospitalisation Details'!A:M,9,FALSE)</f>
        <v>tier - 1</v>
      </c>
      <c r="P528" s="6" t="str">
        <f>VLOOKUP(Table2[[#This Row],[CustomerID]],'Hospitalisation Details'!A:M,10,FALSE)</f>
        <v>R1026</v>
      </c>
      <c r="Q528" s="6">
        <f>VLOOKUP(Table2[[#This Row],[CustomerID]],'Hospitalisation Details'!A:M,13,FALSE)</f>
        <v>59</v>
      </c>
      <c r="R528" s="41"/>
    </row>
    <row r="529" spans="1:18" x14ac:dyDescent="0.3">
      <c r="A529" s="6" t="str">
        <f>VLOOKUP('Customer Names'!A529,'Customer Names'!A:A,1,FALSE)</f>
        <v>Id528</v>
      </c>
      <c r="B529" s="6" t="str">
        <f>VLOOKUP(Table2[[#This Row],[CustomerID]],'Customer Names'!A:E,4,FALSE)</f>
        <v xml:space="preserve">  Lindsey</v>
      </c>
      <c r="C529" s="6">
        <f>VLOOKUP(Table2[[#This Row],[CustomerID]],'Medical Examinations'!A:J,2,FALSE)</f>
        <v>27.93</v>
      </c>
      <c r="D529" s="6">
        <f>VLOOKUP(Table2[[#This Row],[CustomerID]],'Medical Examinations'!A:J,3,FALSE)</f>
        <v>4.67</v>
      </c>
      <c r="E529" s="6" t="str">
        <f>VLOOKUP(Table2[[#This Row],[CustomerID]],'Medical Examinations'!A:J,4,FALSE)</f>
        <v>No</v>
      </c>
      <c r="F529" s="6" t="str">
        <f>VLOOKUP(Table2[[#This Row],[CustomerID]],'Medical Examinations'!A:J,5,FALSE)</f>
        <v>No</v>
      </c>
      <c r="G529" s="6" t="str">
        <f>VLOOKUP(Table2[[#This Row],[CustomerID]],'Medical Examinations'!A:J,6,FALSE)</f>
        <v>Yes</v>
      </c>
      <c r="H529" s="6">
        <f>VLOOKUP(Table2[[#This Row],[CustomerID]],'Medical Examinations'!A:J,7,FALSE)</f>
        <v>1</v>
      </c>
      <c r="I529" s="6" t="str">
        <f>VLOOKUP(Table2[[#This Row],[CustomerID]],'Medical Examinations'!A:J,8,FALSE)</f>
        <v>No</v>
      </c>
      <c r="J529" s="6" t="str">
        <f>VLOOKUP(Table2[[#This Row],[CustomerID]],'Medical Examinations'!A:J,9,FALSE)</f>
        <v>OverWeight</v>
      </c>
      <c r="K529" s="6" t="str">
        <f>VLOOKUP(Table2[[#This Row],[CustomerID]],'Medical Examinations'!A:J,10,FALSE)</f>
        <v>Normal</v>
      </c>
      <c r="L529" s="6" t="str">
        <f>VLOOKUP(Table2[[#This Row],[CustomerID]],'Hospitalisation Details'!A:M,12,FALSE)</f>
        <v>24-Jul-2003</v>
      </c>
      <c r="M529" s="6">
        <f>VLOOKUP(Table2[[#This Row],[CustomerID]],'Hospitalisation Details'!A:M,7,FALSE)</f>
        <v>18838.7</v>
      </c>
      <c r="N529" s="6" t="str">
        <f>VLOOKUP(Table2[[#This Row],[CustomerID]],'Hospitalisation Details'!A:M,8,FALSE)</f>
        <v>tier - 1</v>
      </c>
      <c r="O529" s="6" t="str">
        <f>VLOOKUP(Table2[[#This Row],[CustomerID]],'Hospitalisation Details'!A:M,9,FALSE)</f>
        <v>tier - 3</v>
      </c>
      <c r="P529" s="6" t="str">
        <f>VLOOKUP(Table2[[#This Row],[CustomerID]],'Hospitalisation Details'!A:M,10,FALSE)</f>
        <v>R1012</v>
      </c>
      <c r="Q529" s="6">
        <f>VLOOKUP(Table2[[#This Row],[CustomerID]],'Hospitalisation Details'!A:M,13,FALSE)</f>
        <v>19</v>
      </c>
      <c r="R529" s="41"/>
    </row>
    <row r="530" spans="1:18" x14ac:dyDescent="0.3">
      <c r="A530" s="6" t="str">
        <f>VLOOKUP('Customer Names'!A530,'Customer Names'!A:A,1,FALSE)</f>
        <v>Id529</v>
      </c>
      <c r="B530" s="6" t="str">
        <f>VLOOKUP(Table2[[#This Row],[CustomerID]],'Customer Names'!A:E,4,FALSE)</f>
        <v xml:space="preserve">  Alan</v>
      </c>
      <c r="C530" s="6">
        <f>VLOOKUP(Table2[[#This Row],[CustomerID]],'Medical Examinations'!A:J,2,FALSE)</f>
        <v>45.62</v>
      </c>
      <c r="D530" s="6">
        <f>VLOOKUP(Table2[[#This Row],[CustomerID]],'Medical Examinations'!A:J,3,FALSE)</f>
        <v>6.87</v>
      </c>
      <c r="E530" s="6" t="str">
        <f>VLOOKUP(Table2[[#This Row],[CustomerID]],'Medical Examinations'!A:J,4,FALSE)</f>
        <v>No</v>
      </c>
      <c r="F530" s="6" t="str">
        <f>VLOOKUP(Table2[[#This Row],[CustomerID]],'Medical Examinations'!A:J,5,FALSE)</f>
        <v>No</v>
      </c>
      <c r="G530" s="6" t="str">
        <f>VLOOKUP(Table2[[#This Row],[CustomerID]],'Medical Examinations'!A:J,6,FALSE)</f>
        <v>No</v>
      </c>
      <c r="H530" s="6">
        <f>VLOOKUP(Table2[[#This Row],[CustomerID]],'Medical Examinations'!A:J,7,FALSE)</f>
        <v>0</v>
      </c>
      <c r="I530" s="6" t="str">
        <f>VLOOKUP(Table2[[#This Row],[CustomerID]],'Medical Examinations'!A:J,8,FALSE)</f>
        <v>No</v>
      </c>
      <c r="J530" s="6" t="str">
        <f>VLOOKUP(Table2[[#This Row],[CustomerID]],'Medical Examinations'!A:J,9,FALSE)</f>
        <v>Obesity</v>
      </c>
      <c r="K530" s="6" t="str">
        <f>VLOOKUP(Table2[[#This Row],[CustomerID]],'Medical Examinations'!A:J,10,FALSE)</f>
        <v>Diabetes</v>
      </c>
      <c r="L530" s="6" t="str">
        <f>VLOOKUP(Table2[[#This Row],[CustomerID]],'Hospitalisation Details'!A:M,12,FALSE)</f>
        <v>18-Dec-1962</v>
      </c>
      <c r="M530" s="6">
        <f>VLOOKUP(Table2[[#This Row],[CustomerID]],'Hospitalisation Details'!A:M,7,FALSE)</f>
        <v>18815.53</v>
      </c>
      <c r="N530" s="6" t="str">
        <f>VLOOKUP(Table2[[#This Row],[CustomerID]],'Hospitalisation Details'!A:M,8,FALSE)</f>
        <v>tier - 1</v>
      </c>
      <c r="O530" s="6" t="str">
        <f>VLOOKUP(Table2[[#This Row],[CustomerID]],'Hospitalisation Details'!A:M,9,FALSE)</f>
        <v>tier - 1</v>
      </c>
      <c r="P530" s="6" t="str">
        <f>VLOOKUP(Table2[[#This Row],[CustomerID]],'Hospitalisation Details'!A:M,10,FALSE)</f>
        <v>R1023</v>
      </c>
      <c r="Q530" s="6">
        <f>VLOOKUP(Table2[[#This Row],[CustomerID]],'Hospitalisation Details'!A:M,13,FALSE)</f>
        <v>60</v>
      </c>
      <c r="R530" s="41"/>
    </row>
    <row r="531" spans="1:18" x14ac:dyDescent="0.3">
      <c r="A531" s="6" t="str">
        <f>VLOOKUP('Customer Names'!A531,'Customer Names'!A:A,1,FALSE)</f>
        <v>Id530</v>
      </c>
      <c r="B531" s="6" t="str">
        <f>VLOOKUP(Table2[[#This Row],[CustomerID]],'Customer Names'!A:E,4,FALSE)</f>
        <v xml:space="preserve">  Dan R</v>
      </c>
      <c r="C531" s="6">
        <f>VLOOKUP(Table2[[#This Row],[CustomerID]],'Medical Examinations'!A:J,2,FALSE)</f>
        <v>35.31</v>
      </c>
      <c r="D531" s="6">
        <f>VLOOKUP(Table2[[#This Row],[CustomerID]],'Medical Examinations'!A:J,3,FALSE)</f>
        <v>5.87</v>
      </c>
      <c r="E531" s="6" t="str">
        <f>VLOOKUP(Table2[[#This Row],[CustomerID]],'Medical Examinations'!A:J,4,FALSE)</f>
        <v>No</v>
      </c>
      <c r="F531" s="6" t="str">
        <f>VLOOKUP(Table2[[#This Row],[CustomerID]],'Medical Examinations'!A:J,5,FALSE)</f>
        <v>No</v>
      </c>
      <c r="G531" s="6" t="str">
        <f>VLOOKUP(Table2[[#This Row],[CustomerID]],'Medical Examinations'!A:J,6,FALSE)</f>
        <v>Yes</v>
      </c>
      <c r="H531" s="6">
        <f>VLOOKUP(Table2[[#This Row],[CustomerID]],'Medical Examinations'!A:J,7,FALSE)</f>
        <v>1</v>
      </c>
      <c r="I531" s="6" t="str">
        <f>VLOOKUP(Table2[[#This Row],[CustomerID]],'Medical Examinations'!A:J,8,FALSE)</f>
        <v>No</v>
      </c>
      <c r="J531" s="6" t="str">
        <f>VLOOKUP(Table2[[#This Row],[CustomerID]],'Medical Examinations'!A:J,9,FALSE)</f>
        <v>Obesity</v>
      </c>
      <c r="K531" s="6" t="str">
        <f>VLOOKUP(Table2[[#This Row],[CustomerID]],'Medical Examinations'!A:J,10,FALSE)</f>
        <v>Prediabetes</v>
      </c>
      <c r="L531" s="6" t="str">
        <f>VLOOKUP(Table2[[#This Row],[CustomerID]],'Hospitalisation Details'!A:M,12,FALSE)</f>
        <v>15-Oct-1979</v>
      </c>
      <c r="M531" s="6">
        <f>VLOOKUP(Table2[[#This Row],[CustomerID]],'Hospitalisation Details'!A:M,7,FALSE)</f>
        <v>18806.150000000001</v>
      </c>
      <c r="N531" s="6" t="str">
        <f>VLOOKUP(Table2[[#This Row],[CustomerID]],'Hospitalisation Details'!A:M,8,FALSE)</f>
        <v>tier - 1</v>
      </c>
      <c r="O531" s="6" t="str">
        <f>VLOOKUP(Table2[[#This Row],[CustomerID]],'Hospitalisation Details'!A:M,9,FALSE)</f>
        <v>tier - 2</v>
      </c>
      <c r="P531" s="6" t="str">
        <f>VLOOKUP(Table2[[#This Row],[CustomerID]],'Hospitalisation Details'!A:M,10,FALSE)</f>
        <v>R1013</v>
      </c>
      <c r="Q531" s="6">
        <f>VLOOKUP(Table2[[#This Row],[CustomerID]],'Hospitalisation Details'!A:M,13,FALSE)</f>
        <v>43</v>
      </c>
      <c r="R531" s="41"/>
    </row>
    <row r="532" spans="1:18" x14ac:dyDescent="0.3">
      <c r="A532" s="6" t="str">
        <f>VLOOKUP('Customer Names'!A532,'Customer Names'!A:A,1,FALSE)</f>
        <v>Id531</v>
      </c>
      <c r="B532" s="6" t="str">
        <f>VLOOKUP(Table2[[#This Row],[CustomerID]],'Customer Names'!A:E,4,FALSE)</f>
        <v xml:space="preserve">  Katie</v>
      </c>
      <c r="C532" s="6">
        <f>VLOOKUP(Table2[[#This Row],[CustomerID]],'Medical Examinations'!A:J,2,FALSE)</f>
        <v>30.4</v>
      </c>
      <c r="D532" s="6">
        <f>VLOOKUP(Table2[[#This Row],[CustomerID]],'Medical Examinations'!A:J,3,FALSE)</f>
        <v>4.07</v>
      </c>
      <c r="E532" s="6" t="str">
        <f>VLOOKUP(Table2[[#This Row],[CustomerID]],'Medical Examinations'!A:J,4,FALSE)</f>
        <v>Yes</v>
      </c>
      <c r="F532" s="6" t="str">
        <f>VLOOKUP(Table2[[#This Row],[CustomerID]],'Medical Examinations'!A:J,5,FALSE)</f>
        <v>No</v>
      </c>
      <c r="G532" s="6" t="str">
        <f>VLOOKUP(Table2[[#This Row],[CustomerID]],'Medical Examinations'!A:J,6,FALSE)</f>
        <v>No</v>
      </c>
      <c r="H532" s="6">
        <f>VLOOKUP(Table2[[#This Row],[CustomerID]],'Medical Examinations'!A:J,7,FALSE)</f>
        <v>1</v>
      </c>
      <c r="I532" s="6" t="str">
        <f>VLOOKUP(Table2[[#This Row],[CustomerID]],'Medical Examinations'!A:J,8,FALSE)</f>
        <v>No</v>
      </c>
      <c r="J532" s="6" t="str">
        <f>VLOOKUP(Table2[[#This Row],[CustomerID]],'Medical Examinations'!A:J,9,FALSE)</f>
        <v>Obesity</v>
      </c>
      <c r="K532" s="6" t="str">
        <f>VLOOKUP(Table2[[#This Row],[CustomerID]],'Medical Examinations'!A:J,10,FALSE)</f>
        <v>Normal</v>
      </c>
      <c r="L532" s="6" t="str">
        <f>VLOOKUP(Table2[[#This Row],[CustomerID]],'Hospitalisation Details'!A:M,12,FALSE)</f>
        <v>28-Nov-1995</v>
      </c>
      <c r="M532" s="6">
        <f>VLOOKUP(Table2[[#This Row],[CustomerID]],'Hospitalisation Details'!A:M,7,FALSE)</f>
        <v>18804.75</v>
      </c>
      <c r="N532" s="6" t="str">
        <f>VLOOKUP(Table2[[#This Row],[CustomerID]],'Hospitalisation Details'!A:M,8,FALSE)</f>
        <v>tier - 1</v>
      </c>
      <c r="O532" s="6" t="str">
        <f>VLOOKUP(Table2[[#This Row],[CustomerID]],'Hospitalisation Details'!A:M,9,FALSE)</f>
        <v>tier - 1</v>
      </c>
      <c r="P532" s="6" t="str">
        <f>VLOOKUP(Table2[[#This Row],[CustomerID]],'Hospitalisation Details'!A:M,10,FALSE)</f>
        <v>R1012</v>
      </c>
      <c r="Q532" s="6">
        <f>VLOOKUP(Table2[[#This Row],[CustomerID]],'Hospitalisation Details'!A:M,13,FALSE)</f>
        <v>27</v>
      </c>
      <c r="R532" s="41"/>
    </row>
    <row r="533" spans="1:18" x14ac:dyDescent="0.3">
      <c r="A533" s="6" t="str">
        <f>VLOOKUP('Customer Names'!A533,'Customer Names'!A:A,1,FALSE)</f>
        <v>Id532</v>
      </c>
      <c r="B533" s="6" t="str">
        <f>VLOOKUP(Table2[[#This Row],[CustomerID]],'Customer Names'!A:E,4,FALSE)</f>
        <v xml:space="preserve">  Eric</v>
      </c>
      <c r="C533" s="6">
        <f>VLOOKUP(Table2[[#This Row],[CustomerID]],'Medical Examinations'!A:J,2,FALSE)</f>
        <v>20.13</v>
      </c>
      <c r="D533" s="6">
        <f>VLOOKUP(Table2[[#This Row],[CustomerID]],'Medical Examinations'!A:J,3,FALSE)</f>
        <v>6.47</v>
      </c>
      <c r="E533" s="6" t="str">
        <f>VLOOKUP(Table2[[#This Row],[CustomerID]],'Medical Examinations'!A:J,4,FALSE)</f>
        <v>No</v>
      </c>
      <c r="F533" s="6" t="str">
        <f>VLOOKUP(Table2[[#This Row],[CustomerID]],'Medical Examinations'!A:J,5,FALSE)</f>
        <v>No</v>
      </c>
      <c r="G533" s="6" t="str">
        <f>VLOOKUP(Table2[[#This Row],[CustomerID]],'Medical Examinations'!A:J,6,FALSE)</f>
        <v>Yes</v>
      </c>
      <c r="H533" s="6">
        <f>VLOOKUP(Table2[[#This Row],[CustomerID]],'Medical Examinations'!A:J,7,FALSE)</f>
        <v>1</v>
      </c>
      <c r="I533" s="6" t="str">
        <f>VLOOKUP(Table2[[#This Row],[CustomerID]],'Medical Examinations'!A:J,8,FALSE)</f>
        <v>Yes</v>
      </c>
      <c r="J533" s="6" t="str">
        <f>VLOOKUP(Table2[[#This Row],[CustomerID]],'Medical Examinations'!A:J,9,FALSE)</f>
        <v>NormalWeight</v>
      </c>
      <c r="K533" s="6" t="str">
        <f>VLOOKUP(Table2[[#This Row],[CustomerID]],'Medical Examinations'!A:J,10,FALSE)</f>
        <v>Diabetes</v>
      </c>
      <c r="L533" s="6" t="str">
        <f>VLOOKUP(Table2[[#This Row],[CustomerID]],'Hospitalisation Details'!A:M,12,FALSE)</f>
        <v>19-Nov-1979</v>
      </c>
      <c r="M533" s="6">
        <f>VLOOKUP(Table2[[#This Row],[CustomerID]],'Hospitalisation Details'!A:M,7,FALSE)</f>
        <v>18767.740000000002</v>
      </c>
      <c r="N533" s="6" t="str">
        <f>VLOOKUP(Table2[[#This Row],[CustomerID]],'Hospitalisation Details'!A:M,8,FALSE)</f>
        <v>tier - 1</v>
      </c>
      <c r="O533" s="6" t="str">
        <f>VLOOKUP(Table2[[#This Row],[CustomerID]],'Hospitalisation Details'!A:M,9,FALSE)</f>
        <v>tier - 1</v>
      </c>
      <c r="P533" s="6" t="str">
        <f>VLOOKUP(Table2[[#This Row],[CustomerID]],'Hospitalisation Details'!A:M,10,FALSE)</f>
        <v>R1013</v>
      </c>
      <c r="Q533" s="6">
        <f>VLOOKUP(Table2[[#This Row],[CustomerID]],'Hospitalisation Details'!A:M,13,FALSE)</f>
        <v>43</v>
      </c>
      <c r="R533" s="41"/>
    </row>
    <row r="534" spans="1:18" x14ac:dyDescent="0.3">
      <c r="A534" s="6" t="str">
        <f>VLOOKUP('Customer Names'!A534,'Customer Names'!A:A,1,FALSE)</f>
        <v>Id533</v>
      </c>
      <c r="B534" s="6" t="str">
        <f>VLOOKUP(Table2[[#This Row],[CustomerID]],'Customer Names'!A:E,4,FALSE)</f>
        <v xml:space="preserve">  Cathryn</v>
      </c>
      <c r="C534" s="6">
        <f>VLOOKUP(Table2[[#This Row],[CustomerID]],'Medical Examinations'!A:J,2,FALSE)</f>
        <v>23.655000000000001</v>
      </c>
      <c r="D534" s="6">
        <f>VLOOKUP(Table2[[#This Row],[CustomerID]],'Medical Examinations'!A:J,3,FALSE)</f>
        <v>5.14</v>
      </c>
      <c r="E534" s="6" t="str">
        <f>VLOOKUP(Table2[[#This Row],[CustomerID]],'Medical Examinations'!A:J,4,FALSE)</f>
        <v>No</v>
      </c>
      <c r="F534" s="6" t="str">
        <f>VLOOKUP(Table2[[#This Row],[CustomerID]],'Medical Examinations'!A:J,5,FALSE)</f>
        <v>No</v>
      </c>
      <c r="G534" s="6" t="str">
        <f>VLOOKUP(Table2[[#This Row],[CustomerID]],'Medical Examinations'!A:J,6,FALSE)</f>
        <v>No</v>
      </c>
      <c r="H534" s="6">
        <f>VLOOKUP(Table2[[#This Row],[CustomerID]],'Medical Examinations'!A:J,7,FALSE)</f>
        <v>1</v>
      </c>
      <c r="I534" s="6" t="str">
        <f>VLOOKUP(Table2[[#This Row],[CustomerID]],'Medical Examinations'!A:J,8,FALSE)</f>
        <v>Yes</v>
      </c>
      <c r="J534" s="6" t="str">
        <f>VLOOKUP(Table2[[#This Row],[CustomerID]],'Medical Examinations'!A:J,9,FALSE)</f>
        <v>NormalWeight</v>
      </c>
      <c r="K534" s="6" t="str">
        <f>VLOOKUP(Table2[[#This Row],[CustomerID]],'Medical Examinations'!A:J,10,FALSE)</f>
        <v>Normal</v>
      </c>
      <c r="L534" s="6" t="str">
        <f>VLOOKUP(Table2[[#This Row],[CustomerID]],'Hospitalisation Details'!A:M,12,FALSE)</f>
        <v>27-Dec-1992</v>
      </c>
      <c r="M534" s="6">
        <f>VLOOKUP(Table2[[#This Row],[CustomerID]],'Hospitalisation Details'!A:M,7,FALSE)</f>
        <v>18765.88</v>
      </c>
      <c r="N534" s="6" t="str">
        <f>VLOOKUP(Table2[[#This Row],[CustomerID]],'Hospitalisation Details'!A:M,8,FALSE)</f>
        <v>tier - 1</v>
      </c>
      <c r="O534" s="6" t="str">
        <f>VLOOKUP(Table2[[#This Row],[CustomerID]],'Hospitalisation Details'!A:M,9,FALSE)</f>
        <v>tier - 2</v>
      </c>
      <c r="P534" s="6" t="str">
        <f>VLOOKUP(Table2[[#This Row],[CustomerID]],'Hospitalisation Details'!A:M,10,FALSE)</f>
        <v>R1012</v>
      </c>
      <c r="Q534" s="6">
        <f>VLOOKUP(Table2[[#This Row],[CustomerID]],'Hospitalisation Details'!A:M,13,FALSE)</f>
        <v>30</v>
      </c>
      <c r="R534" s="41"/>
    </row>
    <row r="535" spans="1:18" x14ac:dyDescent="0.3">
      <c r="A535" s="6" t="str">
        <f>VLOOKUP('Customer Names'!A535,'Customer Names'!A:A,1,FALSE)</f>
        <v>Id534</v>
      </c>
      <c r="B535" s="6" t="str">
        <f>VLOOKUP(Table2[[#This Row],[CustomerID]],'Customer Names'!A:E,4,FALSE)</f>
        <v xml:space="preserve">  Brendan</v>
      </c>
      <c r="C535" s="6">
        <f>VLOOKUP(Table2[[#This Row],[CustomerID]],'Medical Examinations'!A:J,2,FALSE)</f>
        <v>49.05</v>
      </c>
      <c r="D535" s="6">
        <f>VLOOKUP(Table2[[#This Row],[CustomerID]],'Medical Examinations'!A:J,3,FALSE)</f>
        <v>9.77</v>
      </c>
      <c r="E535" s="6" t="str">
        <f>VLOOKUP(Table2[[#This Row],[CustomerID]],'Medical Examinations'!A:J,4,FALSE)</f>
        <v>Yes</v>
      </c>
      <c r="F535" s="6" t="str">
        <f>VLOOKUP(Table2[[#This Row],[CustomerID]],'Medical Examinations'!A:J,5,FALSE)</f>
        <v>No</v>
      </c>
      <c r="G535" s="6" t="str">
        <f>VLOOKUP(Table2[[#This Row],[CustomerID]],'Medical Examinations'!A:J,6,FALSE)</f>
        <v>No</v>
      </c>
      <c r="H535" s="6">
        <f>VLOOKUP(Table2[[#This Row],[CustomerID]],'Medical Examinations'!A:J,7,FALSE)</f>
        <v>0</v>
      </c>
      <c r="I535" s="6" t="str">
        <f>VLOOKUP(Table2[[#This Row],[CustomerID]],'Medical Examinations'!A:J,8,FALSE)</f>
        <v>No</v>
      </c>
      <c r="J535" s="6" t="str">
        <f>VLOOKUP(Table2[[#This Row],[CustomerID]],'Medical Examinations'!A:J,9,FALSE)</f>
        <v>Obesity</v>
      </c>
      <c r="K535" s="6" t="str">
        <f>VLOOKUP(Table2[[#This Row],[CustomerID]],'Medical Examinations'!A:J,10,FALSE)</f>
        <v>Diabetes</v>
      </c>
      <c r="L535" s="6" t="str">
        <f>VLOOKUP(Table2[[#This Row],[CustomerID]],'Hospitalisation Details'!A:M,12,FALSE)</f>
        <v>30-Aug-1967</v>
      </c>
      <c r="M535" s="6">
        <f>VLOOKUP(Table2[[#This Row],[CustomerID]],'Hospitalisation Details'!A:M,7,FALSE)</f>
        <v>18694.689999999999</v>
      </c>
      <c r="N535" s="6" t="str">
        <f>VLOOKUP(Table2[[#This Row],[CustomerID]],'Hospitalisation Details'!A:M,8,FALSE)</f>
        <v>tier - 1</v>
      </c>
      <c r="O535" s="6" t="str">
        <f>VLOOKUP(Table2[[#This Row],[CustomerID]],'Hospitalisation Details'!A:M,9,FALSE)</f>
        <v>tier - 1</v>
      </c>
      <c r="P535" s="6" t="str">
        <f>VLOOKUP(Table2[[#This Row],[CustomerID]],'Hospitalisation Details'!A:M,10,FALSE)</f>
        <v>R1023</v>
      </c>
      <c r="Q535" s="6">
        <f>VLOOKUP(Table2[[#This Row],[CustomerID]],'Hospitalisation Details'!A:M,13,FALSE)</f>
        <v>55</v>
      </c>
      <c r="R535" s="41"/>
    </row>
    <row r="536" spans="1:18" x14ac:dyDescent="0.3">
      <c r="A536" s="6" t="str">
        <f>VLOOKUP('Customer Names'!A536,'Customer Names'!A:A,1,FALSE)</f>
        <v>Id535</v>
      </c>
      <c r="B536" s="6" t="str">
        <f>VLOOKUP(Table2[[#This Row],[CustomerID]],'Customer Names'!A:E,4,FALSE)</f>
        <v xml:space="preserve">  Shauna</v>
      </c>
      <c r="C536" s="6">
        <f>VLOOKUP(Table2[[#This Row],[CustomerID]],'Medical Examinations'!A:J,2,FALSE)</f>
        <v>51.94</v>
      </c>
      <c r="D536" s="6">
        <f>VLOOKUP(Table2[[#This Row],[CustomerID]],'Medical Examinations'!A:J,3,FALSE)</f>
        <v>8.8000000000000007</v>
      </c>
      <c r="E536" s="6" t="str">
        <f>VLOOKUP(Table2[[#This Row],[CustomerID]],'Medical Examinations'!A:J,4,FALSE)</f>
        <v>Yes</v>
      </c>
      <c r="F536" s="6" t="str">
        <f>VLOOKUP(Table2[[#This Row],[CustomerID]],'Medical Examinations'!A:J,5,FALSE)</f>
        <v>No</v>
      </c>
      <c r="G536" s="6" t="str">
        <f>VLOOKUP(Table2[[#This Row],[CustomerID]],'Medical Examinations'!A:J,6,FALSE)</f>
        <v>No</v>
      </c>
      <c r="H536" s="6">
        <f>VLOOKUP(Table2[[#This Row],[CustomerID]],'Medical Examinations'!A:J,7,FALSE)</f>
        <v>2</v>
      </c>
      <c r="I536" s="6" t="str">
        <f>VLOOKUP(Table2[[#This Row],[CustomerID]],'Medical Examinations'!A:J,8,FALSE)</f>
        <v>No</v>
      </c>
      <c r="J536" s="6" t="str">
        <f>VLOOKUP(Table2[[#This Row],[CustomerID]],'Medical Examinations'!A:J,9,FALSE)</f>
        <v>Obesity</v>
      </c>
      <c r="K536" s="6" t="str">
        <f>VLOOKUP(Table2[[#This Row],[CustomerID]],'Medical Examinations'!A:J,10,FALSE)</f>
        <v>Diabetes</v>
      </c>
      <c r="L536" s="6" t="str">
        <f>VLOOKUP(Table2[[#This Row],[CustomerID]],'Hospitalisation Details'!A:M,12,FALSE)</f>
        <v>17-Oct-1970</v>
      </c>
      <c r="M536" s="6">
        <f>VLOOKUP(Table2[[#This Row],[CustomerID]],'Hospitalisation Details'!A:M,7,FALSE)</f>
        <v>18682.740000000002</v>
      </c>
      <c r="N536" s="6" t="str">
        <f>VLOOKUP(Table2[[#This Row],[CustomerID]],'Hospitalisation Details'!A:M,8,FALSE)</f>
        <v>tier - 1</v>
      </c>
      <c r="O536" s="6" t="str">
        <f>VLOOKUP(Table2[[#This Row],[CustomerID]],'Hospitalisation Details'!A:M,9,FALSE)</f>
        <v>tier - 3</v>
      </c>
      <c r="P536" s="6" t="str">
        <f>VLOOKUP(Table2[[#This Row],[CustomerID]],'Hospitalisation Details'!A:M,10,FALSE)</f>
        <v>R1012</v>
      </c>
      <c r="Q536" s="6">
        <f>VLOOKUP(Table2[[#This Row],[CustomerID]],'Hospitalisation Details'!A:M,13,FALSE)</f>
        <v>52</v>
      </c>
      <c r="R536" s="41"/>
    </row>
    <row r="537" spans="1:18" x14ac:dyDescent="0.3">
      <c r="A537" s="6" t="str">
        <f>VLOOKUP('Customer Names'!A537,'Customer Names'!A:A,1,FALSE)</f>
        <v>Id536</v>
      </c>
      <c r="B537" s="6" t="str">
        <f>VLOOKUP(Table2[[#This Row],[CustomerID]],'Customer Names'!A:E,4,FALSE)</f>
        <v xml:space="preserve">  Terence</v>
      </c>
      <c r="C537" s="6">
        <f>VLOOKUP(Table2[[#This Row],[CustomerID]],'Medical Examinations'!A:J,2,FALSE)</f>
        <v>29.83</v>
      </c>
      <c r="D537" s="6">
        <f>VLOOKUP(Table2[[#This Row],[CustomerID]],'Medical Examinations'!A:J,3,FALSE)</f>
        <v>5.84</v>
      </c>
      <c r="E537" s="6" t="str">
        <f>VLOOKUP(Table2[[#This Row],[CustomerID]],'Medical Examinations'!A:J,4,FALSE)</f>
        <v>No</v>
      </c>
      <c r="F537" s="6" t="str">
        <f>VLOOKUP(Table2[[#This Row],[CustomerID]],'Medical Examinations'!A:J,5,FALSE)</f>
        <v>No</v>
      </c>
      <c r="G537" s="6" t="str">
        <f>VLOOKUP(Table2[[#This Row],[CustomerID]],'Medical Examinations'!A:J,6,FALSE)</f>
        <v>No</v>
      </c>
      <c r="H537" s="6">
        <f>VLOOKUP(Table2[[#This Row],[CustomerID]],'Medical Examinations'!A:J,7,FALSE)</f>
        <v>1</v>
      </c>
      <c r="I537" s="6" t="str">
        <f>VLOOKUP(Table2[[#This Row],[CustomerID]],'Medical Examinations'!A:J,8,FALSE)</f>
        <v>Yes</v>
      </c>
      <c r="J537" s="6" t="str">
        <f>VLOOKUP(Table2[[#This Row],[CustomerID]],'Medical Examinations'!A:J,9,FALSE)</f>
        <v>OverWeight</v>
      </c>
      <c r="K537" s="6" t="str">
        <f>VLOOKUP(Table2[[#This Row],[CustomerID]],'Medical Examinations'!A:J,10,FALSE)</f>
        <v>Prediabetes</v>
      </c>
      <c r="L537" s="6" t="str">
        <f>VLOOKUP(Table2[[#This Row],[CustomerID]],'Hospitalisation Details'!A:M,12,FALSE)</f>
        <v>23-Sep-1998</v>
      </c>
      <c r="M537" s="6">
        <f>VLOOKUP(Table2[[#This Row],[CustomerID]],'Hospitalisation Details'!A:M,7,FALSE)</f>
        <v>18648.419999999998</v>
      </c>
      <c r="N537" s="6" t="str">
        <f>VLOOKUP(Table2[[#This Row],[CustomerID]],'Hospitalisation Details'!A:M,8,FALSE)</f>
        <v>tier - 1</v>
      </c>
      <c r="O537" s="6" t="str">
        <f>VLOOKUP(Table2[[#This Row],[CustomerID]],'Hospitalisation Details'!A:M,9,FALSE)</f>
        <v>tier - 1</v>
      </c>
      <c r="P537" s="6" t="str">
        <f>VLOOKUP(Table2[[#This Row],[CustomerID]],'Hospitalisation Details'!A:M,10,FALSE)</f>
        <v>R1019</v>
      </c>
      <c r="Q537" s="6">
        <f>VLOOKUP(Table2[[#This Row],[CustomerID]],'Hospitalisation Details'!A:M,13,FALSE)</f>
        <v>24</v>
      </c>
      <c r="R537" s="41"/>
    </row>
    <row r="538" spans="1:18" x14ac:dyDescent="0.3">
      <c r="A538" s="6" t="str">
        <f>VLOOKUP('Customer Names'!A538,'Customer Names'!A:A,1,FALSE)</f>
        <v>Id537</v>
      </c>
      <c r="B538" s="6" t="str">
        <f>VLOOKUP(Table2[[#This Row],[CustomerID]],'Customer Names'!A:E,4,FALSE)</f>
        <v xml:space="preserve">  Marisol</v>
      </c>
      <c r="C538" s="6">
        <f>VLOOKUP(Table2[[#This Row],[CustomerID]],'Medical Examinations'!A:J,2,FALSE)</f>
        <v>22.6</v>
      </c>
      <c r="D538" s="6">
        <f>VLOOKUP(Table2[[#This Row],[CustomerID]],'Medical Examinations'!A:J,3,FALSE)</f>
        <v>10.43</v>
      </c>
      <c r="E538" s="6" t="str">
        <f>VLOOKUP(Table2[[#This Row],[CustomerID]],'Medical Examinations'!A:J,4,FALSE)</f>
        <v>Yes</v>
      </c>
      <c r="F538" s="6" t="str">
        <f>VLOOKUP(Table2[[#This Row],[CustomerID]],'Medical Examinations'!A:J,5,FALSE)</f>
        <v>No</v>
      </c>
      <c r="G538" s="6" t="str">
        <f>VLOOKUP(Table2[[#This Row],[CustomerID]],'Medical Examinations'!A:J,6,FALSE)</f>
        <v>No</v>
      </c>
      <c r="H538" s="6">
        <f>VLOOKUP(Table2[[#This Row],[CustomerID]],'Medical Examinations'!A:J,7,FALSE)</f>
        <v>1</v>
      </c>
      <c r="I538" s="6" t="str">
        <f>VLOOKUP(Table2[[#This Row],[CustomerID]],'Medical Examinations'!A:J,8,FALSE)</f>
        <v>Yes</v>
      </c>
      <c r="J538" s="6" t="str">
        <f>VLOOKUP(Table2[[#This Row],[CustomerID]],'Medical Examinations'!A:J,9,FALSE)</f>
        <v>NormalWeight</v>
      </c>
      <c r="K538" s="6" t="str">
        <f>VLOOKUP(Table2[[#This Row],[CustomerID]],'Medical Examinations'!A:J,10,FALSE)</f>
        <v>Diabetes</v>
      </c>
      <c r="L538" s="6" t="str">
        <f>VLOOKUP(Table2[[#This Row],[CustomerID]],'Hospitalisation Details'!A:M,12,FALSE)</f>
        <v>12-Aug-1986</v>
      </c>
      <c r="M538" s="6">
        <f>VLOOKUP(Table2[[#This Row],[CustomerID]],'Hospitalisation Details'!A:M,7,FALSE)</f>
        <v>18608.259999999998</v>
      </c>
      <c r="N538" s="6" t="str">
        <f>VLOOKUP(Table2[[#This Row],[CustomerID]],'Hospitalisation Details'!A:M,8,FALSE)</f>
        <v>tier - 1</v>
      </c>
      <c r="O538" s="6" t="str">
        <f>VLOOKUP(Table2[[#This Row],[CustomerID]],'Hospitalisation Details'!A:M,9,FALSE)</f>
        <v>tier - 3</v>
      </c>
      <c r="P538" s="6" t="str">
        <f>VLOOKUP(Table2[[#This Row],[CustomerID]],'Hospitalisation Details'!A:M,10,FALSE)</f>
        <v>R1011</v>
      </c>
      <c r="Q538" s="6">
        <f>VLOOKUP(Table2[[#This Row],[CustomerID]],'Hospitalisation Details'!A:M,13,FALSE)</f>
        <v>36</v>
      </c>
      <c r="R538" s="41"/>
    </row>
    <row r="539" spans="1:18" x14ac:dyDescent="0.3">
      <c r="A539" s="6" t="str">
        <f>VLOOKUP('Customer Names'!A539,'Customer Names'!A:A,1,FALSE)</f>
        <v>Id538</v>
      </c>
      <c r="B539" s="6" t="str">
        <f>VLOOKUP(Table2[[#This Row],[CustomerID]],'Customer Names'!A:E,4,FALSE)</f>
        <v xml:space="preserve">  Lindsay</v>
      </c>
      <c r="C539" s="6">
        <f>VLOOKUP(Table2[[#This Row],[CustomerID]],'Medical Examinations'!A:J,2,FALSE)</f>
        <v>46.69</v>
      </c>
      <c r="D539" s="6">
        <f>VLOOKUP(Table2[[#This Row],[CustomerID]],'Medical Examinations'!A:J,3,FALSE)</f>
        <v>4.25</v>
      </c>
      <c r="E539" s="6" t="str">
        <f>VLOOKUP(Table2[[#This Row],[CustomerID]],'Medical Examinations'!A:J,4,FALSE)</f>
        <v>Yes</v>
      </c>
      <c r="F539" s="6" t="str">
        <f>VLOOKUP(Table2[[#This Row],[CustomerID]],'Medical Examinations'!A:J,5,FALSE)</f>
        <v>No</v>
      </c>
      <c r="G539" s="6" t="str">
        <f>VLOOKUP(Table2[[#This Row],[CustomerID]],'Medical Examinations'!A:J,6,FALSE)</f>
        <v>No</v>
      </c>
      <c r="H539" s="6">
        <f>VLOOKUP(Table2[[#This Row],[CustomerID]],'Medical Examinations'!A:J,7,FALSE)</f>
        <v>1</v>
      </c>
      <c r="I539" s="6" t="str">
        <f>VLOOKUP(Table2[[#This Row],[CustomerID]],'Medical Examinations'!A:J,8,FALSE)</f>
        <v>No</v>
      </c>
      <c r="J539" s="6" t="str">
        <f>VLOOKUP(Table2[[#This Row],[CustomerID]],'Medical Examinations'!A:J,9,FALSE)</f>
        <v>Obesity</v>
      </c>
      <c r="K539" s="6" t="str">
        <f>VLOOKUP(Table2[[#This Row],[CustomerID]],'Medical Examinations'!A:J,10,FALSE)</f>
        <v>Normal</v>
      </c>
      <c r="L539" s="6" t="str">
        <f>VLOOKUP(Table2[[#This Row],[CustomerID]],'Hospitalisation Details'!A:M,12,FALSE)</f>
        <v>26-Sep-1964</v>
      </c>
      <c r="M539" s="6">
        <f>VLOOKUP(Table2[[#This Row],[CustomerID]],'Hospitalisation Details'!A:M,7,FALSE)</f>
        <v>18443.11</v>
      </c>
      <c r="N539" s="6" t="str">
        <f>VLOOKUP(Table2[[#This Row],[CustomerID]],'Hospitalisation Details'!A:M,8,FALSE)</f>
        <v>tier - 1</v>
      </c>
      <c r="O539" s="6" t="str">
        <f>VLOOKUP(Table2[[#This Row],[CustomerID]],'Hospitalisation Details'!A:M,9,FALSE)</f>
        <v>tier - 2</v>
      </c>
      <c r="P539" s="6" t="str">
        <f>VLOOKUP(Table2[[#This Row],[CustomerID]],'Hospitalisation Details'!A:M,10,FALSE)</f>
        <v>R1012</v>
      </c>
      <c r="Q539" s="6">
        <f>VLOOKUP(Table2[[#This Row],[CustomerID]],'Hospitalisation Details'!A:M,13,FALSE)</f>
        <v>58</v>
      </c>
      <c r="R539" s="41"/>
    </row>
    <row r="540" spans="1:18" x14ac:dyDescent="0.3">
      <c r="A540" s="6" t="str">
        <f>VLOOKUP('Customer Names'!A540,'Customer Names'!A:A,1,FALSE)</f>
        <v>Id539</v>
      </c>
      <c r="B540" s="6" t="str">
        <f>VLOOKUP(Table2[[#This Row],[CustomerID]],'Customer Names'!A:E,4,FALSE)</f>
        <v xml:space="preserve">  Katie</v>
      </c>
      <c r="C540" s="6">
        <f>VLOOKUP(Table2[[#This Row],[CustomerID]],'Medical Examinations'!A:J,2,FALSE)</f>
        <v>28.49</v>
      </c>
      <c r="D540" s="6">
        <f>VLOOKUP(Table2[[#This Row],[CustomerID]],'Medical Examinations'!A:J,3,FALSE)</f>
        <v>4.8899999999999997</v>
      </c>
      <c r="E540" s="6" t="str">
        <f>VLOOKUP(Table2[[#This Row],[CustomerID]],'Medical Examinations'!A:J,4,FALSE)</f>
        <v>No</v>
      </c>
      <c r="F540" s="6" t="str">
        <f>VLOOKUP(Table2[[#This Row],[CustomerID]],'Medical Examinations'!A:J,5,FALSE)</f>
        <v>No</v>
      </c>
      <c r="G540" s="6" t="str">
        <f>VLOOKUP(Table2[[#This Row],[CustomerID]],'Medical Examinations'!A:J,6,FALSE)</f>
        <v>No</v>
      </c>
      <c r="H540" s="6">
        <f>VLOOKUP(Table2[[#This Row],[CustomerID]],'Medical Examinations'!A:J,7,FALSE)</f>
        <v>0</v>
      </c>
      <c r="I540" s="6" t="str">
        <f>VLOOKUP(Table2[[#This Row],[CustomerID]],'Medical Examinations'!A:J,8,FALSE)</f>
        <v>Yes</v>
      </c>
      <c r="J540" s="6" t="str">
        <f>VLOOKUP(Table2[[#This Row],[CustomerID]],'Medical Examinations'!A:J,9,FALSE)</f>
        <v>OverWeight</v>
      </c>
      <c r="K540" s="6" t="str">
        <f>VLOOKUP(Table2[[#This Row],[CustomerID]],'Medical Examinations'!A:J,10,FALSE)</f>
        <v>Normal</v>
      </c>
      <c r="L540" s="6" t="str">
        <f>VLOOKUP(Table2[[#This Row],[CustomerID]],'Hospitalisation Details'!A:M,12,FALSE)</f>
        <v>15-Dec-1999</v>
      </c>
      <c r="M540" s="6">
        <f>VLOOKUP(Table2[[#This Row],[CustomerID]],'Hospitalisation Details'!A:M,7,FALSE)</f>
        <v>18328.240000000002</v>
      </c>
      <c r="N540" s="6" t="str">
        <f>VLOOKUP(Table2[[#This Row],[CustomerID]],'Hospitalisation Details'!A:M,8,FALSE)</f>
        <v>tier - 1</v>
      </c>
      <c r="O540" s="6" t="str">
        <f>VLOOKUP(Table2[[#This Row],[CustomerID]],'Hospitalisation Details'!A:M,9,FALSE)</f>
        <v>tier - 2</v>
      </c>
      <c r="P540" s="6" t="str">
        <f>VLOOKUP(Table2[[#This Row],[CustomerID]],'Hospitalisation Details'!A:M,10,FALSE)</f>
        <v>R1013</v>
      </c>
      <c r="Q540" s="6">
        <f>VLOOKUP(Table2[[#This Row],[CustomerID]],'Hospitalisation Details'!A:M,13,FALSE)</f>
        <v>23</v>
      </c>
      <c r="R540" s="41"/>
    </row>
    <row r="541" spans="1:18" x14ac:dyDescent="0.3">
      <c r="A541" s="6" t="str">
        <f>VLOOKUP('Customer Names'!A541,'Customer Names'!A:A,1,FALSE)</f>
        <v>Id540</v>
      </c>
      <c r="B541" s="6" t="str">
        <f>VLOOKUP(Table2[[#This Row],[CustomerID]],'Customer Names'!A:E,4,FALSE)</f>
        <v xml:space="preserve">  Daniel</v>
      </c>
      <c r="C541" s="6">
        <f>VLOOKUP(Table2[[#This Row],[CustomerID]],'Medical Examinations'!A:J,2,FALSE)</f>
        <v>28.5</v>
      </c>
      <c r="D541" s="6">
        <f>VLOOKUP(Table2[[#This Row],[CustomerID]],'Medical Examinations'!A:J,3,FALSE)</f>
        <v>5.55</v>
      </c>
      <c r="E541" s="6" t="str">
        <f>VLOOKUP(Table2[[#This Row],[CustomerID]],'Medical Examinations'!A:J,4,FALSE)</f>
        <v>Yes</v>
      </c>
      <c r="F541" s="6" t="str">
        <f>VLOOKUP(Table2[[#This Row],[CustomerID]],'Medical Examinations'!A:J,5,FALSE)</f>
        <v>No</v>
      </c>
      <c r="G541" s="6" t="str">
        <f>VLOOKUP(Table2[[#This Row],[CustomerID]],'Medical Examinations'!A:J,6,FALSE)</f>
        <v>No</v>
      </c>
      <c r="H541" s="6">
        <f>VLOOKUP(Table2[[#This Row],[CustomerID]],'Medical Examinations'!A:J,7,FALSE)</f>
        <v>1</v>
      </c>
      <c r="I541" s="6" t="str">
        <f>VLOOKUP(Table2[[#This Row],[CustomerID]],'Medical Examinations'!A:J,8,FALSE)</f>
        <v>Yes</v>
      </c>
      <c r="J541" s="6" t="str">
        <f>VLOOKUP(Table2[[#This Row],[CustomerID]],'Medical Examinations'!A:J,9,FALSE)</f>
        <v>OverWeight</v>
      </c>
      <c r="K541" s="6" t="str">
        <f>VLOOKUP(Table2[[#This Row],[CustomerID]],'Medical Examinations'!A:J,10,FALSE)</f>
        <v>Normal</v>
      </c>
      <c r="L541" s="6" t="str">
        <f>VLOOKUP(Table2[[#This Row],[CustomerID]],'Hospitalisation Details'!A:M,12,FALSE)</f>
        <v>4-Jul-1995</v>
      </c>
      <c r="M541" s="6">
        <f>VLOOKUP(Table2[[#This Row],[CustomerID]],'Hospitalisation Details'!A:M,7,FALSE)</f>
        <v>18310.740000000002</v>
      </c>
      <c r="N541" s="6" t="str">
        <f>VLOOKUP(Table2[[#This Row],[CustomerID]],'Hospitalisation Details'!A:M,8,FALSE)</f>
        <v>tier - 1</v>
      </c>
      <c r="O541" s="6" t="str">
        <f>VLOOKUP(Table2[[#This Row],[CustomerID]],'Hospitalisation Details'!A:M,9,FALSE)</f>
        <v>tier - 3</v>
      </c>
      <c r="P541" s="6" t="str">
        <f>VLOOKUP(Table2[[#This Row],[CustomerID]],'Hospitalisation Details'!A:M,10,FALSE)</f>
        <v>R1012</v>
      </c>
      <c r="Q541" s="6">
        <f>VLOOKUP(Table2[[#This Row],[CustomerID]],'Hospitalisation Details'!A:M,13,FALSE)</f>
        <v>27</v>
      </c>
      <c r="R541" s="41"/>
    </row>
    <row r="542" spans="1:18" x14ac:dyDescent="0.3">
      <c r="A542" s="6" t="str">
        <f>VLOOKUP('Customer Names'!A542,'Customer Names'!A:A,1,FALSE)</f>
        <v>Id541</v>
      </c>
      <c r="B542" s="6" t="str">
        <f>VLOOKUP(Table2[[#This Row],[CustomerID]],'Customer Names'!A:E,4,FALSE)</f>
        <v xml:space="preserve">  Brett W</v>
      </c>
      <c r="C542" s="6">
        <f>VLOOKUP(Table2[[#This Row],[CustomerID]],'Medical Examinations'!A:J,2,FALSE)</f>
        <v>24.4</v>
      </c>
      <c r="D542" s="6">
        <f>VLOOKUP(Table2[[#This Row],[CustomerID]],'Medical Examinations'!A:J,3,FALSE)</f>
        <v>4.5199999999999996</v>
      </c>
      <c r="E542" s="6" t="str">
        <f>VLOOKUP(Table2[[#This Row],[CustomerID]],'Medical Examinations'!A:J,4,FALSE)</f>
        <v>No</v>
      </c>
      <c r="F542" s="6" t="str">
        <f>VLOOKUP(Table2[[#This Row],[CustomerID]],'Medical Examinations'!A:J,5,FALSE)</f>
        <v>No</v>
      </c>
      <c r="G542" s="6" t="str">
        <f>VLOOKUP(Table2[[#This Row],[CustomerID]],'Medical Examinations'!A:J,6,FALSE)</f>
        <v>No</v>
      </c>
      <c r="H542" s="6">
        <f>VLOOKUP(Table2[[#This Row],[CustomerID]],'Medical Examinations'!A:J,7,FALSE)</f>
        <v>1</v>
      </c>
      <c r="I542" s="6" t="str">
        <f>VLOOKUP(Table2[[#This Row],[CustomerID]],'Medical Examinations'!A:J,8,FALSE)</f>
        <v>Yes</v>
      </c>
      <c r="J542" s="6" t="str">
        <f>VLOOKUP(Table2[[#This Row],[CustomerID]],'Medical Examinations'!A:J,9,FALSE)</f>
        <v>NormalWeight</v>
      </c>
      <c r="K542" s="6" t="str">
        <f>VLOOKUP(Table2[[#This Row],[CustomerID]],'Medical Examinations'!A:J,10,FALSE)</f>
        <v>Normal</v>
      </c>
      <c r="L542" s="6" t="str">
        <f>VLOOKUP(Table2[[#This Row],[CustomerID]],'Hospitalisation Details'!A:M,12,FALSE)</f>
        <v>25-Dec-1992</v>
      </c>
      <c r="M542" s="6">
        <f>VLOOKUP(Table2[[#This Row],[CustomerID]],'Hospitalisation Details'!A:M,7,FALSE)</f>
        <v>18259.22</v>
      </c>
      <c r="N542" s="6" t="str">
        <f>VLOOKUP(Table2[[#This Row],[CustomerID]],'Hospitalisation Details'!A:M,8,FALSE)</f>
        <v>tier - 1</v>
      </c>
      <c r="O542" s="6" t="str">
        <f>VLOOKUP(Table2[[#This Row],[CustomerID]],'Hospitalisation Details'!A:M,9,FALSE)</f>
        <v>tier - 3</v>
      </c>
      <c r="P542" s="6" t="str">
        <f>VLOOKUP(Table2[[#This Row],[CustomerID]],'Hospitalisation Details'!A:M,10,FALSE)</f>
        <v>R1011</v>
      </c>
      <c r="Q542" s="6">
        <f>VLOOKUP(Table2[[#This Row],[CustomerID]],'Hospitalisation Details'!A:M,13,FALSE)</f>
        <v>30</v>
      </c>
      <c r="R542" s="41"/>
    </row>
    <row r="543" spans="1:18" x14ac:dyDescent="0.3">
      <c r="A543" s="6" t="str">
        <f>VLOOKUP('Customer Names'!A543,'Customer Names'!A:A,1,FALSE)</f>
        <v>Id542</v>
      </c>
      <c r="B543" s="6" t="str">
        <f>VLOOKUP(Table2[[#This Row],[CustomerID]],'Customer Names'!A:E,4,FALSE)</f>
        <v xml:space="preserve">  Dylan J</v>
      </c>
      <c r="C543" s="6">
        <f>VLOOKUP(Table2[[#This Row],[CustomerID]],'Medical Examinations'!A:J,2,FALSE)</f>
        <v>29.15</v>
      </c>
      <c r="D543" s="6">
        <f>VLOOKUP(Table2[[#This Row],[CustomerID]],'Medical Examinations'!A:J,3,FALSE)</f>
        <v>4.45</v>
      </c>
      <c r="E543" s="6" t="str">
        <f>VLOOKUP(Table2[[#This Row],[CustomerID]],'Medical Examinations'!A:J,4,FALSE)</f>
        <v>Yes</v>
      </c>
      <c r="F543" s="6" t="str">
        <f>VLOOKUP(Table2[[#This Row],[CustomerID]],'Medical Examinations'!A:J,5,FALSE)</f>
        <v>No</v>
      </c>
      <c r="G543" s="6" t="str">
        <f>VLOOKUP(Table2[[#This Row],[CustomerID]],'Medical Examinations'!A:J,6,FALSE)</f>
        <v>No</v>
      </c>
      <c r="H543" s="6">
        <f>VLOOKUP(Table2[[#This Row],[CustomerID]],'Medical Examinations'!A:J,7,FALSE)</f>
        <v>1</v>
      </c>
      <c r="I543" s="6" t="str">
        <f>VLOOKUP(Table2[[#This Row],[CustomerID]],'Medical Examinations'!A:J,8,FALSE)</f>
        <v>Yes</v>
      </c>
      <c r="J543" s="6" t="str">
        <f>VLOOKUP(Table2[[#This Row],[CustomerID]],'Medical Examinations'!A:J,9,FALSE)</f>
        <v>OverWeight</v>
      </c>
      <c r="K543" s="6" t="str">
        <f>VLOOKUP(Table2[[#This Row],[CustomerID]],'Medical Examinations'!A:J,10,FALSE)</f>
        <v>Normal</v>
      </c>
      <c r="L543" s="6" t="str">
        <f>VLOOKUP(Table2[[#This Row],[CustomerID]],'Hospitalisation Details'!A:M,12,FALSE)</f>
        <v>3-Aug-1995</v>
      </c>
      <c r="M543" s="6">
        <f>VLOOKUP(Table2[[#This Row],[CustomerID]],'Hospitalisation Details'!A:M,7,FALSE)</f>
        <v>18246.5</v>
      </c>
      <c r="N543" s="6" t="str">
        <f>VLOOKUP(Table2[[#This Row],[CustomerID]],'Hospitalisation Details'!A:M,8,FALSE)</f>
        <v>tier - 1</v>
      </c>
      <c r="O543" s="6" t="str">
        <f>VLOOKUP(Table2[[#This Row],[CustomerID]],'Hospitalisation Details'!A:M,9,FALSE)</f>
        <v>tier - 1</v>
      </c>
      <c r="P543" s="6" t="str">
        <f>VLOOKUP(Table2[[#This Row],[CustomerID]],'Hospitalisation Details'!A:M,10,FALSE)</f>
        <v>R1013</v>
      </c>
      <c r="Q543" s="6">
        <f>VLOOKUP(Table2[[#This Row],[CustomerID]],'Hospitalisation Details'!A:M,13,FALSE)</f>
        <v>27</v>
      </c>
      <c r="R543" s="41"/>
    </row>
    <row r="544" spans="1:18" x14ac:dyDescent="0.3">
      <c r="A544" s="6" t="str">
        <f>VLOOKUP('Customer Names'!A544,'Customer Names'!A:A,1,FALSE)</f>
        <v>Id543</v>
      </c>
      <c r="B544" s="6" t="str">
        <f>VLOOKUP(Table2[[#This Row],[CustomerID]],'Customer Names'!A:E,4,FALSE)</f>
        <v xml:space="preserve">  Elizabeth</v>
      </c>
      <c r="C544" s="6">
        <f>VLOOKUP(Table2[[#This Row],[CustomerID]],'Medical Examinations'!A:J,2,FALSE)</f>
        <v>27.28</v>
      </c>
      <c r="D544" s="6">
        <f>VLOOKUP(Table2[[#This Row],[CustomerID]],'Medical Examinations'!A:J,3,FALSE)</f>
        <v>4.72</v>
      </c>
      <c r="E544" s="6" t="str">
        <f>VLOOKUP(Table2[[#This Row],[CustomerID]],'Medical Examinations'!A:J,4,FALSE)</f>
        <v>No</v>
      </c>
      <c r="F544" s="6" t="str">
        <f>VLOOKUP(Table2[[#This Row],[CustomerID]],'Medical Examinations'!A:J,5,FALSE)</f>
        <v>yes</v>
      </c>
      <c r="G544" s="6" t="str">
        <f>VLOOKUP(Table2[[#This Row],[CustomerID]],'Medical Examinations'!A:J,6,FALSE)</f>
        <v>No</v>
      </c>
      <c r="H544" s="6">
        <f>VLOOKUP(Table2[[#This Row],[CustomerID]],'Medical Examinations'!A:J,7,FALSE)</f>
        <v>1</v>
      </c>
      <c r="I544" s="6" t="str">
        <f>VLOOKUP(Table2[[#This Row],[CustomerID]],'Medical Examinations'!A:J,8,FALSE)</f>
        <v>Yes</v>
      </c>
      <c r="J544" s="6" t="str">
        <f>VLOOKUP(Table2[[#This Row],[CustomerID]],'Medical Examinations'!A:J,9,FALSE)</f>
        <v>OverWeight</v>
      </c>
      <c r="K544" s="6" t="str">
        <f>VLOOKUP(Table2[[#This Row],[CustomerID]],'Medical Examinations'!A:J,10,FALSE)</f>
        <v>Normal</v>
      </c>
      <c r="L544" s="6" t="str">
        <f>VLOOKUP(Table2[[#This Row],[CustomerID]],'Hospitalisation Details'!A:M,12,FALSE)</f>
        <v>10-Sep-2004</v>
      </c>
      <c r="M544" s="6">
        <f>VLOOKUP(Table2[[#This Row],[CustomerID]],'Hospitalisation Details'!A:M,7,FALSE)</f>
        <v>18223.45</v>
      </c>
      <c r="N544" s="6" t="str">
        <f>VLOOKUP(Table2[[#This Row],[CustomerID]],'Hospitalisation Details'!A:M,8,FALSE)</f>
        <v>tier - 1</v>
      </c>
      <c r="O544" s="6" t="str">
        <f>VLOOKUP(Table2[[#This Row],[CustomerID]],'Hospitalisation Details'!A:M,9,FALSE)</f>
        <v>tier - 3</v>
      </c>
      <c r="P544" s="6" t="str">
        <f>VLOOKUP(Table2[[#This Row],[CustomerID]],'Hospitalisation Details'!A:M,10,FALSE)</f>
        <v>R1013</v>
      </c>
      <c r="Q544" s="6">
        <f>VLOOKUP(Table2[[#This Row],[CustomerID]],'Hospitalisation Details'!A:M,13,FALSE)</f>
        <v>18</v>
      </c>
      <c r="R544" s="41"/>
    </row>
    <row r="545" spans="1:18" x14ac:dyDescent="0.3">
      <c r="A545" s="6" t="str">
        <f>VLOOKUP('Customer Names'!A545,'Customer Names'!A:A,1,FALSE)</f>
        <v>Id544</v>
      </c>
      <c r="B545" s="6" t="str">
        <f>VLOOKUP(Table2[[#This Row],[CustomerID]],'Customer Names'!A:E,4,FALSE)</f>
        <v xml:space="preserve">  Brooke M</v>
      </c>
      <c r="C545" s="6">
        <f>VLOOKUP(Table2[[#This Row],[CustomerID]],'Medical Examinations'!A:J,2,FALSE)</f>
        <v>32.229999999999997</v>
      </c>
      <c r="D545" s="6">
        <f>VLOOKUP(Table2[[#This Row],[CustomerID]],'Medical Examinations'!A:J,3,FALSE)</f>
        <v>4.6500000000000004</v>
      </c>
      <c r="E545" s="6" t="str">
        <f>VLOOKUP(Table2[[#This Row],[CustomerID]],'Medical Examinations'!A:J,4,FALSE)</f>
        <v>Yes</v>
      </c>
      <c r="F545" s="6" t="str">
        <f>VLOOKUP(Table2[[#This Row],[CustomerID]],'Medical Examinations'!A:J,5,FALSE)</f>
        <v>No</v>
      </c>
      <c r="G545" s="6" t="str">
        <f>VLOOKUP(Table2[[#This Row],[CustomerID]],'Medical Examinations'!A:J,6,FALSE)</f>
        <v>Yes</v>
      </c>
      <c r="H545" s="6">
        <f>VLOOKUP(Table2[[#This Row],[CustomerID]],'Medical Examinations'!A:J,7,FALSE)</f>
        <v>1</v>
      </c>
      <c r="I545" s="6" t="str">
        <f>VLOOKUP(Table2[[#This Row],[CustomerID]],'Medical Examinations'!A:J,8,FALSE)</f>
        <v>No</v>
      </c>
      <c r="J545" s="6" t="str">
        <f>VLOOKUP(Table2[[#This Row],[CustomerID]],'Medical Examinations'!A:J,9,FALSE)</f>
        <v>Obesity</v>
      </c>
      <c r="K545" s="6" t="str">
        <f>VLOOKUP(Table2[[#This Row],[CustomerID]],'Medical Examinations'!A:J,10,FALSE)</f>
        <v>Normal</v>
      </c>
      <c r="L545" s="6" t="str">
        <f>VLOOKUP(Table2[[#This Row],[CustomerID]],'Hospitalisation Details'!A:M,12,FALSE)</f>
        <v>15-Jun-1997</v>
      </c>
      <c r="M545" s="6">
        <f>VLOOKUP(Table2[[#This Row],[CustomerID]],'Hospitalisation Details'!A:M,7,FALSE)</f>
        <v>18218.16</v>
      </c>
      <c r="N545" s="6" t="str">
        <f>VLOOKUP(Table2[[#This Row],[CustomerID]],'Hospitalisation Details'!A:M,8,FALSE)</f>
        <v>tier - 1</v>
      </c>
      <c r="O545" s="6" t="str">
        <f>VLOOKUP(Table2[[#This Row],[CustomerID]],'Hospitalisation Details'!A:M,9,FALSE)</f>
        <v>tier - 1</v>
      </c>
      <c r="P545" s="6" t="str">
        <f>VLOOKUP(Table2[[#This Row],[CustomerID]],'Hospitalisation Details'!A:M,10,FALSE)</f>
        <v>R1013</v>
      </c>
      <c r="Q545" s="6">
        <f>VLOOKUP(Table2[[#This Row],[CustomerID]],'Hospitalisation Details'!A:M,13,FALSE)</f>
        <v>25</v>
      </c>
      <c r="R545" s="41"/>
    </row>
    <row r="546" spans="1:18" x14ac:dyDescent="0.3">
      <c r="A546" s="6" t="str">
        <f>VLOOKUP('Customer Names'!A546,'Customer Names'!A:A,1,FALSE)</f>
        <v>Id545</v>
      </c>
      <c r="B546" s="6" t="str">
        <f>VLOOKUP(Table2[[#This Row],[CustomerID]],'Customer Names'!A:E,4,FALSE)</f>
        <v xml:space="preserve">  Teiko</v>
      </c>
      <c r="C546" s="6">
        <f>VLOOKUP(Table2[[#This Row],[CustomerID]],'Medical Examinations'!A:J,2,FALSE)</f>
        <v>44.2</v>
      </c>
      <c r="D546" s="6">
        <f>VLOOKUP(Table2[[#This Row],[CustomerID]],'Medical Examinations'!A:J,3,FALSE)</f>
        <v>11.34</v>
      </c>
      <c r="E546" s="6" t="str">
        <f>VLOOKUP(Table2[[#This Row],[CustomerID]],'Medical Examinations'!A:J,4,FALSE)</f>
        <v>Yes</v>
      </c>
      <c r="F546" s="6" t="str">
        <f>VLOOKUP(Table2[[#This Row],[CustomerID]],'Medical Examinations'!A:J,5,FALSE)</f>
        <v>No</v>
      </c>
      <c r="G546" s="6" t="str">
        <f>VLOOKUP(Table2[[#This Row],[CustomerID]],'Medical Examinations'!A:J,6,FALSE)</f>
        <v>Yes</v>
      </c>
      <c r="H546" s="6">
        <f>VLOOKUP(Table2[[#This Row],[CustomerID]],'Medical Examinations'!A:J,7,FALSE)</f>
        <v>1</v>
      </c>
      <c r="I546" s="6" t="str">
        <f>VLOOKUP(Table2[[#This Row],[CustomerID]],'Medical Examinations'!A:J,8,FALSE)</f>
        <v>No</v>
      </c>
      <c r="J546" s="6" t="str">
        <f>VLOOKUP(Table2[[#This Row],[CustomerID]],'Medical Examinations'!A:J,9,FALSE)</f>
        <v>Obesity</v>
      </c>
      <c r="K546" s="6" t="str">
        <f>VLOOKUP(Table2[[#This Row],[CustomerID]],'Medical Examinations'!A:J,10,FALSE)</f>
        <v>Diabetes</v>
      </c>
      <c r="L546" s="6" t="str">
        <f>VLOOKUP(Table2[[#This Row],[CustomerID]],'Hospitalisation Details'!A:M,12,FALSE)</f>
        <v>4-Jul-1963</v>
      </c>
      <c r="M546" s="6">
        <f>VLOOKUP(Table2[[#This Row],[CustomerID]],'Hospitalisation Details'!A:M,7,FALSE)</f>
        <v>18208.34</v>
      </c>
      <c r="N546" s="6" t="str">
        <f>VLOOKUP(Table2[[#This Row],[CustomerID]],'Hospitalisation Details'!A:M,8,FALSE)</f>
        <v>tier - 1</v>
      </c>
      <c r="O546" s="6" t="str">
        <f>VLOOKUP(Table2[[#This Row],[CustomerID]],'Hospitalisation Details'!A:M,9,FALSE)</f>
        <v>tier - 2</v>
      </c>
      <c r="P546" s="6" t="str">
        <f>VLOOKUP(Table2[[#This Row],[CustomerID]],'Hospitalisation Details'!A:M,10,FALSE)</f>
        <v>R1026</v>
      </c>
      <c r="Q546" s="6">
        <f>VLOOKUP(Table2[[#This Row],[CustomerID]],'Hospitalisation Details'!A:M,13,FALSE)</f>
        <v>59</v>
      </c>
      <c r="R546" s="41"/>
    </row>
    <row r="547" spans="1:18" x14ac:dyDescent="0.3">
      <c r="A547" s="6" t="str">
        <f>VLOOKUP('Customer Names'!A547,'Customer Names'!A:A,1,FALSE)</f>
        <v>Id546</v>
      </c>
      <c r="B547" s="6" t="str">
        <f>VLOOKUP(Table2[[#This Row],[CustomerID]],'Customer Names'!A:E,4,FALSE)</f>
        <v xml:space="preserve">  Zachary</v>
      </c>
      <c r="C547" s="6">
        <f>VLOOKUP(Table2[[#This Row],[CustomerID]],'Medical Examinations'!A:J,2,FALSE)</f>
        <v>29.734999999999999</v>
      </c>
      <c r="D547" s="6">
        <f>VLOOKUP(Table2[[#This Row],[CustomerID]],'Medical Examinations'!A:J,3,FALSE)</f>
        <v>4.53</v>
      </c>
      <c r="E547" s="6" t="str">
        <f>VLOOKUP(Table2[[#This Row],[CustomerID]],'Medical Examinations'!A:J,4,FALSE)</f>
        <v>No</v>
      </c>
      <c r="F547" s="6" t="str">
        <f>VLOOKUP(Table2[[#This Row],[CustomerID]],'Medical Examinations'!A:J,5,FALSE)</f>
        <v>No</v>
      </c>
      <c r="G547" s="6" t="str">
        <f>VLOOKUP(Table2[[#This Row],[CustomerID]],'Medical Examinations'!A:J,6,FALSE)</f>
        <v>Yes</v>
      </c>
      <c r="H547" s="6">
        <f>VLOOKUP(Table2[[#This Row],[CustomerID]],'Medical Examinations'!A:J,7,FALSE)</f>
        <v>1</v>
      </c>
      <c r="I547" s="6" t="str">
        <f>VLOOKUP(Table2[[#This Row],[CustomerID]],'Medical Examinations'!A:J,8,FALSE)</f>
        <v>No</v>
      </c>
      <c r="J547" s="6" t="str">
        <f>VLOOKUP(Table2[[#This Row],[CustomerID]],'Medical Examinations'!A:J,9,FALSE)</f>
        <v>OverWeight</v>
      </c>
      <c r="K547" s="6" t="str">
        <f>VLOOKUP(Table2[[#This Row],[CustomerID]],'Medical Examinations'!A:J,10,FALSE)</f>
        <v>Normal</v>
      </c>
      <c r="L547" s="6" t="str">
        <f>VLOOKUP(Table2[[#This Row],[CustomerID]],'Hospitalisation Details'!A:M,12,FALSE)</f>
        <v>12-Jul-1993</v>
      </c>
      <c r="M547" s="6">
        <f>VLOOKUP(Table2[[#This Row],[CustomerID]],'Hospitalisation Details'!A:M,7,FALSE)</f>
        <v>18157.88</v>
      </c>
      <c r="N547" s="6" t="str">
        <f>VLOOKUP(Table2[[#This Row],[CustomerID]],'Hospitalisation Details'!A:M,8,FALSE)</f>
        <v>tier - 1</v>
      </c>
      <c r="O547" s="6" t="str">
        <f>VLOOKUP(Table2[[#This Row],[CustomerID]],'Hospitalisation Details'!A:M,9,FALSE)</f>
        <v>tier - 1</v>
      </c>
      <c r="P547" s="6" t="str">
        <f>VLOOKUP(Table2[[#This Row],[CustomerID]],'Hospitalisation Details'!A:M,10,FALSE)</f>
        <v>R1012</v>
      </c>
      <c r="Q547" s="6">
        <f>VLOOKUP(Table2[[#This Row],[CustomerID]],'Hospitalisation Details'!A:M,13,FALSE)</f>
        <v>29</v>
      </c>
      <c r="R547" s="41"/>
    </row>
    <row r="548" spans="1:18" x14ac:dyDescent="0.3">
      <c r="A548" s="6" t="str">
        <f>VLOOKUP('Customer Names'!A548,'Customer Names'!A:A,1,FALSE)</f>
        <v>Id547</v>
      </c>
      <c r="B548" s="6" t="str">
        <f>VLOOKUP(Table2[[#This Row],[CustomerID]],'Customer Names'!A:E,4,FALSE)</f>
        <v xml:space="preserve">  Johannah</v>
      </c>
      <c r="C548" s="6">
        <f>VLOOKUP(Table2[[#This Row],[CustomerID]],'Medical Examinations'!A:J,2,FALSE)</f>
        <v>28.31</v>
      </c>
      <c r="D548" s="6">
        <f>VLOOKUP(Table2[[#This Row],[CustomerID]],'Medical Examinations'!A:J,3,FALSE)</f>
        <v>6.35</v>
      </c>
      <c r="E548" s="6" t="str">
        <f>VLOOKUP(Table2[[#This Row],[CustomerID]],'Medical Examinations'!A:J,4,FALSE)</f>
        <v>No</v>
      </c>
      <c r="F548" s="6" t="str">
        <f>VLOOKUP(Table2[[#This Row],[CustomerID]],'Medical Examinations'!A:J,5,FALSE)</f>
        <v>No</v>
      </c>
      <c r="G548" s="6" t="str">
        <f>VLOOKUP(Table2[[#This Row],[CustomerID]],'Medical Examinations'!A:J,6,FALSE)</f>
        <v>No</v>
      </c>
      <c r="H548" s="6">
        <f>VLOOKUP(Table2[[#This Row],[CustomerID]],'Medical Examinations'!A:J,7,FALSE)</f>
        <v>0</v>
      </c>
      <c r="I548" s="6" t="str">
        <f>VLOOKUP(Table2[[#This Row],[CustomerID]],'Medical Examinations'!A:J,8,FALSE)</f>
        <v>Yes</v>
      </c>
      <c r="J548" s="6" t="str">
        <f>VLOOKUP(Table2[[#This Row],[CustomerID]],'Medical Examinations'!A:J,9,FALSE)</f>
        <v>OverWeight</v>
      </c>
      <c r="K548" s="6" t="str">
        <f>VLOOKUP(Table2[[#This Row],[CustomerID]],'Medical Examinations'!A:J,10,FALSE)</f>
        <v>Prediabetes</v>
      </c>
      <c r="L548" s="6" t="str">
        <f>VLOOKUP(Table2[[#This Row],[CustomerID]],'Hospitalisation Details'!A:M,12,FALSE)</f>
        <v>24-Oct-1999</v>
      </c>
      <c r="M548" s="6">
        <f>VLOOKUP(Table2[[#This Row],[CustomerID]],'Hospitalisation Details'!A:M,7,FALSE)</f>
        <v>18033.97</v>
      </c>
      <c r="N548" s="6" t="str">
        <f>VLOOKUP(Table2[[#This Row],[CustomerID]],'Hospitalisation Details'!A:M,8,FALSE)</f>
        <v>tier - 1</v>
      </c>
      <c r="O548" s="6" t="str">
        <f>VLOOKUP(Table2[[#This Row],[CustomerID]],'Hospitalisation Details'!A:M,9,FALSE)</f>
        <v>tier - 1</v>
      </c>
      <c r="P548" s="6" t="str">
        <f>VLOOKUP(Table2[[#This Row],[CustomerID]],'Hospitalisation Details'!A:M,10,FALSE)</f>
        <v>R1012</v>
      </c>
      <c r="Q548" s="6">
        <f>VLOOKUP(Table2[[#This Row],[CustomerID]],'Hospitalisation Details'!A:M,13,FALSE)</f>
        <v>23</v>
      </c>
      <c r="R548" s="41"/>
    </row>
    <row r="549" spans="1:18" x14ac:dyDescent="0.3">
      <c r="A549" s="6" t="str">
        <f>VLOOKUP('Customer Names'!A549,'Customer Names'!A:A,1,FALSE)</f>
        <v>Id548</v>
      </c>
      <c r="B549" s="6" t="str">
        <f>VLOOKUP(Table2[[#This Row],[CustomerID]],'Customer Names'!A:E,4,FALSE)</f>
        <v xml:space="preserve">  Ryan A</v>
      </c>
      <c r="C549" s="6">
        <f>VLOOKUP(Table2[[#This Row],[CustomerID]],'Medical Examinations'!A:J,2,FALSE)</f>
        <v>46.62</v>
      </c>
      <c r="D549" s="6">
        <f>VLOOKUP(Table2[[#This Row],[CustomerID]],'Medical Examinations'!A:J,3,FALSE)</f>
        <v>8.51</v>
      </c>
      <c r="E549" s="6" t="str">
        <f>VLOOKUP(Table2[[#This Row],[CustomerID]],'Medical Examinations'!A:J,4,FALSE)</f>
        <v>No</v>
      </c>
      <c r="F549" s="6" t="str">
        <f>VLOOKUP(Table2[[#This Row],[CustomerID]],'Medical Examinations'!A:J,5,FALSE)</f>
        <v>No</v>
      </c>
      <c r="G549" s="6" t="str">
        <f>VLOOKUP(Table2[[#This Row],[CustomerID]],'Medical Examinations'!A:J,6,FALSE)</f>
        <v>No</v>
      </c>
      <c r="H549" s="6">
        <f>VLOOKUP(Table2[[#This Row],[CustomerID]],'Medical Examinations'!A:J,7,FALSE)</f>
        <v>0</v>
      </c>
      <c r="I549" s="6" t="str">
        <f>VLOOKUP(Table2[[#This Row],[CustomerID]],'Medical Examinations'!A:J,8,FALSE)</f>
        <v>No</v>
      </c>
      <c r="J549" s="6" t="str">
        <f>VLOOKUP(Table2[[#This Row],[CustomerID]],'Medical Examinations'!A:J,9,FALSE)</f>
        <v>Obesity</v>
      </c>
      <c r="K549" s="6" t="str">
        <f>VLOOKUP(Table2[[#This Row],[CustomerID]],'Medical Examinations'!A:J,10,FALSE)</f>
        <v>Diabetes</v>
      </c>
      <c r="L549" s="6" t="str">
        <f>VLOOKUP(Table2[[#This Row],[CustomerID]],'Hospitalisation Details'!A:M,12,FALSE)</f>
        <v>17-Oct-1965</v>
      </c>
      <c r="M549" s="6">
        <f>VLOOKUP(Table2[[#This Row],[CustomerID]],'Hospitalisation Details'!A:M,7,FALSE)</f>
        <v>18031.189999999999</v>
      </c>
      <c r="N549" s="6" t="str">
        <f>VLOOKUP(Table2[[#This Row],[CustomerID]],'Hospitalisation Details'!A:M,8,FALSE)</f>
        <v>tier - 1</v>
      </c>
      <c r="O549" s="6" t="str">
        <f>VLOOKUP(Table2[[#This Row],[CustomerID]],'Hospitalisation Details'!A:M,9,FALSE)</f>
        <v>tier - 2</v>
      </c>
      <c r="P549" s="6" t="str">
        <f>VLOOKUP(Table2[[#This Row],[CustomerID]],'Hospitalisation Details'!A:M,10,FALSE)</f>
        <v>R1012</v>
      </c>
      <c r="Q549" s="6">
        <f>VLOOKUP(Table2[[#This Row],[CustomerID]],'Hospitalisation Details'!A:M,13,FALSE)</f>
        <v>57</v>
      </c>
      <c r="R549" s="41"/>
    </row>
    <row r="550" spans="1:18" x14ac:dyDescent="0.3">
      <c r="A550" s="6" t="str">
        <f>VLOOKUP('Customer Names'!A550,'Customer Names'!A:A,1,FALSE)</f>
        <v>Id549</v>
      </c>
      <c r="B550" s="6" t="str">
        <f>VLOOKUP(Table2[[#This Row],[CustomerID]],'Customer Names'!A:E,4,FALSE)</f>
        <v xml:space="preserve">  Andres Sr</v>
      </c>
      <c r="C550" s="6">
        <f>VLOOKUP(Table2[[#This Row],[CustomerID]],'Medical Examinations'!A:J,2,FALSE)</f>
        <v>51.75</v>
      </c>
      <c r="D550" s="6">
        <f>VLOOKUP(Table2[[#This Row],[CustomerID]],'Medical Examinations'!A:J,3,FALSE)</f>
        <v>8.59</v>
      </c>
      <c r="E550" s="6" t="str">
        <f>VLOOKUP(Table2[[#This Row],[CustomerID]],'Medical Examinations'!A:J,4,FALSE)</f>
        <v>Yes</v>
      </c>
      <c r="F550" s="6" t="str">
        <f>VLOOKUP(Table2[[#This Row],[CustomerID]],'Medical Examinations'!A:J,5,FALSE)</f>
        <v>No</v>
      </c>
      <c r="G550" s="6" t="str">
        <f>VLOOKUP(Table2[[#This Row],[CustomerID]],'Medical Examinations'!A:J,6,FALSE)</f>
        <v>No</v>
      </c>
      <c r="H550" s="6">
        <f>VLOOKUP(Table2[[#This Row],[CustomerID]],'Medical Examinations'!A:J,7,FALSE)</f>
        <v>1</v>
      </c>
      <c r="I550" s="6" t="str">
        <f>VLOOKUP(Table2[[#This Row],[CustomerID]],'Medical Examinations'!A:J,8,FALSE)</f>
        <v>No</v>
      </c>
      <c r="J550" s="6" t="str">
        <f>VLOOKUP(Table2[[#This Row],[CustomerID]],'Medical Examinations'!A:J,9,FALSE)</f>
        <v>Obesity</v>
      </c>
      <c r="K550" s="6" t="str">
        <f>VLOOKUP(Table2[[#This Row],[CustomerID]],'Medical Examinations'!A:J,10,FALSE)</f>
        <v>Diabetes</v>
      </c>
      <c r="L550" s="6" t="str">
        <f>VLOOKUP(Table2[[#This Row],[CustomerID]],'Hospitalisation Details'!A:M,12,FALSE)</f>
        <v>27-Jun-1975</v>
      </c>
      <c r="M550" s="6">
        <f>VLOOKUP(Table2[[#This Row],[CustomerID]],'Hospitalisation Details'!A:M,7,FALSE)</f>
        <v>18031.16</v>
      </c>
      <c r="N550" s="6" t="str">
        <f>VLOOKUP(Table2[[#This Row],[CustomerID]],'Hospitalisation Details'!A:M,8,FALSE)</f>
        <v>tier - 1</v>
      </c>
      <c r="O550" s="6" t="str">
        <f>VLOOKUP(Table2[[#This Row],[CustomerID]],'Hospitalisation Details'!A:M,9,FALSE)</f>
        <v>tier - 3</v>
      </c>
      <c r="P550" s="6" t="str">
        <f>VLOOKUP(Table2[[#This Row],[CustomerID]],'Hospitalisation Details'!A:M,10,FALSE)</f>
        <v>R1023</v>
      </c>
      <c r="Q550" s="6">
        <f>VLOOKUP(Table2[[#This Row],[CustomerID]],'Hospitalisation Details'!A:M,13,FALSE)</f>
        <v>47</v>
      </c>
      <c r="R550" s="41"/>
    </row>
    <row r="551" spans="1:18" x14ac:dyDescent="0.3">
      <c r="A551" s="6" t="str">
        <f>VLOOKUP('Customer Names'!A551,'Customer Names'!A:A,1,FALSE)</f>
        <v>Id550</v>
      </c>
      <c r="B551" s="6" t="str">
        <f>VLOOKUP(Table2[[#This Row],[CustomerID]],'Customer Names'!A:E,4,FALSE)</f>
        <v xml:space="preserve">  Bryan</v>
      </c>
      <c r="C551" s="6">
        <f>VLOOKUP(Table2[[#This Row],[CustomerID]],'Medical Examinations'!A:J,2,FALSE)</f>
        <v>25.7</v>
      </c>
      <c r="D551" s="6">
        <f>VLOOKUP(Table2[[#This Row],[CustomerID]],'Medical Examinations'!A:J,3,FALSE)</f>
        <v>4.13</v>
      </c>
      <c r="E551" s="6" t="str">
        <f>VLOOKUP(Table2[[#This Row],[CustomerID]],'Medical Examinations'!A:J,4,FALSE)</f>
        <v>Yes</v>
      </c>
      <c r="F551" s="6" t="str">
        <f>VLOOKUP(Table2[[#This Row],[CustomerID]],'Medical Examinations'!A:J,5,FALSE)</f>
        <v>No</v>
      </c>
      <c r="G551" s="6" t="str">
        <f>VLOOKUP(Table2[[#This Row],[CustomerID]],'Medical Examinations'!A:J,6,FALSE)</f>
        <v>No</v>
      </c>
      <c r="H551" s="6">
        <f>VLOOKUP(Table2[[#This Row],[CustomerID]],'Medical Examinations'!A:J,7,FALSE)</f>
        <v>0</v>
      </c>
      <c r="I551" s="6" t="str">
        <f>VLOOKUP(Table2[[#This Row],[CustomerID]],'Medical Examinations'!A:J,8,FALSE)</f>
        <v>Yes</v>
      </c>
      <c r="J551" s="6" t="str">
        <f>VLOOKUP(Table2[[#This Row],[CustomerID]],'Medical Examinations'!A:J,9,FALSE)</f>
        <v>OverWeight</v>
      </c>
      <c r="K551" s="6" t="str">
        <f>VLOOKUP(Table2[[#This Row],[CustomerID]],'Medical Examinations'!A:J,10,FALSE)</f>
        <v>Normal</v>
      </c>
      <c r="L551" s="6" t="str">
        <f>VLOOKUP(Table2[[#This Row],[CustomerID]],'Hospitalisation Details'!A:M,12,FALSE)</f>
        <v>28-Sep-2001</v>
      </c>
      <c r="M551" s="6">
        <f>VLOOKUP(Table2[[#This Row],[CustomerID]],'Hospitalisation Details'!A:M,7,FALSE)</f>
        <v>17942.11</v>
      </c>
      <c r="N551" s="6" t="str">
        <f>VLOOKUP(Table2[[#This Row],[CustomerID]],'Hospitalisation Details'!A:M,8,FALSE)</f>
        <v>tier - 1</v>
      </c>
      <c r="O551" s="6" t="str">
        <f>VLOOKUP(Table2[[#This Row],[CustomerID]],'Hospitalisation Details'!A:M,9,FALSE)</f>
        <v>tier - 2</v>
      </c>
      <c r="P551" s="6" t="str">
        <f>VLOOKUP(Table2[[#This Row],[CustomerID]],'Hospitalisation Details'!A:M,10,FALSE)</f>
        <v>R1011</v>
      </c>
      <c r="Q551" s="6">
        <f>VLOOKUP(Table2[[#This Row],[CustomerID]],'Hospitalisation Details'!A:M,13,FALSE)</f>
        <v>21</v>
      </c>
      <c r="R551" s="41"/>
    </row>
    <row r="552" spans="1:18" x14ac:dyDescent="0.3">
      <c r="A552" s="6" t="str">
        <f>VLOOKUP('Customer Names'!A552,'Customer Names'!A:A,1,FALSE)</f>
        <v>Id551</v>
      </c>
      <c r="B552" s="6" t="str">
        <f>VLOOKUP(Table2[[#This Row],[CustomerID]],'Customer Names'!A:E,4,FALSE)</f>
        <v xml:space="preserve">  Lizette</v>
      </c>
      <c r="C552" s="6">
        <f>VLOOKUP(Table2[[#This Row],[CustomerID]],'Medical Examinations'!A:J,2,FALSE)</f>
        <v>31.79</v>
      </c>
      <c r="D552" s="6">
        <f>VLOOKUP(Table2[[#This Row],[CustomerID]],'Medical Examinations'!A:J,3,FALSE)</f>
        <v>4.55</v>
      </c>
      <c r="E552" s="6" t="str">
        <f>VLOOKUP(Table2[[#This Row],[CustomerID]],'Medical Examinations'!A:J,4,FALSE)</f>
        <v>No</v>
      </c>
      <c r="F552" s="6" t="str">
        <f>VLOOKUP(Table2[[#This Row],[CustomerID]],'Medical Examinations'!A:J,5,FALSE)</f>
        <v>No</v>
      </c>
      <c r="G552" s="6" t="str">
        <f>VLOOKUP(Table2[[#This Row],[CustomerID]],'Medical Examinations'!A:J,6,FALSE)</f>
        <v>No</v>
      </c>
      <c r="H552" s="6">
        <f>VLOOKUP(Table2[[#This Row],[CustomerID]],'Medical Examinations'!A:J,7,FALSE)</f>
        <v>0</v>
      </c>
      <c r="I552" s="6" t="str">
        <f>VLOOKUP(Table2[[#This Row],[CustomerID]],'Medical Examinations'!A:J,8,FALSE)</f>
        <v>No</v>
      </c>
      <c r="J552" s="6" t="str">
        <f>VLOOKUP(Table2[[#This Row],[CustomerID]],'Medical Examinations'!A:J,9,FALSE)</f>
        <v>Obesity</v>
      </c>
      <c r="K552" s="6" t="str">
        <f>VLOOKUP(Table2[[#This Row],[CustomerID]],'Medical Examinations'!A:J,10,FALSE)</f>
        <v>Normal</v>
      </c>
      <c r="L552" s="6" t="str">
        <f>VLOOKUP(Table2[[#This Row],[CustomerID]],'Hospitalisation Details'!A:M,12,FALSE)</f>
        <v>17-Oct-1977</v>
      </c>
      <c r="M552" s="6">
        <f>VLOOKUP(Table2[[#This Row],[CustomerID]],'Hospitalisation Details'!A:M,7,FALSE)</f>
        <v>17929.3</v>
      </c>
      <c r="N552" s="6" t="str">
        <f>VLOOKUP(Table2[[#This Row],[CustomerID]],'Hospitalisation Details'!A:M,8,FALSE)</f>
        <v>tier - 1</v>
      </c>
      <c r="O552" s="6" t="str">
        <f>VLOOKUP(Table2[[#This Row],[CustomerID]],'Hospitalisation Details'!A:M,9,FALSE)</f>
        <v>tier - 2</v>
      </c>
      <c r="P552" s="6" t="str">
        <f>VLOOKUP(Table2[[#This Row],[CustomerID]],'Hospitalisation Details'!A:M,10,FALSE)</f>
        <v>R1013</v>
      </c>
      <c r="Q552" s="6">
        <f>VLOOKUP(Table2[[#This Row],[CustomerID]],'Hospitalisation Details'!A:M,13,FALSE)</f>
        <v>45</v>
      </c>
      <c r="R552" s="41"/>
    </row>
    <row r="553" spans="1:18" x14ac:dyDescent="0.3">
      <c r="A553" s="6" t="str">
        <f>VLOOKUP('Customer Names'!A553,'Customer Names'!A:A,1,FALSE)</f>
        <v>Id552</v>
      </c>
      <c r="B553" s="6" t="str">
        <f>VLOOKUP(Table2[[#This Row],[CustomerID]],'Customer Names'!A:E,4,FALSE)</f>
        <v xml:space="preserve">  Don</v>
      </c>
      <c r="C553" s="6">
        <f>VLOOKUP(Table2[[#This Row],[CustomerID]],'Medical Examinations'!A:J,2,FALSE)</f>
        <v>24.795000000000002</v>
      </c>
      <c r="D553" s="6">
        <f>VLOOKUP(Table2[[#This Row],[CustomerID]],'Medical Examinations'!A:J,3,FALSE)</f>
        <v>4.5199999999999996</v>
      </c>
      <c r="E553" s="6" t="str">
        <f>VLOOKUP(Table2[[#This Row],[CustomerID]],'Medical Examinations'!A:J,4,FALSE)</f>
        <v>No</v>
      </c>
      <c r="F553" s="6" t="str">
        <f>VLOOKUP(Table2[[#This Row],[CustomerID]],'Medical Examinations'!A:J,5,FALSE)</f>
        <v>No</v>
      </c>
      <c r="G553" s="6" t="str">
        <f>VLOOKUP(Table2[[#This Row],[CustomerID]],'Medical Examinations'!A:J,6,FALSE)</f>
        <v>No</v>
      </c>
      <c r="H553" s="6">
        <f>VLOOKUP(Table2[[#This Row],[CustomerID]],'Medical Examinations'!A:J,7,FALSE)</f>
        <v>0</v>
      </c>
      <c r="I553" s="6" t="str">
        <f>VLOOKUP(Table2[[#This Row],[CustomerID]],'Medical Examinations'!A:J,8,FALSE)</f>
        <v>Yes</v>
      </c>
      <c r="J553" s="6" t="str">
        <f>VLOOKUP(Table2[[#This Row],[CustomerID]],'Medical Examinations'!A:J,9,FALSE)</f>
        <v>NormalWeight</v>
      </c>
      <c r="K553" s="6" t="str">
        <f>VLOOKUP(Table2[[#This Row],[CustomerID]],'Medical Examinations'!A:J,10,FALSE)</f>
        <v>Normal</v>
      </c>
      <c r="L553" s="6" t="str">
        <f>VLOOKUP(Table2[[#This Row],[CustomerID]],'Hospitalisation Details'!A:M,12,FALSE)</f>
        <v>4-Dec-1989</v>
      </c>
      <c r="M553" s="6">
        <f>VLOOKUP(Table2[[#This Row],[CustomerID]],'Hospitalisation Details'!A:M,7,FALSE)</f>
        <v>17904.53</v>
      </c>
      <c r="N553" s="6" t="str">
        <f>VLOOKUP(Table2[[#This Row],[CustomerID]],'Hospitalisation Details'!A:M,8,FALSE)</f>
        <v>tier - 1</v>
      </c>
      <c r="O553" s="6" t="str">
        <f>VLOOKUP(Table2[[#This Row],[CustomerID]],'Hospitalisation Details'!A:M,9,FALSE)</f>
        <v>tier - 2</v>
      </c>
      <c r="P553" s="6" t="str">
        <f>VLOOKUP(Table2[[#This Row],[CustomerID]],'Hospitalisation Details'!A:M,10,FALSE)</f>
        <v>R1017</v>
      </c>
      <c r="Q553" s="6">
        <f>VLOOKUP(Table2[[#This Row],[CustomerID]],'Hospitalisation Details'!A:M,13,FALSE)</f>
        <v>33</v>
      </c>
      <c r="R553" s="41"/>
    </row>
    <row r="554" spans="1:18" x14ac:dyDescent="0.3">
      <c r="A554" s="6" t="str">
        <f>VLOOKUP('Customer Names'!A554,'Customer Names'!A:A,1,FALSE)</f>
        <v>Id553</v>
      </c>
      <c r="B554" s="6" t="str">
        <f>VLOOKUP(Table2[[#This Row],[CustomerID]],'Customer Names'!A:E,4,FALSE)</f>
        <v xml:space="preserve">  Jeb</v>
      </c>
      <c r="C554" s="6">
        <f>VLOOKUP(Table2[[#This Row],[CustomerID]],'Medical Examinations'!A:J,2,FALSE)</f>
        <v>53.98</v>
      </c>
      <c r="D554" s="6">
        <f>VLOOKUP(Table2[[#This Row],[CustomerID]],'Medical Examinations'!A:J,3,FALSE)</f>
        <v>5.07</v>
      </c>
      <c r="E554" s="6" t="str">
        <f>VLOOKUP(Table2[[#This Row],[CustomerID]],'Medical Examinations'!A:J,4,FALSE)</f>
        <v>No</v>
      </c>
      <c r="F554" s="6" t="str">
        <f>VLOOKUP(Table2[[#This Row],[CustomerID]],'Medical Examinations'!A:J,5,FALSE)</f>
        <v>No</v>
      </c>
      <c r="G554" s="6" t="str">
        <f>VLOOKUP(Table2[[#This Row],[CustomerID]],'Medical Examinations'!A:J,6,FALSE)</f>
        <v>Yes</v>
      </c>
      <c r="H554" s="6">
        <f>VLOOKUP(Table2[[#This Row],[CustomerID]],'Medical Examinations'!A:J,7,FALSE)</f>
        <v>1</v>
      </c>
      <c r="I554" s="6" t="str">
        <f>VLOOKUP(Table2[[#This Row],[CustomerID]],'Medical Examinations'!A:J,8,FALSE)</f>
        <v>No</v>
      </c>
      <c r="J554" s="6" t="str">
        <f>VLOOKUP(Table2[[#This Row],[CustomerID]],'Medical Examinations'!A:J,9,FALSE)</f>
        <v>Obesity</v>
      </c>
      <c r="K554" s="6" t="str">
        <f>VLOOKUP(Table2[[#This Row],[CustomerID]],'Medical Examinations'!A:J,10,FALSE)</f>
        <v>Normal</v>
      </c>
      <c r="L554" s="6" t="str">
        <f>VLOOKUP(Table2[[#This Row],[CustomerID]],'Hospitalisation Details'!A:M,12,FALSE)</f>
        <v>12-Nov-1979</v>
      </c>
      <c r="M554" s="6">
        <f>VLOOKUP(Table2[[#This Row],[CustomerID]],'Hospitalisation Details'!A:M,7,FALSE)</f>
        <v>17882.669999999998</v>
      </c>
      <c r="N554" s="6" t="str">
        <f>VLOOKUP(Table2[[#This Row],[CustomerID]],'Hospitalisation Details'!A:M,8,FALSE)</f>
        <v>tier - 1</v>
      </c>
      <c r="O554" s="6" t="str">
        <f>VLOOKUP(Table2[[#This Row],[CustomerID]],'Hospitalisation Details'!A:M,9,FALSE)</f>
        <v>tier - 3</v>
      </c>
      <c r="P554" s="6" t="str">
        <f>VLOOKUP(Table2[[#This Row],[CustomerID]],'Hospitalisation Details'!A:M,10,FALSE)</f>
        <v>R1012</v>
      </c>
      <c r="Q554" s="6">
        <f>VLOOKUP(Table2[[#This Row],[CustomerID]],'Hospitalisation Details'!A:M,13,FALSE)</f>
        <v>43</v>
      </c>
      <c r="R554" s="41"/>
    </row>
    <row r="555" spans="1:18" x14ac:dyDescent="0.3">
      <c r="A555" s="6" t="str">
        <f>VLOOKUP('Customer Names'!A555,'Customer Names'!A:A,1,FALSE)</f>
        <v>Id554</v>
      </c>
      <c r="B555" s="6" t="str">
        <f>VLOOKUP(Table2[[#This Row],[CustomerID]],'Customer Names'!A:E,4,FALSE)</f>
        <v xml:space="preserve">  Amy R</v>
      </c>
      <c r="C555" s="6">
        <f>VLOOKUP(Table2[[#This Row],[CustomerID]],'Medical Examinations'!A:J,2,FALSE)</f>
        <v>41.325000000000003</v>
      </c>
      <c r="D555" s="6">
        <f>VLOOKUP(Table2[[#This Row],[CustomerID]],'Medical Examinations'!A:J,3,FALSE)</f>
        <v>4.04</v>
      </c>
      <c r="E555" s="6" t="str">
        <f>VLOOKUP(Table2[[#This Row],[CustomerID]],'Medical Examinations'!A:J,4,FALSE)</f>
        <v>Yes</v>
      </c>
      <c r="F555" s="6" t="str">
        <f>VLOOKUP(Table2[[#This Row],[CustomerID]],'Medical Examinations'!A:J,5,FALSE)</f>
        <v>No</v>
      </c>
      <c r="G555" s="6" t="str">
        <f>VLOOKUP(Table2[[#This Row],[CustomerID]],'Medical Examinations'!A:J,6,FALSE)</f>
        <v>Yes</v>
      </c>
      <c r="H555" s="6">
        <f>VLOOKUP(Table2[[#This Row],[CustomerID]],'Medical Examinations'!A:J,7,FALSE)</f>
        <v>1</v>
      </c>
      <c r="I555" s="6" t="str">
        <f>VLOOKUP(Table2[[#This Row],[CustomerID]],'Medical Examinations'!A:J,8,FALSE)</f>
        <v>No</v>
      </c>
      <c r="J555" s="6" t="str">
        <f>VLOOKUP(Table2[[#This Row],[CustomerID]],'Medical Examinations'!A:J,9,FALSE)</f>
        <v>Obesity</v>
      </c>
      <c r="K555" s="6" t="str">
        <f>VLOOKUP(Table2[[#This Row],[CustomerID]],'Medical Examinations'!A:J,10,FALSE)</f>
        <v>Normal</v>
      </c>
      <c r="L555" s="6" t="str">
        <f>VLOOKUP(Table2[[#This Row],[CustomerID]],'Hospitalisation Details'!A:M,12,FALSE)</f>
        <v>26-Aug-1997</v>
      </c>
      <c r="M555" s="6">
        <f>VLOOKUP(Table2[[#This Row],[CustomerID]],'Hospitalisation Details'!A:M,7,FALSE)</f>
        <v>17878.900000000001</v>
      </c>
      <c r="N555" s="6" t="str">
        <f>VLOOKUP(Table2[[#This Row],[CustomerID]],'Hospitalisation Details'!A:M,8,FALSE)</f>
        <v>tier - 1</v>
      </c>
      <c r="O555" s="6" t="str">
        <f>VLOOKUP(Table2[[#This Row],[CustomerID]],'Hospitalisation Details'!A:M,9,FALSE)</f>
        <v>tier - 2</v>
      </c>
      <c r="P555" s="6" t="str">
        <f>VLOOKUP(Table2[[#This Row],[CustomerID]],'Hospitalisation Details'!A:M,10,FALSE)</f>
        <v>R1024</v>
      </c>
      <c r="Q555" s="6">
        <f>VLOOKUP(Table2[[#This Row],[CustomerID]],'Hospitalisation Details'!A:M,13,FALSE)</f>
        <v>25</v>
      </c>
      <c r="R555" s="41"/>
    </row>
    <row r="556" spans="1:18" x14ac:dyDescent="0.3">
      <c r="A556" s="6" t="str">
        <f>VLOOKUP('Customer Names'!A556,'Customer Names'!A:A,1,FALSE)</f>
        <v>Id555</v>
      </c>
      <c r="B556" s="6" t="str">
        <f>VLOOKUP(Table2[[#This Row],[CustomerID]],'Customer Names'!A:E,4,FALSE)</f>
        <v xml:space="preserve">  Brian</v>
      </c>
      <c r="C556" s="6">
        <f>VLOOKUP(Table2[[#This Row],[CustomerID]],'Medical Examinations'!A:J,2,FALSE)</f>
        <v>51.65</v>
      </c>
      <c r="D556" s="6">
        <f>VLOOKUP(Table2[[#This Row],[CustomerID]],'Medical Examinations'!A:J,3,FALSE)</f>
        <v>5.3</v>
      </c>
      <c r="E556" s="6" t="str">
        <f>VLOOKUP(Table2[[#This Row],[CustomerID]],'Medical Examinations'!A:J,4,FALSE)</f>
        <v>Yes</v>
      </c>
      <c r="F556" s="6" t="str">
        <f>VLOOKUP(Table2[[#This Row],[CustomerID]],'Medical Examinations'!A:J,5,FALSE)</f>
        <v>No</v>
      </c>
      <c r="G556" s="6" t="str">
        <f>VLOOKUP(Table2[[#This Row],[CustomerID]],'Medical Examinations'!A:J,6,FALSE)</f>
        <v>No</v>
      </c>
      <c r="H556" s="6">
        <f>VLOOKUP(Table2[[#This Row],[CustomerID]],'Medical Examinations'!A:J,7,FALSE)</f>
        <v>0</v>
      </c>
      <c r="I556" s="6" t="str">
        <f>VLOOKUP(Table2[[#This Row],[CustomerID]],'Medical Examinations'!A:J,8,FALSE)</f>
        <v>No</v>
      </c>
      <c r="J556" s="6" t="str">
        <f>VLOOKUP(Table2[[#This Row],[CustomerID]],'Medical Examinations'!A:J,9,FALSE)</f>
        <v>Obesity</v>
      </c>
      <c r="K556" s="6" t="str">
        <f>VLOOKUP(Table2[[#This Row],[CustomerID]],'Medical Examinations'!A:J,10,FALSE)</f>
        <v>Normal</v>
      </c>
      <c r="L556" s="6" t="str">
        <f>VLOOKUP(Table2[[#This Row],[CustomerID]],'Hospitalisation Details'!A:M,12,FALSE)</f>
        <v>12-Dec-1976</v>
      </c>
      <c r="M556" s="6">
        <f>VLOOKUP(Table2[[#This Row],[CustomerID]],'Hospitalisation Details'!A:M,7,FALSE)</f>
        <v>17862.919999999998</v>
      </c>
      <c r="N556" s="6" t="str">
        <f>VLOOKUP(Table2[[#This Row],[CustomerID]],'Hospitalisation Details'!A:M,8,FALSE)</f>
        <v>tier - 1</v>
      </c>
      <c r="O556" s="6" t="str">
        <f>VLOOKUP(Table2[[#This Row],[CustomerID]],'Hospitalisation Details'!A:M,9,FALSE)</f>
        <v>tier - 2</v>
      </c>
      <c r="P556" s="6" t="str">
        <f>VLOOKUP(Table2[[#This Row],[CustomerID]],'Hospitalisation Details'!A:M,10,FALSE)</f>
        <v>R1012</v>
      </c>
      <c r="Q556" s="6">
        <f>VLOOKUP(Table2[[#This Row],[CustomerID]],'Hospitalisation Details'!A:M,13,FALSE)</f>
        <v>46</v>
      </c>
      <c r="R556" s="41"/>
    </row>
    <row r="557" spans="1:18" x14ac:dyDescent="0.3">
      <c r="A557" s="6" t="str">
        <f>VLOOKUP('Customer Names'!A557,'Customer Names'!A:A,1,FALSE)</f>
        <v>Id556</v>
      </c>
      <c r="B557" s="6" t="str">
        <f>VLOOKUP(Table2[[#This Row],[CustomerID]],'Customer Names'!A:E,4,FALSE)</f>
        <v xml:space="preserve">  Mike G</v>
      </c>
      <c r="C557" s="6">
        <f>VLOOKUP(Table2[[#This Row],[CustomerID]],'Medical Examinations'!A:J,2,FALSE)</f>
        <v>44.52</v>
      </c>
      <c r="D557" s="6">
        <f>VLOOKUP(Table2[[#This Row],[CustomerID]],'Medical Examinations'!A:J,3,FALSE)</f>
        <v>8.64</v>
      </c>
      <c r="E557" s="6" t="str">
        <f>VLOOKUP(Table2[[#This Row],[CustomerID]],'Medical Examinations'!A:J,4,FALSE)</f>
        <v>Yes</v>
      </c>
      <c r="F557" s="6" t="str">
        <f>VLOOKUP(Table2[[#This Row],[CustomerID]],'Medical Examinations'!A:J,5,FALSE)</f>
        <v>No</v>
      </c>
      <c r="G557" s="6" t="str">
        <f>VLOOKUP(Table2[[#This Row],[CustomerID]],'Medical Examinations'!A:J,6,FALSE)</f>
        <v>Yes</v>
      </c>
      <c r="H557" s="6">
        <f>VLOOKUP(Table2[[#This Row],[CustomerID]],'Medical Examinations'!A:J,7,FALSE)</f>
        <v>1</v>
      </c>
      <c r="I557" s="6" t="str">
        <f>VLOOKUP(Table2[[#This Row],[CustomerID]],'Medical Examinations'!A:J,8,FALSE)</f>
        <v>No</v>
      </c>
      <c r="J557" s="6" t="str">
        <f>VLOOKUP(Table2[[#This Row],[CustomerID]],'Medical Examinations'!A:J,9,FALSE)</f>
        <v>Obesity</v>
      </c>
      <c r="K557" s="6" t="str">
        <f>VLOOKUP(Table2[[#This Row],[CustomerID]],'Medical Examinations'!A:J,10,FALSE)</f>
        <v>Diabetes</v>
      </c>
      <c r="L557" s="6" t="str">
        <f>VLOOKUP(Table2[[#This Row],[CustomerID]],'Hospitalisation Details'!A:M,12,FALSE)</f>
        <v>8-Dec-1963</v>
      </c>
      <c r="M557" s="6">
        <f>VLOOKUP(Table2[[#This Row],[CustomerID]],'Hospitalisation Details'!A:M,7,FALSE)</f>
        <v>17832.599999999999</v>
      </c>
      <c r="N557" s="6" t="str">
        <f>VLOOKUP(Table2[[#This Row],[CustomerID]],'Hospitalisation Details'!A:M,8,FALSE)</f>
        <v>tier - 1</v>
      </c>
      <c r="O557" s="6" t="str">
        <f>VLOOKUP(Table2[[#This Row],[CustomerID]],'Hospitalisation Details'!A:M,9,FALSE)</f>
        <v>tier - 2</v>
      </c>
      <c r="P557" s="6" t="str">
        <f>VLOOKUP(Table2[[#This Row],[CustomerID]],'Hospitalisation Details'!A:M,10,FALSE)</f>
        <v>R1012</v>
      </c>
      <c r="Q557" s="6">
        <f>VLOOKUP(Table2[[#This Row],[CustomerID]],'Hospitalisation Details'!A:M,13,FALSE)</f>
        <v>59</v>
      </c>
      <c r="R557" s="41"/>
    </row>
    <row r="558" spans="1:18" x14ac:dyDescent="0.3">
      <c r="A558" s="6" t="str">
        <f>VLOOKUP('Customer Names'!A558,'Customer Names'!A:A,1,FALSE)</f>
        <v>Id557</v>
      </c>
      <c r="B558" s="6" t="str">
        <f>VLOOKUP(Table2[[#This Row],[CustomerID]],'Customer Names'!A:E,4,FALSE)</f>
        <v xml:space="preserve">  Simonezitrone Sr</v>
      </c>
      <c r="C558" s="6">
        <f>VLOOKUP(Table2[[#This Row],[CustomerID]],'Medical Examinations'!A:J,2,FALSE)</f>
        <v>53.29</v>
      </c>
      <c r="D558" s="6">
        <f>VLOOKUP(Table2[[#This Row],[CustomerID]],'Medical Examinations'!A:J,3,FALSE)</f>
        <v>4.03</v>
      </c>
      <c r="E558" s="6" t="str">
        <f>VLOOKUP(Table2[[#This Row],[CustomerID]],'Medical Examinations'!A:J,4,FALSE)</f>
        <v>No</v>
      </c>
      <c r="F558" s="6" t="str">
        <f>VLOOKUP(Table2[[#This Row],[CustomerID]],'Medical Examinations'!A:J,5,FALSE)</f>
        <v>No</v>
      </c>
      <c r="G558" s="6" t="str">
        <f>VLOOKUP(Table2[[#This Row],[CustomerID]],'Medical Examinations'!A:J,6,FALSE)</f>
        <v>Yes</v>
      </c>
      <c r="H558" s="6">
        <f>VLOOKUP(Table2[[#This Row],[CustomerID]],'Medical Examinations'!A:J,7,FALSE)</f>
        <v>1</v>
      </c>
      <c r="I558" s="6" t="str">
        <f>VLOOKUP(Table2[[#This Row],[CustomerID]],'Medical Examinations'!A:J,8,FALSE)</f>
        <v>No</v>
      </c>
      <c r="J558" s="6" t="str">
        <f>VLOOKUP(Table2[[#This Row],[CustomerID]],'Medical Examinations'!A:J,9,FALSE)</f>
        <v>Obesity</v>
      </c>
      <c r="K558" s="6" t="str">
        <f>VLOOKUP(Table2[[#This Row],[CustomerID]],'Medical Examinations'!A:J,10,FALSE)</f>
        <v>Normal</v>
      </c>
      <c r="L558" s="6" t="str">
        <f>VLOOKUP(Table2[[#This Row],[CustomerID]],'Hospitalisation Details'!A:M,12,FALSE)</f>
        <v>10-Oct-1979</v>
      </c>
      <c r="M558" s="6">
        <f>VLOOKUP(Table2[[#This Row],[CustomerID]],'Hospitalisation Details'!A:M,7,FALSE)</f>
        <v>17779.939999999999</v>
      </c>
      <c r="N558" s="6" t="str">
        <f>VLOOKUP(Table2[[#This Row],[CustomerID]],'Hospitalisation Details'!A:M,8,FALSE)</f>
        <v>tier - 1</v>
      </c>
      <c r="O558" s="6" t="str">
        <f>VLOOKUP(Table2[[#This Row],[CustomerID]],'Hospitalisation Details'!A:M,9,FALSE)</f>
        <v>tier - 2</v>
      </c>
      <c r="P558" s="6" t="str">
        <f>VLOOKUP(Table2[[#This Row],[CustomerID]],'Hospitalisation Details'!A:M,10,FALSE)</f>
        <v>R1012</v>
      </c>
      <c r="Q558" s="6">
        <f>VLOOKUP(Table2[[#This Row],[CustomerID]],'Hospitalisation Details'!A:M,13,FALSE)</f>
        <v>43</v>
      </c>
      <c r="R558" s="41"/>
    </row>
    <row r="559" spans="1:18" x14ac:dyDescent="0.3">
      <c r="A559" s="6" t="str">
        <f>VLOOKUP('Customer Names'!A559,'Customer Names'!A:A,1,FALSE)</f>
        <v>Id558</v>
      </c>
      <c r="B559" s="6" t="str">
        <f>VLOOKUP(Table2[[#This Row],[CustomerID]],'Customer Names'!A:E,4,FALSE)</f>
        <v xml:space="preserve">  Nicholas</v>
      </c>
      <c r="C559" s="6">
        <f>VLOOKUP(Table2[[#This Row],[CustomerID]],'Medical Examinations'!A:J,2,FALSE)</f>
        <v>46.63</v>
      </c>
      <c r="D559" s="6">
        <f>VLOOKUP(Table2[[#This Row],[CustomerID]],'Medical Examinations'!A:J,3,FALSE)</f>
        <v>4.26</v>
      </c>
      <c r="E559" s="6" t="str">
        <f>VLOOKUP(Table2[[#This Row],[CustomerID]],'Medical Examinations'!A:J,4,FALSE)</f>
        <v>Yes</v>
      </c>
      <c r="F559" s="6" t="str">
        <f>VLOOKUP(Table2[[#This Row],[CustomerID]],'Medical Examinations'!A:J,5,FALSE)</f>
        <v>No</v>
      </c>
      <c r="G559" s="6" t="str">
        <f>VLOOKUP(Table2[[#This Row],[CustomerID]],'Medical Examinations'!A:J,6,FALSE)</f>
        <v>No</v>
      </c>
      <c r="H559" s="6">
        <f>VLOOKUP(Table2[[#This Row],[CustomerID]],'Medical Examinations'!A:J,7,FALSE)</f>
        <v>2</v>
      </c>
      <c r="I559" s="6" t="str">
        <f>VLOOKUP(Table2[[#This Row],[CustomerID]],'Medical Examinations'!A:J,8,FALSE)</f>
        <v>No</v>
      </c>
      <c r="J559" s="6" t="str">
        <f>VLOOKUP(Table2[[#This Row],[CustomerID]],'Medical Examinations'!A:J,9,FALSE)</f>
        <v>Obesity</v>
      </c>
      <c r="K559" s="6" t="str">
        <f>VLOOKUP(Table2[[#This Row],[CustomerID]],'Medical Examinations'!A:J,10,FALSE)</f>
        <v>Normal</v>
      </c>
      <c r="L559" s="6" t="str">
        <f>VLOOKUP(Table2[[#This Row],[CustomerID]],'Hospitalisation Details'!A:M,12,FALSE)</f>
        <v>21-Jun-1966</v>
      </c>
      <c r="M559" s="6">
        <f>VLOOKUP(Table2[[#This Row],[CustomerID]],'Hospitalisation Details'!A:M,7,FALSE)</f>
        <v>17777.73</v>
      </c>
      <c r="N559" s="6" t="str">
        <f>VLOOKUP(Table2[[#This Row],[CustomerID]],'Hospitalisation Details'!A:M,8,FALSE)</f>
        <v>tier - 1</v>
      </c>
      <c r="O559" s="6" t="str">
        <f>VLOOKUP(Table2[[#This Row],[CustomerID]],'Hospitalisation Details'!A:M,9,FALSE)</f>
        <v>tier - 3</v>
      </c>
      <c r="P559" s="6" t="str">
        <f>VLOOKUP(Table2[[#This Row],[CustomerID]],'Hospitalisation Details'!A:M,10,FALSE)</f>
        <v>R1012</v>
      </c>
      <c r="Q559" s="6">
        <f>VLOOKUP(Table2[[#This Row],[CustomerID]],'Hospitalisation Details'!A:M,13,FALSE)</f>
        <v>56</v>
      </c>
      <c r="R559" s="41"/>
    </row>
    <row r="560" spans="1:18" x14ac:dyDescent="0.3">
      <c r="A560" s="6" t="str">
        <f>VLOOKUP('Customer Names'!A560,'Customer Names'!A:A,1,FALSE)</f>
        <v>Id559</v>
      </c>
      <c r="B560" s="6" t="str">
        <f>VLOOKUP(Table2[[#This Row],[CustomerID]],'Customer Names'!A:E,4,FALSE)</f>
        <v xml:space="preserve">  Angela M</v>
      </c>
      <c r="C560" s="6">
        <f>VLOOKUP(Table2[[#This Row],[CustomerID]],'Medical Examinations'!A:J,2,FALSE)</f>
        <v>28.88</v>
      </c>
      <c r="D560" s="6">
        <f>VLOOKUP(Table2[[#This Row],[CustomerID]],'Medical Examinations'!A:J,3,FALSE)</f>
        <v>5.35</v>
      </c>
      <c r="E560" s="6" t="str">
        <f>VLOOKUP(Table2[[#This Row],[CustomerID]],'Medical Examinations'!A:J,4,FALSE)</f>
        <v>No</v>
      </c>
      <c r="F560" s="6" t="str">
        <f>VLOOKUP(Table2[[#This Row],[CustomerID]],'Medical Examinations'!A:J,5,FALSE)</f>
        <v>No</v>
      </c>
      <c r="G560" s="6" t="str">
        <f>VLOOKUP(Table2[[#This Row],[CustomerID]],'Medical Examinations'!A:J,6,FALSE)</f>
        <v>Yes</v>
      </c>
      <c r="H560" s="6">
        <f>VLOOKUP(Table2[[#This Row],[CustomerID]],'Medical Examinations'!A:J,7,FALSE)</f>
        <v>1</v>
      </c>
      <c r="I560" s="6" t="str">
        <f>VLOOKUP(Table2[[#This Row],[CustomerID]],'Medical Examinations'!A:J,8,FALSE)</f>
        <v>Yes</v>
      </c>
      <c r="J560" s="6" t="str">
        <f>VLOOKUP(Table2[[#This Row],[CustomerID]],'Medical Examinations'!A:J,9,FALSE)</f>
        <v>OverWeight</v>
      </c>
      <c r="K560" s="6" t="str">
        <f>VLOOKUP(Table2[[#This Row],[CustomerID]],'Medical Examinations'!A:J,10,FALSE)</f>
        <v>Normal</v>
      </c>
      <c r="L560" s="6" t="str">
        <f>VLOOKUP(Table2[[#This Row],[CustomerID]],'Hospitalisation Details'!A:M,12,FALSE)</f>
        <v>14-Jul-2003</v>
      </c>
      <c r="M560" s="6">
        <f>VLOOKUP(Table2[[#This Row],[CustomerID]],'Hospitalisation Details'!A:M,7,FALSE)</f>
        <v>17748.509999999998</v>
      </c>
      <c r="N560" s="6" t="str">
        <f>VLOOKUP(Table2[[#This Row],[CustomerID]],'Hospitalisation Details'!A:M,8,FALSE)</f>
        <v>tier - 1</v>
      </c>
      <c r="O560" s="6" t="str">
        <f>VLOOKUP(Table2[[#This Row],[CustomerID]],'Hospitalisation Details'!A:M,9,FALSE)</f>
        <v>tier - 1</v>
      </c>
      <c r="P560" s="6" t="str">
        <f>VLOOKUP(Table2[[#This Row],[CustomerID]],'Hospitalisation Details'!A:M,10,FALSE)</f>
        <v>R1012</v>
      </c>
      <c r="Q560" s="6">
        <f>VLOOKUP(Table2[[#This Row],[CustomerID]],'Hospitalisation Details'!A:M,13,FALSE)</f>
        <v>19</v>
      </c>
      <c r="R560" s="41"/>
    </row>
    <row r="561" spans="1:18" x14ac:dyDescent="0.3">
      <c r="A561" s="6" t="str">
        <f>VLOOKUP('Customer Names'!A561,'Customer Names'!A:A,1,FALSE)</f>
        <v>Id560</v>
      </c>
      <c r="B561" s="6" t="str">
        <f>VLOOKUP(Table2[[#This Row],[CustomerID]],'Customer Names'!A:E,4,FALSE)</f>
        <v xml:space="preserve">  Oz</v>
      </c>
      <c r="C561" s="6">
        <f>VLOOKUP(Table2[[#This Row],[CustomerID]],'Medical Examinations'!A:J,2,FALSE)</f>
        <v>23.98</v>
      </c>
      <c r="D561" s="6">
        <f>VLOOKUP(Table2[[#This Row],[CustomerID]],'Medical Examinations'!A:J,3,FALSE)</f>
        <v>4.9000000000000004</v>
      </c>
      <c r="E561" s="6" t="str">
        <f>VLOOKUP(Table2[[#This Row],[CustomerID]],'Medical Examinations'!A:J,4,FALSE)</f>
        <v>No</v>
      </c>
      <c r="F561" s="6" t="str">
        <f>VLOOKUP(Table2[[#This Row],[CustomerID]],'Medical Examinations'!A:J,5,FALSE)</f>
        <v>No</v>
      </c>
      <c r="G561" s="6" t="str">
        <f>VLOOKUP(Table2[[#This Row],[CustomerID]],'Medical Examinations'!A:J,6,FALSE)</f>
        <v>No</v>
      </c>
      <c r="H561" s="6">
        <f>VLOOKUP(Table2[[#This Row],[CustomerID]],'Medical Examinations'!A:J,7,FALSE)</f>
        <v>0</v>
      </c>
      <c r="I561" s="6" t="str">
        <f>VLOOKUP(Table2[[#This Row],[CustomerID]],'Medical Examinations'!A:J,8,FALSE)</f>
        <v>No</v>
      </c>
      <c r="J561" s="6" t="str">
        <f>VLOOKUP(Table2[[#This Row],[CustomerID]],'Medical Examinations'!A:J,9,FALSE)</f>
        <v>NormalWeight</v>
      </c>
      <c r="K561" s="6" t="str">
        <f>VLOOKUP(Table2[[#This Row],[CustomerID]],'Medical Examinations'!A:J,10,FALSE)</f>
        <v>Normal</v>
      </c>
      <c r="L561" s="6" t="str">
        <f>VLOOKUP(Table2[[#This Row],[CustomerID]],'Hospitalisation Details'!A:M,12,FALSE)</f>
        <v>1-Jul-1994</v>
      </c>
      <c r="M561" s="6">
        <f>VLOOKUP(Table2[[#This Row],[CustomerID]],'Hospitalisation Details'!A:M,7,FALSE)</f>
        <v>17663.14</v>
      </c>
      <c r="N561" s="6" t="str">
        <f>VLOOKUP(Table2[[#This Row],[CustomerID]],'Hospitalisation Details'!A:M,8,FALSE)</f>
        <v>tier - 1</v>
      </c>
      <c r="O561" s="6" t="str">
        <f>VLOOKUP(Table2[[#This Row],[CustomerID]],'Hospitalisation Details'!A:M,9,FALSE)</f>
        <v>tier - 3</v>
      </c>
      <c r="P561" s="6" t="str">
        <f>VLOOKUP(Table2[[#This Row],[CustomerID]],'Hospitalisation Details'!A:M,10,FALSE)</f>
        <v>R1013</v>
      </c>
      <c r="Q561" s="6">
        <f>VLOOKUP(Table2[[#This Row],[CustomerID]],'Hospitalisation Details'!A:M,13,FALSE)</f>
        <v>28</v>
      </c>
      <c r="R561" s="41"/>
    </row>
    <row r="562" spans="1:18" x14ac:dyDescent="0.3">
      <c r="A562" s="6" t="str">
        <f>VLOOKUP('Customer Names'!A562,'Customer Names'!A:A,1,FALSE)</f>
        <v>Id561</v>
      </c>
      <c r="B562" s="6" t="str">
        <f>VLOOKUP(Table2[[#This Row],[CustomerID]],'Customer Names'!A:E,4,FALSE)</f>
        <v xml:space="preserve">  Erin M</v>
      </c>
      <c r="C562" s="6">
        <f>VLOOKUP(Table2[[#This Row],[CustomerID]],'Medical Examinations'!A:J,2,FALSE)</f>
        <v>23.65</v>
      </c>
      <c r="D562" s="6">
        <f>VLOOKUP(Table2[[#This Row],[CustomerID]],'Medical Examinations'!A:J,3,FALSE)</f>
        <v>4.5</v>
      </c>
      <c r="E562" s="6" t="str">
        <f>VLOOKUP(Table2[[#This Row],[CustomerID]],'Medical Examinations'!A:J,4,FALSE)</f>
        <v>No</v>
      </c>
      <c r="F562" s="6" t="str">
        <f>VLOOKUP(Table2[[#This Row],[CustomerID]],'Medical Examinations'!A:J,5,FALSE)</f>
        <v>No</v>
      </c>
      <c r="G562" s="6" t="str">
        <f>VLOOKUP(Table2[[#This Row],[CustomerID]],'Medical Examinations'!A:J,6,FALSE)</f>
        <v>No</v>
      </c>
      <c r="H562" s="6">
        <f>VLOOKUP(Table2[[#This Row],[CustomerID]],'Medical Examinations'!A:J,7,FALSE)</f>
        <v>0</v>
      </c>
      <c r="I562" s="6" t="str">
        <f>VLOOKUP(Table2[[#This Row],[CustomerID]],'Medical Examinations'!A:J,8,FALSE)</f>
        <v>No</v>
      </c>
      <c r="J562" s="6" t="str">
        <f>VLOOKUP(Table2[[#This Row],[CustomerID]],'Medical Examinations'!A:J,9,FALSE)</f>
        <v>NormalWeight</v>
      </c>
      <c r="K562" s="6" t="str">
        <f>VLOOKUP(Table2[[#This Row],[CustomerID]],'Medical Examinations'!A:J,10,FALSE)</f>
        <v>Normal</v>
      </c>
      <c r="L562" s="6" t="str">
        <f>VLOOKUP(Table2[[#This Row],[CustomerID]],'Hospitalisation Details'!A:M,12,FALSE)</f>
        <v>25-Oct-1990</v>
      </c>
      <c r="M562" s="6">
        <f>VLOOKUP(Table2[[#This Row],[CustomerID]],'Hospitalisation Details'!A:M,7,FALSE)</f>
        <v>17626.240000000002</v>
      </c>
      <c r="N562" s="6" t="str">
        <f>VLOOKUP(Table2[[#This Row],[CustomerID]],'Hospitalisation Details'!A:M,8,FALSE)</f>
        <v>tier - 1</v>
      </c>
      <c r="O562" s="6" t="str">
        <f>VLOOKUP(Table2[[#This Row],[CustomerID]],'Hospitalisation Details'!A:M,9,FALSE)</f>
        <v>tier - 3</v>
      </c>
      <c r="P562" s="6" t="str">
        <f>VLOOKUP(Table2[[#This Row],[CustomerID]],'Hospitalisation Details'!A:M,10,FALSE)</f>
        <v>R1013</v>
      </c>
      <c r="Q562" s="6">
        <f>VLOOKUP(Table2[[#This Row],[CustomerID]],'Hospitalisation Details'!A:M,13,FALSE)</f>
        <v>32</v>
      </c>
      <c r="R562" s="41"/>
    </row>
    <row r="563" spans="1:18" x14ac:dyDescent="0.3">
      <c r="A563" s="6" t="str">
        <f>VLOOKUP('Customer Names'!A563,'Customer Names'!A:A,1,FALSE)</f>
        <v>Id562</v>
      </c>
      <c r="B563" s="6" t="str">
        <f>VLOOKUP(Table2[[#This Row],[CustomerID]],'Customer Names'!A:E,4,FALSE)</f>
        <v xml:space="preserve">  Bobby E</v>
      </c>
      <c r="C563" s="6">
        <f>VLOOKUP(Table2[[#This Row],[CustomerID]],'Medical Examinations'!A:J,2,FALSE)</f>
        <v>49.09</v>
      </c>
      <c r="D563" s="6">
        <f>VLOOKUP(Table2[[#This Row],[CustomerID]],'Medical Examinations'!A:J,3,FALSE)</f>
        <v>8.3800000000000008</v>
      </c>
      <c r="E563" s="6" t="str">
        <f>VLOOKUP(Table2[[#This Row],[CustomerID]],'Medical Examinations'!A:J,4,FALSE)</f>
        <v>Yes</v>
      </c>
      <c r="F563" s="6" t="str">
        <f>VLOOKUP(Table2[[#This Row],[CustomerID]],'Medical Examinations'!A:J,5,FALSE)</f>
        <v>No</v>
      </c>
      <c r="G563" s="6" t="str">
        <f>VLOOKUP(Table2[[#This Row],[CustomerID]],'Medical Examinations'!A:J,6,FALSE)</f>
        <v>No</v>
      </c>
      <c r="H563" s="6">
        <f>VLOOKUP(Table2[[#This Row],[CustomerID]],'Medical Examinations'!A:J,7,FALSE)</f>
        <v>2</v>
      </c>
      <c r="I563" s="6" t="str">
        <f>VLOOKUP(Table2[[#This Row],[CustomerID]],'Medical Examinations'!A:J,8,FALSE)</f>
        <v>No</v>
      </c>
      <c r="J563" s="6" t="str">
        <f>VLOOKUP(Table2[[#This Row],[CustomerID]],'Medical Examinations'!A:J,9,FALSE)</f>
        <v>Obesity</v>
      </c>
      <c r="K563" s="6" t="str">
        <f>VLOOKUP(Table2[[#This Row],[CustomerID]],'Medical Examinations'!A:J,10,FALSE)</f>
        <v>Diabetes</v>
      </c>
      <c r="L563" s="6" t="str">
        <f>VLOOKUP(Table2[[#This Row],[CustomerID]],'Hospitalisation Details'!A:M,12,FALSE)</f>
        <v>26-Jul-1970</v>
      </c>
      <c r="M563" s="6">
        <f>VLOOKUP(Table2[[#This Row],[CustomerID]],'Hospitalisation Details'!A:M,7,FALSE)</f>
        <v>17584.72</v>
      </c>
      <c r="N563" s="6" t="str">
        <f>VLOOKUP(Table2[[#This Row],[CustomerID]],'Hospitalisation Details'!A:M,8,FALSE)</f>
        <v>tier - 1</v>
      </c>
      <c r="O563" s="6" t="str">
        <f>VLOOKUP(Table2[[#This Row],[CustomerID]],'Hospitalisation Details'!A:M,9,FALSE)</f>
        <v>tier - 3</v>
      </c>
      <c r="P563" s="6" t="str">
        <f>VLOOKUP(Table2[[#This Row],[CustomerID]],'Hospitalisation Details'!A:M,10,FALSE)</f>
        <v>R1012</v>
      </c>
      <c r="Q563" s="6">
        <f>VLOOKUP(Table2[[#This Row],[CustomerID]],'Hospitalisation Details'!A:M,13,FALSE)</f>
        <v>52</v>
      </c>
      <c r="R563" s="41"/>
    </row>
    <row r="564" spans="1:18" x14ac:dyDescent="0.3">
      <c r="A564" s="6" t="str">
        <f>VLOOKUP('Customer Names'!A564,'Customer Names'!A:A,1,FALSE)</f>
        <v>Id563</v>
      </c>
      <c r="B564" s="6" t="str">
        <f>VLOOKUP(Table2[[#This Row],[CustomerID]],'Customer Names'!A:E,4,FALSE)</f>
        <v xml:space="preserve">  Daniel P</v>
      </c>
      <c r="C564" s="6">
        <f>VLOOKUP(Table2[[#This Row],[CustomerID]],'Medical Examinations'!A:J,2,FALSE)</f>
        <v>28.024999999999999</v>
      </c>
      <c r="D564" s="6">
        <f>VLOOKUP(Table2[[#This Row],[CustomerID]],'Medical Examinations'!A:J,3,FALSE)</f>
        <v>7.03</v>
      </c>
      <c r="E564" s="6" t="str">
        <f>VLOOKUP(Table2[[#This Row],[CustomerID]],'Medical Examinations'!A:J,4,FALSE)</f>
        <v>No</v>
      </c>
      <c r="F564" s="6" t="str">
        <f>VLOOKUP(Table2[[#This Row],[CustomerID]],'Medical Examinations'!A:J,5,FALSE)</f>
        <v>No</v>
      </c>
      <c r="G564" s="6" t="str">
        <f>VLOOKUP(Table2[[#This Row],[CustomerID]],'Medical Examinations'!A:J,6,FALSE)</f>
        <v>No</v>
      </c>
      <c r="H564" s="6">
        <f>VLOOKUP(Table2[[#This Row],[CustomerID]],'Medical Examinations'!A:J,7,FALSE)</f>
        <v>0</v>
      </c>
      <c r="I564" s="6" t="str">
        <f>VLOOKUP(Table2[[#This Row],[CustomerID]],'Medical Examinations'!A:J,8,FALSE)</f>
        <v>Yes</v>
      </c>
      <c r="J564" s="6" t="str">
        <f>VLOOKUP(Table2[[#This Row],[CustomerID]],'Medical Examinations'!A:J,9,FALSE)</f>
        <v>OverWeight</v>
      </c>
      <c r="K564" s="6" t="str">
        <f>VLOOKUP(Table2[[#This Row],[CustomerID]],'Medical Examinations'!A:J,10,FALSE)</f>
        <v>Diabetes</v>
      </c>
      <c r="L564" s="6" t="str">
        <f>VLOOKUP(Table2[[#This Row],[CustomerID]],'Hospitalisation Details'!A:M,12,FALSE)</f>
        <v>25-Aug-2002</v>
      </c>
      <c r="M564" s="6">
        <f>VLOOKUP(Table2[[#This Row],[CustomerID]],'Hospitalisation Details'!A:M,7,FALSE)</f>
        <v>17560.38</v>
      </c>
      <c r="N564" s="6" t="str">
        <f>VLOOKUP(Table2[[#This Row],[CustomerID]],'Hospitalisation Details'!A:M,8,FALSE)</f>
        <v>tier - 1</v>
      </c>
      <c r="O564" s="6" t="str">
        <f>VLOOKUP(Table2[[#This Row],[CustomerID]],'Hospitalisation Details'!A:M,9,FALSE)</f>
        <v>tier - 1</v>
      </c>
      <c r="P564" s="6" t="str">
        <f>VLOOKUP(Table2[[#This Row],[CustomerID]],'Hospitalisation Details'!A:M,10,FALSE)</f>
        <v>R1012</v>
      </c>
      <c r="Q564" s="6">
        <f>VLOOKUP(Table2[[#This Row],[CustomerID]],'Hospitalisation Details'!A:M,13,FALSE)</f>
        <v>20</v>
      </c>
      <c r="R564" s="41"/>
    </row>
    <row r="565" spans="1:18" x14ac:dyDescent="0.3">
      <c r="A565" s="6" t="str">
        <f>VLOOKUP('Customer Names'!A565,'Customer Names'!A:A,1,FALSE)</f>
        <v>Id564</v>
      </c>
      <c r="B565" s="6" t="str">
        <f>VLOOKUP(Table2[[#This Row],[CustomerID]],'Customer Names'!A:E,4,FALSE)</f>
        <v xml:space="preserve">  Marie E</v>
      </c>
      <c r="C565" s="6">
        <f>VLOOKUP(Table2[[#This Row],[CustomerID]],'Medical Examinations'!A:J,2,FALSE)</f>
        <v>43.32</v>
      </c>
      <c r="D565" s="6">
        <f>VLOOKUP(Table2[[#This Row],[CustomerID]],'Medical Examinations'!A:J,3,FALSE)</f>
        <v>8.75</v>
      </c>
      <c r="E565" s="6" t="str">
        <f>VLOOKUP(Table2[[#This Row],[CustomerID]],'Medical Examinations'!A:J,4,FALSE)</f>
        <v>Yes</v>
      </c>
      <c r="F565" s="6" t="str">
        <f>VLOOKUP(Table2[[#This Row],[CustomerID]],'Medical Examinations'!A:J,5,FALSE)</f>
        <v>No</v>
      </c>
      <c r="G565" s="6" t="str">
        <f>VLOOKUP(Table2[[#This Row],[CustomerID]],'Medical Examinations'!A:J,6,FALSE)</f>
        <v>Yes</v>
      </c>
      <c r="H565" s="6">
        <f>VLOOKUP(Table2[[#This Row],[CustomerID]],'Medical Examinations'!A:J,7,FALSE)</f>
        <v>1</v>
      </c>
      <c r="I565" s="6" t="str">
        <f>VLOOKUP(Table2[[#This Row],[CustomerID]],'Medical Examinations'!A:J,8,FALSE)</f>
        <v>No</v>
      </c>
      <c r="J565" s="6" t="str">
        <f>VLOOKUP(Table2[[#This Row],[CustomerID]],'Medical Examinations'!A:J,9,FALSE)</f>
        <v>Obesity</v>
      </c>
      <c r="K565" s="6" t="str">
        <f>VLOOKUP(Table2[[#This Row],[CustomerID]],'Medical Examinations'!A:J,10,FALSE)</f>
        <v>Diabetes</v>
      </c>
      <c r="L565" s="6" t="str">
        <f>VLOOKUP(Table2[[#This Row],[CustomerID]],'Hospitalisation Details'!A:M,12,FALSE)</f>
        <v>16-Nov-1963</v>
      </c>
      <c r="M565" s="6">
        <f>VLOOKUP(Table2[[#This Row],[CustomerID]],'Hospitalisation Details'!A:M,7,FALSE)</f>
        <v>17556.88</v>
      </c>
      <c r="N565" s="6" t="str">
        <f>VLOOKUP(Table2[[#This Row],[CustomerID]],'Hospitalisation Details'!A:M,8,FALSE)</f>
        <v>tier - 1</v>
      </c>
      <c r="O565" s="6" t="str">
        <f>VLOOKUP(Table2[[#This Row],[CustomerID]],'Hospitalisation Details'!A:M,9,FALSE)</f>
        <v>tier - 2</v>
      </c>
      <c r="P565" s="6" t="str">
        <f>VLOOKUP(Table2[[#This Row],[CustomerID]],'Hospitalisation Details'!A:M,10,FALSE)</f>
        <v>R1012</v>
      </c>
      <c r="Q565" s="6">
        <f>VLOOKUP(Table2[[#This Row],[CustomerID]],'Hospitalisation Details'!A:M,13,FALSE)</f>
        <v>59</v>
      </c>
      <c r="R565" s="41"/>
    </row>
    <row r="566" spans="1:18" x14ac:dyDescent="0.3">
      <c r="A566" s="6" t="str">
        <f>VLOOKUP('Customer Names'!A566,'Customer Names'!A:A,1,FALSE)</f>
        <v>Id565</v>
      </c>
      <c r="B566" s="6" t="str">
        <f>VLOOKUP(Table2[[#This Row],[CustomerID]],'Customer Names'!A:E,4,FALSE)</f>
        <v xml:space="preserve">  Katie</v>
      </c>
      <c r="C566" s="6">
        <f>VLOOKUP(Table2[[#This Row],[CustomerID]],'Medical Examinations'!A:J,2,FALSE)</f>
        <v>45.92</v>
      </c>
      <c r="D566" s="6">
        <f>VLOOKUP(Table2[[#This Row],[CustomerID]],'Medical Examinations'!A:J,3,FALSE)</f>
        <v>9.51</v>
      </c>
      <c r="E566" s="6" t="str">
        <f>VLOOKUP(Table2[[#This Row],[CustomerID]],'Medical Examinations'!A:J,4,FALSE)</f>
        <v>No</v>
      </c>
      <c r="F566" s="6" t="str">
        <f>VLOOKUP(Table2[[#This Row],[CustomerID]],'Medical Examinations'!A:J,5,FALSE)</f>
        <v>No</v>
      </c>
      <c r="G566" s="6" t="str">
        <f>VLOOKUP(Table2[[#This Row],[CustomerID]],'Medical Examinations'!A:J,6,FALSE)</f>
        <v>No</v>
      </c>
      <c r="H566" s="6">
        <f>VLOOKUP(Table2[[#This Row],[CustomerID]],'Medical Examinations'!A:J,7,FALSE)</f>
        <v>0</v>
      </c>
      <c r="I566" s="6" t="str">
        <f>VLOOKUP(Table2[[#This Row],[CustomerID]],'Medical Examinations'!A:J,8,FALSE)</f>
        <v>No</v>
      </c>
      <c r="J566" s="6" t="str">
        <f>VLOOKUP(Table2[[#This Row],[CustomerID]],'Medical Examinations'!A:J,9,FALSE)</f>
        <v>Obesity</v>
      </c>
      <c r="K566" s="6" t="str">
        <f>VLOOKUP(Table2[[#This Row],[CustomerID]],'Medical Examinations'!A:J,10,FALSE)</f>
        <v>Diabetes</v>
      </c>
      <c r="L566" s="6" t="str">
        <f>VLOOKUP(Table2[[#This Row],[CustomerID]],'Hospitalisation Details'!A:M,12,FALSE)</f>
        <v>12-Jul-1968</v>
      </c>
      <c r="M566" s="6">
        <f>VLOOKUP(Table2[[#This Row],[CustomerID]],'Hospitalisation Details'!A:M,7,FALSE)</f>
        <v>17507.47</v>
      </c>
      <c r="N566" s="6" t="str">
        <f>VLOOKUP(Table2[[#This Row],[CustomerID]],'Hospitalisation Details'!A:M,8,FALSE)</f>
        <v>tier - 1</v>
      </c>
      <c r="O566" s="6" t="str">
        <f>VLOOKUP(Table2[[#This Row],[CustomerID]],'Hospitalisation Details'!A:M,9,FALSE)</f>
        <v>tier - 1</v>
      </c>
      <c r="P566" s="6" t="str">
        <f>VLOOKUP(Table2[[#This Row],[CustomerID]],'Hospitalisation Details'!A:M,10,FALSE)</f>
        <v>R1026</v>
      </c>
      <c r="Q566" s="6">
        <f>VLOOKUP(Table2[[#This Row],[CustomerID]],'Hospitalisation Details'!A:M,13,FALSE)</f>
        <v>54</v>
      </c>
      <c r="R566" s="41"/>
    </row>
    <row r="567" spans="1:18" x14ac:dyDescent="0.3">
      <c r="A567" s="6" t="str">
        <f>VLOOKUP('Customer Names'!A567,'Customer Names'!A:A,1,FALSE)</f>
        <v>Id566</v>
      </c>
      <c r="B567" s="6" t="str">
        <f>VLOOKUP(Table2[[#This Row],[CustomerID]],'Customer Names'!A:E,4,FALSE)</f>
        <v xml:space="preserve">  Eric D</v>
      </c>
      <c r="C567" s="6">
        <f>VLOOKUP(Table2[[#This Row],[CustomerID]],'Medical Examinations'!A:J,2,FALSE)</f>
        <v>44.03</v>
      </c>
      <c r="D567" s="6">
        <f>VLOOKUP(Table2[[#This Row],[CustomerID]],'Medical Examinations'!A:J,3,FALSE)</f>
        <v>9.36</v>
      </c>
      <c r="E567" s="6" t="str">
        <f>VLOOKUP(Table2[[#This Row],[CustomerID]],'Medical Examinations'!A:J,4,FALSE)</f>
        <v>No</v>
      </c>
      <c r="F567" s="6" t="str">
        <f>VLOOKUP(Table2[[#This Row],[CustomerID]],'Medical Examinations'!A:J,5,FALSE)</f>
        <v>No</v>
      </c>
      <c r="G567" s="6" t="str">
        <f>VLOOKUP(Table2[[#This Row],[CustomerID]],'Medical Examinations'!A:J,6,FALSE)</f>
        <v>No</v>
      </c>
      <c r="H567" s="6">
        <f>VLOOKUP(Table2[[#This Row],[CustomerID]],'Medical Examinations'!A:J,7,FALSE)</f>
        <v>0</v>
      </c>
      <c r="I567" s="6" t="str">
        <f>VLOOKUP(Table2[[#This Row],[CustomerID]],'Medical Examinations'!A:J,8,FALSE)</f>
        <v>No</v>
      </c>
      <c r="J567" s="6" t="str">
        <f>VLOOKUP(Table2[[#This Row],[CustomerID]],'Medical Examinations'!A:J,9,FALSE)</f>
        <v>Obesity</v>
      </c>
      <c r="K567" s="6" t="str">
        <f>VLOOKUP(Table2[[#This Row],[CustomerID]],'Medical Examinations'!A:J,10,FALSE)</f>
        <v>Diabetes</v>
      </c>
      <c r="L567" s="6" t="str">
        <f>VLOOKUP(Table2[[#This Row],[CustomerID]],'Hospitalisation Details'!A:M,12,FALSE)</f>
        <v>16-Jun-1965</v>
      </c>
      <c r="M567" s="6">
        <f>VLOOKUP(Table2[[#This Row],[CustomerID]],'Hospitalisation Details'!A:M,7,FALSE)</f>
        <v>17505.650000000001</v>
      </c>
      <c r="N567" s="6" t="str">
        <f>VLOOKUP(Table2[[#This Row],[CustomerID]],'Hospitalisation Details'!A:M,8,FALSE)</f>
        <v>tier - 1</v>
      </c>
      <c r="O567" s="6" t="str">
        <f>VLOOKUP(Table2[[#This Row],[CustomerID]],'Hospitalisation Details'!A:M,9,FALSE)</f>
        <v>tier - 2</v>
      </c>
      <c r="P567" s="6" t="str">
        <f>VLOOKUP(Table2[[#This Row],[CustomerID]],'Hospitalisation Details'!A:M,10,FALSE)</f>
        <v>R1023</v>
      </c>
      <c r="Q567" s="6">
        <f>VLOOKUP(Table2[[#This Row],[CustomerID]],'Hospitalisation Details'!A:M,13,FALSE)</f>
        <v>57</v>
      </c>
      <c r="R567" s="41"/>
    </row>
    <row r="568" spans="1:18" x14ac:dyDescent="0.3">
      <c r="A568" s="6" t="str">
        <f>VLOOKUP('Customer Names'!A568,'Customer Names'!A:A,1,FALSE)</f>
        <v>Id567</v>
      </c>
      <c r="B568" s="6" t="str">
        <f>VLOOKUP(Table2[[#This Row],[CustomerID]],'Customer Names'!A:E,4,FALSE)</f>
        <v xml:space="preserve">  Tara</v>
      </c>
      <c r="C568" s="6">
        <f>VLOOKUP(Table2[[#This Row],[CustomerID]],'Medical Examinations'!A:J,2,FALSE)</f>
        <v>24.6</v>
      </c>
      <c r="D568" s="6">
        <f>VLOOKUP(Table2[[#This Row],[CustomerID]],'Medical Examinations'!A:J,3,FALSE)</f>
        <v>4.8099999999999996</v>
      </c>
      <c r="E568" s="6" t="str">
        <f>VLOOKUP(Table2[[#This Row],[CustomerID]],'Medical Examinations'!A:J,4,FALSE)</f>
        <v>No</v>
      </c>
      <c r="F568" s="6" t="str">
        <f>VLOOKUP(Table2[[#This Row],[CustomerID]],'Medical Examinations'!A:J,5,FALSE)</f>
        <v>No</v>
      </c>
      <c r="G568" s="6" t="str">
        <f>VLOOKUP(Table2[[#This Row],[CustomerID]],'Medical Examinations'!A:J,6,FALSE)</f>
        <v>No</v>
      </c>
      <c r="H568" s="6">
        <f>VLOOKUP(Table2[[#This Row],[CustomerID]],'Medical Examinations'!A:J,7,FALSE)</f>
        <v>0</v>
      </c>
      <c r="I568" s="6" t="str">
        <f>VLOOKUP(Table2[[#This Row],[CustomerID]],'Medical Examinations'!A:J,8,FALSE)</f>
        <v>Yes</v>
      </c>
      <c r="J568" s="6" t="str">
        <f>VLOOKUP(Table2[[#This Row],[CustomerID]],'Medical Examinations'!A:J,9,FALSE)</f>
        <v>NormalWeight</v>
      </c>
      <c r="K568" s="6" t="str">
        <f>VLOOKUP(Table2[[#This Row],[CustomerID]],'Medical Examinations'!A:J,10,FALSE)</f>
        <v>Normal</v>
      </c>
      <c r="L568" s="6" t="str">
        <f>VLOOKUP(Table2[[#This Row],[CustomerID]],'Hospitalisation Details'!A:M,12,FALSE)</f>
        <v>29-Dec-1990</v>
      </c>
      <c r="M568" s="6">
        <f>VLOOKUP(Table2[[#This Row],[CustomerID]],'Hospitalisation Details'!A:M,7,FALSE)</f>
        <v>17496.310000000001</v>
      </c>
      <c r="N568" s="6" t="str">
        <f>VLOOKUP(Table2[[#This Row],[CustomerID]],'Hospitalisation Details'!A:M,8,FALSE)</f>
        <v>tier - 1</v>
      </c>
      <c r="O568" s="6" t="str">
        <f>VLOOKUP(Table2[[#This Row],[CustomerID]],'Hospitalisation Details'!A:M,9,FALSE)</f>
        <v>tier - 2</v>
      </c>
      <c r="P568" s="6" t="str">
        <f>VLOOKUP(Table2[[#This Row],[CustomerID]],'Hospitalisation Details'!A:M,10,FALSE)</f>
        <v>R1011</v>
      </c>
      <c r="Q568" s="6">
        <f>VLOOKUP(Table2[[#This Row],[CustomerID]],'Hospitalisation Details'!A:M,13,FALSE)</f>
        <v>32</v>
      </c>
      <c r="R568" s="41"/>
    </row>
    <row r="569" spans="1:18" x14ac:dyDescent="0.3">
      <c r="A569" s="6" t="str">
        <f>VLOOKUP('Customer Names'!A569,'Customer Names'!A:A,1,FALSE)</f>
        <v>Id568</v>
      </c>
      <c r="B569" s="6" t="str">
        <f>VLOOKUP(Table2[[#This Row],[CustomerID]],'Customer Names'!A:E,4,FALSE)</f>
        <v xml:space="preserve">  Haley L</v>
      </c>
      <c r="C569" s="6">
        <f>VLOOKUP(Table2[[#This Row],[CustomerID]],'Medical Examinations'!A:J,2,FALSE)</f>
        <v>49.15</v>
      </c>
      <c r="D569" s="6">
        <f>VLOOKUP(Table2[[#This Row],[CustomerID]],'Medical Examinations'!A:J,3,FALSE)</f>
        <v>8.08</v>
      </c>
      <c r="E569" s="6" t="str">
        <f>VLOOKUP(Table2[[#This Row],[CustomerID]],'Medical Examinations'!A:J,4,FALSE)</f>
        <v>No</v>
      </c>
      <c r="F569" s="6" t="str">
        <f>VLOOKUP(Table2[[#This Row],[CustomerID]],'Medical Examinations'!A:J,5,FALSE)</f>
        <v>No</v>
      </c>
      <c r="G569" s="6" t="str">
        <f>VLOOKUP(Table2[[#This Row],[CustomerID]],'Medical Examinations'!A:J,6,FALSE)</f>
        <v>No</v>
      </c>
      <c r="H569" s="6">
        <f>VLOOKUP(Table2[[#This Row],[CustomerID]],'Medical Examinations'!A:J,7,FALSE)</f>
        <v>0</v>
      </c>
      <c r="I569" s="6" t="str">
        <f>VLOOKUP(Table2[[#This Row],[CustomerID]],'Medical Examinations'!A:J,8,FALSE)</f>
        <v>No</v>
      </c>
      <c r="J569" s="6" t="str">
        <f>VLOOKUP(Table2[[#This Row],[CustomerID]],'Medical Examinations'!A:J,9,FALSE)</f>
        <v>Obesity</v>
      </c>
      <c r="K569" s="6" t="str">
        <f>VLOOKUP(Table2[[#This Row],[CustomerID]],'Medical Examinations'!A:J,10,FALSE)</f>
        <v>Diabetes</v>
      </c>
      <c r="L569" s="6" t="str">
        <f>VLOOKUP(Table2[[#This Row],[CustomerID]],'Hospitalisation Details'!A:M,12,FALSE)</f>
        <v>8-Jun-1971</v>
      </c>
      <c r="M569" s="6">
        <f>VLOOKUP(Table2[[#This Row],[CustomerID]],'Hospitalisation Details'!A:M,7,FALSE)</f>
        <v>17479.53</v>
      </c>
      <c r="N569" s="6" t="str">
        <f>VLOOKUP(Table2[[#This Row],[CustomerID]],'Hospitalisation Details'!A:M,8,FALSE)</f>
        <v>tier - 1</v>
      </c>
      <c r="O569" s="6" t="str">
        <f>VLOOKUP(Table2[[#This Row],[CustomerID]],'Hospitalisation Details'!A:M,9,FALSE)</f>
        <v>tier - 1</v>
      </c>
      <c r="P569" s="6" t="str">
        <f>VLOOKUP(Table2[[#This Row],[CustomerID]],'Hospitalisation Details'!A:M,10,FALSE)</f>
        <v>R1012</v>
      </c>
      <c r="Q569" s="6">
        <f>VLOOKUP(Table2[[#This Row],[CustomerID]],'Hospitalisation Details'!A:M,13,FALSE)</f>
        <v>52</v>
      </c>
      <c r="R569" s="41"/>
    </row>
    <row r="570" spans="1:18" x14ac:dyDescent="0.3">
      <c r="A570" s="6" t="str">
        <f>VLOOKUP('Customer Names'!A570,'Customer Names'!A:A,1,FALSE)</f>
        <v>Id569</v>
      </c>
      <c r="B570" s="6" t="str">
        <f>VLOOKUP(Table2[[#This Row],[CustomerID]],'Customer Names'!A:E,4,FALSE)</f>
        <v xml:space="preserve">  Kayla B</v>
      </c>
      <c r="C570" s="6">
        <f>VLOOKUP(Table2[[#This Row],[CustomerID]],'Medical Examinations'!A:J,2,FALSE)</f>
        <v>28.31</v>
      </c>
      <c r="D570" s="6">
        <f>VLOOKUP(Table2[[#This Row],[CustomerID]],'Medical Examinations'!A:J,3,FALSE)</f>
        <v>6.29</v>
      </c>
      <c r="E570" s="6" t="str">
        <f>VLOOKUP(Table2[[#This Row],[CustomerID]],'Medical Examinations'!A:J,4,FALSE)</f>
        <v>No</v>
      </c>
      <c r="F570" s="6" t="str">
        <f>VLOOKUP(Table2[[#This Row],[CustomerID]],'Medical Examinations'!A:J,5,FALSE)</f>
        <v>No</v>
      </c>
      <c r="G570" s="6" t="str">
        <f>VLOOKUP(Table2[[#This Row],[CustomerID]],'Medical Examinations'!A:J,6,FALSE)</f>
        <v>Yes</v>
      </c>
      <c r="H570" s="6">
        <f>VLOOKUP(Table2[[#This Row],[CustomerID]],'Medical Examinations'!A:J,7,FALSE)</f>
        <v>1</v>
      </c>
      <c r="I570" s="6" t="str">
        <f>VLOOKUP(Table2[[#This Row],[CustomerID]],'Medical Examinations'!A:J,8,FALSE)</f>
        <v>Yes</v>
      </c>
      <c r="J570" s="6" t="str">
        <f>VLOOKUP(Table2[[#This Row],[CustomerID]],'Medical Examinations'!A:J,9,FALSE)</f>
        <v>OverWeight</v>
      </c>
      <c r="K570" s="6" t="str">
        <f>VLOOKUP(Table2[[#This Row],[CustomerID]],'Medical Examinations'!A:J,10,FALSE)</f>
        <v>Prediabetes</v>
      </c>
      <c r="L570" s="6" t="str">
        <f>VLOOKUP(Table2[[#This Row],[CustomerID]],'Hospitalisation Details'!A:M,12,FALSE)</f>
        <v>2-Nov-2003</v>
      </c>
      <c r="M570" s="6">
        <f>VLOOKUP(Table2[[#This Row],[CustomerID]],'Hospitalisation Details'!A:M,7,FALSE)</f>
        <v>17468.98</v>
      </c>
      <c r="N570" s="6" t="str">
        <f>VLOOKUP(Table2[[#This Row],[CustomerID]],'Hospitalisation Details'!A:M,8,FALSE)</f>
        <v>tier - 2</v>
      </c>
      <c r="O570" s="6" t="str">
        <f>VLOOKUP(Table2[[#This Row],[CustomerID]],'Hospitalisation Details'!A:M,9,FALSE)</f>
        <v>tier - 1</v>
      </c>
      <c r="P570" s="6" t="str">
        <f>VLOOKUP(Table2[[#This Row],[CustomerID]],'Hospitalisation Details'!A:M,10,FALSE)</f>
        <v>R1012</v>
      </c>
      <c r="Q570" s="6">
        <f>VLOOKUP(Table2[[#This Row],[CustomerID]],'Hospitalisation Details'!A:M,13,FALSE)</f>
        <v>19</v>
      </c>
      <c r="R570" s="41"/>
    </row>
    <row r="571" spans="1:18" x14ac:dyDescent="0.3">
      <c r="A571" s="6" t="str">
        <f>VLOOKUP('Customer Names'!A571,'Customer Names'!A:A,1,FALSE)</f>
        <v>Id570</v>
      </c>
      <c r="B571" s="6" t="str">
        <f>VLOOKUP(Table2[[#This Row],[CustomerID]],'Customer Names'!A:E,4,FALSE)</f>
        <v xml:space="preserve">  Mark D</v>
      </c>
      <c r="C571" s="6">
        <f>VLOOKUP(Table2[[#This Row],[CustomerID]],'Medical Examinations'!A:J,2,FALSE)</f>
        <v>22.99</v>
      </c>
      <c r="D571" s="6">
        <f>VLOOKUP(Table2[[#This Row],[CustomerID]],'Medical Examinations'!A:J,3,FALSE)</f>
        <v>6.29</v>
      </c>
      <c r="E571" s="6" t="str">
        <f>VLOOKUP(Table2[[#This Row],[CustomerID]],'Medical Examinations'!A:J,4,FALSE)</f>
        <v>No</v>
      </c>
      <c r="F571" s="6" t="str">
        <f>VLOOKUP(Table2[[#This Row],[CustomerID]],'Medical Examinations'!A:J,5,FALSE)</f>
        <v>No</v>
      </c>
      <c r="G571" s="6" t="str">
        <f>VLOOKUP(Table2[[#This Row],[CustomerID]],'Medical Examinations'!A:J,6,FALSE)</f>
        <v>No</v>
      </c>
      <c r="H571" s="6">
        <f>VLOOKUP(Table2[[#This Row],[CustomerID]],'Medical Examinations'!A:J,7,FALSE)</f>
        <v>1</v>
      </c>
      <c r="I571" s="6" t="str">
        <f>VLOOKUP(Table2[[#This Row],[CustomerID]],'Medical Examinations'!A:J,8,FALSE)</f>
        <v>Yes</v>
      </c>
      <c r="J571" s="6" t="str">
        <f>VLOOKUP(Table2[[#This Row],[CustomerID]],'Medical Examinations'!A:J,9,FALSE)</f>
        <v>NormalWeight</v>
      </c>
      <c r="K571" s="6" t="str">
        <f>VLOOKUP(Table2[[#This Row],[CustomerID]],'Medical Examinations'!A:J,10,FALSE)</f>
        <v>Prediabetes</v>
      </c>
      <c r="L571" s="6" t="str">
        <f>VLOOKUP(Table2[[#This Row],[CustomerID]],'Hospitalisation Details'!A:M,12,FALSE)</f>
        <v>18-Oct-1992</v>
      </c>
      <c r="M571" s="6">
        <f>VLOOKUP(Table2[[#This Row],[CustomerID]],'Hospitalisation Details'!A:M,7,FALSE)</f>
        <v>17361.77</v>
      </c>
      <c r="N571" s="6" t="str">
        <f>VLOOKUP(Table2[[#This Row],[CustomerID]],'Hospitalisation Details'!A:M,8,FALSE)</f>
        <v>tier - 2</v>
      </c>
      <c r="O571" s="6" t="str">
        <f>VLOOKUP(Table2[[#This Row],[CustomerID]],'Hospitalisation Details'!A:M,9,FALSE)</f>
        <v>tier - 1</v>
      </c>
      <c r="P571" s="6" t="str">
        <f>VLOOKUP(Table2[[#This Row],[CustomerID]],'Hospitalisation Details'!A:M,10,FALSE)</f>
        <v>R1012</v>
      </c>
      <c r="Q571" s="6">
        <f>VLOOKUP(Table2[[#This Row],[CustomerID]],'Hospitalisation Details'!A:M,13,FALSE)</f>
        <v>30</v>
      </c>
      <c r="R571" s="41"/>
    </row>
    <row r="572" spans="1:18" x14ac:dyDescent="0.3">
      <c r="A572" s="6" t="str">
        <f>VLOOKUP('Customer Names'!A572,'Customer Names'!A:A,1,FALSE)</f>
        <v>Id571</v>
      </c>
      <c r="B572" s="6" t="str">
        <f>VLOOKUP(Table2[[#This Row],[CustomerID]],'Customer Names'!A:E,4,FALSE)</f>
        <v xml:space="preserve">  Patrick J</v>
      </c>
      <c r="C572" s="6">
        <f>VLOOKUP(Table2[[#This Row],[CustomerID]],'Medical Examinations'!A:J,2,FALSE)</f>
        <v>29.07</v>
      </c>
      <c r="D572" s="6">
        <f>VLOOKUP(Table2[[#This Row],[CustomerID]],'Medical Examinations'!A:J,3,FALSE)</f>
        <v>5.12</v>
      </c>
      <c r="E572" s="6" t="str">
        <f>VLOOKUP(Table2[[#This Row],[CustomerID]],'Medical Examinations'!A:J,4,FALSE)</f>
        <v>No</v>
      </c>
      <c r="F572" s="6" t="str">
        <f>VLOOKUP(Table2[[#This Row],[CustomerID]],'Medical Examinations'!A:J,5,FALSE)</f>
        <v>No</v>
      </c>
      <c r="G572" s="6" t="str">
        <f>VLOOKUP(Table2[[#This Row],[CustomerID]],'Medical Examinations'!A:J,6,FALSE)</f>
        <v>Yes</v>
      </c>
      <c r="H572" s="6">
        <f>VLOOKUP(Table2[[#This Row],[CustomerID]],'Medical Examinations'!A:J,7,FALSE)</f>
        <v>1</v>
      </c>
      <c r="I572" s="6" t="str">
        <f>VLOOKUP(Table2[[#This Row],[CustomerID]],'Medical Examinations'!A:J,8,FALSE)</f>
        <v>Yes</v>
      </c>
      <c r="J572" s="6" t="str">
        <f>VLOOKUP(Table2[[#This Row],[CustomerID]],'Medical Examinations'!A:J,9,FALSE)</f>
        <v>OverWeight</v>
      </c>
      <c r="K572" s="6" t="str">
        <f>VLOOKUP(Table2[[#This Row],[CustomerID]],'Medical Examinations'!A:J,10,FALSE)</f>
        <v>Normal</v>
      </c>
      <c r="L572" s="6" t="str">
        <f>VLOOKUP(Table2[[#This Row],[CustomerID]],'Hospitalisation Details'!A:M,12,FALSE)</f>
        <v>1-Nov-2003</v>
      </c>
      <c r="M572" s="6">
        <f>VLOOKUP(Table2[[#This Row],[CustomerID]],'Hospitalisation Details'!A:M,7,FALSE)</f>
        <v>17352.68</v>
      </c>
      <c r="N572" s="6" t="str">
        <f>VLOOKUP(Table2[[#This Row],[CustomerID]],'Hospitalisation Details'!A:M,8,FALSE)</f>
        <v>tier - 2</v>
      </c>
      <c r="O572" s="6" t="str">
        <f>VLOOKUP(Table2[[#This Row],[CustomerID]],'Hospitalisation Details'!A:M,9,FALSE)</f>
        <v>tier - 3</v>
      </c>
      <c r="P572" s="6" t="str">
        <f>VLOOKUP(Table2[[#This Row],[CustomerID]],'Hospitalisation Details'!A:M,10,FALSE)</f>
        <v>R1012</v>
      </c>
      <c r="Q572" s="6">
        <f>VLOOKUP(Table2[[#This Row],[CustomerID]],'Hospitalisation Details'!A:M,13,FALSE)</f>
        <v>19</v>
      </c>
      <c r="R572" s="41"/>
    </row>
    <row r="573" spans="1:18" x14ac:dyDescent="0.3">
      <c r="A573" s="6" t="str">
        <f>VLOOKUP('Customer Names'!A573,'Customer Names'!A:A,1,FALSE)</f>
        <v>Id572</v>
      </c>
      <c r="B573" s="6" t="str">
        <f>VLOOKUP(Table2[[#This Row],[CustomerID]],'Customer Names'!A:E,4,FALSE)</f>
        <v xml:space="preserve">  Alejandro</v>
      </c>
      <c r="C573" s="6">
        <f>VLOOKUP(Table2[[#This Row],[CustomerID]],'Medical Examinations'!A:J,2,FALSE)</f>
        <v>42.02</v>
      </c>
      <c r="D573" s="6">
        <f>VLOOKUP(Table2[[#This Row],[CustomerID]],'Medical Examinations'!A:J,3,FALSE)</f>
        <v>9.9499999999999993</v>
      </c>
      <c r="E573" s="6" t="str">
        <f>VLOOKUP(Table2[[#This Row],[CustomerID]],'Medical Examinations'!A:J,4,FALSE)</f>
        <v>Yes</v>
      </c>
      <c r="F573" s="6" t="str">
        <f>VLOOKUP(Table2[[#This Row],[CustomerID]],'Medical Examinations'!A:J,5,FALSE)</f>
        <v>No</v>
      </c>
      <c r="G573" s="6" t="str">
        <f>VLOOKUP(Table2[[#This Row],[CustomerID]],'Medical Examinations'!A:J,6,FALSE)</f>
        <v>Yes</v>
      </c>
      <c r="H573" s="6">
        <f>VLOOKUP(Table2[[#This Row],[CustomerID]],'Medical Examinations'!A:J,7,FALSE)</f>
        <v>1</v>
      </c>
      <c r="I573" s="6" t="str">
        <f>VLOOKUP(Table2[[#This Row],[CustomerID]],'Medical Examinations'!A:J,8,FALSE)</f>
        <v>No</v>
      </c>
      <c r="J573" s="6" t="str">
        <f>VLOOKUP(Table2[[#This Row],[CustomerID]],'Medical Examinations'!A:J,9,FALSE)</f>
        <v>Obesity</v>
      </c>
      <c r="K573" s="6" t="str">
        <f>VLOOKUP(Table2[[#This Row],[CustomerID]],'Medical Examinations'!A:J,10,FALSE)</f>
        <v>Diabetes</v>
      </c>
      <c r="L573" s="6" t="str">
        <f>VLOOKUP(Table2[[#This Row],[CustomerID]],'Hospitalisation Details'!A:M,12,FALSE)</f>
        <v>12-Jul-1963</v>
      </c>
      <c r="M573" s="6">
        <f>VLOOKUP(Table2[[#This Row],[CustomerID]],'Hospitalisation Details'!A:M,7,FALSE)</f>
        <v>17337.580000000002</v>
      </c>
      <c r="N573" s="6" t="str">
        <f>VLOOKUP(Table2[[#This Row],[CustomerID]],'Hospitalisation Details'!A:M,8,FALSE)</f>
        <v>tier - 2</v>
      </c>
      <c r="O573" s="6" t="str">
        <f>VLOOKUP(Table2[[#This Row],[CustomerID]],'Hospitalisation Details'!A:M,9,FALSE)</f>
        <v>tier - 3</v>
      </c>
      <c r="P573" s="6" t="str">
        <f>VLOOKUP(Table2[[#This Row],[CustomerID]],'Hospitalisation Details'!A:M,10,FALSE)</f>
        <v>R1023</v>
      </c>
      <c r="Q573" s="6">
        <f>VLOOKUP(Table2[[#This Row],[CustomerID]],'Hospitalisation Details'!A:M,13,FALSE)</f>
        <v>59</v>
      </c>
      <c r="R573" s="41"/>
    </row>
    <row r="574" spans="1:18" x14ac:dyDescent="0.3">
      <c r="A574" s="6" t="str">
        <f>VLOOKUP('Customer Names'!A574,'Customer Names'!A:A,1,FALSE)</f>
        <v>Id573</v>
      </c>
      <c r="B574" s="6" t="str">
        <f>VLOOKUP(Table2[[#This Row],[CustomerID]],'Customer Names'!A:E,4,FALSE)</f>
        <v xml:space="preserve">  Beth A</v>
      </c>
      <c r="C574" s="6">
        <f>VLOOKUP(Table2[[#This Row],[CustomerID]],'Medical Examinations'!A:J,2,FALSE)</f>
        <v>49.07</v>
      </c>
      <c r="D574" s="6">
        <f>VLOOKUP(Table2[[#This Row],[CustomerID]],'Medical Examinations'!A:J,3,FALSE)</f>
        <v>9.08</v>
      </c>
      <c r="E574" s="6" t="str">
        <f>VLOOKUP(Table2[[#This Row],[CustomerID]],'Medical Examinations'!A:J,4,FALSE)</f>
        <v>Yes</v>
      </c>
      <c r="F574" s="6" t="str">
        <f>VLOOKUP(Table2[[#This Row],[CustomerID]],'Medical Examinations'!A:J,5,FALSE)</f>
        <v>No</v>
      </c>
      <c r="G574" s="6" t="str">
        <f>VLOOKUP(Table2[[#This Row],[CustomerID]],'Medical Examinations'!A:J,6,FALSE)</f>
        <v>No</v>
      </c>
      <c r="H574" s="6">
        <f>VLOOKUP(Table2[[#This Row],[CustomerID]],'Medical Examinations'!A:J,7,FALSE)</f>
        <v>1</v>
      </c>
      <c r="I574" s="6" t="str">
        <f>VLOOKUP(Table2[[#This Row],[CustomerID]],'Medical Examinations'!A:J,8,FALSE)</f>
        <v>No</v>
      </c>
      <c r="J574" s="6" t="str">
        <f>VLOOKUP(Table2[[#This Row],[CustomerID]],'Medical Examinations'!A:J,9,FALSE)</f>
        <v>Obesity</v>
      </c>
      <c r="K574" s="6" t="str">
        <f>VLOOKUP(Table2[[#This Row],[CustomerID]],'Medical Examinations'!A:J,10,FALSE)</f>
        <v>Diabetes</v>
      </c>
      <c r="L574" s="6" t="str">
        <f>VLOOKUP(Table2[[#This Row],[CustomerID]],'Hospitalisation Details'!A:M,12,FALSE)</f>
        <v>25-Aug-1975</v>
      </c>
      <c r="M574" s="6">
        <f>VLOOKUP(Table2[[#This Row],[CustomerID]],'Hospitalisation Details'!A:M,7,FALSE)</f>
        <v>17253.43</v>
      </c>
      <c r="N574" s="6" t="str">
        <f>VLOOKUP(Table2[[#This Row],[CustomerID]],'Hospitalisation Details'!A:M,8,FALSE)</f>
        <v>tier - 2</v>
      </c>
      <c r="O574" s="6" t="str">
        <f>VLOOKUP(Table2[[#This Row],[CustomerID]],'Hospitalisation Details'!A:M,9,FALSE)</f>
        <v>tier - 3</v>
      </c>
      <c r="P574" s="6" t="str">
        <f>VLOOKUP(Table2[[#This Row],[CustomerID]],'Hospitalisation Details'!A:M,10,FALSE)</f>
        <v>R1026</v>
      </c>
      <c r="Q574" s="6">
        <f>VLOOKUP(Table2[[#This Row],[CustomerID]],'Hospitalisation Details'!A:M,13,FALSE)</f>
        <v>47</v>
      </c>
      <c r="R574" s="41"/>
    </row>
    <row r="575" spans="1:18" x14ac:dyDescent="0.3">
      <c r="A575" s="6" t="str">
        <f>VLOOKUP('Customer Names'!A575,'Customer Names'!A:A,1,FALSE)</f>
        <v>Id574</v>
      </c>
      <c r="B575" s="6" t="str">
        <f>VLOOKUP(Table2[[#This Row],[CustomerID]],'Customer Names'!A:E,4,FALSE)</f>
        <v xml:space="preserve">  Jason R</v>
      </c>
      <c r="C575" s="6">
        <f>VLOOKUP(Table2[[#This Row],[CustomerID]],'Medical Examinations'!A:J,2,FALSE)</f>
        <v>19.8</v>
      </c>
      <c r="D575" s="6">
        <f>VLOOKUP(Table2[[#This Row],[CustomerID]],'Medical Examinations'!A:J,3,FALSE)</f>
        <v>4.82</v>
      </c>
      <c r="E575" s="6" t="str">
        <f>VLOOKUP(Table2[[#This Row],[CustomerID]],'Medical Examinations'!A:J,4,FALSE)</f>
        <v>No</v>
      </c>
      <c r="F575" s="6" t="str">
        <f>VLOOKUP(Table2[[#This Row],[CustomerID]],'Medical Examinations'!A:J,5,FALSE)</f>
        <v>No</v>
      </c>
      <c r="G575" s="6" t="str">
        <f>VLOOKUP(Table2[[#This Row],[CustomerID]],'Medical Examinations'!A:J,6,FALSE)</f>
        <v>No</v>
      </c>
      <c r="H575" s="6">
        <f>VLOOKUP(Table2[[#This Row],[CustomerID]],'Medical Examinations'!A:J,7,FALSE)</f>
        <v>0</v>
      </c>
      <c r="I575" s="6" t="str">
        <f>VLOOKUP(Table2[[#This Row],[CustomerID]],'Medical Examinations'!A:J,8,FALSE)</f>
        <v>Yes</v>
      </c>
      <c r="J575" s="6" t="str">
        <f>VLOOKUP(Table2[[#This Row],[CustomerID]],'Medical Examinations'!A:J,9,FALSE)</f>
        <v>NormalWeight</v>
      </c>
      <c r="K575" s="6" t="str">
        <f>VLOOKUP(Table2[[#This Row],[CustomerID]],'Medical Examinations'!A:J,10,FALSE)</f>
        <v>Normal</v>
      </c>
      <c r="L575" s="6" t="str">
        <f>VLOOKUP(Table2[[#This Row],[CustomerID]],'Hospitalisation Details'!A:M,12,FALSE)</f>
        <v>22-Oct-1982</v>
      </c>
      <c r="M575" s="6">
        <f>VLOOKUP(Table2[[#This Row],[CustomerID]],'Hospitalisation Details'!A:M,7,FALSE)</f>
        <v>17179.52</v>
      </c>
      <c r="N575" s="6" t="str">
        <f>VLOOKUP(Table2[[#This Row],[CustomerID]],'Hospitalisation Details'!A:M,8,FALSE)</f>
        <v>tier - 2</v>
      </c>
      <c r="O575" s="6" t="str">
        <f>VLOOKUP(Table2[[#This Row],[CustomerID]],'Hospitalisation Details'!A:M,9,FALSE)</f>
        <v>tier - 1</v>
      </c>
      <c r="P575" s="6" t="str">
        <f>VLOOKUP(Table2[[#This Row],[CustomerID]],'Hospitalisation Details'!A:M,10,FALSE)</f>
        <v>R1013</v>
      </c>
      <c r="Q575" s="6">
        <f>VLOOKUP(Table2[[#This Row],[CustomerID]],'Hospitalisation Details'!A:M,13,FALSE)</f>
        <v>40</v>
      </c>
      <c r="R575" s="41"/>
    </row>
    <row r="576" spans="1:18" x14ac:dyDescent="0.3">
      <c r="A576" s="6" t="str">
        <f>VLOOKUP('Customer Names'!A576,'Customer Names'!A:A,1,FALSE)</f>
        <v>Id575</v>
      </c>
      <c r="B576" s="6" t="str">
        <f>VLOOKUP(Table2[[#This Row],[CustomerID]],'Customer Names'!A:E,4,FALSE)</f>
        <v xml:space="preserve">  Yoshinori</v>
      </c>
      <c r="C576" s="6">
        <f>VLOOKUP(Table2[[#This Row],[CustomerID]],'Medical Examinations'!A:J,2,FALSE)</f>
        <v>27.36</v>
      </c>
      <c r="D576" s="6">
        <f>VLOOKUP(Table2[[#This Row],[CustomerID]],'Medical Examinations'!A:J,3,FALSE)</f>
        <v>4.6500000000000004</v>
      </c>
      <c r="E576" s="6" t="str">
        <f>VLOOKUP(Table2[[#This Row],[CustomerID]],'Medical Examinations'!A:J,4,FALSE)</f>
        <v>No</v>
      </c>
      <c r="F576" s="6" t="str">
        <f>VLOOKUP(Table2[[#This Row],[CustomerID]],'Medical Examinations'!A:J,5,FALSE)</f>
        <v>yes</v>
      </c>
      <c r="G576" s="6" t="str">
        <f>VLOOKUP(Table2[[#This Row],[CustomerID]],'Medical Examinations'!A:J,6,FALSE)</f>
        <v>No</v>
      </c>
      <c r="H576" s="6">
        <f>VLOOKUP(Table2[[#This Row],[CustomerID]],'Medical Examinations'!A:J,7,FALSE)</f>
        <v>1</v>
      </c>
      <c r="I576" s="6" t="str">
        <f>VLOOKUP(Table2[[#This Row],[CustomerID]],'Medical Examinations'!A:J,8,FALSE)</f>
        <v>Yes</v>
      </c>
      <c r="J576" s="6" t="str">
        <f>VLOOKUP(Table2[[#This Row],[CustomerID]],'Medical Examinations'!A:J,9,FALSE)</f>
        <v>OverWeight</v>
      </c>
      <c r="K576" s="6" t="str">
        <f>VLOOKUP(Table2[[#This Row],[CustomerID]],'Medical Examinations'!A:J,10,FALSE)</f>
        <v>Normal</v>
      </c>
      <c r="L576" s="6" t="str">
        <f>VLOOKUP(Table2[[#This Row],[CustomerID]],'Hospitalisation Details'!A:M,12,FALSE)</f>
        <v>18-Aug-2004</v>
      </c>
      <c r="M576" s="6">
        <f>VLOOKUP(Table2[[#This Row],[CustomerID]],'Hospitalisation Details'!A:M,7,FALSE)</f>
        <v>17178.68</v>
      </c>
      <c r="N576" s="6" t="str">
        <f>VLOOKUP(Table2[[#This Row],[CustomerID]],'Hospitalisation Details'!A:M,8,FALSE)</f>
        <v>tier - 2</v>
      </c>
      <c r="O576" s="6" t="str">
        <f>VLOOKUP(Table2[[#This Row],[CustomerID]],'Hospitalisation Details'!A:M,9,FALSE)</f>
        <v>tier - 2</v>
      </c>
      <c r="P576" s="6" t="str">
        <f>VLOOKUP(Table2[[#This Row],[CustomerID]],'Hospitalisation Details'!A:M,10,FALSE)</f>
        <v>R1019</v>
      </c>
      <c r="Q576" s="6">
        <f>VLOOKUP(Table2[[#This Row],[CustomerID]],'Hospitalisation Details'!A:M,13,FALSE)</f>
        <v>18</v>
      </c>
      <c r="R576" s="41"/>
    </row>
    <row r="577" spans="1:18" x14ac:dyDescent="0.3">
      <c r="A577" s="6" t="str">
        <f>VLOOKUP('Customer Names'!A577,'Customer Names'!A:A,1,FALSE)</f>
        <v>Id576</v>
      </c>
      <c r="B577" s="6" t="str">
        <f>VLOOKUP(Table2[[#This Row],[CustomerID]],'Customer Names'!A:E,4,FALSE)</f>
        <v xml:space="preserve">  Adrienne G</v>
      </c>
      <c r="C577" s="6">
        <f>VLOOKUP(Table2[[#This Row],[CustomerID]],'Medical Examinations'!A:J,2,FALSE)</f>
        <v>42.95</v>
      </c>
      <c r="D577" s="6">
        <f>VLOOKUP(Table2[[#This Row],[CustomerID]],'Medical Examinations'!A:J,3,FALSE)</f>
        <v>5.16</v>
      </c>
      <c r="E577" s="6" t="str">
        <f>VLOOKUP(Table2[[#This Row],[CustomerID]],'Medical Examinations'!A:J,4,FALSE)</f>
        <v>Yes</v>
      </c>
      <c r="F577" s="6" t="str">
        <f>VLOOKUP(Table2[[#This Row],[CustomerID]],'Medical Examinations'!A:J,5,FALSE)</f>
        <v>No</v>
      </c>
      <c r="G577" s="6" t="str">
        <f>VLOOKUP(Table2[[#This Row],[CustomerID]],'Medical Examinations'!A:J,6,FALSE)</f>
        <v>No</v>
      </c>
      <c r="H577" s="6">
        <f>VLOOKUP(Table2[[#This Row],[CustomerID]],'Medical Examinations'!A:J,7,FALSE)</f>
        <v>1</v>
      </c>
      <c r="I577" s="6" t="str">
        <f>VLOOKUP(Table2[[#This Row],[CustomerID]],'Medical Examinations'!A:J,8,FALSE)</f>
        <v>No</v>
      </c>
      <c r="J577" s="6" t="str">
        <f>VLOOKUP(Table2[[#This Row],[CustomerID]],'Medical Examinations'!A:J,9,FALSE)</f>
        <v>Obesity</v>
      </c>
      <c r="K577" s="6" t="str">
        <f>VLOOKUP(Table2[[#This Row],[CustomerID]],'Medical Examinations'!A:J,10,FALSE)</f>
        <v>Normal</v>
      </c>
      <c r="L577" s="6" t="str">
        <f>VLOOKUP(Table2[[#This Row],[CustomerID]],'Hospitalisation Details'!A:M,12,FALSE)</f>
        <v>7-Jun-1964</v>
      </c>
      <c r="M577" s="6">
        <f>VLOOKUP(Table2[[#This Row],[CustomerID]],'Hospitalisation Details'!A:M,7,FALSE)</f>
        <v>17174.52</v>
      </c>
      <c r="N577" s="6" t="str">
        <f>VLOOKUP(Table2[[#This Row],[CustomerID]],'Hospitalisation Details'!A:M,8,FALSE)</f>
        <v>tier - 2</v>
      </c>
      <c r="O577" s="6" t="str">
        <f>VLOOKUP(Table2[[#This Row],[CustomerID]],'Hospitalisation Details'!A:M,9,FALSE)</f>
        <v>tier - 2</v>
      </c>
      <c r="P577" s="6" t="str">
        <f>VLOOKUP(Table2[[#This Row],[CustomerID]],'Hospitalisation Details'!A:M,10,FALSE)</f>
        <v>R1012</v>
      </c>
      <c r="Q577" s="6">
        <f>VLOOKUP(Table2[[#This Row],[CustomerID]],'Hospitalisation Details'!A:M,13,FALSE)</f>
        <v>59</v>
      </c>
      <c r="R577" s="41"/>
    </row>
    <row r="578" spans="1:18" x14ac:dyDescent="0.3">
      <c r="A578" s="6" t="str">
        <f>VLOOKUP('Customer Names'!A578,'Customer Names'!A:A,1,FALSE)</f>
        <v>Id577</v>
      </c>
      <c r="B578" s="6" t="str">
        <f>VLOOKUP(Table2[[#This Row],[CustomerID]],'Customer Names'!A:E,4,FALSE)</f>
        <v xml:space="preserve">  Meredith</v>
      </c>
      <c r="C578" s="6">
        <f>VLOOKUP(Table2[[#This Row],[CustomerID]],'Medical Examinations'!A:J,2,FALSE)</f>
        <v>42.66</v>
      </c>
      <c r="D578" s="6">
        <f>VLOOKUP(Table2[[#This Row],[CustomerID]],'Medical Examinations'!A:J,3,FALSE)</f>
        <v>10.44</v>
      </c>
      <c r="E578" s="6" t="str">
        <f>VLOOKUP(Table2[[#This Row],[CustomerID]],'Medical Examinations'!A:J,4,FALSE)</f>
        <v>No</v>
      </c>
      <c r="F578" s="6" t="str">
        <f>VLOOKUP(Table2[[#This Row],[CustomerID]],'Medical Examinations'!A:J,5,FALSE)</f>
        <v>No</v>
      </c>
      <c r="G578" s="6" t="str">
        <f>VLOOKUP(Table2[[#This Row],[CustomerID]],'Medical Examinations'!A:J,6,FALSE)</f>
        <v>No</v>
      </c>
      <c r="H578" s="6">
        <f>VLOOKUP(Table2[[#This Row],[CustomerID]],'Medical Examinations'!A:J,7,FALSE)</f>
        <v>0</v>
      </c>
      <c r="I578" s="6" t="str">
        <f>VLOOKUP(Table2[[#This Row],[CustomerID]],'Medical Examinations'!A:J,8,FALSE)</f>
        <v>No</v>
      </c>
      <c r="J578" s="6" t="str">
        <f>VLOOKUP(Table2[[#This Row],[CustomerID]],'Medical Examinations'!A:J,9,FALSE)</f>
        <v>Obesity</v>
      </c>
      <c r="K578" s="6" t="str">
        <f>VLOOKUP(Table2[[#This Row],[CustomerID]],'Medical Examinations'!A:J,10,FALSE)</f>
        <v>Diabetes</v>
      </c>
      <c r="L578" s="6" t="str">
        <f>VLOOKUP(Table2[[#This Row],[CustomerID]],'Hospitalisation Details'!A:M,12,FALSE)</f>
        <v>16-Sep-1965</v>
      </c>
      <c r="M578" s="6">
        <f>VLOOKUP(Table2[[#This Row],[CustomerID]],'Hospitalisation Details'!A:M,7,FALSE)</f>
        <v>17172.27</v>
      </c>
      <c r="N578" s="6" t="str">
        <f>VLOOKUP(Table2[[#This Row],[CustomerID]],'Hospitalisation Details'!A:M,8,FALSE)</f>
        <v>tier - 2</v>
      </c>
      <c r="O578" s="6" t="str">
        <f>VLOOKUP(Table2[[#This Row],[CustomerID]],'Hospitalisation Details'!A:M,9,FALSE)</f>
        <v>tier - 2</v>
      </c>
      <c r="P578" s="6" t="str">
        <f>VLOOKUP(Table2[[#This Row],[CustomerID]],'Hospitalisation Details'!A:M,10,FALSE)</f>
        <v>R1026</v>
      </c>
      <c r="Q578" s="6">
        <f>VLOOKUP(Table2[[#This Row],[CustomerID]],'Hospitalisation Details'!A:M,13,FALSE)</f>
        <v>57</v>
      </c>
      <c r="R578" s="41"/>
    </row>
    <row r="579" spans="1:18" x14ac:dyDescent="0.3">
      <c r="A579" s="6" t="str">
        <f>VLOOKUP('Customer Names'!A579,'Customer Names'!A:A,1,FALSE)</f>
        <v>Id578</v>
      </c>
      <c r="B579" s="6" t="str">
        <f>VLOOKUP(Table2[[#This Row],[CustomerID]],'Customer Names'!A:E,4,FALSE)</f>
        <v xml:space="preserve">  Junyong</v>
      </c>
      <c r="C579" s="6">
        <f>VLOOKUP(Table2[[#This Row],[CustomerID]],'Medical Examinations'!A:J,2,FALSE)</f>
        <v>33.630000000000003</v>
      </c>
      <c r="D579" s="6">
        <f>VLOOKUP(Table2[[#This Row],[CustomerID]],'Medical Examinations'!A:J,3,FALSE)</f>
        <v>5.69</v>
      </c>
      <c r="E579" s="6" t="str">
        <f>VLOOKUP(Table2[[#This Row],[CustomerID]],'Medical Examinations'!A:J,4,FALSE)</f>
        <v>No</v>
      </c>
      <c r="F579" s="6" t="str">
        <f>VLOOKUP(Table2[[#This Row],[CustomerID]],'Medical Examinations'!A:J,5,FALSE)</f>
        <v>No</v>
      </c>
      <c r="G579" s="6" t="str">
        <f>VLOOKUP(Table2[[#This Row],[CustomerID]],'Medical Examinations'!A:J,6,FALSE)</f>
        <v>No</v>
      </c>
      <c r="H579" s="6">
        <f>VLOOKUP(Table2[[#This Row],[CustomerID]],'Medical Examinations'!A:J,7,FALSE)</f>
        <v>1</v>
      </c>
      <c r="I579" s="6" t="str">
        <f>VLOOKUP(Table2[[#This Row],[CustomerID]],'Medical Examinations'!A:J,8,FALSE)</f>
        <v>No</v>
      </c>
      <c r="J579" s="6" t="str">
        <f>VLOOKUP(Table2[[#This Row],[CustomerID]],'Medical Examinations'!A:J,9,FALSE)</f>
        <v>Obesity</v>
      </c>
      <c r="K579" s="6" t="str">
        <f>VLOOKUP(Table2[[#This Row],[CustomerID]],'Medical Examinations'!A:J,10,FALSE)</f>
        <v>Normal</v>
      </c>
      <c r="L579" s="6" t="str">
        <f>VLOOKUP(Table2[[#This Row],[CustomerID]],'Hospitalisation Details'!A:M,12,FALSE)</f>
        <v>3-Jun-1998</v>
      </c>
      <c r="M579" s="6">
        <f>VLOOKUP(Table2[[#This Row],[CustomerID]],'Hospitalisation Details'!A:M,7,FALSE)</f>
        <v>17128.43</v>
      </c>
      <c r="N579" s="6" t="str">
        <f>VLOOKUP(Table2[[#This Row],[CustomerID]],'Hospitalisation Details'!A:M,8,FALSE)</f>
        <v>tier - 2</v>
      </c>
      <c r="O579" s="6" t="str">
        <f>VLOOKUP(Table2[[#This Row],[CustomerID]],'Hospitalisation Details'!A:M,9,FALSE)</f>
        <v>tier - 3</v>
      </c>
      <c r="P579" s="6" t="str">
        <f>VLOOKUP(Table2[[#This Row],[CustomerID]],'Hospitalisation Details'!A:M,10,FALSE)</f>
        <v>R1016</v>
      </c>
      <c r="Q579" s="6">
        <f>VLOOKUP(Table2[[#This Row],[CustomerID]],'Hospitalisation Details'!A:M,13,FALSE)</f>
        <v>25</v>
      </c>
      <c r="R579" s="41"/>
    </row>
    <row r="580" spans="1:18" x14ac:dyDescent="0.3">
      <c r="A580" s="6" t="str">
        <f>VLOOKUP('Customer Names'!A580,'Customer Names'!A:A,1,FALSE)</f>
        <v>Id579</v>
      </c>
      <c r="B580" s="6" t="str">
        <f>VLOOKUP(Table2[[#This Row],[CustomerID]],'Customer Names'!A:E,4,FALSE)</f>
        <v xml:space="preserve">  Kristen A</v>
      </c>
      <c r="C580" s="6">
        <f>VLOOKUP(Table2[[#This Row],[CustomerID]],'Medical Examinations'!A:J,2,FALSE)</f>
        <v>26.84</v>
      </c>
      <c r="D580" s="6">
        <f>VLOOKUP(Table2[[#This Row],[CustomerID]],'Medical Examinations'!A:J,3,FALSE)</f>
        <v>6.5</v>
      </c>
      <c r="E580" s="6" t="str">
        <f>VLOOKUP(Table2[[#This Row],[CustomerID]],'Medical Examinations'!A:J,4,FALSE)</f>
        <v>No</v>
      </c>
      <c r="F580" s="6" t="str">
        <f>VLOOKUP(Table2[[#This Row],[CustomerID]],'Medical Examinations'!A:J,5,FALSE)</f>
        <v>No</v>
      </c>
      <c r="G580" s="6" t="str">
        <f>VLOOKUP(Table2[[#This Row],[CustomerID]],'Medical Examinations'!A:J,6,FALSE)</f>
        <v>No</v>
      </c>
      <c r="H580" s="6">
        <f>VLOOKUP(Table2[[#This Row],[CustomerID]],'Medical Examinations'!A:J,7,FALSE)</f>
        <v>0</v>
      </c>
      <c r="I580" s="6" t="str">
        <f>VLOOKUP(Table2[[#This Row],[CustomerID]],'Medical Examinations'!A:J,8,FALSE)</f>
        <v>Yes</v>
      </c>
      <c r="J580" s="6" t="str">
        <f>VLOOKUP(Table2[[#This Row],[CustomerID]],'Medical Examinations'!A:J,9,FALSE)</f>
        <v>OverWeight</v>
      </c>
      <c r="K580" s="6" t="str">
        <f>VLOOKUP(Table2[[#This Row],[CustomerID]],'Medical Examinations'!A:J,10,FALSE)</f>
        <v>Diabetes</v>
      </c>
      <c r="L580" s="6" t="str">
        <f>VLOOKUP(Table2[[#This Row],[CustomerID]],'Hospitalisation Details'!A:M,12,FALSE)</f>
        <v>28-Jun-2002</v>
      </c>
      <c r="M580" s="6">
        <f>VLOOKUP(Table2[[#This Row],[CustomerID]],'Hospitalisation Details'!A:M,7,FALSE)</f>
        <v>17085.27</v>
      </c>
      <c r="N580" s="6" t="str">
        <f>VLOOKUP(Table2[[#This Row],[CustomerID]],'Hospitalisation Details'!A:M,8,FALSE)</f>
        <v>tier - 2</v>
      </c>
      <c r="O580" s="6" t="str">
        <f>VLOOKUP(Table2[[#This Row],[CustomerID]],'Hospitalisation Details'!A:M,9,FALSE)</f>
        <v>tier - 3</v>
      </c>
      <c r="P580" s="6" t="str">
        <f>VLOOKUP(Table2[[#This Row],[CustomerID]],'Hospitalisation Details'!A:M,10,FALSE)</f>
        <v>R1013</v>
      </c>
      <c r="Q580" s="6">
        <f>VLOOKUP(Table2[[#This Row],[CustomerID]],'Hospitalisation Details'!A:M,13,FALSE)</f>
        <v>20</v>
      </c>
      <c r="R580" s="41"/>
    </row>
    <row r="581" spans="1:18" x14ac:dyDescent="0.3">
      <c r="A581" s="6" t="str">
        <f>VLOOKUP('Customer Names'!A581,'Customer Names'!A:A,1,FALSE)</f>
        <v>Id580</v>
      </c>
      <c r="B581" s="6" t="str">
        <f>VLOOKUP(Table2[[#This Row],[CustomerID]],'Customer Names'!A:E,4,FALSE)</f>
        <v xml:space="preserve">  Maria I</v>
      </c>
      <c r="C581" s="6">
        <f>VLOOKUP(Table2[[#This Row],[CustomerID]],'Medical Examinations'!A:J,2,FALSE)</f>
        <v>28.3</v>
      </c>
      <c r="D581" s="6">
        <f>VLOOKUP(Table2[[#This Row],[CustomerID]],'Medical Examinations'!A:J,3,FALSE)</f>
        <v>5.73</v>
      </c>
      <c r="E581" s="6" t="str">
        <f>VLOOKUP(Table2[[#This Row],[CustomerID]],'Medical Examinations'!A:J,4,FALSE)</f>
        <v>No</v>
      </c>
      <c r="F581" s="6" t="str">
        <f>VLOOKUP(Table2[[#This Row],[CustomerID]],'Medical Examinations'!A:J,5,FALSE)</f>
        <v>No</v>
      </c>
      <c r="G581" s="6" t="str">
        <f>VLOOKUP(Table2[[#This Row],[CustomerID]],'Medical Examinations'!A:J,6,FALSE)</f>
        <v>Yes</v>
      </c>
      <c r="H581" s="6">
        <f>VLOOKUP(Table2[[#This Row],[CustomerID]],'Medical Examinations'!A:J,7,FALSE)</f>
        <v>1</v>
      </c>
      <c r="I581" s="6" t="str">
        <f>VLOOKUP(Table2[[#This Row],[CustomerID]],'Medical Examinations'!A:J,8,FALSE)</f>
        <v>Yes</v>
      </c>
      <c r="J581" s="6" t="str">
        <f>VLOOKUP(Table2[[#This Row],[CustomerID]],'Medical Examinations'!A:J,9,FALSE)</f>
        <v>OverWeight</v>
      </c>
      <c r="K581" s="6" t="str">
        <f>VLOOKUP(Table2[[#This Row],[CustomerID]],'Medical Examinations'!A:J,10,FALSE)</f>
        <v>Prediabetes</v>
      </c>
      <c r="L581" s="6" t="str">
        <f>VLOOKUP(Table2[[#This Row],[CustomerID]],'Hospitalisation Details'!A:M,12,FALSE)</f>
        <v>26-Dec-2003</v>
      </c>
      <c r="M581" s="6">
        <f>VLOOKUP(Table2[[#This Row],[CustomerID]],'Hospitalisation Details'!A:M,7,FALSE)</f>
        <v>17081.080000000002</v>
      </c>
      <c r="N581" s="6" t="str">
        <f>VLOOKUP(Table2[[#This Row],[CustomerID]],'Hospitalisation Details'!A:M,8,FALSE)</f>
        <v>tier - 2</v>
      </c>
      <c r="O581" s="6" t="str">
        <f>VLOOKUP(Table2[[#This Row],[CustomerID]],'Hospitalisation Details'!A:M,9,FALSE)</f>
        <v>tier - 2</v>
      </c>
      <c r="P581" s="6" t="str">
        <f>VLOOKUP(Table2[[#This Row],[CustomerID]],'Hospitalisation Details'!A:M,10,FALSE)</f>
        <v>R1011</v>
      </c>
      <c r="Q581" s="6">
        <f>VLOOKUP(Table2[[#This Row],[CustomerID]],'Hospitalisation Details'!A:M,13,FALSE)</f>
        <v>19</v>
      </c>
      <c r="R581" s="41"/>
    </row>
    <row r="582" spans="1:18" x14ac:dyDescent="0.3">
      <c r="A582" s="6" t="str">
        <f>VLOOKUP('Customer Names'!A582,'Customer Names'!A:A,1,FALSE)</f>
        <v>Id581</v>
      </c>
      <c r="B582" s="6" t="str">
        <f>VLOOKUP(Table2[[#This Row],[CustomerID]],'Customer Names'!A:E,4,FALSE)</f>
        <v xml:space="preserve">  Jonathan</v>
      </c>
      <c r="C582" s="6">
        <f>VLOOKUP(Table2[[#This Row],[CustomerID]],'Medical Examinations'!A:J,2,FALSE)</f>
        <v>27.06</v>
      </c>
      <c r="D582" s="6">
        <f>VLOOKUP(Table2[[#This Row],[CustomerID]],'Medical Examinations'!A:J,3,FALSE)</f>
        <v>5.74</v>
      </c>
      <c r="E582" s="6" t="str">
        <f>VLOOKUP(Table2[[#This Row],[CustomerID]],'Medical Examinations'!A:J,4,FALSE)</f>
        <v>Yes</v>
      </c>
      <c r="F582" s="6" t="str">
        <f>VLOOKUP(Table2[[#This Row],[CustomerID]],'Medical Examinations'!A:J,5,FALSE)</f>
        <v>No</v>
      </c>
      <c r="G582" s="6" t="str">
        <f>VLOOKUP(Table2[[#This Row],[CustomerID]],'Medical Examinations'!A:J,6,FALSE)</f>
        <v>No</v>
      </c>
      <c r="H582" s="6">
        <f>VLOOKUP(Table2[[#This Row],[CustomerID]],'Medical Examinations'!A:J,7,FALSE)</f>
        <v>0</v>
      </c>
      <c r="I582" s="6" t="str">
        <f>VLOOKUP(Table2[[#This Row],[CustomerID]],'Medical Examinations'!A:J,8,FALSE)</f>
        <v>Yes</v>
      </c>
      <c r="J582" s="6" t="str">
        <f>VLOOKUP(Table2[[#This Row],[CustomerID]],'Medical Examinations'!A:J,9,FALSE)</f>
        <v>OverWeight</v>
      </c>
      <c r="K582" s="6" t="str">
        <f>VLOOKUP(Table2[[#This Row],[CustomerID]],'Medical Examinations'!A:J,10,FALSE)</f>
        <v>Prediabetes</v>
      </c>
      <c r="L582" s="6" t="str">
        <f>VLOOKUP(Table2[[#This Row],[CustomerID]],'Hospitalisation Details'!A:M,12,FALSE)</f>
        <v>10-Jun-1996</v>
      </c>
      <c r="M582" s="6">
        <f>VLOOKUP(Table2[[#This Row],[CustomerID]],'Hospitalisation Details'!A:M,7,FALSE)</f>
        <v>17043.34</v>
      </c>
      <c r="N582" s="6" t="str">
        <f>VLOOKUP(Table2[[#This Row],[CustomerID]],'Hospitalisation Details'!A:M,8,FALSE)</f>
        <v>tier - 2</v>
      </c>
      <c r="O582" s="6" t="str">
        <f>VLOOKUP(Table2[[#This Row],[CustomerID]],'Hospitalisation Details'!A:M,9,FALSE)</f>
        <v>tier - 3</v>
      </c>
      <c r="P582" s="6" t="str">
        <f>VLOOKUP(Table2[[#This Row],[CustomerID]],'Hospitalisation Details'!A:M,10,FALSE)</f>
        <v>R1013</v>
      </c>
      <c r="Q582" s="6">
        <f>VLOOKUP(Table2[[#This Row],[CustomerID]],'Hospitalisation Details'!A:M,13,FALSE)</f>
        <v>26</v>
      </c>
      <c r="R582" s="41"/>
    </row>
    <row r="583" spans="1:18" x14ac:dyDescent="0.3">
      <c r="A583" s="6" t="str">
        <f>VLOOKUP('Customer Names'!A583,'Customer Names'!A:A,1,FALSE)</f>
        <v>Id582</v>
      </c>
      <c r="B583" s="6" t="str">
        <f>VLOOKUP(Table2[[#This Row],[CustomerID]],'Customer Names'!A:E,4,FALSE)</f>
        <v xml:space="preserve">  Phil</v>
      </c>
      <c r="C583" s="6">
        <f>VLOOKUP(Table2[[#This Row],[CustomerID]],'Medical Examinations'!A:J,2,FALSE)</f>
        <v>47.13</v>
      </c>
      <c r="D583" s="6">
        <f>VLOOKUP(Table2[[#This Row],[CustomerID]],'Medical Examinations'!A:J,3,FALSE)</f>
        <v>8.6999999999999993</v>
      </c>
      <c r="E583" s="6" t="str">
        <f>VLOOKUP(Table2[[#This Row],[CustomerID]],'Medical Examinations'!A:J,4,FALSE)</f>
        <v>No</v>
      </c>
      <c r="F583" s="6" t="str">
        <f>VLOOKUP(Table2[[#This Row],[CustomerID]],'Medical Examinations'!A:J,5,FALSE)</f>
        <v>No</v>
      </c>
      <c r="G583" s="6" t="str">
        <f>VLOOKUP(Table2[[#This Row],[CustomerID]],'Medical Examinations'!A:J,6,FALSE)</f>
        <v>No</v>
      </c>
      <c r="H583" s="6">
        <f>VLOOKUP(Table2[[#This Row],[CustomerID]],'Medical Examinations'!A:J,7,FALSE)</f>
        <v>0</v>
      </c>
      <c r="I583" s="6" t="str">
        <f>VLOOKUP(Table2[[#This Row],[CustomerID]],'Medical Examinations'!A:J,8,FALSE)</f>
        <v>No</v>
      </c>
      <c r="J583" s="6" t="str">
        <f>VLOOKUP(Table2[[#This Row],[CustomerID]],'Medical Examinations'!A:J,9,FALSE)</f>
        <v>Obesity</v>
      </c>
      <c r="K583" s="6" t="str">
        <f>VLOOKUP(Table2[[#This Row],[CustomerID]],'Medical Examinations'!A:J,10,FALSE)</f>
        <v>Diabetes</v>
      </c>
      <c r="L583" s="6" t="str">
        <f>VLOOKUP(Table2[[#This Row],[CustomerID]],'Hospitalisation Details'!A:M,12,FALSE)</f>
        <v>22-Aug-1971</v>
      </c>
      <c r="M583" s="6">
        <f>VLOOKUP(Table2[[#This Row],[CustomerID]],'Hospitalisation Details'!A:M,7,FALSE)</f>
        <v>17016.009999999998</v>
      </c>
      <c r="N583" s="6" t="str">
        <f>VLOOKUP(Table2[[#This Row],[CustomerID]],'Hospitalisation Details'!A:M,8,FALSE)</f>
        <v>tier - 2</v>
      </c>
      <c r="O583" s="6" t="str">
        <f>VLOOKUP(Table2[[#This Row],[CustomerID]],'Hospitalisation Details'!A:M,9,FALSE)</f>
        <v>tier - 2</v>
      </c>
      <c r="P583" s="6" t="str">
        <f>VLOOKUP(Table2[[#This Row],[CustomerID]],'Hospitalisation Details'!A:M,10,FALSE)</f>
        <v>R1023</v>
      </c>
      <c r="Q583" s="6">
        <f>VLOOKUP(Table2[[#This Row],[CustomerID]],'Hospitalisation Details'!A:M,13,FALSE)</f>
        <v>51</v>
      </c>
      <c r="R583" s="41"/>
    </row>
    <row r="584" spans="1:18" x14ac:dyDescent="0.3">
      <c r="A584" s="6" t="str">
        <f>VLOOKUP('Customer Names'!A584,'Customer Names'!A:A,1,FALSE)</f>
        <v>Id583</v>
      </c>
      <c r="B584" s="6" t="str">
        <f>VLOOKUP(Table2[[#This Row],[CustomerID]],'Customer Names'!A:E,4,FALSE)</f>
        <v xml:space="preserve">  Benjamina C</v>
      </c>
      <c r="C584" s="6">
        <f>VLOOKUP(Table2[[#This Row],[CustomerID]],'Medical Examinations'!A:J,2,FALSE)</f>
        <v>51.72</v>
      </c>
      <c r="D584" s="6">
        <f>VLOOKUP(Table2[[#This Row],[CustomerID]],'Medical Examinations'!A:J,3,FALSE)</f>
        <v>5.09</v>
      </c>
      <c r="E584" s="6" t="str">
        <f>VLOOKUP(Table2[[#This Row],[CustomerID]],'Medical Examinations'!A:J,4,FALSE)</f>
        <v>No</v>
      </c>
      <c r="F584" s="6" t="str">
        <f>VLOOKUP(Table2[[#This Row],[CustomerID]],'Medical Examinations'!A:J,5,FALSE)</f>
        <v>No</v>
      </c>
      <c r="G584" s="6" t="str">
        <f>VLOOKUP(Table2[[#This Row],[CustomerID]],'Medical Examinations'!A:J,6,FALSE)</f>
        <v>No</v>
      </c>
      <c r="H584" s="6">
        <f>VLOOKUP(Table2[[#This Row],[CustomerID]],'Medical Examinations'!A:J,7,FALSE)</f>
        <v>0</v>
      </c>
      <c r="I584" s="6" t="str">
        <f>VLOOKUP(Table2[[#This Row],[CustomerID]],'Medical Examinations'!A:J,8,FALSE)</f>
        <v>No</v>
      </c>
      <c r="J584" s="6" t="str">
        <f>VLOOKUP(Table2[[#This Row],[CustomerID]],'Medical Examinations'!A:J,9,FALSE)</f>
        <v>Obesity</v>
      </c>
      <c r="K584" s="6" t="str">
        <f>VLOOKUP(Table2[[#This Row],[CustomerID]],'Medical Examinations'!A:J,10,FALSE)</f>
        <v>Normal</v>
      </c>
      <c r="L584" s="6" t="str">
        <f>VLOOKUP(Table2[[#This Row],[CustomerID]],'Hospitalisation Details'!A:M,12,FALSE)</f>
        <v>16-Jul-1980</v>
      </c>
      <c r="M584" s="6">
        <f>VLOOKUP(Table2[[#This Row],[CustomerID]],'Hospitalisation Details'!A:M,7,FALSE)</f>
        <v>16990.55</v>
      </c>
      <c r="N584" s="6" t="str">
        <f>VLOOKUP(Table2[[#This Row],[CustomerID]],'Hospitalisation Details'!A:M,8,FALSE)</f>
        <v>tier - 2</v>
      </c>
      <c r="O584" s="6" t="str">
        <f>VLOOKUP(Table2[[#This Row],[CustomerID]],'Hospitalisation Details'!A:M,9,FALSE)</f>
        <v>tier - 3</v>
      </c>
      <c r="P584" s="6" t="str">
        <f>VLOOKUP(Table2[[#This Row],[CustomerID]],'Hospitalisation Details'!A:M,10,FALSE)</f>
        <v>R1012</v>
      </c>
      <c r="Q584" s="6">
        <f>VLOOKUP(Table2[[#This Row],[CustomerID]],'Hospitalisation Details'!A:M,13,FALSE)</f>
        <v>42</v>
      </c>
      <c r="R584" s="41"/>
    </row>
    <row r="585" spans="1:18" x14ac:dyDescent="0.3">
      <c r="A585" s="6" t="str">
        <f>VLOOKUP('Customer Names'!A585,'Customer Names'!A:A,1,FALSE)</f>
        <v>Id584</v>
      </c>
      <c r="B585" s="6" t="str">
        <f>VLOOKUP(Table2[[#This Row],[CustomerID]],'Customer Names'!A:E,4,FALSE)</f>
        <v xml:space="preserve">  Christopher</v>
      </c>
      <c r="C585" s="6">
        <f>VLOOKUP(Table2[[#This Row],[CustomerID]],'Medical Examinations'!A:J,2,FALSE)</f>
        <v>48.59</v>
      </c>
      <c r="D585" s="6">
        <f>VLOOKUP(Table2[[#This Row],[CustomerID]],'Medical Examinations'!A:J,3,FALSE)</f>
        <v>5.57</v>
      </c>
      <c r="E585" s="6" t="str">
        <f>VLOOKUP(Table2[[#This Row],[CustomerID]],'Medical Examinations'!A:J,4,FALSE)</f>
        <v>No</v>
      </c>
      <c r="F585" s="6" t="str">
        <f>VLOOKUP(Table2[[#This Row],[CustomerID]],'Medical Examinations'!A:J,5,FALSE)</f>
        <v>No</v>
      </c>
      <c r="G585" s="6" t="str">
        <f>VLOOKUP(Table2[[#This Row],[CustomerID]],'Medical Examinations'!A:J,6,FALSE)</f>
        <v>No</v>
      </c>
      <c r="H585" s="6">
        <f>VLOOKUP(Table2[[#This Row],[CustomerID]],'Medical Examinations'!A:J,7,FALSE)</f>
        <v>0</v>
      </c>
      <c r="I585" s="6" t="str">
        <f>VLOOKUP(Table2[[#This Row],[CustomerID]],'Medical Examinations'!A:J,8,FALSE)</f>
        <v>No</v>
      </c>
      <c r="J585" s="6" t="str">
        <f>VLOOKUP(Table2[[#This Row],[CustomerID]],'Medical Examinations'!A:J,9,FALSE)</f>
        <v>Obesity</v>
      </c>
      <c r="K585" s="6" t="str">
        <f>VLOOKUP(Table2[[#This Row],[CustomerID]],'Medical Examinations'!A:J,10,FALSE)</f>
        <v>Normal</v>
      </c>
      <c r="L585" s="6" t="str">
        <f>VLOOKUP(Table2[[#This Row],[CustomerID]],'Hospitalisation Details'!A:M,12,FALSE)</f>
        <v>25-Aug-1977</v>
      </c>
      <c r="M585" s="6">
        <f>VLOOKUP(Table2[[#This Row],[CustomerID]],'Hospitalisation Details'!A:M,7,FALSE)</f>
        <v>16921.09</v>
      </c>
      <c r="N585" s="6" t="str">
        <f>VLOOKUP(Table2[[#This Row],[CustomerID]],'Hospitalisation Details'!A:M,8,FALSE)</f>
        <v>tier - 2</v>
      </c>
      <c r="O585" s="6" t="str">
        <f>VLOOKUP(Table2[[#This Row],[CustomerID]],'Hospitalisation Details'!A:M,9,FALSE)</f>
        <v>tier - 3</v>
      </c>
      <c r="P585" s="6" t="str">
        <f>VLOOKUP(Table2[[#This Row],[CustomerID]],'Hospitalisation Details'!A:M,10,FALSE)</f>
        <v>R1023</v>
      </c>
      <c r="Q585" s="6">
        <f>VLOOKUP(Table2[[#This Row],[CustomerID]],'Hospitalisation Details'!A:M,13,FALSE)</f>
        <v>45</v>
      </c>
      <c r="R585" s="41"/>
    </row>
    <row r="586" spans="1:18" x14ac:dyDescent="0.3">
      <c r="A586" s="6" t="str">
        <f>VLOOKUP('Customer Names'!A586,'Customer Names'!A:A,1,FALSE)</f>
        <v>Id585</v>
      </c>
      <c r="B586" s="6" t="str">
        <f>VLOOKUP(Table2[[#This Row],[CustomerID]],'Customer Names'!A:E,4,FALSE)</f>
        <v xml:space="preserve">  Alison B</v>
      </c>
      <c r="C586" s="6">
        <f>VLOOKUP(Table2[[#This Row],[CustomerID]],'Medical Examinations'!A:J,2,FALSE)</f>
        <v>45.18</v>
      </c>
      <c r="D586" s="6">
        <f>VLOOKUP(Table2[[#This Row],[CustomerID]],'Medical Examinations'!A:J,3,FALSE)</f>
        <v>10.87</v>
      </c>
      <c r="E586" s="6" t="str">
        <f>VLOOKUP(Table2[[#This Row],[CustomerID]],'Medical Examinations'!A:J,4,FALSE)</f>
        <v>No</v>
      </c>
      <c r="F586" s="6" t="str">
        <f>VLOOKUP(Table2[[#This Row],[CustomerID]],'Medical Examinations'!A:J,5,FALSE)</f>
        <v>No</v>
      </c>
      <c r="G586" s="6" t="str">
        <f>VLOOKUP(Table2[[#This Row],[CustomerID]],'Medical Examinations'!A:J,6,FALSE)</f>
        <v>No</v>
      </c>
      <c r="H586" s="6">
        <f>VLOOKUP(Table2[[#This Row],[CustomerID]],'Medical Examinations'!A:J,7,FALSE)</f>
        <v>0</v>
      </c>
      <c r="I586" s="6" t="str">
        <f>VLOOKUP(Table2[[#This Row],[CustomerID]],'Medical Examinations'!A:J,8,FALSE)</f>
        <v>No</v>
      </c>
      <c r="J586" s="6" t="str">
        <f>VLOOKUP(Table2[[#This Row],[CustomerID]],'Medical Examinations'!A:J,9,FALSE)</f>
        <v>Obesity</v>
      </c>
      <c r="K586" s="6" t="str">
        <f>VLOOKUP(Table2[[#This Row],[CustomerID]],'Medical Examinations'!A:J,10,FALSE)</f>
        <v>Diabetes</v>
      </c>
      <c r="L586" s="6" t="str">
        <f>VLOOKUP(Table2[[#This Row],[CustomerID]],'Hospitalisation Details'!A:M,12,FALSE)</f>
        <v>21-Oct-1968</v>
      </c>
      <c r="M586" s="6">
        <f>VLOOKUP(Table2[[#This Row],[CustomerID]],'Hospitalisation Details'!A:M,7,FALSE)</f>
        <v>16903.5</v>
      </c>
      <c r="N586" s="6" t="str">
        <f>VLOOKUP(Table2[[#This Row],[CustomerID]],'Hospitalisation Details'!A:M,8,FALSE)</f>
        <v>tier - 2</v>
      </c>
      <c r="O586" s="6" t="str">
        <f>VLOOKUP(Table2[[#This Row],[CustomerID]],'Hospitalisation Details'!A:M,9,FALSE)</f>
        <v>tier - 3</v>
      </c>
      <c r="P586" s="6" t="str">
        <f>VLOOKUP(Table2[[#This Row],[CustomerID]],'Hospitalisation Details'!A:M,10,FALSE)</f>
        <v>R1012</v>
      </c>
      <c r="Q586" s="6">
        <f>VLOOKUP(Table2[[#This Row],[CustomerID]],'Hospitalisation Details'!A:M,13,FALSE)</f>
        <v>54</v>
      </c>
      <c r="R586" s="41"/>
    </row>
    <row r="587" spans="1:18" x14ac:dyDescent="0.3">
      <c r="A587" s="6" t="str">
        <f>VLOOKUP('Customer Names'!A587,'Customer Names'!A:A,1,FALSE)</f>
        <v>Id586</v>
      </c>
      <c r="B587" s="6" t="str">
        <f>VLOOKUP(Table2[[#This Row],[CustomerID]],'Customer Names'!A:E,4,FALSE)</f>
        <v xml:space="preserve">  Caroline</v>
      </c>
      <c r="C587" s="6">
        <f>VLOOKUP(Table2[[#This Row],[CustomerID]],'Medical Examinations'!A:J,2,FALSE)</f>
        <v>27.9</v>
      </c>
      <c r="D587" s="6">
        <f>VLOOKUP(Table2[[#This Row],[CustomerID]],'Medical Examinations'!A:J,3,FALSE)</f>
        <v>6.02</v>
      </c>
      <c r="E587" s="6" t="str">
        <f>VLOOKUP(Table2[[#This Row],[CustomerID]],'Medical Examinations'!A:J,4,FALSE)</f>
        <v>No</v>
      </c>
      <c r="F587" s="6" t="str">
        <f>VLOOKUP(Table2[[#This Row],[CustomerID]],'Medical Examinations'!A:J,5,FALSE)</f>
        <v>No</v>
      </c>
      <c r="G587" s="6" t="str">
        <f>VLOOKUP(Table2[[#This Row],[CustomerID]],'Medical Examinations'!A:J,6,FALSE)</f>
        <v>Yes</v>
      </c>
      <c r="H587" s="6">
        <f>VLOOKUP(Table2[[#This Row],[CustomerID]],'Medical Examinations'!A:J,7,FALSE)</f>
        <v>1</v>
      </c>
      <c r="I587" s="6" t="str">
        <f>VLOOKUP(Table2[[#This Row],[CustomerID]],'Medical Examinations'!A:J,8,FALSE)</f>
        <v>Yes</v>
      </c>
      <c r="J587" s="6" t="str">
        <f>VLOOKUP(Table2[[#This Row],[CustomerID]],'Medical Examinations'!A:J,9,FALSE)</f>
        <v>OverWeight</v>
      </c>
      <c r="K587" s="6" t="str">
        <f>VLOOKUP(Table2[[#This Row],[CustomerID]],'Medical Examinations'!A:J,10,FALSE)</f>
        <v>Prediabetes</v>
      </c>
      <c r="L587" s="6" t="str">
        <f>VLOOKUP(Table2[[#This Row],[CustomerID]],'Hospitalisation Details'!A:M,12,FALSE)</f>
        <v>10-Sep-2003</v>
      </c>
      <c r="M587" s="6">
        <f>VLOOKUP(Table2[[#This Row],[CustomerID]],'Hospitalisation Details'!A:M,7,FALSE)</f>
        <v>16884.919999999998</v>
      </c>
      <c r="N587" s="6" t="str">
        <f>VLOOKUP(Table2[[#This Row],[CustomerID]],'Hospitalisation Details'!A:M,8,FALSE)</f>
        <v>tier - 2</v>
      </c>
      <c r="O587" s="6" t="str">
        <f>VLOOKUP(Table2[[#This Row],[CustomerID]],'Hospitalisation Details'!A:M,9,FALSE)</f>
        <v>tier - 2</v>
      </c>
      <c r="P587" s="6" t="str">
        <f>VLOOKUP(Table2[[#This Row],[CustomerID]],'Hospitalisation Details'!A:M,10,FALSE)</f>
        <v>R1011</v>
      </c>
      <c r="Q587" s="6">
        <f>VLOOKUP(Table2[[#This Row],[CustomerID]],'Hospitalisation Details'!A:M,13,FALSE)</f>
        <v>19</v>
      </c>
      <c r="R587" s="41"/>
    </row>
    <row r="588" spans="1:18" x14ac:dyDescent="0.3">
      <c r="A588" s="6" t="str">
        <f>VLOOKUP('Customer Names'!A588,'Customer Names'!A:A,1,FALSE)</f>
        <v>Id587</v>
      </c>
      <c r="B588" s="6" t="str">
        <f>VLOOKUP(Table2[[#This Row],[CustomerID]],'Customer Names'!A:E,4,FALSE)</f>
        <v xml:space="preserve">  Alexis N</v>
      </c>
      <c r="C588" s="6">
        <f>VLOOKUP(Table2[[#This Row],[CustomerID]],'Medical Examinations'!A:J,2,FALSE)</f>
        <v>51.33</v>
      </c>
      <c r="D588" s="6">
        <f>VLOOKUP(Table2[[#This Row],[CustomerID]],'Medical Examinations'!A:J,3,FALSE)</f>
        <v>7</v>
      </c>
      <c r="E588" s="6" t="str">
        <f>VLOOKUP(Table2[[#This Row],[CustomerID]],'Medical Examinations'!A:J,4,FALSE)</f>
        <v>No</v>
      </c>
      <c r="F588" s="6" t="str">
        <f>VLOOKUP(Table2[[#This Row],[CustomerID]],'Medical Examinations'!A:J,5,FALSE)</f>
        <v>No</v>
      </c>
      <c r="G588" s="6" t="str">
        <f>VLOOKUP(Table2[[#This Row],[CustomerID]],'Medical Examinations'!A:J,6,FALSE)</f>
        <v>No</v>
      </c>
      <c r="H588" s="6">
        <f>VLOOKUP(Table2[[#This Row],[CustomerID]],'Medical Examinations'!A:J,7,FALSE)</f>
        <v>0</v>
      </c>
      <c r="I588" s="6" t="str">
        <f>VLOOKUP(Table2[[#This Row],[CustomerID]],'Medical Examinations'!A:J,8,FALSE)</f>
        <v>No</v>
      </c>
      <c r="J588" s="6" t="str">
        <f>VLOOKUP(Table2[[#This Row],[CustomerID]],'Medical Examinations'!A:J,9,FALSE)</f>
        <v>Obesity</v>
      </c>
      <c r="K588" s="6" t="str">
        <f>VLOOKUP(Table2[[#This Row],[CustomerID]],'Medical Examinations'!A:J,10,FALSE)</f>
        <v>Diabetes</v>
      </c>
      <c r="L588" s="6" t="str">
        <f>VLOOKUP(Table2[[#This Row],[CustomerID]],'Hospitalisation Details'!A:M,12,FALSE)</f>
        <v>8-Aug-1974</v>
      </c>
      <c r="M588" s="6">
        <f>VLOOKUP(Table2[[#This Row],[CustomerID]],'Hospitalisation Details'!A:M,7,FALSE)</f>
        <v>16841.32</v>
      </c>
      <c r="N588" s="6" t="str">
        <f>VLOOKUP(Table2[[#This Row],[CustomerID]],'Hospitalisation Details'!A:M,8,FALSE)</f>
        <v>tier - 2</v>
      </c>
      <c r="O588" s="6" t="str">
        <f>VLOOKUP(Table2[[#This Row],[CustomerID]],'Hospitalisation Details'!A:M,9,FALSE)</f>
        <v>tier - 3</v>
      </c>
      <c r="P588" s="6" t="str">
        <f>VLOOKUP(Table2[[#This Row],[CustomerID]],'Hospitalisation Details'!A:M,10,FALSE)</f>
        <v>R1011</v>
      </c>
      <c r="Q588" s="6">
        <f>VLOOKUP(Table2[[#This Row],[CustomerID]],'Hospitalisation Details'!A:M,13,FALSE)</f>
        <v>48</v>
      </c>
      <c r="R588" s="41"/>
    </row>
    <row r="589" spans="1:18" x14ac:dyDescent="0.3">
      <c r="A589" s="6" t="str">
        <f>VLOOKUP('Customer Names'!A589,'Customer Names'!A:A,1,FALSE)</f>
        <v>Id588</v>
      </c>
      <c r="B589" s="6" t="str">
        <f>VLOOKUP(Table2[[#This Row],[CustomerID]],'Customer Names'!A:E,4,FALSE)</f>
        <v xml:space="preserve">  Shanda L</v>
      </c>
      <c r="C589" s="6">
        <f>VLOOKUP(Table2[[#This Row],[CustomerID]],'Medical Examinations'!A:J,2,FALSE)</f>
        <v>30.59</v>
      </c>
      <c r="D589" s="6">
        <f>VLOOKUP(Table2[[#This Row],[CustomerID]],'Medical Examinations'!A:J,3,FALSE)</f>
        <v>5.56</v>
      </c>
      <c r="E589" s="6" t="str">
        <f>VLOOKUP(Table2[[#This Row],[CustomerID]],'Medical Examinations'!A:J,4,FALSE)</f>
        <v>Yes</v>
      </c>
      <c r="F589" s="6" t="str">
        <f>VLOOKUP(Table2[[#This Row],[CustomerID]],'Medical Examinations'!A:J,5,FALSE)</f>
        <v>No</v>
      </c>
      <c r="G589" s="6" t="str">
        <f>VLOOKUP(Table2[[#This Row],[CustomerID]],'Medical Examinations'!A:J,6,FALSE)</f>
        <v>No</v>
      </c>
      <c r="H589" s="6">
        <f>VLOOKUP(Table2[[#This Row],[CustomerID]],'Medical Examinations'!A:J,7,FALSE)</f>
        <v>1</v>
      </c>
      <c r="I589" s="6" t="str">
        <f>VLOOKUP(Table2[[#This Row],[CustomerID]],'Medical Examinations'!A:J,8,FALSE)</f>
        <v>No</v>
      </c>
      <c r="J589" s="6" t="str">
        <f>VLOOKUP(Table2[[#This Row],[CustomerID]],'Medical Examinations'!A:J,9,FALSE)</f>
        <v>Obesity</v>
      </c>
      <c r="K589" s="6" t="str">
        <f>VLOOKUP(Table2[[#This Row],[CustomerID]],'Medical Examinations'!A:J,10,FALSE)</f>
        <v>Normal</v>
      </c>
      <c r="L589" s="6" t="str">
        <f>VLOOKUP(Table2[[#This Row],[CustomerID]],'Hospitalisation Details'!A:M,12,FALSE)</f>
        <v>19-Oct-1995</v>
      </c>
      <c r="M589" s="6">
        <f>VLOOKUP(Table2[[#This Row],[CustomerID]],'Hospitalisation Details'!A:M,7,FALSE)</f>
        <v>16796.41</v>
      </c>
      <c r="N589" s="6" t="str">
        <f>VLOOKUP(Table2[[#This Row],[CustomerID]],'Hospitalisation Details'!A:M,8,FALSE)</f>
        <v>tier - 2</v>
      </c>
      <c r="O589" s="6" t="str">
        <f>VLOOKUP(Table2[[#This Row],[CustomerID]],'Hospitalisation Details'!A:M,9,FALSE)</f>
        <v>tier - 3</v>
      </c>
      <c r="P589" s="6" t="str">
        <f>VLOOKUP(Table2[[#This Row],[CustomerID]],'Hospitalisation Details'!A:M,10,FALSE)</f>
        <v>R1024</v>
      </c>
      <c r="Q589" s="6">
        <f>VLOOKUP(Table2[[#This Row],[CustomerID]],'Hospitalisation Details'!A:M,13,FALSE)</f>
        <v>27</v>
      </c>
      <c r="R589" s="41"/>
    </row>
    <row r="590" spans="1:18" x14ac:dyDescent="0.3">
      <c r="A590" s="6" t="str">
        <f>VLOOKUP('Customer Names'!A590,'Customer Names'!A:A,1,FALSE)</f>
        <v>Id589</v>
      </c>
      <c r="B590" s="6" t="str">
        <f>VLOOKUP(Table2[[#This Row],[CustomerID]],'Customer Names'!A:E,4,FALSE)</f>
        <v xml:space="preserve">  Lacey</v>
      </c>
      <c r="C590" s="6">
        <f>VLOOKUP(Table2[[#This Row],[CustomerID]],'Medical Examinations'!A:J,2,FALSE)</f>
        <v>39.229999999999997</v>
      </c>
      <c r="D590" s="6">
        <f>VLOOKUP(Table2[[#This Row],[CustomerID]],'Medical Examinations'!A:J,3,FALSE)</f>
        <v>8.4499999999999993</v>
      </c>
      <c r="E590" s="6" t="str">
        <f>VLOOKUP(Table2[[#This Row],[CustomerID]],'Medical Examinations'!A:J,4,FALSE)</f>
        <v>No</v>
      </c>
      <c r="F590" s="6" t="str">
        <f>VLOOKUP(Table2[[#This Row],[CustomerID]],'Medical Examinations'!A:J,5,FALSE)</f>
        <v>No</v>
      </c>
      <c r="G590" s="6" t="str">
        <f>VLOOKUP(Table2[[#This Row],[CustomerID]],'Medical Examinations'!A:J,6,FALSE)</f>
        <v>No</v>
      </c>
      <c r="H590" s="6">
        <f>VLOOKUP(Table2[[#This Row],[CustomerID]],'Medical Examinations'!A:J,7,FALSE)</f>
        <v>0</v>
      </c>
      <c r="I590" s="6" t="str">
        <f>VLOOKUP(Table2[[#This Row],[CustomerID]],'Medical Examinations'!A:J,8,FALSE)</f>
        <v>No</v>
      </c>
      <c r="J590" s="6" t="str">
        <f>VLOOKUP(Table2[[#This Row],[CustomerID]],'Medical Examinations'!A:J,9,FALSE)</f>
        <v>Obesity</v>
      </c>
      <c r="K590" s="6" t="str">
        <f>VLOOKUP(Table2[[#This Row],[CustomerID]],'Medical Examinations'!A:J,10,FALSE)</f>
        <v>Diabetes</v>
      </c>
      <c r="L590" s="6" t="str">
        <f>VLOOKUP(Table2[[#This Row],[CustomerID]],'Hospitalisation Details'!A:M,12,FALSE)</f>
        <v>29-Jul-1962</v>
      </c>
      <c r="M590" s="6">
        <f>VLOOKUP(Table2[[#This Row],[CustomerID]],'Hospitalisation Details'!A:M,7,FALSE)</f>
        <v>16779.400000000001</v>
      </c>
      <c r="N590" s="6" t="str">
        <f>VLOOKUP(Table2[[#This Row],[CustomerID]],'Hospitalisation Details'!A:M,8,FALSE)</f>
        <v>tier - 2</v>
      </c>
      <c r="O590" s="6" t="str">
        <f>VLOOKUP(Table2[[#This Row],[CustomerID]],'Hospitalisation Details'!A:M,9,FALSE)</f>
        <v>tier - 2</v>
      </c>
      <c r="P590" s="6" t="str">
        <f>VLOOKUP(Table2[[#This Row],[CustomerID]],'Hospitalisation Details'!A:M,10,FALSE)</f>
        <v>R1026</v>
      </c>
      <c r="Q590" s="6">
        <f>VLOOKUP(Table2[[#This Row],[CustomerID]],'Hospitalisation Details'!A:M,13,FALSE)</f>
        <v>60</v>
      </c>
      <c r="R590" s="41"/>
    </row>
    <row r="591" spans="1:18" x14ac:dyDescent="0.3">
      <c r="A591" s="6" t="str">
        <f>VLOOKUP('Customer Names'!A591,'Customer Names'!A:A,1,FALSE)</f>
        <v>Id590</v>
      </c>
      <c r="B591" s="6" t="str">
        <f>VLOOKUP(Table2[[#This Row],[CustomerID]],'Customer Names'!A:E,4,FALSE)</f>
        <v xml:space="preserve">  Laurette</v>
      </c>
      <c r="C591" s="6">
        <f>VLOOKUP(Table2[[#This Row],[CustomerID]],'Medical Examinations'!A:J,2,FALSE)</f>
        <v>19.094999999999999</v>
      </c>
      <c r="D591" s="6">
        <f>VLOOKUP(Table2[[#This Row],[CustomerID]],'Medical Examinations'!A:J,3,FALSE)</f>
        <v>6.19</v>
      </c>
      <c r="E591" s="6" t="str">
        <f>VLOOKUP(Table2[[#This Row],[CustomerID]],'Medical Examinations'!A:J,4,FALSE)</f>
        <v>No</v>
      </c>
      <c r="F591" s="6" t="str">
        <f>VLOOKUP(Table2[[#This Row],[CustomerID]],'Medical Examinations'!A:J,5,FALSE)</f>
        <v>No</v>
      </c>
      <c r="G591" s="6" t="str">
        <f>VLOOKUP(Table2[[#This Row],[CustomerID]],'Medical Examinations'!A:J,6,FALSE)</f>
        <v>No</v>
      </c>
      <c r="H591" s="6">
        <f>VLOOKUP(Table2[[#This Row],[CustomerID]],'Medical Examinations'!A:J,7,FALSE)</f>
        <v>0</v>
      </c>
      <c r="I591" s="6" t="str">
        <f>VLOOKUP(Table2[[#This Row],[CustomerID]],'Medical Examinations'!A:J,8,FALSE)</f>
        <v>Yes</v>
      </c>
      <c r="J591" s="6" t="str">
        <f>VLOOKUP(Table2[[#This Row],[CustomerID]],'Medical Examinations'!A:J,9,FALSE)</f>
        <v>NormalWeight</v>
      </c>
      <c r="K591" s="6" t="str">
        <f>VLOOKUP(Table2[[#This Row],[CustomerID]],'Medical Examinations'!A:J,10,FALSE)</f>
        <v>Prediabetes</v>
      </c>
      <c r="L591" s="6" t="str">
        <f>VLOOKUP(Table2[[#This Row],[CustomerID]],'Hospitalisation Details'!A:M,12,FALSE)</f>
        <v>23-Sep-1989</v>
      </c>
      <c r="M591" s="6">
        <f>VLOOKUP(Table2[[#This Row],[CustomerID]],'Hospitalisation Details'!A:M,7,FALSE)</f>
        <v>16776.3</v>
      </c>
      <c r="N591" s="6" t="str">
        <f>VLOOKUP(Table2[[#This Row],[CustomerID]],'Hospitalisation Details'!A:M,8,FALSE)</f>
        <v>tier - 2</v>
      </c>
      <c r="O591" s="6" t="str">
        <f>VLOOKUP(Table2[[#This Row],[CustomerID]],'Hospitalisation Details'!A:M,9,FALSE)</f>
        <v>tier - 2</v>
      </c>
      <c r="P591" s="6" t="str">
        <f>VLOOKUP(Table2[[#This Row],[CustomerID]],'Hospitalisation Details'!A:M,10,FALSE)</f>
        <v>R1024</v>
      </c>
      <c r="Q591" s="6">
        <f>VLOOKUP(Table2[[#This Row],[CustomerID]],'Hospitalisation Details'!A:M,13,FALSE)</f>
        <v>33</v>
      </c>
      <c r="R591" s="41"/>
    </row>
    <row r="592" spans="1:18" x14ac:dyDescent="0.3">
      <c r="A592" s="6" t="str">
        <f>VLOOKUP('Customer Names'!A592,'Customer Names'!A:A,1,FALSE)</f>
        <v>Id591</v>
      </c>
      <c r="B592" s="6" t="str">
        <f>VLOOKUP(Table2[[#This Row],[CustomerID]],'Customer Names'!A:E,4,FALSE)</f>
        <v xml:space="preserve">  Jason</v>
      </c>
      <c r="C592" s="6">
        <f>VLOOKUP(Table2[[#This Row],[CustomerID]],'Medical Examinations'!A:J,2,FALSE)</f>
        <v>49.72</v>
      </c>
      <c r="D592" s="6">
        <f>VLOOKUP(Table2[[#This Row],[CustomerID]],'Medical Examinations'!A:J,3,FALSE)</f>
        <v>7.71</v>
      </c>
      <c r="E592" s="6" t="str">
        <f>VLOOKUP(Table2[[#This Row],[CustomerID]],'Medical Examinations'!A:J,4,FALSE)</f>
        <v>No</v>
      </c>
      <c r="F592" s="6" t="str">
        <f>VLOOKUP(Table2[[#This Row],[CustomerID]],'Medical Examinations'!A:J,5,FALSE)</f>
        <v>No</v>
      </c>
      <c r="G592" s="6" t="str">
        <f>VLOOKUP(Table2[[#This Row],[CustomerID]],'Medical Examinations'!A:J,6,FALSE)</f>
        <v>No</v>
      </c>
      <c r="H592" s="6">
        <f>VLOOKUP(Table2[[#This Row],[CustomerID]],'Medical Examinations'!A:J,7,FALSE)</f>
        <v>0</v>
      </c>
      <c r="I592" s="6" t="str">
        <f>VLOOKUP(Table2[[#This Row],[CustomerID]],'Medical Examinations'!A:J,8,FALSE)</f>
        <v>No</v>
      </c>
      <c r="J592" s="6" t="str">
        <f>VLOOKUP(Table2[[#This Row],[CustomerID]],'Medical Examinations'!A:J,9,FALSE)</f>
        <v>Obesity</v>
      </c>
      <c r="K592" s="6" t="str">
        <f>VLOOKUP(Table2[[#This Row],[CustomerID]],'Medical Examinations'!A:J,10,FALSE)</f>
        <v>Diabetes</v>
      </c>
      <c r="L592" s="6" t="str">
        <f>VLOOKUP(Table2[[#This Row],[CustomerID]],'Hospitalisation Details'!A:M,12,FALSE)</f>
        <v>28-Aug-1974</v>
      </c>
      <c r="M592" s="6">
        <f>VLOOKUP(Table2[[#This Row],[CustomerID]],'Hospitalisation Details'!A:M,7,FALSE)</f>
        <v>16770.990000000002</v>
      </c>
      <c r="N592" s="6" t="str">
        <f>VLOOKUP(Table2[[#This Row],[CustomerID]],'Hospitalisation Details'!A:M,8,FALSE)</f>
        <v>tier - 2</v>
      </c>
      <c r="O592" s="6" t="str">
        <f>VLOOKUP(Table2[[#This Row],[CustomerID]],'Hospitalisation Details'!A:M,9,FALSE)</f>
        <v>tier - 1</v>
      </c>
      <c r="P592" s="6" t="str">
        <f>VLOOKUP(Table2[[#This Row],[CustomerID]],'Hospitalisation Details'!A:M,10,FALSE)</f>
        <v>R1012</v>
      </c>
      <c r="Q592" s="6">
        <f>VLOOKUP(Table2[[#This Row],[CustomerID]],'Hospitalisation Details'!A:M,13,FALSE)</f>
        <v>48</v>
      </c>
      <c r="R592" s="41"/>
    </row>
    <row r="593" spans="1:18" x14ac:dyDescent="0.3">
      <c r="A593" s="6" t="str">
        <f>VLOOKUP('Customer Names'!A593,'Customer Names'!A:A,1,FALSE)</f>
        <v>Id592</v>
      </c>
      <c r="B593" s="6" t="str">
        <f>VLOOKUP(Table2[[#This Row],[CustomerID]],'Customer Names'!A:E,4,FALSE)</f>
        <v xml:space="preserve">  Mary</v>
      </c>
      <c r="C593" s="6">
        <f>VLOOKUP(Table2[[#This Row],[CustomerID]],'Medical Examinations'!A:J,2,FALSE)</f>
        <v>21.754999999999999</v>
      </c>
      <c r="D593" s="6">
        <f>VLOOKUP(Table2[[#This Row],[CustomerID]],'Medical Examinations'!A:J,3,FALSE)</f>
        <v>4.63</v>
      </c>
      <c r="E593" s="6" t="str">
        <f>VLOOKUP(Table2[[#This Row],[CustomerID]],'Medical Examinations'!A:J,4,FALSE)</f>
        <v>No</v>
      </c>
      <c r="F593" s="6" t="str">
        <f>VLOOKUP(Table2[[#This Row],[CustomerID]],'Medical Examinations'!A:J,5,FALSE)</f>
        <v>No</v>
      </c>
      <c r="G593" s="6" t="str">
        <f>VLOOKUP(Table2[[#This Row],[CustomerID]],'Medical Examinations'!A:J,6,FALSE)</f>
        <v>Yes</v>
      </c>
      <c r="H593" s="6">
        <f>VLOOKUP(Table2[[#This Row],[CustomerID]],'Medical Examinations'!A:J,7,FALSE)</f>
        <v>1</v>
      </c>
      <c r="I593" s="6" t="str">
        <f>VLOOKUP(Table2[[#This Row],[CustomerID]],'Medical Examinations'!A:J,8,FALSE)</f>
        <v>Yes</v>
      </c>
      <c r="J593" s="6" t="str">
        <f>VLOOKUP(Table2[[#This Row],[CustomerID]],'Medical Examinations'!A:J,9,FALSE)</f>
        <v>NormalWeight</v>
      </c>
      <c r="K593" s="6" t="str">
        <f>VLOOKUP(Table2[[#This Row],[CustomerID]],'Medical Examinations'!A:J,10,FALSE)</f>
        <v>Normal</v>
      </c>
      <c r="L593" s="6" t="str">
        <f>VLOOKUP(Table2[[#This Row],[CustomerID]],'Hospitalisation Details'!A:M,12,FALSE)</f>
        <v>5-Nov-1993</v>
      </c>
      <c r="M593" s="6">
        <f>VLOOKUP(Table2[[#This Row],[CustomerID]],'Hospitalisation Details'!A:M,7,FALSE)</f>
        <v>16657.72</v>
      </c>
      <c r="N593" s="6" t="str">
        <f>VLOOKUP(Table2[[#This Row],[CustomerID]],'Hospitalisation Details'!A:M,8,FALSE)</f>
        <v>tier - 2</v>
      </c>
      <c r="O593" s="6" t="str">
        <f>VLOOKUP(Table2[[#This Row],[CustomerID]],'Hospitalisation Details'!A:M,9,FALSE)</f>
        <v>tier - 1</v>
      </c>
      <c r="P593" s="6" t="str">
        <f>VLOOKUP(Table2[[#This Row],[CustomerID]],'Hospitalisation Details'!A:M,10,FALSE)</f>
        <v>R1024</v>
      </c>
      <c r="Q593" s="6">
        <f>VLOOKUP(Table2[[#This Row],[CustomerID]],'Hospitalisation Details'!A:M,13,FALSE)</f>
        <v>29</v>
      </c>
      <c r="R593" s="41"/>
    </row>
    <row r="594" spans="1:18" x14ac:dyDescent="0.3">
      <c r="A594" s="6" t="str">
        <f>VLOOKUP('Customer Names'!A594,'Customer Names'!A:A,1,FALSE)</f>
        <v>Id593</v>
      </c>
      <c r="B594" s="6" t="str">
        <f>VLOOKUP(Table2[[#This Row],[CustomerID]],'Customer Names'!A:E,4,FALSE)</f>
        <v xml:space="preserve">  Kati A</v>
      </c>
      <c r="C594" s="6">
        <f>VLOOKUP(Table2[[#This Row],[CustomerID]],'Medical Examinations'!A:J,2,FALSE)</f>
        <v>48.39</v>
      </c>
      <c r="D594" s="6">
        <f>VLOOKUP(Table2[[#This Row],[CustomerID]],'Medical Examinations'!A:J,3,FALSE)</f>
        <v>4.6100000000000003</v>
      </c>
      <c r="E594" s="6" t="str">
        <f>VLOOKUP(Table2[[#This Row],[CustomerID]],'Medical Examinations'!A:J,4,FALSE)</f>
        <v>No</v>
      </c>
      <c r="F594" s="6" t="str">
        <f>VLOOKUP(Table2[[#This Row],[CustomerID]],'Medical Examinations'!A:J,5,FALSE)</f>
        <v>No</v>
      </c>
      <c r="G594" s="6" t="str">
        <f>VLOOKUP(Table2[[#This Row],[CustomerID]],'Medical Examinations'!A:J,6,FALSE)</f>
        <v>No</v>
      </c>
      <c r="H594" s="6">
        <f>VLOOKUP(Table2[[#This Row],[CustomerID]],'Medical Examinations'!A:J,7,FALSE)</f>
        <v>0</v>
      </c>
      <c r="I594" s="6" t="str">
        <f>VLOOKUP(Table2[[#This Row],[CustomerID]],'Medical Examinations'!A:J,8,FALSE)</f>
        <v>No</v>
      </c>
      <c r="J594" s="6" t="str">
        <f>VLOOKUP(Table2[[#This Row],[CustomerID]],'Medical Examinations'!A:J,9,FALSE)</f>
        <v>Obesity</v>
      </c>
      <c r="K594" s="6" t="str">
        <f>VLOOKUP(Table2[[#This Row],[CustomerID]],'Medical Examinations'!A:J,10,FALSE)</f>
        <v>Normal</v>
      </c>
      <c r="L594" s="6" t="str">
        <f>VLOOKUP(Table2[[#This Row],[CustomerID]],'Hospitalisation Details'!A:M,12,FALSE)</f>
        <v>25-Sep-1977</v>
      </c>
      <c r="M594" s="6">
        <f>VLOOKUP(Table2[[#This Row],[CustomerID]],'Hospitalisation Details'!A:M,7,FALSE)</f>
        <v>16631.61</v>
      </c>
      <c r="N594" s="6" t="str">
        <f>VLOOKUP(Table2[[#This Row],[CustomerID]],'Hospitalisation Details'!A:M,8,FALSE)</f>
        <v>tier - 2</v>
      </c>
      <c r="O594" s="6" t="str">
        <f>VLOOKUP(Table2[[#This Row],[CustomerID]],'Hospitalisation Details'!A:M,9,FALSE)</f>
        <v>tier - 1</v>
      </c>
      <c r="P594" s="6" t="str">
        <f>VLOOKUP(Table2[[#This Row],[CustomerID]],'Hospitalisation Details'!A:M,10,FALSE)</f>
        <v>R1012</v>
      </c>
      <c r="Q594" s="6">
        <f>VLOOKUP(Table2[[#This Row],[CustomerID]],'Hospitalisation Details'!A:M,13,FALSE)</f>
        <v>45</v>
      </c>
      <c r="R594" s="41"/>
    </row>
    <row r="595" spans="1:18" x14ac:dyDescent="0.3">
      <c r="A595" s="6" t="str">
        <f>VLOOKUP('Customer Names'!A595,'Customer Names'!A:A,1,FALSE)</f>
        <v>Id594</v>
      </c>
      <c r="B595" s="6" t="str">
        <f>VLOOKUP(Table2[[#This Row],[CustomerID]],'Customer Names'!A:E,4,FALSE)</f>
        <v xml:space="preserve">  Kelly J</v>
      </c>
      <c r="C595" s="6">
        <f>VLOOKUP(Table2[[#This Row],[CustomerID]],'Medical Examinations'!A:J,2,FALSE)</f>
        <v>47.15</v>
      </c>
      <c r="D595" s="6">
        <f>VLOOKUP(Table2[[#This Row],[CustomerID]],'Medical Examinations'!A:J,3,FALSE)</f>
        <v>9.5299999999999994</v>
      </c>
      <c r="E595" s="6" t="str">
        <f>VLOOKUP(Table2[[#This Row],[CustomerID]],'Medical Examinations'!A:J,4,FALSE)</f>
        <v>Yes</v>
      </c>
      <c r="F595" s="6" t="str">
        <f>VLOOKUP(Table2[[#This Row],[CustomerID]],'Medical Examinations'!A:J,5,FALSE)</f>
        <v>No</v>
      </c>
      <c r="G595" s="6" t="str">
        <f>VLOOKUP(Table2[[#This Row],[CustomerID]],'Medical Examinations'!A:J,6,FALSE)</f>
        <v>No</v>
      </c>
      <c r="H595" s="6">
        <f>VLOOKUP(Table2[[#This Row],[CustomerID]],'Medical Examinations'!A:J,7,FALSE)</f>
        <v>1</v>
      </c>
      <c r="I595" s="6" t="str">
        <f>VLOOKUP(Table2[[#This Row],[CustomerID]],'Medical Examinations'!A:J,8,FALSE)</f>
        <v>No</v>
      </c>
      <c r="J595" s="6" t="str">
        <f>VLOOKUP(Table2[[#This Row],[CustomerID]],'Medical Examinations'!A:J,9,FALSE)</f>
        <v>Obesity</v>
      </c>
      <c r="K595" s="6" t="str">
        <f>VLOOKUP(Table2[[#This Row],[CustomerID]],'Medical Examinations'!A:J,10,FALSE)</f>
        <v>Diabetes</v>
      </c>
      <c r="L595" s="6" t="str">
        <f>VLOOKUP(Table2[[#This Row],[CustomerID]],'Hospitalisation Details'!A:M,12,FALSE)</f>
        <v>24-Jul-1975</v>
      </c>
      <c r="M595" s="6">
        <f>VLOOKUP(Table2[[#This Row],[CustomerID]],'Hospitalisation Details'!A:M,7,FALSE)</f>
        <v>16602.18</v>
      </c>
      <c r="N595" s="6" t="str">
        <f>VLOOKUP(Table2[[#This Row],[CustomerID]],'Hospitalisation Details'!A:M,8,FALSE)</f>
        <v>tier - 2</v>
      </c>
      <c r="O595" s="6" t="str">
        <f>VLOOKUP(Table2[[#This Row],[CustomerID]],'Hospitalisation Details'!A:M,9,FALSE)</f>
        <v>tier - 1</v>
      </c>
      <c r="P595" s="6" t="str">
        <f>VLOOKUP(Table2[[#This Row],[CustomerID]],'Hospitalisation Details'!A:M,10,FALSE)</f>
        <v>R1026</v>
      </c>
      <c r="Q595" s="6">
        <f>VLOOKUP(Table2[[#This Row],[CustomerID]],'Hospitalisation Details'!A:M,13,FALSE)</f>
        <v>47</v>
      </c>
      <c r="R595" s="41"/>
    </row>
    <row r="596" spans="1:18" x14ac:dyDescent="0.3">
      <c r="A596" s="6" t="str">
        <f>VLOOKUP('Customer Names'!A596,'Customer Names'!A:A,1,FALSE)</f>
        <v>Id595</v>
      </c>
      <c r="B596" s="6" t="str">
        <f>VLOOKUP(Table2[[#This Row],[CustomerID]],'Customer Names'!A:E,4,FALSE)</f>
        <v xml:space="preserve">  Greer D</v>
      </c>
      <c r="C596" s="6">
        <f>VLOOKUP(Table2[[#This Row],[CustomerID]],'Medical Examinations'!A:J,2,FALSE)</f>
        <v>47.59</v>
      </c>
      <c r="D596" s="6">
        <f>VLOOKUP(Table2[[#This Row],[CustomerID]],'Medical Examinations'!A:J,3,FALSE)</f>
        <v>11.43</v>
      </c>
      <c r="E596" s="6" t="str">
        <f>VLOOKUP(Table2[[#This Row],[CustomerID]],'Medical Examinations'!A:J,4,FALSE)</f>
        <v>Yes</v>
      </c>
      <c r="F596" s="6" t="str">
        <f>VLOOKUP(Table2[[#This Row],[CustomerID]],'Medical Examinations'!A:J,5,FALSE)</f>
        <v>No</v>
      </c>
      <c r="G596" s="6" t="str">
        <f>VLOOKUP(Table2[[#This Row],[CustomerID]],'Medical Examinations'!A:J,6,FALSE)</f>
        <v>No</v>
      </c>
      <c r="H596" s="6">
        <f>VLOOKUP(Table2[[#This Row],[CustomerID]],'Medical Examinations'!A:J,7,FALSE)</f>
        <v>2</v>
      </c>
      <c r="I596" s="6" t="str">
        <f>VLOOKUP(Table2[[#This Row],[CustomerID]],'Medical Examinations'!A:J,8,FALSE)</f>
        <v>No</v>
      </c>
      <c r="J596" s="6" t="str">
        <f>VLOOKUP(Table2[[#This Row],[CustomerID]],'Medical Examinations'!A:J,9,FALSE)</f>
        <v>Obesity</v>
      </c>
      <c r="K596" s="6" t="str">
        <f>VLOOKUP(Table2[[#This Row],[CustomerID]],'Medical Examinations'!A:J,10,FALSE)</f>
        <v>Diabetes</v>
      </c>
      <c r="L596" s="6" t="str">
        <f>VLOOKUP(Table2[[#This Row],[CustomerID]],'Hospitalisation Details'!A:M,12,FALSE)</f>
        <v>10-Jul-1970</v>
      </c>
      <c r="M596" s="6">
        <f>VLOOKUP(Table2[[#This Row],[CustomerID]],'Hospitalisation Details'!A:M,7,FALSE)</f>
        <v>16600.16</v>
      </c>
      <c r="N596" s="6" t="str">
        <f>VLOOKUP(Table2[[#This Row],[CustomerID]],'Hospitalisation Details'!A:M,8,FALSE)</f>
        <v>tier - 2</v>
      </c>
      <c r="O596" s="6" t="str">
        <f>VLOOKUP(Table2[[#This Row],[CustomerID]],'Hospitalisation Details'!A:M,9,FALSE)</f>
        <v>tier - 2</v>
      </c>
      <c r="P596" s="6" t="str">
        <f>VLOOKUP(Table2[[#This Row],[CustomerID]],'Hospitalisation Details'!A:M,10,FALSE)</f>
        <v>R1011</v>
      </c>
      <c r="Q596" s="6">
        <f>VLOOKUP(Table2[[#This Row],[CustomerID]],'Hospitalisation Details'!A:M,13,FALSE)</f>
        <v>52</v>
      </c>
      <c r="R596" s="41"/>
    </row>
    <row r="597" spans="1:18" x14ac:dyDescent="0.3">
      <c r="A597" s="6" t="str">
        <f>VLOOKUP('Customer Names'!A597,'Customer Names'!A:A,1,FALSE)</f>
        <v>Id596</v>
      </c>
      <c r="B597" s="6" t="str">
        <f>VLOOKUP(Table2[[#This Row],[CustomerID]],'Customer Names'!A:E,4,FALSE)</f>
        <v xml:space="preserve">  Brent</v>
      </c>
      <c r="C597" s="6">
        <f>VLOOKUP(Table2[[#This Row],[CustomerID]],'Medical Examinations'!A:J,2,FALSE)</f>
        <v>39.81</v>
      </c>
      <c r="D597" s="6">
        <f>VLOOKUP(Table2[[#This Row],[CustomerID]],'Medical Examinations'!A:J,3,FALSE)</f>
        <v>7.65</v>
      </c>
      <c r="E597" s="6" t="str">
        <f>VLOOKUP(Table2[[#This Row],[CustomerID]],'Medical Examinations'!A:J,4,FALSE)</f>
        <v>Yes</v>
      </c>
      <c r="F597" s="6" t="str">
        <f>VLOOKUP(Table2[[#This Row],[CustomerID]],'Medical Examinations'!A:J,5,FALSE)</f>
        <v>No</v>
      </c>
      <c r="G597" s="6" t="str">
        <f>VLOOKUP(Table2[[#This Row],[CustomerID]],'Medical Examinations'!A:J,6,FALSE)</f>
        <v>Yes</v>
      </c>
      <c r="H597" s="6">
        <f>VLOOKUP(Table2[[#This Row],[CustomerID]],'Medical Examinations'!A:J,7,FALSE)</f>
        <v>1</v>
      </c>
      <c r="I597" s="6" t="str">
        <f>VLOOKUP(Table2[[#This Row],[CustomerID]],'Medical Examinations'!A:J,8,FALSE)</f>
        <v>No</v>
      </c>
      <c r="J597" s="6" t="str">
        <f>VLOOKUP(Table2[[#This Row],[CustomerID]],'Medical Examinations'!A:J,9,FALSE)</f>
        <v>Obesity</v>
      </c>
      <c r="K597" s="6" t="str">
        <f>VLOOKUP(Table2[[#This Row],[CustomerID]],'Medical Examinations'!A:J,10,FALSE)</f>
        <v>Diabetes</v>
      </c>
      <c r="L597" s="6" t="str">
        <f>VLOOKUP(Table2[[#This Row],[CustomerID]],'Hospitalisation Details'!A:M,12,FALSE)</f>
        <v>25-Jun-1963</v>
      </c>
      <c r="M597" s="6">
        <f>VLOOKUP(Table2[[#This Row],[CustomerID]],'Hospitalisation Details'!A:M,7,FALSE)</f>
        <v>16587.96</v>
      </c>
      <c r="N597" s="6" t="str">
        <f>VLOOKUP(Table2[[#This Row],[CustomerID]],'Hospitalisation Details'!A:M,8,FALSE)</f>
        <v>tier - 2</v>
      </c>
      <c r="O597" s="6" t="str">
        <f>VLOOKUP(Table2[[#This Row],[CustomerID]],'Hospitalisation Details'!A:M,9,FALSE)</f>
        <v>tier - 2</v>
      </c>
      <c r="P597" s="6" t="str">
        <f>VLOOKUP(Table2[[#This Row],[CustomerID]],'Hospitalisation Details'!A:M,10,FALSE)</f>
        <v>R1023</v>
      </c>
      <c r="Q597" s="6">
        <f>VLOOKUP(Table2[[#This Row],[CustomerID]],'Hospitalisation Details'!A:M,13,FALSE)</f>
        <v>59</v>
      </c>
      <c r="R597" s="41"/>
    </row>
    <row r="598" spans="1:18" x14ac:dyDescent="0.3">
      <c r="A598" s="6" t="str">
        <f>VLOOKUP('Customer Names'!A598,'Customer Names'!A:A,1,FALSE)</f>
        <v>Id597</v>
      </c>
      <c r="B598" s="6" t="str">
        <f>VLOOKUP(Table2[[#This Row],[CustomerID]],'Customer Names'!A:E,4,FALSE)</f>
        <v xml:space="preserve">  Eugene M</v>
      </c>
      <c r="C598" s="6">
        <f>VLOOKUP(Table2[[#This Row],[CustomerID]],'Medical Examinations'!A:J,2,FALSE)</f>
        <v>31.02</v>
      </c>
      <c r="D598" s="6">
        <f>VLOOKUP(Table2[[#This Row],[CustomerID]],'Medical Examinations'!A:J,3,FALSE)</f>
        <v>5.87</v>
      </c>
      <c r="E598" s="6" t="str">
        <f>VLOOKUP(Table2[[#This Row],[CustomerID]],'Medical Examinations'!A:J,4,FALSE)</f>
        <v>Yes</v>
      </c>
      <c r="F598" s="6" t="str">
        <f>VLOOKUP(Table2[[#This Row],[CustomerID]],'Medical Examinations'!A:J,5,FALSE)</f>
        <v>No</v>
      </c>
      <c r="G598" s="6" t="str">
        <f>VLOOKUP(Table2[[#This Row],[CustomerID]],'Medical Examinations'!A:J,6,FALSE)</f>
        <v>No</v>
      </c>
      <c r="H598" s="6">
        <f>VLOOKUP(Table2[[#This Row],[CustomerID]],'Medical Examinations'!A:J,7,FALSE)</f>
        <v>0</v>
      </c>
      <c r="I598" s="6" t="str">
        <f>VLOOKUP(Table2[[#This Row],[CustomerID]],'Medical Examinations'!A:J,8,FALSE)</f>
        <v>No</v>
      </c>
      <c r="J598" s="6" t="str">
        <f>VLOOKUP(Table2[[#This Row],[CustomerID]],'Medical Examinations'!A:J,9,FALSE)</f>
        <v>Obesity</v>
      </c>
      <c r="K598" s="6" t="str">
        <f>VLOOKUP(Table2[[#This Row],[CustomerID]],'Medical Examinations'!A:J,10,FALSE)</f>
        <v>Prediabetes</v>
      </c>
      <c r="L598" s="6" t="str">
        <f>VLOOKUP(Table2[[#This Row],[CustomerID]],'Hospitalisation Details'!A:M,12,FALSE)</f>
        <v>25-Jun-2001</v>
      </c>
      <c r="M598" s="6">
        <f>VLOOKUP(Table2[[#This Row],[CustomerID]],'Hospitalisation Details'!A:M,7,FALSE)</f>
        <v>16586.5</v>
      </c>
      <c r="N598" s="6" t="str">
        <f>VLOOKUP(Table2[[#This Row],[CustomerID]],'Hospitalisation Details'!A:M,8,FALSE)</f>
        <v>tier - 2</v>
      </c>
      <c r="O598" s="6" t="str">
        <f>VLOOKUP(Table2[[#This Row],[CustomerID]],'Hospitalisation Details'!A:M,9,FALSE)</f>
        <v>tier - 1</v>
      </c>
      <c r="P598" s="6" t="str">
        <f>VLOOKUP(Table2[[#This Row],[CustomerID]],'Hospitalisation Details'!A:M,10,FALSE)</f>
        <v>R1013</v>
      </c>
      <c r="Q598" s="6">
        <f>VLOOKUP(Table2[[#This Row],[CustomerID]],'Hospitalisation Details'!A:M,13,FALSE)</f>
        <v>21</v>
      </c>
      <c r="R598" s="41"/>
    </row>
    <row r="599" spans="1:18" x14ac:dyDescent="0.3">
      <c r="A599" s="6" t="str">
        <f>VLOOKUP('Customer Names'!A599,'Customer Names'!A:A,1,FALSE)</f>
        <v>Id598</v>
      </c>
      <c r="B599" s="6" t="str">
        <f>VLOOKUP(Table2[[#This Row],[CustomerID]],'Customer Names'!A:E,4,FALSE)</f>
        <v xml:space="preserve">  Erin D</v>
      </c>
      <c r="C599" s="6">
        <f>VLOOKUP(Table2[[#This Row],[CustomerID]],'Medical Examinations'!A:J,2,FALSE)</f>
        <v>24.75</v>
      </c>
      <c r="D599" s="6">
        <f>VLOOKUP(Table2[[#This Row],[CustomerID]],'Medical Examinations'!A:J,3,FALSE)</f>
        <v>4.3600000000000003</v>
      </c>
      <c r="E599" s="6" t="str">
        <f>VLOOKUP(Table2[[#This Row],[CustomerID]],'Medical Examinations'!A:J,4,FALSE)</f>
        <v>Yes</v>
      </c>
      <c r="F599" s="6" t="str">
        <f>VLOOKUP(Table2[[#This Row],[CustomerID]],'Medical Examinations'!A:J,5,FALSE)</f>
        <v>No</v>
      </c>
      <c r="G599" s="6" t="str">
        <f>VLOOKUP(Table2[[#This Row],[CustomerID]],'Medical Examinations'!A:J,6,FALSE)</f>
        <v>No</v>
      </c>
      <c r="H599" s="6">
        <f>VLOOKUP(Table2[[#This Row],[CustomerID]],'Medical Examinations'!A:J,7,FALSE)</f>
        <v>1</v>
      </c>
      <c r="I599" s="6" t="str">
        <f>VLOOKUP(Table2[[#This Row],[CustomerID]],'Medical Examinations'!A:J,8,FALSE)</f>
        <v>Yes</v>
      </c>
      <c r="J599" s="6" t="str">
        <f>VLOOKUP(Table2[[#This Row],[CustomerID]],'Medical Examinations'!A:J,9,FALSE)</f>
        <v>NormalWeight</v>
      </c>
      <c r="K599" s="6" t="str">
        <f>VLOOKUP(Table2[[#This Row],[CustomerID]],'Medical Examinations'!A:J,10,FALSE)</f>
        <v>Normal</v>
      </c>
      <c r="L599" s="6" t="str">
        <f>VLOOKUP(Table2[[#This Row],[CustomerID]],'Hospitalisation Details'!A:M,12,FALSE)</f>
        <v>23-Dec-1995</v>
      </c>
      <c r="M599" s="6">
        <f>VLOOKUP(Table2[[#This Row],[CustomerID]],'Hospitalisation Details'!A:M,7,FALSE)</f>
        <v>16577.78</v>
      </c>
      <c r="N599" s="6" t="str">
        <f>VLOOKUP(Table2[[#This Row],[CustomerID]],'Hospitalisation Details'!A:M,8,FALSE)</f>
        <v>tier - 2</v>
      </c>
      <c r="O599" s="6" t="str">
        <f>VLOOKUP(Table2[[#This Row],[CustomerID]],'Hospitalisation Details'!A:M,9,FALSE)</f>
        <v>tier - 1</v>
      </c>
      <c r="P599" s="6" t="str">
        <f>VLOOKUP(Table2[[#This Row],[CustomerID]],'Hospitalisation Details'!A:M,10,FALSE)</f>
        <v>R1013</v>
      </c>
      <c r="Q599" s="6">
        <f>VLOOKUP(Table2[[#This Row],[CustomerID]],'Hospitalisation Details'!A:M,13,FALSE)</f>
        <v>27</v>
      </c>
      <c r="R599" s="41"/>
    </row>
    <row r="600" spans="1:18" x14ac:dyDescent="0.3">
      <c r="A600" s="6" t="str">
        <f>VLOOKUP('Customer Names'!A600,'Customer Names'!A:A,1,FALSE)</f>
        <v>Id599</v>
      </c>
      <c r="B600" s="6" t="str">
        <f>VLOOKUP(Table2[[#This Row],[CustomerID]],'Customer Names'!A:E,4,FALSE)</f>
        <v xml:space="preserve">  Kamilla</v>
      </c>
      <c r="C600" s="6">
        <f>VLOOKUP(Table2[[#This Row],[CustomerID]],'Medical Examinations'!A:J,2,FALSE)</f>
        <v>30.114999999999998</v>
      </c>
      <c r="D600" s="6">
        <f>VLOOKUP(Table2[[#This Row],[CustomerID]],'Medical Examinations'!A:J,3,FALSE)</f>
        <v>10.119999999999999</v>
      </c>
      <c r="E600" s="6" t="str">
        <f>VLOOKUP(Table2[[#This Row],[CustomerID]],'Medical Examinations'!A:J,4,FALSE)</f>
        <v>No</v>
      </c>
      <c r="F600" s="6" t="str">
        <f>VLOOKUP(Table2[[#This Row],[CustomerID]],'Medical Examinations'!A:J,5,FALSE)</f>
        <v>No</v>
      </c>
      <c r="G600" s="6" t="str">
        <f>VLOOKUP(Table2[[#This Row],[CustomerID]],'Medical Examinations'!A:J,6,FALSE)</f>
        <v>No</v>
      </c>
      <c r="H600" s="6">
        <f>VLOOKUP(Table2[[#This Row],[CustomerID]],'Medical Examinations'!A:J,7,FALSE)</f>
        <v>3</v>
      </c>
      <c r="I600" s="6" t="str">
        <f>VLOOKUP(Table2[[#This Row],[CustomerID]],'Medical Examinations'!A:J,8,FALSE)</f>
        <v>No</v>
      </c>
      <c r="J600" s="6" t="str">
        <f>VLOOKUP(Table2[[#This Row],[CustomerID]],'Medical Examinations'!A:J,9,FALSE)</f>
        <v>Obesity</v>
      </c>
      <c r="K600" s="6" t="str">
        <f>VLOOKUP(Table2[[#This Row],[CustomerID]],'Medical Examinations'!A:J,10,FALSE)</f>
        <v>Diabetes</v>
      </c>
      <c r="L600" s="6" t="str">
        <f>VLOOKUP(Table2[[#This Row],[CustomerID]],'Hospitalisation Details'!A:M,12,FALSE)</f>
        <v>10-Oct-1958</v>
      </c>
      <c r="M600" s="6">
        <f>VLOOKUP(Table2[[#This Row],[CustomerID]],'Hospitalisation Details'!A:M,7,FALSE)</f>
        <v>16455.71</v>
      </c>
      <c r="N600" s="6" t="str">
        <f>VLOOKUP(Table2[[#This Row],[CustomerID]],'Hospitalisation Details'!A:M,8,FALSE)</f>
        <v>tier - 2</v>
      </c>
      <c r="O600" s="6" t="str">
        <f>VLOOKUP(Table2[[#This Row],[CustomerID]],'Hospitalisation Details'!A:M,9,FALSE)</f>
        <v>tier - 2</v>
      </c>
      <c r="P600" s="6" t="str">
        <f>VLOOKUP(Table2[[#This Row],[CustomerID]],'Hospitalisation Details'!A:M,10,FALSE)</f>
        <v>R1012</v>
      </c>
      <c r="Q600" s="6">
        <f>VLOOKUP(Table2[[#This Row],[CustomerID]],'Hospitalisation Details'!A:M,13,FALSE)</f>
        <v>64</v>
      </c>
      <c r="R600" s="41"/>
    </row>
    <row r="601" spans="1:18" x14ac:dyDescent="0.3">
      <c r="A601" s="6" t="str">
        <f>VLOOKUP('Customer Names'!A601,'Customer Names'!A:A,1,FALSE)</f>
        <v>Id600</v>
      </c>
      <c r="B601" s="6" t="str">
        <f>VLOOKUP(Table2[[#This Row],[CustomerID]],'Customer Names'!A:E,4,FALSE)</f>
        <v xml:space="preserve">  Wayne I</v>
      </c>
      <c r="C601" s="6">
        <f>VLOOKUP(Table2[[#This Row],[CustomerID]],'Medical Examinations'!A:J,2,FALSE)</f>
        <v>26.03</v>
      </c>
      <c r="D601" s="6">
        <f>VLOOKUP(Table2[[#This Row],[CustomerID]],'Medical Examinations'!A:J,3,FALSE)</f>
        <v>4.01</v>
      </c>
      <c r="E601" s="6" t="str">
        <f>VLOOKUP(Table2[[#This Row],[CustomerID]],'Medical Examinations'!A:J,4,FALSE)</f>
        <v>No</v>
      </c>
      <c r="F601" s="6" t="str">
        <f>VLOOKUP(Table2[[#This Row],[CustomerID]],'Medical Examinations'!A:J,5,FALSE)</f>
        <v>No</v>
      </c>
      <c r="G601" s="6" t="str">
        <f>VLOOKUP(Table2[[#This Row],[CustomerID]],'Medical Examinations'!A:J,6,FALSE)</f>
        <v>Yes</v>
      </c>
      <c r="H601" s="6">
        <f>VLOOKUP(Table2[[#This Row],[CustomerID]],'Medical Examinations'!A:J,7,FALSE)</f>
        <v>1</v>
      </c>
      <c r="I601" s="6" t="str">
        <f>VLOOKUP(Table2[[#This Row],[CustomerID]],'Medical Examinations'!A:J,8,FALSE)</f>
        <v>Yes</v>
      </c>
      <c r="J601" s="6" t="str">
        <f>VLOOKUP(Table2[[#This Row],[CustomerID]],'Medical Examinations'!A:J,9,FALSE)</f>
        <v>OverWeight</v>
      </c>
      <c r="K601" s="6" t="str">
        <f>VLOOKUP(Table2[[#This Row],[CustomerID]],'Medical Examinations'!A:J,10,FALSE)</f>
        <v>Normal</v>
      </c>
      <c r="L601" s="6" t="str">
        <f>VLOOKUP(Table2[[#This Row],[CustomerID]],'Hospitalisation Details'!A:M,12,FALSE)</f>
        <v>20-Dec-2003</v>
      </c>
      <c r="M601" s="6">
        <f>VLOOKUP(Table2[[#This Row],[CustomerID]],'Hospitalisation Details'!A:M,7,FALSE)</f>
        <v>16450.89</v>
      </c>
      <c r="N601" s="6" t="str">
        <f>VLOOKUP(Table2[[#This Row],[CustomerID]],'Hospitalisation Details'!A:M,8,FALSE)</f>
        <v>tier - 2</v>
      </c>
      <c r="O601" s="6" t="str">
        <f>VLOOKUP(Table2[[#This Row],[CustomerID]],'Hospitalisation Details'!A:M,9,FALSE)</f>
        <v>tier - 1</v>
      </c>
      <c r="P601" s="6" t="str">
        <f>VLOOKUP(Table2[[#This Row],[CustomerID]],'Hospitalisation Details'!A:M,10,FALSE)</f>
        <v>R1012</v>
      </c>
      <c r="Q601" s="6">
        <f>VLOOKUP(Table2[[#This Row],[CustomerID]],'Hospitalisation Details'!A:M,13,FALSE)</f>
        <v>19</v>
      </c>
      <c r="R601" s="41"/>
    </row>
    <row r="602" spans="1:18" x14ac:dyDescent="0.3">
      <c r="A602" s="6" t="str">
        <f>VLOOKUP('Customer Names'!A602,'Customer Names'!A:A,1,FALSE)</f>
        <v>Id601</v>
      </c>
      <c r="B602" s="6" t="str">
        <f>VLOOKUP(Table2[[#This Row],[CustomerID]],'Customer Names'!A:E,4,FALSE)</f>
        <v xml:space="preserve">  Tracy L</v>
      </c>
      <c r="C602" s="6">
        <f>VLOOKUP(Table2[[#This Row],[CustomerID]],'Medical Examinations'!A:J,2,FALSE)</f>
        <v>20.045000000000002</v>
      </c>
      <c r="D602" s="6">
        <f>VLOOKUP(Table2[[#This Row],[CustomerID]],'Medical Examinations'!A:J,3,FALSE)</f>
        <v>4.7699999999999996</v>
      </c>
      <c r="E602" s="6" t="str">
        <f>VLOOKUP(Table2[[#This Row],[CustomerID]],'Medical Examinations'!A:J,4,FALSE)</f>
        <v>Yes</v>
      </c>
      <c r="F602" s="6" t="str">
        <f>VLOOKUP(Table2[[#This Row],[CustomerID]],'Medical Examinations'!A:J,5,FALSE)</f>
        <v>No</v>
      </c>
      <c r="G602" s="6" t="str">
        <f>VLOOKUP(Table2[[#This Row],[CustomerID]],'Medical Examinations'!A:J,6,FALSE)</f>
        <v>No</v>
      </c>
      <c r="H602" s="6">
        <f>VLOOKUP(Table2[[#This Row],[CustomerID]],'Medical Examinations'!A:J,7,FALSE)</f>
        <v>1</v>
      </c>
      <c r="I602" s="6" t="str">
        <f>VLOOKUP(Table2[[#This Row],[CustomerID]],'Medical Examinations'!A:J,8,FALSE)</f>
        <v>Yes</v>
      </c>
      <c r="J602" s="6" t="str">
        <f>VLOOKUP(Table2[[#This Row],[CustomerID]],'Medical Examinations'!A:J,9,FALSE)</f>
        <v>NormalWeight</v>
      </c>
      <c r="K602" s="6" t="str">
        <f>VLOOKUP(Table2[[#This Row],[CustomerID]],'Medical Examinations'!A:J,10,FALSE)</f>
        <v>Normal</v>
      </c>
      <c r="L602" s="6" t="str">
        <f>VLOOKUP(Table2[[#This Row],[CustomerID]],'Hospitalisation Details'!A:M,12,FALSE)</f>
        <v>28-Sep-1995</v>
      </c>
      <c r="M602" s="6">
        <f>VLOOKUP(Table2[[#This Row],[CustomerID]],'Hospitalisation Details'!A:M,7,FALSE)</f>
        <v>16420.490000000002</v>
      </c>
      <c r="N602" s="6" t="str">
        <f>VLOOKUP(Table2[[#This Row],[CustomerID]],'Hospitalisation Details'!A:M,8,FALSE)</f>
        <v>tier - 2</v>
      </c>
      <c r="O602" s="6" t="str">
        <f>VLOOKUP(Table2[[#This Row],[CustomerID]],'Hospitalisation Details'!A:M,9,FALSE)</f>
        <v>tier - 3</v>
      </c>
      <c r="P602" s="6" t="str">
        <f>VLOOKUP(Table2[[#This Row],[CustomerID]],'Hospitalisation Details'!A:M,10,FALSE)</f>
        <v>R1012</v>
      </c>
      <c r="Q602" s="6">
        <f>VLOOKUP(Table2[[#This Row],[CustomerID]],'Hospitalisation Details'!A:M,13,FALSE)</f>
        <v>27</v>
      </c>
      <c r="R602" s="41"/>
    </row>
    <row r="603" spans="1:18" x14ac:dyDescent="0.3">
      <c r="A603" s="6" t="str">
        <f>VLOOKUP('Customer Names'!A603,'Customer Names'!A:A,1,FALSE)</f>
        <v>Id602</v>
      </c>
      <c r="B603" s="6" t="str">
        <f>VLOOKUP(Table2[[#This Row],[CustomerID]],'Customer Names'!A:E,4,FALSE)</f>
        <v xml:space="preserve">  Heather</v>
      </c>
      <c r="C603" s="6">
        <f>VLOOKUP(Table2[[#This Row],[CustomerID]],'Medical Examinations'!A:J,2,FALSE)</f>
        <v>40.24</v>
      </c>
      <c r="D603" s="6">
        <f>VLOOKUP(Table2[[#This Row],[CustomerID]],'Medical Examinations'!A:J,3,FALSE)</f>
        <v>6.83</v>
      </c>
      <c r="E603" s="6" t="str">
        <f>VLOOKUP(Table2[[#This Row],[CustomerID]],'Medical Examinations'!A:J,4,FALSE)</f>
        <v>No</v>
      </c>
      <c r="F603" s="6" t="str">
        <f>VLOOKUP(Table2[[#This Row],[CustomerID]],'Medical Examinations'!A:J,5,FALSE)</f>
        <v>No</v>
      </c>
      <c r="G603" s="6" t="str">
        <f>VLOOKUP(Table2[[#This Row],[CustomerID]],'Medical Examinations'!A:J,6,FALSE)</f>
        <v>No</v>
      </c>
      <c r="H603" s="6">
        <f>VLOOKUP(Table2[[#This Row],[CustomerID]],'Medical Examinations'!A:J,7,FALSE)</f>
        <v>0</v>
      </c>
      <c r="I603" s="6" t="str">
        <f>VLOOKUP(Table2[[#This Row],[CustomerID]],'Medical Examinations'!A:J,8,FALSE)</f>
        <v>No</v>
      </c>
      <c r="J603" s="6" t="str">
        <f>VLOOKUP(Table2[[#This Row],[CustomerID]],'Medical Examinations'!A:J,9,FALSE)</f>
        <v>Obesity</v>
      </c>
      <c r="K603" s="6" t="str">
        <f>VLOOKUP(Table2[[#This Row],[CustomerID]],'Medical Examinations'!A:J,10,FALSE)</f>
        <v>Diabetes</v>
      </c>
      <c r="L603" s="6" t="str">
        <f>VLOOKUP(Table2[[#This Row],[CustomerID]],'Hospitalisation Details'!A:M,12,FALSE)</f>
        <v>5-Dec-1965</v>
      </c>
      <c r="M603" s="6">
        <f>VLOOKUP(Table2[[#This Row],[CustomerID]],'Hospitalisation Details'!A:M,7,FALSE)</f>
        <v>16351.42</v>
      </c>
      <c r="N603" s="6" t="str">
        <f>VLOOKUP(Table2[[#This Row],[CustomerID]],'Hospitalisation Details'!A:M,8,FALSE)</f>
        <v>tier - 2</v>
      </c>
      <c r="O603" s="6" t="str">
        <f>VLOOKUP(Table2[[#This Row],[CustomerID]],'Hospitalisation Details'!A:M,9,FALSE)</f>
        <v>tier - 3</v>
      </c>
      <c r="P603" s="6" t="str">
        <f>VLOOKUP(Table2[[#This Row],[CustomerID]],'Hospitalisation Details'!A:M,10,FALSE)</f>
        <v>R1026</v>
      </c>
      <c r="Q603" s="6">
        <f>VLOOKUP(Table2[[#This Row],[CustomerID]],'Hospitalisation Details'!A:M,13,FALSE)</f>
        <v>57</v>
      </c>
      <c r="R603" s="41"/>
    </row>
    <row r="604" spans="1:18" x14ac:dyDescent="0.3">
      <c r="A604" s="6" t="str">
        <f>VLOOKUP('Customer Names'!A604,'Customer Names'!A:A,1,FALSE)</f>
        <v>Id603</v>
      </c>
      <c r="B604" s="6" t="str">
        <f>VLOOKUP(Table2[[#This Row],[CustomerID]],'Customer Names'!A:E,4,FALSE)</f>
        <v xml:space="preserve">  Megan C</v>
      </c>
      <c r="C604" s="6">
        <f>VLOOKUP(Table2[[#This Row],[CustomerID]],'Medical Examinations'!A:J,2,FALSE)</f>
        <v>43.15</v>
      </c>
      <c r="D604" s="6">
        <f>VLOOKUP(Table2[[#This Row],[CustomerID]],'Medical Examinations'!A:J,3,FALSE)</f>
        <v>6.14</v>
      </c>
      <c r="E604" s="6" t="str">
        <f>VLOOKUP(Table2[[#This Row],[CustomerID]],'Medical Examinations'!A:J,4,FALSE)</f>
        <v>Yes</v>
      </c>
      <c r="F604" s="6" t="str">
        <f>VLOOKUP(Table2[[#This Row],[CustomerID]],'Medical Examinations'!A:J,5,FALSE)</f>
        <v>No</v>
      </c>
      <c r="G604" s="6" t="str">
        <f>VLOOKUP(Table2[[#This Row],[CustomerID]],'Medical Examinations'!A:J,6,FALSE)</f>
        <v>Yes</v>
      </c>
      <c r="H604" s="6">
        <f>VLOOKUP(Table2[[#This Row],[CustomerID]],'Medical Examinations'!A:J,7,FALSE)</f>
        <v>1</v>
      </c>
      <c r="I604" s="6" t="str">
        <f>VLOOKUP(Table2[[#This Row],[CustomerID]],'Medical Examinations'!A:J,8,FALSE)</f>
        <v>No</v>
      </c>
      <c r="J604" s="6" t="str">
        <f>VLOOKUP(Table2[[#This Row],[CustomerID]],'Medical Examinations'!A:J,9,FALSE)</f>
        <v>Obesity</v>
      </c>
      <c r="K604" s="6" t="str">
        <f>VLOOKUP(Table2[[#This Row],[CustomerID]],'Medical Examinations'!A:J,10,FALSE)</f>
        <v>Prediabetes</v>
      </c>
      <c r="L604" s="6" t="str">
        <f>VLOOKUP(Table2[[#This Row],[CustomerID]],'Hospitalisation Details'!A:M,12,FALSE)</f>
        <v>8-Aug-1969</v>
      </c>
      <c r="M604" s="6">
        <f>VLOOKUP(Table2[[#This Row],[CustomerID]],'Hospitalisation Details'!A:M,7,FALSE)</f>
        <v>16311.05</v>
      </c>
      <c r="N604" s="6" t="str">
        <f>VLOOKUP(Table2[[#This Row],[CustomerID]],'Hospitalisation Details'!A:M,8,FALSE)</f>
        <v>tier - 2</v>
      </c>
      <c r="O604" s="6" t="str">
        <f>VLOOKUP(Table2[[#This Row],[CustomerID]],'Hospitalisation Details'!A:M,9,FALSE)</f>
        <v>tier - 3</v>
      </c>
      <c r="P604" s="6" t="str">
        <f>VLOOKUP(Table2[[#This Row],[CustomerID]],'Hospitalisation Details'!A:M,10,FALSE)</f>
        <v>R1026</v>
      </c>
      <c r="Q604" s="6">
        <f>VLOOKUP(Table2[[#This Row],[CustomerID]],'Hospitalisation Details'!A:M,13,FALSE)</f>
        <v>53</v>
      </c>
      <c r="R604" s="41"/>
    </row>
    <row r="605" spans="1:18" x14ac:dyDescent="0.3">
      <c r="A605" s="6" t="str">
        <f>VLOOKUP('Customer Names'!A605,'Customer Names'!A:A,1,FALSE)</f>
        <v>Id604</v>
      </c>
      <c r="B605" s="6" t="str">
        <f>VLOOKUP(Table2[[#This Row],[CustomerID]],'Customer Names'!A:E,4,FALSE)</f>
        <v xml:space="preserve">  Jonathan</v>
      </c>
      <c r="C605" s="6">
        <f>VLOOKUP(Table2[[#This Row],[CustomerID]],'Medical Examinations'!A:J,2,FALSE)</f>
        <v>27.7</v>
      </c>
      <c r="D605" s="6">
        <f>VLOOKUP(Table2[[#This Row],[CustomerID]],'Medical Examinations'!A:J,3,FALSE)</f>
        <v>5.6</v>
      </c>
      <c r="E605" s="6" t="str">
        <f>VLOOKUP(Table2[[#This Row],[CustomerID]],'Medical Examinations'!A:J,4,FALSE)</f>
        <v>No</v>
      </c>
      <c r="F605" s="6" t="str">
        <f>VLOOKUP(Table2[[#This Row],[CustomerID]],'Medical Examinations'!A:J,5,FALSE)</f>
        <v>No</v>
      </c>
      <c r="G605" s="6" t="str">
        <f>VLOOKUP(Table2[[#This Row],[CustomerID]],'Medical Examinations'!A:J,6,FALSE)</f>
        <v>Yes</v>
      </c>
      <c r="H605" s="6">
        <f>VLOOKUP(Table2[[#This Row],[CustomerID]],'Medical Examinations'!A:J,7,FALSE)</f>
        <v>1</v>
      </c>
      <c r="I605" s="6" t="str">
        <f>VLOOKUP(Table2[[#This Row],[CustomerID]],'Medical Examinations'!A:J,8,FALSE)</f>
        <v>Yes</v>
      </c>
      <c r="J605" s="6" t="str">
        <f>VLOOKUP(Table2[[#This Row],[CustomerID]],'Medical Examinations'!A:J,9,FALSE)</f>
        <v>OverWeight</v>
      </c>
      <c r="K605" s="6" t="str">
        <f>VLOOKUP(Table2[[#This Row],[CustomerID]],'Medical Examinations'!A:J,10,FALSE)</f>
        <v>Normal</v>
      </c>
      <c r="L605" s="6" t="str">
        <f>VLOOKUP(Table2[[#This Row],[CustomerID]],'Hospitalisation Details'!A:M,12,FALSE)</f>
        <v>24-Aug-2003</v>
      </c>
      <c r="M605" s="6">
        <f>VLOOKUP(Table2[[#This Row],[CustomerID]],'Hospitalisation Details'!A:M,7,FALSE)</f>
        <v>16297.85</v>
      </c>
      <c r="N605" s="6" t="str">
        <f>VLOOKUP(Table2[[#This Row],[CustomerID]],'Hospitalisation Details'!A:M,8,FALSE)</f>
        <v>tier - 2</v>
      </c>
      <c r="O605" s="6" t="str">
        <f>VLOOKUP(Table2[[#This Row],[CustomerID]],'Hospitalisation Details'!A:M,9,FALSE)</f>
        <v>tier - 3</v>
      </c>
      <c r="P605" s="6" t="str">
        <f>VLOOKUP(Table2[[#This Row],[CustomerID]],'Hospitalisation Details'!A:M,10,FALSE)</f>
        <v>R1011</v>
      </c>
      <c r="Q605" s="6">
        <f>VLOOKUP(Table2[[#This Row],[CustomerID]],'Hospitalisation Details'!A:M,13,FALSE)</f>
        <v>19</v>
      </c>
      <c r="R605" s="41"/>
    </row>
    <row r="606" spans="1:18" x14ac:dyDescent="0.3">
      <c r="A606" s="6" t="str">
        <f>VLOOKUP('Customer Names'!A606,'Customer Names'!A:A,1,FALSE)</f>
        <v>Id605</v>
      </c>
      <c r="B606" s="6" t="str">
        <f>VLOOKUP(Table2[[#This Row],[CustomerID]],'Customer Names'!A:E,4,FALSE)</f>
        <v xml:space="preserve">  Greg D</v>
      </c>
      <c r="C606" s="6">
        <f>VLOOKUP(Table2[[#This Row],[CustomerID]],'Medical Examinations'!A:J,2,FALSE)</f>
        <v>45.68</v>
      </c>
      <c r="D606" s="6">
        <f>VLOOKUP(Table2[[#This Row],[CustomerID]],'Medical Examinations'!A:J,3,FALSE)</f>
        <v>4.8</v>
      </c>
      <c r="E606" s="6" t="str">
        <f>VLOOKUP(Table2[[#This Row],[CustomerID]],'Medical Examinations'!A:J,4,FALSE)</f>
        <v>No</v>
      </c>
      <c r="F606" s="6" t="str">
        <f>VLOOKUP(Table2[[#This Row],[CustomerID]],'Medical Examinations'!A:J,5,FALSE)</f>
        <v>No</v>
      </c>
      <c r="G606" s="6" t="str">
        <f>VLOOKUP(Table2[[#This Row],[CustomerID]],'Medical Examinations'!A:J,6,FALSE)</f>
        <v>No</v>
      </c>
      <c r="H606" s="6">
        <f>VLOOKUP(Table2[[#This Row],[CustomerID]],'Medical Examinations'!A:J,7,FALSE)</f>
        <v>2</v>
      </c>
      <c r="I606" s="6" t="str">
        <f>VLOOKUP(Table2[[#This Row],[CustomerID]],'Medical Examinations'!A:J,8,FALSE)</f>
        <v>No</v>
      </c>
      <c r="J606" s="6" t="str">
        <f>VLOOKUP(Table2[[#This Row],[CustomerID]],'Medical Examinations'!A:J,9,FALSE)</f>
        <v>Obesity</v>
      </c>
      <c r="K606" s="6" t="str">
        <f>VLOOKUP(Table2[[#This Row],[CustomerID]],'Medical Examinations'!A:J,10,FALSE)</f>
        <v>Normal</v>
      </c>
      <c r="L606" s="6" t="str">
        <f>VLOOKUP(Table2[[#This Row],[CustomerID]],'Hospitalisation Details'!A:M,12,FALSE)</f>
        <v>30-Jul-1972</v>
      </c>
      <c r="M606" s="6">
        <f>VLOOKUP(Table2[[#This Row],[CustomerID]],'Hospitalisation Details'!A:M,7,FALSE)</f>
        <v>16267.32</v>
      </c>
      <c r="N606" s="6" t="str">
        <f>VLOOKUP(Table2[[#This Row],[CustomerID]],'Hospitalisation Details'!A:M,8,FALSE)</f>
        <v>tier - 2</v>
      </c>
      <c r="O606" s="6" t="str">
        <f>VLOOKUP(Table2[[#This Row],[CustomerID]],'Hospitalisation Details'!A:M,9,FALSE)</f>
        <v>tier - 2</v>
      </c>
      <c r="P606" s="6" t="str">
        <f>VLOOKUP(Table2[[#This Row],[CustomerID]],'Hospitalisation Details'!A:M,10,FALSE)</f>
        <v>R1023</v>
      </c>
      <c r="Q606" s="6">
        <f>VLOOKUP(Table2[[#This Row],[CustomerID]],'Hospitalisation Details'!A:M,13,FALSE)</f>
        <v>50</v>
      </c>
      <c r="R606" s="41"/>
    </row>
    <row r="607" spans="1:18" x14ac:dyDescent="0.3">
      <c r="A607" s="6" t="str">
        <f>VLOOKUP('Customer Names'!A607,'Customer Names'!A:A,1,FALSE)</f>
        <v>Id606</v>
      </c>
      <c r="B607" s="6" t="str">
        <f>VLOOKUP(Table2[[#This Row],[CustomerID]],'Customer Names'!A:E,4,FALSE)</f>
        <v xml:space="preserve">  Steven L</v>
      </c>
      <c r="C607" s="6">
        <f>VLOOKUP(Table2[[#This Row],[CustomerID]],'Medical Examinations'!A:J,2,FALSE)</f>
        <v>27.3</v>
      </c>
      <c r="D607" s="6">
        <f>VLOOKUP(Table2[[#This Row],[CustomerID]],'Medical Examinations'!A:J,3,FALSE)</f>
        <v>11.89</v>
      </c>
      <c r="E607" s="6" t="str">
        <f>VLOOKUP(Table2[[#This Row],[CustomerID]],'Medical Examinations'!A:J,4,FALSE)</f>
        <v>No</v>
      </c>
      <c r="F607" s="6" t="str">
        <f>VLOOKUP(Table2[[#This Row],[CustomerID]],'Medical Examinations'!A:J,5,FALSE)</f>
        <v>No</v>
      </c>
      <c r="G607" s="6" t="str">
        <f>VLOOKUP(Table2[[#This Row],[CustomerID]],'Medical Examinations'!A:J,6,FALSE)</f>
        <v>No</v>
      </c>
      <c r="H607" s="6">
        <f>VLOOKUP(Table2[[#This Row],[CustomerID]],'Medical Examinations'!A:J,7,FALSE)</f>
        <v>0</v>
      </c>
      <c r="I607" s="6" t="str">
        <f>VLOOKUP(Table2[[#This Row],[CustomerID]],'Medical Examinations'!A:J,8,FALSE)</f>
        <v>Yes</v>
      </c>
      <c r="J607" s="6" t="str">
        <f>VLOOKUP(Table2[[#This Row],[CustomerID]],'Medical Examinations'!A:J,9,FALSE)</f>
        <v>OverWeight</v>
      </c>
      <c r="K607" s="6" t="str">
        <f>VLOOKUP(Table2[[#This Row],[CustomerID]],'Medical Examinations'!A:J,10,FALSE)</f>
        <v>Diabetes</v>
      </c>
      <c r="L607" s="6" t="str">
        <f>VLOOKUP(Table2[[#This Row],[CustomerID]],'Hospitalisation Details'!A:M,12,FALSE)</f>
        <v>8-Sep-2002</v>
      </c>
      <c r="M607" s="6">
        <f>VLOOKUP(Table2[[#This Row],[CustomerID]],'Hospitalisation Details'!A:M,7,FALSE)</f>
        <v>16232.85</v>
      </c>
      <c r="N607" s="6" t="str">
        <f>VLOOKUP(Table2[[#This Row],[CustomerID]],'Hospitalisation Details'!A:M,8,FALSE)</f>
        <v>tier - 2</v>
      </c>
      <c r="O607" s="6" t="str">
        <f>VLOOKUP(Table2[[#This Row],[CustomerID]],'Hospitalisation Details'!A:M,9,FALSE)</f>
        <v>tier - 1</v>
      </c>
      <c r="P607" s="6" t="str">
        <f>VLOOKUP(Table2[[#This Row],[CustomerID]],'Hospitalisation Details'!A:M,10,FALSE)</f>
        <v>R1011</v>
      </c>
      <c r="Q607" s="6">
        <f>VLOOKUP(Table2[[#This Row],[CustomerID]],'Hospitalisation Details'!A:M,13,FALSE)</f>
        <v>20</v>
      </c>
      <c r="R607" s="41"/>
    </row>
    <row r="608" spans="1:18" x14ac:dyDescent="0.3">
      <c r="A608" s="6" t="str">
        <f>VLOOKUP('Customer Names'!A608,'Customer Names'!A:A,1,FALSE)</f>
        <v>Id607</v>
      </c>
      <c r="B608" s="6" t="str">
        <f>VLOOKUP(Table2[[#This Row],[CustomerID]],'Customer Names'!A:E,4,FALSE)</f>
        <v xml:space="preserve">  Gianfilippo</v>
      </c>
      <c r="C608" s="6">
        <f>VLOOKUP(Table2[[#This Row],[CustomerID]],'Medical Examinations'!A:J,2,FALSE)</f>
        <v>54.45</v>
      </c>
      <c r="D608" s="6">
        <f>VLOOKUP(Table2[[#This Row],[CustomerID]],'Medical Examinations'!A:J,3,FALSE)</f>
        <v>4.7300000000000004</v>
      </c>
      <c r="E608" s="6" t="str">
        <f>VLOOKUP(Table2[[#This Row],[CustomerID]],'Medical Examinations'!A:J,4,FALSE)</f>
        <v>Yes</v>
      </c>
      <c r="F608" s="6" t="str">
        <f>VLOOKUP(Table2[[#This Row],[CustomerID]],'Medical Examinations'!A:J,5,FALSE)</f>
        <v>No</v>
      </c>
      <c r="G608" s="6" t="str">
        <f>VLOOKUP(Table2[[#This Row],[CustomerID]],'Medical Examinations'!A:J,6,FALSE)</f>
        <v>No</v>
      </c>
      <c r="H608" s="6">
        <f>VLOOKUP(Table2[[#This Row],[CustomerID]],'Medical Examinations'!A:J,7,FALSE)</f>
        <v>1</v>
      </c>
      <c r="I608" s="6" t="str">
        <f>VLOOKUP(Table2[[#This Row],[CustomerID]],'Medical Examinations'!A:J,8,FALSE)</f>
        <v>No</v>
      </c>
      <c r="J608" s="6" t="str">
        <f>VLOOKUP(Table2[[#This Row],[CustomerID]],'Medical Examinations'!A:J,9,FALSE)</f>
        <v>Obesity</v>
      </c>
      <c r="K608" s="6" t="str">
        <f>VLOOKUP(Table2[[#This Row],[CustomerID]],'Medical Examinations'!A:J,10,FALSE)</f>
        <v>Normal</v>
      </c>
      <c r="L608" s="6" t="str">
        <f>VLOOKUP(Table2[[#This Row],[CustomerID]],'Hospitalisation Details'!A:M,12,FALSE)</f>
        <v>21-Aug-1988</v>
      </c>
      <c r="M608" s="6">
        <f>VLOOKUP(Table2[[#This Row],[CustomerID]],'Hospitalisation Details'!A:M,7,FALSE)</f>
        <v>16205.88</v>
      </c>
      <c r="N608" s="6" t="str">
        <f>VLOOKUP(Table2[[#This Row],[CustomerID]],'Hospitalisation Details'!A:M,8,FALSE)</f>
        <v>tier - 2</v>
      </c>
      <c r="O608" s="6" t="str">
        <f>VLOOKUP(Table2[[#This Row],[CustomerID]],'Hospitalisation Details'!A:M,9,FALSE)</f>
        <v>tier - 1</v>
      </c>
      <c r="P608" s="6" t="str">
        <f>VLOOKUP(Table2[[#This Row],[CustomerID]],'Hospitalisation Details'!A:M,10,FALSE)</f>
        <v>R1012</v>
      </c>
      <c r="Q608" s="6">
        <f>VLOOKUP(Table2[[#This Row],[CustomerID]],'Hospitalisation Details'!A:M,13,FALSE)</f>
        <v>34</v>
      </c>
      <c r="R608" s="41"/>
    </row>
    <row r="609" spans="1:18" x14ac:dyDescent="0.3">
      <c r="A609" s="6" t="str">
        <f>VLOOKUP('Customer Names'!A609,'Customer Names'!A:A,1,FALSE)</f>
        <v>Id608</v>
      </c>
      <c r="B609" s="6" t="str">
        <f>VLOOKUP(Table2[[#This Row],[CustomerID]],'Customer Names'!A:E,4,FALSE)</f>
        <v xml:space="preserve">  Hector</v>
      </c>
      <c r="C609" s="6">
        <f>VLOOKUP(Table2[[#This Row],[CustomerID]],'Medical Examinations'!A:J,2,FALSE)</f>
        <v>54.43</v>
      </c>
      <c r="D609" s="6">
        <f>VLOOKUP(Table2[[#This Row],[CustomerID]],'Medical Examinations'!A:J,3,FALSE)</f>
        <v>4.6100000000000003</v>
      </c>
      <c r="E609" s="6" t="str">
        <f>VLOOKUP(Table2[[#This Row],[CustomerID]],'Medical Examinations'!A:J,4,FALSE)</f>
        <v>Yes</v>
      </c>
      <c r="F609" s="6" t="str">
        <f>VLOOKUP(Table2[[#This Row],[CustomerID]],'Medical Examinations'!A:J,5,FALSE)</f>
        <v>No</v>
      </c>
      <c r="G609" s="6" t="str">
        <f>VLOOKUP(Table2[[#This Row],[CustomerID]],'Medical Examinations'!A:J,6,FALSE)</f>
        <v>No</v>
      </c>
      <c r="H609" s="6">
        <f>VLOOKUP(Table2[[#This Row],[CustomerID]],'Medical Examinations'!A:J,7,FALSE)</f>
        <v>1</v>
      </c>
      <c r="I609" s="6" t="str">
        <f>VLOOKUP(Table2[[#This Row],[CustomerID]],'Medical Examinations'!A:J,8,FALSE)</f>
        <v>No</v>
      </c>
      <c r="J609" s="6" t="str">
        <f>VLOOKUP(Table2[[#This Row],[CustomerID]],'Medical Examinations'!A:J,9,FALSE)</f>
        <v>Obesity</v>
      </c>
      <c r="K609" s="6" t="str">
        <f>VLOOKUP(Table2[[#This Row],[CustomerID]],'Medical Examinations'!A:J,10,FALSE)</f>
        <v>Normal</v>
      </c>
      <c r="L609" s="6" t="str">
        <f>VLOOKUP(Table2[[#This Row],[CustomerID]],'Hospitalisation Details'!A:M,12,FALSE)</f>
        <v>6-Aug-1988</v>
      </c>
      <c r="M609" s="6">
        <f>VLOOKUP(Table2[[#This Row],[CustomerID]],'Hospitalisation Details'!A:M,7,FALSE)</f>
        <v>16199.1</v>
      </c>
      <c r="N609" s="6" t="str">
        <f>VLOOKUP(Table2[[#This Row],[CustomerID]],'Hospitalisation Details'!A:M,8,FALSE)</f>
        <v>tier - 2</v>
      </c>
      <c r="O609" s="6" t="str">
        <f>VLOOKUP(Table2[[#This Row],[CustomerID]],'Hospitalisation Details'!A:M,9,FALSE)</f>
        <v>tier - 2</v>
      </c>
      <c r="P609" s="6" t="str">
        <f>VLOOKUP(Table2[[#This Row],[CustomerID]],'Hospitalisation Details'!A:M,10,FALSE)</f>
        <v>R1012</v>
      </c>
      <c r="Q609" s="6">
        <f>VLOOKUP(Table2[[#This Row],[CustomerID]],'Hospitalisation Details'!A:M,13,FALSE)</f>
        <v>34</v>
      </c>
      <c r="R609" s="41"/>
    </row>
    <row r="610" spans="1:18" x14ac:dyDescent="0.3">
      <c r="A610" s="6" t="str">
        <f>VLOOKUP('Customer Names'!A610,'Customer Names'!A:A,1,FALSE)</f>
        <v>Id609</v>
      </c>
      <c r="B610" s="6" t="str">
        <f>VLOOKUP(Table2[[#This Row],[CustomerID]],'Customer Names'!A:E,4,FALSE)</f>
        <v xml:space="preserve">  Mark W</v>
      </c>
      <c r="C610" s="6">
        <f>VLOOKUP(Table2[[#This Row],[CustomerID]],'Medical Examinations'!A:J,2,FALSE)</f>
        <v>48.01</v>
      </c>
      <c r="D610" s="6">
        <f>VLOOKUP(Table2[[#This Row],[CustomerID]],'Medical Examinations'!A:J,3,FALSE)</f>
        <v>7.3</v>
      </c>
      <c r="E610" s="6" t="str">
        <f>VLOOKUP(Table2[[#This Row],[CustomerID]],'Medical Examinations'!A:J,4,FALSE)</f>
        <v>No</v>
      </c>
      <c r="F610" s="6" t="str">
        <f>VLOOKUP(Table2[[#This Row],[CustomerID]],'Medical Examinations'!A:J,5,FALSE)</f>
        <v>No</v>
      </c>
      <c r="G610" s="6" t="str">
        <f>VLOOKUP(Table2[[#This Row],[CustomerID]],'Medical Examinations'!A:J,6,FALSE)</f>
        <v>No</v>
      </c>
      <c r="H610" s="6">
        <f>VLOOKUP(Table2[[#This Row],[CustomerID]],'Medical Examinations'!A:J,7,FALSE)</f>
        <v>0</v>
      </c>
      <c r="I610" s="6" t="str">
        <f>VLOOKUP(Table2[[#This Row],[CustomerID]],'Medical Examinations'!A:J,8,FALSE)</f>
        <v>No</v>
      </c>
      <c r="J610" s="6" t="str">
        <f>VLOOKUP(Table2[[#This Row],[CustomerID]],'Medical Examinations'!A:J,9,FALSE)</f>
        <v>Obesity</v>
      </c>
      <c r="K610" s="6" t="str">
        <f>VLOOKUP(Table2[[#This Row],[CustomerID]],'Medical Examinations'!A:J,10,FALSE)</f>
        <v>Diabetes</v>
      </c>
      <c r="L610" s="6" t="str">
        <f>VLOOKUP(Table2[[#This Row],[CustomerID]],'Hospitalisation Details'!A:M,12,FALSE)</f>
        <v>11-Sep-1974</v>
      </c>
      <c r="M610" s="6">
        <f>VLOOKUP(Table2[[#This Row],[CustomerID]],'Hospitalisation Details'!A:M,7,FALSE)</f>
        <v>16190.97</v>
      </c>
      <c r="N610" s="6" t="str">
        <f>VLOOKUP(Table2[[#This Row],[CustomerID]],'Hospitalisation Details'!A:M,8,FALSE)</f>
        <v>tier - 2</v>
      </c>
      <c r="O610" s="6" t="str">
        <f>VLOOKUP(Table2[[#This Row],[CustomerID]],'Hospitalisation Details'!A:M,9,FALSE)</f>
        <v>tier - 3</v>
      </c>
      <c r="P610" s="6" t="str">
        <f>VLOOKUP(Table2[[#This Row],[CustomerID]],'Hospitalisation Details'!A:M,10,FALSE)</f>
        <v>R1012</v>
      </c>
      <c r="Q610" s="6">
        <f>VLOOKUP(Table2[[#This Row],[CustomerID]],'Hospitalisation Details'!A:M,13,FALSE)</f>
        <v>48</v>
      </c>
      <c r="R610" s="41"/>
    </row>
    <row r="611" spans="1:18" x14ac:dyDescent="0.3">
      <c r="A611" s="6" t="str">
        <f>VLOOKUP('Customer Names'!A611,'Customer Names'!A:A,1,FALSE)</f>
        <v>Id610</v>
      </c>
      <c r="B611" s="6" t="str">
        <f>VLOOKUP(Table2[[#This Row],[CustomerID]],'Customer Names'!A:E,4,FALSE)</f>
        <v xml:space="preserve">  Aubri</v>
      </c>
      <c r="C611" s="6">
        <f>VLOOKUP(Table2[[#This Row],[CustomerID]],'Medical Examinations'!A:J,2,FALSE)</f>
        <v>48.32</v>
      </c>
      <c r="D611" s="6">
        <f>VLOOKUP(Table2[[#This Row],[CustomerID]],'Medical Examinations'!A:J,3,FALSE)</f>
        <v>5.88</v>
      </c>
      <c r="E611" s="6" t="str">
        <f>VLOOKUP(Table2[[#This Row],[CustomerID]],'Medical Examinations'!A:J,4,FALSE)</f>
        <v>No</v>
      </c>
      <c r="F611" s="6" t="str">
        <f>VLOOKUP(Table2[[#This Row],[CustomerID]],'Medical Examinations'!A:J,5,FALSE)</f>
        <v>No</v>
      </c>
      <c r="G611" s="6" t="str">
        <f>VLOOKUP(Table2[[#This Row],[CustomerID]],'Medical Examinations'!A:J,6,FALSE)</f>
        <v>No</v>
      </c>
      <c r="H611" s="6">
        <f>VLOOKUP(Table2[[#This Row],[CustomerID]],'Medical Examinations'!A:J,7,FALSE)</f>
        <v>0</v>
      </c>
      <c r="I611" s="6" t="str">
        <f>VLOOKUP(Table2[[#This Row],[CustomerID]],'Medical Examinations'!A:J,8,FALSE)</f>
        <v>No</v>
      </c>
      <c r="J611" s="6" t="str">
        <f>VLOOKUP(Table2[[#This Row],[CustomerID]],'Medical Examinations'!A:J,9,FALSE)</f>
        <v>Obesity</v>
      </c>
      <c r="K611" s="6" t="str">
        <f>VLOOKUP(Table2[[#This Row],[CustomerID]],'Medical Examinations'!A:J,10,FALSE)</f>
        <v>Prediabetes</v>
      </c>
      <c r="L611" s="6" t="str">
        <f>VLOOKUP(Table2[[#This Row],[CustomerID]],'Hospitalisation Details'!A:M,12,FALSE)</f>
        <v>6-Jul-1982</v>
      </c>
      <c r="M611" s="6">
        <f>VLOOKUP(Table2[[#This Row],[CustomerID]],'Hospitalisation Details'!A:M,7,FALSE)</f>
        <v>16152.04</v>
      </c>
      <c r="N611" s="6" t="str">
        <f>VLOOKUP(Table2[[#This Row],[CustomerID]],'Hospitalisation Details'!A:M,8,FALSE)</f>
        <v>tier - 2</v>
      </c>
      <c r="O611" s="6" t="str">
        <f>VLOOKUP(Table2[[#This Row],[CustomerID]],'Hospitalisation Details'!A:M,9,FALSE)</f>
        <v>tier - 1</v>
      </c>
      <c r="P611" s="6" t="str">
        <f>VLOOKUP(Table2[[#This Row],[CustomerID]],'Hospitalisation Details'!A:M,10,FALSE)</f>
        <v>R1026</v>
      </c>
      <c r="Q611" s="6">
        <f>VLOOKUP(Table2[[#This Row],[CustomerID]],'Hospitalisation Details'!A:M,13,FALSE)</f>
        <v>40</v>
      </c>
      <c r="R611" s="41"/>
    </row>
    <row r="612" spans="1:18" x14ac:dyDescent="0.3">
      <c r="A612" s="6" t="str">
        <f>VLOOKUP('Customer Names'!A612,'Customer Names'!A:A,1,FALSE)</f>
        <v>Id611</v>
      </c>
      <c r="B612" s="6" t="str">
        <f>VLOOKUP(Table2[[#This Row],[CustomerID]],'Customer Names'!A:E,4,FALSE)</f>
        <v xml:space="preserve">  Justin</v>
      </c>
      <c r="C612" s="6">
        <f>VLOOKUP(Table2[[#This Row],[CustomerID]],'Medical Examinations'!A:J,2,FALSE)</f>
        <v>22.895</v>
      </c>
      <c r="D612" s="6">
        <f>VLOOKUP(Table2[[#This Row],[CustomerID]],'Medical Examinations'!A:J,3,FALSE)</f>
        <v>4.0599999999999996</v>
      </c>
      <c r="E612" s="6" t="str">
        <f>VLOOKUP(Table2[[#This Row],[CustomerID]],'Medical Examinations'!A:J,4,FALSE)</f>
        <v>No</v>
      </c>
      <c r="F612" s="6" t="str">
        <f>VLOOKUP(Table2[[#This Row],[CustomerID]],'Medical Examinations'!A:J,5,FALSE)</f>
        <v>No</v>
      </c>
      <c r="G612" s="6" t="str">
        <f>VLOOKUP(Table2[[#This Row],[CustomerID]],'Medical Examinations'!A:J,6,FALSE)</f>
        <v>Yes</v>
      </c>
      <c r="H612" s="6">
        <f>VLOOKUP(Table2[[#This Row],[CustomerID]],'Medical Examinations'!A:J,7,FALSE)</f>
        <v>1</v>
      </c>
      <c r="I612" s="6" t="str">
        <f>VLOOKUP(Table2[[#This Row],[CustomerID]],'Medical Examinations'!A:J,8,FALSE)</f>
        <v>Yes</v>
      </c>
      <c r="J612" s="6" t="str">
        <f>VLOOKUP(Table2[[#This Row],[CustomerID]],'Medical Examinations'!A:J,9,FALSE)</f>
        <v>NormalWeight</v>
      </c>
      <c r="K612" s="6" t="str">
        <f>VLOOKUP(Table2[[#This Row],[CustomerID]],'Medical Examinations'!A:J,10,FALSE)</f>
        <v>Normal</v>
      </c>
      <c r="L612" s="6" t="str">
        <f>VLOOKUP(Table2[[#This Row],[CustomerID]],'Hospitalisation Details'!A:M,12,FALSE)</f>
        <v>12-Dec-1993</v>
      </c>
      <c r="M612" s="6">
        <f>VLOOKUP(Table2[[#This Row],[CustomerID]],'Hospitalisation Details'!A:M,7,FALSE)</f>
        <v>16138.76</v>
      </c>
      <c r="N612" s="6" t="str">
        <f>VLOOKUP(Table2[[#This Row],[CustomerID]],'Hospitalisation Details'!A:M,8,FALSE)</f>
        <v>tier - 2</v>
      </c>
      <c r="O612" s="6" t="str">
        <f>VLOOKUP(Table2[[#This Row],[CustomerID]],'Hospitalisation Details'!A:M,9,FALSE)</f>
        <v>tier - 3</v>
      </c>
      <c r="P612" s="6" t="str">
        <f>VLOOKUP(Table2[[#This Row],[CustomerID]],'Hospitalisation Details'!A:M,10,FALSE)</f>
        <v>R1017</v>
      </c>
      <c r="Q612" s="6">
        <f>VLOOKUP(Table2[[#This Row],[CustomerID]],'Hospitalisation Details'!A:M,13,FALSE)</f>
        <v>29</v>
      </c>
      <c r="R612" s="41"/>
    </row>
    <row r="613" spans="1:18" x14ac:dyDescent="0.3">
      <c r="A613" s="6" t="str">
        <f>VLOOKUP('Customer Names'!A613,'Customer Names'!A:A,1,FALSE)</f>
        <v>Id612</v>
      </c>
      <c r="B613" s="6" t="str">
        <f>VLOOKUP(Table2[[#This Row],[CustomerID]],'Customer Names'!A:E,4,FALSE)</f>
        <v xml:space="preserve">  Megan A</v>
      </c>
      <c r="C613" s="6">
        <f>VLOOKUP(Table2[[#This Row],[CustomerID]],'Medical Examinations'!A:J,2,FALSE)</f>
        <v>54.85</v>
      </c>
      <c r="D613" s="6">
        <f>VLOOKUP(Table2[[#This Row],[CustomerID]],'Medical Examinations'!A:J,3,FALSE)</f>
        <v>4.9000000000000004</v>
      </c>
      <c r="E613" s="6" t="str">
        <f>VLOOKUP(Table2[[#This Row],[CustomerID]],'Medical Examinations'!A:J,4,FALSE)</f>
        <v>No</v>
      </c>
      <c r="F613" s="6" t="str">
        <f>VLOOKUP(Table2[[#This Row],[CustomerID]],'Medical Examinations'!A:J,5,FALSE)</f>
        <v>No</v>
      </c>
      <c r="G613" s="6" t="str">
        <f>VLOOKUP(Table2[[#This Row],[CustomerID]],'Medical Examinations'!A:J,6,FALSE)</f>
        <v>No</v>
      </c>
      <c r="H613" s="6">
        <f>VLOOKUP(Table2[[#This Row],[CustomerID]],'Medical Examinations'!A:J,7,FALSE)</f>
        <v>1</v>
      </c>
      <c r="I613" s="6" t="str">
        <f>VLOOKUP(Table2[[#This Row],[CustomerID]],'Medical Examinations'!A:J,8,FALSE)</f>
        <v>No</v>
      </c>
      <c r="J613" s="6" t="str">
        <f>VLOOKUP(Table2[[#This Row],[CustomerID]],'Medical Examinations'!A:J,9,FALSE)</f>
        <v>Obesity</v>
      </c>
      <c r="K613" s="6" t="str">
        <f>VLOOKUP(Table2[[#This Row],[CustomerID]],'Medical Examinations'!A:J,10,FALSE)</f>
        <v>Normal</v>
      </c>
      <c r="L613" s="6" t="str">
        <f>VLOOKUP(Table2[[#This Row],[CustomerID]],'Hospitalisation Details'!A:M,12,FALSE)</f>
        <v>6-Oct-1987</v>
      </c>
      <c r="M613" s="6">
        <f>VLOOKUP(Table2[[#This Row],[CustomerID]],'Hospitalisation Details'!A:M,7,FALSE)</f>
        <v>16122.65</v>
      </c>
      <c r="N613" s="6" t="str">
        <f>VLOOKUP(Table2[[#This Row],[CustomerID]],'Hospitalisation Details'!A:M,8,FALSE)</f>
        <v>tier - 2</v>
      </c>
      <c r="O613" s="6" t="str">
        <f>VLOOKUP(Table2[[#This Row],[CustomerID]],'Hospitalisation Details'!A:M,9,FALSE)</f>
        <v>tier - 1</v>
      </c>
      <c r="P613" s="6" t="str">
        <f>VLOOKUP(Table2[[#This Row],[CustomerID]],'Hospitalisation Details'!A:M,10,FALSE)</f>
        <v>R1011</v>
      </c>
      <c r="Q613" s="6">
        <f>VLOOKUP(Table2[[#This Row],[CustomerID]],'Hospitalisation Details'!A:M,13,FALSE)</f>
        <v>35</v>
      </c>
      <c r="R613" s="41"/>
    </row>
    <row r="614" spans="1:18" x14ac:dyDescent="0.3">
      <c r="A614" s="6" t="str">
        <f>VLOOKUP('Customer Names'!A614,'Customer Names'!A:A,1,FALSE)</f>
        <v>Id613</v>
      </c>
      <c r="B614" s="6" t="str">
        <f>VLOOKUP(Table2[[#This Row],[CustomerID]],'Customer Names'!A:E,4,FALSE)</f>
        <v xml:space="preserve">  Erika M</v>
      </c>
      <c r="C614" s="6">
        <f>VLOOKUP(Table2[[#This Row],[CustomerID]],'Medical Examinations'!A:J,2,FALSE)</f>
        <v>21.85</v>
      </c>
      <c r="D614" s="6">
        <f>VLOOKUP(Table2[[#This Row],[CustomerID]],'Medical Examinations'!A:J,3,FALSE)</f>
        <v>5.52</v>
      </c>
      <c r="E614" s="6" t="str">
        <f>VLOOKUP(Table2[[#This Row],[CustomerID]],'Medical Examinations'!A:J,4,FALSE)</f>
        <v>No</v>
      </c>
      <c r="F614" s="6" t="str">
        <f>VLOOKUP(Table2[[#This Row],[CustomerID]],'Medical Examinations'!A:J,5,FALSE)</f>
        <v>No</v>
      </c>
      <c r="G614" s="6" t="str">
        <f>VLOOKUP(Table2[[#This Row],[CustomerID]],'Medical Examinations'!A:J,6,FALSE)</f>
        <v>Yes</v>
      </c>
      <c r="H614" s="6">
        <f>VLOOKUP(Table2[[#This Row],[CustomerID]],'Medical Examinations'!A:J,7,FALSE)</f>
        <v>1</v>
      </c>
      <c r="I614" s="6" t="str">
        <f>VLOOKUP(Table2[[#This Row],[CustomerID]],'Medical Examinations'!A:J,8,FALSE)</f>
        <v>Yes</v>
      </c>
      <c r="J614" s="6" t="str">
        <f>VLOOKUP(Table2[[#This Row],[CustomerID]],'Medical Examinations'!A:J,9,FALSE)</f>
        <v>NormalWeight</v>
      </c>
      <c r="K614" s="6" t="str">
        <f>VLOOKUP(Table2[[#This Row],[CustomerID]],'Medical Examinations'!A:J,10,FALSE)</f>
        <v>Normal</v>
      </c>
      <c r="L614" s="6" t="str">
        <f>VLOOKUP(Table2[[#This Row],[CustomerID]],'Hospitalisation Details'!A:M,12,FALSE)</f>
        <v>8-Aug-1993</v>
      </c>
      <c r="M614" s="6">
        <f>VLOOKUP(Table2[[#This Row],[CustomerID]],'Hospitalisation Details'!A:M,7,FALSE)</f>
        <v>16115.3</v>
      </c>
      <c r="N614" s="6" t="str">
        <f>VLOOKUP(Table2[[#This Row],[CustomerID]],'Hospitalisation Details'!A:M,8,FALSE)</f>
        <v>tier - 2</v>
      </c>
      <c r="O614" s="6" t="str">
        <f>VLOOKUP(Table2[[#This Row],[CustomerID]],'Hospitalisation Details'!A:M,9,FALSE)</f>
        <v>tier - 1</v>
      </c>
      <c r="P614" s="6" t="str">
        <f>VLOOKUP(Table2[[#This Row],[CustomerID]],'Hospitalisation Details'!A:M,10,FALSE)</f>
        <v>R1024</v>
      </c>
      <c r="Q614" s="6">
        <f>VLOOKUP(Table2[[#This Row],[CustomerID]],'Hospitalisation Details'!A:M,13,FALSE)</f>
        <v>29</v>
      </c>
      <c r="R614" s="41"/>
    </row>
    <row r="615" spans="1:18" x14ac:dyDescent="0.3">
      <c r="A615" s="6" t="str">
        <f>VLOOKUP('Customer Names'!A615,'Customer Names'!A:A,1,FALSE)</f>
        <v>Id614</v>
      </c>
      <c r="B615" s="6" t="str">
        <f>VLOOKUP(Table2[[#This Row],[CustomerID]],'Customer Names'!A:E,4,FALSE)</f>
        <v xml:space="preserve">  Daniel G</v>
      </c>
      <c r="C615" s="6">
        <f>VLOOKUP(Table2[[#This Row],[CustomerID]],'Medical Examinations'!A:J,2,FALSE)</f>
        <v>51.86</v>
      </c>
      <c r="D615" s="6">
        <f>VLOOKUP(Table2[[#This Row],[CustomerID]],'Medical Examinations'!A:J,3,FALSE)</f>
        <v>5.2</v>
      </c>
      <c r="E615" s="6" t="str">
        <f>VLOOKUP(Table2[[#This Row],[CustomerID]],'Medical Examinations'!A:J,4,FALSE)</f>
        <v>Yes</v>
      </c>
      <c r="F615" s="6" t="str">
        <f>VLOOKUP(Table2[[#This Row],[CustomerID]],'Medical Examinations'!A:J,5,FALSE)</f>
        <v>No</v>
      </c>
      <c r="G615" s="6" t="str">
        <f>VLOOKUP(Table2[[#This Row],[CustomerID]],'Medical Examinations'!A:J,6,FALSE)</f>
        <v>No</v>
      </c>
      <c r="H615" s="6">
        <f>VLOOKUP(Table2[[#This Row],[CustomerID]],'Medical Examinations'!A:J,7,FALSE)</f>
        <v>0</v>
      </c>
      <c r="I615" s="6" t="str">
        <f>VLOOKUP(Table2[[#This Row],[CustomerID]],'Medical Examinations'!A:J,8,FALSE)</f>
        <v>No</v>
      </c>
      <c r="J615" s="6" t="str">
        <f>VLOOKUP(Table2[[#This Row],[CustomerID]],'Medical Examinations'!A:J,9,FALSE)</f>
        <v>Obesity</v>
      </c>
      <c r="K615" s="6" t="str">
        <f>VLOOKUP(Table2[[#This Row],[CustomerID]],'Medical Examinations'!A:J,10,FALSE)</f>
        <v>Normal</v>
      </c>
      <c r="L615" s="6" t="str">
        <f>VLOOKUP(Table2[[#This Row],[CustomerID]],'Hospitalisation Details'!A:M,12,FALSE)</f>
        <v>27-Aug-1985</v>
      </c>
      <c r="M615" s="6">
        <f>VLOOKUP(Table2[[#This Row],[CustomerID]],'Hospitalisation Details'!A:M,7,FALSE)</f>
        <v>16097.94</v>
      </c>
      <c r="N615" s="6" t="str">
        <f>VLOOKUP(Table2[[#This Row],[CustomerID]],'Hospitalisation Details'!A:M,8,FALSE)</f>
        <v>tier - 2</v>
      </c>
      <c r="O615" s="6" t="str">
        <f>VLOOKUP(Table2[[#This Row],[CustomerID]],'Hospitalisation Details'!A:M,9,FALSE)</f>
        <v>tier - 3</v>
      </c>
      <c r="P615" s="6" t="str">
        <f>VLOOKUP(Table2[[#This Row],[CustomerID]],'Hospitalisation Details'!A:M,10,FALSE)</f>
        <v>R1012</v>
      </c>
      <c r="Q615" s="6">
        <f>VLOOKUP(Table2[[#This Row],[CustomerID]],'Hospitalisation Details'!A:M,13,FALSE)</f>
        <v>37</v>
      </c>
      <c r="R615" s="41"/>
    </row>
    <row r="616" spans="1:18" x14ac:dyDescent="0.3">
      <c r="A616" s="6" t="str">
        <f>VLOOKUP('Customer Names'!A616,'Customer Names'!A:A,1,FALSE)</f>
        <v>Id615</v>
      </c>
      <c r="B616" s="6" t="str">
        <f>VLOOKUP(Table2[[#This Row],[CustomerID]],'Customer Names'!A:E,4,FALSE)</f>
        <v xml:space="preserve">  Devin C</v>
      </c>
      <c r="C616" s="6">
        <f>VLOOKUP(Table2[[#This Row],[CustomerID]],'Medical Examinations'!A:J,2,FALSE)</f>
        <v>39.049999999999997</v>
      </c>
      <c r="D616" s="6">
        <f>VLOOKUP(Table2[[#This Row],[CustomerID]],'Medical Examinations'!A:J,3,FALSE)</f>
        <v>7.59</v>
      </c>
      <c r="E616" s="6" t="str">
        <f>VLOOKUP(Table2[[#This Row],[CustomerID]],'Medical Examinations'!A:J,4,FALSE)</f>
        <v>No</v>
      </c>
      <c r="F616" s="6" t="str">
        <f>VLOOKUP(Table2[[#This Row],[CustomerID]],'Medical Examinations'!A:J,5,FALSE)</f>
        <v>No</v>
      </c>
      <c r="G616" s="6" t="str">
        <f>VLOOKUP(Table2[[#This Row],[CustomerID]],'Medical Examinations'!A:J,6,FALSE)</f>
        <v>No</v>
      </c>
      <c r="H616" s="6">
        <f>VLOOKUP(Table2[[#This Row],[CustomerID]],'Medical Examinations'!A:J,7,FALSE)</f>
        <v>3</v>
      </c>
      <c r="I616" s="6" t="str">
        <f>VLOOKUP(Table2[[#This Row],[CustomerID]],'Medical Examinations'!A:J,8,FALSE)</f>
        <v>No</v>
      </c>
      <c r="J616" s="6" t="str">
        <f>VLOOKUP(Table2[[#This Row],[CustomerID]],'Medical Examinations'!A:J,9,FALSE)</f>
        <v>Obesity</v>
      </c>
      <c r="K616" s="6" t="str">
        <f>VLOOKUP(Table2[[#This Row],[CustomerID]],'Medical Examinations'!A:J,10,FALSE)</f>
        <v>Diabetes</v>
      </c>
      <c r="L616" s="6" t="str">
        <f>VLOOKUP(Table2[[#This Row],[CustomerID]],'Hospitalisation Details'!A:M,12,FALSE)</f>
        <v>21-Jun-1958</v>
      </c>
      <c r="M616" s="6">
        <f>VLOOKUP(Table2[[#This Row],[CustomerID]],'Hospitalisation Details'!A:M,7,FALSE)</f>
        <v>16085.13</v>
      </c>
      <c r="N616" s="6" t="str">
        <f>VLOOKUP(Table2[[#This Row],[CustomerID]],'Hospitalisation Details'!A:M,8,FALSE)</f>
        <v>tier - 2</v>
      </c>
      <c r="O616" s="6" t="str">
        <f>VLOOKUP(Table2[[#This Row],[CustomerID]],'Hospitalisation Details'!A:M,9,FALSE)</f>
        <v>tier - 2</v>
      </c>
      <c r="P616" s="6" t="str">
        <f>VLOOKUP(Table2[[#This Row],[CustomerID]],'Hospitalisation Details'!A:M,10,FALSE)</f>
        <v>R1013</v>
      </c>
      <c r="Q616" s="6">
        <f>VLOOKUP(Table2[[#This Row],[CustomerID]],'Hospitalisation Details'!A:M,13,FALSE)</f>
        <v>64</v>
      </c>
      <c r="R616" s="41"/>
    </row>
    <row r="617" spans="1:18" x14ac:dyDescent="0.3">
      <c r="A617" s="6" t="str">
        <f>VLOOKUP('Customer Names'!A617,'Customer Names'!A:A,1,FALSE)</f>
        <v>Id616</v>
      </c>
      <c r="B617" s="6" t="str">
        <f>VLOOKUP(Table2[[#This Row],[CustomerID]],'Customer Names'!A:E,4,FALSE)</f>
        <v xml:space="preserve">  Louise A</v>
      </c>
      <c r="C617" s="6">
        <f>VLOOKUP(Table2[[#This Row],[CustomerID]],'Medical Examinations'!A:J,2,FALSE)</f>
        <v>31.824999999999999</v>
      </c>
      <c r="D617" s="6">
        <f>VLOOKUP(Table2[[#This Row],[CustomerID]],'Medical Examinations'!A:J,3,FALSE)</f>
        <v>8.2799999999999994</v>
      </c>
      <c r="E617" s="6" t="str">
        <f>VLOOKUP(Table2[[#This Row],[CustomerID]],'Medical Examinations'!A:J,4,FALSE)</f>
        <v>No</v>
      </c>
      <c r="F617" s="6" t="str">
        <f>VLOOKUP(Table2[[#This Row],[CustomerID]],'Medical Examinations'!A:J,5,FALSE)</f>
        <v>No</v>
      </c>
      <c r="G617" s="6" t="str">
        <f>VLOOKUP(Table2[[#This Row],[CustomerID]],'Medical Examinations'!A:J,6,FALSE)</f>
        <v>No</v>
      </c>
      <c r="H617" s="6">
        <f>VLOOKUP(Table2[[#This Row],[CustomerID]],'Medical Examinations'!A:J,7,FALSE)</f>
        <v>3</v>
      </c>
      <c r="I617" s="6" t="str">
        <f>VLOOKUP(Table2[[#This Row],[CustomerID]],'Medical Examinations'!A:J,8,FALSE)</f>
        <v>No</v>
      </c>
      <c r="J617" s="6" t="str">
        <f>VLOOKUP(Table2[[#This Row],[CustomerID]],'Medical Examinations'!A:J,9,FALSE)</f>
        <v>Obesity</v>
      </c>
      <c r="K617" s="6" t="str">
        <f>VLOOKUP(Table2[[#This Row],[CustomerID]],'Medical Examinations'!A:J,10,FALSE)</f>
        <v>Diabetes</v>
      </c>
      <c r="L617" s="6" t="str">
        <f>VLOOKUP(Table2[[#This Row],[CustomerID]],'Hospitalisation Details'!A:M,12,FALSE)</f>
        <v>22-Oct-1958</v>
      </c>
      <c r="M617" s="6">
        <f>VLOOKUP(Table2[[#This Row],[CustomerID]],'Hospitalisation Details'!A:M,7,FALSE)</f>
        <v>16069.08</v>
      </c>
      <c r="N617" s="6" t="str">
        <f>VLOOKUP(Table2[[#This Row],[CustomerID]],'Hospitalisation Details'!A:M,8,FALSE)</f>
        <v>tier - 2</v>
      </c>
      <c r="O617" s="6" t="str">
        <f>VLOOKUP(Table2[[#This Row],[CustomerID]],'Hospitalisation Details'!A:M,9,FALSE)</f>
        <v>tier - 2</v>
      </c>
      <c r="P617" s="6" t="str">
        <f>VLOOKUP(Table2[[#This Row],[CustomerID]],'Hospitalisation Details'!A:M,10,FALSE)</f>
        <v>R1024</v>
      </c>
      <c r="Q617" s="6">
        <f>VLOOKUP(Table2[[#This Row],[CustomerID]],'Hospitalisation Details'!A:M,13,FALSE)</f>
        <v>64</v>
      </c>
      <c r="R617" s="41"/>
    </row>
    <row r="618" spans="1:18" x14ac:dyDescent="0.3">
      <c r="A618" s="6" t="str">
        <f>VLOOKUP('Customer Names'!A618,'Customer Names'!A:A,1,FALSE)</f>
        <v>Id617</v>
      </c>
      <c r="B618" s="6" t="str">
        <f>VLOOKUP(Table2[[#This Row],[CustomerID]],'Customer Names'!A:E,4,FALSE)</f>
        <v xml:space="preserve">  Sarah</v>
      </c>
      <c r="C618" s="6">
        <f>VLOOKUP(Table2[[#This Row],[CustomerID]],'Medical Examinations'!A:J,2,FALSE)</f>
        <v>46.43</v>
      </c>
      <c r="D618" s="6">
        <f>VLOOKUP(Table2[[#This Row],[CustomerID]],'Medical Examinations'!A:J,3,FALSE)</f>
        <v>6.72</v>
      </c>
      <c r="E618" s="6" t="str">
        <f>VLOOKUP(Table2[[#This Row],[CustomerID]],'Medical Examinations'!A:J,4,FALSE)</f>
        <v>No</v>
      </c>
      <c r="F618" s="6" t="str">
        <f>VLOOKUP(Table2[[#This Row],[CustomerID]],'Medical Examinations'!A:J,5,FALSE)</f>
        <v>No</v>
      </c>
      <c r="G618" s="6" t="str">
        <f>VLOOKUP(Table2[[#This Row],[CustomerID]],'Medical Examinations'!A:J,6,FALSE)</f>
        <v>No</v>
      </c>
      <c r="H618" s="6">
        <f>VLOOKUP(Table2[[#This Row],[CustomerID]],'Medical Examinations'!A:J,7,FALSE)</f>
        <v>0</v>
      </c>
      <c r="I618" s="6" t="str">
        <f>VLOOKUP(Table2[[#This Row],[CustomerID]],'Medical Examinations'!A:J,8,FALSE)</f>
        <v>No</v>
      </c>
      <c r="J618" s="6" t="str">
        <f>VLOOKUP(Table2[[#This Row],[CustomerID]],'Medical Examinations'!A:J,9,FALSE)</f>
        <v>Obesity</v>
      </c>
      <c r="K618" s="6" t="str">
        <f>VLOOKUP(Table2[[#This Row],[CustomerID]],'Medical Examinations'!A:J,10,FALSE)</f>
        <v>Diabetes</v>
      </c>
      <c r="L618" s="6" t="str">
        <f>VLOOKUP(Table2[[#This Row],[CustomerID]],'Hospitalisation Details'!A:M,12,FALSE)</f>
        <v>16-Sep-1978</v>
      </c>
      <c r="M618" s="6">
        <f>VLOOKUP(Table2[[#This Row],[CustomerID]],'Hospitalisation Details'!A:M,7,FALSE)</f>
        <v>16062.89</v>
      </c>
      <c r="N618" s="6" t="str">
        <f>VLOOKUP(Table2[[#This Row],[CustomerID]],'Hospitalisation Details'!A:M,8,FALSE)</f>
        <v>tier - 2</v>
      </c>
      <c r="O618" s="6" t="str">
        <f>VLOOKUP(Table2[[#This Row],[CustomerID]],'Hospitalisation Details'!A:M,9,FALSE)</f>
        <v>tier - 2</v>
      </c>
      <c r="P618" s="6" t="str">
        <f>VLOOKUP(Table2[[#This Row],[CustomerID]],'Hospitalisation Details'!A:M,10,FALSE)</f>
        <v>R1026</v>
      </c>
      <c r="Q618" s="6">
        <f>VLOOKUP(Table2[[#This Row],[CustomerID]],'Hospitalisation Details'!A:M,13,FALSE)</f>
        <v>44</v>
      </c>
      <c r="R618" s="41"/>
    </row>
    <row r="619" spans="1:18" x14ac:dyDescent="0.3">
      <c r="A619" s="6" t="str">
        <f>VLOOKUP('Customer Names'!A619,'Customer Names'!A:A,1,FALSE)</f>
        <v>Id618</v>
      </c>
      <c r="B619" s="6" t="str">
        <f>VLOOKUP(Table2[[#This Row],[CustomerID]],'Customer Names'!A:E,4,FALSE)</f>
        <v xml:space="preserve">  Amy</v>
      </c>
      <c r="C619" s="6">
        <f>VLOOKUP(Table2[[#This Row],[CustomerID]],'Medical Examinations'!A:J,2,FALSE)</f>
        <v>53.63</v>
      </c>
      <c r="D619" s="6">
        <f>VLOOKUP(Table2[[#This Row],[CustomerID]],'Medical Examinations'!A:J,3,FALSE)</f>
        <v>5.47</v>
      </c>
      <c r="E619" s="6" t="str">
        <f>VLOOKUP(Table2[[#This Row],[CustomerID]],'Medical Examinations'!A:J,4,FALSE)</f>
        <v>Yes</v>
      </c>
      <c r="F619" s="6" t="str">
        <f>VLOOKUP(Table2[[#This Row],[CustomerID]],'Medical Examinations'!A:J,5,FALSE)</f>
        <v>No</v>
      </c>
      <c r="G619" s="6" t="str">
        <f>VLOOKUP(Table2[[#This Row],[CustomerID]],'Medical Examinations'!A:J,6,FALSE)</f>
        <v>No</v>
      </c>
      <c r="H619" s="6">
        <f>VLOOKUP(Table2[[#This Row],[CustomerID]],'Medical Examinations'!A:J,7,FALSE)</f>
        <v>1</v>
      </c>
      <c r="I619" s="6" t="str">
        <f>VLOOKUP(Table2[[#This Row],[CustomerID]],'Medical Examinations'!A:J,8,FALSE)</f>
        <v>No</v>
      </c>
      <c r="J619" s="6" t="str">
        <f>VLOOKUP(Table2[[#This Row],[CustomerID]],'Medical Examinations'!A:J,9,FALSE)</f>
        <v>Obesity</v>
      </c>
      <c r="K619" s="6" t="str">
        <f>VLOOKUP(Table2[[#This Row],[CustomerID]],'Medical Examinations'!A:J,10,FALSE)</f>
        <v>Normal</v>
      </c>
      <c r="L619" s="6" t="str">
        <f>VLOOKUP(Table2[[#This Row],[CustomerID]],'Hospitalisation Details'!A:M,12,FALSE)</f>
        <v>5-Dec-1988</v>
      </c>
      <c r="M619" s="6">
        <f>VLOOKUP(Table2[[#This Row],[CustomerID]],'Hospitalisation Details'!A:M,7,FALSE)</f>
        <v>16059.06</v>
      </c>
      <c r="N619" s="6" t="str">
        <f>VLOOKUP(Table2[[#This Row],[CustomerID]],'Hospitalisation Details'!A:M,8,FALSE)</f>
        <v>tier - 2</v>
      </c>
      <c r="O619" s="6" t="str">
        <f>VLOOKUP(Table2[[#This Row],[CustomerID]],'Hospitalisation Details'!A:M,9,FALSE)</f>
        <v>tier - 3</v>
      </c>
      <c r="P619" s="6" t="str">
        <f>VLOOKUP(Table2[[#This Row],[CustomerID]],'Hospitalisation Details'!A:M,10,FALSE)</f>
        <v>R1012</v>
      </c>
      <c r="Q619" s="6">
        <f>VLOOKUP(Table2[[#This Row],[CustomerID]],'Hospitalisation Details'!A:M,13,FALSE)</f>
        <v>34</v>
      </c>
      <c r="R619" s="41"/>
    </row>
    <row r="620" spans="1:18" x14ac:dyDescent="0.3">
      <c r="A620" s="6" t="str">
        <f>VLOOKUP('Customer Names'!A620,'Customer Names'!A:A,1,FALSE)</f>
        <v>Id619</v>
      </c>
      <c r="B620" s="6" t="str">
        <f>VLOOKUP(Table2[[#This Row],[CustomerID]],'Customer Names'!A:E,4,FALSE)</f>
        <v xml:space="preserve">  Brittany L</v>
      </c>
      <c r="C620" s="6">
        <f>VLOOKUP(Table2[[#This Row],[CustomerID]],'Medical Examinations'!A:J,2,FALSE)</f>
        <v>48.7</v>
      </c>
      <c r="D620" s="6">
        <f>VLOOKUP(Table2[[#This Row],[CustomerID]],'Medical Examinations'!A:J,3,FALSE)</f>
        <v>4.71</v>
      </c>
      <c r="E620" s="6" t="str">
        <f>VLOOKUP(Table2[[#This Row],[CustomerID]],'Medical Examinations'!A:J,4,FALSE)</f>
        <v>No</v>
      </c>
      <c r="F620" s="6" t="str">
        <f>VLOOKUP(Table2[[#This Row],[CustomerID]],'Medical Examinations'!A:J,5,FALSE)</f>
        <v>No</v>
      </c>
      <c r="G620" s="6" t="str">
        <f>VLOOKUP(Table2[[#This Row],[CustomerID]],'Medical Examinations'!A:J,6,FALSE)</f>
        <v>No</v>
      </c>
      <c r="H620" s="6">
        <f>VLOOKUP(Table2[[#This Row],[CustomerID]],'Medical Examinations'!A:J,7,FALSE)</f>
        <v>0</v>
      </c>
      <c r="I620" s="6" t="str">
        <f>VLOOKUP(Table2[[#This Row],[CustomerID]],'Medical Examinations'!A:J,8,FALSE)</f>
        <v>No</v>
      </c>
      <c r="J620" s="6" t="str">
        <f>VLOOKUP(Table2[[#This Row],[CustomerID]],'Medical Examinations'!A:J,9,FALSE)</f>
        <v>Obesity</v>
      </c>
      <c r="K620" s="6" t="str">
        <f>VLOOKUP(Table2[[#This Row],[CustomerID]],'Medical Examinations'!A:J,10,FALSE)</f>
        <v>Normal</v>
      </c>
      <c r="L620" s="6" t="str">
        <f>VLOOKUP(Table2[[#This Row],[CustomerID]],'Hospitalisation Details'!A:M,12,FALSE)</f>
        <v>19-Sep-1980</v>
      </c>
      <c r="M620" s="6">
        <f>VLOOKUP(Table2[[#This Row],[CustomerID]],'Hospitalisation Details'!A:M,7,FALSE)</f>
        <v>15966.19</v>
      </c>
      <c r="N620" s="6" t="str">
        <f>VLOOKUP(Table2[[#This Row],[CustomerID]],'Hospitalisation Details'!A:M,8,FALSE)</f>
        <v>tier - 2</v>
      </c>
      <c r="O620" s="6" t="str">
        <f>VLOOKUP(Table2[[#This Row],[CustomerID]],'Hospitalisation Details'!A:M,9,FALSE)</f>
        <v>tier - 2</v>
      </c>
      <c r="P620" s="6" t="str">
        <f>VLOOKUP(Table2[[#This Row],[CustomerID]],'Hospitalisation Details'!A:M,10,FALSE)</f>
        <v>R1012</v>
      </c>
      <c r="Q620" s="6">
        <f>VLOOKUP(Table2[[#This Row],[CustomerID]],'Hospitalisation Details'!A:M,13,FALSE)</f>
        <v>42</v>
      </c>
      <c r="R620" s="41"/>
    </row>
    <row r="621" spans="1:18" x14ac:dyDescent="0.3">
      <c r="A621" s="6" t="str">
        <f>VLOOKUP('Customer Names'!A621,'Customer Names'!A:A,1,FALSE)</f>
        <v>Id620</v>
      </c>
      <c r="B621" s="6" t="str">
        <f>VLOOKUP(Table2[[#This Row],[CustomerID]],'Customer Names'!A:E,4,FALSE)</f>
        <v xml:space="preserve">  Jessica L</v>
      </c>
      <c r="C621" s="6">
        <f>VLOOKUP(Table2[[#This Row],[CustomerID]],'Medical Examinations'!A:J,2,FALSE)</f>
        <v>48.81</v>
      </c>
      <c r="D621" s="6">
        <f>VLOOKUP(Table2[[#This Row],[CustomerID]],'Medical Examinations'!A:J,3,FALSE)</f>
        <v>5.49</v>
      </c>
      <c r="E621" s="6" t="str">
        <f>VLOOKUP(Table2[[#This Row],[CustomerID]],'Medical Examinations'!A:J,4,FALSE)</f>
        <v>No</v>
      </c>
      <c r="F621" s="6" t="str">
        <f>VLOOKUP(Table2[[#This Row],[CustomerID]],'Medical Examinations'!A:J,5,FALSE)</f>
        <v>No</v>
      </c>
      <c r="G621" s="6" t="str">
        <f>VLOOKUP(Table2[[#This Row],[CustomerID]],'Medical Examinations'!A:J,6,FALSE)</f>
        <v>No</v>
      </c>
      <c r="H621" s="6">
        <f>VLOOKUP(Table2[[#This Row],[CustomerID]],'Medical Examinations'!A:J,7,FALSE)</f>
        <v>0</v>
      </c>
      <c r="I621" s="6" t="str">
        <f>VLOOKUP(Table2[[#This Row],[CustomerID]],'Medical Examinations'!A:J,8,FALSE)</f>
        <v>No</v>
      </c>
      <c r="J621" s="6" t="str">
        <f>VLOOKUP(Table2[[#This Row],[CustomerID]],'Medical Examinations'!A:J,9,FALSE)</f>
        <v>Obesity</v>
      </c>
      <c r="K621" s="6" t="str">
        <f>VLOOKUP(Table2[[#This Row],[CustomerID]],'Medical Examinations'!A:J,10,FALSE)</f>
        <v>Normal</v>
      </c>
      <c r="L621" s="6" t="str">
        <f>VLOOKUP(Table2[[#This Row],[CustomerID]],'Hospitalisation Details'!A:M,12,FALSE)</f>
        <v>24-Jul-1982</v>
      </c>
      <c r="M621" s="6">
        <f>VLOOKUP(Table2[[#This Row],[CustomerID]],'Hospitalisation Details'!A:M,7,FALSE)</f>
        <v>15965.29</v>
      </c>
      <c r="N621" s="6" t="str">
        <f>VLOOKUP(Table2[[#This Row],[CustomerID]],'Hospitalisation Details'!A:M,8,FALSE)</f>
        <v>tier - 2</v>
      </c>
      <c r="O621" s="6" t="str">
        <f>VLOOKUP(Table2[[#This Row],[CustomerID]],'Hospitalisation Details'!A:M,9,FALSE)</f>
        <v>tier - 1</v>
      </c>
      <c r="P621" s="6" t="str">
        <f>VLOOKUP(Table2[[#This Row],[CustomerID]],'Hospitalisation Details'!A:M,10,FALSE)</f>
        <v>R1012</v>
      </c>
      <c r="Q621" s="6">
        <f>VLOOKUP(Table2[[#This Row],[CustomerID]],'Hospitalisation Details'!A:M,13,FALSE)</f>
        <v>40</v>
      </c>
      <c r="R621" s="41"/>
    </row>
    <row r="622" spans="1:18" x14ac:dyDescent="0.3">
      <c r="A622" s="6" t="str">
        <f>VLOOKUP('Customer Names'!A622,'Customer Names'!A:A,1,FALSE)</f>
        <v>Id621</v>
      </c>
      <c r="B622" s="6" t="str">
        <f>VLOOKUP(Table2[[#This Row],[CustomerID]],'Customer Names'!A:E,4,FALSE)</f>
        <v xml:space="preserve">  Kristina K</v>
      </c>
      <c r="C622" s="6">
        <f>VLOOKUP(Table2[[#This Row],[CustomerID]],'Medical Examinations'!A:J,2,FALSE)</f>
        <v>47.53</v>
      </c>
      <c r="D622" s="6">
        <f>VLOOKUP(Table2[[#This Row],[CustomerID]],'Medical Examinations'!A:J,3,FALSE)</f>
        <v>4.72</v>
      </c>
      <c r="E622" s="6" t="str">
        <f>VLOOKUP(Table2[[#This Row],[CustomerID]],'Medical Examinations'!A:J,4,FALSE)</f>
        <v>No</v>
      </c>
      <c r="F622" s="6" t="str">
        <f>VLOOKUP(Table2[[#This Row],[CustomerID]],'Medical Examinations'!A:J,5,FALSE)</f>
        <v>No</v>
      </c>
      <c r="G622" s="6" t="str">
        <f>VLOOKUP(Table2[[#This Row],[CustomerID]],'Medical Examinations'!A:J,6,FALSE)</f>
        <v>No</v>
      </c>
      <c r="H622" s="6">
        <f>VLOOKUP(Table2[[#This Row],[CustomerID]],'Medical Examinations'!A:J,7,FALSE)</f>
        <v>0</v>
      </c>
      <c r="I622" s="6" t="str">
        <f>VLOOKUP(Table2[[#This Row],[CustomerID]],'Medical Examinations'!A:J,8,FALSE)</f>
        <v>No</v>
      </c>
      <c r="J622" s="6" t="str">
        <f>VLOOKUP(Table2[[#This Row],[CustomerID]],'Medical Examinations'!A:J,9,FALSE)</f>
        <v>Obesity</v>
      </c>
      <c r="K622" s="6" t="str">
        <f>VLOOKUP(Table2[[#This Row],[CustomerID]],'Medical Examinations'!A:J,10,FALSE)</f>
        <v>Normal</v>
      </c>
      <c r="L622" s="6" t="str">
        <f>VLOOKUP(Table2[[#This Row],[CustomerID]],'Hospitalisation Details'!A:M,12,FALSE)</f>
        <v>12-Oct-1980</v>
      </c>
      <c r="M622" s="6">
        <f>VLOOKUP(Table2[[#This Row],[CustomerID]],'Hospitalisation Details'!A:M,7,FALSE)</f>
        <v>15922.29</v>
      </c>
      <c r="N622" s="6" t="str">
        <f>VLOOKUP(Table2[[#This Row],[CustomerID]],'Hospitalisation Details'!A:M,8,FALSE)</f>
        <v>tier - 2</v>
      </c>
      <c r="O622" s="6" t="str">
        <f>VLOOKUP(Table2[[#This Row],[CustomerID]],'Hospitalisation Details'!A:M,9,FALSE)</f>
        <v>tier - 3</v>
      </c>
      <c r="P622" s="6" t="str">
        <f>VLOOKUP(Table2[[#This Row],[CustomerID]],'Hospitalisation Details'!A:M,10,FALSE)</f>
        <v>R1026</v>
      </c>
      <c r="Q622" s="6">
        <f>VLOOKUP(Table2[[#This Row],[CustomerID]],'Hospitalisation Details'!A:M,13,FALSE)</f>
        <v>42</v>
      </c>
      <c r="R622" s="41"/>
    </row>
    <row r="623" spans="1:18" x14ac:dyDescent="0.3">
      <c r="A623" s="6" t="str">
        <f>VLOOKUP('Customer Names'!A623,'Customer Names'!A:A,1,FALSE)</f>
        <v>Id622</v>
      </c>
      <c r="B623" s="6" t="str">
        <f>VLOOKUP(Table2[[#This Row],[CustomerID]],'Customer Names'!A:E,4,FALSE)</f>
        <v xml:space="preserve">  Brad</v>
      </c>
      <c r="C623" s="6">
        <f>VLOOKUP(Table2[[#This Row],[CustomerID]],'Medical Examinations'!A:J,2,FALSE)</f>
        <v>36.85</v>
      </c>
      <c r="D623" s="6">
        <f>VLOOKUP(Table2[[#This Row],[CustomerID]],'Medical Examinations'!A:J,3,FALSE)</f>
        <v>6.7</v>
      </c>
      <c r="E623" s="6" t="str">
        <f>VLOOKUP(Table2[[#This Row],[CustomerID]],'Medical Examinations'!A:J,4,FALSE)</f>
        <v>No</v>
      </c>
      <c r="F623" s="6" t="str">
        <f>VLOOKUP(Table2[[#This Row],[CustomerID]],'Medical Examinations'!A:J,5,FALSE)</f>
        <v>No</v>
      </c>
      <c r="G623" s="6" t="str">
        <f>VLOOKUP(Table2[[#This Row],[CustomerID]],'Medical Examinations'!A:J,6,FALSE)</f>
        <v>No</v>
      </c>
      <c r="H623" s="6">
        <f>VLOOKUP(Table2[[#This Row],[CustomerID]],'Medical Examinations'!A:J,7,FALSE)</f>
        <v>0</v>
      </c>
      <c r="I623" s="6" t="str">
        <f>VLOOKUP(Table2[[#This Row],[CustomerID]],'Medical Examinations'!A:J,8,FALSE)</f>
        <v>No</v>
      </c>
      <c r="J623" s="6" t="str">
        <f>VLOOKUP(Table2[[#This Row],[CustomerID]],'Medical Examinations'!A:J,9,FALSE)</f>
        <v>Obesity</v>
      </c>
      <c r="K623" s="6" t="str">
        <f>VLOOKUP(Table2[[#This Row],[CustomerID]],'Medical Examinations'!A:J,10,FALSE)</f>
        <v>Diabetes</v>
      </c>
      <c r="L623" s="6" t="str">
        <f>VLOOKUP(Table2[[#This Row],[CustomerID]],'Hospitalisation Details'!A:M,12,FALSE)</f>
        <v>25-Dec-1962</v>
      </c>
      <c r="M623" s="6">
        <f>VLOOKUP(Table2[[#This Row],[CustomerID]],'Hospitalisation Details'!A:M,7,FALSE)</f>
        <v>15840.81</v>
      </c>
      <c r="N623" s="6" t="str">
        <f>VLOOKUP(Table2[[#This Row],[CustomerID]],'Hospitalisation Details'!A:M,8,FALSE)</f>
        <v>tier - 2</v>
      </c>
      <c r="O623" s="6" t="str">
        <f>VLOOKUP(Table2[[#This Row],[CustomerID]],'Hospitalisation Details'!A:M,9,FALSE)</f>
        <v>tier - 1</v>
      </c>
      <c r="P623" s="6" t="str">
        <f>VLOOKUP(Table2[[#This Row],[CustomerID]],'Hospitalisation Details'!A:M,10,FALSE)</f>
        <v>R1022</v>
      </c>
      <c r="Q623" s="6">
        <f>VLOOKUP(Table2[[#This Row],[CustomerID]],'Hospitalisation Details'!A:M,13,FALSE)</f>
        <v>60</v>
      </c>
      <c r="R623" s="41"/>
    </row>
    <row r="624" spans="1:18" x14ac:dyDescent="0.3">
      <c r="A624" s="6" t="str">
        <f>VLOOKUP('Customer Names'!A624,'Customer Names'!A:A,1,FALSE)</f>
        <v>Id623</v>
      </c>
      <c r="B624" s="6" t="str">
        <f>VLOOKUP(Table2[[#This Row],[CustomerID]],'Customer Names'!A:E,4,FALSE)</f>
        <v xml:space="preserve">  Margaret O</v>
      </c>
      <c r="C624" s="6">
        <f>VLOOKUP(Table2[[#This Row],[CustomerID]],'Medical Examinations'!A:J,2,FALSE)</f>
        <v>29.3</v>
      </c>
      <c r="D624" s="6">
        <f>VLOOKUP(Table2[[#This Row],[CustomerID]],'Medical Examinations'!A:J,3,FALSE)</f>
        <v>5.5</v>
      </c>
      <c r="E624" s="6" t="str">
        <f>VLOOKUP(Table2[[#This Row],[CustomerID]],'Medical Examinations'!A:J,4,FALSE)</f>
        <v>No</v>
      </c>
      <c r="F624" s="6" t="str">
        <f>VLOOKUP(Table2[[#This Row],[CustomerID]],'Medical Examinations'!A:J,5,FALSE)</f>
        <v>No</v>
      </c>
      <c r="G624" s="6" t="str">
        <f>VLOOKUP(Table2[[#This Row],[CustomerID]],'Medical Examinations'!A:J,6,FALSE)</f>
        <v>No</v>
      </c>
      <c r="H624" s="6">
        <f>VLOOKUP(Table2[[#This Row],[CustomerID]],'Medical Examinations'!A:J,7,FALSE)</f>
        <v>0</v>
      </c>
      <c r="I624" s="6" t="str">
        <f>VLOOKUP(Table2[[#This Row],[CustomerID]],'Medical Examinations'!A:J,8,FALSE)</f>
        <v>No</v>
      </c>
      <c r="J624" s="6" t="str">
        <f>VLOOKUP(Table2[[#This Row],[CustomerID]],'Medical Examinations'!A:J,9,FALSE)</f>
        <v>OverWeight</v>
      </c>
      <c r="K624" s="6" t="str">
        <f>VLOOKUP(Table2[[#This Row],[CustomerID]],'Medical Examinations'!A:J,10,FALSE)</f>
        <v>Normal</v>
      </c>
      <c r="L624" s="6" t="str">
        <f>VLOOKUP(Table2[[#This Row],[CustomerID]],'Hospitalisation Details'!A:M,12,FALSE)</f>
        <v>11-Nov-1982</v>
      </c>
      <c r="M624" s="6">
        <f>VLOOKUP(Table2[[#This Row],[CustomerID]],'Hospitalisation Details'!A:M,7,FALSE)</f>
        <v>15828.82</v>
      </c>
      <c r="N624" s="6" t="str">
        <f>VLOOKUP(Table2[[#This Row],[CustomerID]],'Hospitalisation Details'!A:M,8,FALSE)</f>
        <v>tier - 2</v>
      </c>
      <c r="O624" s="6" t="str">
        <f>VLOOKUP(Table2[[#This Row],[CustomerID]],'Hospitalisation Details'!A:M,9,FALSE)</f>
        <v>tier - 3</v>
      </c>
      <c r="P624" s="6" t="str">
        <f>VLOOKUP(Table2[[#This Row],[CustomerID]],'Hospitalisation Details'!A:M,10,FALSE)</f>
        <v>R1011</v>
      </c>
      <c r="Q624" s="6">
        <f>VLOOKUP(Table2[[#This Row],[CustomerID]],'Hospitalisation Details'!A:M,13,FALSE)</f>
        <v>40</v>
      </c>
      <c r="R624" s="41"/>
    </row>
    <row r="625" spans="1:18" x14ac:dyDescent="0.3">
      <c r="A625" s="6" t="str">
        <f>VLOOKUP('Customer Names'!A625,'Customer Names'!A:A,1,FALSE)</f>
        <v>Id624</v>
      </c>
      <c r="B625" s="6" t="str">
        <f>VLOOKUP(Table2[[#This Row],[CustomerID]],'Customer Names'!A:E,4,FALSE)</f>
        <v xml:space="preserve">  Craig R</v>
      </c>
      <c r="C625" s="6">
        <f>VLOOKUP(Table2[[#This Row],[CustomerID]],'Medical Examinations'!A:J,2,FALSE)</f>
        <v>19.3</v>
      </c>
      <c r="D625" s="6">
        <f>VLOOKUP(Table2[[#This Row],[CustomerID]],'Medical Examinations'!A:J,3,FALSE)</f>
        <v>4.46</v>
      </c>
      <c r="E625" s="6" t="str">
        <f>VLOOKUP(Table2[[#This Row],[CustomerID]],'Medical Examinations'!A:J,4,FALSE)</f>
        <v>No</v>
      </c>
      <c r="F625" s="6" t="str">
        <f>VLOOKUP(Table2[[#This Row],[CustomerID]],'Medical Examinations'!A:J,5,FALSE)</f>
        <v>No</v>
      </c>
      <c r="G625" s="6" t="str">
        <f>VLOOKUP(Table2[[#This Row],[CustomerID]],'Medical Examinations'!A:J,6,FALSE)</f>
        <v>No</v>
      </c>
      <c r="H625" s="6">
        <f>VLOOKUP(Table2[[#This Row],[CustomerID]],'Medical Examinations'!A:J,7,FALSE)</f>
        <v>1</v>
      </c>
      <c r="I625" s="6" t="str">
        <f>VLOOKUP(Table2[[#This Row],[CustomerID]],'Medical Examinations'!A:J,8,FALSE)</f>
        <v>Yes</v>
      </c>
      <c r="J625" s="6" t="str">
        <f>VLOOKUP(Table2[[#This Row],[CustomerID]],'Medical Examinations'!A:J,9,FALSE)</f>
        <v>NormalWeight</v>
      </c>
      <c r="K625" s="6" t="str">
        <f>VLOOKUP(Table2[[#This Row],[CustomerID]],'Medical Examinations'!A:J,10,FALSE)</f>
        <v>Normal</v>
      </c>
      <c r="L625" s="6" t="str">
        <f>VLOOKUP(Table2[[#This Row],[CustomerID]],'Hospitalisation Details'!A:M,12,FALSE)</f>
        <v>26-Jun-1984</v>
      </c>
      <c r="M625" s="6">
        <f>VLOOKUP(Table2[[#This Row],[CustomerID]],'Hospitalisation Details'!A:M,7,FALSE)</f>
        <v>15820.7</v>
      </c>
      <c r="N625" s="6" t="str">
        <f>VLOOKUP(Table2[[#This Row],[CustomerID]],'Hospitalisation Details'!A:M,8,FALSE)</f>
        <v>tier - 2</v>
      </c>
      <c r="O625" s="6" t="str">
        <f>VLOOKUP(Table2[[#This Row],[CustomerID]],'Hospitalisation Details'!A:M,9,FALSE)</f>
        <v>tier - 3</v>
      </c>
      <c r="P625" s="6" t="str">
        <f>VLOOKUP(Table2[[#This Row],[CustomerID]],'Hospitalisation Details'!A:M,10,FALSE)</f>
        <v>R1011</v>
      </c>
      <c r="Q625" s="6">
        <f>VLOOKUP(Table2[[#This Row],[CustomerID]],'Hospitalisation Details'!A:M,13,FALSE)</f>
        <v>38</v>
      </c>
      <c r="R625" s="41"/>
    </row>
    <row r="626" spans="1:18" x14ac:dyDescent="0.3">
      <c r="A626" s="6" t="str">
        <f>VLOOKUP('Customer Names'!A626,'Customer Names'!A:A,1,FALSE)</f>
        <v>Id625</v>
      </c>
      <c r="B626" s="6" t="str">
        <f>VLOOKUP(Table2[[#This Row],[CustomerID]],'Customer Names'!A:E,4,FALSE)</f>
        <v xml:space="preserve">  Simo</v>
      </c>
      <c r="C626" s="6">
        <f>VLOOKUP(Table2[[#This Row],[CustomerID]],'Medical Examinations'!A:J,2,FALSE)</f>
        <v>24.13</v>
      </c>
      <c r="D626" s="6">
        <f>VLOOKUP(Table2[[#This Row],[CustomerID]],'Medical Examinations'!A:J,3,FALSE)</f>
        <v>5.29</v>
      </c>
      <c r="E626" s="6" t="str">
        <f>VLOOKUP(Table2[[#This Row],[CustomerID]],'Medical Examinations'!A:J,4,FALSE)</f>
        <v>Yes</v>
      </c>
      <c r="F626" s="6" t="str">
        <f>VLOOKUP(Table2[[#This Row],[CustomerID]],'Medical Examinations'!A:J,5,FALSE)</f>
        <v>No</v>
      </c>
      <c r="G626" s="6" t="str">
        <f>VLOOKUP(Table2[[#This Row],[CustomerID]],'Medical Examinations'!A:J,6,FALSE)</f>
        <v>Yes</v>
      </c>
      <c r="H626" s="6">
        <f>VLOOKUP(Table2[[#This Row],[CustomerID]],'Medical Examinations'!A:J,7,FALSE)</f>
        <v>1</v>
      </c>
      <c r="I626" s="6" t="str">
        <f>VLOOKUP(Table2[[#This Row],[CustomerID]],'Medical Examinations'!A:J,8,FALSE)</f>
        <v>Yes</v>
      </c>
      <c r="J626" s="6" t="str">
        <f>VLOOKUP(Table2[[#This Row],[CustomerID]],'Medical Examinations'!A:J,9,FALSE)</f>
        <v>NormalWeight</v>
      </c>
      <c r="K626" s="6" t="str">
        <f>VLOOKUP(Table2[[#This Row],[CustomerID]],'Medical Examinations'!A:J,10,FALSE)</f>
        <v>Normal</v>
      </c>
      <c r="L626" s="6" t="str">
        <f>VLOOKUP(Table2[[#This Row],[CustomerID]],'Hospitalisation Details'!A:M,12,FALSE)</f>
        <v>9-Oct-1997</v>
      </c>
      <c r="M626" s="6">
        <f>VLOOKUP(Table2[[#This Row],[CustomerID]],'Hospitalisation Details'!A:M,7,FALSE)</f>
        <v>15817.99</v>
      </c>
      <c r="N626" s="6" t="str">
        <f>VLOOKUP(Table2[[#This Row],[CustomerID]],'Hospitalisation Details'!A:M,8,FALSE)</f>
        <v>tier - 2</v>
      </c>
      <c r="O626" s="6" t="str">
        <f>VLOOKUP(Table2[[#This Row],[CustomerID]],'Hospitalisation Details'!A:M,9,FALSE)</f>
        <v>tier - 2</v>
      </c>
      <c r="P626" s="6" t="str">
        <f>VLOOKUP(Table2[[#This Row],[CustomerID]],'Hospitalisation Details'!A:M,10,FALSE)</f>
        <v>R1012</v>
      </c>
      <c r="Q626" s="6">
        <f>VLOOKUP(Table2[[#This Row],[CustomerID]],'Hospitalisation Details'!A:M,13,FALSE)</f>
        <v>25</v>
      </c>
      <c r="R626" s="41"/>
    </row>
    <row r="627" spans="1:18" x14ac:dyDescent="0.3">
      <c r="A627" s="6" t="str">
        <f>VLOOKUP('Customer Names'!A627,'Customer Names'!A:A,1,FALSE)</f>
        <v>Id626</v>
      </c>
      <c r="B627" s="6" t="str">
        <f>VLOOKUP(Table2[[#This Row],[CustomerID]],'Customer Names'!A:E,4,FALSE)</f>
        <v xml:space="preserve">  Christopher J</v>
      </c>
      <c r="C627" s="6">
        <f>VLOOKUP(Table2[[#This Row],[CustomerID]],'Medical Examinations'!A:J,2,FALSE)</f>
        <v>46.7</v>
      </c>
      <c r="D627" s="6">
        <f>VLOOKUP(Table2[[#This Row],[CustomerID]],'Medical Examinations'!A:J,3,FALSE)</f>
        <v>10.99</v>
      </c>
      <c r="E627" s="6" t="str">
        <f>VLOOKUP(Table2[[#This Row],[CustomerID]],'Medical Examinations'!A:J,4,FALSE)</f>
        <v>No</v>
      </c>
      <c r="F627" s="6" t="str">
        <f>VLOOKUP(Table2[[#This Row],[CustomerID]],'Medical Examinations'!A:J,5,FALSE)</f>
        <v>No</v>
      </c>
      <c r="G627" s="6" t="str">
        <f>VLOOKUP(Table2[[#This Row],[CustomerID]],'Medical Examinations'!A:J,6,FALSE)</f>
        <v>No</v>
      </c>
      <c r="H627" s="6">
        <f>VLOOKUP(Table2[[#This Row],[CustomerID]],'Medical Examinations'!A:J,7,FALSE)</f>
        <v>0</v>
      </c>
      <c r="I627" s="6" t="str">
        <f>VLOOKUP(Table2[[#This Row],[CustomerID]],'Medical Examinations'!A:J,8,FALSE)</f>
        <v>No</v>
      </c>
      <c r="J627" s="6" t="str">
        <f>VLOOKUP(Table2[[#This Row],[CustomerID]],'Medical Examinations'!A:J,9,FALSE)</f>
        <v>Obesity</v>
      </c>
      <c r="K627" s="6" t="str">
        <f>VLOOKUP(Table2[[#This Row],[CustomerID]],'Medical Examinations'!A:J,10,FALSE)</f>
        <v>Diabetes</v>
      </c>
      <c r="L627" s="6" t="str">
        <f>VLOOKUP(Table2[[#This Row],[CustomerID]],'Hospitalisation Details'!A:M,12,FALSE)</f>
        <v>29-Aug-1974</v>
      </c>
      <c r="M627" s="6">
        <f>VLOOKUP(Table2[[#This Row],[CustomerID]],'Hospitalisation Details'!A:M,7,FALSE)</f>
        <v>15746.62</v>
      </c>
      <c r="N627" s="6" t="str">
        <f>VLOOKUP(Table2[[#This Row],[CustomerID]],'Hospitalisation Details'!A:M,8,FALSE)</f>
        <v>tier - 2</v>
      </c>
      <c r="O627" s="6" t="str">
        <f>VLOOKUP(Table2[[#This Row],[CustomerID]],'Hospitalisation Details'!A:M,9,FALSE)</f>
        <v>tier - 1</v>
      </c>
      <c r="P627" s="6" t="str">
        <f>VLOOKUP(Table2[[#This Row],[CustomerID]],'Hospitalisation Details'!A:M,10,FALSE)</f>
        <v>R1012</v>
      </c>
      <c r="Q627" s="6">
        <f>VLOOKUP(Table2[[#This Row],[CustomerID]],'Hospitalisation Details'!A:M,13,FALSE)</f>
        <v>48</v>
      </c>
      <c r="R627" s="41"/>
    </row>
    <row r="628" spans="1:18" x14ac:dyDescent="0.3">
      <c r="A628" s="6" t="str">
        <f>VLOOKUP('Customer Names'!A628,'Customer Names'!A:A,1,FALSE)</f>
        <v>Id627</v>
      </c>
      <c r="B628" s="6" t="str">
        <f>VLOOKUP(Table2[[#This Row],[CustomerID]],'Customer Names'!A:E,4,FALSE)</f>
        <v xml:space="preserve">  Mario Sr</v>
      </c>
      <c r="C628" s="6">
        <f>VLOOKUP(Table2[[#This Row],[CustomerID]],'Medical Examinations'!A:J,2,FALSE)</f>
        <v>45.27</v>
      </c>
      <c r="D628" s="6">
        <f>VLOOKUP(Table2[[#This Row],[CustomerID]],'Medical Examinations'!A:J,3,FALSE)</f>
        <v>5.2</v>
      </c>
      <c r="E628" s="6" t="str">
        <f>VLOOKUP(Table2[[#This Row],[CustomerID]],'Medical Examinations'!A:J,4,FALSE)</f>
        <v>Yes</v>
      </c>
      <c r="F628" s="6" t="str">
        <f>VLOOKUP(Table2[[#This Row],[CustomerID]],'Medical Examinations'!A:J,5,FALSE)</f>
        <v>No</v>
      </c>
      <c r="G628" s="6" t="str">
        <f>VLOOKUP(Table2[[#This Row],[CustomerID]],'Medical Examinations'!A:J,6,FALSE)</f>
        <v>No</v>
      </c>
      <c r="H628" s="6">
        <f>VLOOKUP(Table2[[#This Row],[CustomerID]],'Medical Examinations'!A:J,7,FALSE)</f>
        <v>0</v>
      </c>
      <c r="I628" s="6" t="str">
        <f>VLOOKUP(Table2[[#This Row],[CustomerID]],'Medical Examinations'!A:J,8,FALSE)</f>
        <v>No</v>
      </c>
      <c r="J628" s="6" t="str">
        <f>VLOOKUP(Table2[[#This Row],[CustomerID]],'Medical Examinations'!A:J,9,FALSE)</f>
        <v>Obesity</v>
      </c>
      <c r="K628" s="6" t="str">
        <f>VLOOKUP(Table2[[#This Row],[CustomerID]],'Medical Examinations'!A:J,10,FALSE)</f>
        <v>Normal</v>
      </c>
      <c r="L628" s="6" t="str">
        <f>VLOOKUP(Table2[[#This Row],[CustomerID]],'Hospitalisation Details'!A:M,12,FALSE)</f>
        <v>20-Sep-1976</v>
      </c>
      <c r="M628" s="6">
        <f>VLOOKUP(Table2[[#This Row],[CustomerID]],'Hospitalisation Details'!A:M,7,FALSE)</f>
        <v>15698.86</v>
      </c>
      <c r="N628" s="6" t="str">
        <f>VLOOKUP(Table2[[#This Row],[CustomerID]],'Hospitalisation Details'!A:M,8,FALSE)</f>
        <v>tier - 2</v>
      </c>
      <c r="O628" s="6" t="str">
        <f>VLOOKUP(Table2[[#This Row],[CustomerID]],'Hospitalisation Details'!A:M,9,FALSE)</f>
        <v>tier - 2</v>
      </c>
      <c r="P628" s="6" t="str">
        <f>VLOOKUP(Table2[[#This Row],[CustomerID]],'Hospitalisation Details'!A:M,10,FALSE)</f>
        <v>R1012</v>
      </c>
      <c r="Q628" s="6">
        <f>VLOOKUP(Table2[[#This Row],[CustomerID]],'Hospitalisation Details'!A:M,13,FALSE)</f>
        <v>46</v>
      </c>
      <c r="R628" s="41"/>
    </row>
    <row r="629" spans="1:18" x14ac:dyDescent="0.3">
      <c r="A629" s="6" t="str">
        <f>VLOOKUP('Customer Names'!A629,'Customer Names'!A:A,1,FALSE)</f>
        <v>Id628</v>
      </c>
      <c r="B629" s="6" t="str">
        <f>VLOOKUP(Table2[[#This Row],[CustomerID]],'Customer Names'!A:E,4,FALSE)</f>
        <v xml:space="preserve">  Meghann R</v>
      </c>
      <c r="C629" s="6">
        <f>VLOOKUP(Table2[[#This Row],[CustomerID]],'Medical Examinations'!A:J,2,FALSE)</f>
        <v>44.29</v>
      </c>
      <c r="D629" s="6">
        <f>VLOOKUP(Table2[[#This Row],[CustomerID]],'Medical Examinations'!A:J,3,FALSE)</f>
        <v>9.66</v>
      </c>
      <c r="E629" s="6" t="str">
        <f>VLOOKUP(Table2[[#This Row],[CustomerID]],'Medical Examinations'!A:J,4,FALSE)</f>
        <v>No</v>
      </c>
      <c r="F629" s="6" t="str">
        <f>VLOOKUP(Table2[[#This Row],[CustomerID]],'Medical Examinations'!A:J,5,FALSE)</f>
        <v>No</v>
      </c>
      <c r="G629" s="6" t="str">
        <f>VLOOKUP(Table2[[#This Row],[CustomerID]],'Medical Examinations'!A:J,6,FALSE)</f>
        <v>No</v>
      </c>
      <c r="H629" s="6">
        <f>VLOOKUP(Table2[[#This Row],[CustomerID]],'Medical Examinations'!A:J,7,FALSE)</f>
        <v>2</v>
      </c>
      <c r="I629" s="6" t="str">
        <f>VLOOKUP(Table2[[#This Row],[CustomerID]],'Medical Examinations'!A:J,8,FALSE)</f>
        <v>No</v>
      </c>
      <c r="J629" s="6" t="str">
        <f>VLOOKUP(Table2[[#This Row],[CustomerID]],'Medical Examinations'!A:J,9,FALSE)</f>
        <v>Obesity</v>
      </c>
      <c r="K629" s="6" t="str">
        <f>VLOOKUP(Table2[[#This Row],[CustomerID]],'Medical Examinations'!A:J,10,FALSE)</f>
        <v>Diabetes</v>
      </c>
      <c r="L629" s="6" t="str">
        <f>VLOOKUP(Table2[[#This Row],[CustomerID]],'Hospitalisation Details'!A:M,12,FALSE)</f>
        <v>26-Jun-1973</v>
      </c>
      <c r="M629" s="6">
        <f>VLOOKUP(Table2[[#This Row],[CustomerID]],'Hospitalisation Details'!A:M,7,FALSE)</f>
        <v>15670.3</v>
      </c>
      <c r="N629" s="6" t="str">
        <f>VLOOKUP(Table2[[#This Row],[CustomerID]],'Hospitalisation Details'!A:M,8,FALSE)</f>
        <v>tier - 2</v>
      </c>
      <c r="O629" s="6" t="str">
        <f>VLOOKUP(Table2[[#This Row],[CustomerID]],'Hospitalisation Details'!A:M,9,FALSE)</f>
        <v>tier - 2</v>
      </c>
      <c r="P629" s="6" t="str">
        <f>VLOOKUP(Table2[[#This Row],[CustomerID]],'Hospitalisation Details'!A:M,10,FALSE)</f>
        <v>R1026</v>
      </c>
      <c r="Q629" s="6">
        <f>VLOOKUP(Table2[[#This Row],[CustomerID]],'Hospitalisation Details'!A:M,13,FALSE)</f>
        <v>49</v>
      </c>
      <c r="R629" s="41"/>
    </row>
    <row r="630" spans="1:18" x14ac:dyDescent="0.3">
      <c r="A630" s="6" t="str">
        <f>VLOOKUP('Customer Names'!A630,'Customer Names'!A:A,1,FALSE)</f>
        <v>Id629</v>
      </c>
      <c r="B630" s="6" t="str">
        <f>VLOOKUP(Table2[[#This Row],[CustomerID]],'Customer Names'!A:E,4,FALSE)</f>
        <v xml:space="preserve">  Scott M</v>
      </c>
      <c r="C630" s="6">
        <f>VLOOKUP(Table2[[#This Row],[CustomerID]],'Medical Examinations'!A:J,2,FALSE)</f>
        <v>54.59</v>
      </c>
      <c r="D630" s="6">
        <f>VLOOKUP(Table2[[#This Row],[CustomerID]],'Medical Examinations'!A:J,3,FALSE)</f>
        <v>4.22</v>
      </c>
      <c r="E630" s="6" t="str">
        <f>VLOOKUP(Table2[[#This Row],[CustomerID]],'Medical Examinations'!A:J,4,FALSE)</f>
        <v>Yes</v>
      </c>
      <c r="F630" s="6" t="str">
        <f>VLOOKUP(Table2[[#This Row],[CustomerID]],'Medical Examinations'!A:J,5,FALSE)</f>
        <v>No</v>
      </c>
      <c r="G630" s="6" t="str">
        <f>VLOOKUP(Table2[[#This Row],[CustomerID]],'Medical Examinations'!A:J,6,FALSE)</f>
        <v>No</v>
      </c>
      <c r="H630" s="6">
        <f>VLOOKUP(Table2[[#This Row],[CustomerID]],'Medical Examinations'!A:J,7,FALSE)</f>
        <v>1</v>
      </c>
      <c r="I630" s="6" t="str">
        <f>VLOOKUP(Table2[[#This Row],[CustomerID]],'Medical Examinations'!A:J,8,FALSE)</f>
        <v>No</v>
      </c>
      <c r="J630" s="6" t="str">
        <f>VLOOKUP(Table2[[#This Row],[CustomerID]],'Medical Examinations'!A:J,9,FALSE)</f>
        <v>Obesity</v>
      </c>
      <c r="K630" s="6" t="str">
        <f>VLOOKUP(Table2[[#This Row],[CustomerID]],'Medical Examinations'!A:J,10,FALSE)</f>
        <v>Normal</v>
      </c>
      <c r="L630" s="6" t="str">
        <f>VLOOKUP(Table2[[#This Row],[CustomerID]],'Hospitalisation Details'!A:M,12,FALSE)</f>
        <v>22-Dec-1988</v>
      </c>
      <c r="M630" s="6">
        <f>VLOOKUP(Table2[[#This Row],[CustomerID]],'Hospitalisation Details'!A:M,7,FALSE)</f>
        <v>15646.28</v>
      </c>
      <c r="N630" s="6" t="str">
        <f>VLOOKUP(Table2[[#This Row],[CustomerID]],'Hospitalisation Details'!A:M,8,FALSE)</f>
        <v>tier - 2</v>
      </c>
      <c r="O630" s="6" t="str">
        <f>VLOOKUP(Table2[[#This Row],[CustomerID]],'Hospitalisation Details'!A:M,9,FALSE)</f>
        <v>tier - 2</v>
      </c>
      <c r="P630" s="6" t="str">
        <f>VLOOKUP(Table2[[#This Row],[CustomerID]],'Hospitalisation Details'!A:M,10,FALSE)</f>
        <v>R1011</v>
      </c>
      <c r="Q630" s="6">
        <f>VLOOKUP(Table2[[#This Row],[CustomerID]],'Hospitalisation Details'!A:M,13,FALSE)</f>
        <v>34</v>
      </c>
      <c r="R630" s="41"/>
    </row>
    <row r="631" spans="1:18" x14ac:dyDescent="0.3">
      <c r="A631" s="6" t="str">
        <f>VLOOKUP('Customer Names'!A631,'Customer Names'!A:A,1,FALSE)</f>
        <v>Id630</v>
      </c>
      <c r="B631" s="6" t="str">
        <f>VLOOKUP(Table2[[#This Row],[CustomerID]],'Customer Names'!A:E,4,FALSE)</f>
        <v xml:space="preserve">  Caitlin E</v>
      </c>
      <c r="C631" s="6">
        <f>VLOOKUP(Table2[[#This Row],[CustomerID]],'Medical Examinations'!A:J,2,FALSE)</f>
        <v>32.965000000000003</v>
      </c>
      <c r="D631" s="6">
        <f>VLOOKUP(Table2[[#This Row],[CustomerID]],'Medical Examinations'!A:J,3,FALSE)</f>
        <v>11.78</v>
      </c>
      <c r="E631" s="6" t="str">
        <f>VLOOKUP(Table2[[#This Row],[CustomerID]],'Medical Examinations'!A:J,4,FALSE)</f>
        <v>No</v>
      </c>
      <c r="F631" s="6" t="str">
        <f>VLOOKUP(Table2[[#This Row],[CustomerID]],'Medical Examinations'!A:J,5,FALSE)</f>
        <v>No</v>
      </c>
      <c r="G631" s="6" t="str">
        <f>VLOOKUP(Table2[[#This Row],[CustomerID]],'Medical Examinations'!A:J,6,FALSE)</f>
        <v>No</v>
      </c>
      <c r="H631" s="6">
        <f>VLOOKUP(Table2[[#This Row],[CustomerID]],'Medical Examinations'!A:J,7,FALSE)</f>
        <v>0</v>
      </c>
      <c r="I631" s="6" t="str">
        <f>VLOOKUP(Table2[[#This Row],[CustomerID]],'Medical Examinations'!A:J,8,FALSE)</f>
        <v>No</v>
      </c>
      <c r="J631" s="6" t="str">
        <f>VLOOKUP(Table2[[#This Row],[CustomerID]],'Medical Examinations'!A:J,9,FALSE)</f>
        <v>Obesity</v>
      </c>
      <c r="K631" s="6" t="str">
        <f>VLOOKUP(Table2[[#This Row],[CustomerID]],'Medical Examinations'!A:J,10,FALSE)</f>
        <v>Diabetes</v>
      </c>
      <c r="L631" s="6" t="str">
        <f>VLOOKUP(Table2[[#This Row],[CustomerID]],'Hospitalisation Details'!A:M,12,FALSE)</f>
        <v>6-Jun-1960</v>
      </c>
      <c r="M631" s="6">
        <f>VLOOKUP(Table2[[#This Row],[CustomerID]],'Hospitalisation Details'!A:M,7,FALSE)</f>
        <v>15612.19</v>
      </c>
      <c r="N631" s="6" t="str">
        <f>VLOOKUP(Table2[[#This Row],[CustomerID]],'Hospitalisation Details'!A:M,8,FALSE)</f>
        <v>tier - 2</v>
      </c>
      <c r="O631" s="6" t="str">
        <f>VLOOKUP(Table2[[#This Row],[CustomerID]],'Hospitalisation Details'!A:M,9,FALSE)</f>
        <v>tier - 2</v>
      </c>
      <c r="P631" s="6" t="str">
        <f>VLOOKUP(Table2[[#This Row],[CustomerID]],'Hospitalisation Details'!A:M,10,FALSE)</f>
        <v>R1012</v>
      </c>
      <c r="Q631" s="6">
        <f>VLOOKUP(Table2[[#This Row],[CustomerID]],'Hospitalisation Details'!A:M,13,FALSE)</f>
        <v>63</v>
      </c>
      <c r="R631" s="41"/>
    </row>
    <row r="632" spans="1:18" x14ac:dyDescent="0.3">
      <c r="A632" s="6" t="str">
        <f>VLOOKUP('Customer Names'!A632,'Customer Names'!A:A,1,FALSE)</f>
        <v>Id631</v>
      </c>
      <c r="B632" s="6" t="str">
        <f>VLOOKUP(Table2[[#This Row],[CustomerID]],'Customer Names'!A:E,4,FALSE)</f>
        <v xml:space="preserve">  Samantha A</v>
      </c>
      <c r="C632" s="6">
        <f>VLOOKUP(Table2[[#This Row],[CustomerID]],'Medical Examinations'!A:J,2,FALSE)</f>
        <v>38.049999999999997</v>
      </c>
      <c r="D632" s="6">
        <f>VLOOKUP(Table2[[#This Row],[CustomerID]],'Medical Examinations'!A:J,3,FALSE)</f>
        <v>9.6199999999999992</v>
      </c>
      <c r="E632" s="6" t="str">
        <f>VLOOKUP(Table2[[#This Row],[CustomerID]],'Medical Examinations'!A:J,4,FALSE)</f>
        <v>No</v>
      </c>
      <c r="F632" s="6" t="str">
        <f>VLOOKUP(Table2[[#This Row],[CustomerID]],'Medical Examinations'!A:J,5,FALSE)</f>
        <v>No</v>
      </c>
      <c r="G632" s="6" t="str">
        <f>VLOOKUP(Table2[[#This Row],[CustomerID]],'Medical Examinations'!A:J,6,FALSE)</f>
        <v>No</v>
      </c>
      <c r="H632" s="6">
        <f>VLOOKUP(Table2[[#This Row],[CustomerID]],'Medical Examinations'!A:J,7,FALSE)</f>
        <v>0</v>
      </c>
      <c r="I632" s="6" t="str">
        <f>VLOOKUP(Table2[[#This Row],[CustomerID]],'Medical Examinations'!A:J,8,FALSE)</f>
        <v>No</v>
      </c>
      <c r="J632" s="6" t="str">
        <f>VLOOKUP(Table2[[#This Row],[CustomerID]],'Medical Examinations'!A:J,9,FALSE)</f>
        <v>Obesity</v>
      </c>
      <c r="K632" s="6" t="str">
        <f>VLOOKUP(Table2[[#This Row],[CustomerID]],'Medical Examinations'!A:J,10,FALSE)</f>
        <v>Diabetes</v>
      </c>
      <c r="L632" s="6" t="str">
        <f>VLOOKUP(Table2[[#This Row],[CustomerID]],'Hospitalisation Details'!A:M,12,FALSE)</f>
        <v>28-Oct-1965</v>
      </c>
      <c r="M632" s="6">
        <f>VLOOKUP(Table2[[#This Row],[CustomerID]],'Hospitalisation Details'!A:M,7,FALSE)</f>
        <v>15608.58</v>
      </c>
      <c r="N632" s="6" t="str">
        <f>VLOOKUP(Table2[[#This Row],[CustomerID]],'Hospitalisation Details'!A:M,8,FALSE)</f>
        <v>tier - 2</v>
      </c>
      <c r="O632" s="6" t="str">
        <f>VLOOKUP(Table2[[#This Row],[CustomerID]],'Hospitalisation Details'!A:M,9,FALSE)</f>
        <v>tier - 2</v>
      </c>
      <c r="P632" s="6" t="str">
        <f>VLOOKUP(Table2[[#This Row],[CustomerID]],'Hospitalisation Details'!A:M,10,FALSE)</f>
        <v>R1026</v>
      </c>
      <c r="Q632" s="6">
        <f>VLOOKUP(Table2[[#This Row],[CustomerID]],'Hospitalisation Details'!A:M,13,FALSE)</f>
        <v>57</v>
      </c>
      <c r="R632" s="41"/>
    </row>
    <row r="633" spans="1:18" x14ac:dyDescent="0.3">
      <c r="A633" s="6" t="str">
        <f>VLOOKUP('Customer Names'!A633,'Customer Names'!A:A,1,FALSE)</f>
        <v>Id632</v>
      </c>
      <c r="B633" s="6" t="str">
        <f>VLOOKUP(Table2[[#This Row],[CustomerID]],'Customer Names'!A:E,4,FALSE)</f>
        <v xml:space="preserve">  Erik</v>
      </c>
      <c r="C633" s="6">
        <f>VLOOKUP(Table2[[#This Row],[CustomerID]],'Medical Examinations'!A:J,2,FALSE)</f>
        <v>46.14</v>
      </c>
      <c r="D633" s="6">
        <f>VLOOKUP(Table2[[#This Row],[CustomerID]],'Medical Examinations'!A:J,3,FALSE)</f>
        <v>10.78</v>
      </c>
      <c r="E633" s="6" t="str">
        <f>VLOOKUP(Table2[[#This Row],[CustomerID]],'Medical Examinations'!A:J,4,FALSE)</f>
        <v>No</v>
      </c>
      <c r="F633" s="6" t="str">
        <f>VLOOKUP(Table2[[#This Row],[CustomerID]],'Medical Examinations'!A:J,5,FALSE)</f>
        <v>No</v>
      </c>
      <c r="G633" s="6" t="str">
        <f>VLOOKUP(Table2[[#This Row],[CustomerID]],'Medical Examinations'!A:J,6,FALSE)</f>
        <v>No</v>
      </c>
      <c r="H633" s="6">
        <f>VLOOKUP(Table2[[#This Row],[CustomerID]],'Medical Examinations'!A:J,7,FALSE)</f>
        <v>0</v>
      </c>
      <c r="I633" s="6" t="str">
        <f>VLOOKUP(Table2[[#This Row],[CustomerID]],'Medical Examinations'!A:J,8,FALSE)</f>
        <v>No</v>
      </c>
      <c r="J633" s="6" t="str">
        <f>VLOOKUP(Table2[[#This Row],[CustomerID]],'Medical Examinations'!A:J,9,FALSE)</f>
        <v>Obesity</v>
      </c>
      <c r="K633" s="6" t="str">
        <f>VLOOKUP(Table2[[#This Row],[CustomerID]],'Medical Examinations'!A:J,10,FALSE)</f>
        <v>Diabetes</v>
      </c>
      <c r="L633" s="6" t="str">
        <f>VLOOKUP(Table2[[#This Row],[CustomerID]],'Hospitalisation Details'!A:M,12,FALSE)</f>
        <v>30-Jul-1974</v>
      </c>
      <c r="M633" s="6">
        <f>VLOOKUP(Table2[[#This Row],[CustomerID]],'Hospitalisation Details'!A:M,7,FALSE)</f>
        <v>15556.67</v>
      </c>
      <c r="N633" s="6" t="str">
        <f>VLOOKUP(Table2[[#This Row],[CustomerID]],'Hospitalisation Details'!A:M,8,FALSE)</f>
        <v>tier - 2</v>
      </c>
      <c r="O633" s="6" t="str">
        <f>VLOOKUP(Table2[[#This Row],[CustomerID]],'Hospitalisation Details'!A:M,9,FALSE)</f>
        <v>tier - 2</v>
      </c>
      <c r="P633" s="6" t="str">
        <f>VLOOKUP(Table2[[#This Row],[CustomerID]],'Hospitalisation Details'!A:M,10,FALSE)</f>
        <v>R1012</v>
      </c>
      <c r="Q633" s="6">
        <f>VLOOKUP(Table2[[#This Row],[CustomerID]],'Hospitalisation Details'!A:M,13,FALSE)</f>
        <v>48</v>
      </c>
      <c r="R633" s="41"/>
    </row>
    <row r="634" spans="1:18" x14ac:dyDescent="0.3">
      <c r="A634" s="6" t="str">
        <f>VLOOKUP('Customer Names'!A634,'Customer Names'!A:A,1,FALSE)</f>
        <v>Id633</v>
      </c>
      <c r="B634" s="6" t="str">
        <f>VLOOKUP(Table2[[#This Row],[CustomerID]],'Customer Names'!A:E,4,FALSE)</f>
        <v xml:space="preserve">  Christopher</v>
      </c>
      <c r="C634" s="6">
        <f>VLOOKUP(Table2[[#This Row],[CustomerID]],'Medical Examinations'!A:J,2,FALSE)</f>
        <v>41.325000000000003</v>
      </c>
      <c r="D634" s="6">
        <f>VLOOKUP(Table2[[#This Row],[CustomerID]],'Medical Examinations'!A:J,3,FALSE)</f>
        <v>5.1100000000000003</v>
      </c>
      <c r="E634" s="6" t="str">
        <f>VLOOKUP(Table2[[#This Row],[CustomerID]],'Medical Examinations'!A:J,4,FALSE)</f>
        <v>Yes</v>
      </c>
      <c r="F634" s="6" t="str">
        <f>VLOOKUP(Table2[[#This Row],[CustomerID]],'Medical Examinations'!A:J,5,FALSE)</f>
        <v>No</v>
      </c>
      <c r="G634" s="6" t="str">
        <f>VLOOKUP(Table2[[#This Row],[CustomerID]],'Medical Examinations'!A:J,6,FALSE)</f>
        <v>No</v>
      </c>
      <c r="H634" s="6">
        <f>VLOOKUP(Table2[[#This Row],[CustomerID]],'Medical Examinations'!A:J,7,FALSE)</f>
        <v>2</v>
      </c>
      <c r="I634" s="6" t="str">
        <f>VLOOKUP(Table2[[#This Row],[CustomerID]],'Medical Examinations'!A:J,8,FALSE)</f>
        <v>No</v>
      </c>
      <c r="J634" s="6" t="str">
        <f>VLOOKUP(Table2[[#This Row],[CustomerID]],'Medical Examinations'!A:J,9,FALSE)</f>
        <v>Obesity</v>
      </c>
      <c r="K634" s="6" t="str">
        <f>VLOOKUP(Table2[[#This Row],[CustomerID]],'Medical Examinations'!A:J,10,FALSE)</f>
        <v>Normal</v>
      </c>
      <c r="L634" s="6" t="str">
        <f>VLOOKUP(Table2[[#This Row],[CustomerID]],'Hospitalisation Details'!A:M,12,FALSE)</f>
        <v>2-Oct-1959</v>
      </c>
      <c r="M634" s="6">
        <f>VLOOKUP(Table2[[#This Row],[CustomerID]],'Hospitalisation Details'!A:M,7,FALSE)</f>
        <v>15555.19</v>
      </c>
      <c r="N634" s="6" t="str">
        <f>VLOOKUP(Table2[[#This Row],[CustomerID]],'Hospitalisation Details'!A:M,8,FALSE)</f>
        <v>tier - 2</v>
      </c>
      <c r="O634" s="6" t="str">
        <f>VLOOKUP(Table2[[#This Row],[CustomerID]],'Hospitalisation Details'!A:M,9,FALSE)</f>
        <v>tier - 3</v>
      </c>
      <c r="P634" s="6" t="str">
        <f>VLOOKUP(Table2[[#This Row],[CustomerID]],'Hospitalisation Details'!A:M,10,FALSE)</f>
        <v>R1012</v>
      </c>
      <c r="Q634" s="6">
        <f>VLOOKUP(Table2[[#This Row],[CustomerID]],'Hospitalisation Details'!A:M,13,FALSE)</f>
        <v>63</v>
      </c>
      <c r="R634" s="41"/>
    </row>
    <row r="635" spans="1:18" x14ac:dyDescent="0.3">
      <c r="A635" s="6" t="str">
        <f>VLOOKUP('Customer Names'!A635,'Customer Names'!A:A,1,FALSE)</f>
        <v>Id634</v>
      </c>
      <c r="B635" s="6" t="str">
        <f>VLOOKUP(Table2[[#This Row],[CustomerID]],'Customer Names'!A:E,4,FALSE)</f>
        <v xml:space="preserve">  Maya</v>
      </c>
      <c r="C635" s="6">
        <f>VLOOKUP(Table2[[#This Row],[CustomerID]],'Medical Examinations'!A:J,2,FALSE)</f>
        <v>44.64</v>
      </c>
      <c r="D635" s="6">
        <f>VLOOKUP(Table2[[#This Row],[CustomerID]],'Medical Examinations'!A:J,3,FALSE)</f>
        <v>7.18</v>
      </c>
      <c r="E635" s="6" t="str">
        <f>VLOOKUP(Table2[[#This Row],[CustomerID]],'Medical Examinations'!A:J,4,FALSE)</f>
        <v>No</v>
      </c>
      <c r="F635" s="6" t="str">
        <f>VLOOKUP(Table2[[#This Row],[CustomerID]],'Medical Examinations'!A:J,5,FALSE)</f>
        <v>No</v>
      </c>
      <c r="G635" s="6" t="str">
        <f>VLOOKUP(Table2[[#This Row],[CustomerID]],'Medical Examinations'!A:J,6,FALSE)</f>
        <v>No</v>
      </c>
      <c r="H635" s="6">
        <f>VLOOKUP(Table2[[#This Row],[CustomerID]],'Medical Examinations'!A:J,7,FALSE)</f>
        <v>0</v>
      </c>
      <c r="I635" s="6" t="str">
        <f>VLOOKUP(Table2[[#This Row],[CustomerID]],'Medical Examinations'!A:J,8,FALSE)</f>
        <v>No</v>
      </c>
      <c r="J635" s="6" t="str">
        <f>VLOOKUP(Table2[[#This Row],[CustomerID]],'Medical Examinations'!A:J,9,FALSE)</f>
        <v>Obesity</v>
      </c>
      <c r="K635" s="6" t="str">
        <f>VLOOKUP(Table2[[#This Row],[CustomerID]],'Medical Examinations'!A:J,10,FALSE)</f>
        <v>Diabetes</v>
      </c>
      <c r="L635" s="6" t="str">
        <f>VLOOKUP(Table2[[#This Row],[CustomerID]],'Hospitalisation Details'!A:M,12,FALSE)</f>
        <v>28-Jun-1974</v>
      </c>
      <c r="M635" s="6">
        <f>VLOOKUP(Table2[[#This Row],[CustomerID]],'Hospitalisation Details'!A:M,7,FALSE)</f>
        <v>15532.16</v>
      </c>
      <c r="N635" s="6" t="str">
        <f>VLOOKUP(Table2[[#This Row],[CustomerID]],'Hospitalisation Details'!A:M,8,FALSE)</f>
        <v>tier - 2</v>
      </c>
      <c r="O635" s="6" t="str">
        <f>VLOOKUP(Table2[[#This Row],[CustomerID]],'Hospitalisation Details'!A:M,9,FALSE)</f>
        <v>tier - 2</v>
      </c>
      <c r="P635" s="6" t="str">
        <f>VLOOKUP(Table2[[#This Row],[CustomerID]],'Hospitalisation Details'!A:M,10,FALSE)</f>
        <v>R1026</v>
      </c>
      <c r="Q635" s="6">
        <f>VLOOKUP(Table2[[#This Row],[CustomerID]],'Hospitalisation Details'!A:M,13,FALSE)</f>
        <v>48</v>
      </c>
      <c r="R635" s="41"/>
    </row>
    <row r="636" spans="1:18" x14ac:dyDescent="0.3">
      <c r="A636" s="6" t="str">
        <f>VLOOKUP('Customer Names'!A636,'Customer Names'!A:A,1,FALSE)</f>
        <v>Id635</v>
      </c>
      <c r="B636" s="6" t="str">
        <f>VLOOKUP(Table2[[#This Row],[CustomerID]],'Customer Names'!A:E,4,FALSE)</f>
        <v xml:space="preserve">  Zachary T</v>
      </c>
      <c r="C636" s="6">
        <f>VLOOKUP(Table2[[#This Row],[CustomerID]],'Medical Examinations'!A:J,2,FALSE)</f>
        <v>25.175000000000001</v>
      </c>
      <c r="D636" s="6">
        <f>VLOOKUP(Table2[[#This Row],[CustomerID]],'Medical Examinations'!A:J,3,FALSE)</f>
        <v>4.96</v>
      </c>
      <c r="E636" s="6" t="str">
        <f>VLOOKUP(Table2[[#This Row],[CustomerID]],'Medical Examinations'!A:J,4,FALSE)</f>
        <v>No</v>
      </c>
      <c r="F636" s="6" t="str">
        <f>VLOOKUP(Table2[[#This Row],[CustomerID]],'Medical Examinations'!A:J,5,FALSE)</f>
        <v>yes</v>
      </c>
      <c r="G636" s="6" t="str">
        <f>VLOOKUP(Table2[[#This Row],[CustomerID]],'Medical Examinations'!A:J,6,FALSE)</f>
        <v>No</v>
      </c>
      <c r="H636" s="6">
        <f>VLOOKUP(Table2[[#This Row],[CustomerID]],'Medical Examinations'!A:J,7,FALSE)</f>
        <v>1</v>
      </c>
      <c r="I636" s="6" t="str">
        <f>VLOOKUP(Table2[[#This Row],[CustomerID]],'Medical Examinations'!A:J,8,FALSE)</f>
        <v>No</v>
      </c>
      <c r="J636" s="6" t="str">
        <f>VLOOKUP(Table2[[#This Row],[CustomerID]],'Medical Examinations'!A:J,9,FALSE)</f>
        <v>OverWeight</v>
      </c>
      <c r="K636" s="6" t="str">
        <f>VLOOKUP(Table2[[#This Row],[CustomerID]],'Medical Examinations'!A:J,10,FALSE)</f>
        <v>Normal</v>
      </c>
      <c r="L636" s="6" t="str">
        <f>VLOOKUP(Table2[[#This Row],[CustomerID]],'Hospitalisation Details'!A:M,12,FALSE)</f>
        <v>17-Jul-2004</v>
      </c>
      <c r="M636" s="6">
        <f>VLOOKUP(Table2[[#This Row],[CustomerID]],'Hospitalisation Details'!A:M,7,FALSE)</f>
        <v>15518.18</v>
      </c>
      <c r="N636" s="6" t="str">
        <f>VLOOKUP(Table2[[#This Row],[CustomerID]],'Hospitalisation Details'!A:M,8,FALSE)</f>
        <v>tier - 2</v>
      </c>
      <c r="O636" s="6" t="str">
        <f>VLOOKUP(Table2[[#This Row],[CustomerID]],'Hospitalisation Details'!A:M,9,FALSE)</f>
        <v>tier - 3</v>
      </c>
      <c r="P636" s="6" t="str">
        <f>VLOOKUP(Table2[[#This Row],[CustomerID]],'Hospitalisation Details'!A:M,10,FALSE)</f>
        <v>R1015</v>
      </c>
      <c r="Q636" s="6">
        <f>VLOOKUP(Table2[[#This Row],[CustomerID]],'Hospitalisation Details'!A:M,13,FALSE)</f>
        <v>18</v>
      </c>
      <c r="R636" s="41"/>
    </row>
    <row r="637" spans="1:18" x14ac:dyDescent="0.3">
      <c r="A637" s="6" t="str">
        <f>VLOOKUP('Customer Names'!A637,'Customer Names'!A:A,1,FALSE)</f>
        <v>Id636</v>
      </c>
      <c r="B637" s="6" t="str">
        <f>VLOOKUP(Table2[[#This Row],[CustomerID]],'Customer Names'!A:E,4,FALSE)</f>
        <v xml:space="preserve">  Hilda</v>
      </c>
      <c r="C637" s="6">
        <f>VLOOKUP(Table2[[#This Row],[CustomerID]],'Medical Examinations'!A:J,2,FALSE)</f>
        <v>43.11</v>
      </c>
      <c r="D637" s="6">
        <f>VLOOKUP(Table2[[#This Row],[CustomerID]],'Medical Examinations'!A:J,3,FALSE)</f>
        <v>4.67</v>
      </c>
      <c r="E637" s="6" t="str">
        <f>VLOOKUP(Table2[[#This Row],[CustomerID]],'Medical Examinations'!A:J,4,FALSE)</f>
        <v>Yes</v>
      </c>
      <c r="F637" s="6" t="str">
        <f>VLOOKUP(Table2[[#This Row],[CustomerID]],'Medical Examinations'!A:J,5,FALSE)</f>
        <v>No</v>
      </c>
      <c r="G637" s="6" t="str">
        <f>VLOOKUP(Table2[[#This Row],[CustomerID]],'Medical Examinations'!A:J,6,FALSE)</f>
        <v>No</v>
      </c>
      <c r="H637" s="6">
        <f>VLOOKUP(Table2[[#This Row],[CustomerID]],'Medical Examinations'!A:J,7,FALSE)</f>
        <v>0</v>
      </c>
      <c r="I637" s="6" t="str">
        <f>VLOOKUP(Table2[[#This Row],[CustomerID]],'Medical Examinations'!A:J,8,FALSE)</f>
        <v>No</v>
      </c>
      <c r="J637" s="6" t="str">
        <f>VLOOKUP(Table2[[#This Row],[CustomerID]],'Medical Examinations'!A:J,9,FALSE)</f>
        <v>Obesity</v>
      </c>
      <c r="K637" s="6" t="str">
        <f>VLOOKUP(Table2[[#This Row],[CustomerID]],'Medical Examinations'!A:J,10,FALSE)</f>
        <v>Normal</v>
      </c>
      <c r="L637" s="6" t="str">
        <f>VLOOKUP(Table2[[#This Row],[CustomerID]],'Hospitalisation Details'!A:M,12,FALSE)</f>
        <v>20-Jul-1976</v>
      </c>
      <c r="M637" s="6">
        <f>VLOOKUP(Table2[[#This Row],[CustomerID]],'Hospitalisation Details'!A:M,7,FALSE)</f>
        <v>15450.48</v>
      </c>
      <c r="N637" s="6" t="str">
        <f>VLOOKUP(Table2[[#This Row],[CustomerID]],'Hospitalisation Details'!A:M,8,FALSE)</f>
        <v>tier - 2</v>
      </c>
      <c r="O637" s="6" t="str">
        <f>VLOOKUP(Table2[[#This Row],[CustomerID]],'Hospitalisation Details'!A:M,9,FALSE)</f>
        <v>tier - 1</v>
      </c>
      <c r="P637" s="6" t="str">
        <f>VLOOKUP(Table2[[#This Row],[CustomerID]],'Hospitalisation Details'!A:M,10,FALSE)</f>
        <v>R1026</v>
      </c>
      <c r="Q637" s="6">
        <f>VLOOKUP(Table2[[#This Row],[CustomerID]],'Hospitalisation Details'!A:M,13,FALSE)</f>
        <v>46</v>
      </c>
      <c r="R637" s="41"/>
    </row>
    <row r="638" spans="1:18" x14ac:dyDescent="0.3">
      <c r="A638" s="6" t="str">
        <f>VLOOKUP('Customer Names'!A638,'Customer Names'!A:A,1,FALSE)</f>
        <v>Id637</v>
      </c>
      <c r="B638" s="6" t="str">
        <f>VLOOKUP(Table2[[#This Row],[CustomerID]],'Customer Names'!A:E,4,FALSE)</f>
        <v xml:space="preserve">  Stephanie</v>
      </c>
      <c r="C638" s="6">
        <f>VLOOKUP(Table2[[#This Row],[CustomerID]],'Medical Examinations'!A:J,2,FALSE)</f>
        <v>53.32</v>
      </c>
      <c r="D638" s="6">
        <f>VLOOKUP(Table2[[#This Row],[CustomerID]],'Medical Examinations'!A:J,3,FALSE)</f>
        <v>5.0599999999999996</v>
      </c>
      <c r="E638" s="6" t="str">
        <f>VLOOKUP(Table2[[#This Row],[CustomerID]],'Medical Examinations'!A:J,4,FALSE)</f>
        <v>No</v>
      </c>
      <c r="F638" s="6" t="str">
        <f>VLOOKUP(Table2[[#This Row],[CustomerID]],'Medical Examinations'!A:J,5,FALSE)</f>
        <v>No</v>
      </c>
      <c r="G638" s="6" t="str">
        <f>VLOOKUP(Table2[[#This Row],[CustomerID]],'Medical Examinations'!A:J,6,FALSE)</f>
        <v>No</v>
      </c>
      <c r="H638" s="6">
        <f>VLOOKUP(Table2[[#This Row],[CustomerID]],'Medical Examinations'!A:J,7,FALSE)</f>
        <v>0</v>
      </c>
      <c r="I638" s="6" t="str">
        <f>VLOOKUP(Table2[[#This Row],[CustomerID]],'Medical Examinations'!A:J,8,FALSE)</f>
        <v>No</v>
      </c>
      <c r="J638" s="6" t="str">
        <f>VLOOKUP(Table2[[#This Row],[CustomerID]],'Medical Examinations'!A:J,9,FALSE)</f>
        <v>Obesity</v>
      </c>
      <c r="K638" s="6" t="str">
        <f>VLOOKUP(Table2[[#This Row],[CustomerID]],'Medical Examinations'!A:J,10,FALSE)</f>
        <v>Normal</v>
      </c>
      <c r="L638" s="6" t="str">
        <f>VLOOKUP(Table2[[#This Row],[CustomerID]],'Hospitalisation Details'!A:M,12,FALSE)</f>
        <v>25-Oct-1990</v>
      </c>
      <c r="M638" s="6">
        <f>VLOOKUP(Table2[[#This Row],[CustomerID]],'Hospitalisation Details'!A:M,7,FALSE)</f>
        <v>15440.2</v>
      </c>
      <c r="N638" s="6" t="str">
        <f>VLOOKUP(Table2[[#This Row],[CustomerID]],'Hospitalisation Details'!A:M,8,FALSE)</f>
        <v>tier - 2</v>
      </c>
      <c r="O638" s="6" t="str">
        <f>VLOOKUP(Table2[[#This Row],[CustomerID]],'Hospitalisation Details'!A:M,9,FALSE)</f>
        <v>tier - 1</v>
      </c>
      <c r="P638" s="6" t="str">
        <f>VLOOKUP(Table2[[#This Row],[CustomerID]],'Hospitalisation Details'!A:M,10,FALSE)</f>
        <v>R1012</v>
      </c>
      <c r="Q638" s="6">
        <f>VLOOKUP(Table2[[#This Row],[CustomerID]],'Hospitalisation Details'!A:M,13,FALSE)</f>
        <v>32</v>
      </c>
      <c r="R638" s="41"/>
    </row>
    <row r="639" spans="1:18" x14ac:dyDescent="0.3">
      <c r="A639" s="6" t="str">
        <f>VLOOKUP('Customer Names'!A639,'Customer Names'!A:A,1,FALSE)</f>
        <v>Id638</v>
      </c>
      <c r="B639" s="6" t="str">
        <f>VLOOKUP(Table2[[#This Row],[CustomerID]],'Customer Names'!A:E,4,FALSE)</f>
        <v xml:space="preserve">  Doug</v>
      </c>
      <c r="C639" s="6">
        <f>VLOOKUP(Table2[[#This Row],[CustomerID]],'Medical Examinations'!A:J,2,FALSE)</f>
        <v>38.04</v>
      </c>
      <c r="D639" s="6">
        <f>VLOOKUP(Table2[[#This Row],[CustomerID]],'Medical Examinations'!A:J,3,FALSE)</f>
        <v>5.0199999999999996</v>
      </c>
      <c r="E639" s="6" t="str">
        <f>VLOOKUP(Table2[[#This Row],[CustomerID]],'Medical Examinations'!A:J,4,FALSE)</f>
        <v>Yes</v>
      </c>
      <c r="F639" s="6" t="str">
        <f>VLOOKUP(Table2[[#This Row],[CustomerID]],'Medical Examinations'!A:J,5,FALSE)</f>
        <v>No</v>
      </c>
      <c r="G639" s="6" t="str">
        <f>VLOOKUP(Table2[[#This Row],[CustomerID]],'Medical Examinations'!A:J,6,FALSE)</f>
        <v>No</v>
      </c>
      <c r="H639" s="6">
        <f>VLOOKUP(Table2[[#This Row],[CustomerID]],'Medical Examinations'!A:J,7,FALSE)</f>
        <v>1</v>
      </c>
      <c r="I639" s="6" t="str">
        <f>VLOOKUP(Table2[[#This Row],[CustomerID]],'Medical Examinations'!A:J,8,FALSE)</f>
        <v>No</v>
      </c>
      <c r="J639" s="6" t="str">
        <f>VLOOKUP(Table2[[#This Row],[CustomerID]],'Medical Examinations'!A:J,9,FALSE)</f>
        <v>Obesity</v>
      </c>
      <c r="K639" s="6" t="str">
        <f>VLOOKUP(Table2[[#This Row],[CustomerID]],'Medical Examinations'!A:J,10,FALSE)</f>
        <v>Normal</v>
      </c>
      <c r="L639" s="6" t="str">
        <f>VLOOKUP(Table2[[#This Row],[CustomerID]],'Hospitalisation Details'!A:M,12,FALSE)</f>
        <v>4-Sep-1964</v>
      </c>
      <c r="M639" s="6">
        <f>VLOOKUP(Table2[[#This Row],[CustomerID]],'Hospitalisation Details'!A:M,7,FALSE)</f>
        <v>15377.77</v>
      </c>
      <c r="N639" s="6" t="str">
        <f>VLOOKUP(Table2[[#This Row],[CustomerID]],'Hospitalisation Details'!A:M,8,FALSE)</f>
        <v>tier - 2</v>
      </c>
      <c r="O639" s="6" t="str">
        <f>VLOOKUP(Table2[[#This Row],[CustomerID]],'Hospitalisation Details'!A:M,9,FALSE)</f>
        <v>tier - 2</v>
      </c>
      <c r="P639" s="6" t="str">
        <f>VLOOKUP(Table2[[#This Row],[CustomerID]],'Hospitalisation Details'!A:M,10,FALSE)</f>
        <v>R1012</v>
      </c>
      <c r="Q639" s="6">
        <f>VLOOKUP(Table2[[#This Row],[CustomerID]],'Hospitalisation Details'!A:M,13,FALSE)</f>
        <v>58</v>
      </c>
      <c r="R639" s="41"/>
    </row>
    <row r="640" spans="1:18" x14ac:dyDescent="0.3">
      <c r="A640" s="6" t="str">
        <f>VLOOKUP('Customer Names'!A640,'Customer Names'!A:A,1,FALSE)</f>
        <v>Id639</v>
      </c>
      <c r="B640" s="6" t="str">
        <f>VLOOKUP(Table2[[#This Row],[CustomerID]],'Customer Names'!A:E,4,FALSE)</f>
        <v xml:space="preserve">  Bethany N</v>
      </c>
      <c r="C640" s="6">
        <f>VLOOKUP(Table2[[#This Row],[CustomerID]],'Medical Examinations'!A:J,2,FALSE)</f>
        <v>37.9</v>
      </c>
      <c r="D640" s="6">
        <f>VLOOKUP(Table2[[#This Row],[CustomerID]],'Medical Examinations'!A:J,3,FALSE)</f>
        <v>7.76</v>
      </c>
      <c r="E640" s="6" t="str">
        <f>VLOOKUP(Table2[[#This Row],[CustomerID]],'Medical Examinations'!A:J,4,FALSE)</f>
        <v>No</v>
      </c>
      <c r="F640" s="6" t="str">
        <f>VLOOKUP(Table2[[#This Row],[CustomerID]],'Medical Examinations'!A:J,5,FALSE)</f>
        <v>No</v>
      </c>
      <c r="G640" s="6" t="str">
        <f>VLOOKUP(Table2[[#This Row],[CustomerID]],'Medical Examinations'!A:J,6,FALSE)</f>
        <v>No</v>
      </c>
      <c r="H640" s="6">
        <f>VLOOKUP(Table2[[#This Row],[CustomerID]],'Medical Examinations'!A:J,7,FALSE)</f>
        <v>0</v>
      </c>
      <c r="I640" s="6" t="str">
        <f>VLOOKUP(Table2[[#This Row],[CustomerID]],'Medical Examinations'!A:J,8,FALSE)</f>
        <v>No</v>
      </c>
      <c r="J640" s="6" t="str">
        <f>VLOOKUP(Table2[[#This Row],[CustomerID]],'Medical Examinations'!A:J,9,FALSE)</f>
        <v>Obesity</v>
      </c>
      <c r="K640" s="6" t="str">
        <f>VLOOKUP(Table2[[#This Row],[CustomerID]],'Medical Examinations'!A:J,10,FALSE)</f>
        <v>Diabetes</v>
      </c>
      <c r="L640" s="6" t="str">
        <f>VLOOKUP(Table2[[#This Row],[CustomerID]],'Hospitalisation Details'!A:M,12,FALSE)</f>
        <v>6-Sep-1962</v>
      </c>
      <c r="M640" s="6">
        <f>VLOOKUP(Table2[[#This Row],[CustomerID]],'Hospitalisation Details'!A:M,7,FALSE)</f>
        <v>15368.22</v>
      </c>
      <c r="N640" s="6" t="str">
        <f>VLOOKUP(Table2[[#This Row],[CustomerID]],'Hospitalisation Details'!A:M,8,FALSE)</f>
        <v>tier - 2</v>
      </c>
      <c r="O640" s="6" t="str">
        <f>VLOOKUP(Table2[[#This Row],[CustomerID]],'Hospitalisation Details'!A:M,9,FALSE)</f>
        <v>tier - 2</v>
      </c>
      <c r="P640" s="6" t="str">
        <f>VLOOKUP(Table2[[#This Row],[CustomerID]],'Hospitalisation Details'!A:M,10,FALSE)</f>
        <v>R1011</v>
      </c>
      <c r="Q640" s="6">
        <f>VLOOKUP(Table2[[#This Row],[CustomerID]],'Hospitalisation Details'!A:M,13,FALSE)</f>
        <v>60</v>
      </c>
      <c r="R640" s="41"/>
    </row>
    <row r="641" spans="1:18" x14ac:dyDescent="0.3">
      <c r="A641" s="6" t="str">
        <f>VLOOKUP('Customer Names'!A641,'Customer Names'!A:A,1,FALSE)</f>
        <v>Id640</v>
      </c>
      <c r="B641" s="6" t="str">
        <f>VLOOKUP(Table2[[#This Row],[CustomerID]],'Customer Names'!A:E,4,FALSE)</f>
        <v xml:space="preserve">  Sandra H</v>
      </c>
      <c r="C641" s="6">
        <f>VLOOKUP(Table2[[#This Row],[CustomerID]],'Medical Examinations'!A:J,2,FALSE)</f>
        <v>39.6</v>
      </c>
      <c r="D641" s="6">
        <f>VLOOKUP(Table2[[#This Row],[CustomerID]],'Medical Examinations'!A:J,3,FALSE)</f>
        <v>9.32</v>
      </c>
      <c r="E641" s="6" t="str">
        <f>VLOOKUP(Table2[[#This Row],[CustomerID]],'Medical Examinations'!A:J,4,FALSE)</f>
        <v>No</v>
      </c>
      <c r="F641" s="6" t="str">
        <f>VLOOKUP(Table2[[#This Row],[CustomerID]],'Medical Examinations'!A:J,5,FALSE)</f>
        <v>No</v>
      </c>
      <c r="G641" s="6" t="str">
        <f>VLOOKUP(Table2[[#This Row],[CustomerID]],'Medical Examinations'!A:J,6,FALSE)</f>
        <v>No</v>
      </c>
      <c r="H641" s="6">
        <f>VLOOKUP(Table2[[#This Row],[CustomerID]],'Medical Examinations'!A:J,7,FALSE)</f>
        <v>0</v>
      </c>
      <c r="I641" s="6" t="str">
        <f>VLOOKUP(Table2[[#This Row],[CustomerID]],'Medical Examinations'!A:J,8,FALSE)</f>
        <v>No</v>
      </c>
      <c r="J641" s="6" t="str">
        <f>VLOOKUP(Table2[[#This Row],[CustomerID]],'Medical Examinations'!A:J,9,FALSE)</f>
        <v>Obesity</v>
      </c>
      <c r="K641" s="6" t="str">
        <f>VLOOKUP(Table2[[#This Row],[CustomerID]],'Medical Examinations'!A:J,10,FALSE)</f>
        <v>Diabetes</v>
      </c>
      <c r="L641" s="6" t="str">
        <f>VLOOKUP(Table2[[#This Row],[CustomerID]],'Hospitalisation Details'!A:M,12,FALSE)</f>
        <v>18-Jul-1968</v>
      </c>
      <c r="M641" s="6">
        <f>VLOOKUP(Table2[[#This Row],[CustomerID]],'Hospitalisation Details'!A:M,7,FALSE)</f>
        <v>15363.77</v>
      </c>
      <c r="N641" s="6" t="str">
        <f>VLOOKUP(Table2[[#This Row],[CustomerID]],'Hospitalisation Details'!A:M,8,FALSE)</f>
        <v>tier - 2</v>
      </c>
      <c r="O641" s="6" t="str">
        <f>VLOOKUP(Table2[[#This Row],[CustomerID]],'Hospitalisation Details'!A:M,9,FALSE)</f>
        <v>tier - 1</v>
      </c>
      <c r="P641" s="6" t="str">
        <f>VLOOKUP(Table2[[#This Row],[CustomerID]],'Hospitalisation Details'!A:M,10,FALSE)</f>
        <v>R1026</v>
      </c>
      <c r="Q641" s="6">
        <f>VLOOKUP(Table2[[#This Row],[CustomerID]],'Hospitalisation Details'!A:M,13,FALSE)</f>
        <v>54</v>
      </c>
      <c r="R641" s="41"/>
    </row>
    <row r="642" spans="1:18" x14ac:dyDescent="0.3">
      <c r="A642" s="6" t="str">
        <f>VLOOKUP('Customer Names'!A642,'Customer Names'!A:A,1,FALSE)</f>
        <v>Id641</v>
      </c>
      <c r="B642" s="6" t="str">
        <f>VLOOKUP(Table2[[#This Row],[CustomerID]],'Customer Names'!A:E,4,FALSE)</f>
        <v xml:space="preserve">  Takuo</v>
      </c>
      <c r="C642" s="6">
        <f>VLOOKUP(Table2[[#This Row],[CustomerID]],'Medical Examinations'!A:J,2,FALSE)</f>
        <v>50.92</v>
      </c>
      <c r="D642" s="6">
        <f>VLOOKUP(Table2[[#This Row],[CustomerID]],'Medical Examinations'!A:J,3,FALSE)</f>
        <v>5.31</v>
      </c>
      <c r="E642" s="6" t="str">
        <f>VLOOKUP(Table2[[#This Row],[CustomerID]],'Medical Examinations'!A:J,4,FALSE)</f>
        <v>Yes</v>
      </c>
      <c r="F642" s="6" t="str">
        <f>VLOOKUP(Table2[[#This Row],[CustomerID]],'Medical Examinations'!A:J,5,FALSE)</f>
        <v>No</v>
      </c>
      <c r="G642" s="6" t="str">
        <f>VLOOKUP(Table2[[#This Row],[CustomerID]],'Medical Examinations'!A:J,6,FALSE)</f>
        <v>No</v>
      </c>
      <c r="H642" s="6">
        <f>VLOOKUP(Table2[[#This Row],[CustomerID]],'Medical Examinations'!A:J,7,FALSE)</f>
        <v>1</v>
      </c>
      <c r="I642" s="6" t="str">
        <f>VLOOKUP(Table2[[#This Row],[CustomerID]],'Medical Examinations'!A:J,8,FALSE)</f>
        <v>No</v>
      </c>
      <c r="J642" s="6" t="str">
        <f>VLOOKUP(Table2[[#This Row],[CustomerID]],'Medical Examinations'!A:J,9,FALSE)</f>
        <v>Obesity</v>
      </c>
      <c r="K642" s="6" t="str">
        <f>VLOOKUP(Table2[[#This Row],[CustomerID]],'Medical Examinations'!A:J,10,FALSE)</f>
        <v>Normal</v>
      </c>
      <c r="L642" s="6" t="str">
        <f>VLOOKUP(Table2[[#This Row],[CustomerID]],'Hospitalisation Details'!A:M,12,FALSE)</f>
        <v>17-Dec-1988</v>
      </c>
      <c r="M642" s="6">
        <f>VLOOKUP(Table2[[#This Row],[CustomerID]],'Hospitalisation Details'!A:M,7,FALSE)</f>
        <v>15361.5</v>
      </c>
      <c r="N642" s="6" t="str">
        <f>VLOOKUP(Table2[[#This Row],[CustomerID]],'Hospitalisation Details'!A:M,8,FALSE)</f>
        <v>tier - 2</v>
      </c>
      <c r="O642" s="6" t="str">
        <f>VLOOKUP(Table2[[#This Row],[CustomerID]],'Hospitalisation Details'!A:M,9,FALSE)</f>
        <v>tier - 3</v>
      </c>
      <c r="P642" s="6" t="str">
        <f>VLOOKUP(Table2[[#This Row],[CustomerID]],'Hospitalisation Details'!A:M,10,FALSE)</f>
        <v>R1023</v>
      </c>
      <c r="Q642" s="6">
        <f>VLOOKUP(Table2[[#This Row],[CustomerID]],'Hospitalisation Details'!A:M,13,FALSE)</f>
        <v>34</v>
      </c>
      <c r="R642" s="41"/>
    </row>
    <row r="643" spans="1:18" x14ac:dyDescent="0.3">
      <c r="A643" s="6" t="str">
        <f>VLOOKUP('Customer Names'!A643,'Customer Names'!A:A,1,FALSE)</f>
        <v>Id642</v>
      </c>
      <c r="B643" s="6" t="str">
        <f>VLOOKUP(Table2[[#This Row],[CustomerID]],'Customer Names'!A:E,4,FALSE)</f>
        <v xml:space="preserve">  Kelly A</v>
      </c>
      <c r="C643" s="6">
        <f>VLOOKUP(Table2[[#This Row],[CustomerID]],'Medical Examinations'!A:J,2,FALSE)</f>
        <v>21.85</v>
      </c>
      <c r="D643" s="6">
        <f>VLOOKUP(Table2[[#This Row],[CustomerID]],'Medical Examinations'!A:J,3,FALSE)</f>
        <v>5.56</v>
      </c>
      <c r="E643" s="6" t="str">
        <f>VLOOKUP(Table2[[#This Row],[CustomerID]],'Medical Examinations'!A:J,4,FALSE)</f>
        <v>Yes</v>
      </c>
      <c r="F643" s="6" t="str">
        <f>VLOOKUP(Table2[[#This Row],[CustomerID]],'Medical Examinations'!A:J,5,FALSE)</f>
        <v>No</v>
      </c>
      <c r="G643" s="6" t="str">
        <f>VLOOKUP(Table2[[#This Row],[CustomerID]],'Medical Examinations'!A:J,6,FALSE)</f>
        <v>No</v>
      </c>
      <c r="H643" s="6">
        <f>VLOOKUP(Table2[[#This Row],[CustomerID]],'Medical Examinations'!A:J,7,FALSE)</f>
        <v>0</v>
      </c>
      <c r="I643" s="6" t="str">
        <f>VLOOKUP(Table2[[#This Row],[CustomerID]],'Medical Examinations'!A:J,8,FALSE)</f>
        <v>Yes</v>
      </c>
      <c r="J643" s="6" t="str">
        <f>VLOOKUP(Table2[[#This Row],[CustomerID]],'Medical Examinations'!A:J,9,FALSE)</f>
        <v>NormalWeight</v>
      </c>
      <c r="K643" s="6" t="str">
        <f>VLOOKUP(Table2[[#This Row],[CustomerID]],'Medical Examinations'!A:J,10,FALSE)</f>
        <v>Normal</v>
      </c>
      <c r="L643" s="6" t="str">
        <f>VLOOKUP(Table2[[#This Row],[CustomerID]],'Hospitalisation Details'!A:M,12,FALSE)</f>
        <v>14-Jul-2001</v>
      </c>
      <c r="M643" s="6">
        <f>VLOOKUP(Table2[[#This Row],[CustomerID]],'Hospitalisation Details'!A:M,7,FALSE)</f>
        <v>15359.1</v>
      </c>
      <c r="N643" s="6" t="str">
        <f>VLOOKUP(Table2[[#This Row],[CustomerID]],'Hospitalisation Details'!A:M,8,FALSE)</f>
        <v>tier - 2</v>
      </c>
      <c r="O643" s="6" t="str">
        <f>VLOOKUP(Table2[[#This Row],[CustomerID]],'Hospitalisation Details'!A:M,9,FALSE)</f>
        <v>tier - 3</v>
      </c>
      <c r="P643" s="6" t="str">
        <f>VLOOKUP(Table2[[#This Row],[CustomerID]],'Hospitalisation Details'!A:M,10,FALSE)</f>
        <v>R1024</v>
      </c>
      <c r="Q643" s="6">
        <f>VLOOKUP(Table2[[#This Row],[CustomerID]],'Hospitalisation Details'!A:M,13,FALSE)</f>
        <v>21</v>
      </c>
      <c r="R643" s="41"/>
    </row>
    <row r="644" spans="1:18" x14ac:dyDescent="0.3">
      <c r="A644" s="6" t="str">
        <f>VLOOKUP('Customer Names'!A644,'Customer Names'!A:A,1,FALSE)</f>
        <v>Id643</v>
      </c>
      <c r="B644" s="6" t="str">
        <f>VLOOKUP(Table2[[#This Row],[CustomerID]],'Customer Names'!A:E,4,FALSE)</f>
        <v xml:space="preserve">  Scott</v>
      </c>
      <c r="C644" s="6">
        <f>VLOOKUP(Table2[[#This Row],[CustomerID]],'Medical Examinations'!A:J,2,FALSE)</f>
        <v>36.08</v>
      </c>
      <c r="D644" s="6">
        <f>VLOOKUP(Table2[[#This Row],[CustomerID]],'Medical Examinations'!A:J,3,FALSE)</f>
        <v>7.11</v>
      </c>
      <c r="E644" s="6" t="str">
        <f>VLOOKUP(Table2[[#This Row],[CustomerID]],'Medical Examinations'!A:J,4,FALSE)</f>
        <v>Yes</v>
      </c>
      <c r="F644" s="6" t="str">
        <f>VLOOKUP(Table2[[#This Row],[CustomerID]],'Medical Examinations'!A:J,5,FALSE)</f>
        <v>No</v>
      </c>
      <c r="G644" s="6" t="str">
        <f>VLOOKUP(Table2[[#This Row],[CustomerID]],'Medical Examinations'!A:J,6,FALSE)</f>
        <v>Yes</v>
      </c>
      <c r="H644" s="6">
        <f>VLOOKUP(Table2[[#This Row],[CustomerID]],'Medical Examinations'!A:J,7,FALSE)</f>
        <v>1</v>
      </c>
      <c r="I644" s="6" t="str">
        <f>VLOOKUP(Table2[[#This Row],[CustomerID]],'Medical Examinations'!A:J,8,FALSE)</f>
        <v>No</v>
      </c>
      <c r="J644" s="6" t="str">
        <f>VLOOKUP(Table2[[#This Row],[CustomerID]],'Medical Examinations'!A:J,9,FALSE)</f>
        <v>Obesity</v>
      </c>
      <c r="K644" s="6" t="str">
        <f>VLOOKUP(Table2[[#This Row],[CustomerID]],'Medical Examinations'!A:J,10,FALSE)</f>
        <v>Diabetes</v>
      </c>
      <c r="L644" s="6" t="str">
        <f>VLOOKUP(Table2[[#This Row],[CustomerID]],'Hospitalisation Details'!A:M,12,FALSE)</f>
        <v>13-Dec-1963</v>
      </c>
      <c r="M644" s="6">
        <f>VLOOKUP(Table2[[#This Row],[CustomerID]],'Hospitalisation Details'!A:M,7,FALSE)</f>
        <v>15322.77</v>
      </c>
      <c r="N644" s="6" t="str">
        <f>VLOOKUP(Table2[[#This Row],[CustomerID]],'Hospitalisation Details'!A:M,8,FALSE)</f>
        <v>tier - 2</v>
      </c>
      <c r="O644" s="6" t="str">
        <f>VLOOKUP(Table2[[#This Row],[CustomerID]],'Hospitalisation Details'!A:M,9,FALSE)</f>
        <v>tier - 3</v>
      </c>
      <c r="P644" s="6" t="str">
        <f>VLOOKUP(Table2[[#This Row],[CustomerID]],'Hospitalisation Details'!A:M,10,FALSE)</f>
        <v>R1021</v>
      </c>
      <c r="Q644" s="6">
        <f>VLOOKUP(Table2[[#This Row],[CustomerID]],'Hospitalisation Details'!A:M,13,FALSE)</f>
        <v>59</v>
      </c>
      <c r="R644" s="41"/>
    </row>
    <row r="645" spans="1:18" x14ac:dyDescent="0.3">
      <c r="A645" s="6" t="str">
        <f>VLOOKUP('Customer Names'!A645,'Customer Names'!A:A,1,FALSE)</f>
        <v>Id644</v>
      </c>
      <c r="B645" s="6" t="str">
        <f>VLOOKUP(Table2[[#This Row],[CustomerID]],'Customer Names'!A:E,4,FALSE)</f>
        <v xml:space="preserve">  Benoit</v>
      </c>
      <c r="C645" s="6">
        <f>VLOOKUP(Table2[[#This Row],[CustomerID]],'Medical Examinations'!A:J,2,FALSE)</f>
        <v>40.44</v>
      </c>
      <c r="D645" s="6">
        <f>VLOOKUP(Table2[[#This Row],[CustomerID]],'Medical Examinations'!A:J,3,FALSE)</f>
        <v>5.13</v>
      </c>
      <c r="E645" s="6" t="str">
        <f>VLOOKUP(Table2[[#This Row],[CustomerID]],'Medical Examinations'!A:J,4,FALSE)</f>
        <v>Yes</v>
      </c>
      <c r="F645" s="6" t="str">
        <f>VLOOKUP(Table2[[#This Row],[CustomerID]],'Medical Examinations'!A:J,5,FALSE)</f>
        <v>No</v>
      </c>
      <c r="G645" s="6" t="str">
        <f>VLOOKUP(Table2[[#This Row],[CustomerID]],'Medical Examinations'!A:J,6,FALSE)</f>
        <v>Yes</v>
      </c>
      <c r="H645" s="6">
        <f>VLOOKUP(Table2[[#This Row],[CustomerID]],'Medical Examinations'!A:J,7,FALSE)</f>
        <v>1</v>
      </c>
      <c r="I645" s="6" t="str">
        <f>VLOOKUP(Table2[[#This Row],[CustomerID]],'Medical Examinations'!A:J,8,FALSE)</f>
        <v>No</v>
      </c>
      <c r="J645" s="6" t="str">
        <f>VLOOKUP(Table2[[#This Row],[CustomerID]],'Medical Examinations'!A:J,9,FALSE)</f>
        <v>Obesity</v>
      </c>
      <c r="K645" s="6" t="str">
        <f>VLOOKUP(Table2[[#This Row],[CustomerID]],'Medical Examinations'!A:J,10,FALSE)</f>
        <v>Normal</v>
      </c>
      <c r="L645" s="6" t="str">
        <f>VLOOKUP(Table2[[#This Row],[CustomerID]],'Hospitalisation Details'!A:M,12,FALSE)</f>
        <v>16-Sep-1969</v>
      </c>
      <c r="M645" s="6">
        <f>VLOOKUP(Table2[[#This Row],[CustomerID]],'Hospitalisation Details'!A:M,7,FALSE)</f>
        <v>15260.52</v>
      </c>
      <c r="N645" s="6" t="str">
        <f>VLOOKUP(Table2[[#This Row],[CustomerID]],'Hospitalisation Details'!A:M,8,FALSE)</f>
        <v>tier - 2</v>
      </c>
      <c r="O645" s="6" t="str">
        <f>VLOOKUP(Table2[[#This Row],[CustomerID]],'Hospitalisation Details'!A:M,9,FALSE)</f>
        <v>tier - 2</v>
      </c>
      <c r="P645" s="6" t="str">
        <f>VLOOKUP(Table2[[#This Row],[CustomerID]],'Hospitalisation Details'!A:M,10,FALSE)</f>
        <v>R1023</v>
      </c>
      <c r="Q645" s="6">
        <f>VLOOKUP(Table2[[#This Row],[CustomerID]],'Hospitalisation Details'!A:M,13,FALSE)</f>
        <v>53</v>
      </c>
      <c r="R645" s="41"/>
    </row>
    <row r="646" spans="1:18" x14ac:dyDescent="0.3">
      <c r="A646" s="6" t="str">
        <f>VLOOKUP('Customer Names'!A646,'Customer Names'!A:A,1,FALSE)</f>
        <v>Id645</v>
      </c>
      <c r="B646" s="6" t="str">
        <f>VLOOKUP(Table2[[#This Row],[CustomerID]],'Customer Names'!A:E,4,FALSE)</f>
        <v xml:space="preserve">  Elizabeth M</v>
      </c>
      <c r="C646" s="6">
        <f>VLOOKUP(Table2[[#This Row],[CustomerID]],'Medical Examinations'!A:J,2,FALSE)</f>
        <v>38.094999999999999</v>
      </c>
      <c r="D646" s="6">
        <f>VLOOKUP(Table2[[#This Row],[CustomerID]],'Medical Examinations'!A:J,3,FALSE)</f>
        <v>10.199999999999999</v>
      </c>
      <c r="E646" s="6" t="str">
        <f>VLOOKUP(Table2[[#This Row],[CustomerID]],'Medical Examinations'!A:J,4,FALSE)</f>
        <v>No</v>
      </c>
      <c r="F646" s="6" t="str">
        <f>VLOOKUP(Table2[[#This Row],[CustomerID]],'Medical Examinations'!A:J,5,FALSE)</f>
        <v>No</v>
      </c>
      <c r="G646" s="6" t="str">
        <f>VLOOKUP(Table2[[#This Row],[CustomerID]],'Medical Examinations'!A:J,6,FALSE)</f>
        <v>No</v>
      </c>
      <c r="H646" s="6">
        <f>VLOOKUP(Table2[[#This Row],[CustomerID]],'Medical Examinations'!A:J,7,FALSE)</f>
        <v>0</v>
      </c>
      <c r="I646" s="6" t="str">
        <f>VLOOKUP(Table2[[#This Row],[CustomerID]],'Medical Examinations'!A:J,8,FALSE)</f>
        <v>No</v>
      </c>
      <c r="J646" s="6" t="str">
        <f>VLOOKUP(Table2[[#This Row],[CustomerID]],'Medical Examinations'!A:J,9,FALSE)</f>
        <v>Obesity</v>
      </c>
      <c r="K646" s="6" t="str">
        <f>VLOOKUP(Table2[[#This Row],[CustomerID]],'Medical Examinations'!A:J,10,FALSE)</f>
        <v>Diabetes</v>
      </c>
      <c r="L646" s="6" t="str">
        <f>VLOOKUP(Table2[[#This Row],[CustomerID]],'Hospitalisation Details'!A:M,12,FALSE)</f>
        <v>25-Jul-1960</v>
      </c>
      <c r="M646" s="6">
        <f>VLOOKUP(Table2[[#This Row],[CustomerID]],'Hospitalisation Details'!A:M,7,FALSE)</f>
        <v>15230.32</v>
      </c>
      <c r="N646" s="6" t="str">
        <f>VLOOKUP(Table2[[#This Row],[CustomerID]],'Hospitalisation Details'!A:M,8,FALSE)</f>
        <v>tier - 2</v>
      </c>
      <c r="O646" s="6" t="str">
        <f>VLOOKUP(Table2[[#This Row],[CustomerID]],'Hospitalisation Details'!A:M,9,FALSE)</f>
        <v>tier - 2</v>
      </c>
      <c r="P646" s="6" t="str">
        <f>VLOOKUP(Table2[[#This Row],[CustomerID]],'Hospitalisation Details'!A:M,10,FALSE)</f>
        <v>R1024</v>
      </c>
      <c r="Q646" s="6">
        <f>VLOOKUP(Table2[[#This Row],[CustomerID]],'Hospitalisation Details'!A:M,13,FALSE)</f>
        <v>62</v>
      </c>
      <c r="R646" s="41"/>
    </row>
    <row r="647" spans="1:18" x14ac:dyDescent="0.3">
      <c r="A647" s="6" t="str">
        <f>VLOOKUP('Customer Names'!A647,'Customer Names'!A:A,1,FALSE)</f>
        <v>Id646</v>
      </c>
      <c r="B647" s="6" t="str">
        <f>VLOOKUP(Table2[[#This Row],[CustomerID]],'Customer Names'!A:E,4,FALSE)</f>
        <v xml:space="preserve">  Jessica A</v>
      </c>
      <c r="C647" s="6">
        <f>VLOOKUP(Table2[[#This Row],[CustomerID]],'Medical Examinations'!A:J,2,FALSE)</f>
        <v>44.95</v>
      </c>
      <c r="D647" s="6">
        <f>VLOOKUP(Table2[[#This Row],[CustomerID]],'Medical Examinations'!A:J,3,FALSE)</f>
        <v>10.4</v>
      </c>
      <c r="E647" s="6" t="str">
        <f>VLOOKUP(Table2[[#This Row],[CustomerID]],'Medical Examinations'!A:J,4,FALSE)</f>
        <v>No</v>
      </c>
      <c r="F647" s="6" t="str">
        <f>VLOOKUP(Table2[[#This Row],[CustomerID]],'Medical Examinations'!A:J,5,FALSE)</f>
        <v>No</v>
      </c>
      <c r="G647" s="6" t="str">
        <f>VLOOKUP(Table2[[#This Row],[CustomerID]],'Medical Examinations'!A:J,6,FALSE)</f>
        <v>No</v>
      </c>
      <c r="H647" s="6">
        <f>VLOOKUP(Table2[[#This Row],[CustomerID]],'Medical Examinations'!A:J,7,FALSE)</f>
        <v>0</v>
      </c>
      <c r="I647" s="6" t="str">
        <f>VLOOKUP(Table2[[#This Row],[CustomerID]],'Medical Examinations'!A:J,8,FALSE)</f>
        <v>No</v>
      </c>
      <c r="J647" s="6" t="str">
        <f>VLOOKUP(Table2[[#This Row],[CustomerID]],'Medical Examinations'!A:J,9,FALSE)</f>
        <v>Obesity</v>
      </c>
      <c r="K647" s="6" t="str">
        <f>VLOOKUP(Table2[[#This Row],[CustomerID]],'Medical Examinations'!A:J,10,FALSE)</f>
        <v>Diabetes</v>
      </c>
      <c r="L647" s="6" t="str">
        <f>VLOOKUP(Table2[[#This Row],[CustomerID]],'Hospitalisation Details'!A:M,12,FALSE)</f>
        <v>23-Nov-1978</v>
      </c>
      <c r="M647" s="6">
        <f>VLOOKUP(Table2[[#This Row],[CustomerID]],'Hospitalisation Details'!A:M,7,FALSE)</f>
        <v>15207.92</v>
      </c>
      <c r="N647" s="6" t="str">
        <f>VLOOKUP(Table2[[#This Row],[CustomerID]],'Hospitalisation Details'!A:M,8,FALSE)</f>
        <v>tier - 2</v>
      </c>
      <c r="O647" s="6" t="str">
        <f>VLOOKUP(Table2[[#This Row],[CustomerID]],'Hospitalisation Details'!A:M,9,FALSE)</f>
        <v>tier - 1</v>
      </c>
      <c r="P647" s="6" t="str">
        <f>VLOOKUP(Table2[[#This Row],[CustomerID]],'Hospitalisation Details'!A:M,10,FALSE)</f>
        <v>R1012</v>
      </c>
      <c r="Q647" s="6">
        <f>VLOOKUP(Table2[[#This Row],[CustomerID]],'Hospitalisation Details'!A:M,13,FALSE)</f>
        <v>44</v>
      </c>
      <c r="R647" s="41"/>
    </row>
    <row r="648" spans="1:18" x14ac:dyDescent="0.3">
      <c r="A648" s="6" t="str">
        <f>VLOOKUP('Customer Names'!A648,'Customer Names'!A:A,1,FALSE)</f>
        <v>Id647</v>
      </c>
      <c r="B648" s="6" t="str">
        <f>VLOOKUP(Table2[[#This Row],[CustomerID]],'Customer Names'!A:E,4,FALSE)</f>
        <v xml:space="preserve">  Monica K</v>
      </c>
      <c r="C648" s="6">
        <f>VLOOKUP(Table2[[#This Row],[CustomerID]],'Medical Examinations'!A:J,2,FALSE)</f>
        <v>35.54</v>
      </c>
      <c r="D648" s="6">
        <f>VLOOKUP(Table2[[#This Row],[CustomerID]],'Medical Examinations'!A:J,3,FALSE)</f>
        <v>10.67</v>
      </c>
      <c r="E648" s="6" t="str">
        <f>VLOOKUP(Table2[[#This Row],[CustomerID]],'Medical Examinations'!A:J,4,FALSE)</f>
        <v>No</v>
      </c>
      <c r="F648" s="6" t="str">
        <f>VLOOKUP(Table2[[#This Row],[CustomerID]],'Medical Examinations'!A:J,5,FALSE)</f>
        <v>No</v>
      </c>
      <c r="G648" s="6" t="str">
        <f>VLOOKUP(Table2[[#This Row],[CustomerID]],'Medical Examinations'!A:J,6,FALSE)</f>
        <v>No</v>
      </c>
      <c r="H648" s="6">
        <f>VLOOKUP(Table2[[#This Row],[CustomerID]],'Medical Examinations'!A:J,7,FALSE)</f>
        <v>0</v>
      </c>
      <c r="I648" s="6" t="str">
        <f>VLOOKUP(Table2[[#This Row],[CustomerID]],'Medical Examinations'!A:J,8,FALSE)</f>
        <v>No</v>
      </c>
      <c r="J648" s="6" t="str">
        <f>VLOOKUP(Table2[[#This Row],[CustomerID]],'Medical Examinations'!A:J,9,FALSE)</f>
        <v>Obesity</v>
      </c>
      <c r="K648" s="6" t="str">
        <f>VLOOKUP(Table2[[#This Row],[CustomerID]],'Medical Examinations'!A:J,10,FALSE)</f>
        <v>Diabetes</v>
      </c>
      <c r="L648" s="6" t="str">
        <f>VLOOKUP(Table2[[#This Row],[CustomerID]],'Hospitalisation Details'!A:M,12,FALSE)</f>
        <v>17-Jun-1962</v>
      </c>
      <c r="M648" s="6">
        <f>VLOOKUP(Table2[[#This Row],[CustomerID]],'Hospitalisation Details'!A:M,7,FALSE)</f>
        <v>15174.81</v>
      </c>
      <c r="N648" s="6" t="str">
        <f>VLOOKUP(Table2[[#This Row],[CustomerID]],'Hospitalisation Details'!A:M,8,FALSE)</f>
        <v>tier - 2</v>
      </c>
      <c r="O648" s="6" t="str">
        <f>VLOOKUP(Table2[[#This Row],[CustomerID]],'Hospitalisation Details'!A:M,9,FALSE)</f>
        <v>tier - 1</v>
      </c>
      <c r="P648" s="6" t="str">
        <f>VLOOKUP(Table2[[#This Row],[CustomerID]],'Hospitalisation Details'!A:M,10,FALSE)</f>
        <v>R1012</v>
      </c>
      <c r="Q648" s="6">
        <f>VLOOKUP(Table2[[#This Row],[CustomerID]],'Hospitalisation Details'!A:M,13,FALSE)</f>
        <v>60</v>
      </c>
      <c r="R648" s="41"/>
    </row>
    <row r="649" spans="1:18" x14ac:dyDescent="0.3">
      <c r="A649" s="6" t="str">
        <f>VLOOKUP('Customer Names'!A649,'Customer Names'!A:A,1,FALSE)</f>
        <v>Id648</v>
      </c>
      <c r="B649" s="6" t="str">
        <f>VLOOKUP(Table2[[#This Row],[CustomerID]],'Customer Names'!A:E,4,FALSE)</f>
        <v xml:space="preserve">  Kevin L</v>
      </c>
      <c r="C649" s="6">
        <f>VLOOKUP(Table2[[#This Row],[CustomerID]],'Medical Examinations'!A:J,2,FALSE)</f>
        <v>39.799999999999997</v>
      </c>
      <c r="D649" s="6">
        <f>VLOOKUP(Table2[[#This Row],[CustomerID]],'Medical Examinations'!A:J,3,FALSE)</f>
        <v>4.6500000000000004</v>
      </c>
      <c r="E649" s="6" t="str">
        <f>VLOOKUP(Table2[[#This Row],[CustomerID]],'Medical Examinations'!A:J,4,FALSE)</f>
        <v>Yes</v>
      </c>
      <c r="F649" s="6" t="str">
        <f>VLOOKUP(Table2[[#This Row],[CustomerID]],'Medical Examinations'!A:J,5,FALSE)</f>
        <v>No</v>
      </c>
      <c r="G649" s="6" t="str">
        <f>VLOOKUP(Table2[[#This Row],[CustomerID]],'Medical Examinations'!A:J,6,FALSE)</f>
        <v>No</v>
      </c>
      <c r="H649" s="6">
        <f>VLOOKUP(Table2[[#This Row],[CustomerID]],'Medical Examinations'!A:J,7,FALSE)</f>
        <v>2</v>
      </c>
      <c r="I649" s="6" t="str">
        <f>VLOOKUP(Table2[[#This Row],[CustomerID]],'Medical Examinations'!A:J,8,FALSE)</f>
        <v>No</v>
      </c>
      <c r="J649" s="6" t="str">
        <f>VLOOKUP(Table2[[#This Row],[CustomerID]],'Medical Examinations'!A:J,9,FALSE)</f>
        <v>Obesity</v>
      </c>
      <c r="K649" s="6" t="str">
        <f>VLOOKUP(Table2[[#This Row],[CustomerID]],'Medical Examinations'!A:J,10,FALSE)</f>
        <v>Normal</v>
      </c>
      <c r="L649" s="6" t="str">
        <f>VLOOKUP(Table2[[#This Row],[CustomerID]],'Hospitalisation Details'!A:M,12,FALSE)</f>
        <v>3-Dec-1959</v>
      </c>
      <c r="M649" s="6">
        <f>VLOOKUP(Table2[[#This Row],[CustomerID]],'Hospitalisation Details'!A:M,7,FALSE)</f>
        <v>15170.07</v>
      </c>
      <c r="N649" s="6" t="str">
        <f>VLOOKUP(Table2[[#This Row],[CustomerID]],'Hospitalisation Details'!A:M,8,FALSE)</f>
        <v>tier - 2</v>
      </c>
      <c r="O649" s="6" t="str">
        <f>VLOOKUP(Table2[[#This Row],[CustomerID]],'Hospitalisation Details'!A:M,9,FALSE)</f>
        <v>tier - 3</v>
      </c>
      <c r="P649" s="6" t="str">
        <f>VLOOKUP(Table2[[#This Row],[CustomerID]],'Hospitalisation Details'!A:M,10,FALSE)</f>
        <v>R1011</v>
      </c>
      <c r="Q649" s="6">
        <f>VLOOKUP(Table2[[#This Row],[CustomerID]],'Hospitalisation Details'!A:M,13,FALSE)</f>
        <v>63</v>
      </c>
      <c r="R649" s="41"/>
    </row>
    <row r="650" spans="1:18" x14ac:dyDescent="0.3">
      <c r="A650" s="6" t="str">
        <f>VLOOKUP('Customer Names'!A650,'Customer Names'!A:A,1,FALSE)</f>
        <v>Id649</v>
      </c>
      <c r="B650" s="6" t="str">
        <f>VLOOKUP(Table2[[#This Row],[CustomerID]],'Customer Names'!A:E,4,FALSE)</f>
        <v xml:space="preserve">  Gregory</v>
      </c>
      <c r="C650" s="6">
        <f>VLOOKUP(Table2[[#This Row],[CustomerID]],'Medical Examinations'!A:J,2,FALSE)</f>
        <v>33.659999999999997</v>
      </c>
      <c r="D650" s="6">
        <f>VLOOKUP(Table2[[#This Row],[CustomerID]],'Medical Examinations'!A:J,3,FALSE)</f>
        <v>5.65</v>
      </c>
      <c r="E650" s="6" t="str">
        <f>VLOOKUP(Table2[[#This Row],[CustomerID]],'Medical Examinations'!A:J,4,FALSE)</f>
        <v>Yes</v>
      </c>
      <c r="F650" s="6" t="str">
        <f>VLOOKUP(Table2[[#This Row],[CustomerID]],'Medical Examinations'!A:J,5,FALSE)</f>
        <v>No</v>
      </c>
      <c r="G650" s="6" t="str">
        <f>VLOOKUP(Table2[[#This Row],[CustomerID]],'Medical Examinations'!A:J,6,FALSE)</f>
        <v>No</v>
      </c>
      <c r="H650" s="6">
        <f>VLOOKUP(Table2[[#This Row],[CustomerID]],'Medical Examinations'!A:J,7,FALSE)</f>
        <v>2</v>
      </c>
      <c r="I650" s="6" t="str">
        <f>VLOOKUP(Table2[[#This Row],[CustomerID]],'Medical Examinations'!A:J,8,FALSE)</f>
        <v>No</v>
      </c>
      <c r="J650" s="6" t="str">
        <f>VLOOKUP(Table2[[#This Row],[CustomerID]],'Medical Examinations'!A:J,9,FALSE)</f>
        <v>Obesity</v>
      </c>
      <c r="K650" s="6" t="str">
        <f>VLOOKUP(Table2[[#This Row],[CustomerID]],'Medical Examinations'!A:J,10,FALSE)</f>
        <v>Normal</v>
      </c>
      <c r="L650" s="6" t="str">
        <f>VLOOKUP(Table2[[#This Row],[CustomerID]],'Hospitalisation Details'!A:M,12,FALSE)</f>
        <v>4-Jun-1959</v>
      </c>
      <c r="M650" s="6">
        <f>VLOOKUP(Table2[[#This Row],[CustomerID]],'Hospitalisation Details'!A:M,7,FALSE)</f>
        <v>15161.53</v>
      </c>
      <c r="N650" s="6" t="str">
        <f>VLOOKUP(Table2[[#This Row],[CustomerID]],'Hospitalisation Details'!A:M,8,FALSE)</f>
        <v>tier - 2</v>
      </c>
      <c r="O650" s="6" t="str">
        <f>VLOOKUP(Table2[[#This Row],[CustomerID]],'Hospitalisation Details'!A:M,9,FALSE)</f>
        <v>tier - 1</v>
      </c>
      <c r="P650" s="6" t="str">
        <f>VLOOKUP(Table2[[#This Row],[CustomerID]],'Hospitalisation Details'!A:M,10,FALSE)</f>
        <v>R1013</v>
      </c>
      <c r="Q650" s="6">
        <f>VLOOKUP(Table2[[#This Row],[CustomerID]],'Hospitalisation Details'!A:M,13,FALSE)</f>
        <v>64</v>
      </c>
      <c r="R650" s="41"/>
    </row>
    <row r="651" spans="1:18" x14ac:dyDescent="0.3">
      <c r="A651" s="6" t="str">
        <f>VLOOKUP('Customer Names'!A651,'Customer Names'!A:A,1,FALSE)</f>
        <v>Id650</v>
      </c>
      <c r="B651" s="6" t="str">
        <f>VLOOKUP(Table2[[#This Row],[CustomerID]],'Customer Names'!A:E,4,FALSE)</f>
        <v xml:space="preserve">  Della</v>
      </c>
      <c r="C651" s="6">
        <f>VLOOKUP(Table2[[#This Row],[CustomerID]],'Medical Examinations'!A:J,2,FALSE)</f>
        <v>35.5</v>
      </c>
      <c r="D651" s="6">
        <f>VLOOKUP(Table2[[#This Row],[CustomerID]],'Medical Examinations'!A:J,3,FALSE)</f>
        <v>11.97</v>
      </c>
      <c r="E651" s="6" t="str">
        <f>VLOOKUP(Table2[[#This Row],[CustomerID]],'Medical Examinations'!A:J,4,FALSE)</f>
        <v>No</v>
      </c>
      <c r="F651" s="6" t="str">
        <f>VLOOKUP(Table2[[#This Row],[CustomerID]],'Medical Examinations'!A:J,5,FALSE)</f>
        <v>No</v>
      </c>
      <c r="G651" s="6" t="str">
        <f>VLOOKUP(Table2[[#This Row],[CustomerID]],'Medical Examinations'!A:J,6,FALSE)</f>
        <v>No</v>
      </c>
      <c r="H651" s="6">
        <f>VLOOKUP(Table2[[#This Row],[CustomerID]],'Medical Examinations'!A:J,7,FALSE)</f>
        <v>0</v>
      </c>
      <c r="I651" s="6" t="str">
        <f>VLOOKUP(Table2[[#This Row],[CustomerID]],'Medical Examinations'!A:J,8,FALSE)</f>
        <v>No</v>
      </c>
      <c r="J651" s="6" t="str">
        <f>VLOOKUP(Table2[[#This Row],[CustomerID]],'Medical Examinations'!A:J,9,FALSE)</f>
        <v>Obesity</v>
      </c>
      <c r="K651" s="6" t="str">
        <f>VLOOKUP(Table2[[#This Row],[CustomerID]],'Medical Examinations'!A:J,10,FALSE)</f>
        <v>Diabetes</v>
      </c>
      <c r="L651" s="6" t="str">
        <f>VLOOKUP(Table2[[#This Row],[CustomerID]],'Hospitalisation Details'!A:M,12,FALSE)</f>
        <v>25-Oct-1962</v>
      </c>
      <c r="M651" s="6">
        <f>VLOOKUP(Table2[[#This Row],[CustomerID]],'Hospitalisation Details'!A:M,7,FALSE)</f>
        <v>15161.25</v>
      </c>
      <c r="N651" s="6" t="str">
        <f>VLOOKUP(Table2[[#This Row],[CustomerID]],'Hospitalisation Details'!A:M,8,FALSE)</f>
        <v>tier - 2</v>
      </c>
      <c r="O651" s="6" t="str">
        <f>VLOOKUP(Table2[[#This Row],[CustomerID]],'Hospitalisation Details'!A:M,9,FALSE)</f>
        <v>tier - 2</v>
      </c>
      <c r="P651" s="6" t="str">
        <f>VLOOKUP(Table2[[#This Row],[CustomerID]],'Hospitalisation Details'!A:M,10,FALSE)</f>
        <v>R1012</v>
      </c>
      <c r="Q651" s="6">
        <f>VLOOKUP(Table2[[#This Row],[CustomerID]],'Hospitalisation Details'!A:M,13,FALSE)</f>
        <v>60</v>
      </c>
      <c r="R651" s="41"/>
    </row>
    <row r="652" spans="1:18" x14ac:dyDescent="0.3">
      <c r="A652" s="6" t="str">
        <f>VLOOKUP('Customer Names'!A652,'Customer Names'!A:A,1,FALSE)</f>
        <v>Id651</v>
      </c>
      <c r="B652" s="6" t="str">
        <f>VLOOKUP(Table2[[#This Row],[CustomerID]],'Customer Names'!A:E,4,FALSE)</f>
        <v xml:space="preserve">  David</v>
      </c>
      <c r="C652" s="6">
        <f>VLOOKUP(Table2[[#This Row],[CustomerID]],'Medical Examinations'!A:J,2,FALSE)</f>
        <v>41.63</v>
      </c>
      <c r="D652" s="6">
        <f>VLOOKUP(Table2[[#This Row],[CustomerID]],'Medical Examinations'!A:J,3,FALSE)</f>
        <v>6.71</v>
      </c>
      <c r="E652" s="6" t="str">
        <f>VLOOKUP(Table2[[#This Row],[CustomerID]],'Medical Examinations'!A:J,4,FALSE)</f>
        <v>No</v>
      </c>
      <c r="F652" s="6" t="str">
        <f>VLOOKUP(Table2[[#This Row],[CustomerID]],'Medical Examinations'!A:J,5,FALSE)</f>
        <v>No</v>
      </c>
      <c r="G652" s="6" t="str">
        <f>VLOOKUP(Table2[[#This Row],[CustomerID]],'Medical Examinations'!A:J,6,FALSE)</f>
        <v>No</v>
      </c>
      <c r="H652" s="6">
        <f>VLOOKUP(Table2[[#This Row],[CustomerID]],'Medical Examinations'!A:J,7,FALSE)</f>
        <v>0</v>
      </c>
      <c r="I652" s="6" t="str">
        <f>VLOOKUP(Table2[[#This Row],[CustomerID]],'Medical Examinations'!A:J,8,FALSE)</f>
        <v>No</v>
      </c>
      <c r="J652" s="6" t="str">
        <f>VLOOKUP(Table2[[#This Row],[CustomerID]],'Medical Examinations'!A:J,9,FALSE)</f>
        <v>Obesity</v>
      </c>
      <c r="K652" s="6" t="str">
        <f>VLOOKUP(Table2[[#This Row],[CustomerID]],'Medical Examinations'!A:J,10,FALSE)</f>
        <v>Diabetes</v>
      </c>
      <c r="L652" s="6" t="str">
        <f>VLOOKUP(Table2[[#This Row],[CustomerID]],'Hospitalisation Details'!A:M,12,FALSE)</f>
        <v>25-Nov-1971</v>
      </c>
      <c r="M652" s="6">
        <f>VLOOKUP(Table2[[#This Row],[CustomerID]],'Hospitalisation Details'!A:M,7,FALSE)</f>
        <v>15150.44</v>
      </c>
      <c r="N652" s="6" t="str">
        <f>VLOOKUP(Table2[[#This Row],[CustomerID]],'Hospitalisation Details'!A:M,8,FALSE)</f>
        <v>tier - 2</v>
      </c>
      <c r="O652" s="6" t="str">
        <f>VLOOKUP(Table2[[#This Row],[CustomerID]],'Hospitalisation Details'!A:M,9,FALSE)</f>
        <v>tier - 1</v>
      </c>
      <c r="P652" s="6" t="str">
        <f>VLOOKUP(Table2[[#This Row],[CustomerID]],'Hospitalisation Details'!A:M,10,FALSE)</f>
        <v>R1023</v>
      </c>
      <c r="Q652" s="6">
        <f>VLOOKUP(Table2[[#This Row],[CustomerID]],'Hospitalisation Details'!A:M,13,FALSE)</f>
        <v>51</v>
      </c>
      <c r="R652" s="41"/>
    </row>
    <row r="653" spans="1:18" x14ac:dyDescent="0.3">
      <c r="A653" s="6" t="str">
        <f>VLOOKUP('Customer Names'!A653,'Customer Names'!A:A,1,FALSE)</f>
        <v>Id652</v>
      </c>
      <c r="B653" s="6" t="str">
        <f>VLOOKUP(Table2[[#This Row],[CustomerID]],'Customer Names'!A:E,4,FALSE)</f>
        <v xml:space="preserve">  Victoria</v>
      </c>
      <c r="C653" s="6">
        <f>VLOOKUP(Table2[[#This Row],[CustomerID]],'Medical Examinations'!A:J,2,FALSE)</f>
        <v>46.49</v>
      </c>
      <c r="D653" s="6">
        <f>VLOOKUP(Table2[[#This Row],[CustomerID]],'Medical Examinations'!A:J,3,FALSE)</f>
        <v>11.92</v>
      </c>
      <c r="E653" s="6" t="str">
        <f>VLOOKUP(Table2[[#This Row],[CustomerID]],'Medical Examinations'!A:J,4,FALSE)</f>
        <v>No</v>
      </c>
      <c r="F653" s="6" t="str">
        <f>VLOOKUP(Table2[[#This Row],[CustomerID]],'Medical Examinations'!A:J,5,FALSE)</f>
        <v>No</v>
      </c>
      <c r="G653" s="6" t="str">
        <f>VLOOKUP(Table2[[#This Row],[CustomerID]],'Medical Examinations'!A:J,6,FALSE)</f>
        <v>No</v>
      </c>
      <c r="H653" s="6">
        <f>VLOOKUP(Table2[[#This Row],[CustomerID]],'Medical Examinations'!A:J,7,FALSE)</f>
        <v>0</v>
      </c>
      <c r="I653" s="6" t="str">
        <f>VLOOKUP(Table2[[#This Row],[CustomerID]],'Medical Examinations'!A:J,8,FALSE)</f>
        <v>No</v>
      </c>
      <c r="J653" s="6" t="str">
        <f>VLOOKUP(Table2[[#This Row],[CustomerID]],'Medical Examinations'!A:J,9,FALSE)</f>
        <v>Obesity</v>
      </c>
      <c r="K653" s="6" t="str">
        <f>VLOOKUP(Table2[[#This Row],[CustomerID]],'Medical Examinations'!A:J,10,FALSE)</f>
        <v>Diabetes</v>
      </c>
      <c r="L653" s="6" t="str">
        <f>VLOOKUP(Table2[[#This Row],[CustomerID]],'Hospitalisation Details'!A:M,12,FALSE)</f>
        <v>5-Sep-1978</v>
      </c>
      <c r="M653" s="6">
        <f>VLOOKUP(Table2[[#This Row],[CustomerID]],'Hospitalisation Details'!A:M,7,FALSE)</f>
        <v>15123.19</v>
      </c>
      <c r="N653" s="6" t="str">
        <f>VLOOKUP(Table2[[#This Row],[CustomerID]],'Hospitalisation Details'!A:M,8,FALSE)</f>
        <v>tier - 2</v>
      </c>
      <c r="O653" s="6" t="str">
        <f>VLOOKUP(Table2[[#This Row],[CustomerID]],'Hospitalisation Details'!A:M,9,FALSE)</f>
        <v>tier - 1</v>
      </c>
      <c r="P653" s="6" t="str">
        <f>VLOOKUP(Table2[[#This Row],[CustomerID]],'Hospitalisation Details'!A:M,10,FALSE)</f>
        <v>R1011</v>
      </c>
      <c r="Q653" s="6">
        <f>VLOOKUP(Table2[[#This Row],[CustomerID]],'Hospitalisation Details'!A:M,13,FALSE)</f>
        <v>44</v>
      </c>
      <c r="R653" s="41"/>
    </row>
    <row r="654" spans="1:18" x14ac:dyDescent="0.3">
      <c r="A654" s="6" t="str">
        <f>VLOOKUP('Customer Names'!A654,'Customer Names'!A:A,1,FALSE)</f>
        <v>Id653</v>
      </c>
      <c r="B654" s="6" t="str">
        <f>VLOOKUP(Table2[[#This Row],[CustomerID]],'Customer Names'!A:E,4,FALSE)</f>
        <v xml:space="preserve">  Tasos</v>
      </c>
      <c r="C654" s="6">
        <f>VLOOKUP(Table2[[#This Row],[CustomerID]],'Medical Examinations'!A:J,2,FALSE)</f>
        <v>43.29</v>
      </c>
      <c r="D654" s="6">
        <f>VLOOKUP(Table2[[#This Row],[CustomerID]],'Medical Examinations'!A:J,3,FALSE)</f>
        <v>5.35</v>
      </c>
      <c r="E654" s="6" t="str">
        <f>VLOOKUP(Table2[[#This Row],[CustomerID]],'Medical Examinations'!A:J,4,FALSE)</f>
        <v>No</v>
      </c>
      <c r="F654" s="6" t="str">
        <f>VLOOKUP(Table2[[#This Row],[CustomerID]],'Medical Examinations'!A:J,5,FALSE)</f>
        <v>No</v>
      </c>
      <c r="G654" s="6" t="str">
        <f>VLOOKUP(Table2[[#This Row],[CustomerID]],'Medical Examinations'!A:J,6,FALSE)</f>
        <v>No</v>
      </c>
      <c r="H654" s="6">
        <f>VLOOKUP(Table2[[#This Row],[CustomerID]],'Medical Examinations'!A:J,7,FALSE)</f>
        <v>2</v>
      </c>
      <c r="I654" s="6" t="str">
        <f>VLOOKUP(Table2[[#This Row],[CustomerID]],'Medical Examinations'!A:J,8,FALSE)</f>
        <v>No</v>
      </c>
      <c r="J654" s="6" t="str">
        <f>VLOOKUP(Table2[[#This Row],[CustomerID]],'Medical Examinations'!A:J,9,FALSE)</f>
        <v>Obesity</v>
      </c>
      <c r="K654" s="6" t="str">
        <f>VLOOKUP(Table2[[#This Row],[CustomerID]],'Medical Examinations'!A:J,10,FALSE)</f>
        <v>Normal</v>
      </c>
      <c r="L654" s="6" t="str">
        <f>VLOOKUP(Table2[[#This Row],[CustomerID]],'Hospitalisation Details'!A:M,12,FALSE)</f>
        <v>7-Nov-1972</v>
      </c>
      <c r="M654" s="6">
        <f>VLOOKUP(Table2[[#This Row],[CustomerID]],'Hospitalisation Details'!A:M,7,FALSE)</f>
        <v>15103.69</v>
      </c>
      <c r="N654" s="6" t="str">
        <f>VLOOKUP(Table2[[#This Row],[CustomerID]],'Hospitalisation Details'!A:M,8,FALSE)</f>
        <v>tier - 2</v>
      </c>
      <c r="O654" s="6" t="str">
        <f>VLOOKUP(Table2[[#This Row],[CustomerID]],'Hospitalisation Details'!A:M,9,FALSE)</f>
        <v>tier - 1</v>
      </c>
      <c r="P654" s="6" t="str">
        <f>VLOOKUP(Table2[[#This Row],[CustomerID]],'Hospitalisation Details'!A:M,10,FALSE)</f>
        <v>R1012</v>
      </c>
      <c r="Q654" s="6">
        <f>VLOOKUP(Table2[[#This Row],[CustomerID]],'Hospitalisation Details'!A:M,13,FALSE)</f>
        <v>50</v>
      </c>
      <c r="R654" s="41"/>
    </row>
    <row r="655" spans="1:18" x14ac:dyDescent="0.3">
      <c r="A655" s="6" t="str">
        <f>VLOOKUP('Customer Names'!A655,'Customer Names'!A:A,1,FALSE)</f>
        <v>Id654</v>
      </c>
      <c r="B655" s="6" t="str">
        <f>VLOOKUP(Table2[[#This Row],[CustomerID]],'Customer Names'!A:E,4,FALSE)</f>
        <v xml:space="preserve">  Thomas</v>
      </c>
      <c r="C655" s="6">
        <f>VLOOKUP(Table2[[#This Row],[CustomerID]],'Medical Examinations'!A:J,2,FALSE)</f>
        <v>43.08</v>
      </c>
      <c r="D655" s="6">
        <f>VLOOKUP(Table2[[#This Row],[CustomerID]],'Medical Examinations'!A:J,3,FALSE)</f>
        <v>8.9600000000000009</v>
      </c>
      <c r="E655" s="6" t="str">
        <f>VLOOKUP(Table2[[#This Row],[CustomerID]],'Medical Examinations'!A:J,4,FALSE)</f>
        <v>Yes</v>
      </c>
      <c r="F655" s="6" t="str">
        <f>VLOOKUP(Table2[[#This Row],[CustomerID]],'Medical Examinations'!A:J,5,FALSE)</f>
        <v>No</v>
      </c>
      <c r="G655" s="6" t="str">
        <f>VLOOKUP(Table2[[#This Row],[CustomerID]],'Medical Examinations'!A:J,6,FALSE)</f>
        <v>No</v>
      </c>
      <c r="H655" s="6">
        <f>VLOOKUP(Table2[[#This Row],[CustomerID]],'Medical Examinations'!A:J,7,FALSE)</f>
        <v>1</v>
      </c>
      <c r="I655" s="6" t="str">
        <f>VLOOKUP(Table2[[#This Row],[CustomerID]],'Medical Examinations'!A:J,8,FALSE)</f>
        <v>No</v>
      </c>
      <c r="J655" s="6" t="str">
        <f>VLOOKUP(Table2[[#This Row],[CustomerID]],'Medical Examinations'!A:J,9,FALSE)</f>
        <v>Obesity</v>
      </c>
      <c r="K655" s="6" t="str">
        <f>VLOOKUP(Table2[[#This Row],[CustomerID]],'Medical Examinations'!A:J,10,FALSE)</f>
        <v>Diabetes</v>
      </c>
      <c r="L655" s="6" t="str">
        <f>VLOOKUP(Table2[[#This Row],[CustomerID]],'Hospitalisation Details'!A:M,12,FALSE)</f>
        <v>26-Oct-1975</v>
      </c>
      <c r="M655" s="6">
        <f>VLOOKUP(Table2[[#This Row],[CustomerID]],'Hospitalisation Details'!A:M,7,FALSE)</f>
        <v>15090.35</v>
      </c>
      <c r="N655" s="6" t="str">
        <f>VLOOKUP(Table2[[#This Row],[CustomerID]],'Hospitalisation Details'!A:M,8,FALSE)</f>
        <v>tier - 2</v>
      </c>
      <c r="O655" s="6" t="str">
        <f>VLOOKUP(Table2[[#This Row],[CustomerID]],'Hospitalisation Details'!A:M,9,FALSE)</f>
        <v>tier - 1</v>
      </c>
      <c r="P655" s="6" t="str">
        <f>VLOOKUP(Table2[[#This Row],[CustomerID]],'Hospitalisation Details'!A:M,10,FALSE)</f>
        <v>R1023</v>
      </c>
      <c r="Q655" s="6">
        <f>VLOOKUP(Table2[[#This Row],[CustomerID]],'Hospitalisation Details'!A:M,13,FALSE)</f>
        <v>47</v>
      </c>
      <c r="R655" s="41"/>
    </row>
    <row r="656" spans="1:18" x14ac:dyDescent="0.3">
      <c r="A656" s="6" t="str">
        <f>VLOOKUP('Customer Names'!A656,'Customer Names'!A:A,1,FALSE)</f>
        <v>Id655</v>
      </c>
      <c r="B656" s="6" t="str">
        <f>VLOOKUP(Table2[[#This Row],[CustomerID]],'Customer Names'!A:E,4,FALSE)</f>
        <v xml:space="preserve">  Lukasz</v>
      </c>
      <c r="C656" s="6">
        <f>VLOOKUP(Table2[[#This Row],[CustomerID]],'Medical Examinations'!A:J,2,FALSE)</f>
        <v>39.07</v>
      </c>
      <c r="D656" s="6">
        <f>VLOOKUP(Table2[[#This Row],[CustomerID]],'Medical Examinations'!A:J,3,FALSE)</f>
        <v>11.93</v>
      </c>
      <c r="E656" s="6" t="str">
        <f>VLOOKUP(Table2[[#This Row],[CustomerID]],'Medical Examinations'!A:J,4,FALSE)</f>
        <v>No</v>
      </c>
      <c r="F656" s="6" t="str">
        <f>VLOOKUP(Table2[[#This Row],[CustomerID]],'Medical Examinations'!A:J,5,FALSE)</f>
        <v>No</v>
      </c>
      <c r="G656" s="6" t="str">
        <f>VLOOKUP(Table2[[#This Row],[CustomerID]],'Medical Examinations'!A:J,6,FALSE)</f>
        <v>No</v>
      </c>
      <c r="H656" s="6">
        <f>VLOOKUP(Table2[[#This Row],[CustomerID]],'Medical Examinations'!A:J,7,FALSE)</f>
        <v>0</v>
      </c>
      <c r="I656" s="6" t="str">
        <f>VLOOKUP(Table2[[#This Row],[CustomerID]],'Medical Examinations'!A:J,8,FALSE)</f>
        <v>No</v>
      </c>
      <c r="J656" s="6" t="str">
        <f>VLOOKUP(Table2[[#This Row],[CustomerID]],'Medical Examinations'!A:J,9,FALSE)</f>
        <v>Obesity</v>
      </c>
      <c r="K656" s="6" t="str">
        <f>VLOOKUP(Table2[[#This Row],[CustomerID]],'Medical Examinations'!A:J,10,FALSE)</f>
        <v>Diabetes</v>
      </c>
      <c r="L656" s="6" t="str">
        <f>VLOOKUP(Table2[[#This Row],[CustomerID]],'Hospitalisation Details'!A:M,12,FALSE)</f>
        <v>12-Jun-1968</v>
      </c>
      <c r="M656" s="6">
        <f>VLOOKUP(Table2[[#This Row],[CustomerID]],'Hospitalisation Details'!A:M,7,FALSE)</f>
        <v>15052.68</v>
      </c>
      <c r="N656" s="6" t="str">
        <f>VLOOKUP(Table2[[#This Row],[CustomerID]],'Hospitalisation Details'!A:M,8,FALSE)</f>
        <v>tier - 2</v>
      </c>
      <c r="O656" s="6" t="str">
        <f>VLOOKUP(Table2[[#This Row],[CustomerID]],'Hospitalisation Details'!A:M,9,FALSE)</f>
        <v>tier - 2</v>
      </c>
      <c r="P656" s="6" t="str">
        <f>VLOOKUP(Table2[[#This Row],[CustomerID]],'Hospitalisation Details'!A:M,10,FALSE)</f>
        <v>R1022</v>
      </c>
      <c r="Q656" s="6">
        <f>VLOOKUP(Table2[[#This Row],[CustomerID]],'Hospitalisation Details'!A:M,13,FALSE)</f>
        <v>54</v>
      </c>
      <c r="R656" s="41"/>
    </row>
    <row r="657" spans="1:18" x14ac:dyDescent="0.3">
      <c r="A657" s="6" t="str">
        <f>VLOOKUP('Customer Names'!A657,'Customer Names'!A:A,1,FALSE)</f>
        <v>Id656</v>
      </c>
      <c r="B657" s="6" t="str">
        <f>VLOOKUP(Table2[[#This Row],[CustomerID]],'Customer Names'!A:E,4,FALSE)</f>
        <v xml:space="preserve">  Matthew A</v>
      </c>
      <c r="C657" s="6">
        <f>VLOOKUP(Table2[[#This Row],[CustomerID]],'Medical Examinations'!A:J,2,FALSE)</f>
        <v>41.3</v>
      </c>
      <c r="D657" s="6">
        <f>VLOOKUP(Table2[[#This Row],[CustomerID]],'Medical Examinations'!A:J,3,FALSE)</f>
        <v>9.59</v>
      </c>
      <c r="E657" s="6" t="str">
        <f>VLOOKUP(Table2[[#This Row],[CustomerID]],'Medical Examinations'!A:J,4,FALSE)</f>
        <v>No</v>
      </c>
      <c r="F657" s="6" t="str">
        <f>VLOOKUP(Table2[[#This Row],[CustomerID]],'Medical Examinations'!A:J,5,FALSE)</f>
        <v>No</v>
      </c>
      <c r="G657" s="6" t="str">
        <f>VLOOKUP(Table2[[#This Row],[CustomerID]],'Medical Examinations'!A:J,6,FALSE)</f>
        <v>No</v>
      </c>
      <c r="H657" s="6">
        <f>VLOOKUP(Table2[[#This Row],[CustomerID]],'Medical Examinations'!A:J,7,FALSE)</f>
        <v>0</v>
      </c>
      <c r="I657" s="6" t="str">
        <f>VLOOKUP(Table2[[#This Row],[CustomerID]],'Medical Examinations'!A:J,8,FALSE)</f>
        <v>No</v>
      </c>
      <c r="J657" s="6" t="str">
        <f>VLOOKUP(Table2[[#This Row],[CustomerID]],'Medical Examinations'!A:J,9,FALSE)</f>
        <v>Obesity</v>
      </c>
      <c r="K657" s="6" t="str">
        <f>VLOOKUP(Table2[[#This Row],[CustomerID]],'Medical Examinations'!A:J,10,FALSE)</f>
        <v>Diabetes</v>
      </c>
      <c r="L657" s="6" t="str">
        <f>VLOOKUP(Table2[[#This Row],[CustomerID]],'Hospitalisation Details'!A:M,12,FALSE)</f>
        <v>15-Aug-1971</v>
      </c>
      <c r="M657" s="6">
        <f>VLOOKUP(Table2[[#This Row],[CustomerID]],'Hospitalisation Details'!A:M,7,FALSE)</f>
        <v>15038.51</v>
      </c>
      <c r="N657" s="6" t="str">
        <f>VLOOKUP(Table2[[#This Row],[CustomerID]],'Hospitalisation Details'!A:M,8,FALSE)</f>
        <v>tier - 2</v>
      </c>
      <c r="O657" s="6" t="str">
        <f>VLOOKUP(Table2[[#This Row],[CustomerID]],'Hospitalisation Details'!A:M,9,FALSE)</f>
        <v>tier - 3</v>
      </c>
      <c r="P657" s="6" t="str">
        <f>VLOOKUP(Table2[[#This Row],[CustomerID]],'Hospitalisation Details'!A:M,10,FALSE)</f>
        <v>R1023</v>
      </c>
      <c r="Q657" s="6">
        <f>VLOOKUP(Table2[[#This Row],[CustomerID]],'Hospitalisation Details'!A:M,13,FALSE)</f>
        <v>51</v>
      </c>
      <c r="R657" s="41"/>
    </row>
    <row r="658" spans="1:18" x14ac:dyDescent="0.3">
      <c r="A658" s="6" t="str">
        <f>VLOOKUP('Customer Names'!A658,'Customer Names'!A:A,1,FALSE)</f>
        <v>Id657</v>
      </c>
      <c r="B658" s="6" t="str">
        <f>VLOOKUP(Table2[[#This Row],[CustomerID]],'Customer Names'!A:E,4,FALSE)</f>
        <v xml:space="preserve">  Meta</v>
      </c>
      <c r="C658" s="6">
        <f>VLOOKUP(Table2[[#This Row],[CustomerID]],'Medical Examinations'!A:J,2,FALSE)</f>
        <v>42.95</v>
      </c>
      <c r="D658" s="6">
        <f>VLOOKUP(Table2[[#This Row],[CustomerID]],'Medical Examinations'!A:J,3,FALSE)</f>
        <v>11.88</v>
      </c>
      <c r="E658" s="6" t="str">
        <f>VLOOKUP(Table2[[#This Row],[CustomerID]],'Medical Examinations'!A:J,4,FALSE)</f>
        <v>Yes</v>
      </c>
      <c r="F658" s="6" t="str">
        <f>VLOOKUP(Table2[[#This Row],[CustomerID]],'Medical Examinations'!A:J,5,FALSE)</f>
        <v>No</v>
      </c>
      <c r="G658" s="6" t="str">
        <f>VLOOKUP(Table2[[#This Row],[CustomerID]],'Medical Examinations'!A:J,6,FALSE)</f>
        <v>No</v>
      </c>
      <c r="H658" s="6">
        <f>VLOOKUP(Table2[[#This Row],[CustomerID]],'Medical Examinations'!A:J,7,FALSE)</f>
        <v>2</v>
      </c>
      <c r="I658" s="6" t="str">
        <f>VLOOKUP(Table2[[#This Row],[CustomerID]],'Medical Examinations'!A:J,8,FALSE)</f>
        <v>No</v>
      </c>
      <c r="J658" s="6" t="str">
        <f>VLOOKUP(Table2[[#This Row],[CustomerID]],'Medical Examinations'!A:J,9,FALSE)</f>
        <v>Obesity</v>
      </c>
      <c r="K658" s="6" t="str">
        <f>VLOOKUP(Table2[[#This Row],[CustomerID]],'Medical Examinations'!A:J,10,FALSE)</f>
        <v>Diabetes</v>
      </c>
      <c r="L658" s="6" t="str">
        <f>VLOOKUP(Table2[[#This Row],[CustomerID]],'Hospitalisation Details'!A:M,12,FALSE)</f>
        <v>11-Sep-1970</v>
      </c>
      <c r="M658" s="6">
        <f>VLOOKUP(Table2[[#This Row],[CustomerID]],'Hospitalisation Details'!A:M,7,FALSE)</f>
        <v>15026.3</v>
      </c>
      <c r="N658" s="6" t="str">
        <f>VLOOKUP(Table2[[#This Row],[CustomerID]],'Hospitalisation Details'!A:M,8,FALSE)</f>
        <v>tier - 2</v>
      </c>
      <c r="O658" s="6" t="str">
        <f>VLOOKUP(Table2[[#This Row],[CustomerID]],'Hospitalisation Details'!A:M,9,FALSE)</f>
        <v>tier - 3</v>
      </c>
      <c r="P658" s="6" t="str">
        <f>VLOOKUP(Table2[[#This Row],[CustomerID]],'Hospitalisation Details'!A:M,10,FALSE)</f>
        <v>R1011</v>
      </c>
      <c r="Q658" s="6">
        <f>VLOOKUP(Table2[[#This Row],[CustomerID]],'Hospitalisation Details'!A:M,13,FALSE)</f>
        <v>52</v>
      </c>
      <c r="R658" s="41"/>
    </row>
    <row r="659" spans="1:18" x14ac:dyDescent="0.3">
      <c r="A659" s="6" t="str">
        <f>VLOOKUP('Customer Names'!A659,'Customer Names'!A:A,1,FALSE)</f>
        <v>Id658</v>
      </c>
      <c r="B659" s="6" t="str">
        <f>VLOOKUP(Table2[[#This Row],[CustomerID]],'Customer Names'!A:E,4,FALSE)</f>
        <v xml:space="preserve">  Rachel E</v>
      </c>
      <c r="C659" s="6">
        <f>VLOOKUP(Table2[[#This Row],[CustomerID]],'Medical Examinations'!A:J,2,FALSE)</f>
        <v>46.96</v>
      </c>
      <c r="D659" s="6">
        <f>VLOOKUP(Table2[[#This Row],[CustomerID]],'Medical Examinations'!A:J,3,FALSE)</f>
        <v>4.6399999999999997</v>
      </c>
      <c r="E659" s="6" t="str">
        <f>VLOOKUP(Table2[[#This Row],[CustomerID]],'Medical Examinations'!A:J,4,FALSE)</f>
        <v>No</v>
      </c>
      <c r="F659" s="6" t="str">
        <f>VLOOKUP(Table2[[#This Row],[CustomerID]],'Medical Examinations'!A:J,5,FALSE)</f>
        <v>No</v>
      </c>
      <c r="G659" s="6" t="str">
        <f>VLOOKUP(Table2[[#This Row],[CustomerID]],'Medical Examinations'!A:J,6,FALSE)</f>
        <v>Yes</v>
      </c>
      <c r="H659" s="6">
        <f>VLOOKUP(Table2[[#This Row],[CustomerID]],'Medical Examinations'!A:J,7,FALSE)</f>
        <v>1</v>
      </c>
      <c r="I659" s="6" t="str">
        <f>VLOOKUP(Table2[[#This Row],[CustomerID]],'Medical Examinations'!A:J,8,FALSE)</f>
        <v>No</v>
      </c>
      <c r="J659" s="6" t="str">
        <f>VLOOKUP(Table2[[#This Row],[CustomerID]],'Medical Examinations'!A:J,9,FALSE)</f>
        <v>Obesity</v>
      </c>
      <c r="K659" s="6" t="str">
        <f>VLOOKUP(Table2[[#This Row],[CustomerID]],'Medical Examinations'!A:J,10,FALSE)</f>
        <v>Normal</v>
      </c>
      <c r="L659" s="6" t="str">
        <f>VLOOKUP(Table2[[#This Row],[CustomerID]],'Hospitalisation Details'!A:M,12,FALSE)</f>
        <v>25-Nov-1979</v>
      </c>
      <c r="M659" s="6">
        <f>VLOOKUP(Table2[[#This Row],[CustomerID]],'Hospitalisation Details'!A:M,7,FALSE)</f>
        <v>15025.76</v>
      </c>
      <c r="N659" s="6" t="str">
        <f>VLOOKUP(Table2[[#This Row],[CustomerID]],'Hospitalisation Details'!A:M,8,FALSE)</f>
        <v>tier - 2</v>
      </c>
      <c r="O659" s="6" t="str">
        <f>VLOOKUP(Table2[[#This Row],[CustomerID]],'Hospitalisation Details'!A:M,9,FALSE)</f>
        <v>tier - 1</v>
      </c>
      <c r="P659" s="6" t="str">
        <f>VLOOKUP(Table2[[#This Row],[CustomerID]],'Hospitalisation Details'!A:M,10,FALSE)</f>
        <v>R1011</v>
      </c>
      <c r="Q659" s="6">
        <f>VLOOKUP(Table2[[#This Row],[CustomerID]],'Hospitalisation Details'!A:M,13,FALSE)</f>
        <v>43</v>
      </c>
      <c r="R659" s="41"/>
    </row>
    <row r="660" spans="1:18" x14ac:dyDescent="0.3">
      <c r="A660" s="6" t="str">
        <f>VLOOKUP('Customer Names'!A660,'Customer Names'!A:A,1,FALSE)</f>
        <v>Id659</v>
      </c>
      <c r="B660" s="6" t="str">
        <f>VLOOKUP(Table2[[#This Row],[CustomerID]],'Customer Names'!A:E,4,FALSE)</f>
        <v xml:space="preserve">  Angelica</v>
      </c>
      <c r="C660" s="6">
        <f>VLOOKUP(Table2[[#This Row],[CustomerID]],'Medical Examinations'!A:J,2,FALSE)</f>
        <v>30.495000000000001</v>
      </c>
      <c r="D660" s="6">
        <f>VLOOKUP(Table2[[#This Row],[CustomerID]],'Medical Examinations'!A:J,3,FALSE)</f>
        <v>9.5299999999999994</v>
      </c>
      <c r="E660" s="6" t="str">
        <f>VLOOKUP(Table2[[#This Row],[CustomerID]],'Medical Examinations'!A:J,4,FALSE)</f>
        <v>No</v>
      </c>
      <c r="F660" s="6" t="str">
        <f>VLOOKUP(Table2[[#This Row],[CustomerID]],'Medical Examinations'!A:J,5,FALSE)</f>
        <v>No</v>
      </c>
      <c r="G660" s="6" t="str">
        <f>VLOOKUP(Table2[[#This Row],[CustomerID]],'Medical Examinations'!A:J,6,FALSE)</f>
        <v>No</v>
      </c>
      <c r="H660" s="6">
        <f>VLOOKUP(Table2[[#This Row],[CustomerID]],'Medical Examinations'!A:J,7,FALSE)</f>
        <v>0</v>
      </c>
      <c r="I660" s="6" t="str">
        <f>VLOOKUP(Table2[[#This Row],[CustomerID]],'Medical Examinations'!A:J,8,FALSE)</f>
        <v>No</v>
      </c>
      <c r="J660" s="6" t="str">
        <f>VLOOKUP(Table2[[#This Row],[CustomerID]],'Medical Examinations'!A:J,9,FALSE)</f>
        <v>Obesity</v>
      </c>
      <c r="K660" s="6" t="str">
        <f>VLOOKUP(Table2[[#This Row],[CustomerID]],'Medical Examinations'!A:J,10,FALSE)</f>
        <v>Diabetes</v>
      </c>
      <c r="L660" s="6" t="str">
        <f>VLOOKUP(Table2[[#This Row],[CustomerID]],'Hospitalisation Details'!A:M,12,FALSE)</f>
        <v>8-Aug-1960</v>
      </c>
      <c r="M660" s="6">
        <f>VLOOKUP(Table2[[#This Row],[CustomerID]],'Hospitalisation Details'!A:M,7,FALSE)</f>
        <v>15019.76</v>
      </c>
      <c r="N660" s="6" t="str">
        <f>VLOOKUP(Table2[[#This Row],[CustomerID]],'Hospitalisation Details'!A:M,8,FALSE)</f>
        <v>tier - 2</v>
      </c>
      <c r="O660" s="6" t="str">
        <f>VLOOKUP(Table2[[#This Row],[CustomerID]],'Hospitalisation Details'!A:M,9,FALSE)</f>
        <v>tier - 2</v>
      </c>
      <c r="P660" s="6" t="str">
        <f>VLOOKUP(Table2[[#This Row],[CustomerID]],'Hospitalisation Details'!A:M,10,FALSE)</f>
        <v>R1012</v>
      </c>
      <c r="Q660" s="6">
        <f>VLOOKUP(Table2[[#This Row],[CustomerID]],'Hospitalisation Details'!A:M,13,FALSE)</f>
        <v>62</v>
      </c>
      <c r="R660" s="41"/>
    </row>
    <row r="661" spans="1:18" x14ac:dyDescent="0.3">
      <c r="A661" s="6" t="str">
        <f>VLOOKUP('Customer Names'!A661,'Customer Names'!A:A,1,FALSE)</f>
        <v>Id660</v>
      </c>
      <c r="B661" s="6" t="str">
        <f>VLOOKUP(Table2[[#This Row],[CustomerID]],'Customer Names'!A:E,4,FALSE)</f>
        <v xml:space="preserve">  Kathleen</v>
      </c>
      <c r="C661" s="6">
        <f>VLOOKUP(Table2[[#This Row],[CustomerID]],'Medical Examinations'!A:J,2,FALSE)</f>
        <v>17.954999999999998</v>
      </c>
      <c r="D661" s="6">
        <f>VLOOKUP(Table2[[#This Row],[CustomerID]],'Medical Examinations'!A:J,3,FALSE)</f>
        <v>5.29</v>
      </c>
      <c r="E661" s="6" t="str">
        <f>VLOOKUP(Table2[[#This Row],[CustomerID]],'Medical Examinations'!A:J,4,FALSE)</f>
        <v>Yes</v>
      </c>
      <c r="F661" s="6" t="str">
        <f>VLOOKUP(Table2[[#This Row],[CustomerID]],'Medical Examinations'!A:J,5,FALSE)</f>
        <v>No</v>
      </c>
      <c r="G661" s="6" t="str">
        <f>VLOOKUP(Table2[[#This Row],[CustomerID]],'Medical Examinations'!A:J,6,FALSE)</f>
        <v>No</v>
      </c>
      <c r="H661" s="6">
        <f>VLOOKUP(Table2[[#This Row],[CustomerID]],'Medical Examinations'!A:J,7,FALSE)</f>
        <v>1</v>
      </c>
      <c r="I661" s="6" t="str">
        <f>VLOOKUP(Table2[[#This Row],[CustomerID]],'Medical Examinations'!A:J,8,FALSE)</f>
        <v>Yes</v>
      </c>
      <c r="J661" s="6" t="str">
        <f>VLOOKUP(Table2[[#This Row],[CustomerID]],'Medical Examinations'!A:J,9,FALSE)</f>
        <v>UnderWeight</v>
      </c>
      <c r="K661" s="6" t="str">
        <f>VLOOKUP(Table2[[#This Row],[CustomerID]],'Medical Examinations'!A:J,10,FALSE)</f>
        <v>Normal</v>
      </c>
      <c r="L661" s="6" t="str">
        <f>VLOOKUP(Table2[[#This Row],[CustomerID]],'Hospitalisation Details'!A:M,12,FALSE)</f>
        <v>2-Aug-1995</v>
      </c>
      <c r="M661" s="6">
        <f>VLOOKUP(Table2[[#This Row],[CustomerID]],'Hospitalisation Details'!A:M,7,FALSE)</f>
        <v>15006.58</v>
      </c>
      <c r="N661" s="6" t="str">
        <f>VLOOKUP(Table2[[#This Row],[CustomerID]],'Hospitalisation Details'!A:M,8,FALSE)</f>
        <v>tier - 2</v>
      </c>
      <c r="O661" s="6" t="str">
        <f>VLOOKUP(Table2[[#This Row],[CustomerID]],'Hospitalisation Details'!A:M,9,FALSE)</f>
        <v>tier - 2</v>
      </c>
      <c r="P661" s="6" t="str">
        <f>VLOOKUP(Table2[[#This Row],[CustomerID]],'Hospitalisation Details'!A:M,10,FALSE)</f>
        <v>R1024</v>
      </c>
      <c r="Q661" s="6">
        <f>VLOOKUP(Table2[[#This Row],[CustomerID]],'Hospitalisation Details'!A:M,13,FALSE)</f>
        <v>27</v>
      </c>
      <c r="R661" s="41"/>
    </row>
    <row r="662" spans="1:18" x14ac:dyDescent="0.3">
      <c r="A662" s="6" t="str">
        <f>VLOOKUP('Customer Names'!A662,'Customer Names'!A:A,1,FALSE)</f>
        <v>Id661</v>
      </c>
      <c r="B662" s="6" t="str">
        <f>VLOOKUP(Table2[[#This Row],[CustomerID]],'Customer Names'!A:E,4,FALSE)</f>
        <v xml:space="preserve">  Gabriel D</v>
      </c>
      <c r="C662" s="6">
        <f>VLOOKUP(Table2[[#This Row],[CustomerID]],'Medical Examinations'!A:J,2,FALSE)</f>
        <v>25.6</v>
      </c>
      <c r="D662" s="6">
        <f>VLOOKUP(Table2[[#This Row],[CustomerID]],'Medical Examinations'!A:J,3,FALSE)</f>
        <v>10.95</v>
      </c>
      <c r="E662" s="6" t="str">
        <f>VLOOKUP(Table2[[#This Row],[CustomerID]],'Medical Examinations'!A:J,4,FALSE)</f>
        <v>No</v>
      </c>
      <c r="F662" s="6" t="str">
        <f>VLOOKUP(Table2[[#This Row],[CustomerID]],'Medical Examinations'!A:J,5,FALSE)</f>
        <v>No</v>
      </c>
      <c r="G662" s="6" t="str">
        <f>VLOOKUP(Table2[[#This Row],[CustomerID]],'Medical Examinations'!A:J,6,FALSE)</f>
        <v>No</v>
      </c>
      <c r="H662" s="6">
        <f>VLOOKUP(Table2[[#This Row],[CustomerID]],'Medical Examinations'!A:J,7,FALSE)</f>
        <v>3</v>
      </c>
      <c r="I662" s="6" t="str">
        <f>VLOOKUP(Table2[[#This Row],[CustomerID]],'Medical Examinations'!A:J,8,FALSE)</f>
        <v>No</v>
      </c>
      <c r="J662" s="6" t="str">
        <f>VLOOKUP(Table2[[#This Row],[CustomerID]],'Medical Examinations'!A:J,9,FALSE)</f>
        <v>OverWeight</v>
      </c>
      <c r="K662" s="6" t="str">
        <f>VLOOKUP(Table2[[#This Row],[CustomerID]],'Medical Examinations'!A:J,10,FALSE)</f>
        <v>Diabetes</v>
      </c>
      <c r="L662" s="6" t="str">
        <f>VLOOKUP(Table2[[#This Row],[CustomerID]],'Hospitalisation Details'!A:M,12,FALSE)</f>
        <v>29-Jul-1958</v>
      </c>
      <c r="M662" s="6">
        <f>VLOOKUP(Table2[[#This Row],[CustomerID]],'Hospitalisation Details'!A:M,7,FALSE)</f>
        <v>14988.43</v>
      </c>
      <c r="N662" s="6" t="str">
        <f>VLOOKUP(Table2[[#This Row],[CustomerID]],'Hospitalisation Details'!A:M,8,FALSE)</f>
        <v>tier - 2</v>
      </c>
      <c r="O662" s="6" t="str">
        <f>VLOOKUP(Table2[[#This Row],[CustomerID]],'Hospitalisation Details'!A:M,9,FALSE)</f>
        <v>tier - 3</v>
      </c>
      <c r="P662" s="6" t="str">
        <f>VLOOKUP(Table2[[#This Row],[CustomerID]],'Hospitalisation Details'!A:M,10,FALSE)</f>
        <v>R1011</v>
      </c>
      <c r="Q662" s="6">
        <f>VLOOKUP(Table2[[#This Row],[CustomerID]],'Hospitalisation Details'!A:M,13,FALSE)</f>
        <v>64</v>
      </c>
      <c r="R662" s="41"/>
    </row>
    <row r="663" spans="1:18" x14ac:dyDescent="0.3">
      <c r="A663" s="6" t="str">
        <f>VLOOKUP('Customer Names'!A663,'Customer Names'!A:A,1,FALSE)</f>
        <v>Id662</v>
      </c>
      <c r="B663" s="6" t="str">
        <f>VLOOKUP(Table2[[#This Row],[CustomerID]],'Customer Names'!A:E,4,FALSE)</f>
        <v xml:space="preserve">  Jeff T</v>
      </c>
      <c r="C663" s="6">
        <f>VLOOKUP(Table2[[#This Row],[CustomerID]],'Medical Examinations'!A:J,2,FALSE)</f>
        <v>34.21</v>
      </c>
      <c r="D663" s="6">
        <f>VLOOKUP(Table2[[#This Row],[CustomerID]],'Medical Examinations'!A:J,3,FALSE)</f>
        <v>9.17</v>
      </c>
      <c r="E663" s="6" t="str">
        <f>VLOOKUP(Table2[[#This Row],[CustomerID]],'Medical Examinations'!A:J,4,FALSE)</f>
        <v>No</v>
      </c>
      <c r="F663" s="6" t="str">
        <f>VLOOKUP(Table2[[#This Row],[CustomerID]],'Medical Examinations'!A:J,5,FALSE)</f>
        <v>No</v>
      </c>
      <c r="G663" s="6" t="str">
        <f>VLOOKUP(Table2[[#This Row],[CustomerID]],'Medical Examinations'!A:J,6,FALSE)</f>
        <v>No</v>
      </c>
      <c r="H663" s="6">
        <f>VLOOKUP(Table2[[#This Row],[CustomerID]],'Medical Examinations'!A:J,7,FALSE)</f>
        <v>0</v>
      </c>
      <c r="I663" s="6" t="str">
        <f>VLOOKUP(Table2[[#This Row],[CustomerID]],'Medical Examinations'!A:J,8,FALSE)</f>
        <v>No</v>
      </c>
      <c r="J663" s="6" t="str">
        <f>VLOOKUP(Table2[[#This Row],[CustomerID]],'Medical Examinations'!A:J,9,FALSE)</f>
        <v>Obesity</v>
      </c>
      <c r="K663" s="6" t="str">
        <f>VLOOKUP(Table2[[#This Row],[CustomerID]],'Medical Examinations'!A:J,10,FALSE)</f>
        <v>Diabetes</v>
      </c>
      <c r="L663" s="6" t="str">
        <f>VLOOKUP(Table2[[#This Row],[CustomerID]],'Hospitalisation Details'!A:M,12,FALSE)</f>
        <v>29-Nov-1962</v>
      </c>
      <c r="M663" s="6">
        <f>VLOOKUP(Table2[[#This Row],[CustomerID]],'Hospitalisation Details'!A:M,7,FALSE)</f>
        <v>14945.34</v>
      </c>
      <c r="N663" s="6" t="str">
        <f>VLOOKUP(Table2[[#This Row],[CustomerID]],'Hospitalisation Details'!A:M,8,FALSE)</f>
        <v>tier - 2</v>
      </c>
      <c r="O663" s="6" t="str">
        <f>VLOOKUP(Table2[[#This Row],[CustomerID]],'Hospitalisation Details'!A:M,9,FALSE)</f>
        <v>tier - 1</v>
      </c>
      <c r="P663" s="6" t="str">
        <f>VLOOKUP(Table2[[#This Row],[CustomerID]],'Hospitalisation Details'!A:M,10,FALSE)</f>
        <v>R1021</v>
      </c>
      <c r="Q663" s="6">
        <f>VLOOKUP(Table2[[#This Row],[CustomerID]],'Hospitalisation Details'!A:M,13,FALSE)</f>
        <v>60</v>
      </c>
      <c r="R663" s="41"/>
    </row>
    <row r="664" spans="1:18" x14ac:dyDescent="0.3">
      <c r="A664" s="6" t="str">
        <f>VLOOKUP('Customer Names'!A664,'Customer Names'!A:A,1,FALSE)</f>
        <v>Id663</v>
      </c>
      <c r="B664" s="6" t="str">
        <f>VLOOKUP(Table2[[#This Row],[CustomerID]],'Customer Names'!A:E,4,FALSE)</f>
        <v xml:space="preserve">  Neil D</v>
      </c>
      <c r="C664" s="6">
        <f>VLOOKUP(Table2[[#This Row],[CustomerID]],'Medical Examinations'!A:J,2,FALSE)</f>
        <v>39.74</v>
      </c>
      <c r="D664" s="6">
        <f>VLOOKUP(Table2[[#This Row],[CustomerID]],'Medical Examinations'!A:J,3,FALSE)</f>
        <v>7.39</v>
      </c>
      <c r="E664" s="6" t="str">
        <f>VLOOKUP(Table2[[#This Row],[CustomerID]],'Medical Examinations'!A:J,4,FALSE)</f>
        <v>No</v>
      </c>
      <c r="F664" s="6" t="str">
        <f>VLOOKUP(Table2[[#This Row],[CustomerID]],'Medical Examinations'!A:J,5,FALSE)</f>
        <v>No</v>
      </c>
      <c r="G664" s="6" t="str">
        <f>VLOOKUP(Table2[[#This Row],[CustomerID]],'Medical Examinations'!A:J,6,FALSE)</f>
        <v>No</v>
      </c>
      <c r="H664" s="6">
        <f>VLOOKUP(Table2[[#This Row],[CustomerID]],'Medical Examinations'!A:J,7,FALSE)</f>
        <v>0</v>
      </c>
      <c r="I664" s="6" t="str">
        <f>VLOOKUP(Table2[[#This Row],[CustomerID]],'Medical Examinations'!A:J,8,FALSE)</f>
        <v>No</v>
      </c>
      <c r="J664" s="6" t="str">
        <f>VLOOKUP(Table2[[#This Row],[CustomerID]],'Medical Examinations'!A:J,9,FALSE)</f>
        <v>Obesity</v>
      </c>
      <c r="K664" s="6" t="str">
        <f>VLOOKUP(Table2[[#This Row],[CustomerID]],'Medical Examinations'!A:J,10,FALSE)</f>
        <v>Diabetes</v>
      </c>
      <c r="L664" s="6" t="str">
        <f>VLOOKUP(Table2[[#This Row],[CustomerID]],'Hospitalisation Details'!A:M,12,FALSE)</f>
        <v>8-Nov-1968</v>
      </c>
      <c r="M664" s="6">
        <f>VLOOKUP(Table2[[#This Row],[CustomerID]],'Hospitalisation Details'!A:M,7,FALSE)</f>
        <v>14926.97</v>
      </c>
      <c r="N664" s="6" t="str">
        <f>VLOOKUP(Table2[[#This Row],[CustomerID]],'Hospitalisation Details'!A:M,8,FALSE)</f>
        <v>tier - 2</v>
      </c>
      <c r="O664" s="6" t="str">
        <f>VLOOKUP(Table2[[#This Row],[CustomerID]],'Hospitalisation Details'!A:M,9,FALSE)</f>
        <v>tier - 2</v>
      </c>
      <c r="P664" s="6" t="str">
        <f>VLOOKUP(Table2[[#This Row],[CustomerID]],'Hospitalisation Details'!A:M,10,FALSE)</f>
        <v>R1012</v>
      </c>
      <c r="Q664" s="6">
        <f>VLOOKUP(Table2[[#This Row],[CustomerID]],'Hospitalisation Details'!A:M,13,FALSE)</f>
        <v>54</v>
      </c>
      <c r="R664" s="41"/>
    </row>
    <row r="665" spans="1:18" x14ac:dyDescent="0.3">
      <c r="A665" s="6" t="str">
        <f>VLOOKUP('Customer Names'!A665,'Customer Names'!A:A,1,FALSE)</f>
        <v>Id664</v>
      </c>
      <c r="B665" s="6" t="str">
        <f>VLOOKUP(Table2[[#This Row],[CustomerID]],'Customer Names'!A:E,4,FALSE)</f>
        <v xml:space="preserve">  Katherine L</v>
      </c>
      <c r="C665" s="6">
        <f>VLOOKUP(Table2[[#This Row],[CustomerID]],'Medical Examinations'!A:J,2,FALSE)</f>
        <v>49.53</v>
      </c>
      <c r="D665" s="6">
        <f>VLOOKUP(Table2[[#This Row],[CustomerID]],'Medical Examinations'!A:J,3,FALSE)</f>
        <v>9.1300000000000008</v>
      </c>
      <c r="E665" s="6" t="str">
        <f>VLOOKUP(Table2[[#This Row],[CustomerID]],'Medical Examinations'!A:J,4,FALSE)</f>
        <v>Yes</v>
      </c>
      <c r="F665" s="6" t="str">
        <f>VLOOKUP(Table2[[#This Row],[CustomerID]],'Medical Examinations'!A:J,5,FALSE)</f>
        <v>No</v>
      </c>
      <c r="G665" s="6" t="str">
        <f>VLOOKUP(Table2[[#This Row],[CustomerID]],'Medical Examinations'!A:J,6,FALSE)</f>
        <v>No</v>
      </c>
      <c r="H665" s="6">
        <f>VLOOKUP(Table2[[#This Row],[CustomerID]],'Medical Examinations'!A:J,7,FALSE)</f>
        <v>0</v>
      </c>
      <c r="I665" s="6" t="str">
        <f>VLOOKUP(Table2[[#This Row],[CustomerID]],'Medical Examinations'!A:J,8,FALSE)</f>
        <v>No</v>
      </c>
      <c r="J665" s="6" t="str">
        <f>VLOOKUP(Table2[[#This Row],[CustomerID]],'Medical Examinations'!A:J,9,FALSE)</f>
        <v>Obesity</v>
      </c>
      <c r="K665" s="6" t="str">
        <f>VLOOKUP(Table2[[#This Row],[CustomerID]],'Medical Examinations'!A:J,10,FALSE)</f>
        <v>Diabetes</v>
      </c>
      <c r="L665" s="6" t="str">
        <f>VLOOKUP(Table2[[#This Row],[CustomerID]],'Hospitalisation Details'!A:M,12,FALSE)</f>
        <v>4-Jul-1981</v>
      </c>
      <c r="M665" s="6">
        <f>VLOOKUP(Table2[[#This Row],[CustomerID]],'Hospitalisation Details'!A:M,7,FALSE)</f>
        <v>14908.27</v>
      </c>
      <c r="N665" s="6" t="str">
        <f>VLOOKUP(Table2[[#This Row],[CustomerID]],'Hospitalisation Details'!A:M,8,FALSE)</f>
        <v>tier - 2</v>
      </c>
      <c r="O665" s="6" t="str">
        <f>VLOOKUP(Table2[[#This Row],[CustomerID]],'Hospitalisation Details'!A:M,9,FALSE)</f>
        <v>tier - 1</v>
      </c>
      <c r="P665" s="6" t="str">
        <f>VLOOKUP(Table2[[#This Row],[CustomerID]],'Hospitalisation Details'!A:M,10,FALSE)</f>
        <v>R1011</v>
      </c>
      <c r="Q665" s="6">
        <f>VLOOKUP(Table2[[#This Row],[CustomerID]],'Hospitalisation Details'!A:M,13,FALSE)</f>
        <v>41</v>
      </c>
      <c r="R665" s="41"/>
    </row>
    <row r="666" spans="1:18" x14ac:dyDescent="0.3">
      <c r="A666" s="6" t="str">
        <f>VLOOKUP('Customer Names'!A666,'Customer Names'!A:A,1,FALSE)</f>
        <v>Id665</v>
      </c>
      <c r="B666" s="6" t="str">
        <f>VLOOKUP(Table2[[#This Row],[CustomerID]],'Customer Names'!A:E,4,FALSE)</f>
        <v xml:space="preserve">  Ariel E</v>
      </c>
      <c r="C666" s="6">
        <f>VLOOKUP(Table2[[#This Row],[CustomerID]],'Medical Examinations'!A:J,2,FALSE)</f>
        <v>39.33</v>
      </c>
      <c r="D666" s="6">
        <f>VLOOKUP(Table2[[#This Row],[CustomerID]],'Medical Examinations'!A:J,3,FALSE)</f>
        <v>10.4</v>
      </c>
      <c r="E666" s="6" t="str">
        <f>VLOOKUP(Table2[[#This Row],[CustomerID]],'Medical Examinations'!A:J,4,FALSE)</f>
        <v>No</v>
      </c>
      <c r="F666" s="6" t="str">
        <f>VLOOKUP(Table2[[#This Row],[CustomerID]],'Medical Examinations'!A:J,5,FALSE)</f>
        <v>No</v>
      </c>
      <c r="G666" s="6" t="str">
        <f>VLOOKUP(Table2[[#This Row],[CustomerID]],'Medical Examinations'!A:J,6,FALSE)</f>
        <v>No</v>
      </c>
      <c r="H666" s="6">
        <f>VLOOKUP(Table2[[#This Row],[CustomerID]],'Medical Examinations'!A:J,7,FALSE)</f>
        <v>3</v>
      </c>
      <c r="I666" s="6" t="str">
        <f>VLOOKUP(Table2[[#This Row],[CustomerID]],'Medical Examinations'!A:J,8,FALSE)</f>
        <v>No</v>
      </c>
      <c r="J666" s="6" t="str">
        <f>VLOOKUP(Table2[[#This Row],[CustomerID]],'Medical Examinations'!A:J,9,FALSE)</f>
        <v>Obesity</v>
      </c>
      <c r="K666" s="6" t="str">
        <f>VLOOKUP(Table2[[#This Row],[CustomerID]],'Medical Examinations'!A:J,10,FALSE)</f>
        <v>Diabetes</v>
      </c>
      <c r="L666" s="6" t="str">
        <f>VLOOKUP(Table2[[#This Row],[CustomerID]],'Hospitalisation Details'!A:M,12,FALSE)</f>
        <v>17-Oct-1958</v>
      </c>
      <c r="M666" s="6">
        <f>VLOOKUP(Table2[[#This Row],[CustomerID]],'Hospitalisation Details'!A:M,7,FALSE)</f>
        <v>14901.52</v>
      </c>
      <c r="N666" s="6" t="str">
        <f>VLOOKUP(Table2[[#This Row],[CustomerID]],'Hospitalisation Details'!A:M,8,FALSE)</f>
        <v>tier - 2</v>
      </c>
      <c r="O666" s="6" t="str">
        <f>VLOOKUP(Table2[[#This Row],[CustomerID]],'Hospitalisation Details'!A:M,9,FALSE)</f>
        <v>tier - 2</v>
      </c>
      <c r="P666" s="6" t="str">
        <f>VLOOKUP(Table2[[#This Row],[CustomerID]],'Hospitalisation Details'!A:M,10,FALSE)</f>
        <v>R1024</v>
      </c>
      <c r="Q666" s="6">
        <f>VLOOKUP(Table2[[#This Row],[CustomerID]],'Hospitalisation Details'!A:M,13,FALSE)</f>
        <v>64</v>
      </c>
      <c r="R666" s="41"/>
    </row>
    <row r="667" spans="1:18" x14ac:dyDescent="0.3">
      <c r="A667" s="6" t="str">
        <f>VLOOKUP('Customer Names'!A667,'Customer Names'!A:A,1,FALSE)</f>
        <v>Id666</v>
      </c>
      <c r="B667" s="6" t="str">
        <f>VLOOKUP(Table2[[#This Row],[CustomerID]],'Customer Names'!A:E,4,FALSE)</f>
        <v xml:space="preserve">  Christopher P</v>
      </c>
      <c r="C667" s="6">
        <f>VLOOKUP(Table2[[#This Row],[CustomerID]],'Medical Examinations'!A:J,2,FALSE)</f>
        <v>39.979999999999997</v>
      </c>
      <c r="D667" s="6">
        <f>VLOOKUP(Table2[[#This Row],[CustomerID]],'Medical Examinations'!A:J,3,FALSE)</f>
        <v>9.4600000000000009</v>
      </c>
      <c r="E667" s="6" t="str">
        <f>VLOOKUP(Table2[[#This Row],[CustomerID]],'Medical Examinations'!A:J,4,FALSE)</f>
        <v>Yes</v>
      </c>
      <c r="F667" s="6" t="str">
        <f>VLOOKUP(Table2[[#This Row],[CustomerID]],'Medical Examinations'!A:J,5,FALSE)</f>
        <v>No</v>
      </c>
      <c r="G667" s="6" t="str">
        <f>VLOOKUP(Table2[[#This Row],[CustomerID]],'Medical Examinations'!A:J,6,FALSE)</f>
        <v>No</v>
      </c>
      <c r="H667" s="6">
        <f>VLOOKUP(Table2[[#This Row],[CustomerID]],'Medical Examinations'!A:J,7,FALSE)</f>
        <v>2</v>
      </c>
      <c r="I667" s="6" t="str">
        <f>VLOOKUP(Table2[[#This Row],[CustomerID]],'Medical Examinations'!A:J,8,FALSE)</f>
        <v>No</v>
      </c>
      <c r="J667" s="6" t="str">
        <f>VLOOKUP(Table2[[#This Row],[CustomerID]],'Medical Examinations'!A:J,9,FALSE)</f>
        <v>Obesity</v>
      </c>
      <c r="K667" s="6" t="str">
        <f>VLOOKUP(Table2[[#This Row],[CustomerID]],'Medical Examinations'!A:J,10,FALSE)</f>
        <v>Diabetes</v>
      </c>
      <c r="L667" s="6" t="str">
        <f>VLOOKUP(Table2[[#This Row],[CustomerID]],'Hospitalisation Details'!A:M,12,FALSE)</f>
        <v>11-Nov-1970</v>
      </c>
      <c r="M667" s="6">
        <f>VLOOKUP(Table2[[#This Row],[CustomerID]],'Hospitalisation Details'!A:M,7,FALSE)</f>
        <v>14847.63</v>
      </c>
      <c r="N667" s="6" t="str">
        <f>VLOOKUP(Table2[[#This Row],[CustomerID]],'Hospitalisation Details'!A:M,8,FALSE)</f>
        <v>tier - 2</v>
      </c>
      <c r="O667" s="6" t="str">
        <f>VLOOKUP(Table2[[#This Row],[CustomerID]],'Hospitalisation Details'!A:M,9,FALSE)</f>
        <v>tier - 2</v>
      </c>
      <c r="P667" s="6" t="str">
        <f>VLOOKUP(Table2[[#This Row],[CustomerID]],'Hospitalisation Details'!A:M,10,FALSE)</f>
        <v>R1023</v>
      </c>
      <c r="Q667" s="6">
        <f>VLOOKUP(Table2[[#This Row],[CustomerID]],'Hospitalisation Details'!A:M,13,FALSE)</f>
        <v>52</v>
      </c>
      <c r="R667" s="41"/>
    </row>
    <row r="668" spans="1:18" x14ac:dyDescent="0.3">
      <c r="A668" s="6" t="str">
        <f>VLOOKUP('Customer Names'!A668,'Customer Names'!A:A,1,FALSE)</f>
        <v>Id667</v>
      </c>
      <c r="B668" s="6" t="str">
        <f>VLOOKUP(Table2[[#This Row],[CustomerID]],'Customer Names'!A:E,4,FALSE)</f>
        <v xml:space="preserve">  Erin M</v>
      </c>
      <c r="C668" s="6">
        <f>VLOOKUP(Table2[[#This Row],[CustomerID]],'Medical Examinations'!A:J,2,FALSE)</f>
        <v>46.51</v>
      </c>
      <c r="D668" s="6">
        <f>VLOOKUP(Table2[[#This Row],[CustomerID]],'Medical Examinations'!A:J,3,FALSE)</f>
        <v>8.69</v>
      </c>
      <c r="E668" s="6" t="str">
        <f>VLOOKUP(Table2[[#This Row],[CustomerID]],'Medical Examinations'!A:J,4,FALSE)</f>
        <v>Yes</v>
      </c>
      <c r="F668" s="6" t="str">
        <f>VLOOKUP(Table2[[#This Row],[CustomerID]],'Medical Examinations'!A:J,5,FALSE)</f>
        <v>No</v>
      </c>
      <c r="G668" s="6" t="str">
        <f>VLOOKUP(Table2[[#This Row],[CustomerID]],'Medical Examinations'!A:J,6,FALSE)</f>
        <v>No</v>
      </c>
      <c r="H668" s="6">
        <f>VLOOKUP(Table2[[#This Row],[CustomerID]],'Medical Examinations'!A:J,7,FALSE)</f>
        <v>0</v>
      </c>
      <c r="I668" s="6" t="str">
        <f>VLOOKUP(Table2[[#This Row],[CustomerID]],'Medical Examinations'!A:J,8,FALSE)</f>
        <v>No</v>
      </c>
      <c r="J668" s="6" t="str">
        <f>VLOOKUP(Table2[[#This Row],[CustomerID]],'Medical Examinations'!A:J,9,FALSE)</f>
        <v>Obesity</v>
      </c>
      <c r="K668" s="6" t="str">
        <f>VLOOKUP(Table2[[#This Row],[CustomerID]],'Medical Examinations'!A:J,10,FALSE)</f>
        <v>Diabetes</v>
      </c>
      <c r="L668" s="6" t="str">
        <f>VLOOKUP(Table2[[#This Row],[CustomerID]],'Hospitalisation Details'!A:M,12,FALSE)</f>
        <v>5-Jun-1981</v>
      </c>
      <c r="M668" s="6">
        <f>VLOOKUP(Table2[[#This Row],[CustomerID]],'Hospitalisation Details'!A:M,7,FALSE)</f>
        <v>14843.96</v>
      </c>
      <c r="N668" s="6" t="str">
        <f>VLOOKUP(Table2[[#This Row],[CustomerID]],'Hospitalisation Details'!A:M,8,FALSE)</f>
        <v>tier - 2</v>
      </c>
      <c r="O668" s="6" t="str">
        <f>VLOOKUP(Table2[[#This Row],[CustomerID]],'Hospitalisation Details'!A:M,9,FALSE)</f>
        <v>tier - 3</v>
      </c>
      <c r="P668" s="6" t="str">
        <f>VLOOKUP(Table2[[#This Row],[CustomerID]],'Hospitalisation Details'!A:M,10,FALSE)</f>
        <v>R1026</v>
      </c>
      <c r="Q668" s="6">
        <f>VLOOKUP(Table2[[#This Row],[CustomerID]],'Hospitalisation Details'!A:M,13,FALSE)</f>
        <v>42</v>
      </c>
      <c r="R668" s="41"/>
    </row>
    <row r="669" spans="1:18" x14ac:dyDescent="0.3">
      <c r="A669" s="6" t="str">
        <f>VLOOKUP('Customer Names'!A669,'Customer Names'!A:A,1,FALSE)</f>
        <v>Id668</v>
      </c>
      <c r="B669" s="6" t="str">
        <f>VLOOKUP(Table2[[#This Row],[CustomerID]],'Customer Names'!A:E,4,FALSE)</f>
        <v xml:space="preserve">  Molly K</v>
      </c>
      <c r="C669" s="6">
        <f>VLOOKUP(Table2[[#This Row],[CustomerID]],'Medical Examinations'!A:J,2,FALSE)</f>
        <v>43.58</v>
      </c>
      <c r="D669" s="6">
        <f>VLOOKUP(Table2[[#This Row],[CustomerID]],'Medical Examinations'!A:J,3,FALSE)</f>
        <v>4.2300000000000004</v>
      </c>
      <c r="E669" s="6" t="str">
        <f>VLOOKUP(Table2[[#This Row],[CustomerID]],'Medical Examinations'!A:J,4,FALSE)</f>
        <v>No</v>
      </c>
      <c r="F669" s="6" t="str">
        <f>VLOOKUP(Table2[[#This Row],[CustomerID]],'Medical Examinations'!A:J,5,FALSE)</f>
        <v>No</v>
      </c>
      <c r="G669" s="6" t="str">
        <f>VLOOKUP(Table2[[#This Row],[CustomerID]],'Medical Examinations'!A:J,6,FALSE)</f>
        <v>Yes</v>
      </c>
      <c r="H669" s="6">
        <f>VLOOKUP(Table2[[#This Row],[CustomerID]],'Medical Examinations'!A:J,7,FALSE)</f>
        <v>1</v>
      </c>
      <c r="I669" s="6" t="str">
        <f>VLOOKUP(Table2[[#This Row],[CustomerID]],'Medical Examinations'!A:J,8,FALSE)</f>
        <v>No</v>
      </c>
      <c r="J669" s="6" t="str">
        <f>VLOOKUP(Table2[[#This Row],[CustomerID]],'Medical Examinations'!A:J,9,FALSE)</f>
        <v>Obesity</v>
      </c>
      <c r="K669" s="6" t="str">
        <f>VLOOKUP(Table2[[#This Row],[CustomerID]],'Medical Examinations'!A:J,10,FALSE)</f>
        <v>Normal</v>
      </c>
      <c r="L669" s="6" t="str">
        <f>VLOOKUP(Table2[[#This Row],[CustomerID]],'Hospitalisation Details'!A:M,12,FALSE)</f>
        <v>18-Oct-1979</v>
      </c>
      <c r="M669" s="6">
        <f>VLOOKUP(Table2[[#This Row],[CustomerID]],'Hospitalisation Details'!A:M,7,FALSE)</f>
        <v>14839.34</v>
      </c>
      <c r="N669" s="6" t="str">
        <f>VLOOKUP(Table2[[#This Row],[CustomerID]],'Hospitalisation Details'!A:M,8,FALSE)</f>
        <v>tier - 2</v>
      </c>
      <c r="O669" s="6" t="str">
        <f>VLOOKUP(Table2[[#This Row],[CustomerID]],'Hospitalisation Details'!A:M,9,FALSE)</f>
        <v>tier - 3</v>
      </c>
      <c r="P669" s="6" t="str">
        <f>VLOOKUP(Table2[[#This Row],[CustomerID]],'Hospitalisation Details'!A:M,10,FALSE)</f>
        <v>R1026</v>
      </c>
      <c r="Q669" s="6">
        <f>VLOOKUP(Table2[[#This Row],[CustomerID]],'Hospitalisation Details'!A:M,13,FALSE)</f>
        <v>43</v>
      </c>
      <c r="R669" s="41"/>
    </row>
    <row r="670" spans="1:18" x14ac:dyDescent="0.3">
      <c r="A670" s="6" t="str">
        <f>VLOOKUP('Customer Names'!A670,'Customer Names'!A:A,1,FALSE)</f>
        <v>Id669</v>
      </c>
      <c r="B670" s="6" t="str">
        <f>VLOOKUP(Table2[[#This Row],[CustomerID]],'Customer Names'!A:E,4,FALSE)</f>
        <v xml:space="preserve">  Ryan J</v>
      </c>
      <c r="C670" s="6">
        <f>VLOOKUP(Table2[[#This Row],[CustomerID]],'Medical Examinations'!A:J,2,FALSE)</f>
        <v>42.28</v>
      </c>
      <c r="D670" s="6">
        <f>VLOOKUP(Table2[[#This Row],[CustomerID]],'Medical Examinations'!A:J,3,FALSE)</f>
        <v>9.16</v>
      </c>
      <c r="E670" s="6" t="str">
        <f>VLOOKUP(Table2[[#This Row],[CustomerID]],'Medical Examinations'!A:J,4,FALSE)</f>
        <v>Yes</v>
      </c>
      <c r="F670" s="6" t="str">
        <f>VLOOKUP(Table2[[#This Row],[CustomerID]],'Medical Examinations'!A:J,5,FALSE)</f>
        <v>No</v>
      </c>
      <c r="G670" s="6" t="str">
        <f>VLOOKUP(Table2[[#This Row],[CustomerID]],'Medical Examinations'!A:J,6,FALSE)</f>
        <v>No</v>
      </c>
      <c r="H670" s="6">
        <f>VLOOKUP(Table2[[#This Row],[CustomerID]],'Medical Examinations'!A:J,7,FALSE)</f>
        <v>1</v>
      </c>
      <c r="I670" s="6" t="str">
        <f>VLOOKUP(Table2[[#This Row],[CustomerID]],'Medical Examinations'!A:J,8,FALSE)</f>
        <v>No</v>
      </c>
      <c r="J670" s="6" t="str">
        <f>VLOOKUP(Table2[[#This Row],[CustomerID]],'Medical Examinations'!A:J,9,FALSE)</f>
        <v>Obesity</v>
      </c>
      <c r="K670" s="6" t="str">
        <f>VLOOKUP(Table2[[#This Row],[CustomerID]],'Medical Examinations'!A:J,10,FALSE)</f>
        <v>Diabetes</v>
      </c>
      <c r="L670" s="6" t="str">
        <f>VLOOKUP(Table2[[#This Row],[CustomerID]],'Hospitalisation Details'!A:M,12,FALSE)</f>
        <v>10-Dec-1975</v>
      </c>
      <c r="M670" s="6">
        <f>VLOOKUP(Table2[[#This Row],[CustomerID]],'Hospitalisation Details'!A:M,7,FALSE)</f>
        <v>14819</v>
      </c>
      <c r="N670" s="6" t="str">
        <f>VLOOKUP(Table2[[#This Row],[CustomerID]],'Hospitalisation Details'!A:M,8,FALSE)</f>
        <v>tier - 2</v>
      </c>
      <c r="O670" s="6" t="str">
        <f>VLOOKUP(Table2[[#This Row],[CustomerID]],'Hospitalisation Details'!A:M,9,FALSE)</f>
        <v>tier - 3</v>
      </c>
      <c r="P670" s="6" t="str">
        <f>VLOOKUP(Table2[[#This Row],[CustomerID]],'Hospitalisation Details'!A:M,10,FALSE)</f>
        <v>R1023</v>
      </c>
      <c r="Q670" s="6">
        <f>VLOOKUP(Table2[[#This Row],[CustomerID]],'Hospitalisation Details'!A:M,13,FALSE)</f>
        <v>47</v>
      </c>
      <c r="R670" s="41"/>
    </row>
    <row r="671" spans="1:18" x14ac:dyDescent="0.3">
      <c r="A671" s="6" t="str">
        <f>VLOOKUP('Customer Names'!A671,'Customer Names'!A:A,1,FALSE)</f>
        <v>Id670</v>
      </c>
      <c r="B671" s="6" t="str">
        <f>VLOOKUP(Table2[[#This Row],[CustomerID]],'Customer Names'!A:E,4,FALSE)</f>
        <v xml:space="preserve">  Jennifer</v>
      </c>
      <c r="C671" s="6">
        <f>VLOOKUP(Table2[[#This Row],[CustomerID]],'Medical Examinations'!A:J,2,FALSE)</f>
        <v>35.520000000000003</v>
      </c>
      <c r="D671" s="6">
        <f>VLOOKUP(Table2[[#This Row],[CustomerID]],'Medical Examinations'!A:J,3,FALSE)</f>
        <v>8.26</v>
      </c>
      <c r="E671" s="6" t="str">
        <f>VLOOKUP(Table2[[#This Row],[CustomerID]],'Medical Examinations'!A:J,4,FALSE)</f>
        <v>No</v>
      </c>
      <c r="F671" s="6" t="str">
        <f>VLOOKUP(Table2[[#This Row],[CustomerID]],'Medical Examinations'!A:J,5,FALSE)</f>
        <v>No</v>
      </c>
      <c r="G671" s="6" t="str">
        <f>VLOOKUP(Table2[[#This Row],[CustomerID]],'Medical Examinations'!A:J,6,FALSE)</f>
        <v>No</v>
      </c>
      <c r="H671" s="6">
        <f>VLOOKUP(Table2[[#This Row],[CustomerID]],'Medical Examinations'!A:J,7,FALSE)</f>
        <v>0</v>
      </c>
      <c r="I671" s="6" t="str">
        <f>VLOOKUP(Table2[[#This Row],[CustomerID]],'Medical Examinations'!A:J,8,FALSE)</f>
        <v>No</v>
      </c>
      <c r="J671" s="6" t="str">
        <f>VLOOKUP(Table2[[#This Row],[CustomerID]],'Medical Examinations'!A:J,9,FALSE)</f>
        <v>Obesity</v>
      </c>
      <c r="K671" s="6" t="str">
        <f>VLOOKUP(Table2[[#This Row],[CustomerID]],'Medical Examinations'!A:J,10,FALSE)</f>
        <v>Diabetes</v>
      </c>
      <c r="L671" s="6" t="str">
        <f>VLOOKUP(Table2[[#This Row],[CustomerID]],'Hospitalisation Details'!A:M,12,FALSE)</f>
        <v>27-Jul-1965</v>
      </c>
      <c r="M671" s="6">
        <f>VLOOKUP(Table2[[#This Row],[CustomerID]],'Hospitalisation Details'!A:M,7,FALSE)</f>
        <v>14750.42</v>
      </c>
      <c r="N671" s="6" t="str">
        <f>VLOOKUP(Table2[[#This Row],[CustomerID]],'Hospitalisation Details'!A:M,8,FALSE)</f>
        <v>tier - 2</v>
      </c>
      <c r="O671" s="6" t="str">
        <f>VLOOKUP(Table2[[#This Row],[CustomerID]],'Hospitalisation Details'!A:M,9,FALSE)</f>
        <v>tier - 2</v>
      </c>
      <c r="P671" s="6" t="str">
        <f>VLOOKUP(Table2[[#This Row],[CustomerID]],'Hospitalisation Details'!A:M,10,FALSE)</f>
        <v>R1026</v>
      </c>
      <c r="Q671" s="6">
        <f>VLOOKUP(Table2[[#This Row],[CustomerID]],'Hospitalisation Details'!A:M,13,FALSE)</f>
        <v>57</v>
      </c>
      <c r="R671" s="41"/>
    </row>
    <row r="672" spans="1:18" x14ac:dyDescent="0.3">
      <c r="A672" s="6" t="str">
        <f>VLOOKUP('Customer Names'!A672,'Customer Names'!A:A,1,FALSE)</f>
        <v>Id671</v>
      </c>
      <c r="B672" s="6" t="str">
        <f>VLOOKUP(Table2[[#This Row],[CustomerID]],'Customer Names'!A:E,4,FALSE)</f>
        <v xml:space="preserve">  Daniel M</v>
      </c>
      <c r="C672" s="6">
        <f>VLOOKUP(Table2[[#This Row],[CustomerID]],'Medical Examinations'!A:J,2,FALSE)</f>
        <v>33.6</v>
      </c>
      <c r="D672" s="6">
        <f>VLOOKUP(Table2[[#This Row],[CustomerID]],'Medical Examinations'!A:J,3,FALSE)</f>
        <v>11.25</v>
      </c>
      <c r="E672" s="6" t="str">
        <f>VLOOKUP(Table2[[#This Row],[CustomerID]],'Medical Examinations'!A:J,4,FALSE)</f>
        <v>No</v>
      </c>
      <c r="F672" s="6" t="str">
        <f>VLOOKUP(Table2[[#This Row],[CustomerID]],'Medical Examinations'!A:J,5,FALSE)</f>
        <v>No</v>
      </c>
      <c r="G672" s="6" t="str">
        <f>VLOOKUP(Table2[[#This Row],[CustomerID]],'Medical Examinations'!A:J,6,FALSE)</f>
        <v>No</v>
      </c>
      <c r="H672" s="6">
        <f>VLOOKUP(Table2[[#This Row],[CustomerID]],'Medical Examinations'!A:J,7,FALSE)</f>
        <v>0</v>
      </c>
      <c r="I672" s="6" t="str">
        <f>VLOOKUP(Table2[[#This Row],[CustomerID]],'Medical Examinations'!A:J,8,FALSE)</f>
        <v>No</v>
      </c>
      <c r="J672" s="6" t="str">
        <f>VLOOKUP(Table2[[#This Row],[CustomerID]],'Medical Examinations'!A:J,9,FALSE)</f>
        <v>Obesity</v>
      </c>
      <c r="K672" s="6" t="str">
        <f>VLOOKUP(Table2[[#This Row],[CustomerID]],'Medical Examinations'!A:J,10,FALSE)</f>
        <v>Diabetes</v>
      </c>
      <c r="L672" s="6" t="str">
        <f>VLOOKUP(Table2[[#This Row],[CustomerID]],'Hospitalisation Details'!A:M,12,FALSE)</f>
        <v>29-Jul-1962</v>
      </c>
      <c r="M672" s="6">
        <f>VLOOKUP(Table2[[#This Row],[CustomerID]],'Hospitalisation Details'!A:M,7,FALSE)</f>
        <v>14738.43</v>
      </c>
      <c r="N672" s="6" t="str">
        <f>VLOOKUP(Table2[[#This Row],[CustomerID]],'Hospitalisation Details'!A:M,8,FALSE)</f>
        <v>tier - 2</v>
      </c>
      <c r="O672" s="6" t="str">
        <f>VLOOKUP(Table2[[#This Row],[CustomerID]],'Hospitalisation Details'!A:M,9,FALSE)</f>
        <v>tier - 3</v>
      </c>
      <c r="P672" s="6" t="str">
        <f>VLOOKUP(Table2[[#This Row],[CustomerID]],'Hospitalisation Details'!A:M,10,FALSE)</f>
        <v>R1021</v>
      </c>
      <c r="Q672" s="6">
        <f>VLOOKUP(Table2[[#This Row],[CustomerID]],'Hospitalisation Details'!A:M,13,FALSE)</f>
        <v>60</v>
      </c>
      <c r="R672" s="41"/>
    </row>
    <row r="673" spans="1:18" x14ac:dyDescent="0.3">
      <c r="A673" s="6" t="str">
        <f>VLOOKUP('Customer Names'!A673,'Customer Names'!A:A,1,FALSE)</f>
        <v>Id672</v>
      </c>
      <c r="B673" s="6" t="str">
        <f>VLOOKUP(Table2[[#This Row],[CustomerID]],'Customer Names'!A:E,4,FALSE)</f>
        <v xml:space="preserve">  Hiruni</v>
      </c>
      <c r="C673" s="6">
        <f>VLOOKUP(Table2[[#This Row],[CustomerID]],'Medical Examinations'!A:J,2,FALSE)</f>
        <v>22.42</v>
      </c>
      <c r="D673" s="6">
        <f>VLOOKUP(Table2[[#This Row],[CustomerID]],'Medical Examinations'!A:J,3,FALSE)</f>
        <v>6.74</v>
      </c>
      <c r="E673" s="6" t="str">
        <f>VLOOKUP(Table2[[#This Row],[CustomerID]],'Medical Examinations'!A:J,4,FALSE)</f>
        <v>No</v>
      </c>
      <c r="F673" s="6" t="str">
        <f>VLOOKUP(Table2[[#This Row],[CustomerID]],'Medical Examinations'!A:J,5,FALSE)</f>
        <v>No</v>
      </c>
      <c r="G673" s="6" t="str">
        <f>VLOOKUP(Table2[[#This Row],[CustomerID]],'Medical Examinations'!A:J,6,FALSE)</f>
        <v>No</v>
      </c>
      <c r="H673" s="6">
        <f>VLOOKUP(Table2[[#This Row],[CustomerID]],'Medical Examinations'!A:J,7,FALSE)</f>
        <v>0</v>
      </c>
      <c r="I673" s="6" t="str">
        <f>VLOOKUP(Table2[[#This Row],[CustomerID]],'Medical Examinations'!A:J,8,FALSE)</f>
        <v>Yes</v>
      </c>
      <c r="J673" s="6" t="str">
        <f>VLOOKUP(Table2[[#This Row],[CustomerID]],'Medical Examinations'!A:J,9,FALSE)</f>
        <v>NormalWeight</v>
      </c>
      <c r="K673" s="6" t="str">
        <f>VLOOKUP(Table2[[#This Row],[CustomerID]],'Medical Examinations'!A:J,10,FALSE)</f>
        <v>Diabetes</v>
      </c>
      <c r="L673" s="6" t="str">
        <f>VLOOKUP(Table2[[#This Row],[CustomerID]],'Hospitalisation Details'!A:M,12,FALSE)</f>
        <v>24-Sep-2002</v>
      </c>
      <c r="M673" s="6">
        <f>VLOOKUP(Table2[[#This Row],[CustomerID]],'Hospitalisation Details'!A:M,7,FALSE)</f>
        <v>14711.74</v>
      </c>
      <c r="N673" s="6" t="str">
        <f>VLOOKUP(Table2[[#This Row],[CustomerID]],'Hospitalisation Details'!A:M,8,FALSE)</f>
        <v>tier - 2</v>
      </c>
      <c r="O673" s="6" t="str">
        <f>VLOOKUP(Table2[[#This Row],[CustomerID]],'Hospitalisation Details'!A:M,9,FALSE)</f>
        <v>tier - 2</v>
      </c>
      <c r="P673" s="6" t="str">
        <f>VLOOKUP(Table2[[#This Row],[CustomerID]],'Hospitalisation Details'!A:M,10,FALSE)</f>
        <v>R1012</v>
      </c>
      <c r="Q673" s="6">
        <f>VLOOKUP(Table2[[#This Row],[CustomerID]],'Hospitalisation Details'!A:M,13,FALSE)</f>
        <v>20</v>
      </c>
      <c r="R673" s="41"/>
    </row>
    <row r="674" spans="1:18" x14ac:dyDescent="0.3">
      <c r="A674" s="6" t="str">
        <f>VLOOKUP('Customer Names'!A674,'Customer Names'!A:A,1,FALSE)</f>
        <v>Id673</v>
      </c>
      <c r="B674" s="6" t="str">
        <f>VLOOKUP(Table2[[#This Row],[CustomerID]],'Customer Names'!A:E,4,FALSE)</f>
        <v xml:space="preserve">  Reina H</v>
      </c>
      <c r="C674" s="6">
        <f>VLOOKUP(Table2[[#This Row],[CustomerID]],'Medical Examinations'!A:J,2,FALSE)</f>
        <v>46.86</v>
      </c>
      <c r="D674" s="6">
        <f>VLOOKUP(Table2[[#This Row],[CustomerID]],'Medical Examinations'!A:J,3,FALSE)</f>
        <v>4.87</v>
      </c>
      <c r="E674" s="6" t="str">
        <f>VLOOKUP(Table2[[#This Row],[CustomerID]],'Medical Examinations'!A:J,4,FALSE)</f>
        <v>No</v>
      </c>
      <c r="F674" s="6" t="str">
        <f>VLOOKUP(Table2[[#This Row],[CustomerID]],'Medical Examinations'!A:J,5,FALSE)</f>
        <v>No</v>
      </c>
      <c r="G674" s="6" t="str">
        <f>VLOOKUP(Table2[[#This Row],[CustomerID]],'Medical Examinations'!A:J,6,FALSE)</f>
        <v>No</v>
      </c>
      <c r="H674" s="6">
        <f>VLOOKUP(Table2[[#This Row],[CustomerID]],'Medical Examinations'!A:J,7,FALSE)</f>
        <v>0</v>
      </c>
      <c r="I674" s="6" t="str">
        <f>VLOOKUP(Table2[[#This Row],[CustomerID]],'Medical Examinations'!A:J,8,FALSE)</f>
        <v>No</v>
      </c>
      <c r="J674" s="6" t="str">
        <f>VLOOKUP(Table2[[#This Row],[CustomerID]],'Medical Examinations'!A:J,9,FALSE)</f>
        <v>Obesity</v>
      </c>
      <c r="K674" s="6" t="str">
        <f>VLOOKUP(Table2[[#This Row],[CustomerID]],'Medical Examinations'!A:J,10,FALSE)</f>
        <v>Normal</v>
      </c>
      <c r="L674" s="6" t="str">
        <f>VLOOKUP(Table2[[#This Row],[CustomerID]],'Hospitalisation Details'!A:M,12,FALSE)</f>
        <v>4-Sep-1982</v>
      </c>
      <c r="M674" s="6">
        <f>VLOOKUP(Table2[[#This Row],[CustomerID]],'Hospitalisation Details'!A:M,7,FALSE)</f>
        <v>14696.77</v>
      </c>
      <c r="N674" s="6" t="str">
        <f>VLOOKUP(Table2[[#This Row],[CustomerID]],'Hospitalisation Details'!A:M,8,FALSE)</f>
        <v>tier - 2</v>
      </c>
      <c r="O674" s="6" t="str">
        <f>VLOOKUP(Table2[[#This Row],[CustomerID]],'Hospitalisation Details'!A:M,9,FALSE)</f>
        <v>tier - 2</v>
      </c>
      <c r="P674" s="6" t="str">
        <f>VLOOKUP(Table2[[#This Row],[CustomerID]],'Hospitalisation Details'!A:M,10,FALSE)</f>
        <v>R1011</v>
      </c>
      <c r="Q674" s="6">
        <f>VLOOKUP(Table2[[#This Row],[CustomerID]],'Hospitalisation Details'!A:M,13,FALSE)</f>
        <v>40</v>
      </c>
      <c r="R674" s="41"/>
    </row>
    <row r="675" spans="1:18" x14ac:dyDescent="0.3">
      <c r="A675" s="6" t="str">
        <f>VLOOKUP('Customer Names'!A675,'Customer Names'!A:A,1,FALSE)</f>
        <v>Id674</v>
      </c>
      <c r="B675" s="6" t="str">
        <f>VLOOKUP(Table2[[#This Row],[CustomerID]],'Customer Names'!A:E,4,FALSE)</f>
        <v xml:space="preserve">  Kristi</v>
      </c>
      <c r="C675" s="6">
        <f>VLOOKUP(Table2[[#This Row],[CustomerID]],'Medical Examinations'!A:J,2,FALSE)</f>
        <v>32.965000000000003</v>
      </c>
      <c r="D675" s="6">
        <f>VLOOKUP(Table2[[#This Row],[CustomerID]],'Medical Examinations'!A:J,3,FALSE)</f>
        <v>6.68</v>
      </c>
      <c r="E675" s="6" t="str">
        <f>VLOOKUP(Table2[[#This Row],[CustomerID]],'Medical Examinations'!A:J,4,FALSE)</f>
        <v>No</v>
      </c>
      <c r="F675" s="6" t="str">
        <f>VLOOKUP(Table2[[#This Row],[CustomerID]],'Medical Examinations'!A:J,5,FALSE)</f>
        <v>No</v>
      </c>
      <c r="G675" s="6" t="str">
        <f>VLOOKUP(Table2[[#This Row],[CustomerID]],'Medical Examinations'!A:J,6,FALSE)</f>
        <v>No</v>
      </c>
      <c r="H675" s="6">
        <f>VLOOKUP(Table2[[#This Row],[CustomerID]],'Medical Examinations'!A:J,7,FALSE)</f>
        <v>3</v>
      </c>
      <c r="I675" s="6" t="str">
        <f>VLOOKUP(Table2[[#This Row],[CustomerID]],'Medical Examinations'!A:J,8,FALSE)</f>
        <v>No</v>
      </c>
      <c r="J675" s="6" t="str">
        <f>VLOOKUP(Table2[[#This Row],[CustomerID]],'Medical Examinations'!A:J,9,FALSE)</f>
        <v>Obesity</v>
      </c>
      <c r="K675" s="6" t="str">
        <f>VLOOKUP(Table2[[#This Row],[CustomerID]],'Medical Examinations'!A:J,10,FALSE)</f>
        <v>Diabetes</v>
      </c>
      <c r="L675" s="6" t="str">
        <f>VLOOKUP(Table2[[#This Row],[CustomerID]],'Hospitalisation Details'!A:M,12,FALSE)</f>
        <v>23-Jul-1958</v>
      </c>
      <c r="M675" s="6">
        <f>VLOOKUP(Table2[[#This Row],[CustomerID]],'Hospitalisation Details'!A:M,7,FALSE)</f>
        <v>14692.67</v>
      </c>
      <c r="N675" s="6" t="str">
        <f>VLOOKUP(Table2[[#This Row],[CustomerID]],'Hospitalisation Details'!A:M,8,FALSE)</f>
        <v>tier - 2</v>
      </c>
      <c r="O675" s="6" t="str">
        <f>VLOOKUP(Table2[[#This Row],[CustomerID]],'Hospitalisation Details'!A:M,9,FALSE)</f>
        <v>tier - 1</v>
      </c>
      <c r="P675" s="6" t="str">
        <f>VLOOKUP(Table2[[#This Row],[CustomerID]],'Hospitalisation Details'!A:M,10,FALSE)</f>
        <v>R1012</v>
      </c>
      <c r="Q675" s="6">
        <f>VLOOKUP(Table2[[#This Row],[CustomerID]],'Hospitalisation Details'!A:M,13,FALSE)</f>
        <v>64</v>
      </c>
      <c r="R675" s="41"/>
    </row>
    <row r="676" spans="1:18" x14ac:dyDescent="0.3">
      <c r="A676" s="6" t="str">
        <f>VLOOKUP('Customer Names'!A676,'Customer Names'!A:A,1,FALSE)</f>
        <v>Id675</v>
      </c>
      <c r="B676" s="6" t="str">
        <f>VLOOKUP(Table2[[#This Row],[CustomerID]],'Customer Names'!A:E,4,FALSE)</f>
        <v xml:space="preserve">  Meredith L</v>
      </c>
      <c r="C676" s="6">
        <f>VLOOKUP(Table2[[#This Row],[CustomerID]],'Medical Examinations'!A:J,2,FALSE)</f>
        <v>39.340000000000003</v>
      </c>
      <c r="D676" s="6">
        <f>VLOOKUP(Table2[[#This Row],[CustomerID]],'Medical Examinations'!A:J,3,FALSE)</f>
        <v>5.0199999999999996</v>
      </c>
      <c r="E676" s="6" t="str">
        <f>VLOOKUP(Table2[[#This Row],[CustomerID]],'Medical Examinations'!A:J,4,FALSE)</f>
        <v>Yes</v>
      </c>
      <c r="F676" s="6" t="str">
        <f>VLOOKUP(Table2[[#This Row],[CustomerID]],'Medical Examinations'!A:J,5,FALSE)</f>
        <v>No</v>
      </c>
      <c r="G676" s="6" t="str">
        <f>VLOOKUP(Table2[[#This Row],[CustomerID]],'Medical Examinations'!A:J,6,FALSE)</f>
        <v>Yes</v>
      </c>
      <c r="H676" s="6">
        <f>VLOOKUP(Table2[[#This Row],[CustomerID]],'Medical Examinations'!A:J,7,FALSE)</f>
        <v>1</v>
      </c>
      <c r="I676" s="6" t="str">
        <f>VLOOKUP(Table2[[#This Row],[CustomerID]],'Medical Examinations'!A:J,8,FALSE)</f>
        <v>No</v>
      </c>
      <c r="J676" s="6" t="str">
        <f>VLOOKUP(Table2[[#This Row],[CustomerID]],'Medical Examinations'!A:J,9,FALSE)</f>
        <v>Obesity</v>
      </c>
      <c r="K676" s="6" t="str">
        <f>VLOOKUP(Table2[[#This Row],[CustomerID]],'Medical Examinations'!A:J,10,FALSE)</f>
        <v>Normal</v>
      </c>
      <c r="L676" s="6" t="str">
        <f>VLOOKUP(Table2[[#This Row],[CustomerID]],'Hospitalisation Details'!A:M,12,FALSE)</f>
        <v>20-Oct-1969</v>
      </c>
      <c r="M676" s="6">
        <f>VLOOKUP(Table2[[#This Row],[CustomerID]],'Hospitalisation Details'!A:M,7,FALSE)</f>
        <v>14665.75</v>
      </c>
      <c r="N676" s="6" t="str">
        <f>VLOOKUP(Table2[[#This Row],[CustomerID]],'Hospitalisation Details'!A:M,8,FALSE)</f>
        <v>tier - 2</v>
      </c>
      <c r="O676" s="6" t="str">
        <f>VLOOKUP(Table2[[#This Row],[CustomerID]],'Hospitalisation Details'!A:M,9,FALSE)</f>
        <v>tier - 1</v>
      </c>
      <c r="P676" s="6" t="str">
        <f>VLOOKUP(Table2[[#This Row],[CustomerID]],'Hospitalisation Details'!A:M,10,FALSE)</f>
        <v>R1012</v>
      </c>
      <c r="Q676" s="6">
        <f>VLOOKUP(Table2[[#This Row],[CustomerID]],'Hospitalisation Details'!A:M,13,FALSE)</f>
        <v>53</v>
      </c>
      <c r="R676" s="41"/>
    </row>
    <row r="677" spans="1:18" x14ac:dyDescent="0.3">
      <c r="A677" s="6" t="str">
        <f>VLOOKUP('Customer Names'!A677,'Customer Names'!A:A,1,FALSE)</f>
        <v>Id676</v>
      </c>
      <c r="B677" s="6" t="str">
        <f>VLOOKUP(Table2[[#This Row],[CustomerID]],'Customer Names'!A:E,4,FALSE)</f>
        <v xml:space="preserve">  Jocelyn</v>
      </c>
      <c r="C677" s="6">
        <f>VLOOKUP(Table2[[#This Row],[CustomerID]],'Medical Examinations'!A:J,2,FALSE)</f>
        <v>47</v>
      </c>
      <c r="D677" s="6">
        <f>VLOOKUP(Table2[[#This Row],[CustomerID]],'Medical Examinations'!A:J,3,FALSE)</f>
        <v>10.64</v>
      </c>
      <c r="E677" s="6" t="str">
        <f>VLOOKUP(Table2[[#This Row],[CustomerID]],'Medical Examinations'!A:J,4,FALSE)</f>
        <v>Yes</v>
      </c>
      <c r="F677" s="6" t="str">
        <f>VLOOKUP(Table2[[#This Row],[CustomerID]],'Medical Examinations'!A:J,5,FALSE)</f>
        <v>No</v>
      </c>
      <c r="G677" s="6" t="str">
        <f>VLOOKUP(Table2[[#This Row],[CustomerID]],'Medical Examinations'!A:J,6,FALSE)</f>
        <v>No</v>
      </c>
      <c r="H677" s="6">
        <f>VLOOKUP(Table2[[#This Row],[CustomerID]],'Medical Examinations'!A:J,7,FALSE)</f>
        <v>0</v>
      </c>
      <c r="I677" s="6" t="str">
        <f>VLOOKUP(Table2[[#This Row],[CustomerID]],'Medical Examinations'!A:J,8,FALSE)</f>
        <v>No</v>
      </c>
      <c r="J677" s="6" t="str">
        <f>VLOOKUP(Table2[[#This Row],[CustomerID]],'Medical Examinations'!A:J,9,FALSE)</f>
        <v>Obesity</v>
      </c>
      <c r="K677" s="6" t="str">
        <f>VLOOKUP(Table2[[#This Row],[CustomerID]],'Medical Examinations'!A:J,10,FALSE)</f>
        <v>Diabetes</v>
      </c>
      <c r="L677" s="6" t="str">
        <f>VLOOKUP(Table2[[#This Row],[CustomerID]],'Hospitalisation Details'!A:M,12,FALSE)</f>
        <v>13-Nov-1981</v>
      </c>
      <c r="M677" s="6">
        <f>VLOOKUP(Table2[[#This Row],[CustomerID]],'Hospitalisation Details'!A:M,7,FALSE)</f>
        <v>14657.2</v>
      </c>
      <c r="N677" s="6" t="str">
        <f>VLOOKUP(Table2[[#This Row],[CustomerID]],'Hospitalisation Details'!A:M,8,FALSE)</f>
        <v>tier - 2</v>
      </c>
      <c r="O677" s="6" t="str">
        <f>VLOOKUP(Table2[[#This Row],[CustomerID]],'Hospitalisation Details'!A:M,9,FALSE)</f>
        <v>tier - 1</v>
      </c>
      <c r="P677" s="6" t="str">
        <f>VLOOKUP(Table2[[#This Row],[CustomerID]],'Hospitalisation Details'!A:M,10,FALSE)</f>
        <v>R1012</v>
      </c>
      <c r="Q677" s="6">
        <f>VLOOKUP(Table2[[#This Row],[CustomerID]],'Hospitalisation Details'!A:M,13,FALSE)</f>
        <v>41</v>
      </c>
      <c r="R677" s="41"/>
    </row>
    <row r="678" spans="1:18" x14ac:dyDescent="0.3">
      <c r="A678" s="6" t="str">
        <f>VLOOKUP('Customer Names'!A678,'Customer Names'!A:A,1,FALSE)</f>
        <v>Id677</v>
      </c>
      <c r="B678" s="6" t="str">
        <f>VLOOKUP(Table2[[#This Row],[CustomerID]],'Customer Names'!A:E,4,FALSE)</f>
        <v xml:space="preserve">  Daphne</v>
      </c>
      <c r="C678" s="6">
        <f>VLOOKUP(Table2[[#This Row],[CustomerID]],'Medical Examinations'!A:J,2,FALSE)</f>
        <v>36.71</v>
      </c>
      <c r="D678" s="6">
        <f>VLOOKUP(Table2[[#This Row],[CustomerID]],'Medical Examinations'!A:J,3,FALSE)</f>
        <v>8.74</v>
      </c>
      <c r="E678" s="6" t="str">
        <f>VLOOKUP(Table2[[#This Row],[CustomerID]],'Medical Examinations'!A:J,4,FALSE)</f>
        <v>Yes</v>
      </c>
      <c r="F678" s="6" t="str">
        <f>VLOOKUP(Table2[[#This Row],[CustomerID]],'Medical Examinations'!A:J,5,FALSE)</f>
        <v>No</v>
      </c>
      <c r="G678" s="6" t="str">
        <f>VLOOKUP(Table2[[#This Row],[CustomerID]],'Medical Examinations'!A:J,6,FALSE)</f>
        <v>No</v>
      </c>
      <c r="H678" s="6">
        <f>VLOOKUP(Table2[[#This Row],[CustomerID]],'Medical Examinations'!A:J,7,FALSE)</f>
        <v>0</v>
      </c>
      <c r="I678" s="6" t="str">
        <f>VLOOKUP(Table2[[#This Row],[CustomerID]],'Medical Examinations'!A:J,8,FALSE)</f>
        <v>No</v>
      </c>
      <c r="J678" s="6" t="str">
        <f>VLOOKUP(Table2[[#This Row],[CustomerID]],'Medical Examinations'!A:J,9,FALSE)</f>
        <v>Obesity</v>
      </c>
      <c r="K678" s="6" t="str">
        <f>VLOOKUP(Table2[[#This Row],[CustomerID]],'Medical Examinations'!A:J,10,FALSE)</f>
        <v>Diabetes</v>
      </c>
      <c r="L678" s="6" t="str">
        <f>VLOOKUP(Table2[[#This Row],[CustomerID]],'Hospitalisation Details'!A:M,12,FALSE)</f>
        <v>1-Sep-1967</v>
      </c>
      <c r="M678" s="6">
        <f>VLOOKUP(Table2[[#This Row],[CustomerID]],'Hospitalisation Details'!A:M,7,FALSE)</f>
        <v>14640.35</v>
      </c>
      <c r="N678" s="6" t="str">
        <f>VLOOKUP(Table2[[#This Row],[CustomerID]],'Hospitalisation Details'!A:M,8,FALSE)</f>
        <v>tier - 2</v>
      </c>
      <c r="O678" s="6" t="str">
        <f>VLOOKUP(Table2[[#This Row],[CustomerID]],'Hospitalisation Details'!A:M,9,FALSE)</f>
        <v>tier - 3</v>
      </c>
      <c r="P678" s="6" t="str">
        <f>VLOOKUP(Table2[[#This Row],[CustomerID]],'Hospitalisation Details'!A:M,10,FALSE)</f>
        <v>R1026</v>
      </c>
      <c r="Q678" s="6">
        <f>VLOOKUP(Table2[[#This Row],[CustomerID]],'Hospitalisation Details'!A:M,13,FALSE)</f>
        <v>55</v>
      </c>
      <c r="R678" s="41"/>
    </row>
    <row r="679" spans="1:18" x14ac:dyDescent="0.3">
      <c r="A679" s="6" t="str">
        <f>VLOOKUP('Customer Names'!A679,'Customer Names'!A:A,1,FALSE)</f>
        <v>Id678</v>
      </c>
      <c r="B679" s="6" t="str">
        <f>VLOOKUP(Table2[[#This Row],[CustomerID]],'Customer Names'!A:E,4,FALSE)</f>
        <v xml:space="preserve">  Margaret E</v>
      </c>
      <c r="C679" s="6">
        <f>VLOOKUP(Table2[[#This Row],[CustomerID]],'Medical Examinations'!A:J,2,FALSE)</f>
        <v>53.48</v>
      </c>
      <c r="D679" s="6">
        <f>VLOOKUP(Table2[[#This Row],[CustomerID]],'Medical Examinations'!A:J,3,FALSE)</f>
        <v>5.64</v>
      </c>
      <c r="E679" s="6" t="str">
        <f>VLOOKUP(Table2[[#This Row],[CustomerID]],'Medical Examinations'!A:J,4,FALSE)</f>
        <v>No</v>
      </c>
      <c r="F679" s="6" t="str">
        <f>VLOOKUP(Table2[[#This Row],[CustomerID]],'Medical Examinations'!A:J,5,FALSE)</f>
        <v>No</v>
      </c>
      <c r="G679" s="6" t="str">
        <f>VLOOKUP(Table2[[#This Row],[CustomerID]],'Medical Examinations'!A:J,6,FALSE)</f>
        <v>No</v>
      </c>
      <c r="H679" s="6">
        <f>VLOOKUP(Table2[[#This Row],[CustomerID]],'Medical Examinations'!A:J,7,FALSE)</f>
        <v>0</v>
      </c>
      <c r="I679" s="6" t="str">
        <f>VLOOKUP(Table2[[#This Row],[CustomerID]],'Medical Examinations'!A:J,8,FALSE)</f>
        <v>No</v>
      </c>
      <c r="J679" s="6" t="str">
        <f>VLOOKUP(Table2[[#This Row],[CustomerID]],'Medical Examinations'!A:J,9,FALSE)</f>
        <v>Obesity</v>
      </c>
      <c r="K679" s="6" t="str">
        <f>VLOOKUP(Table2[[#This Row],[CustomerID]],'Medical Examinations'!A:J,10,FALSE)</f>
        <v>Normal</v>
      </c>
      <c r="L679" s="6" t="str">
        <f>VLOOKUP(Table2[[#This Row],[CustomerID]],'Hospitalisation Details'!A:M,12,FALSE)</f>
        <v>21-Aug-1991</v>
      </c>
      <c r="M679" s="6">
        <f>VLOOKUP(Table2[[#This Row],[CustomerID]],'Hospitalisation Details'!A:M,7,FALSE)</f>
        <v>14630.52</v>
      </c>
      <c r="N679" s="6" t="str">
        <f>VLOOKUP(Table2[[#This Row],[CustomerID]],'Hospitalisation Details'!A:M,8,FALSE)</f>
        <v>tier - 2</v>
      </c>
      <c r="O679" s="6" t="str">
        <f>VLOOKUP(Table2[[#This Row],[CustomerID]],'Hospitalisation Details'!A:M,9,FALSE)</f>
        <v>tier - 3</v>
      </c>
      <c r="P679" s="6" t="str">
        <f>VLOOKUP(Table2[[#This Row],[CustomerID]],'Hospitalisation Details'!A:M,10,FALSE)</f>
        <v>R1011</v>
      </c>
      <c r="Q679" s="6">
        <f>VLOOKUP(Table2[[#This Row],[CustomerID]],'Hospitalisation Details'!A:M,13,FALSE)</f>
        <v>31</v>
      </c>
      <c r="R679" s="41"/>
    </row>
    <row r="680" spans="1:18" x14ac:dyDescent="0.3">
      <c r="A680" s="6" t="str">
        <f>VLOOKUP('Customer Names'!A680,'Customer Names'!A:A,1,FALSE)</f>
        <v>Id679</v>
      </c>
      <c r="B680" s="6" t="str">
        <f>VLOOKUP(Table2[[#This Row],[CustomerID]],'Customer Names'!A:E,4,FALSE)</f>
        <v xml:space="preserve">  Mario J</v>
      </c>
      <c r="C680" s="6">
        <f>VLOOKUP(Table2[[#This Row],[CustomerID]],'Medical Examinations'!A:J,2,FALSE)</f>
        <v>35.5</v>
      </c>
      <c r="D680" s="6">
        <f>VLOOKUP(Table2[[#This Row],[CustomerID]],'Medical Examinations'!A:J,3,FALSE)</f>
        <v>10.37</v>
      </c>
      <c r="E680" s="6" t="str">
        <f>VLOOKUP(Table2[[#This Row],[CustomerID]],'Medical Examinations'!A:J,4,FALSE)</f>
        <v>No</v>
      </c>
      <c r="F680" s="6" t="str">
        <f>VLOOKUP(Table2[[#This Row],[CustomerID]],'Medical Examinations'!A:J,5,FALSE)</f>
        <v>No</v>
      </c>
      <c r="G680" s="6" t="str">
        <f>VLOOKUP(Table2[[#This Row],[CustomerID]],'Medical Examinations'!A:J,6,FALSE)</f>
        <v>No</v>
      </c>
      <c r="H680" s="6">
        <f>VLOOKUP(Table2[[#This Row],[CustomerID]],'Medical Examinations'!A:J,7,FALSE)</f>
        <v>0</v>
      </c>
      <c r="I680" s="6" t="str">
        <f>VLOOKUP(Table2[[#This Row],[CustomerID]],'Medical Examinations'!A:J,8,FALSE)</f>
        <v>No</v>
      </c>
      <c r="J680" s="6" t="str">
        <f>VLOOKUP(Table2[[#This Row],[CustomerID]],'Medical Examinations'!A:J,9,FALSE)</f>
        <v>Obesity</v>
      </c>
      <c r="K680" s="6" t="str">
        <f>VLOOKUP(Table2[[#This Row],[CustomerID]],'Medical Examinations'!A:J,10,FALSE)</f>
        <v>Diabetes</v>
      </c>
      <c r="L680" s="6" t="str">
        <f>VLOOKUP(Table2[[#This Row],[CustomerID]],'Hospitalisation Details'!A:M,12,FALSE)</f>
        <v>8-Nov-1965</v>
      </c>
      <c r="M680" s="6">
        <f>VLOOKUP(Table2[[#This Row],[CustomerID]],'Hospitalisation Details'!A:M,7,FALSE)</f>
        <v>14612.33</v>
      </c>
      <c r="N680" s="6" t="str">
        <f>VLOOKUP(Table2[[#This Row],[CustomerID]],'Hospitalisation Details'!A:M,8,FALSE)</f>
        <v>tier - 2</v>
      </c>
      <c r="O680" s="6" t="str">
        <f>VLOOKUP(Table2[[#This Row],[CustomerID]],'Hospitalisation Details'!A:M,9,FALSE)</f>
        <v>tier - 3</v>
      </c>
      <c r="P680" s="6" t="str">
        <f>VLOOKUP(Table2[[#This Row],[CustomerID]],'Hospitalisation Details'!A:M,10,FALSE)</f>
        <v>R1021</v>
      </c>
      <c r="Q680" s="6">
        <f>VLOOKUP(Table2[[#This Row],[CustomerID]],'Hospitalisation Details'!A:M,13,FALSE)</f>
        <v>57</v>
      </c>
      <c r="R680" s="41"/>
    </row>
    <row r="681" spans="1:18" x14ac:dyDescent="0.3">
      <c r="A681" s="6" t="str">
        <f>VLOOKUP('Customer Names'!A681,'Customer Names'!A:A,1,FALSE)</f>
        <v>Id680</v>
      </c>
      <c r="B681" s="6" t="str">
        <f>VLOOKUP(Table2[[#This Row],[CustomerID]],'Customer Names'!A:E,4,FALSE)</f>
        <v xml:space="preserve">  Peter</v>
      </c>
      <c r="C681" s="6">
        <f>VLOOKUP(Table2[[#This Row],[CustomerID]],'Medical Examinations'!A:J,2,FALSE)</f>
        <v>36.979999999999997</v>
      </c>
      <c r="D681" s="6">
        <f>VLOOKUP(Table2[[#This Row],[CustomerID]],'Medical Examinations'!A:J,3,FALSE)</f>
        <v>9.56</v>
      </c>
      <c r="E681" s="6" t="str">
        <f>VLOOKUP(Table2[[#This Row],[CustomerID]],'Medical Examinations'!A:J,4,FALSE)</f>
        <v>Yes</v>
      </c>
      <c r="F681" s="6" t="str">
        <f>VLOOKUP(Table2[[#This Row],[CustomerID]],'Medical Examinations'!A:J,5,FALSE)</f>
        <v>No</v>
      </c>
      <c r="G681" s="6" t="str">
        <f>VLOOKUP(Table2[[#This Row],[CustomerID]],'Medical Examinations'!A:J,6,FALSE)</f>
        <v>No</v>
      </c>
      <c r="H681" s="6">
        <f>VLOOKUP(Table2[[#This Row],[CustomerID]],'Medical Examinations'!A:J,7,FALSE)</f>
        <v>0</v>
      </c>
      <c r="I681" s="6" t="str">
        <f>VLOOKUP(Table2[[#This Row],[CustomerID]],'Medical Examinations'!A:J,8,FALSE)</f>
        <v>No</v>
      </c>
      <c r="J681" s="6" t="str">
        <f>VLOOKUP(Table2[[#This Row],[CustomerID]],'Medical Examinations'!A:J,9,FALSE)</f>
        <v>Obesity</v>
      </c>
      <c r="K681" s="6" t="str">
        <f>VLOOKUP(Table2[[#This Row],[CustomerID]],'Medical Examinations'!A:J,10,FALSE)</f>
        <v>Diabetes</v>
      </c>
      <c r="L681" s="6" t="str">
        <f>VLOOKUP(Table2[[#This Row],[CustomerID]],'Hospitalisation Details'!A:M,12,FALSE)</f>
        <v>18-Jul-1967</v>
      </c>
      <c r="M681" s="6">
        <f>VLOOKUP(Table2[[#This Row],[CustomerID]],'Hospitalisation Details'!A:M,7,FALSE)</f>
        <v>14600.62</v>
      </c>
      <c r="N681" s="6" t="str">
        <f>VLOOKUP(Table2[[#This Row],[CustomerID]],'Hospitalisation Details'!A:M,8,FALSE)</f>
        <v>tier - 2</v>
      </c>
      <c r="O681" s="6" t="str">
        <f>VLOOKUP(Table2[[#This Row],[CustomerID]],'Hospitalisation Details'!A:M,9,FALSE)</f>
        <v>tier - 3</v>
      </c>
      <c r="P681" s="6" t="str">
        <f>VLOOKUP(Table2[[#This Row],[CustomerID]],'Hospitalisation Details'!A:M,10,FALSE)</f>
        <v>R1022</v>
      </c>
      <c r="Q681" s="6">
        <f>VLOOKUP(Table2[[#This Row],[CustomerID]],'Hospitalisation Details'!A:M,13,FALSE)</f>
        <v>55</v>
      </c>
      <c r="R681" s="41"/>
    </row>
    <row r="682" spans="1:18" x14ac:dyDescent="0.3">
      <c r="A682" s="6" t="str">
        <f>VLOOKUP('Customer Names'!A682,'Customer Names'!A:A,1,FALSE)</f>
        <v>Id681</v>
      </c>
      <c r="B682" s="6" t="str">
        <f>VLOOKUP(Table2[[#This Row],[CustomerID]],'Customer Names'!A:E,4,FALSE)</f>
        <v xml:space="preserve">  Carolina</v>
      </c>
      <c r="C682" s="6">
        <f>VLOOKUP(Table2[[#This Row],[CustomerID]],'Medical Examinations'!A:J,2,FALSE)</f>
        <v>32.395000000000003</v>
      </c>
      <c r="D682" s="6">
        <f>VLOOKUP(Table2[[#This Row],[CustomerID]],'Medical Examinations'!A:J,3,FALSE)</f>
        <v>8.23</v>
      </c>
      <c r="E682" s="6" t="str">
        <f>VLOOKUP(Table2[[#This Row],[CustomerID]],'Medical Examinations'!A:J,4,FALSE)</f>
        <v>Yes</v>
      </c>
      <c r="F682" s="6" t="str">
        <f>VLOOKUP(Table2[[#This Row],[CustomerID]],'Medical Examinations'!A:J,5,FALSE)</f>
        <v>No</v>
      </c>
      <c r="G682" s="6" t="str">
        <f>VLOOKUP(Table2[[#This Row],[CustomerID]],'Medical Examinations'!A:J,6,FALSE)</f>
        <v>Yes</v>
      </c>
      <c r="H682" s="6">
        <f>VLOOKUP(Table2[[#This Row],[CustomerID]],'Medical Examinations'!A:J,7,FALSE)</f>
        <v>1</v>
      </c>
      <c r="I682" s="6" t="str">
        <f>VLOOKUP(Table2[[#This Row],[CustomerID]],'Medical Examinations'!A:J,8,FALSE)</f>
        <v>No</v>
      </c>
      <c r="J682" s="6" t="str">
        <f>VLOOKUP(Table2[[#This Row],[CustomerID]],'Medical Examinations'!A:J,9,FALSE)</f>
        <v>Obesity</v>
      </c>
      <c r="K682" s="6" t="str">
        <f>VLOOKUP(Table2[[#This Row],[CustomerID]],'Medical Examinations'!A:J,10,FALSE)</f>
        <v>Diabetes</v>
      </c>
      <c r="L682" s="6" t="str">
        <f>VLOOKUP(Table2[[#This Row],[CustomerID]],'Hospitalisation Details'!A:M,12,FALSE)</f>
        <v>14-Oct-1963</v>
      </c>
      <c r="M682" s="6">
        <f>VLOOKUP(Table2[[#This Row],[CustomerID]],'Hospitalisation Details'!A:M,7,FALSE)</f>
        <v>14590.63</v>
      </c>
      <c r="N682" s="6" t="str">
        <f>VLOOKUP(Table2[[#This Row],[CustomerID]],'Hospitalisation Details'!A:M,8,FALSE)</f>
        <v>tier - 2</v>
      </c>
      <c r="O682" s="6" t="str">
        <f>VLOOKUP(Table2[[#This Row],[CustomerID]],'Hospitalisation Details'!A:M,9,FALSE)</f>
        <v>tier - 1</v>
      </c>
      <c r="P682" s="6" t="str">
        <f>VLOOKUP(Table2[[#This Row],[CustomerID]],'Hospitalisation Details'!A:M,10,FALSE)</f>
        <v>R1024</v>
      </c>
      <c r="Q682" s="6">
        <f>VLOOKUP(Table2[[#This Row],[CustomerID]],'Hospitalisation Details'!A:M,13,FALSE)</f>
        <v>59</v>
      </c>
      <c r="R682" s="41"/>
    </row>
    <row r="683" spans="1:18" x14ac:dyDescent="0.3">
      <c r="A683" s="6" t="str">
        <f>VLOOKUP('Customer Names'!A683,'Customer Names'!A:A,1,FALSE)</f>
        <v>Id682</v>
      </c>
      <c r="B683" s="6" t="str">
        <f>VLOOKUP(Table2[[#This Row],[CustomerID]],'Customer Names'!A:E,4,FALSE)</f>
        <v xml:space="preserve">  Jenny K</v>
      </c>
      <c r="C683" s="6">
        <f>VLOOKUP(Table2[[#This Row],[CustomerID]],'Medical Examinations'!A:J,2,FALSE)</f>
        <v>32.729999999999997</v>
      </c>
      <c r="D683" s="6">
        <f>VLOOKUP(Table2[[#This Row],[CustomerID]],'Medical Examinations'!A:J,3,FALSE)</f>
        <v>7.03</v>
      </c>
      <c r="E683" s="6" t="str">
        <f>VLOOKUP(Table2[[#This Row],[CustomerID]],'Medical Examinations'!A:J,4,FALSE)</f>
        <v>No</v>
      </c>
      <c r="F683" s="6" t="str">
        <f>VLOOKUP(Table2[[#This Row],[CustomerID]],'Medical Examinations'!A:J,5,FALSE)</f>
        <v>No</v>
      </c>
      <c r="G683" s="6" t="str">
        <f>VLOOKUP(Table2[[#This Row],[CustomerID]],'Medical Examinations'!A:J,6,FALSE)</f>
        <v>No</v>
      </c>
      <c r="H683" s="6">
        <f>VLOOKUP(Table2[[#This Row],[CustomerID]],'Medical Examinations'!A:J,7,FALSE)</f>
        <v>0</v>
      </c>
      <c r="I683" s="6" t="str">
        <f>VLOOKUP(Table2[[#This Row],[CustomerID]],'Medical Examinations'!A:J,8,FALSE)</f>
        <v>No</v>
      </c>
      <c r="J683" s="6" t="str">
        <f>VLOOKUP(Table2[[#This Row],[CustomerID]],'Medical Examinations'!A:J,9,FALSE)</f>
        <v>Obesity</v>
      </c>
      <c r="K683" s="6" t="str">
        <f>VLOOKUP(Table2[[#This Row],[CustomerID]],'Medical Examinations'!A:J,10,FALSE)</f>
        <v>Diabetes</v>
      </c>
      <c r="L683" s="6" t="str">
        <f>VLOOKUP(Table2[[#This Row],[CustomerID]],'Hospitalisation Details'!A:M,12,FALSE)</f>
        <v>3-Dec-1962</v>
      </c>
      <c r="M683" s="6">
        <f>VLOOKUP(Table2[[#This Row],[CustomerID]],'Hospitalisation Details'!A:M,7,FALSE)</f>
        <v>14574.64</v>
      </c>
      <c r="N683" s="6" t="str">
        <f>VLOOKUP(Table2[[#This Row],[CustomerID]],'Hospitalisation Details'!A:M,8,FALSE)</f>
        <v>tier - 2</v>
      </c>
      <c r="O683" s="6" t="str">
        <f>VLOOKUP(Table2[[#This Row],[CustomerID]],'Hospitalisation Details'!A:M,9,FALSE)</f>
        <v>tier - 1</v>
      </c>
      <c r="P683" s="6" t="str">
        <f>VLOOKUP(Table2[[#This Row],[CustomerID]],'Hospitalisation Details'!A:M,10,FALSE)</f>
        <v>R1025</v>
      </c>
      <c r="Q683" s="6">
        <f>VLOOKUP(Table2[[#This Row],[CustomerID]],'Hospitalisation Details'!A:M,13,FALSE)</f>
        <v>60</v>
      </c>
      <c r="R683" s="41"/>
    </row>
    <row r="684" spans="1:18" x14ac:dyDescent="0.3">
      <c r="A684" s="6" t="str">
        <f>VLOOKUP('Customer Names'!A684,'Customer Names'!A:A,1,FALSE)</f>
        <v>Id683</v>
      </c>
      <c r="B684" s="6" t="str">
        <f>VLOOKUP(Table2[[#This Row],[CustomerID]],'Customer Names'!A:E,4,FALSE)</f>
        <v xml:space="preserve">  Jessica</v>
      </c>
      <c r="C684" s="6">
        <f>VLOOKUP(Table2[[#This Row],[CustomerID]],'Medical Examinations'!A:J,2,FALSE)</f>
        <v>20.52</v>
      </c>
      <c r="D684" s="6">
        <f>VLOOKUP(Table2[[#This Row],[CustomerID]],'Medical Examinations'!A:J,3,FALSE)</f>
        <v>5.45</v>
      </c>
      <c r="E684" s="6" t="str">
        <f>VLOOKUP(Table2[[#This Row],[CustomerID]],'Medical Examinations'!A:J,4,FALSE)</f>
        <v>No</v>
      </c>
      <c r="F684" s="6" t="str">
        <f>VLOOKUP(Table2[[#This Row],[CustomerID]],'Medical Examinations'!A:J,5,FALSE)</f>
        <v>No</v>
      </c>
      <c r="G684" s="6" t="str">
        <f>VLOOKUP(Table2[[#This Row],[CustomerID]],'Medical Examinations'!A:J,6,FALSE)</f>
        <v>No</v>
      </c>
      <c r="H684" s="6">
        <f>VLOOKUP(Table2[[#This Row],[CustomerID]],'Medical Examinations'!A:J,7,FALSE)</f>
        <v>1</v>
      </c>
      <c r="I684" s="6" t="str">
        <f>VLOOKUP(Table2[[#This Row],[CustomerID]],'Medical Examinations'!A:J,8,FALSE)</f>
        <v>Yes</v>
      </c>
      <c r="J684" s="6" t="str">
        <f>VLOOKUP(Table2[[#This Row],[CustomerID]],'Medical Examinations'!A:J,9,FALSE)</f>
        <v>NormalWeight</v>
      </c>
      <c r="K684" s="6" t="str">
        <f>VLOOKUP(Table2[[#This Row],[CustomerID]],'Medical Examinations'!A:J,10,FALSE)</f>
        <v>Normal</v>
      </c>
      <c r="L684" s="6" t="str">
        <f>VLOOKUP(Table2[[#This Row],[CustomerID]],'Hospitalisation Details'!A:M,12,FALSE)</f>
        <v>12-Sep-1998</v>
      </c>
      <c r="M684" s="6">
        <f>VLOOKUP(Table2[[#This Row],[CustomerID]],'Hospitalisation Details'!A:M,7,FALSE)</f>
        <v>14571.89</v>
      </c>
      <c r="N684" s="6" t="str">
        <f>VLOOKUP(Table2[[#This Row],[CustomerID]],'Hospitalisation Details'!A:M,8,FALSE)</f>
        <v>tier - 2</v>
      </c>
      <c r="O684" s="6" t="str">
        <f>VLOOKUP(Table2[[#This Row],[CustomerID]],'Hospitalisation Details'!A:M,9,FALSE)</f>
        <v>tier - 1</v>
      </c>
      <c r="P684" s="6" t="str">
        <f>VLOOKUP(Table2[[#This Row],[CustomerID]],'Hospitalisation Details'!A:M,10,FALSE)</f>
        <v>R1024</v>
      </c>
      <c r="Q684" s="6">
        <f>VLOOKUP(Table2[[#This Row],[CustomerID]],'Hospitalisation Details'!A:M,13,FALSE)</f>
        <v>24</v>
      </c>
      <c r="R684" s="41"/>
    </row>
    <row r="685" spans="1:18" x14ac:dyDescent="0.3">
      <c r="A685" s="6" t="str">
        <f>VLOOKUP('Customer Names'!A685,'Customer Names'!A:A,1,FALSE)</f>
        <v>Id684</v>
      </c>
      <c r="B685" s="6" t="str">
        <f>VLOOKUP(Table2[[#This Row],[CustomerID]],'Customer Names'!A:E,4,FALSE)</f>
        <v xml:space="preserve">  Kimberly D</v>
      </c>
      <c r="C685" s="6">
        <f>VLOOKUP(Table2[[#This Row],[CustomerID]],'Medical Examinations'!A:J,2,FALSE)</f>
        <v>51.72</v>
      </c>
      <c r="D685" s="6">
        <f>VLOOKUP(Table2[[#This Row],[CustomerID]],'Medical Examinations'!A:J,3,FALSE)</f>
        <v>5.76</v>
      </c>
      <c r="E685" s="6" t="str">
        <f>VLOOKUP(Table2[[#This Row],[CustomerID]],'Medical Examinations'!A:J,4,FALSE)</f>
        <v>No</v>
      </c>
      <c r="F685" s="6" t="str">
        <f>VLOOKUP(Table2[[#This Row],[CustomerID]],'Medical Examinations'!A:J,5,FALSE)</f>
        <v>No</v>
      </c>
      <c r="G685" s="6" t="str">
        <f>VLOOKUP(Table2[[#This Row],[CustomerID]],'Medical Examinations'!A:J,6,FALSE)</f>
        <v>No</v>
      </c>
      <c r="H685" s="6">
        <f>VLOOKUP(Table2[[#This Row],[CustomerID]],'Medical Examinations'!A:J,7,FALSE)</f>
        <v>0</v>
      </c>
      <c r="I685" s="6" t="str">
        <f>VLOOKUP(Table2[[#This Row],[CustomerID]],'Medical Examinations'!A:J,8,FALSE)</f>
        <v>No</v>
      </c>
      <c r="J685" s="6" t="str">
        <f>VLOOKUP(Table2[[#This Row],[CustomerID]],'Medical Examinations'!A:J,9,FALSE)</f>
        <v>Obesity</v>
      </c>
      <c r="K685" s="6" t="str">
        <f>VLOOKUP(Table2[[#This Row],[CustomerID]],'Medical Examinations'!A:J,10,FALSE)</f>
        <v>Prediabetes</v>
      </c>
      <c r="L685" s="6" t="str">
        <f>VLOOKUP(Table2[[#This Row],[CustomerID]],'Hospitalisation Details'!A:M,12,FALSE)</f>
        <v>14-Jul-1989</v>
      </c>
      <c r="M685" s="6">
        <f>VLOOKUP(Table2[[#This Row],[CustomerID]],'Hospitalisation Details'!A:M,7,FALSE)</f>
        <v>14547.26</v>
      </c>
      <c r="N685" s="6" t="str">
        <f>VLOOKUP(Table2[[#This Row],[CustomerID]],'Hospitalisation Details'!A:M,8,FALSE)</f>
        <v>tier - 2</v>
      </c>
      <c r="O685" s="6" t="str">
        <f>VLOOKUP(Table2[[#This Row],[CustomerID]],'Hospitalisation Details'!A:M,9,FALSE)</f>
        <v>tier - 3</v>
      </c>
      <c r="P685" s="6" t="str">
        <f>VLOOKUP(Table2[[#This Row],[CustomerID]],'Hospitalisation Details'!A:M,10,FALSE)</f>
        <v>R1011</v>
      </c>
      <c r="Q685" s="6">
        <f>VLOOKUP(Table2[[#This Row],[CustomerID]],'Hospitalisation Details'!A:M,13,FALSE)</f>
        <v>33</v>
      </c>
      <c r="R685" s="41"/>
    </row>
    <row r="686" spans="1:18" x14ac:dyDescent="0.3">
      <c r="A686" s="6" t="str">
        <f>VLOOKUP('Customer Names'!A686,'Customer Names'!A:A,1,FALSE)</f>
        <v>Id685</v>
      </c>
      <c r="B686" s="6" t="str">
        <f>VLOOKUP(Table2[[#This Row],[CustomerID]],'Customer Names'!A:E,4,FALSE)</f>
        <v xml:space="preserve">  Marc-Olivier</v>
      </c>
      <c r="C686" s="6">
        <f>VLOOKUP(Table2[[#This Row],[CustomerID]],'Medical Examinations'!A:J,2,FALSE)</f>
        <v>50.2</v>
      </c>
      <c r="D686" s="6">
        <f>VLOOKUP(Table2[[#This Row],[CustomerID]],'Medical Examinations'!A:J,3,FALSE)</f>
        <v>5.4</v>
      </c>
      <c r="E686" s="6" t="str">
        <f>VLOOKUP(Table2[[#This Row],[CustomerID]],'Medical Examinations'!A:J,4,FALSE)</f>
        <v>No</v>
      </c>
      <c r="F686" s="6" t="str">
        <f>VLOOKUP(Table2[[#This Row],[CustomerID]],'Medical Examinations'!A:J,5,FALSE)</f>
        <v>No</v>
      </c>
      <c r="G686" s="6" t="str">
        <f>VLOOKUP(Table2[[#This Row],[CustomerID]],'Medical Examinations'!A:J,6,FALSE)</f>
        <v>No</v>
      </c>
      <c r="H686" s="6">
        <f>VLOOKUP(Table2[[#This Row],[CustomerID]],'Medical Examinations'!A:J,7,FALSE)</f>
        <v>0</v>
      </c>
      <c r="I686" s="6" t="str">
        <f>VLOOKUP(Table2[[#This Row],[CustomerID]],'Medical Examinations'!A:J,8,FALSE)</f>
        <v>No</v>
      </c>
      <c r="J686" s="6" t="str">
        <f>VLOOKUP(Table2[[#This Row],[CustomerID]],'Medical Examinations'!A:J,9,FALSE)</f>
        <v>Obesity</v>
      </c>
      <c r="K686" s="6" t="str">
        <f>VLOOKUP(Table2[[#This Row],[CustomerID]],'Medical Examinations'!A:J,10,FALSE)</f>
        <v>Normal</v>
      </c>
      <c r="L686" s="6" t="str">
        <f>VLOOKUP(Table2[[#This Row],[CustomerID]],'Hospitalisation Details'!A:M,12,FALSE)</f>
        <v>22-Jul-1989</v>
      </c>
      <c r="M686" s="6">
        <f>VLOOKUP(Table2[[#This Row],[CustomerID]],'Hospitalisation Details'!A:M,7,FALSE)</f>
        <v>14507.46</v>
      </c>
      <c r="N686" s="6" t="str">
        <f>VLOOKUP(Table2[[#This Row],[CustomerID]],'Hospitalisation Details'!A:M,8,FALSE)</f>
        <v>tier - 2</v>
      </c>
      <c r="O686" s="6" t="str">
        <f>VLOOKUP(Table2[[#This Row],[CustomerID]],'Hospitalisation Details'!A:M,9,FALSE)</f>
        <v>tier - 3</v>
      </c>
      <c r="P686" s="6" t="str">
        <f>VLOOKUP(Table2[[#This Row],[CustomerID]],'Hospitalisation Details'!A:M,10,FALSE)</f>
        <v>R1012</v>
      </c>
      <c r="Q686" s="6">
        <f>VLOOKUP(Table2[[#This Row],[CustomerID]],'Hospitalisation Details'!A:M,13,FALSE)</f>
        <v>33</v>
      </c>
      <c r="R686" s="41"/>
    </row>
    <row r="687" spans="1:18" x14ac:dyDescent="0.3">
      <c r="A687" s="6" t="str">
        <f>VLOOKUP('Customer Names'!A687,'Customer Names'!A:A,1,FALSE)</f>
        <v>Id686</v>
      </c>
      <c r="B687" s="6" t="str">
        <f>VLOOKUP(Table2[[#This Row],[CustomerID]],'Customer Names'!A:E,4,FALSE)</f>
        <v xml:space="preserve">  Russell J</v>
      </c>
      <c r="C687" s="6">
        <f>VLOOKUP(Table2[[#This Row],[CustomerID]],'Medical Examinations'!A:J,2,FALSE)</f>
        <v>25.52</v>
      </c>
      <c r="D687" s="6">
        <f>VLOOKUP(Table2[[#This Row],[CustomerID]],'Medical Examinations'!A:J,3,FALSE)</f>
        <v>6.35</v>
      </c>
      <c r="E687" s="6" t="str">
        <f>VLOOKUP(Table2[[#This Row],[CustomerID]],'Medical Examinations'!A:J,4,FALSE)</f>
        <v>No</v>
      </c>
      <c r="F687" s="6" t="str">
        <f>VLOOKUP(Table2[[#This Row],[CustomerID]],'Medical Examinations'!A:J,5,FALSE)</f>
        <v>No</v>
      </c>
      <c r="G687" s="6" t="str">
        <f>VLOOKUP(Table2[[#This Row],[CustomerID]],'Medical Examinations'!A:J,6,FALSE)</f>
        <v>Yes</v>
      </c>
      <c r="H687" s="6">
        <f>VLOOKUP(Table2[[#This Row],[CustomerID]],'Medical Examinations'!A:J,7,FALSE)</f>
        <v>1</v>
      </c>
      <c r="I687" s="6" t="str">
        <f>VLOOKUP(Table2[[#This Row],[CustomerID]],'Medical Examinations'!A:J,8,FALSE)</f>
        <v>No</v>
      </c>
      <c r="J687" s="6" t="str">
        <f>VLOOKUP(Table2[[#This Row],[CustomerID]],'Medical Examinations'!A:J,9,FALSE)</f>
        <v>OverWeight</v>
      </c>
      <c r="K687" s="6" t="str">
        <f>VLOOKUP(Table2[[#This Row],[CustomerID]],'Medical Examinations'!A:J,10,FALSE)</f>
        <v>Prediabetes</v>
      </c>
      <c r="L687" s="6" t="str">
        <f>VLOOKUP(Table2[[#This Row],[CustomerID]],'Hospitalisation Details'!A:M,12,FALSE)</f>
        <v>20-Oct-1979</v>
      </c>
      <c r="M687" s="6">
        <f>VLOOKUP(Table2[[#This Row],[CustomerID]],'Hospitalisation Details'!A:M,7,FALSE)</f>
        <v>14478.33</v>
      </c>
      <c r="N687" s="6" t="str">
        <f>VLOOKUP(Table2[[#This Row],[CustomerID]],'Hospitalisation Details'!A:M,8,FALSE)</f>
        <v>tier - 2</v>
      </c>
      <c r="O687" s="6" t="str">
        <f>VLOOKUP(Table2[[#This Row],[CustomerID]],'Hospitalisation Details'!A:M,9,FALSE)</f>
        <v>tier - 2</v>
      </c>
      <c r="P687" s="6" t="str">
        <f>VLOOKUP(Table2[[#This Row],[CustomerID]],'Hospitalisation Details'!A:M,10,FALSE)</f>
        <v>R1013</v>
      </c>
      <c r="Q687" s="6">
        <f>VLOOKUP(Table2[[#This Row],[CustomerID]],'Hospitalisation Details'!A:M,13,FALSE)</f>
        <v>43</v>
      </c>
      <c r="R687" s="41"/>
    </row>
    <row r="688" spans="1:18" x14ac:dyDescent="0.3">
      <c r="A688" s="6" t="str">
        <f>VLOOKUP('Customer Names'!A688,'Customer Names'!A:A,1,FALSE)</f>
        <v>Id687</v>
      </c>
      <c r="B688" s="6" t="str">
        <f>VLOOKUP(Table2[[#This Row],[CustomerID]],'Customer Names'!A:E,4,FALSE)</f>
        <v xml:space="preserve">  Karine</v>
      </c>
      <c r="C688" s="6">
        <f>VLOOKUP(Table2[[#This Row],[CustomerID]],'Medical Examinations'!A:J,2,FALSE)</f>
        <v>35.200000000000003</v>
      </c>
      <c r="D688" s="6">
        <f>VLOOKUP(Table2[[#This Row],[CustomerID]],'Medical Examinations'!A:J,3,FALSE)</f>
        <v>6.26</v>
      </c>
      <c r="E688" s="6" t="str">
        <f>VLOOKUP(Table2[[#This Row],[CustomerID]],'Medical Examinations'!A:J,4,FALSE)</f>
        <v>Yes</v>
      </c>
      <c r="F688" s="6" t="str">
        <f>VLOOKUP(Table2[[#This Row],[CustomerID]],'Medical Examinations'!A:J,5,FALSE)</f>
        <v>No</v>
      </c>
      <c r="G688" s="6" t="str">
        <f>VLOOKUP(Table2[[#This Row],[CustomerID]],'Medical Examinations'!A:J,6,FALSE)</f>
        <v>No</v>
      </c>
      <c r="H688" s="6">
        <f>VLOOKUP(Table2[[#This Row],[CustomerID]],'Medical Examinations'!A:J,7,FALSE)</f>
        <v>2</v>
      </c>
      <c r="I688" s="6" t="str">
        <f>VLOOKUP(Table2[[#This Row],[CustomerID]],'Medical Examinations'!A:J,8,FALSE)</f>
        <v>No</v>
      </c>
      <c r="J688" s="6" t="str">
        <f>VLOOKUP(Table2[[#This Row],[CustomerID]],'Medical Examinations'!A:J,9,FALSE)</f>
        <v>Obesity</v>
      </c>
      <c r="K688" s="6" t="str">
        <f>VLOOKUP(Table2[[#This Row],[CustomerID]],'Medical Examinations'!A:J,10,FALSE)</f>
        <v>Prediabetes</v>
      </c>
      <c r="L688" s="6" t="str">
        <f>VLOOKUP(Table2[[#This Row],[CustomerID]],'Hospitalisation Details'!A:M,12,FALSE)</f>
        <v>20-Nov-1959</v>
      </c>
      <c r="M688" s="6">
        <f>VLOOKUP(Table2[[#This Row],[CustomerID]],'Hospitalisation Details'!A:M,7,FALSE)</f>
        <v>14474.68</v>
      </c>
      <c r="N688" s="6" t="str">
        <f>VLOOKUP(Table2[[#This Row],[CustomerID]],'Hospitalisation Details'!A:M,8,FALSE)</f>
        <v>tier - 2</v>
      </c>
      <c r="O688" s="6" t="str">
        <f>VLOOKUP(Table2[[#This Row],[CustomerID]],'Hospitalisation Details'!A:M,9,FALSE)</f>
        <v>tier - 2</v>
      </c>
      <c r="P688" s="6" t="str">
        <f>VLOOKUP(Table2[[#This Row],[CustomerID]],'Hospitalisation Details'!A:M,10,FALSE)</f>
        <v>R1013</v>
      </c>
      <c r="Q688" s="6">
        <f>VLOOKUP(Table2[[#This Row],[CustomerID]],'Hospitalisation Details'!A:M,13,FALSE)</f>
        <v>63</v>
      </c>
      <c r="R688" s="41"/>
    </row>
    <row r="689" spans="1:18" x14ac:dyDescent="0.3">
      <c r="A689" s="6" t="str">
        <f>VLOOKUP('Customer Names'!A689,'Customer Names'!A:A,1,FALSE)</f>
        <v>Id688</v>
      </c>
      <c r="B689" s="6" t="str">
        <f>VLOOKUP(Table2[[#This Row],[CustomerID]],'Customer Names'!A:E,4,FALSE)</f>
        <v xml:space="preserve">  Cheryl</v>
      </c>
      <c r="C689" s="6">
        <f>VLOOKUP(Table2[[#This Row],[CustomerID]],'Medical Examinations'!A:J,2,FALSE)</f>
        <v>41.26</v>
      </c>
      <c r="D689" s="6">
        <f>VLOOKUP(Table2[[#This Row],[CustomerID]],'Medical Examinations'!A:J,3,FALSE)</f>
        <v>5.97</v>
      </c>
      <c r="E689" s="6" t="str">
        <f>VLOOKUP(Table2[[#This Row],[CustomerID]],'Medical Examinations'!A:J,4,FALSE)</f>
        <v>Yes</v>
      </c>
      <c r="F689" s="6" t="str">
        <f>VLOOKUP(Table2[[#This Row],[CustomerID]],'Medical Examinations'!A:J,5,FALSE)</f>
        <v>No</v>
      </c>
      <c r="G689" s="6" t="str">
        <f>VLOOKUP(Table2[[#This Row],[CustomerID]],'Medical Examinations'!A:J,6,FALSE)</f>
        <v>No</v>
      </c>
      <c r="H689" s="6">
        <f>VLOOKUP(Table2[[#This Row],[CustomerID]],'Medical Examinations'!A:J,7,FALSE)</f>
        <v>0</v>
      </c>
      <c r="I689" s="6" t="str">
        <f>VLOOKUP(Table2[[#This Row],[CustomerID]],'Medical Examinations'!A:J,8,FALSE)</f>
        <v>No</v>
      </c>
      <c r="J689" s="6" t="str">
        <f>VLOOKUP(Table2[[#This Row],[CustomerID]],'Medical Examinations'!A:J,9,FALSE)</f>
        <v>Obesity</v>
      </c>
      <c r="K689" s="6" t="str">
        <f>VLOOKUP(Table2[[#This Row],[CustomerID]],'Medical Examinations'!A:J,10,FALSE)</f>
        <v>Prediabetes</v>
      </c>
      <c r="L689" s="6" t="str">
        <f>VLOOKUP(Table2[[#This Row],[CustomerID]],'Hospitalisation Details'!A:M,12,FALSE)</f>
        <v>27-Nov-1976</v>
      </c>
      <c r="M689" s="6">
        <f>VLOOKUP(Table2[[#This Row],[CustomerID]],'Hospitalisation Details'!A:M,7,FALSE)</f>
        <v>14470.01</v>
      </c>
      <c r="N689" s="6" t="str">
        <f>VLOOKUP(Table2[[#This Row],[CustomerID]],'Hospitalisation Details'!A:M,8,FALSE)</f>
        <v>tier - 2</v>
      </c>
      <c r="O689" s="6" t="str">
        <f>VLOOKUP(Table2[[#This Row],[CustomerID]],'Hospitalisation Details'!A:M,9,FALSE)</f>
        <v>tier - 3</v>
      </c>
      <c r="P689" s="6" t="str">
        <f>VLOOKUP(Table2[[#This Row],[CustomerID]],'Hospitalisation Details'!A:M,10,FALSE)</f>
        <v>R1012</v>
      </c>
      <c r="Q689" s="6">
        <f>VLOOKUP(Table2[[#This Row],[CustomerID]],'Hospitalisation Details'!A:M,13,FALSE)</f>
        <v>46</v>
      </c>
      <c r="R689" s="41"/>
    </row>
    <row r="690" spans="1:18" x14ac:dyDescent="0.3">
      <c r="A690" s="6" t="str">
        <f>VLOOKUP('Customer Names'!A690,'Customer Names'!A:A,1,FALSE)</f>
        <v>Id689</v>
      </c>
      <c r="B690" s="6" t="str">
        <f>VLOOKUP(Table2[[#This Row],[CustomerID]],'Customer Names'!A:E,4,FALSE)</f>
        <v xml:space="preserve">  Allison M</v>
      </c>
      <c r="C690" s="6">
        <f>VLOOKUP(Table2[[#This Row],[CustomerID]],'Medical Examinations'!A:J,2,FALSE)</f>
        <v>17.195</v>
      </c>
      <c r="D690" s="6">
        <f>VLOOKUP(Table2[[#This Row],[CustomerID]],'Medical Examinations'!A:J,3,FALSE)</f>
        <v>5.29</v>
      </c>
      <c r="E690" s="6" t="str">
        <f>VLOOKUP(Table2[[#This Row],[CustomerID]],'Medical Examinations'!A:J,4,FALSE)</f>
        <v>Yes</v>
      </c>
      <c r="F690" s="6" t="str">
        <f>VLOOKUP(Table2[[#This Row],[CustomerID]],'Medical Examinations'!A:J,5,FALSE)</f>
        <v>No</v>
      </c>
      <c r="G690" s="6" t="str">
        <f>VLOOKUP(Table2[[#This Row],[CustomerID]],'Medical Examinations'!A:J,6,FALSE)</f>
        <v>No</v>
      </c>
      <c r="H690" s="6">
        <f>VLOOKUP(Table2[[#This Row],[CustomerID]],'Medical Examinations'!A:J,7,FALSE)</f>
        <v>0</v>
      </c>
      <c r="I690" s="6" t="str">
        <f>VLOOKUP(Table2[[#This Row],[CustomerID]],'Medical Examinations'!A:J,8,FALSE)</f>
        <v>Yes</v>
      </c>
      <c r="J690" s="6" t="str">
        <f>VLOOKUP(Table2[[#This Row],[CustomerID]],'Medical Examinations'!A:J,9,FALSE)</f>
        <v>UnderWeight</v>
      </c>
      <c r="K690" s="6" t="str">
        <f>VLOOKUP(Table2[[#This Row],[CustomerID]],'Medical Examinations'!A:J,10,FALSE)</f>
        <v>Normal</v>
      </c>
      <c r="L690" s="6" t="str">
        <f>VLOOKUP(Table2[[#This Row],[CustomerID]],'Hospitalisation Details'!A:M,12,FALSE)</f>
        <v>10-Nov-1996</v>
      </c>
      <c r="M690" s="6">
        <f>VLOOKUP(Table2[[#This Row],[CustomerID]],'Hospitalisation Details'!A:M,7,FALSE)</f>
        <v>14455.64</v>
      </c>
      <c r="N690" s="6" t="str">
        <f>VLOOKUP(Table2[[#This Row],[CustomerID]],'Hospitalisation Details'!A:M,8,FALSE)</f>
        <v>tier - 2</v>
      </c>
      <c r="O690" s="6" t="str">
        <f>VLOOKUP(Table2[[#This Row],[CustomerID]],'Hospitalisation Details'!A:M,9,FALSE)</f>
        <v>tier - 3</v>
      </c>
      <c r="P690" s="6" t="str">
        <f>VLOOKUP(Table2[[#This Row],[CustomerID]],'Hospitalisation Details'!A:M,10,FALSE)</f>
        <v>R1024</v>
      </c>
      <c r="Q690" s="6">
        <f>VLOOKUP(Table2[[#This Row],[CustomerID]],'Hospitalisation Details'!A:M,13,FALSE)</f>
        <v>26</v>
      </c>
      <c r="R690" s="41"/>
    </row>
    <row r="691" spans="1:18" x14ac:dyDescent="0.3">
      <c r="A691" s="6" t="str">
        <f>VLOOKUP('Customer Names'!A691,'Customer Names'!A:A,1,FALSE)</f>
        <v>Id690</v>
      </c>
      <c r="B691" s="6" t="str">
        <f>VLOOKUP(Table2[[#This Row],[CustomerID]],'Customer Names'!A:E,4,FALSE)</f>
        <v xml:space="preserve">  Adriana</v>
      </c>
      <c r="C691" s="6">
        <f>VLOOKUP(Table2[[#This Row],[CustomerID]],'Medical Examinations'!A:J,2,FALSE)</f>
        <v>23.085000000000001</v>
      </c>
      <c r="D691" s="6">
        <f>VLOOKUP(Table2[[#This Row],[CustomerID]],'Medical Examinations'!A:J,3,FALSE)</f>
        <v>4.2699999999999996</v>
      </c>
      <c r="E691" s="6" t="str">
        <f>VLOOKUP(Table2[[#This Row],[CustomerID]],'Medical Examinations'!A:J,4,FALSE)</f>
        <v>Yes</v>
      </c>
      <c r="F691" s="6" t="str">
        <f>VLOOKUP(Table2[[#This Row],[CustomerID]],'Medical Examinations'!A:J,5,FALSE)</f>
        <v>No</v>
      </c>
      <c r="G691" s="6" t="str">
        <f>VLOOKUP(Table2[[#This Row],[CustomerID]],'Medical Examinations'!A:J,6,FALSE)</f>
        <v>No</v>
      </c>
      <c r="H691" s="6">
        <f>VLOOKUP(Table2[[#This Row],[CustomerID]],'Medical Examinations'!A:J,7,FALSE)</f>
        <v>2</v>
      </c>
      <c r="I691" s="6" t="str">
        <f>VLOOKUP(Table2[[#This Row],[CustomerID]],'Medical Examinations'!A:J,8,FALSE)</f>
        <v>No</v>
      </c>
      <c r="J691" s="6" t="str">
        <f>VLOOKUP(Table2[[#This Row],[CustomerID]],'Medical Examinations'!A:J,9,FALSE)</f>
        <v>NormalWeight</v>
      </c>
      <c r="K691" s="6" t="str">
        <f>VLOOKUP(Table2[[#This Row],[CustomerID]],'Medical Examinations'!A:J,10,FALSE)</f>
        <v>Normal</v>
      </c>
      <c r="L691" s="6" t="str">
        <f>VLOOKUP(Table2[[#This Row],[CustomerID]],'Hospitalisation Details'!A:M,12,FALSE)</f>
        <v>3-Aug-1959</v>
      </c>
      <c r="M691" s="6">
        <f>VLOOKUP(Table2[[#This Row],[CustomerID]],'Hospitalisation Details'!A:M,7,FALSE)</f>
        <v>14451.84</v>
      </c>
      <c r="N691" s="6" t="str">
        <f>VLOOKUP(Table2[[#This Row],[CustomerID]],'Hospitalisation Details'!A:M,8,FALSE)</f>
        <v>tier - 2</v>
      </c>
      <c r="O691" s="6" t="str">
        <f>VLOOKUP(Table2[[#This Row],[CustomerID]],'Hospitalisation Details'!A:M,9,FALSE)</f>
        <v>tier - 3</v>
      </c>
      <c r="P691" s="6" t="str">
        <f>VLOOKUP(Table2[[#This Row],[CustomerID]],'Hospitalisation Details'!A:M,10,FALSE)</f>
        <v>R1023</v>
      </c>
      <c r="Q691" s="6">
        <f>VLOOKUP(Table2[[#This Row],[CustomerID]],'Hospitalisation Details'!A:M,13,FALSE)</f>
        <v>63</v>
      </c>
      <c r="R691" s="41"/>
    </row>
    <row r="692" spans="1:18" x14ac:dyDescent="0.3">
      <c r="A692" s="6" t="str">
        <f>VLOOKUP('Customer Names'!A692,'Customer Names'!A:A,1,FALSE)</f>
        <v>Id691</v>
      </c>
      <c r="B692" s="6" t="str">
        <f>VLOOKUP(Table2[[#This Row],[CustomerID]],'Customer Names'!A:E,4,FALSE)</f>
        <v xml:space="preserve">  Miranda J</v>
      </c>
      <c r="C692" s="6">
        <f>VLOOKUP(Table2[[#This Row],[CustomerID]],'Medical Examinations'!A:J,2,FALSE)</f>
        <v>21.66</v>
      </c>
      <c r="D692" s="6">
        <f>VLOOKUP(Table2[[#This Row],[CustomerID]],'Medical Examinations'!A:J,3,FALSE)</f>
        <v>5.2</v>
      </c>
      <c r="E692" s="6" t="str">
        <f>VLOOKUP(Table2[[#This Row],[CustomerID]],'Medical Examinations'!A:J,4,FALSE)</f>
        <v>Yes</v>
      </c>
      <c r="F692" s="6" t="str">
        <f>VLOOKUP(Table2[[#This Row],[CustomerID]],'Medical Examinations'!A:J,5,FALSE)</f>
        <v>No</v>
      </c>
      <c r="G692" s="6" t="str">
        <f>VLOOKUP(Table2[[#This Row],[CustomerID]],'Medical Examinations'!A:J,6,FALSE)</f>
        <v>No</v>
      </c>
      <c r="H692" s="6">
        <f>VLOOKUP(Table2[[#This Row],[CustomerID]],'Medical Examinations'!A:J,7,FALSE)</f>
        <v>2</v>
      </c>
      <c r="I692" s="6" t="str">
        <f>VLOOKUP(Table2[[#This Row],[CustomerID]],'Medical Examinations'!A:J,8,FALSE)</f>
        <v>No</v>
      </c>
      <c r="J692" s="6" t="str">
        <f>VLOOKUP(Table2[[#This Row],[CustomerID]],'Medical Examinations'!A:J,9,FALSE)</f>
        <v>NormalWeight</v>
      </c>
      <c r="K692" s="6" t="str">
        <f>VLOOKUP(Table2[[#This Row],[CustomerID]],'Medical Examinations'!A:J,10,FALSE)</f>
        <v>Normal</v>
      </c>
      <c r="L692" s="6" t="str">
        <f>VLOOKUP(Table2[[#This Row],[CustomerID]],'Hospitalisation Details'!A:M,12,FALSE)</f>
        <v>29-Jun-1959</v>
      </c>
      <c r="M692" s="6">
        <f>VLOOKUP(Table2[[#This Row],[CustomerID]],'Hospitalisation Details'!A:M,7,FALSE)</f>
        <v>14449.85</v>
      </c>
      <c r="N692" s="6" t="str">
        <f>VLOOKUP(Table2[[#This Row],[CustomerID]],'Hospitalisation Details'!A:M,8,FALSE)</f>
        <v>tier - 2</v>
      </c>
      <c r="O692" s="6" t="str">
        <f>VLOOKUP(Table2[[#This Row],[CustomerID]],'Hospitalisation Details'!A:M,9,FALSE)</f>
        <v>tier - 1</v>
      </c>
      <c r="P692" s="6" t="str">
        <f>VLOOKUP(Table2[[#This Row],[CustomerID]],'Hospitalisation Details'!A:M,10,FALSE)</f>
        <v>R1024</v>
      </c>
      <c r="Q692" s="6">
        <f>VLOOKUP(Table2[[#This Row],[CustomerID]],'Hospitalisation Details'!A:M,13,FALSE)</f>
        <v>63</v>
      </c>
      <c r="R692" s="41"/>
    </row>
    <row r="693" spans="1:18" x14ac:dyDescent="0.3">
      <c r="A693" s="6" t="str">
        <f>VLOOKUP('Customer Names'!A693,'Customer Names'!A:A,1,FALSE)</f>
        <v>Id692</v>
      </c>
      <c r="B693" s="6" t="str">
        <f>VLOOKUP(Table2[[#This Row],[CustomerID]],'Customer Names'!A:E,4,FALSE)</f>
        <v xml:space="preserve">  Roberto</v>
      </c>
      <c r="C693" s="6">
        <f>VLOOKUP(Table2[[#This Row],[CustomerID]],'Medical Examinations'!A:J,2,FALSE)</f>
        <v>36.47</v>
      </c>
      <c r="D693" s="6">
        <f>VLOOKUP(Table2[[#This Row],[CustomerID]],'Medical Examinations'!A:J,3,FALSE)</f>
        <v>8.23</v>
      </c>
      <c r="E693" s="6" t="str">
        <f>VLOOKUP(Table2[[#This Row],[CustomerID]],'Medical Examinations'!A:J,4,FALSE)</f>
        <v>Yes</v>
      </c>
      <c r="F693" s="6" t="str">
        <f>VLOOKUP(Table2[[#This Row],[CustomerID]],'Medical Examinations'!A:J,5,FALSE)</f>
        <v>No</v>
      </c>
      <c r="G693" s="6" t="str">
        <f>VLOOKUP(Table2[[#This Row],[CustomerID]],'Medical Examinations'!A:J,6,FALSE)</f>
        <v>No</v>
      </c>
      <c r="H693" s="6">
        <f>VLOOKUP(Table2[[#This Row],[CustomerID]],'Medical Examinations'!A:J,7,FALSE)</f>
        <v>0</v>
      </c>
      <c r="I693" s="6" t="str">
        <f>VLOOKUP(Table2[[#This Row],[CustomerID]],'Medical Examinations'!A:J,8,FALSE)</f>
        <v>No</v>
      </c>
      <c r="J693" s="6" t="str">
        <f>VLOOKUP(Table2[[#This Row],[CustomerID]],'Medical Examinations'!A:J,9,FALSE)</f>
        <v>Obesity</v>
      </c>
      <c r="K693" s="6" t="str">
        <f>VLOOKUP(Table2[[#This Row],[CustomerID]],'Medical Examinations'!A:J,10,FALSE)</f>
        <v>Diabetes</v>
      </c>
      <c r="L693" s="6" t="str">
        <f>VLOOKUP(Table2[[#This Row],[CustomerID]],'Hospitalisation Details'!A:M,12,FALSE)</f>
        <v>4-Nov-1967</v>
      </c>
      <c r="M693" s="6">
        <f>VLOOKUP(Table2[[#This Row],[CustomerID]],'Hospitalisation Details'!A:M,7,FALSE)</f>
        <v>14427.63</v>
      </c>
      <c r="N693" s="6" t="str">
        <f>VLOOKUP(Table2[[#This Row],[CustomerID]],'Hospitalisation Details'!A:M,8,FALSE)</f>
        <v>tier - 2</v>
      </c>
      <c r="O693" s="6" t="str">
        <f>VLOOKUP(Table2[[#This Row],[CustomerID]],'Hospitalisation Details'!A:M,9,FALSE)</f>
        <v>tier - 2</v>
      </c>
      <c r="P693" s="6" t="str">
        <f>VLOOKUP(Table2[[#This Row],[CustomerID]],'Hospitalisation Details'!A:M,10,FALSE)</f>
        <v>R1021</v>
      </c>
      <c r="Q693" s="6">
        <f>VLOOKUP(Table2[[#This Row],[CustomerID]],'Hospitalisation Details'!A:M,13,FALSE)</f>
        <v>55</v>
      </c>
      <c r="R693" s="41"/>
    </row>
    <row r="694" spans="1:18" x14ac:dyDescent="0.3">
      <c r="A694" s="6" t="str">
        <f>VLOOKUP('Customer Names'!A694,'Customer Names'!A:A,1,FALSE)</f>
        <v>Id693</v>
      </c>
      <c r="B694" s="6" t="str">
        <f>VLOOKUP(Table2[[#This Row],[CustomerID]],'Customer Names'!A:E,4,FALSE)</f>
        <v xml:space="preserve">  Rebecca B</v>
      </c>
      <c r="C694" s="6">
        <f>VLOOKUP(Table2[[#This Row],[CustomerID]],'Medical Examinations'!A:J,2,FALSE)</f>
        <v>36.08</v>
      </c>
      <c r="D694" s="6">
        <f>VLOOKUP(Table2[[#This Row],[CustomerID]],'Medical Examinations'!A:J,3,FALSE)</f>
        <v>10.33</v>
      </c>
      <c r="E694" s="6" t="str">
        <f>VLOOKUP(Table2[[#This Row],[CustomerID]],'Medical Examinations'!A:J,4,FALSE)</f>
        <v>Yes</v>
      </c>
      <c r="F694" s="6" t="str">
        <f>VLOOKUP(Table2[[#This Row],[CustomerID]],'Medical Examinations'!A:J,5,FALSE)</f>
        <v>No</v>
      </c>
      <c r="G694" s="6" t="str">
        <f>VLOOKUP(Table2[[#This Row],[CustomerID]],'Medical Examinations'!A:J,6,FALSE)</f>
        <v>No</v>
      </c>
      <c r="H694" s="6">
        <f>VLOOKUP(Table2[[#This Row],[CustomerID]],'Medical Examinations'!A:J,7,FALSE)</f>
        <v>0</v>
      </c>
      <c r="I694" s="6" t="str">
        <f>VLOOKUP(Table2[[#This Row],[CustomerID]],'Medical Examinations'!A:J,8,FALSE)</f>
        <v>No</v>
      </c>
      <c r="J694" s="6" t="str">
        <f>VLOOKUP(Table2[[#This Row],[CustomerID]],'Medical Examinations'!A:J,9,FALSE)</f>
        <v>Obesity</v>
      </c>
      <c r="K694" s="6" t="str">
        <f>VLOOKUP(Table2[[#This Row],[CustomerID]],'Medical Examinations'!A:J,10,FALSE)</f>
        <v>Diabetes</v>
      </c>
      <c r="L694" s="6" t="str">
        <f>VLOOKUP(Table2[[#This Row],[CustomerID]],'Hospitalisation Details'!A:M,12,FALSE)</f>
        <v>15-Aug-1967</v>
      </c>
      <c r="M694" s="6">
        <f>VLOOKUP(Table2[[#This Row],[CustomerID]],'Hospitalisation Details'!A:M,7,FALSE)</f>
        <v>14426.66</v>
      </c>
      <c r="N694" s="6" t="str">
        <f>VLOOKUP(Table2[[#This Row],[CustomerID]],'Hospitalisation Details'!A:M,8,FALSE)</f>
        <v>tier - 2</v>
      </c>
      <c r="O694" s="6" t="str">
        <f>VLOOKUP(Table2[[#This Row],[CustomerID]],'Hospitalisation Details'!A:M,9,FALSE)</f>
        <v>tier - 2</v>
      </c>
      <c r="P694" s="6" t="str">
        <f>VLOOKUP(Table2[[#This Row],[CustomerID]],'Hospitalisation Details'!A:M,10,FALSE)</f>
        <v>R1026</v>
      </c>
      <c r="Q694" s="6">
        <f>VLOOKUP(Table2[[#This Row],[CustomerID]],'Hospitalisation Details'!A:M,13,FALSE)</f>
        <v>55</v>
      </c>
      <c r="R694" s="41"/>
    </row>
    <row r="695" spans="1:18" x14ac:dyDescent="0.3">
      <c r="A695" s="6" t="str">
        <f>VLOOKUP('Customer Names'!A695,'Customer Names'!A:A,1,FALSE)</f>
        <v>Id694</v>
      </c>
      <c r="B695" s="6" t="str">
        <f>VLOOKUP(Table2[[#This Row],[CustomerID]],'Customer Names'!A:E,4,FALSE)</f>
        <v xml:space="preserve">  Tiffany</v>
      </c>
      <c r="C695" s="6">
        <f>VLOOKUP(Table2[[#This Row],[CustomerID]],'Medical Examinations'!A:J,2,FALSE)</f>
        <v>23.18</v>
      </c>
      <c r="D695" s="6">
        <f>VLOOKUP(Table2[[#This Row],[CustomerID]],'Medical Examinations'!A:J,3,FALSE)</f>
        <v>6.13</v>
      </c>
      <c r="E695" s="6" t="str">
        <f>VLOOKUP(Table2[[#This Row],[CustomerID]],'Medical Examinations'!A:J,4,FALSE)</f>
        <v>No</v>
      </c>
      <c r="F695" s="6" t="str">
        <f>VLOOKUP(Table2[[#This Row],[CustomerID]],'Medical Examinations'!A:J,5,FALSE)</f>
        <v>No</v>
      </c>
      <c r="G695" s="6" t="str">
        <f>VLOOKUP(Table2[[#This Row],[CustomerID]],'Medical Examinations'!A:J,6,FALSE)</f>
        <v>No</v>
      </c>
      <c r="H695" s="6">
        <f>VLOOKUP(Table2[[#This Row],[CustomerID]],'Medical Examinations'!A:J,7,FALSE)</f>
        <v>0</v>
      </c>
      <c r="I695" s="6" t="str">
        <f>VLOOKUP(Table2[[#This Row],[CustomerID]],'Medical Examinations'!A:J,8,FALSE)</f>
        <v>No</v>
      </c>
      <c r="J695" s="6" t="str">
        <f>VLOOKUP(Table2[[#This Row],[CustomerID]],'Medical Examinations'!A:J,9,FALSE)</f>
        <v>NormalWeight</v>
      </c>
      <c r="K695" s="6" t="str">
        <f>VLOOKUP(Table2[[#This Row],[CustomerID]],'Medical Examinations'!A:J,10,FALSE)</f>
        <v>Prediabetes</v>
      </c>
      <c r="L695" s="6" t="str">
        <f>VLOOKUP(Table2[[#This Row],[CustomerID]],'Hospitalisation Details'!A:M,12,FALSE)</f>
        <v>10-Aug-1999</v>
      </c>
      <c r="M695" s="6">
        <f>VLOOKUP(Table2[[#This Row],[CustomerID]],'Hospitalisation Details'!A:M,7,FALSE)</f>
        <v>14426.07</v>
      </c>
      <c r="N695" s="6" t="str">
        <f>VLOOKUP(Table2[[#This Row],[CustomerID]],'Hospitalisation Details'!A:M,8,FALSE)</f>
        <v>tier - 2</v>
      </c>
      <c r="O695" s="6" t="str">
        <f>VLOOKUP(Table2[[#This Row],[CustomerID]],'Hospitalisation Details'!A:M,9,FALSE)</f>
        <v>tier - 1</v>
      </c>
      <c r="P695" s="6" t="str">
        <f>VLOOKUP(Table2[[#This Row],[CustomerID]],'Hospitalisation Details'!A:M,10,FALSE)</f>
        <v>R1012</v>
      </c>
      <c r="Q695" s="6">
        <f>VLOOKUP(Table2[[#This Row],[CustomerID]],'Hospitalisation Details'!A:M,13,FALSE)</f>
        <v>23</v>
      </c>
      <c r="R695" s="41"/>
    </row>
    <row r="696" spans="1:18" x14ac:dyDescent="0.3">
      <c r="A696" s="6" t="str">
        <f>VLOOKUP('Customer Names'!A696,'Customer Names'!A:A,1,FALSE)</f>
        <v>Id695</v>
      </c>
      <c r="B696" s="6" t="str">
        <f>VLOOKUP(Table2[[#This Row],[CustomerID]],'Customer Names'!A:E,4,FALSE)</f>
        <v xml:space="preserve">  Alexander</v>
      </c>
      <c r="C696" s="6">
        <f>VLOOKUP(Table2[[#This Row],[CustomerID]],'Medical Examinations'!A:J,2,FALSE)</f>
        <v>39.159999999999997</v>
      </c>
      <c r="D696" s="6">
        <f>VLOOKUP(Table2[[#This Row],[CustomerID]],'Medical Examinations'!A:J,3,FALSE)</f>
        <v>8.08</v>
      </c>
      <c r="E696" s="6" t="str">
        <f>VLOOKUP(Table2[[#This Row],[CustomerID]],'Medical Examinations'!A:J,4,FALSE)</f>
        <v>No</v>
      </c>
      <c r="F696" s="6" t="str">
        <f>VLOOKUP(Table2[[#This Row],[CustomerID]],'Medical Examinations'!A:J,5,FALSE)</f>
        <v>No</v>
      </c>
      <c r="G696" s="6" t="str">
        <f>VLOOKUP(Table2[[#This Row],[CustomerID]],'Medical Examinations'!A:J,6,FALSE)</f>
        <v>No</v>
      </c>
      <c r="H696" s="6">
        <f>VLOOKUP(Table2[[#This Row],[CustomerID]],'Medical Examinations'!A:J,7,FALSE)</f>
        <v>3</v>
      </c>
      <c r="I696" s="6" t="str">
        <f>VLOOKUP(Table2[[#This Row],[CustomerID]],'Medical Examinations'!A:J,8,FALSE)</f>
        <v>No</v>
      </c>
      <c r="J696" s="6" t="str">
        <f>VLOOKUP(Table2[[#This Row],[CustomerID]],'Medical Examinations'!A:J,9,FALSE)</f>
        <v>Obesity</v>
      </c>
      <c r="K696" s="6" t="str">
        <f>VLOOKUP(Table2[[#This Row],[CustomerID]],'Medical Examinations'!A:J,10,FALSE)</f>
        <v>Diabetes</v>
      </c>
      <c r="L696" s="6" t="str">
        <f>VLOOKUP(Table2[[#This Row],[CustomerID]],'Hospitalisation Details'!A:M,12,FALSE)</f>
        <v>20-Sep-1958</v>
      </c>
      <c r="M696" s="6">
        <f>VLOOKUP(Table2[[#This Row],[CustomerID]],'Hospitalisation Details'!A:M,7,FALSE)</f>
        <v>14418.28</v>
      </c>
      <c r="N696" s="6" t="str">
        <f>VLOOKUP(Table2[[#This Row],[CustomerID]],'Hospitalisation Details'!A:M,8,FALSE)</f>
        <v>tier - 2</v>
      </c>
      <c r="O696" s="6" t="str">
        <f>VLOOKUP(Table2[[#This Row],[CustomerID]],'Hospitalisation Details'!A:M,9,FALSE)</f>
        <v>tier - 3</v>
      </c>
      <c r="P696" s="6" t="str">
        <f>VLOOKUP(Table2[[#This Row],[CustomerID]],'Hospitalisation Details'!A:M,10,FALSE)</f>
        <v>R1013</v>
      </c>
      <c r="Q696" s="6">
        <f>VLOOKUP(Table2[[#This Row],[CustomerID]],'Hospitalisation Details'!A:M,13,FALSE)</f>
        <v>64</v>
      </c>
      <c r="R696" s="41"/>
    </row>
    <row r="697" spans="1:18" x14ac:dyDescent="0.3">
      <c r="A697" s="6" t="str">
        <f>VLOOKUP('Customer Names'!A697,'Customer Names'!A:A,1,FALSE)</f>
        <v>Id696</v>
      </c>
      <c r="B697" s="6" t="str">
        <f>VLOOKUP(Table2[[#This Row],[CustomerID]],'Customer Names'!A:E,4,FALSE)</f>
        <v xml:space="preserve">  Rich M</v>
      </c>
      <c r="C697" s="6">
        <f>VLOOKUP(Table2[[#This Row],[CustomerID]],'Medical Examinations'!A:J,2,FALSE)</f>
        <v>38.19</v>
      </c>
      <c r="D697" s="6">
        <f>VLOOKUP(Table2[[#This Row],[CustomerID]],'Medical Examinations'!A:J,3,FALSE)</f>
        <v>10.49</v>
      </c>
      <c r="E697" s="6" t="str">
        <f>VLOOKUP(Table2[[#This Row],[CustomerID]],'Medical Examinations'!A:J,4,FALSE)</f>
        <v>No</v>
      </c>
      <c r="F697" s="6" t="str">
        <f>VLOOKUP(Table2[[#This Row],[CustomerID]],'Medical Examinations'!A:J,5,FALSE)</f>
        <v>No</v>
      </c>
      <c r="G697" s="6" t="str">
        <f>VLOOKUP(Table2[[#This Row],[CustomerID]],'Medical Examinations'!A:J,6,FALSE)</f>
        <v>No</v>
      </c>
      <c r="H697" s="6">
        <f>VLOOKUP(Table2[[#This Row],[CustomerID]],'Medical Examinations'!A:J,7,FALSE)</f>
        <v>3</v>
      </c>
      <c r="I697" s="6" t="str">
        <f>VLOOKUP(Table2[[#This Row],[CustomerID]],'Medical Examinations'!A:J,8,FALSE)</f>
        <v>No</v>
      </c>
      <c r="J697" s="6" t="str">
        <f>VLOOKUP(Table2[[#This Row],[CustomerID]],'Medical Examinations'!A:J,9,FALSE)</f>
        <v>Obesity</v>
      </c>
      <c r="K697" s="6" t="str">
        <f>VLOOKUP(Table2[[#This Row],[CustomerID]],'Medical Examinations'!A:J,10,FALSE)</f>
        <v>Diabetes</v>
      </c>
      <c r="L697" s="6" t="str">
        <f>VLOOKUP(Table2[[#This Row],[CustomerID]],'Hospitalisation Details'!A:M,12,FALSE)</f>
        <v>29-Jul-1958</v>
      </c>
      <c r="M697" s="6">
        <f>VLOOKUP(Table2[[#This Row],[CustomerID]],'Hospitalisation Details'!A:M,7,FALSE)</f>
        <v>14410.93</v>
      </c>
      <c r="N697" s="6" t="str">
        <f>VLOOKUP(Table2[[#This Row],[CustomerID]],'Hospitalisation Details'!A:M,8,FALSE)</f>
        <v>tier - 2</v>
      </c>
      <c r="O697" s="6" t="str">
        <f>VLOOKUP(Table2[[#This Row],[CustomerID]],'Hospitalisation Details'!A:M,9,FALSE)</f>
        <v>tier - 2</v>
      </c>
      <c r="P697" s="6" t="str">
        <f>VLOOKUP(Table2[[#This Row],[CustomerID]],'Hospitalisation Details'!A:M,10,FALSE)</f>
        <v>R1016</v>
      </c>
      <c r="Q697" s="6">
        <f>VLOOKUP(Table2[[#This Row],[CustomerID]],'Hospitalisation Details'!A:M,13,FALSE)</f>
        <v>64</v>
      </c>
      <c r="R697" s="41"/>
    </row>
    <row r="698" spans="1:18" x14ac:dyDescent="0.3">
      <c r="A698" s="6" t="str">
        <f>VLOOKUP('Customer Names'!A698,'Customer Names'!A:A,1,FALSE)</f>
        <v>Id697</v>
      </c>
      <c r="B698" s="6" t="str">
        <f>VLOOKUP(Table2[[#This Row],[CustomerID]],'Customer Names'!A:E,4,FALSE)</f>
        <v xml:space="preserve">  Aaron C</v>
      </c>
      <c r="C698" s="6">
        <f>VLOOKUP(Table2[[#This Row],[CustomerID]],'Medical Examinations'!A:J,2,FALSE)</f>
        <v>26.41</v>
      </c>
      <c r="D698" s="6">
        <f>VLOOKUP(Table2[[#This Row],[CustomerID]],'Medical Examinations'!A:J,3,FALSE)</f>
        <v>8.11</v>
      </c>
      <c r="E698" s="6" t="str">
        <f>VLOOKUP(Table2[[#This Row],[CustomerID]],'Medical Examinations'!A:J,4,FALSE)</f>
        <v>No</v>
      </c>
      <c r="F698" s="6" t="str">
        <f>VLOOKUP(Table2[[#This Row],[CustomerID]],'Medical Examinations'!A:J,5,FALSE)</f>
        <v>No</v>
      </c>
      <c r="G698" s="6" t="str">
        <f>VLOOKUP(Table2[[#This Row],[CustomerID]],'Medical Examinations'!A:J,6,FALSE)</f>
        <v>No</v>
      </c>
      <c r="H698" s="6">
        <f>VLOOKUP(Table2[[#This Row],[CustomerID]],'Medical Examinations'!A:J,7,FALSE)</f>
        <v>3</v>
      </c>
      <c r="I698" s="6" t="str">
        <f>VLOOKUP(Table2[[#This Row],[CustomerID]],'Medical Examinations'!A:J,8,FALSE)</f>
        <v>No</v>
      </c>
      <c r="J698" s="6" t="str">
        <f>VLOOKUP(Table2[[#This Row],[CustomerID]],'Medical Examinations'!A:J,9,FALSE)</f>
        <v>OverWeight</v>
      </c>
      <c r="K698" s="6" t="str">
        <f>VLOOKUP(Table2[[#This Row],[CustomerID]],'Medical Examinations'!A:J,10,FALSE)</f>
        <v>Diabetes</v>
      </c>
      <c r="L698" s="6" t="str">
        <f>VLOOKUP(Table2[[#This Row],[CustomerID]],'Hospitalisation Details'!A:M,12,FALSE)</f>
        <v>14-Sep-1958</v>
      </c>
      <c r="M698" s="6">
        <f>VLOOKUP(Table2[[#This Row],[CustomerID]],'Hospitalisation Details'!A:M,7,FALSE)</f>
        <v>14394.56</v>
      </c>
      <c r="N698" s="6" t="str">
        <f>VLOOKUP(Table2[[#This Row],[CustomerID]],'Hospitalisation Details'!A:M,8,FALSE)</f>
        <v>tier - 2</v>
      </c>
      <c r="O698" s="6" t="str">
        <f>VLOOKUP(Table2[[#This Row],[CustomerID]],'Hospitalisation Details'!A:M,9,FALSE)</f>
        <v>tier - 1</v>
      </c>
      <c r="P698" s="6" t="str">
        <f>VLOOKUP(Table2[[#This Row],[CustomerID]],'Hospitalisation Details'!A:M,10,FALSE)</f>
        <v>R1018</v>
      </c>
      <c r="Q698" s="6">
        <f>VLOOKUP(Table2[[#This Row],[CustomerID]],'Hospitalisation Details'!A:M,13,FALSE)</f>
        <v>64</v>
      </c>
      <c r="R698" s="41"/>
    </row>
    <row r="699" spans="1:18" x14ac:dyDescent="0.3">
      <c r="A699" s="6" t="str">
        <f>VLOOKUP('Customer Names'!A699,'Customer Names'!A:A,1,FALSE)</f>
        <v>Id698</v>
      </c>
      <c r="B699" s="6" t="str">
        <f>VLOOKUP(Table2[[#This Row],[CustomerID]],'Customer Names'!A:E,4,FALSE)</f>
        <v xml:space="preserve">  Kate</v>
      </c>
      <c r="C699" s="6">
        <f>VLOOKUP(Table2[[#This Row],[CustomerID]],'Medical Examinations'!A:J,2,FALSE)</f>
        <v>28.785</v>
      </c>
      <c r="D699" s="6">
        <f>VLOOKUP(Table2[[#This Row],[CustomerID]],'Medical Examinations'!A:J,3,FALSE)</f>
        <v>6.6</v>
      </c>
      <c r="E699" s="6" t="str">
        <f>VLOOKUP(Table2[[#This Row],[CustomerID]],'Medical Examinations'!A:J,4,FALSE)</f>
        <v>No</v>
      </c>
      <c r="F699" s="6" t="str">
        <f>VLOOKUP(Table2[[#This Row],[CustomerID]],'Medical Examinations'!A:J,5,FALSE)</f>
        <v>No</v>
      </c>
      <c r="G699" s="6" t="str">
        <f>VLOOKUP(Table2[[#This Row],[CustomerID]],'Medical Examinations'!A:J,6,FALSE)</f>
        <v>No</v>
      </c>
      <c r="H699" s="6">
        <f>VLOOKUP(Table2[[#This Row],[CustomerID]],'Medical Examinations'!A:J,7,FALSE)</f>
        <v>0</v>
      </c>
      <c r="I699" s="6" t="str">
        <f>VLOOKUP(Table2[[#This Row],[CustomerID]],'Medical Examinations'!A:J,8,FALSE)</f>
        <v>No</v>
      </c>
      <c r="J699" s="6" t="str">
        <f>VLOOKUP(Table2[[#This Row],[CustomerID]],'Medical Examinations'!A:J,9,FALSE)</f>
        <v>OverWeight</v>
      </c>
      <c r="K699" s="6" t="str">
        <f>VLOOKUP(Table2[[#This Row],[CustomerID]],'Medical Examinations'!A:J,10,FALSE)</f>
        <v>Diabetes</v>
      </c>
      <c r="L699" s="6" t="str">
        <f>VLOOKUP(Table2[[#This Row],[CustomerID]],'Hospitalisation Details'!A:M,12,FALSE)</f>
        <v>22-Jun-1965</v>
      </c>
      <c r="M699" s="6">
        <f>VLOOKUP(Table2[[#This Row],[CustomerID]],'Hospitalisation Details'!A:M,7,FALSE)</f>
        <v>14394.4</v>
      </c>
      <c r="N699" s="6" t="str">
        <f>VLOOKUP(Table2[[#This Row],[CustomerID]],'Hospitalisation Details'!A:M,8,FALSE)</f>
        <v>tier - 2</v>
      </c>
      <c r="O699" s="6" t="str">
        <f>VLOOKUP(Table2[[#This Row],[CustomerID]],'Hospitalisation Details'!A:M,9,FALSE)</f>
        <v>tier - 3</v>
      </c>
      <c r="P699" s="6" t="str">
        <f>VLOOKUP(Table2[[#This Row],[CustomerID]],'Hospitalisation Details'!A:M,10,FALSE)</f>
        <v>R1024</v>
      </c>
      <c r="Q699" s="6">
        <f>VLOOKUP(Table2[[#This Row],[CustomerID]],'Hospitalisation Details'!A:M,13,FALSE)</f>
        <v>57</v>
      </c>
      <c r="R699" s="41"/>
    </row>
    <row r="700" spans="1:18" x14ac:dyDescent="0.3">
      <c r="A700" s="6" t="str">
        <f>VLOOKUP('Customer Names'!A700,'Customer Names'!A:A,1,FALSE)</f>
        <v>Id699</v>
      </c>
      <c r="B700" s="6" t="str">
        <f>VLOOKUP(Table2[[#This Row],[CustomerID]],'Customer Names'!A:E,4,FALSE)</f>
        <v xml:space="preserve">  Maria M</v>
      </c>
      <c r="C700" s="6">
        <f>VLOOKUP(Table2[[#This Row],[CustomerID]],'Medical Examinations'!A:J,2,FALSE)</f>
        <v>26.695</v>
      </c>
      <c r="D700" s="6">
        <f>VLOOKUP(Table2[[#This Row],[CustomerID]],'Medical Examinations'!A:J,3,FALSE)</f>
        <v>10.14</v>
      </c>
      <c r="E700" s="6" t="str">
        <f>VLOOKUP(Table2[[#This Row],[CustomerID]],'Medical Examinations'!A:J,4,FALSE)</f>
        <v>Yes</v>
      </c>
      <c r="F700" s="6" t="str">
        <f>VLOOKUP(Table2[[#This Row],[CustomerID]],'Medical Examinations'!A:J,5,FALSE)</f>
        <v>No</v>
      </c>
      <c r="G700" s="6" t="str">
        <f>VLOOKUP(Table2[[#This Row],[CustomerID]],'Medical Examinations'!A:J,6,FALSE)</f>
        <v>Yes</v>
      </c>
      <c r="H700" s="6">
        <f>VLOOKUP(Table2[[#This Row],[CustomerID]],'Medical Examinations'!A:J,7,FALSE)</f>
        <v>1</v>
      </c>
      <c r="I700" s="6" t="str">
        <f>VLOOKUP(Table2[[#This Row],[CustomerID]],'Medical Examinations'!A:J,8,FALSE)</f>
        <v>No</v>
      </c>
      <c r="J700" s="6" t="str">
        <f>VLOOKUP(Table2[[#This Row],[CustomerID]],'Medical Examinations'!A:J,9,FALSE)</f>
        <v>OverWeight</v>
      </c>
      <c r="K700" s="6" t="str">
        <f>VLOOKUP(Table2[[#This Row],[CustomerID]],'Medical Examinations'!A:J,10,FALSE)</f>
        <v>Diabetes</v>
      </c>
      <c r="L700" s="6" t="str">
        <f>VLOOKUP(Table2[[#This Row],[CustomerID]],'Hospitalisation Details'!A:M,12,FALSE)</f>
        <v>16-Jul-1963</v>
      </c>
      <c r="M700" s="6">
        <f>VLOOKUP(Table2[[#This Row],[CustomerID]],'Hospitalisation Details'!A:M,7,FALSE)</f>
        <v>14382.71</v>
      </c>
      <c r="N700" s="6" t="str">
        <f>VLOOKUP(Table2[[#This Row],[CustomerID]],'Hospitalisation Details'!A:M,8,FALSE)</f>
        <v>tier - 2</v>
      </c>
      <c r="O700" s="6" t="str">
        <f>VLOOKUP(Table2[[#This Row],[CustomerID]],'Hospitalisation Details'!A:M,9,FALSE)</f>
        <v>tier - 2</v>
      </c>
      <c r="P700" s="6" t="str">
        <f>VLOOKUP(Table2[[#This Row],[CustomerID]],'Hospitalisation Details'!A:M,10,FALSE)</f>
        <v>R1012</v>
      </c>
      <c r="Q700" s="6">
        <f>VLOOKUP(Table2[[#This Row],[CustomerID]],'Hospitalisation Details'!A:M,13,FALSE)</f>
        <v>59</v>
      </c>
      <c r="R700" s="41"/>
    </row>
    <row r="701" spans="1:18" x14ac:dyDescent="0.3">
      <c r="A701" s="6" t="str">
        <f>VLOOKUP('Customer Names'!A701,'Customer Names'!A:A,1,FALSE)</f>
        <v>Id700</v>
      </c>
      <c r="B701" s="6" t="str">
        <f>VLOOKUP(Table2[[#This Row],[CustomerID]],'Customer Names'!A:E,4,FALSE)</f>
        <v xml:space="preserve">  Daven W</v>
      </c>
      <c r="C701" s="6">
        <f>VLOOKUP(Table2[[#This Row],[CustomerID]],'Medical Examinations'!A:J,2,FALSE)</f>
        <v>32.799999999999997</v>
      </c>
      <c r="D701" s="6">
        <f>VLOOKUP(Table2[[#This Row],[CustomerID]],'Medical Examinations'!A:J,3,FALSE)</f>
        <v>6.06</v>
      </c>
      <c r="E701" s="6" t="str">
        <f>VLOOKUP(Table2[[#This Row],[CustomerID]],'Medical Examinations'!A:J,4,FALSE)</f>
        <v>Yes</v>
      </c>
      <c r="F701" s="6" t="str">
        <f>VLOOKUP(Table2[[#This Row],[CustomerID]],'Medical Examinations'!A:J,5,FALSE)</f>
        <v>No</v>
      </c>
      <c r="G701" s="6" t="str">
        <f>VLOOKUP(Table2[[#This Row],[CustomerID]],'Medical Examinations'!A:J,6,FALSE)</f>
        <v>No</v>
      </c>
      <c r="H701" s="6">
        <f>VLOOKUP(Table2[[#This Row],[CustomerID]],'Medical Examinations'!A:J,7,FALSE)</f>
        <v>1</v>
      </c>
      <c r="I701" s="6" t="str">
        <f>VLOOKUP(Table2[[#This Row],[CustomerID]],'Medical Examinations'!A:J,8,FALSE)</f>
        <v>No</v>
      </c>
      <c r="J701" s="6" t="str">
        <f>VLOOKUP(Table2[[#This Row],[CustomerID]],'Medical Examinations'!A:J,9,FALSE)</f>
        <v>Obesity</v>
      </c>
      <c r="K701" s="6" t="str">
        <f>VLOOKUP(Table2[[#This Row],[CustomerID]],'Medical Examinations'!A:J,10,FALSE)</f>
        <v>Prediabetes</v>
      </c>
      <c r="L701" s="6" t="str">
        <f>VLOOKUP(Table2[[#This Row],[CustomerID]],'Hospitalisation Details'!A:M,12,FALSE)</f>
        <v>16-Nov-1988</v>
      </c>
      <c r="M701" s="6">
        <f>VLOOKUP(Table2[[#This Row],[CustomerID]],'Hospitalisation Details'!A:M,7,FALSE)</f>
        <v>14358.36</v>
      </c>
      <c r="N701" s="6" t="str">
        <f>VLOOKUP(Table2[[#This Row],[CustomerID]],'Hospitalisation Details'!A:M,8,FALSE)</f>
        <v>tier - 2</v>
      </c>
      <c r="O701" s="6" t="str">
        <f>VLOOKUP(Table2[[#This Row],[CustomerID]],'Hospitalisation Details'!A:M,9,FALSE)</f>
        <v>tier - 2</v>
      </c>
      <c r="P701" s="6" t="str">
        <f>VLOOKUP(Table2[[#This Row],[CustomerID]],'Hospitalisation Details'!A:M,10,FALSE)</f>
        <v>R1011</v>
      </c>
      <c r="Q701" s="6">
        <f>VLOOKUP(Table2[[#This Row],[CustomerID]],'Hospitalisation Details'!A:M,13,FALSE)</f>
        <v>34</v>
      </c>
      <c r="R701" s="41"/>
    </row>
    <row r="702" spans="1:18" x14ac:dyDescent="0.3">
      <c r="A702" s="6" t="str">
        <f>VLOOKUP('Customer Names'!A702,'Customer Names'!A:A,1,FALSE)</f>
        <v>Id701</v>
      </c>
      <c r="B702" s="6" t="str">
        <f>VLOOKUP(Table2[[#This Row],[CustomerID]],'Customer Names'!A:E,4,FALSE)</f>
        <v xml:space="preserve">  Brianne</v>
      </c>
      <c r="C702" s="6">
        <f>VLOOKUP(Table2[[#This Row],[CustomerID]],'Medical Examinations'!A:J,2,FALSE)</f>
        <v>35.869999999999997</v>
      </c>
      <c r="D702" s="6">
        <f>VLOOKUP(Table2[[#This Row],[CustomerID]],'Medical Examinations'!A:J,3,FALSE)</f>
        <v>9.91</v>
      </c>
      <c r="E702" s="6" t="str">
        <f>VLOOKUP(Table2[[#This Row],[CustomerID]],'Medical Examinations'!A:J,4,FALSE)</f>
        <v>Yes</v>
      </c>
      <c r="F702" s="6" t="str">
        <f>VLOOKUP(Table2[[#This Row],[CustomerID]],'Medical Examinations'!A:J,5,FALSE)</f>
        <v>No</v>
      </c>
      <c r="G702" s="6" t="str">
        <f>VLOOKUP(Table2[[#This Row],[CustomerID]],'Medical Examinations'!A:J,6,FALSE)</f>
        <v>No</v>
      </c>
      <c r="H702" s="6">
        <f>VLOOKUP(Table2[[#This Row],[CustomerID]],'Medical Examinations'!A:J,7,FALSE)</f>
        <v>0</v>
      </c>
      <c r="I702" s="6" t="str">
        <f>VLOOKUP(Table2[[#This Row],[CustomerID]],'Medical Examinations'!A:J,8,FALSE)</f>
        <v>No</v>
      </c>
      <c r="J702" s="6" t="str">
        <f>VLOOKUP(Table2[[#This Row],[CustomerID]],'Medical Examinations'!A:J,9,FALSE)</f>
        <v>Obesity</v>
      </c>
      <c r="K702" s="6" t="str">
        <f>VLOOKUP(Table2[[#This Row],[CustomerID]],'Medical Examinations'!A:J,10,FALSE)</f>
        <v>Diabetes</v>
      </c>
      <c r="L702" s="6" t="str">
        <f>VLOOKUP(Table2[[#This Row],[CustomerID]],'Hospitalisation Details'!A:M,12,FALSE)</f>
        <v>10-Oct-1967</v>
      </c>
      <c r="M702" s="6">
        <f>VLOOKUP(Table2[[#This Row],[CustomerID]],'Hospitalisation Details'!A:M,7,FALSE)</f>
        <v>14355.43</v>
      </c>
      <c r="N702" s="6" t="str">
        <f>VLOOKUP(Table2[[#This Row],[CustomerID]],'Hospitalisation Details'!A:M,8,FALSE)</f>
        <v>tier - 2</v>
      </c>
      <c r="O702" s="6" t="str">
        <f>VLOOKUP(Table2[[#This Row],[CustomerID]],'Hospitalisation Details'!A:M,9,FALSE)</f>
        <v>tier - 1</v>
      </c>
      <c r="P702" s="6" t="str">
        <f>VLOOKUP(Table2[[#This Row],[CustomerID]],'Hospitalisation Details'!A:M,10,FALSE)</f>
        <v>R1026</v>
      </c>
      <c r="Q702" s="6">
        <f>VLOOKUP(Table2[[#This Row],[CustomerID]],'Hospitalisation Details'!A:M,13,FALSE)</f>
        <v>55</v>
      </c>
      <c r="R702" s="41"/>
    </row>
    <row r="703" spans="1:18" x14ac:dyDescent="0.3">
      <c r="A703" s="6" t="str">
        <f>VLOOKUP('Customer Names'!A703,'Customer Names'!A:A,1,FALSE)</f>
        <v>Id702</v>
      </c>
      <c r="B703" s="6" t="str">
        <f>VLOOKUP(Table2[[#This Row],[CustomerID]],'Customer Names'!A:E,4,FALSE)</f>
        <v xml:space="preserve">  Hiroki</v>
      </c>
      <c r="C703" s="6">
        <f>VLOOKUP(Table2[[#This Row],[CustomerID]],'Medical Examinations'!A:J,2,FALSE)</f>
        <v>21.66</v>
      </c>
      <c r="D703" s="6">
        <f>VLOOKUP(Table2[[#This Row],[CustomerID]],'Medical Examinations'!A:J,3,FALSE)</f>
        <v>4.1399999999999997</v>
      </c>
      <c r="E703" s="6" t="str">
        <f>VLOOKUP(Table2[[#This Row],[CustomerID]],'Medical Examinations'!A:J,4,FALSE)</f>
        <v>Yes</v>
      </c>
      <c r="F703" s="6" t="str">
        <f>VLOOKUP(Table2[[#This Row],[CustomerID]],'Medical Examinations'!A:J,5,FALSE)</f>
        <v>No</v>
      </c>
      <c r="G703" s="6" t="str">
        <f>VLOOKUP(Table2[[#This Row],[CustomerID]],'Medical Examinations'!A:J,6,FALSE)</f>
        <v>No</v>
      </c>
      <c r="H703" s="6">
        <f>VLOOKUP(Table2[[#This Row],[CustomerID]],'Medical Examinations'!A:J,7,FALSE)</f>
        <v>2</v>
      </c>
      <c r="I703" s="6" t="str">
        <f>VLOOKUP(Table2[[#This Row],[CustomerID]],'Medical Examinations'!A:J,8,FALSE)</f>
        <v>No</v>
      </c>
      <c r="J703" s="6" t="str">
        <f>VLOOKUP(Table2[[#This Row],[CustomerID]],'Medical Examinations'!A:J,9,FALSE)</f>
        <v>NormalWeight</v>
      </c>
      <c r="K703" s="6" t="str">
        <f>VLOOKUP(Table2[[#This Row],[CustomerID]],'Medical Examinations'!A:J,10,FALSE)</f>
        <v>Normal</v>
      </c>
      <c r="L703" s="6" t="str">
        <f>VLOOKUP(Table2[[#This Row],[CustomerID]],'Hospitalisation Details'!A:M,12,FALSE)</f>
        <v>24-Dec-1959</v>
      </c>
      <c r="M703" s="6">
        <f>VLOOKUP(Table2[[#This Row],[CustomerID]],'Hospitalisation Details'!A:M,7,FALSE)</f>
        <v>14349.85</v>
      </c>
      <c r="N703" s="6" t="str">
        <f>VLOOKUP(Table2[[#This Row],[CustomerID]],'Hospitalisation Details'!A:M,8,FALSE)</f>
        <v>tier - 2</v>
      </c>
      <c r="O703" s="6" t="str">
        <f>VLOOKUP(Table2[[#This Row],[CustomerID]],'Hospitalisation Details'!A:M,9,FALSE)</f>
        <v>tier - 2</v>
      </c>
      <c r="P703" s="6" t="str">
        <f>VLOOKUP(Table2[[#This Row],[CustomerID]],'Hospitalisation Details'!A:M,10,FALSE)</f>
        <v>R1012</v>
      </c>
      <c r="Q703" s="6">
        <f>VLOOKUP(Table2[[#This Row],[CustomerID]],'Hospitalisation Details'!A:M,13,FALSE)</f>
        <v>63</v>
      </c>
      <c r="R703" s="41"/>
    </row>
    <row r="704" spans="1:18" x14ac:dyDescent="0.3">
      <c r="A704" s="6" t="str">
        <f>VLOOKUP('Customer Names'!A704,'Customer Names'!A:A,1,FALSE)</f>
        <v>Id703</v>
      </c>
      <c r="B704" s="6" t="str">
        <f>VLOOKUP(Table2[[#This Row],[CustomerID]],'Customer Names'!A:E,4,FALSE)</f>
        <v xml:space="preserve">  Anders</v>
      </c>
      <c r="C704" s="6">
        <f>VLOOKUP(Table2[[#This Row],[CustomerID]],'Medical Examinations'!A:J,2,FALSE)</f>
        <v>37.72</v>
      </c>
      <c r="D704" s="6">
        <f>VLOOKUP(Table2[[#This Row],[CustomerID]],'Medical Examinations'!A:J,3,FALSE)</f>
        <v>4.38</v>
      </c>
      <c r="E704" s="6" t="str">
        <f>VLOOKUP(Table2[[#This Row],[CustomerID]],'Medical Examinations'!A:J,4,FALSE)</f>
        <v>Yes</v>
      </c>
      <c r="F704" s="6" t="str">
        <f>VLOOKUP(Table2[[#This Row],[CustomerID]],'Medical Examinations'!A:J,5,FALSE)</f>
        <v>No</v>
      </c>
      <c r="G704" s="6" t="str">
        <f>VLOOKUP(Table2[[#This Row],[CustomerID]],'Medical Examinations'!A:J,6,FALSE)</f>
        <v>Yes</v>
      </c>
      <c r="H704" s="6">
        <f>VLOOKUP(Table2[[#This Row],[CustomerID]],'Medical Examinations'!A:J,7,FALSE)</f>
        <v>1</v>
      </c>
      <c r="I704" s="6" t="str">
        <f>VLOOKUP(Table2[[#This Row],[CustomerID]],'Medical Examinations'!A:J,8,FALSE)</f>
        <v>No</v>
      </c>
      <c r="J704" s="6" t="str">
        <f>VLOOKUP(Table2[[#This Row],[CustomerID]],'Medical Examinations'!A:J,9,FALSE)</f>
        <v>Obesity</v>
      </c>
      <c r="K704" s="6" t="str">
        <f>VLOOKUP(Table2[[#This Row],[CustomerID]],'Medical Examinations'!A:J,10,FALSE)</f>
        <v>Normal</v>
      </c>
      <c r="L704" s="6" t="str">
        <f>VLOOKUP(Table2[[#This Row],[CustomerID]],'Hospitalisation Details'!A:M,12,FALSE)</f>
        <v>26-Sep-1969</v>
      </c>
      <c r="M704" s="6">
        <f>VLOOKUP(Table2[[#This Row],[CustomerID]],'Hospitalisation Details'!A:M,7,FALSE)</f>
        <v>14337.91</v>
      </c>
      <c r="N704" s="6" t="str">
        <f>VLOOKUP(Table2[[#This Row],[CustomerID]],'Hospitalisation Details'!A:M,8,FALSE)</f>
        <v>tier - 2</v>
      </c>
      <c r="O704" s="6" t="str">
        <f>VLOOKUP(Table2[[#This Row],[CustomerID]],'Hospitalisation Details'!A:M,9,FALSE)</f>
        <v>tier - 3</v>
      </c>
      <c r="P704" s="6" t="str">
        <f>VLOOKUP(Table2[[#This Row],[CustomerID]],'Hospitalisation Details'!A:M,10,FALSE)</f>
        <v>R1022</v>
      </c>
      <c r="Q704" s="6">
        <f>VLOOKUP(Table2[[#This Row],[CustomerID]],'Hospitalisation Details'!A:M,13,FALSE)</f>
        <v>53</v>
      </c>
      <c r="R704" s="41"/>
    </row>
    <row r="705" spans="1:18" x14ac:dyDescent="0.3">
      <c r="A705" s="6" t="str">
        <f>VLOOKUP('Customer Names'!A705,'Customer Names'!A:A,1,FALSE)</f>
        <v>Id704</v>
      </c>
      <c r="B705" s="6" t="str">
        <f>VLOOKUP(Table2[[#This Row],[CustomerID]],'Customer Names'!A:E,4,FALSE)</f>
        <v xml:space="preserve">  Danielle</v>
      </c>
      <c r="C705" s="6">
        <f>VLOOKUP(Table2[[#This Row],[CustomerID]],'Medical Examinations'!A:J,2,FALSE)</f>
        <v>39.700000000000003</v>
      </c>
      <c r="D705" s="6">
        <f>VLOOKUP(Table2[[#This Row],[CustomerID]],'Medical Examinations'!A:J,3,FALSE)</f>
        <v>9.83</v>
      </c>
      <c r="E705" s="6" t="str">
        <f>VLOOKUP(Table2[[#This Row],[CustomerID]],'Medical Examinations'!A:J,4,FALSE)</f>
        <v>No</v>
      </c>
      <c r="F705" s="6" t="str">
        <f>VLOOKUP(Table2[[#This Row],[CustomerID]],'Medical Examinations'!A:J,5,FALSE)</f>
        <v>No</v>
      </c>
      <c r="G705" s="6" t="str">
        <f>VLOOKUP(Table2[[#This Row],[CustomerID]],'Medical Examinations'!A:J,6,FALSE)</f>
        <v>No</v>
      </c>
      <c r="H705" s="6">
        <f>VLOOKUP(Table2[[#This Row],[CustomerID]],'Medical Examinations'!A:J,7,FALSE)</f>
        <v>3</v>
      </c>
      <c r="I705" s="6" t="str">
        <f>VLOOKUP(Table2[[#This Row],[CustomerID]],'Medical Examinations'!A:J,8,FALSE)</f>
        <v>No</v>
      </c>
      <c r="J705" s="6" t="str">
        <f>VLOOKUP(Table2[[#This Row],[CustomerID]],'Medical Examinations'!A:J,9,FALSE)</f>
        <v>Obesity</v>
      </c>
      <c r="K705" s="6" t="str">
        <f>VLOOKUP(Table2[[#This Row],[CustomerID]],'Medical Examinations'!A:J,10,FALSE)</f>
        <v>Diabetes</v>
      </c>
      <c r="L705" s="6" t="str">
        <f>VLOOKUP(Table2[[#This Row],[CustomerID]],'Hospitalisation Details'!A:M,12,FALSE)</f>
        <v>10-Jul-1958</v>
      </c>
      <c r="M705" s="6">
        <f>VLOOKUP(Table2[[#This Row],[CustomerID]],'Hospitalisation Details'!A:M,7,FALSE)</f>
        <v>14319.03</v>
      </c>
      <c r="N705" s="6" t="str">
        <f>VLOOKUP(Table2[[#This Row],[CustomerID]],'Hospitalisation Details'!A:M,8,FALSE)</f>
        <v>tier - 2</v>
      </c>
      <c r="O705" s="6" t="str">
        <f>VLOOKUP(Table2[[#This Row],[CustomerID]],'Hospitalisation Details'!A:M,9,FALSE)</f>
        <v>tier - 2</v>
      </c>
      <c r="P705" s="6" t="str">
        <f>VLOOKUP(Table2[[#This Row],[CustomerID]],'Hospitalisation Details'!A:M,10,FALSE)</f>
        <v>R1011</v>
      </c>
      <c r="Q705" s="6">
        <f>VLOOKUP(Table2[[#This Row],[CustomerID]],'Hospitalisation Details'!A:M,13,FALSE)</f>
        <v>64</v>
      </c>
      <c r="R705" s="41"/>
    </row>
    <row r="706" spans="1:18" x14ac:dyDescent="0.3">
      <c r="A706" s="6" t="str">
        <f>VLOOKUP('Customer Names'!A706,'Customer Names'!A:A,1,FALSE)</f>
        <v>Id705</v>
      </c>
      <c r="B706" s="6" t="str">
        <f>VLOOKUP(Table2[[#This Row],[CustomerID]],'Customer Names'!A:E,4,FALSE)</f>
        <v xml:space="preserve">  Candace N</v>
      </c>
      <c r="C706" s="6">
        <f>VLOOKUP(Table2[[#This Row],[CustomerID]],'Medical Examinations'!A:J,2,FALSE)</f>
        <v>35.97</v>
      </c>
      <c r="D706" s="6">
        <f>VLOOKUP(Table2[[#This Row],[CustomerID]],'Medical Examinations'!A:J,3,FALSE)</f>
        <v>11.08</v>
      </c>
      <c r="E706" s="6" t="str">
        <f>VLOOKUP(Table2[[#This Row],[CustomerID]],'Medical Examinations'!A:J,4,FALSE)</f>
        <v>No</v>
      </c>
      <c r="F706" s="6" t="str">
        <f>VLOOKUP(Table2[[#This Row],[CustomerID]],'Medical Examinations'!A:J,5,FALSE)</f>
        <v>No</v>
      </c>
      <c r="G706" s="6" t="str">
        <f>VLOOKUP(Table2[[#This Row],[CustomerID]],'Medical Examinations'!A:J,6,FALSE)</f>
        <v>No</v>
      </c>
      <c r="H706" s="6">
        <f>VLOOKUP(Table2[[#This Row],[CustomerID]],'Medical Examinations'!A:J,7,FALSE)</f>
        <v>3</v>
      </c>
      <c r="I706" s="6" t="str">
        <f>VLOOKUP(Table2[[#This Row],[CustomerID]],'Medical Examinations'!A:J,8,FALSE)</f>
        <v>No</v>
      </c>
      <c r="J706" s="6" t="str">
        <f>VLOOKUP(Table2[[#This Row],[CustomerID]],'Medical Examinations'!A:J,9,FALSE)</f>
        <v>Obesity</v>
      </c>
      <c r="K706" s="6" t="str">
        <f>VLOOKUP(Table2[[#This Row],[CustomerID]],'Medical Examinations'!A:J,10,FALSE)</f>
        <v>Diabetes</v>
      </c>
      <c r="L706" s="6" t="str">
        <f>VLOOKUP(Table2[[#This Row],[CustomerID]],'Hospitalisation Details'!A:M,12,FALSE)</f>
        <v>15-Oct-1958</v>
      </c>
      <c r="M706" s="6">
        <f>VLOOKUP(Table2[[#This Row],[CustomerID]],'Hospitalisation Details'!A:M,7,FALSE)</f>
        <v>14313.85</v>
      </c>
      <c r="N706" s="6" t="str">
        <f>VLOOKUP(Table2[[#This Row],[CustomerID]],'Hospitalisation Details'!A:M,8,FALSE)</f>
        <v>tier - 2</v>
      </c>
      <c r="O706" s="6" t="str">
        <f>VLOOKUP(Table2[[#This Row],[CustomerID]],'Hospitalisation Details'!A:M,9,FALSE)</f>
        <v>tier - 3</v>
      </c>
      <c r="P706" s="6" t="str">
        <f>VLOOKUP(Table2[[#This Row],[CustomerID]],'Hospitalisation Details'!A:M,10,FALSE)</f>
        <v>R1013</v>
      </c>
      <c r="Q706" s="6">
        <f>VLOOKUP(Table2[[#This Row],[CustomerID]],'Hospitalisation Details'!A:M,13,FALSE)</f>
        <v>64</v>
      </c>
      <c r="R706" s="41"/>
    </row>
    <row r="707" spans="1:18" x14ac:dyDescent="0.3">
      <c r="A707" s="6" t="str">
        <f>VLOOKUP('Customer Names'!A707,'Customer Names'!A:A,1,FALSE)</f>
        <v>Id706</v>
      </c>
      <c r="B707" s="6" t="str">
        <f>VLOOKUP(Table2[[#This Row],[CustomerID]],'Customer Names'!A:E,4,FALSE)</f>
        <v xml:space="preserve">  Bruno F</v>
      </c>
      <c r="C707" s="6">
        <f>VLOOKUP(Table2[[#This Row],[CustomerID]],'Medical Examinations'!A:J,2,FALSE)</f>
        <v>37.85</v>
      </c>
      <c r="D707" s="6">
        <f>VLOOKUP(Table2[[#This Row],[CustomerID]],'Medical Examinations'!A:J,3,FALSE)</f>
        <v>11.01</v>
      </c>
      <c r="E707" s="6" t="str">
        <f>VLOOKUP(Table2[[#This Row],[CustomerID]],'Medical Examinations'!A:J,4,FALSE)</f>
        <v>No</v>
      </c>
      <c r="F707" s="6" t="str">
        <f>VLOOKUP(Table2[[#This Row],[CustomerID]],'Medical Examinations'!A:J,5,FALSE)</f>
        <v>No</v>
      </c>
      <c r="G707" s="6" t="str">
        <f>VLOOKUP(Table2[[#This Row],[CustomerID]],'Medical Examinations'!A:J,6,FALSE)</f>
        <v>No</v>
      </c>
      <c r="H707" s="6">
        <f>VLOOKUP(Table2[[#This Row],[CustomerID]],'Medical Examinations'!A:J,7,FALSE)</f>
        <v>0</v>
      </c>
      <c r="I707" s="6" t="str">
        <f>VLOOKUP(Table2[[#This Row],[CustomerID]],'Medical Examinations'!A:J,8,FALSE)</f>
        <v>No</v>
      </c>
      <c r="J707" s="6" t="str">
        <f>VLOOKUP(Table2[[#This Row],[CustomerID]],'Medical Examinations'!A:J,9,FALSE)</f>
        <v>Obesity</v>
      </c>
      <c r="K707" s="6" t="str">
        <f>VLOOKUP(Table2[[#This Row],[CustomerID]],'Medical Examinations'!A:J,10,FALSE)</f>
        <v>Diabetes</v>
      </c>
      <c r="L707" s="6" t="str">
        <f>VLOOKUP(Table2[[#This Row],[CustomerID]],'Hospitalisation Details'!A:M,12,FALSE)</f>
        <v>15-Dec-1968</v>
      </c>
      <c r="M707" s="6">
        <f>VLOOKUP(Table2[[#This Row],[CustomerID]],'Hospitalisation Details'!A:M,7,FALSE)</f>
        <v>14285.9</v>
      </c>
      <c r="N707" s="6" t="str">
        <f>VLOOKUP(Table2[[#This Row],[CustomerID]],'Hospitalisation Details'!A:M,8,FALSE)</f>
        <v>tier - 2</v>
      </c>
      <c r="O707" s="6" t="str">
        <f>VLOOKUP(Table2[[#This Row],[CustomerID]],'Hospitalisation Details'!A:M,9,FALSE)</f>
        <v>tier - 3</v>
      </c>
      <c r="P707" s="6" t="str">
        <f>VLOOKUP(Table2[[#This Row],[CustomerID]],'Hospitalisation Details'!A:M,10,FALSE)</f>
        <v>R1012</v>
      </c>
      <c r="Q707" s="6">
        <f>VLOOKUP(Table2[[#This Row],[CustomerID]],'Hospitalisation Details'!A:M,13,FALSE)</f>
        <v>54</v>
      </c>
      <c r="R707" s="41"/>
    </row>
    <row r="708" spans="1:18" x14ac:dyDescent="0.3">
      <c r="A708" s="6" t="str">
        <f>VLOOKUP('Customer Names'!A708,'Customer Names'!A:A,1,FALSE)</f>
        <v>Id707</v>
      </c>
      <c r="B708" s="6" t="str">
        <f>VLOOKUP(Table2[[#This Row],[CustomerID]],'Customer Names'!A:E,4,FALSE)</f>
        <v xml:space="preserve">  Emily</v>
      </c>
      <c r="C708" s="6">
        <f>VLOOKUP(Table2[[#This Row],[CustomerID]],'Medical Examinations'!A:J,2,FALSE)</f>
        <v>21.66</v>
      </c>
      <c r="D708" s="6">
        <f>VLOOKUP(Table2[[#This Row],[CustomerID]],'Medical Examinations'!A:J,3,FALSE)</f>
        <v>4.37</v>
      </c>
      <c r="E708" s="6" t="str">
        <f>VLOOKUP(Table2[[#This Row],[CustomerID]],'Medical Examinations'!A:J,4,FALSE)</f>
        <v>No</v>
      </c>
      <c r="F708" s="6" t="str">
        <f>VLOOKUP(Table2[[#This Row],[CustomerID]],'Medical Examinations'!A:J,5,FALSE)</f>
        <v>yes</v>
      </c>
      <c r="G708" s="6" t="str">
        <f>VLOOKUP(Table2[[#This Row],[CustomerID]],'Medical Examinations'!A:J,6,FALSE)</f>
        <v>No</v>
      </c>
      <c r="H708" s="6">
        <f>VLOOKUP(Table2[[#This Row],[CustomerID]],'Medical Examinations'!A:J,7,FALSE)</f>
        <v>1</v>
      </c>
      <c r="I708" s="6" t="str">
        <f>VLOOKUP(Table2[[#This Row],[CustomerID]],'Medical Examinations'!A:J,8,FALSE)</f>
        <v>Yes</v>
      </c>
      <c r="J708" s="6" t="str">
        <f>VLOOKUP(Table2[[#This Row],[CustomerID]],'Medical Examinations'!A:J,9,FALSE)</f>
        <v>NormalWeight</v>
      </c>
      <c r="K708" s="6" t="str">
        <f>VLOOKUP(Table2[[#This Row],[CustomerID]],'Medical Examinations'!A:J,10,FALSE)</f>
        <v>Normal</v>
      </c>
      <c r="L708" s="6" t="str">
        <f>VLOOKUP(Table2[[#This Row],[CustomerID]],'Hospitalisation Details'!A:M,12,FALSE)</f>
        <v>6-Sep-2004</v>
      </c>
      <c r="M708" s="6">
        <f>VLOOKUP(Table2[[#This Row],[CustomerID]],'Hospitalisation Details'!A:M,7,FALSE)</f>
        <v>14283.46</v>
      </c>
      <c r="N708" s="6" t="str">
        <f>VLOOKUP(Table2[[#This Row],[CustomerID]],'Hospitalisation Details'!A:M,8,FALSE)</f>
        <v>tier - 2</v>
      </c>
      <c r="O708" s="6" t="str">
        <f>VLOOKUP(Table2[[#This Row],[CustomerID]],'Hospitalisation Details'!A:M,9,FALSE)</f>
        <v>tier - 2</v>
      </c>
      <c r="P708" s="6" t="str">
        <f>VLOOKUP(Table2[[#This Row],[CustomerID]],'Hospitalisation Details'!A:M,10,FALSE)</f>
        <v>R1024</v>
      </c>
      <c r="Q708" s="6">
        <f>VLOOKUP(Table2[[#This Row],[CustomerID]],'Hospitalisation Details'!A:M,13,FALSE)</f>
        <v>18</v>
      </c>
      <c r="R708" s="41"/>
    </row>
    <row r="709" spans="1:18" x14ac:dyDescent="0.3">
      <c r="A709" s="6" t="str">
        <f>VLOOKUP('Customer Names'!A709,'Customer Names'!A:A,1,FALSE)</f>
        <v>Id708</v>
      </c>
      <c r="B709" s="6" t="str">
        <f>VLOOKUP(Table2[[#This Row],[CustomerID]],'Customer Names'!A:E,4,FALSE)</f>
        <v xml:space="preserve">  Katie</v>
      </c>
      <c r="C709" s="6">
        <f>VLOOKUP(Table2[[#This Row],[CustomerID]],'Medical Examinations'!A:J,2,FALSE)</f>
        <v>39.369999999999997</v>
      </c>
      <c r="D709" s="6">
        <f>VLOOKUP(Table2[[#This Row],[CustomerID]],'Medical Examinations'!A:J,3,FALSE)</f>
        <v>5.91</v>
      </c>
      <c r="E709" s="6" t="str">
        <f>VLOOKUP(Table2[[#This Row],[CustomerID]],'Medical Examinations'!A:J,4,FALSE)</f>
        <v>No</v>
      </c>
      <c r="F709" s="6" t="str">
        <f>VLOOKUP(Table2[[#This Row],[CustomerID]],'Medical Examinations'!A:J,5,FALSE)</f>
        <v>No</v>
      </c>
      <c r="G709" s="6" t="str">
        <f>VLOOKUP(Table2[[#This Row],[CustomerID]],'Medical Examinations'!A:J,6,FALSE)</f>
        <v>No</v>
      </c>
      <c r="H709" s="6">
        <f>VLOOKUP(Table2[[#This Row],[CustomerID]],'Medical Examinations'!A:J,7,FALSE)</f>
        <v>2</v>
      </c>
      <c r="I709" s="6" t="str">
        <f>VLOOKUP(Table2[[#This Row],[CustomerID]],'Medical Examinations'!A:J,8,FALSE)</f>
        <v>No</v>
      </c>
      <c r="J709" s="6" t="str">
        <f>VLOOKUP(Table2[[#This Row],[CustomerID]],'Medical Examinations'!A:J,9,FALSE)</f>
        <v>Obesity</v>
      </c>
      <c r="K709" s="6" t="str">
        <f>VLOOKUP(Table2[[#This Row],[CustomerID]],'Medical Examinations'!A:J,10,FALSE)</f>
        <v>Prediabetes</v>
      </c>
      <c r="L709" s="6" t="str">
        <f>VLOOKUP(Table2[[#This Row],[CustomerID]],'Hospitalisation Details'!A:M,12,FALSE)</f>
        <v>13-Jul-1972</v>
      </c>
      <c r="M709" s="6">
        <f>VLOOKUP(Table2[[#This Row],[CustomerID]],'Hospitalisation Details'!A:M,7,FALSE)</f>
        <v>14258.33</v>
      </c>
      <c r="N709" s="6" t="str">
        <f>VLOOKUP(Table2[[#This Row],[CustomerID]],'Hospitalisation Details'!A:M,8,FALSE)</f>
        <v>tier - 2</v>
      </c>
      <c r="O709" s="6" t="str">
        <f>VLOOKUP(Table2[[#This Row],[CustomerID]],'Hospitalisation Details'!A:M,9,FALSE)</f>
        <v>tier - 2</v>
      </c>
      <c r="P709" s="6" t="str">
        <f>VLOOKUP(Table2[[#This Row],[CustomerID]],'Hospitalisation Details'!A:M,10,FALSE)</f>
        <v>R1026</v>
      </c>
      <c r="Q709" s="6">
        <f>VLOOKUP(Table2[[#This Row],[CustomerID]],'Hospitalisation Details'!A:M,13,FALSE)</f>
        <v>50</v>
      </c>
      <c r="R709" s="41"/>
    </row>
    <row r="710" spans="1:18" x14ac:dyDescent="0.3">
      <c r="A710" s="6" t="str">
        <f>VLOOKUP('Customer Names'!A710,'Customer Names'!A:A,1,FALSE)</f>
        <v>Id709</v>
      </c>
      <c r="B710" s="6" t="str">
        <f>VLOOKUP(Table2[[#This Row],[CustomerID]],'Customer Names'!A:E,4,FALSE)</f>
        <v xml:space="preserve">  Sally</v>
      </c>
      <c r="C710" s="6">
        <f>VLOOKUP(Table2[[#This Row],[CustomerID]],'Medical Examinations'!A:J,2,FALSE)</f>
        <v>40.880000000000003</v>
      </c>
      <c r="D710" s="6">
        <f>VLOOKUP(Table2[[#This Row],[CustomerID]],'Medical Examinations'!A:J,3,FALSE)</f>
        <v>7.65</v>
      </c>
      <c r="E710" s="6" t="str">
        <f>VLOOKUP(Table2[[#This Row],[CustomerID]],'Medical Examinations'!A:J,4,FALSE)</f>
        <v>No</v>
      </c>
      <c r="F710" s="6" t="str">
        <f>VLOOKUP(Table2[[#This Row],[CustomerID]],'Medical Examinations'!A:J,5,FALSE)</f>
        <v>No</v>
      </c>
      <c r="G710" s="6" t="str">
        <f>VLOOKUP(Table2[[#This Row],[CustomerID]],'Medical Examinations'!A:J,6,FALSE)</f>
        <v>No</v>
      </c>
      <c r="H710" s="6">
        <f>VLOOKUP(Table2[[#This Row],[CustomerID]],'Medical Examinations'!A:J,7,FALSE)</f>
        <v>0</v>
      </c>
      <c r="I710" s="6" t="str">
        <f>VLOOKUP(Table2[[#This Row],[CustomerID]],'Medical Examinations'!A:J,8,FALSE)</f>
        <v>No</v>
      </c>
      <c r="J710" s="6" t="str">
        <f>VLOOKUP(Table2[[#This Row],[CustomerID]],'Medical Examinations'!A:J,9,FALSE)</f>
        <v>Obesity</v>
      </c>
      <c r="K710" s="6" t="str">
        <f>VLOOKUP(Table2[[#This Row],[CustomerID]],'Medical Examinations'!A:J,10,FALSE)</f>
        <v>Diabetes</v>
      </c>
      <c r="L710" s="6" t="str">
        <f>VLOOKUP(Table2[[#This Row],[CustomerID]],'Hospitalisation Details'!A:M,12,FALSE)</f>
        <v>26-Dec-1974</v>
      </c>
      <c r="M710" s="6">
        <f>VLOOKUP(Table2[[#This Row],[CustomerID]],'Hospitalisation Details'!A:M,7,FALSE)</f>
        <v>14256.79</v>
      </c>
      <c r="N710" s="6" t="str">
        <f>VLOOKUP(Table2[[#This Row],[CustomerID]],'Hospitalisation Details'!A:M,8,FALSE)</f>
        <v>tier - 2</v>
      </c>
      <c r="O710" s="6" t="str">
        <f>VLOOKUP(Table2[[#This Row],[CustomerID]],'Hospitalisation Details'!A:M,9,FALSE)</f>
        <v>tier - 2</v>
      </c>
      <c r="P710" s="6" t="str">
        <f>VLOOKUP(Table2[[#This Row],[CustomerID]],'Hospitalisation Details'!A:M,10,FALSE)</f>
        <v>R1026</v>
      </c>
      <c r="Q710" s="6">
        <f>VLOOKUP(Table2[[#This Row],[CustomerID]],'Hospitalisation Details'!A:M,13,FALSE)</f>
        <v>48</v>
      </c>
      <c r="R710" s="41"/>
    </row>
    <row r="711" spans="1:18" x14ac:dyDescent="0.3">
      <c r="A711" s="6" t="str">
        <f>VLOOKUP('Customer Names'!A711,'Customer Names'!A:A,1,FALSE)</f>
        <v>Id710</v>
      </c>
      <c r="B711" s="6" t="str">
        <f>VLOOKUP(Table2[[#This Row],[CustomerID]],'Customer Names'!A:E,4,FALSE)</f>
        <v xml:space="preserve">  Meaghan J</v>
      </c>
      <c r="C711" s="6">
        <f>VLOOKUP(Table2[[#This Row],[CustomerID]],'Medical Examinations'!A:J,2,FALSE)</f>
        <v>26.22</v>
      </c>
      <c r="D711" s="6">
        <f>VLOOKUP(Table2[[#This Row],[CustomerID]],'Medical Examinations'!A:J,3,FALSE)</f>
        <v>5.37</v>
      </c>
      <c r="E711" s="6" t="str">
        <f>VLOOKUP(Table2[[#This Row],[CustomerID]],'Medical Examinations'!A:J,4,FALSE)</f>
        <v>Yes</v>
      </c>
      <c r="F711" s="6" t="str">
        <f>VLOOKUP(Table2[[#This Row],[CustomerID]],'Medical Examinations'!A:J,5,FALSE)</f>
        <v>No</v>
      </c>
      <c r="G711" s="6" t="str">
        <f>VLOOKUP(Table2[[#This Row],[CustomerID]],'Medical Examinations'!A:J,6,FALSE)</f>
        <v>No</v>
      </c>
      <c r="H711" s="6">
        <f>VLOOKUP(Table2[[#This Row],[CustomerID]],'Medical Examinations'!A:J,7,FALSE)</f>
        <v>2</v>
      </c>
      <c r="I711" s="6" t="str">
        <f>VLOOKUP(Table2[[#This Row],[CustomerID]],'Medical Examinations'!A:J,8,FALSE)</f>
        <v>No</v>
      </c>
      <c r="J711" s="6" t="str">
        <f>VLOOKUP(Table2[[#This Row],[CustomerID]],'Medical Examinations'!A:J,9,FALSE)</f>
        <v>OverWeight</v>
      </c>
      <c r="K711" s="6" t="str">
        <f>VLOOKUP(Table2[[#This Row],[CustomerID]],'Medical Examinations'!A:J,10,FALSE)</f>
        <v>Normal</v>
      </c>
      <c r="L711" s="6" t="str">
        <f>VLOOKUP(Table2[[#This Row],[CustomerID]],'Hospitalisation Details'!A:M,12,FALSE)</f>
        <v>8-Nov-1959</v>
      </c>
      <c r="M711" s="6">
        <f>VLOOKUP(Table2[[#This Row],[CustomerID]],'Hospitalisation Details'!A:M,7,FALSE)</f>
        <v>14256.19</v>
      </c>
      <c r="N711" s="6" t="str">
        <f>VLOOKUP(Table2[[#This Row],[CustomerID]],'Hospitalisation Details'!A:M,8,FALSE)</f>
        <v>tier - 2</v>
      </c>
      <c r="O711" s="6" t="str">
        <f>VLOOKUP(Table2[[#This Row],[CustomerID]],'Hospitalisation Details'!A:M,9,FALSE)</f>
        <v>tier - 3</v>
      </c>
      <c r="P711" s="6" t="str">
        <f>VLOOKUP(Table2[[#This Row],[CustomerID]],'Hospitalisation Details'!A:M,10,FALSE)</f>
        <v>R1012</v>
      </c>
      <c r="Q711" s="6">
        <f>VLOOKUP(Table2[[#This Row],[CustomerID]],'Hospitalisation Details'!A:M,13,FALSE)</f>
        <v>63</v>
      </c>
      <c r="R711" s="41"/>
    </row>
    <row r="712" spans="1:18" x14ac:dyDescent="0.3">
      <c r="A712" s="6" t="str">
        <f>VLOOKUP('Customer Names'!A712,'Customer Names'!A:A,1,FALSE)</f>
        <v>Id711</v>
      </c>
      <c r="B712" s="6" t="str">
        <f>VLOOKUP(Table2[[#This Row],[CustomerID]],'Customer Names'!A:E,4,FALSE)</f>
        <v xml:space="preserve">  Rina</v>
      </c>
      <c r="C712" s="6">
        <f>VLOOKUP(Table2[[#This Row],[CustomerID]],'Medical Examinations'!A:J,2,FALSE)</f>
        <v>25.08</v>
      </c>
      <c r="D712" s="6">
        <f>VLOOKUP(Table2[[#This Row],[CustomerID]],'Medical Examinations'!A:J,3,FALSE)</f>
        <v>5.75</v>
      </c>
      <c r="E712" s="6" t="str">
        <f>VLOOKUP(Table2[[#This Row],[CustomerID]],'Medical Examinations'!A:J,4,FALSE)</f>
        <v>Yes</v>
      </c>
      <c r="F712" s="6" t="str">
        <f>VLOOKUP(Table2[[#This Row],[CustomerID]],'Medical Examinations'!A:J,5,FALSE)</f>
        <v>No</v>
      </c>
      <c r="G712" s="6" t="str">
        <f>VLOOKUP(Table2[[#This Row],[CustomerID]],'Medical Examinations'!A:J,6,FALSE)</f>
        <v>No</v>
      </c>
      <c r="H712" s="6">
        <f>VLOOKUP(Table2[[#This Row],[CustomerID]],'Medical Examinations'!A:J,7,FALSE)</f>
        <v>2</v>
      </c>
      <c r="I712" s="6" t="str">
        <f>VLOOKUP(Table2[[#This Row],[CustomerID]],'Medical Examinations'!A:J,8,FALSE)</f>
        <v>No</v>
      </c>
      <c r="J712" s="6" t="str">
        <f>VLOOKUP(Table2[[#This Row],[CustomerID]],'Medical Examinations'!A:J,9,FALSE)</f>
        <v>OverWeight</v>
      </c>
      <c r="K712" s="6" t="str">
        <f>VLOOKUP(Table2[[#This Row],[CustomerID]],'Medical Examinations'!A:J,10,FALSE)</f>
        <v>Prediabetes</v>
      </c>
      <c r="L712" s="6" t="str">
        <f>VLOOKUP(Table2[[#This Row],[CustomerID]],'Hospitalisation Details'!A:M,12,FALSE)</f>
        <v>10-Oct-1959</v>
      </c>
      <c r="M712" s="6">
        <f>VLOOKUP(Table2[[#This Row],[CustomerID]],'Hospitalisation Details'!A:M,7,FALSE)</f>
        <v>14254.61</v>
      </c>
      <c r="N712" s="6" t="str">
        <f>VLOOKUP(Table2[[#This Row],[CustomerID]],'Hospitalisation Details'!A:M,8,FALSE)</f>
        <v>tier - 2</v>
      </c>
      <c r="O712" s="6" t="str">
        <f>VLOOKUP(Table2[[#This Row],[CustomerID]],'Hospitalisation Details'!A:M,9,FALSE)</f>
        <v>tier - 1</v>
      </c>
      <c r="P712" s="6" t="str">
        <f>VLOOKUP(Table2[[#This Row],[CustomerID]],'Hospitalisation Details'!A:M,10,FALSE)</f>
        <v>R1012</v>
      </c>
      <c r="Q712" s="6">
        <f>VLOOKUP(Table2[[#This Row],[CustomerID]],'Hospitalisation Details'!A:M,13,FALSE)</f>
        <v>63</v>
      </c>
      <c r="R712" s="41"/>
    </row>
    <row r="713" spans="1:18" x14ac:dyDescent="0.3">
      <c r="A713" s="6" t="str">
        <f>VLOOKUP('Customer Names'!A713,'Customer Names'!A:A,1,FALSE)</f>
        <v>Id712</v>
      </c>
      <c r="B713" s="6" t="str">
        <f>VLOOKUP(Table2[[#This Row],[CustomerID]],'Customer Names'!A:E,4,FALSE)</f>
        <v xml:space="preserve">  Kristin P</v>
      </c>
      <c r="C713" s="6">
        <f>VLOOKUP(Table2[[#This Row],[CustomerID]],'Medical Examinations'!A:J,2,FALSE)</f>
        <v>39.1</v>
      </c>
      <c r="D713" s="6">
        <f>VLOOKUP(Table2[[#This Row],[CustomerID]],'Medical Examinations'!A:J,3,FALSE)</f>
        <v>6.79</v>
      </c>
      <c r="E713" s="6" t="str">
        <f>VLOOKUP(Table2[[#This Row],[CustomerID]],'Medical Examinations'!A:J,4,FALSE)</f>
        <v>Yes</v>
      </c>
      <c r="F713" s="6" t="str">
        <f>VLOOKUP(Table2[[#This Row],[CustomerID]],'Medical Examinations'!A:J,5,FALSE)</f>
        <v>No</v>
      </c>
      <c r="G713" s="6" t="str">
        <f>VLOOKUP(Table2[[#This Row],[CustomerID]],'Medical Examinations'!A:J,6,FALSE)</f>
        <v>No</v>
      </c>
      <c r="H713" s="6">
        <f>VLOOKUP(Table2[[#This Row],[CustomerID]],'Medical Examinations'!A:J,7,FALSE)</f>
        <v>2</v>
      </c>
      <c r="I713" s="6" t="str">
        <f>VLOOKUP(Table2[[#This Row],[CustomerID]],'Medical Examinations'!A:J,8,FALSE)</f>
        <v>No</v>
      </c>
      <c r="J713" s="6" t="str">
        <f>VLOOKUP(Table2[[#This Row],[CustomerID]],'Medical Examinations'!A:J,9,FALSE)</f>
        <v>Obesity</v>
      </c>
      <c r="K713" s="6" t="str">
        <f>VLOOKUP(Table2[[#This Row],[CustomerID]],'Medical Examinations'!A:J,10,FALSE)</f>
        <v>Diabetes</v>
      </c>
      <c r="L713" s="6" t="str">
        <f>VLOOKUP(Table2[[#This Row],[CustomerID]],'Hospitalisation Details'!A:M,12,FALSE)</f>
        <v>25-Sep-1961</v>
      </c>
      <c r="M713" s="6">
        <f>VLOOKUP(Table2[[#This Row],[CustomerID]],'Hospitalisation Details'!A:M,7,FALSE)</f>
        <v>14235.07</v>
      </c>
      <c r="N713" s="6" t="str">
        <f>VLOOKUP(Table2[[#This Row],[CustomerID]],'Hospitalisation Details'!A:M,8,FALSE)</f>
        <v>tier - 2</v>
      </c>
      <c r="O713" s="6" t="str">
        <f>VLOOKUP(Table2[[#This Row],[CustomerID]],'Hospitalisation Details'!A:M,9,FALSE)</f>
        <v>tier - 1</v>
      </c>
      <c r="P713" s="6" t="str">
        <f>VLOOKUP(Table2[[#This Row],[CustomerID]],'Hospitalisation Details'!A:M,10,FALSE)</f>
        <v>R1011</v>
      </c>
      <c r="Q713" s="6">
        <f>VLOOKUP(Table2[[#This Row],[CustomerID]],'Hospitalisation Details'!A:M,13,FALSE)</f>
        <v>61</v>
      </c>
      <c r="R713" s="41"/>
    </row>
    <row r="714" spans="1:18" x14ac:dyDescent="0.3">
      <c r="A714" s="6" t="str">
        <f>VLOOKUP('Customer Names'!A714,'Customer Names'!A:A,1,FALSE)</f>
        <v>Id713</v>
      </c>
      <c r="B714" s="6" t="str">
        <f>VLOOKUP(Table2[[#This Row],[CustomerID]],'Customer Names'!A:E,4,FALSE)</f>
        <v xml:space="preserve">  Albert</v>
      </c>
      <c r="C714" s="6">
        <f>VLOOKUP(Table2[[#This Row],[CustomerID]],'Medical Examinations'!A:J,2,FALSE)</f>
        <v>37.905000000000001</v>
      </c>
      <c r="D714" s="6">
        <f>VLOOKUP(Table2[[#This Row],[CustomerID]],'Medical Examinations'!A:J,3,FALSE)</f>
        <v>7.03</v>
      </c>
      <c r="E714" s="6" t="str">
        <f>VLOOKUP(Table2[[#This Row],[CustomerID]],'Medical Examinations'!A:J,4,FALSE)</f>
        <v>No</v>
      </c>
      <c r="F714" s="6" t="str">
        <f>VLOOKUP(Table2[[#This Row],[CustomerID]],'Medical Examinations'!A:J,5,FALSE)</f>
        <v>No</v>
      </c>
      <c r="G714" s="6" t="str">
        <f>VLOOKUP(Table2[[#This Row],[CustomerID]],'Medical Examinations'!A:J,6,FALSE)</f>
        <v>No</v>
      </c>
      <c r="H714" s="6">
        <f>VLOOKUP(Table2[[#This Row],[CustomerID]],'Medical Examinations'!A:J,7,FALSE)</f>
        <v>3</v>
      </c>
      <c r="I714" s="6" t="str">
        <f>VLOOKUP(Table2[[#This Row],[CustomerID]],'Medical Examinations'!A:J,8,FALSE)</f>
        <v>No</v>
      </c>
      <c r="J714" s="6" t="str">
        <f>VLOOKUP(Table2[[#This Row],[CustomerID]],'Medical Examinations'!A:J,9,FALSE)</f>
        <v>Obesity</v>
      </c>
      <c r="K714" s="6" t="str">
        <f>VLOOKUP(Table2[[#This Row],[CustomerID]],'Medical Examinations'!A:J,10,FALSE)</f>
        <v>Diabetes</v>
      </c>
      <c r="L714" s="6" t="str">
        <f>VLOOKUP(Table2[[#This Row],[CustomerID]],'Hospitalisation Details'!A:M,12,FALSE)</f>
        <v>21-Sep-1958</v>
      </c>
      <c r="M714" s="6">
        <f>VLOOKUP(Table2[[#This Row],[CustomerID]],'Hospitalisation Details'!A:M,7,FALSE)</f>
        <v>14210.54</v>
      </c>
      <c r="N714" s="6" t="str">
        <f>VLOOKUP(Table2[[#This Row],[CustomerID]],'Hospitalisation Details'!A:M,8,FALSE)</f>
        <v>tier - 2</v>
      </c>
      <c r="O714" s="6" t="str">
        <f>VLOOKUP(Table2[[#This Row],[CustomerID]],'Hospitalisation Details'!A:M,9,FALSE)</f>
        <v>tier - 2</v>
      </c>
      <c r="P714" s="6" t="str">
        <f>VLOOKUP(Table2[[#This Row],[CustomerID]],'Hospitalisation Details'!A:M,10,FALSE)</f>
        <v>R1012</v>
      </c>
      <c r="Q714" s="6">
        <f>VLOOKUP(Table2[[#This Row],[CustomerID]],'Hospitalisation Details'!A:M,13,FALSE)</f>
        <v>64</v>
      </c>
      <c r="R714" s="41"/>
    </row>
    <row r="715" spans="1:18" x14ac:dyDescent="0.3">
      <c r="A715" s="6" t="str">
        <f>VLOOKUP('Customer Names'!A715,'Customer Names'!A:A,1,FALSE)</f>
        <v>Id714</v>
      </c>
      <c r="B715" s="6" t="str">
        <f>VLOOKUP(Table2[[#This Row],[CustomerID]],'Customer Names'!A:E,4,FALSE)</f>
        <v xml:space="preserve">  Ashley</v>
      </c>
      <c r="C715" s="6">
        <f>VLOOKUP(Table2[[#This Row],[CustomerID]],'Medical Examinations'!A:J,2,FALSE)</f>
        <v>43.35</v>
      </c>
      <c r="D715" s="6">
        <f>VLOOKUP(Table2[[#This Row],[CustomerID]],'Medical Examinations'!A:J,3,FALSE)</f>
        <v>5.41</v>
      </c>
      <c r="E715" s="6" t="str">
        <f>VLOOKUP(Table2[[#This Row],[CustomerID]],'Medical Examinations'!A:J,4,FALSE)</f>
        <v>Yes</v>
      </c>
      <c r="F715" s="6" t="str">
        <f>VLOOKUP(Table2[[#This Row],[CustomerID]],'Medical Examinations'!A:J,5,FALSE)</f>
        <v>No</v>
      </c>
      <c r="G715" s="6" t="str">
        <f>VLOOKUP(Table2[[#This Row],[CustomerID]],'Medical Examinations'!A:J,6,FALSE)</f>
        <v>Yes</v>
      </c>
      <c r="H715" s="6">
        <f>VLOOKUP(Table2[[#This Row],[CustomerID]],'Medical Examinations'!A:J,7,FALSE)</f>
        <v>1</v>
      </c>
      <c r="I715" s="6" t="str">
        <f>VLOOKUP(Table2[[#This Row],[CustomerID]],'Medical Examinations'!A:J,8,FALSE)</f>
        <v>No</v>
      </c>
      <c r="J715" s="6" t="str">
        <f>VLOOKUP(Table2[[#This Row],[CustomerID]],'Medical Examinations'!A:J,9,FALSE)</f>
        <v>Obesity</v>
      </c>
      <c r="K715" s="6" t="str">
        <f>VLOOKUP(Table2[[#This Row],[CustomerID]],'Medical Examinations'!A:J,10,FALSE)</f>
        <v>Normal</v>
      </c>
      <c r="L715" s="6" t="str">
        <f>VLOOKUP(Table2[[#This Row],[CustomerID]],'Hospitalisation Details'!A:M,12,FALSE)</f>
        <v>17-Nov-1983</v>
      </c>
      <c r="M715" s="6">
        <f>VLOOKUP(Table2[[#This Row],[CustomerID]],'Hospitalisation Details'!A:M,7,FALSE)</f>
        <v>14209.4</v>
      </c>
      <c r="N715" s="6" t="str">
        <f>VLOOKUP(Table2[[#This Row],[CustomerID]],'Hospitalisation Details'!A:M,8,FALSE)</f>
        <v>tier - 2</v>
      </c>
      <c r="O715" s="6" t="str">
        <f>VLOOKUP(Table2[[#This Row],[CustomerID]],'Hospitalisation Details'!A:M,9,FALSE)</f>
        <v>tier - 1</v>
      </c>
      <c r="P715" s="6" t="str">
        <f>VLOOKUP(Table2[[#This Row],[CustomerID]],'Hospitalisation Details'!A:M,10,FALSE)</f>
        <v>R1026</v>
      </c>
      <c r="Q715" s="6">
        <f>VLOOKUP(Table2[[#This Row],[CustomerID]],'Hospitalisation Details'!A:M,13,FALSE)</f>
        <v>39</v>
      </c>
      <c r="R715" s="41"/>
    </row>
    <row r="716" spans="1:18" x14ac:dyDescent="0.3">
      <c r="A716" s="6" t="str">
        <f>VLOOKUP('Customer Names'!A716,'Customer Names'!A:A,1,FALSE)</f>
        <v>Id715</v>
      </c>
      <c r="B716" s="6" t="str">
        <f>VLOOKUP(Table2[[#This Row],[CustomerID]],'Customer Names'!A:E,4,FALSE)</f>
        <v xml:space="preserve">  Shannon L</v>
      </c>
      <c r="C716" s="6">
        <f>VLOOKUP(Table2[[#This Row],[CustomerID]],'Medical Examinations'!A:J,2,FALSE)</f>
        <v>36.15</v>
      </c>
      <c r="D716" s="6">
        <f>VLOOKUP(Table2[[#This Row],[CustomerID]],'Medical Examinations'!A:J,3,FALSE)</f>
        <v>8.0500000000000007</v>
      </c>
      <c r="E716" s="6" t="str">
        <f>VLOOKUP(Table2[[#This Row],[CustomerID]],'Medical Examinations'!A:J,4,FALSE)</f>
        <v>No</v>
      </c>
      <c r="F716" s="6" t="str">
        <f>VLOOKUP(Table2[[#This Row],[CustomerID]],'Medical Examinations'!A:J,5,FALSE)</f>
        <v>No</v>
      </c>
      <c r="G716" s="6" t="str">
        <f>VLOOKUP(Table2[[#This Row],[CustomerID]],'Medical Examinations'!A:J,6,FALSE)</f>
        <v>No</v>
      </c>
      <c r="H716" s="6">
        <f>VLOOKUP(Table2[[#This Row],[CustomerID]],'Medical Examinations'!A:J,7,FALSE)</f>
        <v>0</v>
      </c>
      <c r="I716" s="6" t="str">
        <f>VLOOKUP(Table2[[#This Row],[CustomerID]],'Medical Examinations'!A:J,8,FALSE)</f>
        <v>No</v>
      </c>
      <c r="J716" s="6" t="str">
        <f>VLOOKUP(Table2[[#This Row],[CustomerID]],'Medical Examinations'!A:J,9,FALSE)</f>
        <v>Obesity</v>
      </c>
      <c r="K716" s="6" t="str">
        <f>VLOOKUP(Table2[[#This Row],[CustomerID]],'Medical Examinations'!A:J,10,FALSE)</f>
        <v>Diabetes</v>
      </c>
      <c r="L716" s="6" t="str">
        <f>VLOOKUP(Table2[[#This Row],[CustomerID]],'Hospitalisation Details'!A:M,12,FALSE)</f>
        <v>25-Dec-1968</v>
      </c>
      <c r="M716" s="6">
        <f>VLOOKUP(Table2[[#This Row],[CustomerID]],'Hospitalisation Details'!A:M,7,FALSE)</f>
        <v>14193.55</v>
      </c>
      <c r="N716" s="6" t="str">
        <f>VLOOKUP(Table2[[#This Row],[CustomerID]],'Hospitalisation Details'!A:M,8,FALSE)</f>
        <v>tier - 2</v>
      </c>
      <c r="O716" s="6" t="str">
        <f>VLOOKUP(Table2[[#This Row],[CustomerID]],'Hospitalisation Details'!A:M,9,FALSE)</f>
        <v>tier - 1</v>
      </c>
      <c r="P716" s="6" t="str">
        <f>VLOOKUP(Table2[[#This Row],[CustomerID]],'Hospitalisation Details'!A:M,10,FALSE)</f>
        <v>R1026</v>
      </c>
      <c r="Q716" s="6">
        <f>VLOOKUP(Table2[[#This Row],[CustomerID]],'Hospitalisation Details'!A:M,13,FALSE)</f>
        <v>54</v>
      </c>
      <c r="R716" s="41"/>
    </row>
    <row r="717" spans="1:18" x14ac:dyDescent="0.3">
      <c r="A717" s="6" t="str">
        <f>VLOOKUP('Customer Names'!A717,'Customer Names'!A:A,1,FALSE)</f>
        <v>Id716</v>
      </c>
      <c r="B717" s="6" t="str">
        <f>VLOOKUP(Table2[[#This Row],[CustomerID]],'Customer Names'!A:E,4,FALSE)</f>
        <v xml:space="preserve">  Amy B</v>
      </c>
      <c r="C717" s="6">
        <f>VLOOKUP(Table2[[#This Row],[CustomerID]],'Medical Examinations'!A:J,2,FALSE)</f>
        <v>44.98</v>
      </c>
      <c r="D717" s="6">
        <f>VLOOKUP(Table2[[#This Row],[CustomerID]],'Medical Examinations'!A:J,3,FALSE)</f>
        <v>5.94</v>
      </c>
      <c r="E717" s="6" t="str">
        <f>VLOOKUP(Table2[[#This Row],[CustomerID]],'Medical Examinations'!A:J,4,FALSE)</f>
        <v>No</v>
      </c>
      <c r="F717" s="6" t="str">
        <f>VLOOKUP(Table2[[#This Row],[CustomerID]],'Medical Examinations'!A:J,5,FALSE)</f>
        <v>No</v>
      </c>
      <c r="G717" s="6" t="str">
        <f>VLOOKUP(Table2[[#This Row],[CustomerID]],'Medical Examinations'!A:J,6,FALSE)</f>
        <v>No</v>
      </c>
      <c r="H717" s="6">
        <f>VLOOKUP(Table2[[#This Row],[CustomerID]],'Medical Examinations'!A:J,7,FALSE)</f>
        <v>1</v>
      </c>
      <c r="I717" s="6" t="str">
        <f>VLOOKUP(Table2[[#This Row],[CustomerID]],'Medical Examinations'!A:J,8,FALSE)</f>
        <v>No</v>
      </c>
      <c r="J717" s="6" t="str">
        <f>VLOOKUP(Table2[[#This Row],[CustomerID]],'Medical Examinations'!A:J,9,FALSE)</f>
        <v>Obesity</v>
      </c>
      <c r="K717" s="6" t="str">
        <f>VLOOKUP(Table2[[#This Row],[CustomerID]],'Medical Examinations'!A:J,10,FALSE)</f>
        <v>Prediabetes</v>
      </c>
      <c r="L717" s="6" t="str">
        <f>VLOOKUP(Table2[[#This Row],[CustomerID]],'Hospitalisation Details'!A:M,12,FALSE)</f>
        <v>7-Jul-1984</v>
      </c>
      <c r="M717" s="6">
        <f>VLOOKUP(Table2[[#This Row],[CustomerID]],'Hospitalisation Details'!A:M,7,FALSE)</f>
        <v>14152.46</v>
      </c>
      <c r="N717" s="6" t="str">
        <f>VLOOKUP(Table2[[#This Row],[CustomerID]],'Hospitalisation Details'!A:M,8,FALSE)</f>
        <v>tier - 2</v>
      </c>
      <c r="O717" s="6" t="str">
        <f>VLOOKUP(Table2[[#This Row],[CustomerID]],'Hospitalisation Details'!A:M,9,FALSE)</f>
        <v>tier - 1</v>
      </c>
      <c r="P717" s="6" t="str">
        <f>VLOOKUP(Table2[[#This Row],[CustomerID]],'Hospitalisation Details'!A:M,10,FALSE)</f>
        <v>R1012</v>
      </c>
      <c r="Q717" s="6">
        <f>VLOOKUP(Table2[[#This Row],[CustomerID]],'Hospitalisation Details'!A:M,13,FALSE)</f>
        <v>38</v>
      </c>
      <c r="R717" s="41"/>
    </row>
    <row r="718" spans="1:18" x14ac:dyDescent="0.3">
      <c r="A718" s="6" t="str">
        <f>VLOOKUP('Customer Names'!A718,'Customer Names'!A:A,1,FALSE)</f>
        <v>Id717</v>
      </c>
      <c r="B718" s="6" t="str">
        <f>VLOOKUP(Table2[[#This Row],[CustomerID]],'Customer Names'!A:E,4,FALSE)</f>
        <v xml:space="preserve">  A Danielle</v>
      </c>
      <c r="C718" s="6">
        <f>VLOOKUP(Table2[[#This Row],[CustomerID]],'Medical Examinations'!A:J,2,FALSE)</f>
        <v>38.28</v>
      </c>
      <c r="D718" s="6">
        <f>VLOOKUP(Table2[[#This Row],[CustomerID]],'Medical Examinations'!A:J,3,FALSE)</f>
        <v>5.51</v>
      </c>
      <c r="E718" s="6" t="str">
        <f>VLOOKUP(Table2[[#This Row],[CustomerID]],'Medical Examinations'!A:J,4,FALSE)</f>
        <v>No</v>
      </c>
      <c r="F718" s="6" t="str">
        <f>VLOOKUP(Table2[[#This Row],[CustomerID]],'Medical Examinations'!A:J,5,FALSE)</f>
        <v>yes</v>
      </c>
      <c r="G718" s="6" t="str">
        <f>VLOOKUP(Table2[[#This Row],[CustomerID]],'Medical Examinations'!A:J,6,FALSE)</f>
        <v>No</v>
      </c>
      <c r="H718" s="6">
        <f>VLOOKUP(Table2[[#This Row],[CustomerID]],'Medical Examinations'!A:J,7,FALSE)</f>
        <v>1</v>
      </c>
      <c r="I718" s="6" t="str">
        <f>VLOOKUP(Table2[[#This Row],[CustomerID]],'Medical Examinations'!A:J,8,FALSE)</f>
        <v>No</v>
      </c>
      <c r="J718" s="6" t="str">
        <f>VLOOKUP(Table2[[#This Row],[CustomerID]],'Medical Examinations'!A:J,9,FALSE)</f>
        <v>Obesity</v>
      </c>
      <c r="K718" s="6" t="str">
        <f>VLOOKUP(Table2[[#This Row],[CustomerID]],'Medical Examinations'!A:J,10,FALSE)</f>
        <v>Normal</v>
      </c>
      <c r="L718" s="6" t="str">
        <f>VLOOKUP(Table2[[#This Row],[CustomerID]],'Hospitalisation Details'!A:M,12,FALSE)</f>
        <v>6-Jul-2004</v>
      </c>
      <c r="M718" s="6">
        <f>VLOOKUP(Table2[[#This Row],[CustomerID]],'Hospitalisation Details'!A:M,7,FALSE)</f>
        <v>14133.04</v>
      </c>
      <c r="N718" s="6" t="str">
        <f>VLOOKUP(Table2[[#This Row],[CustomerID]],'Hospitalisation Details'!A:M,8,FALSE)</f>
        <v>tier - 2</v>
      </c>
      <c r="O718" s="6" t="str">
        <f>VLOOKUP(Table2[[#This Row],[CustomerID]],'Hospitalisation Details'!A:M,9,FALSE)</f>
        <v>tier - 3</v>
      </c>
      <c r="P718" s="6" t="str">
        <f>VLOOKUP(Table2[[#This Row],[CustomerID]],'Hospitalisation Details'!A:M,10,FALSE)</f>
        <v>R1013</v>
      </c>
      <c r="Q718" s="6">
        <f>VLOOKUP(Table2[[#This Row],[CustomerID]],'Hospitalisation Details'!A:M,13,FALSE)</f>
        <v>18</v>
      </c>
      <c r="R718" s="41"/>
    </row>
    <row r="719" spans="1:18" x14ac:dyDescent="0.3">
      <c r="A719" s="6" t="str">
        <f>VLOOKUP('Customer Names'!A719,'Customer Names'!A:A,1,FALSE)</f>
        <v>Id718</v>
      </c>
      <c r="B719" s="6" t="str">
        <f>VLOOKUP(Table2[[#This Row],[CustomerID]],'Customer Names'!A:E,4,FALSE)</f>
        <v xml:space="preserve">  Conrad F</v>
      </c>
      <c r="C719" s="6">
        <f>VLOOKUP(Table2[[#This Row],[CustomerID]],'Medical Examinations'!A:J,2,FALSE)</f>
        <v>32.299999999999997</v>
      </c>
      <c r="D719" s="6">
        <f>VLOOKUP(Table2[[#This Row],[CustomerID]],'Medical Examinations'!A:J,3,FALSE)</f>
        <v>6.55</v>
      </c>
      <c r="E719" s="6" t="str">
        <f>VLOOKUP(Table2[[#This Row],[CustomerID]],'Medical Examinations'!A:J,4,FALSE)</f>
        <v>Yes</v>
      </c>
      <c r="F719" s="6" t="str">
        <f>VLOOKUP(Table2[[#This Row],[CustomerID]],'Medical Examinations'!A:J,5,FALSE)</f>
        <v>No</v>
      </c>
      <c r="G719" s="6" t="str">
        <f>VLOOKUP(Table2[[#This Row],[CustomerID]],'Medical Examinations'!A:J,6,FALSE)</f>
        <v>No</v>
      </c>
      <c r="H719" s="6">
        <f>VLOOKUP(Table2[[#This Row],[CustomerID]],'Medical Examinations'!A:J,7,FALSE)</f>
        <v>2</v>
      </c>
      <c r="I719" s="6" t="str">
        <f>VLOOKUP(Table2[[#This Row],[CustomerID]],'Medical Examinations'!A:J,8,FALSE)</f>
        <v>No</v>
      </c>
      <c r="J719" s="6" t="str">
        <f>VLOOKUP(Table2[[#This Row],[CustomerID]],'Medical Examinations'!A:J,9,FALSE)</f>
        <v>Obesity</v>
      </c>
      <c r="K719" s="6" t="str">
        <f>VLOOKUP(Table2[[#This Row],[CustomerID]],'Medical Examinations'!A:J,10,FALSE)</f>
        <v>Diabetes</v>
      </c>
      <c r="L719" s="6" t="str">
        <f>VLOOKUP(Table2[[#This Row],[CustomerID]],'Hospitalisation Details'!A:M,12,FALSE)</f>
        <v>14-Jun-1961</v>
      </c>
      <c r="M719" s="6">
        <f>VLOOKUP(Table2[[#This Row],[CustomerID]],'Hospitalisation Details'!A:M,7,FALSE)</f>
        <v>14119.62</v>
      </c>
      <c r="N719" s="6" t="str">
        <f>VLOOKUP(Table2[[#This Row],[CustomerID]],'Hospitalisation Details'!A:M,8,FALSE)</f>
        <v>tier - 2</v>
      </c>
      <c r="O719" s="6" t="str">
        <f>VLOOKUP(Table2[[#This Row],[CustomerID]],'Hospitalisation Details'!A:M,9,FALSE)</f>
        <v>tier - 1</v>
      </c>
      <c r="P719" s="6" t="str">
        <f>VLOOKUP(Table2[[#This Row],[CustomerID]],'Hospitalisation Details'!A:M,10,FALSE)</f>
        <v>R1012</v>
      </c>
      <c r="Q719" s="6">
        <f>VLOOKUP(Table2[[#This Row],[CustomerID]],'Hospitalisation Details'!A:M,13,FALSE)</f>
        <v>61</v>
      </c>
      <c r="R719" s="41"/>
    </row>
    <row r="720" spans="1:18" x14ac:dyDescent="0.3">
      <c r="A720" s="6" t="str">
        <f>VLOOKUP('Customer Names'!A720,'Customer Names'!A:A,1,FALSE)</f>
        <v>Id719</v>
      </c>
      <c r="B720" s="6" t="str">
        <f>VLOOKUP(Table2[[#This Row],[CustomerID]],'Customer Names'!A:E,4,FALSE)</f>
        <v xml:space="preserve">  Josh</v>
      </c>
      <c r="C720" s="6">
        <f>VLOOKUP(Table2[[#This Row],[CustomerID]],'Medical Examinations'!A:J,2,FALSE)</f>
        <v>39.51</v>
      </c>
      <c r="D720" s="6">
        <f>VLOOKUP(Table2[[#This Row],[CustomerID]],'Medical Examinations'!A:J,3,FALSE)</f>
        <v>5.79</v>
      </c>
      <c r="E720" s="6" t="str">
        <f>VLOOKUP(Table2[[#This Row],[CustomerID]],'Medical Examinations'!A:J,4,FALSE)</f>
        <v>Yes</v>
      </c>
      <c r="F720" s="6" t="str">
        <f>VLOOKUP(Table2[[#This Row],[CustomerID]],'Medical Examinations'!A:J,5,FALSE)</f>
        <v>No</v>
      </c>
      <c r="G720" s="6" t="str">
        <f>VLOOKUP(Table2[[#This Row],[CustomerID]],'Medical Examinations'!A:J,6,FALSE)</f>
        <v>No</v>
      </c>
      <c r="H720" s="6">
        <f>VLOOKUP(Table2[[#This Row],[CustomerID]],'Medical Examinations'!A:J,7,FALSE)</f>
        <v>0</v>
      </c>
      <c r="I720" s="6" t="str">
        <f>VLOOKUP(Table2[[#This Row],[CustomerID]],'Medical Examinations'!A:J,8,FALSE)</f>
        <v>No</v>
      </c>
      <c r="J720" s="6" t="str">
        <f>VLOOKUP(Table2[[#This Row],[CustomerID]],'Medical Examinations'!A:J,9,FALSE)</f>
        <v>Obesity</v>
      </c>
      <c r="K720" s="6" t="str">
        <f>VLOOKUP(Table2[[#This Row],[CustomerID]],'Medical Examinations'!A:J,10,FALSE)</f>
        <v>Prediabetes</v>
      </c>
      <c r="L720" s="6" t="str">
        <f>VLOOKUP(Table2[[#This Row],[CustomerID]],'Hospitalisation Details'!A:M,12,FALSE)</f>
        <v>26-Sep-1976</v>
      </c>
      <c r="M720" s="6">
        <f>VLOOKUP(Table2[[#This Row],[CustomerID]],'Hospitalisation Details'!A:M,7,FALSE)</f>
        <v>14098.07</v>
      </c>
      <c r="N720" s="6" t="str">
        <f>VLOOKUP(Table2[[#This Row],[CustomerID]],'Hospitalisation Details'!A:M,8,FALSE)</f>
        <v>tier - 2</v>
      </c>
      <c r="O720" s="6" t="str">
        <f>VLOOKUP(Table2[[#This Row],[CustomerID]],'Hospitalisation Details'!A:M,9,FALSE)</f>
        <v>tier - 3</v>
      </c>
      <c r="P720" s="6" t="str">
        <f>VLOOKUP(Table2[[#This Row],[CustomerID]],'Hospitalisation Details'!A:M,10,FALSE)</f>
        <v>R1023</v>
      </c>
      <c r="Q720" s="6">
        <f>VLOOKUP(Table2[[#This Row],[CustomerID]],'Hospitalisation Details'!A:M,13,FALSE)</f>
        <v>46</v>
      </c>
      <c r="R720" s="41"/>
    </row>
    <row r="721" spans="1:18" x14ac:dyDescent="0.3">
      <c r="A721" s="6" t="str">
        <f>VLOOKUP('Customer Names'!A721,'Customer Names'!A:A,1,FALSE)</f>
        <v>Id720</v>
      </c>
      <c r="B721" s="6" t="str">
        <f>VLOOKUP(Table2[[#This Row],[CustomerID]],'Customer Names'!A:E,4,FALSE)</f>
        <v xml:space="preserve">  Maxime</v>
      </c>
      <c r="C721" s="6">
        <f>VLOOKUP(Table2[[#This Row],[CustomerID]],'Medical Examinations'!A:J,2,FALSE)</f>
        <v>50.46</v>
      </c>
      <c r="D721" s="6">
        <f>VLOOKUP(Table2[[#This Row],[CustomerID]],'Medical Examinations'!A:J,3,FALSE)</f>
        <v>4.5599999999999996</v>
      </c>
      <c r="E721" s="6" t="str">
        <f>VLOOKUP(Table2[[#This Row],[CustomerID]],'Medical Examinations'!A:J,4,FALSE)</f>
        <v>No</v>
      </c>
      <c r="F721" s="6" t="str">
        <f>VLOOKUP(Table2[[#This Row],[CustomerID]],'Medical Examinations'!A:J,5,FALSE)</f>
        <v>No</v>
      </c>
      <c r="G721" s="6" t="str">
        <f>VLOOKUP(Table2[[#This Row],[CustomerID]],'Medical Examinations'!A:J,6,FALSE)</f>
        <v>No</v>
      </c>
      <c r="H721" s="6">
        <f>VLOOKUP(Table2[[#This Row],[CustomerID]],'Medical Examinations'!A:J,7,FALSE)</f>
        <v>0</v>
      </c>
      <c r="I721" s="6" t="str">
        <f>VLOOKUP(Table2[[#This Row],[CustomerID]],'Medical Examinations'!A:J,8,FALSE)</f>
        <v>No</v>
      </c>
      <c r="J721" s="6" t="str">
        <f>VLOOKUP(Table2[[#This Row],[CustomerID]],'Medical Examinations'!A:J,9,FALSE)</f>
        <v>Obesity</v>
      </c>
      <c r="K721" s="6" t="str">
        <f>VLOOKUP(Table2[[#This Row],[CustomerID]],'Medical Examinations'!A:J,10,FALSE)</f>
        <v>Normal</v>
      </c>
      <c r="L721" s="6" t="str">
        <f>VLOOKUP(Table2[[#This Row],[CustomerID]],'Hospitalisation Details'!A:M,12,FALSE)</f>
        <v>12-Sep-1991</v>
      </c>
      <c r="M721" s="6">
        <f>VLOOKUP(Table2[[#This Row],[CustomerID]],'Hospitalisation Details'!A:M,7,FALSE)</f>
        <v>14081.93</v>
      </c>
      <c r="N721" s="6" t="str">
        <f>VLOOKUP(Table2[[#This Row],[CustomerID]],'Hospitalisation Details'!A:M,8,FALSE)</f>
        <v>tier - 2</v>
      </c>
      <c r="O721" s="6" t="str">
        <f>VLOOKUP(Table2[[#This Row],[CustomerID]],'Hospitalisation Details'!A:M,9,FALSE)</f>
        <v>tier - 3</v>
      </c>
      <c r="P721" s="6" t="str">
        <f>VLOOKUP(Table2[[#This Row],[CustomerID]],'Hospitalisation Details'!A:M,10,FALSE)</f>
        <v>R1012</v>
      </c>
      <c r="Q721" s="6">
        <f>VLOOKUP(Table2[[#This Row],[CustomerID]],'Hospitalisation Details'!A:M,13,FALSE)</f>
        <v>31</v>
      </c>
      <c r="R721" s="41"/>
    </row>
    <row r="722" spans="1:18" x14ac:dyDescent="0.3">
      <c r="A722" s="6" t="str">
        <f>VLOOKUP('Customer Names'!A722,'Customer Names'!A:A,1,FALSE)</f>
        <v>Id721</v>
      </c>
      <c r="B722" s="6" t="str">
        <f>VLOOKUP(Table2[[#This Row],[CustomerID]],'Customer Names'!A:E,4,FALSE)</f>
        <v xml:space="preserve">  Natalie</v>
      </c>
      <c r="C722" s="6">
        <f>VLOOKUP(Table2[[#This Row],[CustomerID]],'Medical Examinations'!A:J,2,FALSE)</f>
        <v>31.73</v>
      </c>
      <c r="D722" s="6">
        <f>VLOOKUP(Table2[[#This Row],[CustomerID]],'Medical Examinations'!A:J,3,FALSE)</f>
        <v>7</v>
      </c>
      <c r="E722" s="6" t="str">
        <f>VLOOKUP(Table2[[#This Row],[CustomerID]],'Medical Examinations'!A:J,4,FALSE)</f>
        <v>No</v>
      </c>
      <c r="F722" s="6" t="str">
        <f>VLOOKUP(Table2[[#This Row],[CustomerID]],'Medical Examinations'!A:J,5,FALSE)</f>
        <v>No</v>
      </c>
      <c r="G722" s="6" t="str">
        <f>VLOOKUP(Table2[[#This Row],[CustomerID]],'Medical Examinations'!A:J,6,FALSE)</f>
        <v>No</v>
      </c>
      <c r="H722" s="6">
        <f>VLOOKUP(Table2[[#This Row],[CustomerID]],'Medical Examinations'!A:J,7,FALSE)</f>
        <v>0</v>
      </c>
      <c r="I722" s="6" t="str">
        <f>VLOOKUP(Table2[[#This Row],[CustomerID]],'Medical Examinations'!A:J,8,FALSE)</f>
        <v>No</v>
      </c>
      <c r="J722" s="6" t="str">
        <f>VLOOKUP(Table2[[#This Row],[CustomerID]],'Medical Examinations'!A:J,9,FALSE)</f>
        <v>Obesity</v>
      </c>
      <c r="K722" s="6" t="str">
        <f>VLOOKUP(Table2[[#This Row],[CustomerID]],'Medical Examinations'!A:J,10,FALSE)</f>
        <v>Diabetes</v>
      </c>
      <c r="L722" s="6" t="str">
        <f>VLOOKUP(Table2[[#This Row],[CustomerID]],'Hospitalisation Details'!A:M,12,FALSE)</f>
        <v>8-Nov-1960</v>
      </c>
      <c r="M722" s="6">
        <f>VLOOKUP(Table2[[#This Row],[CustomerID]],'Hospitalisation Details'!A:M,7,FALSE)</f>
        <v>14043.48</v>
      </c>
      <c r="N722" s="6" t="str">
        <f>VLOOKUP(Table2[[#This Row],[CustomerID]],'Hospitalisation Details'!A:M,8,FALSE)</f>
        <v>tier - 2</v>
      </c>
      <c r="O722" s="6" t="str">
        <f>VLOOKUP(Table2[[#This Row],[CustomerID]],'Hospitalisation Details'!A:M,9,FALSE)</f>
        <v>tier - 3</v>
      </c>
      <c r="P722" s="6" t="str">
        <f>VLOOKUP(Table2[[#This Row],[CustomerID]],'Hospitalisation Details'!A:M,10,FALSE)</f>
        <v>R1024</v>
      </c>
      <c r="Q722" s="6">
        <f>VLOOKUP(Table2[[#This Row],[CustomerID]],'Hospitalisation Details'!A:M,13,FALSE)</f>
        <v>62</v>
      </c>
      <c r="R722" s="41"/>
    </row>
    <row r="723" spans="1:18" x14ac:dyDescent="0.3">
      <c r="A723" s="6" t="str">
        <f>VLOOKUP('Customer Names'!A723,'Customer Names'!A:A,1,FALSE)</f>
        <v>Id722</v>
      </c>
      <c r="B723" s="6" t="str">
        <f>VLOOKUP(Table2[[#This Row],[CustomerID]],'Customer Names'!A:E,4,FALSE)</f>
        <v xml:space="preserve">  Melissa</v>
      </c>
      <c r="C723" s="6">
        <f>VLOOKUP(Table2[[#This Row],[CustomerID]],'Medical Examinations'!A:J,2,FALSE)</f>
        <v>32.1</v>
      </c>
      <c r="D723" s="6">
        <f>VLOOKUP(Table2[[#This Row],[CustomerID]],'Medical Examinations'!A:J,3,FALSE)</f>
        <v>6.57</v>
      </c>
      <c r="E723" s="6" t="str">
        <f>VLOOKUP(Table2[[#This Row],[CustomerID]],'Medical Examinations'!A:J,4,FALSE)</f>
        <v>Yes</v>
      </c>
      <c r="F723" s="6" t="str">
        <f>VLOOKUP(Table2[[#This Row],[CustomerID]],'Medical Examinations'!A:J,5,FALSE)</f>
        <v>No</v>
      </c>
      <c r="G723" s="6" t="str">
        <f>VLOOKUP(Table2[[#This Row],[CustomerID]],'Medical Examinations'!A:J,6,FALSE)</f>
        <v>Yes</v>
      </c>
      <c r="H723" s="6">
        <f>VLOOKUP(Table2[[#This Row],[CustomerID]],'Medical Examinations'!A:J,7,FALSE)</f>
        <v>1</v>
      </c>
      <c r="I723" s="6" t="str">
        <f>VLOOKUP(Table2[[#This Row],[CustomerID]],'Medical Examinations'!A:J,8,FALSE)</f>
        <v>No</v>
      </c>
      <c r="J723" s="6" t="str">
        <f>VLOOKUP(Table2[[#This Row],[CustomerID]],'Medical Examinations'!A:J,9,FALSE)</f>
        <v>Obesity</v>
      </c>
      <c r="K723" s="6" t="str">
        <f>VLOOKUP(Table2[[#This Row],[CustomerID]],'Medical Examinations'!A:J,10,FALSE)</f>
        <v>Diabetes</v>
      </c>
      <c r="L723" s="6" t="str">
        <f>VLOOKUP(Table2[[#This Row],[CustomerID]],'Hospitalisation Details'!A:M,12,FALSE)</f>
        <v>8-Jul-1963</v>
      </c>
      <c r="M723" s="6">
        <f>VLOOKUP(Table2[[#This Row],[CustomerID]],'Hospitalisation Details'!A:M,7,FALSE)</f>
        <v>14007.22</v>
      </c>
      <c r="N723" s="6" t="str">
        <f>VLOOKUP(Table2[[#This Row],[CustomerID]],'Hospitalisation Details'!A:M,8,FALSE)</f>
        <v>tier - 2</v>
      </c>
      <c r="O723" s="6" t="str">
        <f>VLOOKUP(Table2[[#This Row],[CustomerID]],'Hospitalisation Details'!A:M,9,FALSE)</f>
        <v>tier - 3</v>
      </c>
      <c r="P723" s="6" t="str">
        <f>VLOOKUP(Table2[[#This Row],[CustomerID]],'Hospitalisation Details'!A:M,10,FALSE)</f>
        <v>R1011</v>
      </c>
      <c r="Q723" s="6">
        <f>VLOOKUP(Table2[[#This Row],[CustomerID]],'Hospitalisation Details'!A:M,13,FALSE)</f>
        <v>59</v>
      </c>
      <c r="R723" s="41"/>
    </row>
    <row r="724" spans="1:18" x14ac:dyDescent="0.3">
      <c r="A724" s="6" t="str">
        <f>VLOOKUP('Customer Names'!A724,'Customer Names'!A:A,1,FALSE)</f>
        <v>Id723</v>
      </c>
      <c r="B724" s="6" t="str">
        <f>VLOOKUP(Table2[[#This Row],[CustomerID]],'Customer Names'!A:E,4,FALSE)</f>
        <v xml:space="preserve">  Laura P</v>
      </c>
      <c r="C724" s="6">
        <f>VLOOKUP(Table2[[#This Row],[CustomerID]],'Medical Examinations'!A:J,2,FALSE)</f>
        <v>27.83</v>
      </c>
      <c r="D724" s="6">
        <f>VLOOKUP(Table2[[#This Row],[CustomerID]],'Medical Examinations'!A:J,3,FALSE)</f>
        <v>11.61</v>
      </c>
      <c r="E724" s="6" t="str">
        <f>VLOOKUP(Table2[[#This Row],[CustomerID]],'Medical Examinations'!A:J,4,FALSE)</f>
        <v>Yes</v>
      </c>
      <c r="F724" s="6" t="str">
        <f>VLOOKUP(Table2[[#This Row],[CustomerID]],'Medical Examinations'!A:J,5,FALSE)</f>
        <v>No</v>
      </c>
      <c r="G724" s="6" t="str">
        <f>VLOOKUP(Table2[[#This Row],[CustomerID]],'Medical Examinations'!A:J,6,FALSE)</f>
        <v>Yes</v>
      </c>
      <c r="H724" s="6">
        <f>VLOOKUP(Table2[[#This Row],[CustomerID]],'Medical Examinations'!A:J,7,FALSE)</f>
        <v>1</v>
      </c>
      <c r="I724" s="6" t="str">
        <f>VLOOKUP(Table2[[#This Row],[CustomerID]],'Medical Examinations'!A:J,8,FALSE)</f>
        <v>No</v>
      </c>
      <c r="J724" s="6" t="str">
        <f>VLOOKUP(Table2[[#This Row],[CustomerID]],'Medical Examinations'!A:J,9,FALSE)</f>
        <v>OverWeight</v>
      </c>
      <c r="K724" s="6" t="str">
        <f>VLOOKUP(Table2[[#This Row],[CustomerID]],'Medical Examinations'!A:J,10,FALSE)</f>
        <v>Diabetes</v>
      </c>
      <c r="L724" s="6" t="str">
        <f>VLOOKUP(Table2[[#This Row],[CustomerID]],'Hospitalisation Details'!A:M,12,FALSE)</f>
        <v>6-Jul-1963</v>
      </c>
      <c r="M724" s="6">
        <f>VLOOKUP(Table2[[#This Row],[CustomerID]],'Hospitalisation Details'!A:M,7,FALSE)</f>
        <v>14001.29</v>
      </c>
      <c r="N724" s="6" t="str">
        <f>VLOOKUP(Table2[[#This Row],[CustomerID]],'Hospitalisation Details'!A:M,8,FALSE)</f>
        <v>tier - 2</v>
      </c>
      <c r="O724" s="6" t="str">
        <f>VLOOKUP(Table2[[#This Row],[CustomerID]],'Hospitalisation Details'!A:M,9,FALSE)</f>
        <v>tier - 2</v>
      </c>
      <c r="P724" s="6" t="str">
        <f>VLOOKUP(Table2[[#This Row],[CustomerID]],'Hospitalisation Details'!A:M,10,FALSE)</f>
        <v>R1013</v>
      </c>
      <c r="Q724" s="6">
        <f>VLOOKUP(Table2[[#This Row],[CustomerID]],'Hospitalisation Details'!A:M,13,FALSE)</f>
        <v>59</v>
      </c>
      <c r="R724" s="41"/>
    </row>
    <row r="725" spans="1:18" x14ac:dyDescent="0.3">
      <c r="A725" s="6" t="str">
        <f>VLOOKUP('Customer Names'!A725,'Customer Names'!A:A,1,FALSE)</f>
        <v>Id724</v>
      </c>
      <c r="B725" s="6" t="str">
        <f>VLOOKUP(Table2[[#This Row],[CustomerID]],'Customer Names'!A:E,4,FALSE)</f>
        <v xml:space="preserve">  Lisa</v>
      </c>
      <c r="C725" s="6">
        <f>VLOOKUP(Table2[[#This Row],[CustomerID]],'Medical Examinations'!A:J,2,FALSE)</f>
        <v>27.72</v>
      </c>
      <c r="D725" s="6">
        <f>VLOOKUP(Table2[[#This Row],[CustomerID]],'Medical Examinations'!A:J,3,FALSE)</f>
        <v>8.16</v>
      </c>
      <c r="E725" s="6" t="str">
        <f>VLOOKUP(Table2[[#This Row],[CustomerID]],'Medical Examinations'!A:J,4,FALSE)</f>
        <v>Yes</v>
      </c>
      <c r="F725" s="6" t="str">
        <f>VLOOKUP(Table2[[#This Row],[CustomerID]],'Medical Examinations'!A:J,5,FALSE)</f>
        <v>No</v>
      </c>
      <c r="G725" s="6" t="str">
        <f>VLOOKUP(Table2[[#This Row],[CustomerID]],'Medical Examinations'!A:J,6,FALSE)</f>
        <v>Yes</v>
      </c>
      <c r="H725" s="6">
        <f>VLOOKUP(Table2[[#This Row],[CustomerID]],'Medical Examinations'!A:J,7,FALSE)</f>
        <v>1</v>
      </c>
      <c r="I725" s="6" t="str">
        <f>VLOOKUP(Table2[[#This Row],[CustomerID]],'Medical Examinations'!A:J,8,FALSE)</f>
        <v>No</v>
      </c>
      <c r="J725" s="6" t="str">
        <f>VLOOKUP(Table2[[#This Row],[CustomerID]],'Medical Examinations'!A:J,9,FALSE)</f>
        <v>OverWeight</v>
      </c>
      <c r="K725" s="6" t="str">
        <f>VLOOKUP(Table2[[#This Row],[CustomerID]],'Medical Examinations'!A:J,10,FALSE)</f>
        <v>Diabetes</v>
      </c>
      <c r="L725" s="6" t="str">
        <f>VLOOKUP(Table2[[#This Row],[CustomerID]],'Hospitalisation Details'!A:M,12,FALSE)</f>
        <v>23-Dec-1963</v>
      </c>
      <c r="M725" s="6">
        <f>VLOOKUP(Table2[[#This Row],[CustomerID]],'Hospitalisation Details'!A:M,7,FALSE)</f>
        <v>14001.13</v>
      </c>
      <c r="N725" s="6" t="str">
        <f>VLOOKUP(Table2[[#This Row],[CustomerID]],'Hospitalisation Details'!A:M,8,FALSE)</f>
        <v>tier - 2</v>
      </c>
      <c r="O725" s="6" t="str">
        <f>VLOOKUP(Table2[[#This Row],[CustomerID]],'Hospitalisation Details'!A:M,9,FALSE)</f>
        <v>tier - 1</v>
      </c>
      <c r="P725" s="6" t="str">
        <f>VLOOKUP(Table2[[#This Row],[CustomerID]],'Hospitalisation Details'!A:M,10,FALSE)</f>
        <v>R1013</v>
      </c>
      <c r="Q725" s="6">
        <f>VLOOKUP(Table2[[#This Row],[CustomerID]],'Hospitalisation Details'!A:M,13,FALSE)</f>
        <v>59</v>
      </c>
      <c r="R725" s="41"/>
    </row>
    <row r="726" spans="1:18" x14ac:dyDescent="0.3">
      <c r="A726" s="6" t="str">
        <f>VLOOKUP('Customer Names'!A726,'Customer Names'!A:A,1,FALSE)</f>
        <v>Id725</v>
      </c>
      <c r="B726" s="6" t="str">
        <f>VLOOKUP(Table2[[#This Row],[CustomerID]],'Customer Names'!A:E,4,FALSE)</f>
        <v xml:space="preserve">  William D</v>
      </c>
      <c r="C726" s="6">
        <f>VLOOKUP(Table2[[#This Row],[CustomerID]],'Medical Examinations'!A:J,2,FALSE)</f>
        <v>36.765000000000001</v>
      </c>
      <c r="D726" s="6">
        <f>VLOOKUP(Table2[[#This Row],[CustomerID]],'Medical Examinations'!A:J,3,FALSE)</f>
        <v>4.4800000000000004</v>
      </c>
      <c r="E726" s="6" t="str">
        <f>VLOOKUP(Table2[[#This Row],[CustomerID]],'Medical Examinations'!A:J,4,FALSE)</f>
        <v>Yes</v>
      </c>
      <c r="F726" s="6" t="str">
        <f>VLOOKUP(Table2[[#This Row],[CustomerID]],'Medical Examinations'!A:J,5,FALSE)</f>
        <v>No</v>
      </c>
      <c r="G726" s="6" t="str">
        <f>VLOOKUP(Table2[[#This Row],[CustomerID]],'Medical Examinations'!A:J,6,FALSE)</f>
        <v>No</v>
      </c>
      <c r="H726" s="6">
        <f>VLOOKUP(Table2[[#This Row],[CustomerID]],'Medical Examinations'!A:J,7,FALSE)</f>
        <v>2</v>
      </c>
      <c r="I726" s="6" t="str">
        <f>VLOOKUP(Table2[[#This Row],[CustomerID]],'Medical Examinations'!A:J,8,FALSE)</f>
        <v>No</v>
      </c>
      <c r="J726" s="6" t="str">
        <f>VLOOKUP(Table2[[#This Row],[CustomerID]],'Medical Examinations'!A:J,9,FALSE)</f>
        <v>Obesity</v>
      </c>
      <c r="K726" s="6" t="str">
        <f>VLOOKUP(Table2[[#This Row],[CustomerID]],'Medical Examinations'!A:J,10,FALSE)</f>
        <v>Normal</v>
      </c>
      <c r="L726" s="6" t="str">
        <f>VLOOKUP(Table2[[#This Row],[CustomerID]],'Hospitalisation Details'!A:M,12,FALSE)</f>
        <v>6-Sep-1959</v>
      </c>
      <c r="M726" s="6">
        <f>VLOOKUP(Table2[[#This Row],[CustomerID]],'Hospitalisation Details'!A:M,7,FALSE)</f>
        <v>13981.85</v>
      </c>
      <c r="N726" s="6" t="str">
        <f>VLOOKUP(Table2[[#This Row],[CustomerID]],'Hospitalisation Details'!A:M,8,FALSE)</f>
        <v>tier - 2</v>
      </c>
      <c r="O726" s="6" t="str">
        <f>VLOOKUP(Table2[[#This Row],[CustomerID]],'Hospitalisation Details'!A:M,9,FALSE)</f>
        <v>tier - 1</v>
      </c>
      <c r="P726" s="6" t="str">
        <f>VLOOKUP(Table2[[#This Row],[CustomerID]],'Hospitalisation Details'!A:M,10,FALSE)</f>
        <v>R1016</v>
      </c>
      <c r="Q726" s="6">
        <f>VLOOKUP(Table2[[#This Row],[CustomerID]],'Hospitalisation Details'!A:M,13,FALSE)</f>
        <v>63</v>
      </c>
      <c r="R726" s="41"/>
    </row>
    <row r="727" spans="1:18" x14ac:dyDescent="0.3">
      <c r="A727" s="6" t="str">
        <f>VLOOKUP('Customer Names'!A727,'Customer Names'!A:A,1,FALSE)</f>
        <v>Id726</v>
      </c>
      <c r="B727" s="6" t="str">
        <f>VLOOKUP(Table2[[#This Row],[CustomerID]],'Customer Names'!A:E,4,FALSE)</f>
        <v xml:space="preserve">  James</v>
      </c>
      <c r="C727" s="6">
        <f>VLOOKUP(Table2[[#This Row],[CustomerID]],'Medical Examinations'!A:J,2,FALSE)</f>
        <v>48.36</v>
      </c>
      <c r="D727" s="6">
        <f>VLOOKUP(Table2[[#This Row],[CustomerID]],'Medical Examinations'!A:J,3,FALSE)</f>
        <v>4.08</v>
      </c>
      <c r="E727" s="6" t="str">
        <f>VLOOKUP(Table2[[#This Row],[CustomerID]],'Medical Examinations'!A:J,4,FALSE)</f>
        <v>No</v>
      </c>
      <c r="F727" s="6" t="str">
        <f>VLOOKUP(Table2[[#This Row],[CustomerID]],'Medical Examinations'!A:J,5,FALSE)</f>
        <v>No</v>
      </c>
      <c r="G727" s="6" t="str">
        <f>VLOOKUP(Table2[[#This Row],[CustomerID]],'Medical Examinations'!A:J,6,FALSE)</f>
        <v>No</v>
      </c>
      <c r="H727" s="6">
        <f>VLOOKUP(Table2[[#This Row],[CustomerID]],'Medical Examinations'!A:J,7,FALSE)</f>
        <v>0</v>
      </c>
      <c r="I727" s="6" t="str">
        <f>VLOOKUP(Table2[[#This Row],[CustomerID]],'Medical Examinations'!A:J,8,FALSE)</f>
        <v>No</v>
      </c>
      <c r="J727" s="6" t="str">
        <f>VLOOKUP(Table2[[#This Row],[CustomerID]],'Medical Examinations'!A:J,9,FALSE)</f>
        <v>Obesity</v>
      </c>
      <c r="K727" s="6" t="str">
        <f>VLOOKUP(Table2[[#This Row],[CustomerID]],'Medical Examinations'!A:J,10,FALSE)</f>
        <v>Normal</v>
      </c>
      <c r="L727" s="6" t="str">
        <f>VLOOKUP(Table2[[#This Row],[CustomerID]],'Hospitalisation Details'!A:M,12,FALSE)</f>
        <v>13-Jul-1990</v>
      </c>
      <c r="M727" s="6">
        <f>VLOOKUP(Table2[[#This Row],[CustomerID]],'Hospitalisation Details'!A:M,7,FALSE)</f>
        <v>13979.45</v>
      </c>
      <c r="N727" s="6" t="str">
        <f>VLOOKUP(Table2[[#This Row],[CustomerID]],'Hospitalisation Details'!A:M,8,FALSE)</f>
        <v>tier - 2</v>
      </c>
      <c r="O727" s="6" t="str">
        <f>VLOOKUP(Table2[[#This Row],[CustomerID]],'Hospitalisation Details'!A:M,9,FALSE)</f>
        <v>tier - 1</v>
      </c>
      <c r="P727" s="6" t="str">
        <f>VLOOKUP(Table2[[#This Row],[CustomerID]],'Hospitalisation Details'!A:M,10,FALSE)</f>
        <v>R1023</v>
      </c>
      <c r="Q727" s="6">
        <f>VLOOKUP(Table2[[#This Row],[CustomerID]],'Hospitalisation Details'!A:M,13,FALSE)</f>
        <v>32</v>
      </c>
      <c r="R727" s="41"/>
    </row>
    <row r="728" spans="1:18" x14ac:dyDescent="0.3">
      <c r="A728" s="6" t="str">
        <f>VLOOKUP('Customer Names'!A728,'Customer Names'!A:A,1,FALSE)</f>
        <v>Id727</v>
      </c>
      <c r="B728" s="6" t="str">
        <f>VLOOKUP(Table2[[#This Row],[CustomerID]],'Customer Names'!A:E,4,FALSE)</f>
        <v xml:space="preserve">  John</v>
      </c>
      <c r="C728" s="6">
        <f>VLOOKUP(Table2[[#This Row],[CustomerID]],'Medical Examinations'!A:J,2,FALSE)</f>
        <v>31.445</v>
      </c>
      <c r="D728" s="6">
        <f>VLOOKUP(Table2[[#This Row],[CustomerID]],'Medical Examinations'!A:J,3,FALSE)</f>
        <v>4.4000000000000004</v>
      </c>
      <c r="E728" s="6" t="str">
        <f>VLOOKUP(Table2[[#This Row],[CustomerID]],'Medical Examinations'!A:J,4,FALSE)</f>
        <v>Yes</v>
      </c>
      <c r="F728" s="6" t="str">
        <f>VLOOKUP(Table2[[#This Row],[CustomerID]],'Medical Examinations'!A:J,5,FALSE)</f>
        <v>No</v>
      </c>
      <c r="G728" s="6" t="str">
        <f>VLOOKUP(Table2[[#This Row],[CustomerID]],'Medical Examinations'!A:J,6,FALSE)</f>
        <v>No</v>
      </c>
      <c r="H728" s="6">
        <f>VLOOKUP(Table2[[#This Row],[CustomerID]],'Medical Examinations'!A:J,7,FALSE)</f>
        <v>2</v>
      </c>
      <c r="I728" s="6" t="str">
        <f>VLOOKUP(Table2[[#This Row],[CustomerID]],'Medical Examinations'!A:J,8,FALSE)</f>
        <v>No</v>
      </c>
      <c r="J728" s="6" t="str">
        <f>VLOOKUP(Table2[[#This Row],[CustomerID]],'Medical Examinations'!A:J,9,FALSE)</f>
        <v>Obesity</v>
      </c>
      <c r="K728" s="6" t="str">
        <f>VLOOKUP(Table2[[#This Row],[CustomerID]],'Medical Examinations'!A:J,10,FALSE)</f>
        <v>Normal</v>
      </c>
      <c r="L728" s="6" t="str">
        <f>VLOOKUP(Table2[[#This Row],[CustomerID]],'Hospitalisation Details'!A:M,12,FALSE)</f>
        <v>29-Aug-1959</v>
      </c>
      <c r="M728" s="6">
        <f>VLOOKUP(Table2[[#This Row],[CustomerID]],'Hospitalisation Details'!A:M,7,FALSE)</f>
        <v>13974.46</v>
      </c>
      <c r="N728" s="6" t="str">
        <f>VLOOKUP(Table2[[#This Row],[CustomerID]],'Hospitalisation Details'!A:M,8,FALSE)</f>
        <v>tier - 2</v>
      </c>
      <c r="O728" s="6" t="str">
        <f>VLOOKUP(Table2[[#This Row],[CustomerID]],'Hospitalisation Details'!A:M,9,FALSE)</f>
        <v>tier - 2</v>
      </c>
      <c r="P728" s="6" t="str">
        <f>VLOOKUP(Table2[[#This Row],[CustomerID]],'Hospitalisation Details'!A:M,10,FALSE)</f>
        <v>R1019</v>
      </c>
      <c r="Q728" s="6">
        <f>VLOOKUP(Table2[[#This Row],[CustomerID]],'Hospitalisation Details'!A:M,13,FALSE)</f>
        <v>63</v>
      </c>
      <c r="R728" s="41"/>
    </row>
    <row r="729" spans="1:18" x14ac:dyDescent="0.3">
      <c r="A729" s="6" t="str">
        <f>VLOOKUP('Customer Names'!A729,'Customer Names'!A:A,1,FALSE)</f>
        <v>Id728</v>
      </c>
      <c r="B729" s="6" t="str">
        <f>VLOOKUP(Table2[[#This Row],[CustomerID]],'Customer Names'!A:E,4,FALSE)</f>
        <v xml:space="preserve">  Adam S</v>
      </c>
      <c r="C729" s="6">
        <f>VLOOKUP(Table2[[#This Row],[CustomerID]],'Medical Examinations'!A:J,2,FALSE)</f>
        <v>27.55</v>
      </c>
      <c r="D729" s="6">
        <f>VLOOKUP(Table2[[#This Row],[CustomerID]],'Medical Examinations'!A:J,3,FALSE)</f>
        <v>9.02</v>
      </c>
      <c r="E729" s="6" t="str">
        <f>VLOOKUP(Table2[[#This Row],[CustomerID]],'Medical Examinations'!A:J,4,FALSE)</f>
        <v>No</v>
      </c>
      <c r="F729" s="6" t="str">
        <f>VLOOKUP(Table2[[#This Row],[CustomerID]],'Medical Examinations'!A:J,5,FALSE)</f>
        <v>No</v>
      </c>
      <c r="G729" s="6" t="str">
        <f>VLOOKUP(Table2[[#This Row],[CustomerID]],'Medical Examinations'!A:J,6,FALSE)</f>
        <v>No</v>
      </c>
      <c r="H729" s="6">
        <f>VLOOKUP(Table2[[#This Row],[CustomerID]],'Medical Examinations'!A:J,7,FALSE)</f>
        <v>0</v>
      </c>
      <c r="I729" s="6" t="str">
        <f>VLOOKUP(Table2[[#This Row],[CustomerID]],'Medical Examinations'!A:J,8,FALSE)</f>
        <v>No</v>
      </c>
      <c r="J729" s="6" t="str">
        <f>VLOOKUP(Table2[[#This Row],[CustomerID]],'Medical Examinations'!A:J,9,FALSE)</f>
        <v>OverWeight</v>
      </c>
      <c r="K729" s="6" t="str">
        <f>VLOOKUP(Table2[[#This Row],[CustomerID]],'Medical Examinations'!A:J,10,FALSE)</f>
        <v>Diabetes</v>
      </c>
      <c r="L729" s="6" t="str">
        <f>VLOOKUP(Table2[[#This Row],[CustomerID]],'Hospitalisation Details'!A:M,12,FALSE)</f>
        <v>18-Jun-1960</v>
      </c>
      <c r="M729" s="6">
        <f>VLOOKUP(Table2[[#This Row],[CustomerID]],'Hospitalisation Details'!A:M,7,FALSE)</f>
        <v>13937.67</v>
      </c>
      <c r="N729" s="6" t="str">
        <f>VLOOKUP(Table2[[#This Row],[CustomerID]],'Hospitalisation Details'!A:M,8,FALSE)</f>
        <v>tier - 2</v>
      </c>
      <c r="O729" s="6" t="str">
        <f>VLOOKUP(Table2[[#This Row],[CustomerID]],'Hospitalisation Details'!A:M,9,FALSE)</f>
        <v>tier - 1</v>
      </c>
      <c r="P729" s="6" t="str">
        <f>VLOOKUP(Table2[[#This Row],[CustomerID]],'Hospitalisation Details'!A:M,10,FALSE)</f>
        <v>R1012</v>
      </c>
      <c r="Q729" s="6">
        <f>VLOOKUP(Table2[[#This Row],[CustomerID]],'Hospitalisation Details'!A:M,13,FALSE)</f>
        <v>62</v>
      </c>
      <c r="R729" s="41"/>
    </row>
    <row r="730" spans="1:18" x14ac:dyDescent="0.3">
      <c r="A730" s="6" t="str">
        <f>VLOOKUP('Customer Names'!A730,'Customer Names'!A:A,1,FALSE)</f>
        <v>Id729</v>
      </c>
      <c r="B730" s="6" t="str">
        <f>VLOOKUP(Table2[[#This Row],[CustomerID]],'Customer Names'!A:E,4,FALSE)</f>
        <v xml:space="preserve">  Armando</v>
      </c>
      <c r="C730" s="6">
        <f>VLOOKUP(Table2[[#This Row],[CustomerID]],'Medical Examinations'!A:J,2,FALSE)</f>
        <v>33.11</v>
      </c>
      <c r="D730" s="6">
        <f>VLOOKUP(Table2[[#This Row],[CustomerID]],'Medical Examinations'!A:J,3,FALSE)</f>
        <v>8.06</v>
      </c>
      <c r="E730" s="6" t="str">
        <f>VLOOKUP(Table2[[#This Row],[CustomerID]],'Medical Examinations'!A:J,4,FALSE)</f>
        <v>No</v>
      </c>
      <c r="F730" s="6" t="str">
        <f>VLOOKUP(Table2[[#This Row],[CustomerID]],'Medical Examinations'!A:J,5,FALSE)</f>
        <v>No</v>
      </c>
      <c r="G730" s="6" t="str">
        <f>VLOOKUP(Table2[[#This Row],[CustomerID]],'Medical Examinations'!A:J,6,FALSE)</f>
        <v>No</v>
      </c>
      <c r="H730" s="6">
        <f>VLOOKUP(Table2[[#This Row],[CustomerID]],'Medical Examinations'!A:J,7,FALSE)</f>
        <v>0</v>
      </c>
      <c r="I730" s="6" t="str">
        <f>VLOOKUP(Table2[[#This Row],[CustomerID]],'Medical Examinations'!A:J,8,FALSE)</f>
        <v>No</v>
      </c>
      <c r="J730" s="6" t="str">
        <f>VLOOKUP(Table2[[#This Row],[CustomerID]],'Medical Examinations'!A:J,9,FALSE)</f>
        <v>Obesity</v>
      </c>
      <c r="K730" s="6" t="str">
        <f>VLOOKUP(Table2[[#This Row],[CustomerID]],'Medical Examinations'!A:J,10,FALSE)</f>
        <v>Diabetes</v>
      </c>
      <c r="L730" s="6" t="str">
        <f>VLOOKUP(Table2[[#This Row],[CustomerID]],'Hospitalisation Details'!A:M,12,FALSE)</f>
        <v>27-Jul-1962</v>
      </c>
      <c r="M730" s="6">
        <f>VLOOKUP(Table2[[#This Row],[CustomerID]],'Hospitalisation Details'!A:M,7,FALSE)</f>
        <v>13919.82</v>
      </c>
      <c r="N730" s="6" t="str">
        <f>VLOOKUP(Table2[[#This Row],[CustomerID]],'Hospitalisation Details'!A:M,8,FALSE)</f>
        <v>tier - 2</v>
      </c>
      <c r="O730" s="6" t="str">
        <f>VLOOKUP(Table2[[#This Row],[CustomerID]],'Hospitalisation Details'!A:M,9,FALSE)</f>
        <v>tier - 2</v>
      </c>
      <c r="P730" s="6" t="str">
        <f>VLOOKUP(Table2[[#This Row],[CustomerID]],'Hospitalisation Details'!A:M,10,FALSE)</f>
        <v>R1013</v>
      </c>
      <c r="Q730" s="6">
        <f>VLOOKUP(Table2[[#This Row],[CustomerID]],'Hospitalisation Details'!A:M,13,FALSE)</f>
        <v>60</v>
      </c>
      <c r="R730" s="41"/>
    </row>
    <row r="731" spans="1:18" x14ac:dyDescent="0.3">
      <c r="A731" s="6" t="str">
        <f>VLOOKUP('Customer Names'!A731,'Customer Names'!A:A,1,FALSE)</f>
        <v>Id730</v>
      </c>
      <c r="B731" s="6" t="str">
        <f>VLOOKUP(Table2[[#This Row],[CustomerID]],'Customer Names'!A:E,4,FALSE)</f>
        <v xml:space="preserve">  Dana</v>
      </c>
      <c r="C731" s="6">
        <f>VLOOKUP(Table2[[#This Row],[CustomerID]],'Medical Examinations'!A:J,2,FALSE)</f>
        <v>36.85</v>
      </c>
      <c r="D731" s="6">
        <f>VLOOKUP(Table2[[#This Row],[CustomerID]],'Medical Examinations'!A:J,3,FALSE)</f>
        <v>6.21</v>
      </c>
      <c r="E731" s="6" t="str">
        <f>VLOOKUP(Table2[[#This Row],[CustomerID]],'Medical Examinations'!A:J,4,FALSE)</f>
        <v>Yes</v>
      </c>
      <c r="F731" s="6" t="str">
        <f>VLOOKUP(Table2[[#This Row],[CustomerID]],'Medical Examinations'!A:J,5,FALSE)</f>
        <v>No</v>
      </c>
      <c r="G731" s="6" t="str">
        <f>VLOOKUP(Table2[[#This Row],[CustomerID]],'Medical Examinations'!A:J,6,FALSE)</f>
        <v>No</v>
      </c>
      <c r="H731" s="6">
        <f>VLOOKUP(Table2[[#This Row],[CustomerID]],'Medical Examinations'!A:J,7,FALSE)</f>
        <v>2</v>
      </c>
      <c r="I731" s="6" t="str">
        <f>VLOOKUP(Table2[[#This Row],[CustomerID]],'Medical Examinations'!A:J,8,FALSE)</f>
        <v>No</v>
      </c>
      <c r="J731" s="6" t="str">
        <f>VLOOKUP(Table2[[#This Row],[CustomerID]],'Medical Examinations'!A:J,9,FALSE)</f>
        <v>Obesity</v>
      </c>
      <c r="K731" s="6" t="str">
        <f>VLOOKUP(Table2[[#This Row],[CustomerID]],'Medical Examinations'!A:J,10,FALSE)</f>
        <v>Prediabetes</v>
      </c>
      <c r="L731" s="6" t="str">
        <f>VLOOKUP(Table2[[#This Row],[CustomerID]],'Hospitalisation Details'!A:M,12,FALSE)</f>
        <v>7-Jul-1959</v>
      </c>
      <c r="M731" s="6">
        <f>VLOOKUP(Table2[[#This Row],[CustomerID]],'Hospitalisation Details'!A:M,7,FALSE)</f>
        <v>13887.97</v>
      </c>
      <c r="N731" s="6" t="str">
        <f>VLOOKUP(Table2[[#This Row],[CustomerID]],'Hospitalisation Details'!A:M,8,FALSE)</f>
        <v>tier - 2</v>
      </c>
      <c r="O731" s="6" t="str">
        <f>VLOOKUP(Table2[[#This Row],[CustomerID]],'Hospitalisation Details'!A:M,9,FALSE)</f>
        <v>tier - 2</v>
      </c>
      <c r="P731" s="6" t="str">
        <f>VLOOKUP(Table2[[#This Row],[CustomerID]],'Hospitalisation Details'!A:M,10,FALSE)</f>
        <v>R1013</v>
      </c>
      <c r="Q731" s="6">
        <f>VLOOKUP(Table2[[#This Row],[CustomerID]],'Hospitalisation Details'!A:M,13,FALSE)</f>
        <v>63</v>
      </c>
      <c r="R731" s="41"/>
    </row>
    <row r="732" spans="1:18" x14ac:dyDescent="0.3">
      <c r="A732" s="6" t="str">
        <f>VLOOKUP('Customer Names'!A732,'Customer Names'!A:A,1,FALSE)</f>
        <v>Id731</v>
      </c>
      <c r="B732" s="6" t="str">
        <f>VLOOKUP(Table2[[#This Row],[CustomerID]],'Customer Names'!A:E,4,FALSE)</f>
        <v xml:space="preserve">  Jennifer L</v>
      </c>
      <c r="C732" s="6">
        <f>VLOOKUP(Table2[[#This Row],[CustomerID]],'Medical Examinations'!A:J,2,FALSE)</f>
        <v>36.299999999999997</v>
      </c>
      <c r="D732" s="6">
        <f>VLOOKUP(Table2[[#This Row],[CustomerID]],'Medical Examinations'!A:J,3,FALSE)</f>
        <v>5.79</v>
      </c>
      <c r="E732" s="6" t="str">
        <f>VLOOKUP(Table2[[#This Row],[CustomerID]],'Medical Examinations'!A:J,4,FALSE)</f>
        <v>Yes</v>
      </c>
      <c r="F732" s="6" t="str">
        <f>VLOOKUP(Table2[[#This Row],[CustomerID]],'Medical Examinations'!A:J,5,FALSE)</f>
        <v>No</v>
      </c>
      <c r="G732" s="6" t="str">
        <f>VLOOKUP(Table2[[#This Row],[CustomerID]],'Medical Examinations'!A:J,6,FALSE)</f>
        <v>No</v>
      </c>
      <c r="H732" s="6">
        <f>VLOOKUP(Table2[[#This Row],[CustomerID]],'Medical Examinations'!A:J,7,FALSE)</f>
        <v>2</v>
      </c>
      <c r="I732" s="6" t="str">
        <f>VLOOKUP(Table2[[#This Row],[CustomerID]],'Medical Examinations'!A:J,8,FALSE)</f>
        <v>No</v>
      </c>
      <c r="J732" s="6" t="str">
        <f>VLOOKUP(Table2[[#This Row],[CustomerID]],'Medical Examinations'!A:J,9,FALSE)</f>
        <v>Obesity</v>
      </c>
      <c r="K732" s="6" t="str">
        <f>VLOOKUP(Table2[[#This Row],[CustomerID]],'Medical Examinations'!A:J,10,FALSE)</f>
        <v>Prediabetes</v>
      </c>
      <c r="L732" s="6" t="str">
        <f>VLOOKUP(Table2[[#This Row],[CustomerID]],'Hospitalisation Details'!A:M,12,FALSE)</f>
        <v>29-Dec-1959</v>
      </c>
      <c r="M732" s="6">
        <f>VLOOKUP(Table2[[#This Row],[CustomerID]],'Hospitalisation Details'!A:M,7,FALSE)</f>
        <v>13887.2</v>
      </c>
      <c r="N732" s="6" t="str">
        <f>VLOOKUP(Table2[[#This Row],[CustomerID]],'Hospitalisation Details'!A:M,8,FALSE)</f>
        <v>tier - 2</v>
      </c>
      <c r="O732" s="6" t="str">
        <f>VLOOKUP(Table2[[#This Row],[CustomerID]],'Hospitalisation Details'!A:M,9,FALSE)</f>
        <v>tier - 3</v>
      </c>
      <c r="P732" s="6" t="str">
        <f>VLOOKUP(Table2[[#This Row],[CustomerID]],'Hospitalisation Details'!A:M,10,FALSE)</f>
        <v>R1013</v>
      </c>
      <c r="Q732" s="6">
        <f>VLOOKUP(Table2[[#This Row],[CustomerID]],'Hospitalisation Details'!A:M,13,FALSE)</f>
        <v>63</v>
      </c>
      <c r="R732" s="41"/>
    </row>
    <row r="733" spans="1:18" x14ac:dyDescent="0.3">
      <c r="A733" s="6" t="str">
        <f>VLOOKUP('Customer Names'!A733,'Customer Names'!A:A,1,FALSE)</f>
        <v>Id732</v>
      </c>
      <c r="B733" s="6" t="str">
        <f>VLOOKUP(Table2[[#This Row],[CustomerID]],'Customer Names'!A:E,4,FALSE)</f>
        <v xml:space="preserve">  Benjamin</v>
      </c>
      <c r="C733" s="6">
        <f>VLOOKUP(Table2[[#This Row],[CustomerID]],'Medical Examinations'!A:J,2,FALSE)</f>
        <v>45.34</v>
      </c>
      <c r="D733" s="6">
        <f>VLOOKUP(Table2[[#This Row],[CustomerID]],'Medical Examinations'!A:J,3,FALSE)</f>
        <v>5.69</v>
      </c>
      <c r="E733" s="6" t="str">
        <f>VLOOKUP(Table2[[#This Row],[CustomerID]],'Medical Examinations'!A:J,4,FALSE)</f>
        <v>Yes</v>
      </c>
      <c r="F733" s="6" t="str">
        <f>VLOOKUP(Table2[[#This Row],[CustomerID]],'Medical Examinations'!A:J,5,FALSE)</f>
        <v>No</v>
      </c>
      <c r="G733" s="6" t="str">
        <f>VLOOKUP(Table2[[#This Row],[CustomerID]],'Medical Examinations'!A:J,6,FALSE)</f>
        <v>No</v>
      </c>
      <c r="H733" s="6">
        <f>VLOOKUP(Table2[[#This Row],[CustomerID]],'Medical Examinations'!A:J,7,FALSE)</f>
        <v>0</v>
      </c>
      <c r="I733" s="6" t="str">
        <f>VLOOKUP(Table2[[#This Row],[CustomerID]],'Medical Examinations'!A:J,8,FALSE)</f>
        <v>No</v>
      </c>
      <c r="J733" s="6" t="str">
        <f>VLOOKUP(Table2[[#This Row],[CustomerID]],'Medical Examinations'!A:J,9,FALSE)</f>
        <v>Obesity</v>
      </c>
      <c r="K733" s="6" t="str">
        <f>VLOOKUP(Table2[[#This Row],[CustomerID]],'Medical Examinations'!A:J,10,FALSE)</f>
        <v>Normal</v>
      </c>
      <c r="L733" s="6" t="str">
        <f>VLOOKUP(Table2[[#This Row],[CustomerID]],'Hospitalisation Details'!A:M,12,FALSE)</f>
        <v>25-Sep-1985</v>
      </c>
      <c r="M733" s="6">
        <f>VLOOKUP(Table2[[#This Row],[CustomerID]],'Hospitalisation Details'!A:M,7,FALSE)</f>
        <v>13886.4</v>
      </c>
      <c r="N733" s="6" t="str">
        <f>VLOOKUP(Table2[[#This Row],[CustomerID]],'Hospitalisation Details'!A:M,8,FALSE)</f>
        <v>tier - 2</v>
      </c>
      <c r="O733" s="6" t="str">
        <f>VLOOKUP(Table2[[#This Row],[CustomerID]],'Hospitalisation Details'!A:M,9,FALSE)</f>
        <v>tier - 2</v>
      </c>
      <c r="P733" s="6" t="str">
        <f>VLOOKUP(Table2[[#This Row],[CustomerID]],'Hospitalisation Details'!A:M,10,FALSE)</f>
        <v>R1012</v>
      </c>
      <c r="Q733" s="6">
        <f>VLOOKUP(Table2[[#This Row],[CustomerID]],'Hospitalisation Details'!A:M,13,FALSE)</f>
        <v>37</v>
      </c>
      <c r="R733" s="41"/>
    </row>
    <row r="734" spans="1:18" x14ac:dyDescent="0.3">
      <c r="A734" s="6" t="str">
        <f>VLOOKUP('Customer Names'!A734,'Customer Names'!A:A,1,FALSE)</f>
        <v>Id733</v>
      </c>
      <c r="B734" s="6" t="str">
        <f>VLOOKUP(Table2[[#This Row],[CustomerID]],'Customer Names'!A:E,4,FALSE)</f>
        <v xml:space="preserve">  Tanya</v>
      </c>
      <c r="C734" s="6">
        <f>VLOOKUP(Table2[[#This Row],[CustomerID]],'Medical Examinations'!A:J,2,FALSE)</f>
        <v>31.8</v>
      </c>
      <c r="D734" s="6">
        <f>VLOOKUP(Table2[[#This Row],[CustomerID]],'Medical Examinations'!A:J,3,FALSE)</f>
        <v>5.36</v>
      </c>
      <c r="E734" s="6" t="str">
        <f>VLOOKUP(Table2[[#This Row],[CustomerID]],'Medical Examinations'!A:J,4,FALSE)</f>
        <v>Yes</v>
      </c>
      <c r="F734" s="6" t="str">
        <f>VLOOKUP(Table2[[#This Row],[CustomerID]],'Medical Examinations'!A:J,5,FALSE)</f>
        <v>No</v>
      </c>
      <c r="G734" s="6" t="str">
        <f>VLOOKUP(Table2[[#This Row],[CustomerID]],'Medical Examinations'!A:J,6,FALSE)</f>
        <v>No</v>
      </c>
      <c r="H734" s="6">
        <f>VLOOKUP(Table2[[#This Row],[CustomerID]],'Medical Examinations'!A:J,7,FALSE)</f>
        <v>2</v>
      </c>
      <c r="I734" s="6" t="str">
        <f>VLOOKUP(Table2[[#This Row],[CustomerID]],'Medical Examinations'!A:J,8,FALSE)</f>
        <v>No</v>
      </c>
      <c r="J734" s="6" t="str">
        <f>VLOOKUP(Table2[[#This Row],[CustomerID]],'Medical Examinations'!A:J,9,FALSE)</f>
        <v>Obesity</v>
      </c>
      <c r="K734" s="6" t="str">
        <f>VLOOKUP(Table2[[#This Row],[CustomerID]],'Medical Examinations'!A:J,10,FALSE)</f>
        <v>Normal</v>
      </c>
      <c r="L734" s="6" t="str">
        <f>VLOOKUP(Table2[[#This Row],[CustomerID]],'Hospitalisation Details'!A:M,12,FALSE)</f>
        <v>5-Oct-1959</v>
      </c>
      <c r="M734" s="6">
        <f>VLOOKUP(Table2[[#This Row],[CustomerID]],'Hospitalisation Details'!A:M,7,FALSE)</f>
        <v>13880.95</v>
      </c>
      <c r="N734" s="6" t="str">
        <f>VLOOKUP(Table2[[#This Row],[CustomerID]],'Hospitalisation Details'!A:M,8,FALSE)</f>
        <v>tier - 2</v>
      </c>
      <c r="O734" s="6" t="str">
        <f>VLOOKUP(Table2[[#This Row],[CustomerID]],'Hospitalisation Details'!A:M,9,FALSE)</f>
        <v>tier - 2</v>
      </c>
      <c r="P734" s="6" t="str">
        <f>VLOOKUP(Table2[[#This Row],[CustomerID]],'Hospitalisation Details'!A:M,10,FALSE)</f>
        <v>R1011</v>
      </c>
      <c r="Q734" s="6">
        <f>VLOOKUP(Table2[[#This Row],[CustomerID]],'Hospitalisation Details'!A:M,13,FALSE)</f>
        <v>63</v>
      </c>
      <c r="R734" s="41"/>
    </row>
    <row r="735" spans="1:18" x14ac:dyDescent="0.3">
      <c r="A735" s="6" t="str">
        <f>VLOOKUP('Customer Names'!A735,'Customer Names'!A:A,1,FALSE)</f>
        <v>Id734</v>
      </c>
      <c r="B735" s="6" t="str">
        <f>VLOOKUP(Table2[[#This Row],[CustomerID]],'Customer Names'!A:E,4,FALSE)</f>
        <v xml:space="preserve">  Tracy</v>
      </c>
      <c r="C735" s="6">
        <f>VLOOKUP(Table2[[#This Row],[CustomerID]],'Medical Examinations'!A:J,2,FALSE)</f>
        <v>41.02</v>
      </c>
      <c r="D735" s="6">
        <f>VLOOKUP(Table2[[#This Row],[CustomerID]],'Medical Examinations'!A:J,3,FALSE)</f>
        <v>11.37</v>
      </c>
      <c r="E735" s="6" t="str">
        <f>VLOOKUP(Table2[[#This Row],[CustomerID]],'Medical Examinations'!A:J,4,FALSE)</f>
        <v>No</v>
      </c>
      <c r="F735" s="6" t="str">
        <f>VLOOKUP(Table2[[#This Row],[CustomerID]],'Medical Examinations'!A:J,5,FALSE)</f>
        <v>No</v>
      </c>
      <c r="G735" s="6" t="str">
        <f>VLOOKUP(Table2[[#This Row],[CustomerID]],'Medical Examinations'!A:J,6,FALSE)</f>
        <v>No</v>
      </c>
      <c r="H735" s="6">
        <f>VLOOKUP(Table2[[#This Row],[CustomerID]],'Medical Examinations'!A:J,7,FALSE)</f>
        <v>0</v>
      </c>
      <c r="I735" s="6" t="str">
        <f>VLOOKUP(Table2[[#This Row],[CustomerID]],'Medical Examinations'!A:J,8,FALSE)</f>
        <v>No</v>
      </c>
      <c r="J735" s="6" t="str">
        <f>VLOOKUP(Table2[[#This Row],[CustomerID]],'Medical Examinations'!A:J,9,FALSE)</f>
        <v>Obesity</v>
      </c>
      <c r="K735" s="6" t="str">
        <f>VLOOKUP(Table2[[#This Row],[CustomerID]],'Medical Examinations'!A:J,10,FALSE)</f>
        <v>Diabetes</v>
      </c>
      <c r="L735" s="6" t="str">
        <f>VLOOKUP(Table2[[#This Row],[CustomerID]],'Hospitalisation Details'!A:M,12,FALSE)</f>
        <v>19-Dec-1978</v>
      </c>
      <c r="M735" s="6">
        <f>VLOOKUP(Table2[[#This Row],[CustomerID]],'Hospitalisation Details'!A:M,7,FALSE)</f>
        <v>13874.89</v>
      </c>
      <c r="N735" s="6" t="str">
        <f>VLOOKUP(Table2[[#This Row],[CustomerID]],'Hospitalisation Details'!A:M,8,FALSE)</f>
        <v>tier - 2</v>
      </c>
      <c r="O735" s="6" t="str">
        <f>VLOOKUP(Table2[[#This Row],[CustomerID]],'Hospitalisation Details'!A:M,9,FALSE)</f>
        <v>tier - 1</v>
      </c>
      <c r="P735" s="6" t="str">
        <f>VLOOKUP(Table2[[#This Row],[CustomerID]],'Hospitalisation Details'!A:M,10,FALSE)</f>
        <v>R1012</v>
      </c>
      <c r="Q735" s="6">
        <f>VLOOKUP(Table2[[#This Row],[CustomerID]],'Hospitalisation Details'!A:M,13,FALSE)</f>
        <v>44</v>
      </c>
      <c r="R735" s="41"/>
    </row>
    <row r="736" spans="1:18" x14ac:dyDescent="0.3">
      <c r="A736" s="6" t="str">
        <f>VLOOKUP('Customer Names'!A736,'Customer Names'!A:A,1,FALSE)</f>
        <v>Id735</v>
      </c>
      <c r="B736" s="6" t="str">
        <f>VLOOKUP(Table2[[#This Row],[CustomerID]],'Customer Names'!A:E,4,FALSE)</f>
        <v xml:space="preserve">  Emily S</v>
      </c>
      <c r="C736" s="6">
        <f>VLOOKUP(Table2[[#This Row],[CustomerID]],'Medical Examinations'!A:J,2,FALSE)</f>
        <v>32.68</v>
      </c>
      <c r="D736" s="6">
        <f>VLOOKUP(Table2[[#This Row],[CustomerID]],'Medical Examinations'!A:J,3,FALSE)</f>
        <v>11.87</v>
      </c>
      <c r="E736" s="6" t="str">
        <f>VLOOKUP(Table2[[#This Row],[CustomerID]],'Medical Examinations'!A:J,4,FALSE)</f>
        <v>No</v>
      </c>
      <c r="F736" s="6" t="str">
        <f>VLOOKUP(Table2[[#This Row],[CustomerID]],'Medical Examinations'!A:J,5,FALSE)</f>
        <v>No</v>
      </c>
      <c r="G736" s="6" t="str">
        <f>VLOOKUP(Table2[[#This Row],[CustomerID]],'Medical Examinations'!A:J,6,FALSE)</f>
        <v>No</v>
      </c>
      <c r="H736" s="6">
        <f>VLOOKUP(Table2[[#This Row],[CustomerID]],'Medical Examinations'!A:J,7,FALSE)</f>
        <v>0</v>
      </c>
      <c r="I736" s="6" t="str">
        <f>VLOOKUP(Table2[[#This Row],[CustomerID]],'Medical Examinations'!A:J,8,FALSE)</f>
        <v>No</v>
      </c>
      <c r="J736" s="6" t="str">
        <f>VLOOKUP(Table2[[#This Row],[CustomerID]],'Medical Examinations'!A:J,9,FALSE)</f>
        <v>Obesity</v>
      </c>
      <c r="K736" s="6" t="str">
        <f>VLOOKUP(Table2[[#This Row],[CustomerID]],'Medical Examinations'!A:J,10,FALSE)</f>
        <v>Diabetes</v>
      </c>
      <c r="L736" s="6" t="str">
        <f>VLOOKUP(Table2[[#This Row],[CustomerID]],'Hospitalisation Details'!A:M,12,FALSE)</f>
        <v>21-Jul-1960</v>
      </c>
      <c r="M736" s="6">
        <f>VLOOKUP(Table2[[#This Row],[CustomerID]],'Hospitalisation Details'!A:M,7,FALSE)</f>
        <v>13844.8</v>
      </c>
      <c r="N736" s="6" t="str">
        <f>VLOOKUP(Table2[[#This Row],[CustomerID]],'Hospitalisation Details'!A:M,8,FALSE)</f>
        <v>tier - 2</v>
      </c>
      <c r="O736" s="6" t="str">
        <f>VLOOKUP(Table2[[#This Row],[CustomerID]],'Hospitalisation Details'!A:M,9,FALSE)</f>
        <v>tier - 2</v>
      </c>
      <c r="P736" s="6" t="str">
        <f>VLOOKUP(Table2[[#This Row],[CustomerID]],'Hospitalisation Details'!A:M,10,FALSE)</f>
        <v>R1012</v>
      </c>
      <c r="Q736" s="6">
        <f>VLOOKUP(Table2[[#This Row],[CustomerID]],'Hospitalisation Details'!A:M,13,FALSE)</f>
        <v>62</v>
      </c>
      <c r="R736" s="41"/>
    </row>
    <row r="737" spans="1:18" x14ac:dyDescent="0.3">
      <c r="A737" s="6" t="str">
        <f>VLOOKUP('Customer Names'!A737,'Customer Names'!A:A,1,FALSE)</f>
        <v>Id736</v>
      </c>
      <c r="B737" s="6" t="str">
        <f>VLOOKUP(Table2[[#This Row],[CustomerID]],'Customer Names'!A:E,4,FALSE)</f>
        <v xml:space="preserve">  Kelly R</v>
      </c>
      <c r="C737" s="6">
        <f>VLOOKUP(Table2[[#This Row],[CustomerID]],'Medical Examinations'!A:J,2,FALSE)</f>
        <v>21.7</v>
      </c>
      <c r="D737" s="6">
        <f>VLOOKUP(Table2[[#This Row],[CustomerID]],'Medical Examinations'!A:J,3,FALSE)</f>
        <v>4.9000000000000004</v>
      </c>
      <c r="E737" s="6" t="str">
        <f>VLOOKUP(Table2[[#This Row],[CustomerID]],'Medical Examinations'!A:J,4,FALSE)</f>
        <v>No</v>
      </c>
      <c r="F737" s="6" t="str">
        <f>VLOOKUP(Table2[[#This Row],[CustomerID]],'Medical Examinations'!A:J,5,FALSE)</f>
        <v>No</v>
      </c>
      <c r="G737" s="6" t="str">
        <f>VLOOKUP(Table2[[#This Row],[CustomerID]],'Medical Examinations'!A:J,6,FALSE)</f>
        <v>Yes</v>
      </c>
      <c r="H737" s="6">
        <f>VLOOKUP(Table2[[#This Row],[CustomerID]],'Medical Examinations'!A:J,7,FALSE)</f>
        <v>1</v>
      </c>
      <c r="I737" s="6" t="str">
        <f>VLOOKUP(Table2[[#This Row],[CustomerID]],'Medical Examinations'!A:J,8,FALSE)</f>
        <v>Yes</v>
      </c>
      <c r="J737" s="6" t="str">
        <f>VLOOKUP(Table2[[#This Row],[CustomerID]],'Medical Examinations'!A:J,9,FALSE)</f>
        <v>NormalWeight</v>
      </c>
      <c r="K737" s="6" t="str">
        <f>VLOOKUP(Table2[[#This Row],[CustomerID]],'Medical Examinations'!A:J,10,FALSE)</f>
        <v>Normal</v>
      </c>
      <c r="L737" s="6" t="str">
        <f>VLOOKUP(Table2[[#This Row],[CustomerID]],'Hospitalisation Details'!A:M,12,FALSE)</f>
        <v>7-Jun-2003</v>
      </c>
      <c r="M737" s="6">
        <f>VLOOKUP(Table2[[#This Row],[CustomerID]],'Hospitalisation Details'!A:M,7,FALSE)</f>
        <v>13844.51</v>
      </c>
      <c r="N737" s="6" t="str">
        <f>VLOOKUP(Table2[[#This Row],[CustomerID]],'Hospitalisation Details'!A:M,8,FALSE)</f>
        <v>tier - 2</v>
      </c>
      <c r="O737" s="6" t="str">
        <f>VLOOKUP(Table2[[#This Row],[CustomerID]],'Hospitalisation Details'!A:M,9,FALSE)</f>
        <v>tier - 1</v>
      </c>
      <c r="P737" s="6" t="str">
        <f>VLOOKUP(Table2[[#This Row],[CustomerID]],'Hospitalisation Details'!A:M,10,FALSE)</f>
        <v>R1011</v>
      </c>
      <c r="Q737" s="6">
        <f>VLOOKUP(Table2[[#This Row],[CustomerID]],'Hospitalisation Details'!A:M,13,FALSE)</f>
        <v>20</v>
      </c>
      <c r="R737" s="41"/>
    </row>
    <row r="738" spans="1:18" x14ac:dyDescent="0.3">
      <c r="A738" s="6" t="str">
        <f>VLOOKUP('Customer Names'!A738,'Customer Names'!A:A,1,FALSE)</f>
        <v>Id737</v>
      </c>
      <c r="B738" s="6" t="str">
        <f>VLOOKUP(Table2[[#This Row],[CustomerID]],'Customer Names'!A:E,4,FALSE)</f>
        <v xml:space="preserve">  Kyle</v>
      </c>
      <c r="C738" s="6">
        <f>VLOOKUP(Table2[[#This Row],[CustomerID]],'Medical Examinations'!A:J,2,FALSE)</f>
        <v>40.479999999999997</v>
      </c>
      <c r="D738" s="6">
        <f>VLOOKUP(Table2[[#This Row],[CustomerID]],'Medical Examinations'!A:J,3,FALSE)</f>
        <v>6.7</v>
      </c>
      <c r="E738" s="6" t="str">
        <f>VLOOKUP(Table2[[#This Row],[CustomerID]],'Medical Examinations'!A:J,4,FALSE)</f>
        <v>No</v>
      </c>
      <c r="F738" s="6" t="str">
        <f>VLOOKUP(Table2[[#This Row],[CustomerID]],'Medical Examinations'!A:J,5,FALSE)</f>
        <v>No</v>
      </c>
      <c r="G738" s="6" t="str">
        <f>VLOOKUP(Table2[[#This Row],[CustomerID]],'Medical Examinations'!A:J,6,FALSE)</f>
        <v>No</v>
      </c>
      <c r="H738" s="6">
        <f>VLOOKUP(Table2[[#This Row],[CustomerID]],'Medical Examinations'!A:J,7,FALSE)</f>
        <v>3</v>
      </c>
      <c r="I738" s="6" t="str">
        <f>VLOOKUP(Table2[[#This Row],[CustomerID]],'Medical Examinations'!A:J,8,FALSE)</f>
        <v>No</v>
      </c>
      <c r="J738" s="6" t="str">
        <f>VLOOKUP(Table2[[#This Row],[CustomerID]],'Medical Examinations'!A:J,9,FALSE)</f>
        <v>Obesity</v>
      </c>
      <c r="K738" s="6" t="str">
        <f>VLOOKUP(Table2[[#This Row],[CustomerID]],'Medical Examinations'!A:J,10,FALSE)</f>
        <v>Diabetes</v>
      </c>
      <c r="L738" s="6" t="str">
        <f>VLOOKUP(Table2[[#This Row],[CustomerID]],'Hospitalisation Details'!A:M,12,FALSE)</f>
        <v>10-Dec-1958</v>
      </c>
      <c r="M738" s="6">
        <f>VLOOKUP(Table2[[#This Row],[CustomerID]],'Hospitalisation Details'!A:M,7,FALSE)</f>
        <v>13831.12</v>
      </c>
      <c r="N738" s="6" t="str">
        <f>VLOOKUP(Table2[[#This Row],[CustomerID]],'Hospitalisation Details'!A:M,8,FALSE)</f>
        <v>tier - 3</v>
      </c>
      <c r="O738" s="6" t="str">
        <f>VLOOKUP(Table2[[#This Row],[CustomerID]],'Hospitalisation Details'!A:M,9,FALSE)</f>
        <v>tier - 1</v>
      </c>
      <c r="P738" s="6" t="str">
        <f>VLOOKUP(Table2[[#This Row],[CustomerID]],'Hospitalisation Details'!A:M,10,FALSE)</f>
        <v>R1013</v>
      </c>
      <c r="Q738" s="6">
        <f>VLOOKUP(Table2[[#This Row],[CustomerID]],'Hospitalisation Details'!A:M,13,FALSE)</f>
        <v>64</v>
      </c>
      <c r="R738" s="41"/>
    </row>
    <row r="739" spans="1:18" x14ac:dyDescent="0.3">
      <c r="A739" s="6" t="str">
        <f>VLOOKUP('Customer Names'!A739,'Customer Names'!A:A,1,FALSE)</f>
        <v>Id738</v>
      </c>
      <c r="B739" s="6" t="str">
        <f>VLOOKUP(Table2[[#This Row],[CustomerID]],'Customer Names'!A:E,4,FALSE)</f>
        <v xml:space="preserve">  Bruce A Jr</v>
      </c>
      <c r="C739" s="6">
        <f>VLOOKUP(Table2[[#This Row],[CustomerID]],'Medical Examinations'!A:J,2,FALSE)</f>
        <v>34.5</v>
      </c>
      <c r="D739" s="6">
        <f>VLOOKUP(Table2[[#This Row],[CustomerID]],'Medical Examinations'!A:J,3,FALSE)</f>
        <v>10.3</v>
      </c>
      <c r="E739" s="6" t="str">
        <f>VLOOKUP(Table2[[#This Row],[CustomerID]],'Medical Examinations'!A:J,4,FALSE)</f>
        <v>No</v>
      </c>
      <c r="F739" s="6" t="str">
        <f>VLOOKUP(Table2[[#This Row],[CustomerID]],'Medical Examinations'!A:J,5,FALSE)</f>
        <v>No</v>
      </c>
      <c r="G739" s="6" t="str">
        <f>VLOOKUP(Table2[[#This Row],[CustomerID]],'Medical Examinations'!A:J,6,FALSE)</f>
        <v>No</v>
      </c>
      <c r="H739" s="6">
        <f>VLOOKUP(Table2[[#This Row],[CustomerID]],'Medical Examinations'!A:J,7,FALSE)</f>
        <v>3</v>
      </c>
      <c r="I739" s="6" t="str">
        <f>VLOOKUP(Table2[[#This Row],[CustomerID]],'Medical Examinations'!A:J,8,FALSE)</f>
        <v>No</v>
      </c>
      <c r="J739" s="6" t="str">
        <f>VLOOKUP(Table2[[#This Row],[CustomerID]],'Medical Examinations'!A:J,9,FALSE)</f>
        <v>Obesity</v>
      </c>
      <c r="K739" s="6" t="str">
        <f>VLOOKUP(Table2[[#This Row],[CustomerID]],'Medical Examinations'!A:J,10,FALSE)</f>
        <v>Diabetes</v>
      </c>
      <c r="L739" s="6" t="str">
        <f>VLOOKUP(Table2[[#This Row],[CustomerID]],'Hospitalisation Details'!A:M,12,FALSE)</f>
        <v>25-Nov-1958</v>
      </c>
      <c r="M739" s="6">
        <f>VLOOKUP(Table2[[#This Row],[CustomerID]],'Hospitalisation Details'!A:M,7,FALSE)</f>
        <v>13822.8</v>
      </c>
      <c r="N739" s="6" t="str">
        <f>VLOOKUP(Table2[[#This Row],[CustomerID]],'Hospitalisation Details'!A:M,8,FALSE)</f>
        <v>tier - 3</v>
      </c>
      <c r="O739" s="6" t="str">
        <f>VLOOKUP(Table2[[#This Row],[CustomerID]],'Hospitalisation Details'!A:M,9,FALSE)</f>
        <v>tier - 3</v>
      </c>
      <c r="P739" s="6" t="str">
        <f>VLOOKUP(Table2[[#This Row],[CustomerID]],'Hospitalisation Details'!A:M,10,FALSE)</f>
        <v>R1011</v>
      </c>
      <c r="Q739" s="6">
        <f>VLOOKUP(Table2[[#This Row],[CustomerID]],'Hospitalisation Details'!A:M,13,FALSE)</f>
        <v>64</v>
      </c>
      <c r="R739" s="41"/>
    </row>
    <row r="740" spans="1:18" x14ac:dyDescent="0.3">
      <c r="A740" s="6" t="str">
        <f>VLOOKUP('Customer Names'!A740,'Customer Names'!A:A,1,FALSE)</f>
        <v>Id739</v>
      </c>
      <c r="B740" s="6" t="str">
        <f>VLOOKUP(Table2[[#This Row],[CustomerID]],'Customer Names'!A:E,4,FALSE)</f>
        <v xml:space="preserve">  Cary J</v>
      </c>
      <c r="C740" s="6">
        <f>VLOOKUP(Table2[[#This Row],[CustomerID]],'Medical Examinations'!A:J,2,FALSE)</f>
        <v>45.9</v>
      </c>
      <c r="D740" s="6">
        <f>VLOOKUP(Table2[[#This Row],[CustomerID]],'Medical Examinations'!A:J,3,FALSE)</f>
        <v>11.14</v>
      </c>
      <c r="E740" s="6" t="str">
        <f>VLOOKUP(Table2[[#This Row],[CustomerID]],'Medical Examinations'!A:J,4,FALSE)</f>
        <v>Yes</v>
      </c>
      <c r="F740" s="6" t="str">
        <f>VLOOKUP(Table2[[#This Row],[CustomerID]],'Medical Examinations'!A:J,5,FALSE)</f>
        <v>No</v>
      </c>
      <c r="G740" s="6" t="str">
        <f>VLOOKUP(Table2[[#This Row],[CustomerID]],'Medical Examinations'!A:J,6,FALSE)</f>
        <v>No</v>
      </c>
      <c r="H740" s="6">
        <f>VLOOKUP(Table2[[#This Row],[CustomerID]],'Medical Examinations'!A:J,7,FALSE)</f>
        <v>1</v>
      </c>
      <c r="I740" s="6" t="str">
        <f>VLOOKUP(Table2[[#This Row],[CustomerID]],'Medical Examinations'!A:J,8,FALSE)</f>
        <v>No</v>
      </c>
      <c r="J740" s="6" t="str">
        <f>VLOOKUP(Table2[[#This Row],[CustomerID]],'Medical Examinations'!A:J,9,FALSE)</f>
        <v>Obesity</v>
      </c>
      <c r="K740" s="6" t="str">
        <f>VLOOKUP(Table2[[#This Row],[CustomerID]],'Medical Examinations'!A:J,10,FALSE)</f>
        <v>Diabetes</v>
      </c>
      <c r="L740" s="6" t="str">
        <f>VLOOKUP(Table2[[#This Row],[CustomerID]],'Hospitalisation Details'!A:M,12,FALSE)</f>
        <v>8-Dec-1986</v>
      </c>
      <c r="M740" s="6">
        <f>VLOOKUP(Table2[[#This Row],[CustomerID]],'Hospitalisation Details'!A:M,7,FALSE)</f>
        <v>13819.49</v>
      </c>
      <c r="N740" s="6" t="str">
        <f>VLOOKUP(Table2[[#This Row],[CustomerID]],'Hospitalisation Details'!A:M,8,FALSE)</f>
        <v>tier - 3</v>
      </c>
      <c r="O740" s="6" t="str">
        <f>VLOOKUP(Table2[[#This Row],[CustomerID]],'Hospitalisation Details'!A:M,9,FALSE)</f>
        <v>tier - 2</v>
      </c>
      <c r="P740" s="6" t="str">
        <f>VLOOKUP(Table2[[#This Row],[CustomerID]],'Hospitalisation Details'!A:M,10,FALSE)</f>
        <v>R1012</v>
      </c>
      <c r="Q740" s="6">
        <f>VLOOKUP(Table2[[#This Row],[CustomerID]],'Hospitalisation Details'!A:M,13,FALSE)</f>
        <v>36</v>
      </c>
      <c r="R740" s="41"/>
    </row>
    <row r="741" spans="1:18" x14ac:dyDescent="0.3">
      <c r="A741" s="6" t="str">
        <f>VLOOKUP('Customer Names'!A741,'Customer Names'!A:A,1,FALSE)</f>
        <v>Id740</v>
      </c>
      <c r="B741" s="6" t="str">
        <f>VLOOKUP(Table2[[#This Row],[CustomerID]],'Customer Names'!A:E,4,FALSE)</f>
        <v xml:space="preserve">  Jill M</v>
      </c>
      <c r="C741" s="6">
        <f>VLOOKUP(Table2[[#This Row],[CustomerID]],'Medical Examinations'!A:J,2,FALSE)</f>
        <v>33.479999999999997</v>
      </c>
      <c r="D741" s="6">
        <f>VLOOKUP(Table2[[#This Row],[CustomerID]],'Medical Examinations'!A:J,3,FALSE)</f>
        <v>4.74</v>
      </c>
      <c r="E741" s="6" t="str">
        <f>VLOOKUP(Table2[[#This Row],[CustomerID]],'Medical Examinations'!A:J,4,FALSE)</f>
        <v>Yes</v>
      </c>
      <c r="F741" s="6" t="str">
        <f>VLOOKUP(Table2[[#This Row],[CustomerID]],'Medical Examinations'!A:J,5,FALSE)</f>
        <v>No</v>
      </c>
      <c r="G741" s="6" t="str">
        <f>VLOOKUP(Table2[[#This Row],[CustomerID]],'Medical Examinations'!A:J,6,FALSE)</f>
        <v>No</v>
      </c>
      <c r="H741" s="6">
        <f>VLOOKUP(Table2[[#This Row],[CustomerID]],'Medical Examinations'!A:J,7,FALSE)</f>
        <v>2</v>
      </c>
      <c r="I741" s="6" t="str">
        <f>VLOOKUP(Table2[[#This Row],[CustomerID]],'Medical Examinations'!A:J,8,FALSE)</f>
        <v>No</v>
      </c>
      <c r="J741" s="6" t="str">
        <f>VLOOKUP(Table2[[#This Row],[CustomerID]],'Medical Examinations'!A:J,9,FALSE)</f>
        <v>Obesity</v>
      </c>
      <c r="K741" s="6" t="str">
        <f>VLOOKUP(Table2[[#This Row],[CustomerID]],'Medical Examinations'!A:J,10,FALSE)</f>
        <v>Normal</v>
      </c>
      <c r="L741" s="6" t="str">
        <f>VLOOKUP(Table2[[#This Row],[CustomerID]],'Hospitalisation Details'!A:M,12,FALSE)</f>
        <v>10-Nov-1966</v>
      </c>
      <c r="M741" s="6">
        <f>VLOOKUP(Table2[[#This Row],[CustomerID]],'Hospitalisation Details'!A:M,7,FALSE)</f>
        <v>13801.61</v>
      </c>
      <c r="N741" s="6" t="str">
        <f>VLOOKUP(Table2[[#This Row],[CustomerID]],'Hospitalisation Details'!A:M,8,FALSE)</f>
        <v>tier - 3</v>
      </c>
      <c r="O741" s="6" t="str">
        <f>VLOOKUP(Table2[[#This Row],[CustomerID]],'Hospitalisation Details'!A:M,9,FALSE)</f>
        <v>tier - 3</v>
      </c>
      <c r="P741" s="6" t="str">
        <f>VLOOKUP(Table2[[#This Row],[CustomerID]],'Hospitalisation Details'!A:M,10,FALSE)</f>
        <v>R1026</v>
      </c>
      <c r="Q741" s="6">
        <f>VLOOKUP(Table2[[#This Row],[CustomerID]],'Hospitalisation Details'!A:M,13,FALSE)</f>
        <v>56</v>
      </c>
      <c r="R741" s="41"/>
    </row>
    <row r="742" spans="1:18" x14ac:dyDescent="0.3">
      <c r="A742" s="6" t="str">
        <f>VLOOKUP('Customer Names'!A742,'Customer Names'!A:A,1,FALSE)</f>
        <v>Id741</v>
      </c>
      <c r="B742" s="6" t="str">
        <f>VLOOKUP(Table2[[#This Row],[CustomerID]],'Customer Names'!A:E,4,FALSE)</f>
        <v xml:space="preserve">  Chris</v>
      </c>
      <c r="C742" s="6">
        <f>VLOOKUP(Table2[[#This Row],[CustomerID]],'Medical Examinations'!A:J,2,FALSE)</f>
        <v>28.31</v>
      </c>
      <c r="D742" s="6">
        <f>VLOOKUP(Table2[[#This Row],[CustomerID]],'Medical Examinations'!A:J,3,FALSE)</f>
        <v>5.96</v>
      </c>
      <c r="E742" s="6" t="str">
        <f>VLOOKUP(Table2[[#This Row],[CustomerID]],'Medical Examinations'!A:J,4,FALSE)</f>
        <v>Yes</v>
      </c>
      <c r="F742" s="6" t="str">
        <f>VLOOKUP(Table2[[#This Row],[CustomerID]],'Medical Examinations'!A:J,5,FALSE)</f>
        <v>No</v>
      </c>
      <c r="G742" s="6" t="str">
        <f>VLOOKUP(Table2[[#This Row],[CustomerID]],'Medical Examinations'!A:J,6,FALSE)</f>
        <v>No</v>
      </c>
      <c r="H742" s="6">
        <f>VLOOKUP(Table2[[#This Row],[CustomerID]],'Medical Examinations'!A:J,7,FALSE)</f>
        <v>2</v>
      </c>
      <c r="I742" s="6" t="str">
        <f>VLOOKUP(Table2[[#This Row],[CustomerID]],'Medical Examinations'!A:J,8,FALSE)</f>
        <v>No</v>
      </c>
      <c r="J742" s="6" t="str">
        <f>VLOOKUP(Table2[[#This Row],[CustomerID]],'Medical Examinations'!A:J,9,FALSE)</f>
        <v>OverWeight</v>
      </c>
      <c r="K742" s="6" t="str">
        <f>VLOOKUP(Table2[[#This Row],[CustomerID]],'Medical Examinations'!A:J,10,FALSE)</f>
        <v>Prediabetes</v>
      </c>
      <c r="L742" s="6" t="str">
        <f>VLOOKUP(Table2[[#This Row],[CustomerID]],'Hospitalisation Details'!A:M,12,FALSE)</f>
        <v>6-Aug-1959</v>
      </c>
      <c r="M742" s="6">
        <f>VLOOKUP(Table2[[#This Row],[CustomerID]],'Hospitalisation Details'!A:M,7,FALSE)</f>
        <v>13770.1</v>
      </c>
      <c r="N742" s="6" t="str">
        <f>VLOOKUP(Table2[[#This Row],[CustomerID]],'Hospitalisation Details'!A:M,8,FALSE)</f>
        <v>tier - 3</v>
      </c>
      <c r="O742" s="6" t="str">
        <f>VLOOKUP(Table2[[#This Row],[CustomerID]],'Hospitalisation Details'!A:M,9,FALSE)</f>
        <v>tier - 1</v>
      </c>
      <c r="P742" s="6" t="str">
        <f>VLOOKUP(Table2[[#This Row],[CustomerID]],'Hospitalisation Details'!A:M,10,FALSE)</f>
        <v>R1012</v>
      </c>
      <c r="Q742" s="6">
        <f>VLOOKUP(Table2[[#This Row],[CustomerID]],'Hospitalisation Details'!A:M,13,FALSE)</f>
        <v>63</v>
      </c>
      <c r="R742" s="41"/>
    </row>
    <row r="743" spans="1:18" x14ac:dyDescent="0.3">
      <c r="A743" s="6" t="str">
        <f>VLOOKUP('Customer Names'!A743,'Customer Names'!A:A,1,FALSE)</f>
        <v>Id742</v>
      </c>
      <c r="B743" s="6" t="str">
        <f>VLOOKUP(Table2[[#This Row],[CustomerID]],'Customer Names'!A:E,4,FALSE)</f>
        <v xml:space="preserve">  Michael E</v>
      </c>
      <c r="C743" s="6">
        <f>VLOOKUP(Table2[[#This Row],[CustomerID]],'Medical Examinations'!A:J,2,FALSE)</f>
        <v>21.565000000000001</v>
      </c>
      <c r="D743" s="6">
        <f>VLOOKUP(Table2[[#This Row],[CustomerID]],'Medical Examinations'!A:J,3,FALSE)</f>
        <v>4.95</v>
      </c>
      <c r="E743" s="6" t="str">
        <f>VLOOKUP(Table2[[#This Row],[CustomerID]],'Medical Examinations'!A:J,4,FALSE)</f>
        <v>No</v>
      </c>
      <c r="F743" s="6" t="str">
        <f>VLOOKUP(Table2[[#This Row],[CustomerID]],'Medical Examinations'!A:J,5,FALSE)</f>
        <v>yes</v>
      </c>
      <c r="G743" s="6" t="str">
        <f>VLOOKUP(Table2[[#This Row],[CustomerID]],'Medical Examinations'!A:J,6,FALSE)</f>
        <v>No</v>
      </c>
      <c r="H743" s="6">
        <f>VLOOKUP(Table2[[#This Row],[CustomerID]],'Medical Examinations'!A:J,7,FALSE)</f>
        <v>1</v>
      </c>
      <c r="I743" s="6" t="str">
        <f>VLOOKUP(Table2[[#This Row],[CustomerID]],'Medical Examinations'!A:J,8,FALSE)</f>
        <v>Yes</v>
      </c>
      <c r="J743" s="6" t="str">
        <f>VLOOKUP(Table2[[#This Row],[CustomerID]],'Medical Examinations'!A:J,9,FALSE)</f>
        <v>NormalWeight</v>
      </c>
      <c r="K743" s="6" t="str">
        <f>VLOOKUP(Table2[[#This Row],[CustomerID]],'Medical Examinations'!A:J,10,FALSE)</f>
        <v>Normal</v>
      </c>
      <c r="L743" s="6" t="str">
        <f>VLOOKUP(Table2[[#This Row],[CustomerID]],'Hospitalisation Details'!A:M,12,FALSE)</f>
        <v>16-Jul-2004</v>
      </c>
      <c r="M743" s="6">
        <f>VLOOKUP(Table2[[#This Row],[CustomerID]],'Hospitalisation Details'!A:M,7,FALSE)</f>
        <v>13747.87</v>
      </c>
      <c r="N743" s="6" t="str">
        <f>VLOOKUP(Table2[[#This Row],[CustomerID]],'Hospitalisation Details'!A:M,8,FALSE)</f>
        <v>tier - 3</v>
      </c>
      <c r="O743" s="6" t="str">
        <f>VLOOKUP(Table2[[#This Row],[CustomerID]],'Hospitalisation Details'!A:M,9,FALSE)</f>
        <v>tier - 2</v>
      </c>
      <c r="P743" s="6" t="str">
        <f>VLOOKUP(Table2[[#This Row],[CustomerID]],'Hospitalisation Details'!A:M,10,FALSE)</f>
        <v>R1018</v>
      </c>
      <c r="Q743" s="6">
        <f>VLOOKUP(Table2[[#This Row],[CustomerID]],'Hospitalisation Details'!A:M,13,FALSE)</f>
        <v>18</v>
      </c>
      <c r="R743" s="41"/>
    </row>
    <row r="744" spans="1:18" x14ac:dyDescent="0.3">
      <c r="A744" s="6" t="str">
        <f>VLOOKUP('Customer Names'!A744,'Customer Names'!A:A,1,FALSE)</f>
        <v>Id743</v>
      </c>
      <c r="B744" s="6" t="str">
        <f>VLOOKUP(Table2[[#This Row],[CustomerID]],'Customer Names'!A:E,4,FALSE)</f>
        <v xml:space="preserve">  Lauren</v>
      </c>
      <c r="C744" s="6">
        <f>VLOOKUP(Table2[[#This Row],[CustomerID]],'Medical Examinations'!A:J,2,FALSE)</f>
        <v>35.590000000000003</v>
      </c>
      <c r="D744" s="6">
        <f>VLOOKUP(Table2[[#This Row],[CustomerID]],'Medical Examinations'!A:J,3,FALSE)</f>
        <v>5.21</v>
      </c>
      <c r="E744" s="6" t="str">
        <f>VLOOKUP(Table2[[#This Row],[CustomerID]],'Medical Examinations'!A:J,4,FALSE)</f>
        <v>Yes</v>
      </c>
      <c r="F744" s="6" t="str">
        <f>VLOOKUP(Table2[[#This Row],[CustomerID]],'Medical Examinations'!A:J,5,FALSE)</f>
        <v>No</v>
      </c>
      <c r="G744" s="6" t="str">
        <f>VLOOKUP(Table2[[#This Row],[CustomerID]],'Medical Examinations'!A:J,6,FALSE)</f>
        <v>Yes</v>
      </c>
      <c r="H744" s="6">
        <f>VLOOKUP(Table2[[#This Row],[CustomerID]],'Medical Examinations'!A:J,7,FALSE)</f>
        <v>1</v>
      </c>
      <c r="I744" s="6" t="str">
        <f>VLOOKUP(Table2[[#This Row],[CustomerID]],'Medical Examinations'!A:J,8,FALSE)</f>
        <v>No</v>
      </c>
      <c r="J744" s="6" t="str">
        <f>VLOOKUP(Table2[[#This Row],[CustomerID]],'Medical Examinations'!A:J,9,FALSE)</f>
        <v>Obesity</v>
      </c>
      <c r="K744" s="6" t="str">
        <f>VLOOKUP(Table2[[#This Row],[CustomerID]],'Medical Examinations'!A:J,10,FALSE)</f>
        <v>Normal</v>
      </c>
      <c r="L744" s="6" t="str">
        <f>VLOOKUP(Table2[[#This Row],[CustomerID]],'Hospitalisation Details'!A:M,12,FALSE)</f>
        <v>23-Oct-1969</v>
      </c>
      <c r="M744" s="6">
        <f>VLOOKUP(Table2[[#This Row],[CustomerID]],'Hospitalisation Details'!A:M,7,FALSE)</f>
        <v>13746.74</v>
      </c>
      <c r="N744" s="6" t="str">
        <f>VLOOKUP(Table2[[#This Row],[CustomerID]],'Hospitalisation Details'!A:M,8,FALSE)</f>
        <v>tier - 3</v>
      </c>
      <c r="O744" s="6" t="str">
        <f>VLOOKUP(Table2[[#This Row],[CustomerID]],'Hospitalisation Details'!A:M,9,FALSE)</f>
        <v>tier - 2</v>
      </c>
      <c r="P744" s="6" t="str">
        <f>VLOOKUP(Table2[[#This Row],[CustomerID]],'Hospitalisation Details'!A:M,10,FALSE)</f>
        <v>R1026</v>
      </c>
      <c r="Q744" s="6">
        <f>VLOOKUP(Table2[[#This Row],[CustomerID]],'Hospitalisation Details'!A:M,13,FALSE)</f>
        <v>53</v>
      </c>
      <c r="R744" s="41"/>
    </row>
    <row r="745" spans="1:18" x14ac:dyDescent="0.3">
      <c r="A745" s="6" t="str">
        <f>VLOOKUP('Customer Names'!A745,'Customer Names'!A:A,1,FALSE)</f>
        <v>Id744</v>
      </c>
      <c r="B745" s="6" t="str">
        <f>VLOOKUP(Table2[[#This Row],[CustomerID]],'Customer Names'!A:E,4,FALSE)</f>
        <v xml:space="preserve">  Kathryn E</v>
      </c>
      <c r="C745" s="6">
        <f>VLOOKUP(Table2[[#This Row],[CustomerID]],'Medical Examinations'!A:J,2,FALSE)</f>
        <v>43.44</v>
      </c>
      <c r="D745" s="6">
        <f>VLOOKUP(Table2[[#This Row],[CustomerID]],'Medical Examinations'!A:J,3,FALSE)</f>
        <v>4.8600000000000003</v>
      </c>
      <c r="E745" s="6" t="str">
        <f>VLOOKUP(Table2[[#This Row],[CustomerID]],'Medical Examinations'!A:J,4,FALSE)</f>
        <v>Yes</v>
      </c>
      <c r="F745" s="6" t="str">
        <f>VLOOKUP(Table2[[#This Row],[CustomerID]],'Medical Examinations'!A:J,5,FALSE)</f>
        <v>No</v>
      </c>
      <c r="G745" s="6" t="str">
        <f>VLOOKUP(Table2[[#This Row],[CustomerID]],'Medical Examinations'!A:J,6,FALSE)</f>
        <v>No</v>
      </c>
      <c r="H745" s="6">
        <f>VLOOKUP(Table2[[#This Row],[CustomerID]],'Medical Examinations'!A:J,7,FALSE)</f>
        <v>0</v>
      </c>
      <c r="I745" s="6" t="str">
        <f>VLOOKUP(Table2[[#This Row],[CustomerID]],'Medical Examinations'!A:J,8,FALSE)</f>
        <v>No</v>
      </c>
      <c r="J745" s="6" t="str">
        <f>VLOOKUP(Table2[[#This Row],[CustomerID]],'Medical Examinations'!A:J,9,FALSE)</f>
        <v>Obesity</v>
      </c>
      <c r="K745" s="6" t="str">
        <f>VLOOKUP(Table2[[#This Row],[CustomerID]],'Medical Examinations'!A:J,10,FALSE)</f>
        <v>Normal</v>
      </c>
      <c r="L745" s="6" t="str">
        <f>VLOOKUP(Table2[[#This Row],[CustomerID]],'Hospitalisation Details'!A:M,12,FALSE)</f>
        <v>29-Aug-1985</v>
      </c>
      <c r="M745" s="6">
        <f>VLOOKUP(Table2[[#This Row],[CustomerID]],'Hospitalisation Details'!A:M,7,FALSE)</f>
        <v>13726.21</v>
      </c>
      <c r="N745" s="6" t="str">
        <f>VLOOKUP(Table2[[#This Row],[CustomerID]],'Hospitalisation Details'!A:M,8,FALSE)</f>
        <v>tier - 3</v>
      </c>
      <c r="O745" s="6" t="str">
        <f>VLOOKUP(Table2[[#This Row],[CustomerID]],'Hospitalisation Details'!A:M,9,FALSE)</f>
        <v>tier - 3</v>
      </c>
      <c r="P745" s="6" t="str">
        <f>VLOOKUP(Table2[[#This Row],[CustomerID]],'Hospitalisation Details'!A:M,10,FALSE)</f>
        <v>R1026</v>
      </c>
      <c r="Q745" s="6">
        <f>VLOOKUP(Table2[[#This Row],[CustomerID]],'Hospitalisation Details'!A:M,13,FALSE)</f>
        <v>37</v>
      </c>
      <c r="R745" s="41"/>
    </row>
    <row r="746" spans="1:18" x14ac:dyDescent="0.3">
      <c r="A746" s="6" t="str">
        <f>VLOOKUP('Customer Names'!A746,'Customer Names'!A:A,1,FALSE)</f>
        <v>Id745</v>
      </c>
      <c r="B746" s="6" t="str">
        <f>VLOOKUP(Table2[[#This Row],[CustomerID]],'Customer Names'!A:E,4,FALSE)</f>
        <v xml:space="preserve">  Polly</v>
      </c>
      <c r="C746" s="6">
        <f>VLOOKUP(Table2[[#This Row],[CustomerID]],'Medical Examinations'!A:J,2,FALSE)</f>
        <v>21.754999999999999</v>
      </c>
      <c r="D746" s="6">
        <f>VLOOKUP(Table2[[#This Row],[CustomerID]],'Medical Examinations'!A:J,3,FALSE)</f>
        <v>7.79</v>
      </c>
      <c r="E746" s="6" t="str">
        <f>VLOOKUP(Table2[[#This Row],[CustomerID]],'Medical Examinations'!A:J,4,FALSE)</f>
        <v>Yes</v>
      </c>
      <c r="F746" s="6" t="str">
        <f>VLOOKUP(Table2[[#This Row],[CustomerID]],'Medical Examinations'!A:J,5,FALSE)</f>
        <v>No</v>
      </c>
      <c r="G746" s="6" t="str">
        <f>VLOOKUP(Table2[[#This Row],[CustomerID]],'Medical Examinations'!A:J,6,FALSE)</f>
        <v>No</v>
      </c>
      <c r="H746" s="6">
        <f>VLOOKUP(Table2[[#This Row],[CustomerID]],'Medical Examinations'!A:J,7,FALSE)</f>
        <v>0</v>
      </c>
      <c r="I746" s="6" t="str">
        <f>VLOOKUP(Table2[[#This Row],[CustomerID]],'Medical Examinations'!A:J,8,FALSE)</f>
        <v>No</v>
      </c>
      <c r="J746" s="6" t="str">
        <f>VLOOKUP(Table2[[#This Row],[CustomerID]],'Medical Examinations'!A:J,9,FALSE)</f>
        <v>NormalWeight</v>
      </c>
      <c r="K746" s="6" t="str">
        <f>VLOOKUP(Table2[[#This Row],[CustomerID]],'Medical Examinations'!A:J,10,FALSE)</f>
        <v>Diabetes</v>
      </c>
      <c r="L746" s="6" t="str">
        <f>VLOOKUP(Table2[[#This Row],[CustomerID]],'Hospitalisation Details'!A:M,12,FALSE)</f>
        <v>2-Aug-1981</v>
      </c>
      <c r="M746" s="6">
        <f>VLOOKUP(Table2[[#This Row],[CustomerID]],'Hospitalisation Details'!A:M,7,FALSE)</f>
        <v>13725.47</v>
      </c>
      <c r="N746" s="6" t="str">
        <f>VLOOKUP(Table2[[#This Row],[CustomerID]],'Hospitalisation Details'!A:M,8,FALSE)</f>
        <v>tier - 3</v>
      </c>
      <c r="O746" s="6" t="str">
        <f>VLOOKUP(Table2[[#This Row],[CustomerID]],'Hospitalisation Details'!A:M,9,FALSE)</f>
        <v>tier - 2</v>
      </c>
      <c r="P746" s="6" t="str">
        <f>VLOOKUP(Table2[[#This Row],[CustomerID]],'Hospitalisation Details'!A:M,10,FALSE)</f>
        <v>R1024</v>
      </c>
      <c r="Q746" s="6">
        <f>VLOOKUP(Table2[[#This Row],[CustomerID]],'Hospitalisation Details'!A:M,13,FALSE)</f>
        <v>41</v>
      </c>
      <c r="R746" s="41"/>
    </row>
    <row r="747" spans="1:18" x14ac:dyDescent="0.3">
      <c r="A747" s="6" t="str">
        <f>VLOOKUP('Customer Names'!A747,'Customer Names'!A:A,1,FALSE)</f>
        <v>Id746</v>
      </c>
      <c r="B747" s="6" t="str">
        <f>VLOOKUP(Table2[[#This Row],[CustomerID]],'Customer Names'!A:E,4,FALSE)</f>
        <v xml:space="preserve">  Mark H</v>
      </c>
      <c r="C747" s="6">
        <f>VLOOKUP(Table2[[#This Row],[CustomerID]],'Medical Examinations'!A:J,2,FALSE)</f>
        <v>44.55</v>
      </c>
      <c r="D747" s="6">
        <f>VLOOKUP(Table2[[#This Row],[CustomerID]],'Medical Examinations'!A:J,3,FALSE)</f>
        <v>7.12</v>
      </c>
      <c r="E747" s="6" t="str">
        <f>VLOOKUP(Table2[[#This Row],[CustomerID]],'Medical Examinations'!A:J,4,FALSE)</f>
        <v>Yes</v>
      </c>
      <c r="F747" s="6" t="str">
        <f>VLOOKUP(Table2[[#This Row],[CustomerID]],'Medical Examinations'!A:J,5,FALSE)</f>
        <v>No</v>
      </c>
      <c r="G747" s="6" t="str">
        <f>VLOOKUP(Table2[[#This Row],[CustomerID]],'Medical Examinations'!A:J,6,FALSE)</f>
        <v>No</v>
      </c>
      <c r="H747" s="6">
        <f>VLOOKUP(Table2[[#This Row],[CustomerID]],'Medical Examinations'!A:J,7,FALSE)</f>
        <v>1</v>
      </c>
      <c r="I747" s="6" t="str">
        <f>VLOOKUP(Table2[[#This Row],[CustomerID]],'Medical Examinations'!A:J,8,FALSE)</f>
        <v>No</v>
      </c>
      <c r="J747" s="6" t="str">
        <f>VLOOKUP(Table2[[#This Row],[CustomerID]],'Medical Examinations'!A:J,9,FALSE)</f>
        <v>Obesity</v>
      </c>
      <c r="K747" s="6" t="str">
        <f>VLOOKUP(Table2[[#This Row],[CustomerID]],'Medical Examinations'!A:J,10,FALSE)</f>
        <v>Diabetes</v>
      </c>
      <c r="L747" s="6" t="str">
        <f>VLOOKUP(Table2[[#This Row],[CustomerID]],'Hospitalisation Details'!A:M,12,FALSE)</f>
        <v>24-Nov-1986</v>
      </c>
      <c r="M747" s="6">
        <f>VLOOKUP(Table2[[#This Row],[CustomerID]],'Hospitalisation Details'!A:M,7,FALSE)</f>
        <v>13714.55</v>
      </c>
      <c r="N747" s="6" t="str">
        <f>VLOOKUP(Table2[[#This Row],[CustomerID]],'Hospitalisation Details'!A:M,8,FALSE)</f>
        <v>tier - 3</v>
      </c>
      <c r="O747" s="6" t="str">
        <f>VLOOKUP(Table2[[#This Row],[CustomerID]],'Hospitalisation Details'!A:M,9,FALSE)</f>
        <v>tier - 2</v>
      </c>
      <c r="P747" s="6" t="str">
        <f>VLOOKUP(Table2[[#This Row],[CustomerID]],'Hospitalisation Details'!A:M,10,FALSE)</f>
        <v>R1023</v>
      </c>
      <c r="Q747" s="6">
        <f>VLOOKUP(Table2[[#This Row],[CustomerID]],'Hospitalisation Details'!A:M,13,FALSE)</f>
        <v>36</v>
      </c>
      <c r="R747" s="41"/>
    </row>
    <row r="748" spans="1:18" x14ac:dyDescent="0.3">
      <c r="A748" s="6" t="str">
        <f>VLOOKUP('Customer Names'!A748,'Customer Names'!A:A,1,FALSE)</f>
        <v>Id747</v>
      </c>
      <c r="B748" s="6" t="str">
        <f>VLOOKUP(Table2[[#This Row],[CustomerID]],'Customer Names'!A:E,4,FALSE)</f>
        <v xml:space="preserve">  Jessie M</v>
      </c>
      <c r="C748" s="6">
        <f>VLOOKUP(Table2[[#This Row],[CustomerID]],'Medical Examinations'!A:J,2,FALSE)</f>
        <v>43.32</v>
      </c>
      <c r="D748" s="6">
        <f>VLOOKUP(Table2[[#This Row],[CustomerID]],'Medical Examinations'!A:J,3,FALSE)</f>
        <v>4.67</v>
      </c>
      <c r="E748" s="6" t="str">
        <f>VLOOKUP(Table2[[#This Row],[CustomerID]],'Medical Examinations'!A:J,4,FALSE)</f>
        <v>Yes</v>
      </c>
      <c r="F748" s="6" t="str">
        <f>VLOOKUP(Table2[[#This Row],[CustomerID]],'Medical Examinations'!A:J,5,FALSE)</f>
        <v>No</v>
      </c>
      <c r="G748" s="6" t="str">
        <f>VLOOKUP(Table2[[#This Row],[CustomerID]],'Medical Examinations'!A:J,6,FALSE)</f>
        <v>No</v>
      </c>
      <c r="H748" s="6">
        <f>VLOOKUP(Table2[[#This Row],[CustomerID]],'Medical Examinations'!A:J,7,FALSE)</f>
        <v>0</v>
      </c>
      <c r="I748" s="6" t="str">
        <f>VLOOKUP(Table2[[#This Row],[CustomerID]],'Medical Examinations'!A:J,8,FALSE)</f>
        <v>No</v>
      </c>
      <c r="J748" s="6" t="str">
        <f>VLOOKUP(Table2[[#This Row],[CustomerID]],'Medical Examinations'!A:J,9,FALSE)</f>
        <v>Obesity</v>
      </c>
      <c r="K748" s="6" t="str">
        <f>VLOOKUP(Table2[[#This Row],[CustomerID]],'Medical Examinations'!A:J,10,FALSE)</f>
        <v>Normal</v>
      </c>
      <c r="L748" s="6" t="str">
        <f>VLOOKUP(Table2[[#This Row],[CustomerID]],'Hospitalisation Details'!A:M,12,FALSE)</f>
        <v>14-Sep-1985</v>
      </c>
      <c r="M748" s="6">
        <f>VLOOKUP(Table2[[#This Row],[CustomerID]],'Hospitalisation Details'!A:M,7,FALSE)</f>
        <v>13685.51</v>
      </c>
      <c r="N748" s="6" t="str">
        <f>VLOOKUP(Table2[[#This Row],[CustomerID]],'Hospitalisation Details'!A:M,8,FALSE)</f>
        <v>tier - 3</v>
      </c>
      <c r="O748" s="6" t="str">
        <f>VLOOKUP(Table2[[#This Row],[CustomerID]],'Hospitalisation Details'!A:M,9,FALSE)</f>
        <v>tier - 1</v>
      </c>
      <c r="P748" s="6" t="str">
        <f>VLOOKUP(Table2[[#This Row],[CustomerID]],'Hospitalisation Details'!A:M,10,FALSE)</f>
        <v>R1026</v>
      </c>
      <c r="Q748" s="6">
        <f>VLOOKUP(Table2[[#This Row],[CustomerID]],'Hospitalisation Details'!A:M,13,FALSE)</f>
        <v>37</v>
      </c>
      <c r="R748" s="41"/>
    </row>
    <row r="749" spans="1:18" x14ac:dyDescent="0.3">
      <c r="A749" s="6" t="str">
        <f>VLOOKUP('Customer Names'!A749,'Customer Names'!A:A,1,FALSE)</f>
        <v>Id748</v>
      </c>
      <c r="B749" s="6" t="str">
        <f>VLOOKUP(Table2[[#This Row],[CustomerID]],'Customer Names'!A:E,4,FALSE)</f>
        <v xml:space="preserve">  Chris</v>
      </c>
      <c r="C749" s="6">
        <f>VLOOKUP(Table2[[#This Row],[CustomerID]],'Medical Examinations'!A:J,2,FALSE)</f>
        <v>31.23</v>
      </c>
      <c r="D749" s="6">
        <f>VLOOKUP(Table2[[#This Row],[CustomerID]],'Medical Examinations'!A:J,3,FALSE)</f>
        <v>9.1199999999999992</v>
      </c>
      <c r="E749" s="6" t="str">
        <f>VLOOKUP(Table2[[#This Row],[CustomerID]],'Medical Examinations'!A:J,4,FALSE)</f>
        <v>Yes</v>
      </c>
      <c r="F749" s="6" t="str">
        <f>VLOOKUP(Table2[[#This Row],[CustomerID]],'Medical Examinations'!A:J,5,FALSE)</f>
        <v>No</v>
      </c>
      <c r="G749" s="6" t="str">
        <f>VLOOKUP(Table2[[#This Row],[CustomerID]],'Medical Examinations'!A:J,6,FALSE)</f>
        <v>Yes</v>
      </c>
      <c r="H749" s="6">
        <f>VLOOKUP(Table2[[#This Row],[CustomerID]],'Medical Examinations'!A:J,7,FALSE)</f>
        <v>1</v>
      </c>
      <c r="I749" s="6" t="str">
        <f>VLOOKUP(Table2[[#This Row],[CustomerID]],'Medical Examinations'!A:J,8,FALSE)</f>
        <v>No</v>
      </c>
      <c r="J749" s="6" t="str">
        <f>VLOOKUP(Table2[[#This Row],[CustomerID]],'Medical Examinations'!A:J,9,FALSE)</f>
        <v>Obesity</v>
      </c>
      <c r="K749" s="6" t="str">
        <f>VLOOKUP(Table2[[#This Row],[CustomerID]],'Medical Examinations'!A:J,10,FALSE)</f>
        <v>Diabetes</v>
      </c>
      <c r="L749" s="6" t="str">
        <f>VLOOKUP(Table2[[#This Row],[CustomerID]],'Hospitalisation Details'!A:M,12,FALSE)</f>
        <v>4-Aug-1963</v>
      </c>
      <c r="M749" s="6">
        <f>VLOOKUP(Table2[[#This Row],[CustomerID]],'Hospitalisation Details'!A:M,7,FALSE)</f>
        <v>13677.68</v>
      </c>
      <c r="N749" s="6" t="str">
        <f>VLOOKUP(Table2[[#This Row],[CustomerID]],'Hospitalisation Details'!A:M,8,FALSE)</f>
        <v>tier - 3</v>
      </c>
      <c r="O749" s="6" t="str">
        <f>VLOOKUP(Table2[[#This Row],[CustomerID]],'Hospitalisation Details'!A:M,9,FALSE)</f>
        <v>tier - 2</v>
      </c>
      <c r="P749" s="6" t="str">
        <f>VLOOKUP(Table2[[#This Row],[CustomerID]],'Hospitalisation Details'!A:M,10,FALSE)</f>
        <v>R1021</v>
      </c>
      <c r="Q749" s="6">
        <f>VLOOKUP(Table2[[#This Row],[CustomerID]],'Hospitalisation Details'!A:M,13,FALSE)</f>
        <v>59</v>
      </c>
      <c r="R749" s="41"/>
    </row>
    <row r="750" spans="1:18" x14ac:dyDescent="0.3">
      <c r="A750" s="6" t="str">
        <f>VLOOKUP('Customer Names'!A750,'Customer Names'!A:A,1,FALSE)</f>
        <v>Id749</v>
      </c>
      <c r="B750" s="6" t="str">
        <f>VLOOKUP(Table2[[#This Row],[CustomerID]],'Customer Names'!A:E,4,FALSE)</f>
        <v xml:space="preserve">  Daniel</v>
      </c>
      <c r="C750" s="6">
        <f>VLOOKUP(Table2[[#This Row],[CustomerID]],'Medical Examinations'!A:J,2,FALSE)</f>
        <v>42.81</v>
      </c>
      <c r="D750" s="6">
        <f>VLOOKUP(Table2[[#This Row],[CustomerID]],'Medical Examinations'!A:J,3,FALSE)</f>
        <v>4.1500000000000004</v>
      </c>
      <c r="E750" s="6" t="str">
        <f>VLOOKUP(Table2[[#This Row],[CustomerID]],'Medical Examinations'!A:J,4,FALSE)</f>
        <v>No</v>
      </c>
      <c r="F750" s="6" t="str">
        <f>VLOOKUP(Table2[[#This Row],[CustomerID]],'Medical Examinations'!A:J,5,FALSE)</f>
        <v>No</v>
      </c>
      <c r="G750" s="6" t="str">
        <f>VLOOKUP(Table2[[#This Row],[CustomerID]],'Medical Examinations'!A:J,6,FALSE)</f>
        <v>No</v>
      </c>
      <c r="H750" s="6">
        <f>VLOOKUP(Table2[[#This Row],[CustomerID]],'Medical Examinations'!A:J,7,FALSE)</f>
        <v>1</v>
      </c>
      <c r="I750" s="6" t="str">
        <f>VLOOKUP(Table2[[#This Row],[CustomerID]],'Medical Examinations'!A:J,8,FALSE)</f>
        <v>No</v>
      </c>
      <c r="J750" s="6" t="str">
        <f>VLOOKUP(Table2[[#This Row],[CustomerID]],'Medical Examinations'!A:J,9,FALSE)</f>
        <v>Obesity</v>
      </c>
      <c r="K750" s="6" t="str">
        <f>VLOOKUP(Table2[[#This Row],[CustomerID]],'Medical Examinations'!A:J,10,FALSE)</f>
        <v>Normal</v>
      </c>
      <c r="L750" s="6" t="str">
        <f>VLOOKUP(Table2[[#This Row],[CustomerID]],'Hospitalisation Details'!A:M,12,FALSE)</f>
        <v>20-Jul-1984</v>
      </c>
      <c r="M750" s="6">
        <f>VLOOKUP(Table2[[#This Row],[CustomerID]],'Hospitalisation Details'!A:M,7,FALSE)</f>
        <v>13638.06</v>
      </c>
      <c r="N750" s="6" t="str">
        <f>VLOOKUP(Table2[[#This Row],[CustomerID]],'Hospitalisation Details'!A:M,8,FALSE)</f>
        <v>tier - 3</v>
      </c>
      <c r="O750" s="6" t="str">
        <f>VLOOKUP(Table2[[#This Row],[CustomerID]],'Hospitalisation Details'!A:M,9,FALSE)</f>
        <v>tier - 3</v>
      </c>
      <c r="P750" s="6" t="str">
        <f>VLOOKUP(Table2[[#This Row],[CustomerID]],'Hospitalisation Details'!A:M,10,FALSE)</f>
        <v>R1023</v>
      </c>
      <c r="Q750" s="6">
        <f>VLOOKUP(Table2[[#This Row],[CustomerID]],'Hospitalisation Details'!A:M,13,FALSE)</f>
        <v>38</v>
      </c>
      <c r="R750" s="41"/>
    </row>
    <row r="751" spans="1:18" x14ac:dyDescent="0.3">
      <c r="A751" s="6" t="str">
        <f>VLOOKUP('Customer Names'!A751,'Customer Names'!A:A,1,FALSE)</f>
        <v>Id750</v>
      </c>
      <c r="B751" s="6" t="str">
        <f>VLOOKUP(Table2[[#This Row],[CustomerID]],'Customer Names'!A:E,4,FALSE)</f>
        <v xml:space="preserve">  Megan</v>
      </c>
      <c r="C751" s="6">
        <f>VLOOKUP(Table2[[#This Row],[CustomerID]],'Medical Examinations'!A:J,2,FALSE)</f>
        <v>35.909999999999997</v>
      </c>
      <c r="D751" s="6">
        <f>VLOOKUP(Table2[[#This Row],[CustomerID]],'Medical Examinations'!A:J,3,FALSE)</f>
        <v>6.72</v>
      </c>
      <c r="E751" s="6" t="str">
        <f>VLOOKUP(Table2[[#This Row],[CustomerID]],'Medical Examinations'!A:J,4,FALSE)</f>
        <v>Yes</v>
      </c>
      <c r="F751" s="6" t="str">
        <f>VLOOKUP(Table2[[#This Row],[CustomerID]],'Medical Examinations'!A:J,5,FALSE)</f>
        <v>No</v>
      </c>
      <c r="G751" s="6" t="str">
        <f>VLOOKUP(Table2[[#This Row],[CustomerID]],'Medical Examinations'!A:J,6,FALSE)</f>
        <v>No</v>
      </c>
      <c r="H751" s="6">
        <f>VLOOKUP(Table2[[#This Row],[CustomerID]],'Medical Examinations'!A:J,7,FALSE)</f>
        <v>2</v>
      </c>
      <c r="I751" s="6" t="str">
        <f>VLOOKUP(Table2[[#This Row],[CustomerID]],'Medical Examinations'!A:J,8,FALSE)</f>
        <v>No</v>
      </c>
      <c r="J751" s="6" t="str">
        <f>VLOOKUP(Table2[[#This Row],[CustomerID]],'Medical Examinations'!A:J,9,FALSE)</f>
        <v>Obesity</v>
      </c>
      <c r="K751" s="6" t="str">
        <f>VLOOKUP(Table2[[#This Row],[CustomerID]],'Medical Examinations'!A:J,10,FALSE)</f>
        <v>Diabetes</v>
      </c>
      <c r="L751" s="6" t="str">
        <f>VLOOKUP(Table2[[#This Row],[CustomerID]],'Hospitalisation Details'!A:M,12,FALSE)</f>
        <v>24-Dec-1961</v>
      </c>
      <c r="M751" s="6">
        <f>VLOOKUP(Table2[[#This Row],[CustomerID]],'Hospitalisation Details'!A:M,7,FALSE)</f>
        <v>13635.64</v>
      </c>
      <c r="N751" s="6" t="str">
        <f>VLOOKUP(Table2[[#This Row],[CustomerID]],'Hospitalisation Details'!A:M,8,FALSE)</f>
        <v>tier - 3</v>
      </c>
      <c r="O751" s="6" t="str">
        <f>VLOOKUP(Table2[[#This Row],[CustomerID]],'Hospitalisation Details'!A:M,9,FALSE)</f>
        <v>tier - 3</v>
      </c>
      <c r="P751" s="6" t="str">
        <f>VLOOKUP(Table2[[#This Row],[CustomerID]],'Hospitalisation Details'!A:M,10,FALSE)</f>
        <v>R1024</v>
      </c>
      <c r="Q751" s="6">
        <f>VLOOKUP(Table2[[#This Row],[CustomerID]],'Hospitalisation Details'!A:M,13,FALSE)</f>
        <v>61</v>
      </c>
      <c r="R751" s="41"/>
    </row>
    <row r="752" spans="1:18" x14ac:dyDescent="0.3">
      <c r="A752" s="6" t="str">
        <f>VLOOKUP('Customer Names'!A752,'Customer Names'!A:A,1,FALSE)</f>
        <v>Id751</v>
      </c>
      <c r="B752" s="6" t="str">
        <f>VLOOKUP(Table2[[#This Row],[CustomerID]],'Customer Names'!A:E,4,FALSE)</f>
        <v xml:space="preserve">  Kevin</v>
      </c>
      <c r="C752" s="6">
        <f>VLOOKUP(Table2[[#This Row],[CustomerID]],'Medical Examinations'!A:J,2,FALSE)</f>
        <v>36.65</v>
      </c>
      <c r="D752" s="6">
        <f>VLOOKUP(Table2[[#This Row],[CustomerID]],'Medical Examinations'!A:J,3,FALSE)</f>
        <v>5.01</v>
      </c>
      <c r="E752" s="6" t="str">
        <f>VLOOKUP(Table2[[#This Row],[CustomerID]],'Medical Examinations'!A:J,4,FALSE)</f>
        <v>Yes</v>
      </c>
      <c r="F752" s="6" t="str">
        <f>VLOOKUP(Table2[[#This Row],[CustomerID]],'Medical Examinations'!A:J,5,FALSE)</f>
        <v>No</v>
      </c>
      <c r="G752" s="6" t="str">
        <f>VLOOKUP(Table2[[#This Row],[CustomerID]],'Medical Examinations'!A:J,6,FALSE)</f>
        <v>Yes</v>
      </c>
      <c r="H752" s="6">
        <f>VLOOKUP(Table2[[#This Row],[CustomerID]],'Medical Examinations'!A:J,7,FALSE)</f>
        <v>1</v>
      </c>
      <c r="I752" s="6" t="str">
        <f>VLOOKUP(Table2[[#This Row],[CustomerID]],'Medical Examinations'!A:J,8,FALSE)</f>
        <v>No</v>
      </c>
      <c r="J752" s="6" t="str">
        <f>VLOOKUP(Table2[[#This Row],[CustomerID]],'Medical Examinations'!A:J,9,FALSE)</f>
        <v>Obesity</v>
      </c>
      <c r="K752" s="6" t="str">
        <f>VLOOKUP(Table2[[#This Row],[CustomerID]],'Medical Examinations'!A:J,10,FALSE)</f>
        <v>Normal</v>
      </c>
      <c r="L752" s="6" t="str">
        <f>VLOOKUP(Table2[[#This Row],[CustomerID]],'Hospitalisation Details'!A:M,12,FALSE)</f>
        <v>26-Jul-1969</v>
      </c>
      <c r="M752" s="6">
        <f>VLOOKUP(Table2[[#This Row],[CustomerID]],'Hospitalisation Details'!A:M,7,FALSE)</f>
        <v>13622.01</v>
      </c>
      <c r="N752" s="6" t="str">
        <f>VLOOKUP(Table2[[#This Row],[CustomerID]],'Hospitalisation Details'!A:M,8,FALSE)</f>
        <v>tier - 3</v>
      </c>
      <c r="O752" s="6" t="str">
        <f>VLOOKUP(Table2[[#This Row],[CustomerID]],'Hospitalisation Details'!A:M,9,FALSE)</f>
        <v>tier - 3</v>
      </c>
      <c r="P752" s="6" t="str">
        <f>VLOOKUP(Table2[[#This Row],[CustomerID]],'Hospitalisation Details'!A:M,10,FALSE)</f>
        <v>R1012</v>
      </c>
      <c r="Q752" s="6">
        <f>VLOOKUP(Table2[[#This Row],[CustomerID]],'Hospitalisation Details'!A:M,13,FALSE)</f>
        <v>53</v>
      </c>
      <c r="R752" s="41"/>
    </row>
    <row r="753" spans="1:18" x14ac:dyDescent="0.3">
      <c r="A753" s="6" t="str">
        <f>VLOOKUP('Customer Names'!A753,'Customer Names'!A:A,1,FALSE)</f>
        <v>Id752</v>
      </c>
      <c r="B753" s="6" t="str">
        <f>VLOOKUP(Table2[[#This Row],[CustomerID]],'Customer Names'!A:E,4,FALSE)</f>
        <v xml:space="preserve">  Caroline S</v>
      </c>
      <c r="C753" s="6">
        <f>VLOOKUP(Table2[[#This Row],[CustomerID]],'Medical Examinations'!A:J,2,FALSE)</f>
        <v>22.04</v>
      </c>
      <c r="D753" s="6">
        <f>VLOOKUP(Table2[[#This Row],[CustomerID]],'Medical Examinations'!A:J,3,FALSE)</f>
        <v>10.9</v>
      </c>
      <c r="E753" s="6" t="str">
        <f>VLOOKUP(Table2[[#This Row],[CustomerID]],'Medical Examinations'!A:J,4,FALSE)</f>
        <v>Yes</v>
      </c>
      <c r="F753" s="6" t="str">
        <f>VLOOKUP(Table2[[#This Row],[CustomerID]],'Medical Examinations'!A:J,5,FALSE)</f>
        <v>No</v>
      </c>
      <c r="G753" s="6" t="str">
        <f>VLOOKUP(Table2[[#This Row],[CustomerID]],'Medical Examinations'!A:J,6,FALSE)</f>
        <v>No</v>
      </c>
      <c r="H753" s="6">
        <f>VLOOKUP(Table2[[#This Row],[CustomerID]],'Medical Examinations'!A:J,7,FALSE)</f>
        <v>2</v>
      </c>
      <c r="I753" s="6" t="str">
        <f>VLOOKUP(Table2[[#This Row],[CustomerID]],'Medical Examinations'!A:J,8,FALSE)</f>
        <v>No</v>
      </c>
      <c r="J753" s="6" t="str">
        <f>VLOOKUP(Table2[[#This Row],[CustomerID]],'Medical Examinations'!A:J,9,FALSE)</f>
        <v>NormalWeight</v>
      </c>
      <c r="K753" s="6" t="str">
        <f>VLOOKUP(Table2[[#This Row],[CustomerID]],'Medical Examinations'!A:J,10,FALSE)</f>
        <v>Diabetes</v>
      </c>
      <c r="L753" s="6" t="str">
        <f>VLOOKUP(Table2[[#This Row],[CustomerID]],'Hospitalisation Details'!A:M,12,FALSE)</f>
        <v>18-Nov-1961</v>
      </c>
      <c r="M753" s="6">
        <f>VLOOKUP(Table2[[#This Row],[CustomerID]],'Hospitalisation Details'!A:M,7,FALSE)</f>
        <v>13616.36</v>
      </c>
      <c r="N753" s="6" t="str">
        <f>VLOOKUP(Table2[[#This Row],[CustomerID]],'Hospitalisation Details'!A:M,8,FALSE)</f>
        <v>tier - 3</v>
      </c>
      <c r="O753" s="6" t="str">
        <f>VLOOKUP(Table2[[#This Row],[CustomerID]],'Hospitalisation Details'!A:M,9,FALSE)</f>
        <v>tier - 3</v>
      </c>
      <c r="P753" s="6" t="str">
        <f>VLOOKUP(Table2[[#This Row],[CustomerID]],'Hospitalisation Details'!A:M,10,FALSE)</f>
        <v>R1024</v>
      </c>
      <c r="Q753" s="6">
        <f>VLOOKUP(Table2[[#This Row],[CustomerID]],'Hospitalisation Details'!A:M,13,FALSE)</f>
        <v>61</v>
      </c>
      <c r="R753" s="41"/>
    </row>
    <row r="754" spans="1:18" x14ac:dyDescent="0.3">
      <c r="A754" s="6" t="str">
        <f>VLOOKUP('Customer Names'!A754,'Customer Names'!A:A,1,FALSE)</f>
        <v>Id753</v>
      </c>
      <c r="B754" s="6" t="str">
        <f>VLOOKUP(Table2[[#This Row],[CustomerID]],'Customer Names'!A:E,4,FALSE)</f>
        <v xml:space="preserve">  Nuta</v>
      </c>
      <c r="C754" s="6">
        <f>VLOOKUP(Table2[[#This Row],[CustomerID]],'Medical Examinations'!A:J,2,FALSE)</f>
        <v>31.824999999999999</v>
      </c>
      <c r="D754" s="6">
        <f>VLOOKUP(Table2[[#This Row],[CustomerID]],'Medical Examinations'!A:J,3,FALSE)</f>
        <v>5.52</v>
      </c>
      <c r="E754" s="6" t="str">
        <f>VLOOKUP(Table2[[#This Row],[CustomerID]],'Medical Examinations'!A:J,4,FALSE)</f>
        <v>Yes</v>
      </c>
      <c r="F754" s="6" t="str">
        <f>VLOOKUP(Table2[[#This Row],[CustomerID]],'Medical Examinations'!A:J,5,FALSE)</f>
        <v>No</v>
      </c>
      <c r="G754" s="6" t="str">
        <f>VLOOKUP(Table2[[#This Row],[CustomerID]],'Medical Examinations'!A:J,6,FALSE)</f>
        <v>No</v>
      </c>
      <c r="H754" s="6">
        <f>VLOOKUP(Table2[[#This Row],[CustomerID]],'Medical Examinations'!A:J,7,FALSE)</f>
        <v>1</v>
      </c>
      <c r="I754" s="6" t="str">
        <f>VLOOKUP(Table2[[#This Row],[CustomerID]],'Medical Examinations'!A:J,8,FALSE)</f>
        <v>No</v>
      </c>
      <c r="J754" s="6" t="str">
        <f>VLOOKUP(Table2[[#This Row],[CustomerID]],'Medical Examinations'!A:J,9,FALSE)</f>
        <v>Obesity</v>
      </c>
      <c r="K754" s="6" t="str">
        <f>VLOOKUP(Table2[[#This Row],[CustomerID]],'Medical Examinations'!A:J,10,FALSE)</f>
        <v>Normal</v>
      </c>
      <c r="L754" s="6" t="str">
        <f>VLOOKUP(Table2[[#This Row],[CustomerID]],'Hospitalisation Details'!A:M,12,FALSE)</f>
        <v>10-Sep-1964</v>
      </c>
      <c r="M754" s="6">
        <f>VLOOKUP(Table2[[#This Row],[CustomerID]],'Hospitalisation Details'!A:M,7,FALSE)</f>
        <v>13607.37</v>
      </c>
      <c r="N754" s="6" t="str">
        <f>VLOOKUP(Table2[[#This Row],[CustomerID]],'Hospitalisation Details'!A:M,8,FALSE)</f>
        <v>tier - 3</v>
      </c>
      <c r="O754" s="6" t="str">
        <f>VLOOKUP(Table2[[#This Row],[CustomerID]],'Hospitalisation Details'!A:M,9,FALSE)</f>
        <v>tier - 1</v>
      </c>
      <c r="P754" s="6" t="str">
        <f>VLOOKUP(Table2[[#This Row],[CustomerID]],'Hospitalisation Details'!A:M,10,FALSE)</f>
        <v>R1024</v>
      </c>
      <c r="Q754" s="6">
        <f>VLOOKUP(Table2[[#This Row],[CustomerID]],'Hospitalisation Details'!A:M,13,FALSE)</f>
        <v>58</v>
      </c>
      <c r="R754" s="41"/>
    </row>
    <row r="755" spans="1:18" x14ac:dyDescent="0.3">
      <c r="A755" s="6" t="str">
        <f>VLOOKUP('Customer Names'!A755,'Customer Names'!A:A,1,FALSE)</f>
        <v>Id754</v>
      </c>
      <c r="B755" s="6" t="str">
        <f>VLOOKUP(Table2[[#This Row],[CustomerID]],'Customer Names'!A:E,4,FALSE)</f>
        <v xml:space="preserve">  Margie</v>
      </c>
      <c r="C755" s="6">
        <f>VLOOKUP(Table2[[#This Row],[CustomerID]],'Medical Examinations'!A:J,2,FALSE)</f>
        <v>53.58</v>
      </c>
      <c r="D755" s="6">
        <f>VLOOKUP(Table2[[#This Row],[CustomerID]],'Medical Examinations'!A:J,3,FALSE)</f>
        <v>4.55</v>
      </c>
      <c r="E755" s="6" t="str">
        <f>VLOOKUP(Table2[[#This Row],[CustomerID]],'Medical Examinations'!A:J,4,FALSE)</f>
        <v>No</v>
      </c>
      <c r="F755" s="6" t="str">
        <f>VLOOKUP(Table2[[#This Row],[CustomerID]],'Medical Examinations'!A:J,5,FALSE)</f>
        <v>No</v>
      </c>
      <c r="G755" s="6" t="str">
        <f>VLOOKUP(Table2[[#This Row],[CustomerID]],'Medical Examinations'!A:J,6,FALSE)</f>
        <v>No</v>
      </c>
      <c r="H755" s="6">
        <f>VLOOKUP(Table2[[#This Row],[CustomerID]],'Medical Examinations'!A:J,7,FALSE)</f>
        <v>1</v>
      </c>
      <c r="I755" s="6" t="str">
        <f>VLOOKUP(Table2[[#This Row],[CustomerID]],'Medical Examinations'!A:J,8,FALSE)</f>
        <v>No</v>
      </c>
      <c r="J755" s="6" t="str">
        <f>VLOOKUP(Table2[[#This Row],[CustomerID]],'Medical Examinations'!A:J,9,FALSE)</f>
        <v>Obesity</v>
      </c>
      <c r="K755" s="6" t="str">
        <f>VLOOKUP(Table2[[#This Row],[CustomerID]],'Medical Examinations'!A:J,10,FALSE)</f>
        <v>Normal</v>
      </c>
      <c r="L755" s="6" t="str">
        <f>VLOOKUP(Table2[[#This Row],[CustomerID]],'Hospitalisation Details'!A:M,12,FALSE)</f>
        <v>14-Aug-1992</v>
      </c>
      <c r="M755" s="6">
        <f>VLOOKUP(Table2[[#This Row],[CustomerID]],'Hospitalisation Details'!A:M,7,FALSE)</f>
        <v>13588.17</v>
      </c>
      <c r="N755" s="6" t="str">
        <f>VLOOKUP(Table2[[#This Row],[CustomerID]],'Hospitalisation Details'!A:M,8,FALSE)</f>
        <v>tier - 3</v>
      </c>
      <c r="O755" s="6" t="str">
        <f>VLOOKUP(Table2[[#This Row],[CustomerID]],'Hospitalisation Details'!A:M,9,FALSE)</f>
        <v>tier - 1</v>
      </c>
      <c r="P755" s="6" t="str">
        <f>VLOOKUP(Table2[[#This Row],[CustomerID]],'Hospitalisation Details'!A:M,10,FALSE)</f>
        <v>R1012</v>
      </c>
      <c r="Q755" s="6">
        <f>VLOOKUP(Table2[[#This Row],[CustomerID]],'Hospitalisation Details'!A:M,13,FALSE)</f>
        <v>30</v>
      </c>
      <c r="R755" s="41"/>
    </row>
    <row r="756" spans="1:18" x14ac:dyDescent="0.3">
      <c r="A756" s="6" t="str">
        <f>VLOOKUP('Customer Names'!A756,'Customer Names'!A:A,1,FALSE)</f>
        <v>Id755</v>
      </c>
      <c r="B756" s="6" t="str">
        <f>VLOOKUP(Table2[[#This Row],[CustomerID]],'Customer Names'!A:E,4,FALSE)</f>
        <v xml:space="preserve">  Heidi</v>
      </c>
      <c r="C756" s="6">
        <f>VLOOKUP(Table2[[#This Row],[CustomerID]],'Medical Examinations'!A:J,2,FALSE)</f>
        <v>34.299999999999997</v>
      </c>
      <c r="D756" s="6">
        <f>VLOOKUP(Table2[[#This Row],[CustomerID]],'Medical Examinations'!A:J,3,FALSE)</f>
        <v>11.76</v>
      </c>
      <c r="E756" s="6" t="str">
        <f>VLOOKUP(Table2[[#This Row],[CustomerID]],'Medical Examinations'!A:J,4,FALSE)</f>
        <v>No</v>
      </c>
      <c r="F756" s="6" t="str">
        <f>VLOOKUP(Table2[[#This Row],[CustomerID]],'Medical Examinations'!A:J,5,FALSE)</f>
        <v>No</v>
      </c>
      <c r="G756" s="6" t="str">
        <f>VLOOKUP(Table2[[#This Row],[CustomerID]],'Medical Examinations'!A:J,6,FALSE)</f>
        <v>No</v>
      </c>
      <c r="H756" s="6">
        <f>VLOOKUP(Table2[[#This Row],[CustomerID]],'Medical Examinations'!A:J,7,FALSE)</f>
        <v>0</v>
      </c>
      <c r="I756" s="6" t="str">
        <f>VLOOKUP(Table2[[#This Row],[CustomerID]],'Medical Examinations'!A:J,8,FALSE)</f>
        <v>No</v>
      </c>
      <c r="J756" s="6" t="str">
        <f>VLOOKUP(Table2[[#This Row],[CustomerID]],'Medical Examinations'!A:J,9,FALSE)</f>
        <v>Obesity</v>
      </c>
      <c r="K756" s="6" t="str">
        <f>VLOOKUP(Table2[[#This Row],[CustomerID]],'Medical Examinations'!A:J,10,FALSE)</f>
        <v>Diabetes</v>
      </c>
      <c r="L756" s="6" t="str">
        <f>VLOOKUP(Table2[[#This Row],[CustomerID]],'Hospitalisation Details'!A:M,12,FALSE)</f>
        <v>15-Jul-1968</v>
      </c>
      <c r="M756" s="6">
        <f>VLOOKUP(Table2[[#This Row],[CustomerID]],'Hospitalisation Details'!A:M,7,FALSE)</f>
        <v>13566.04</v>
      </c>
      <c r="N756" s="6" t="str">
        <f>VLOOKUP(Table2[[#This Row],[CustomerID]],'Hospitalisation Details'!A:M,8,FALSE)</f>
        <v>tier - 3</v>
      </c>
      <c r="O756" s="6" t="str">
        <f>VLOOKUP(Table2[[#This Row],[CustomerID]],'Hospitalisation Details'!A:M,9,FALSE)</f>
        <v>tier - 3</v>
      </c>
      <c r="P756" s="6" t="str">
        <f>VLOOKUP(Table2[[#This Row],[CustomerID]],'Hospitalisation Details'!A:M,10,FALSE)</f>
        <v>R1026</v>
      </c>
      <c r="Q756" s="6">
        <f>VLOOKUP(Table2[[#This Row],[CustomerID]],'Hospitalisation Details'!A:M,13,FALSE)</f>
        <v>54</v>
      </c>
      <c r="R756" s="41"/>
    </row>
    <row r="757" spans="1:18" x14ac:dyDescent="0.3">
      <c r="A757" s="6" t="str">
        <f>VLOOKUP('Customer Names'!A757,'Customer Names'!A:A,1,FALSE)</f>
        <v>Id756</v>
      </c>
      <c r="B757" s="6" t="str">
        <f>VLOOKUP(Table2[[#This Row],[CustomerID]],'Customer Names'!A:E,4,FALSE)</f>
        <v xml:space="preserve">  Diego J</v>
      </c>
      <c r="C757" s="6">
        <f>VLOOKUP(Table2[[#This Row],[CustomerID]],'Medical Examinations'!A:J,2,FALSE)</f>
        <v>32.11</v>
      </c>
      <c r="D757" s="6">
        <f>VLOOKUP(Table2[[#This Row],[CustomerID]],'Medical Examinations'!A:J,3,FALSE)</f>
        <v>7.06</v>
      </c>
      <c r="E757" s="6" t="str">
        <f>VLOOKUP(Table2[[#This Row],[CustomerID]],'Medical Examinations'!A:J,4,FALSE)</f>
        <v>No</v>
      </c>
      <c r="F757" s="6" t="str">
        <f>VLOOKUP(Table2[[#This Row],[CustomerID]],'Medical Examinations'!A:J,5,FALSE)</f>
        <v>No</v>
      </c>
      <c r="G757" s="6" t="str">
        <f>VLOOKUP(Table2[[#This Row],[CustomerID]],'Medical Examinations'!A:J,6,FALSE)</f>
        <v>No</v>
      </c>
      <c r="H757" s="6">
        <f>VLOOKUP(Table2[[#This Row],[CustomerID]],'Medical Examinations'!A:J,7,FALSE)</f>
        <v>0</v>
      </c>
      <c r="I757" s="6" t="str">
        <f>VLOOKUP(Table2[[#This Row],[CustomerID]],'Medical Examinations'!A:J,8,FALSE)</f>
        <v>No</v>
      </c>
      <c r="J757" s="6" t="str">
        <f>VLOOKUP(Table2[[#This Row],[CustomerID]],'Medical Examinations'!A:J,9,FALSE)</f>
        <v>Obesity</v>
      </c>
      <c r="K757" s="6" t="str">
        <f>VLOOKUP(Table2[[#This Row],[CustomerID]],'Medical Examinations'!A:J,10,FALSE)</f>
        <v>Diabetes</v>
      </c>
      <c r="L757" s="6" t="str">
        <f>VLOOKUP(Table2[[#This Row],[CustomerID]],'Hospitalisation Details'!A:M,12,FALSE)</f>
        <v>11-Jul-1960</v>
      </c>
      <c r="M757" s="6">
        <f>VLOOKUP(Table2[[#This Row],[CustomerID]],'Hospitalisation Details'!A:M,7,FALSE)</f>
        <v>13555</v>
      </c>
      <c r="N757" s="6" t="str">
        <f>VLOOKUP(Table2[[#This Row],[CustomerID]],'Hospitalisation Details'!A:M,8,FALSE)</f>
        <v>tier - 3</v>
      </c>
      <c r="O757" s="6" t="str">
        <f>VLOOKUP(Table2[[#This Row],[CustomerID]],'Hospitalisation Details'!A:M,9,FALSE)</f>
        <v>tier - 3</v>
      </c>
      <c r="P757" s="6" t="str">
        <f>VLOOKUP(Table2[[#This Row],[CustomerID]],'Hospitalisation Details'!A:M,10,FALSE)</f>
        <v>R1017</v>
      </c>
      <c r="Q757" s="6">
        <f>VLOOKUP(Table2[[#This Row],[CustomerID]],'Hospitalisation Details'!A:M,13,FALSE)</f>
        <v>62</v>
      </c>
      <c r="R757" s="41"/>
    </row>
    <row r="758" spans="1:18" x14ac:dyDescent="0.3">
      <c r="A758" s="6" t="str">
        <f>VLOOKUP('Customer Names'!A758,'Customer Names'!A:A,1,FALSE)</f>
        <v>Id757</v>
      </c>
      <c r="B758" s="6" t="str">
        <f>VLOOKUP(Table2[[#This Row],[CustomerID]],'Customer Names'!A:E,4,FALSE)</f>
        <v xml:space="preserve">  Enrique M Sr</v>
      </c>
      <c r="C758" s="6">
        <f>VLOOKUP(Table2[[#This Row],[CustomerID]],'Medical Examinations'!A:J,2,FALSE)</f>
        <v>31.78</v>
      </c>
      <c r="D758" s="6">
        <f>VLOOKUP(Table2[[#This Row],[CustomerID]],'Medical Examinations'!A:J,3,FALSE)</f>
        <v>11.35</v>
      </c>
      <c r="E758" s="6" t="str">
        <f>VLOOKUP(Table2[[#This Row],[CustomerID]],'Medical Examinations'!A:J,4,FALSE)</f>
        <v>Yes</v>
      </c>
      <c r="F758" s="6" t="str">
        <f>VLOOKUP(Table2[[#This Row],[CustomerID]],'Medical Examinations'!A:J,5,FALSE)</f>
        <v>No</v>
      </c>
      <c r="G758" s="6" t="str">
        <f>VLOOKUP(Table2[[#This Row],[CustomerID]],'Medical Examinations'!A:J,6,FALSE)</f>
        <v>Yes</v>
      </c>
      <c r="H758" s="6">
        <f>VLOOKUP(Table2[[#This Row],[CustomerID]],'Medical Examinations'!A:J,7,FALSE)</f>
        <v>1</v>
      </c>
      <c r="I758" s="6" t="str">
        <f>VLOOKUP(Table2[[#This Row],[CustomerID]],'Medical Examinations'!A:J,8,FALSE)</f>
        <v>No</v>
      </c>
      <c r="J758" s="6" t="str">
        <f>VLOOKUP(Table2[[#This Row],[CustomerID]],'Medical Examinations'!A:J,9,FALSE)</f>
        <v>Obesity</v>
      </c>
      <c r="K758" s="6" t="str">
        <f>VLOOKUP(Table2[[#This Row],[CustomerID]],'Medical Examinations'!A:J,10,FALSE)</f>
        <v>Diabetes</v>
      </c>
      <c r="L758" s="6" t="str">
        <f>VLOOKUP(Table2[[#This Row],[CustomerID]],'Hospitalisation Details'!A:M,12,FALSE)</f>
        <v>14-Oct-1963</v>
      </c>
      <c r="M758" s="6">
        <f>VLOOKUP(Table2[[#This Row],[CustomerID]],'Hospitalisation Details'!A:M,7,FALSE)</f>
        <v>13511.28</v>
      </c>
      <c r="N758" s="6" t="str">
        <f>VLOOKUP(Table2[[#This Row],[CustomerID]],'Hospitalisation Details'!A:M,8,FALSE)</f>
        <v>tier - 3</v>
      </c>
      <c r="O758" s="6" t="str">
        <f>VLOOKUP(Table2[[#This Row],[CustomerID]],'Hospitalisation Details'!A:M,9,FALSE)</f>
        <v>tier - 1</v>
      </c>
      <c r="P758" s="6" t="str">
        <f>VLOOKUP(Table2[[#This Row],[CustomerID]],'Hospitalisation Details'!A:M,10,FALSE)</f>
        <v>R1012</v>
      </c>
      <c r="Q758" s="6">
        <f>VLOOKUP(Table2[[#This Row],[CustomerID]],'Hospitalisation Details'!A:M,13,FALSE)</f>
        <v>59</v>
      </c>
      <c r="R758" s="41"/>
    </row>
    <row r="759" spans="1:18" x14ac:dyDescent="0.3">
      <c r="A759" s="6" t="str">
        <f>VLOOKUP('Customer Names'!A759,'Customer Names'!A:A,1,FALSE)</f>
        <v>Id758</v>
      </c>
      <c r="B759" s="6" t="str">
        <f>VLOOKUP(Table2[[#This Row],[CustomerID]],'Customer Names'!A:E,4,FALSE)</f>
        <v xml:space="preserve">  Greg</v>
      </c>
      <c r="C759" s="6">
        <f>VLOOKUP(Table2[[#This Row],[CustomerID]],'Medical Examinations'!A:J,2,FALSE)</f>
        <v>46.89</v>
      </c>
      <c r="D759" s="6">
        <f>VLOOKUP(Table2[[#This Row],[CustomerID]],'Medical Examinations'!A:J,3,FALSE)</f>
        <v>5.52</v>
      </c>
      <c r="E759" s="6" t="str">
        <f>VLOOKUP(Table2[[#This Row],[CustomerID]],'Medical Examinations'!A:J,4,FALSE)</f>
        <v>No</v>
      </c>
      <c r="F759" s="6" t="str">
        <f>VLOOKUP(Table2[[#This Row],[CustomerID]],'Medical Examinations'!A:J,5,FALSE)</f>
        <v>No</v>
      </c>
      <c r="G759" s="6" t="str">
        <f>VLOOKUP(Table2[[#This Row],[CustomerID]],'Medical Examinations'!A:J,6,FALSE)</f>
        <v>No</v>
      </c>
      <c r="H759" s="6">
        <f>VLOOKUP(Table2[[#This Row],[CustomerID]],'Medical Examinations'!A:J,7,FALSE)</f>
        <v>0</v>
      </c>
      <c r="I759" s="6" t="str">
        <f>VLOOKUP(Table2[[#This Row],[CustomerID]],'Medical Examinations'!A:J,8,FALSE)</f>
        <v>No</v>
      </c>
      <c r="J759" s="6" t="str">
        <f>VLOOKUP(Table2[[#This Row],[CustomerID]],'Medical Examinations'!A:J,9,FALSE)</f>
        <v>Obesity</v>
      </c>
      <c r="K759" s="6" t="str">
        <f>VLOOKUP(Table2[[#This Row],[CustomerID]],'Medical Examinations'!A:J,10,FALSE)</f>
        <v>Normal</v>
      </c>
      <c r="L759" s="6" t="str">
        <f>VLOOKUP(Table2[[#This Row],[CustomerID]],'Hospitalisation Details'!A:M,12,FALSE)</f>
        <v>30-Aug-1990</v>
      </c>
      <c r="M759" s="6">
        <f>VLOOKUP(Table2[[#This Row],[CustomerID]],'Hospitalisation Details'!A:M,7,FALSE)</f>
        <v>13480.83</v>
      </c>
      <c r="N759" s="6" t="str">
        <f>VLOOKUP(Table2[[#This Row],[CustomerID]],'Hospitalisation Details'!A:M,8,FALSE)</f>
        <v>tier - 3</v>
      </c>
      <c r="O759" s="6" t="str">
        <f>VLOOKUP(Table2[[#This Row],[CustomerID]],'Hospitalisation Details'!A:M,9,FALSE)</f>
        <v>tier - 2</v>
      </c>
      <c r="P759" s="6" t="str">
        <f>VLOOKUP(Table2[[#This Row],[CustomerID]],'Hospitalisation Details'!A:M,10,FALSE)</f>
        <v>R1023</v>
      </c>
      <c r="Q759" s="6">
        <f>VLOOKUP(Table2[[#This Row],[CustomerID]],'Hospitalisation Details'!A:M,13,FALSE)</f>
        <v>32</v>
      </c>
      <c r="R759" s="41"/>
    </row>
    <row r="760" spans="1:18" x14ac:dyDescent="0.3">
      <c r="A760" s="6" t="str">
        <f>VLOOKUP('Customer Names'!A760,'Customer Names'!A:A,1,FALSE)</f>
        <v>Id759</v>
      </c>
      <c r="B760" s="6" t="str">
        <f>VLOOKUP(Table2[[#This Row],[CustomerID]],'Customer Names'!A:E,4,FALSE)</f>
        <v xml:space="preserve">  Filip</v>
      </c>
      <c r="C760" s="6">
        <f>VLOOKUP(Table2[[#This Row],[CustomerID]],'Medical Examinations'!A:J,2,FALSE)</f>
        <v>39.35</v>
      </c>
      <c r="D760" s="6">
        <f>VLOOKUP(Table2[[#This Row],[CustomerID]],'Medical Examinations'!A:J,3,FALSE)</f>
        <v>7.86</v>
      </c>
      <c r="E760" s="6" t="str">
        <f>VLOOKUP(Table2[[#This Row],[CustomerID]],'Medical Examinations'!A:J,4,FALSE)</f>
        <v>Yes</v>
      </c>
      <c r="F760" s="6" t="str">
        <f>VLOOKUP(Table2[[#This Row],[CustomerID]],'Medical Examinations'!A:J,5,FALSE)</f>
        <v>No</v>
      </c>
      <c r="G760" s="6" t="str">
        <f>VLOOKUP(Table2[[#This Row],[CustomerID]],'Medical Examinations'!A:J,6,FALSE)</f>
        <v>No</v>
      </c>
      <c r="H760" s="6">
        <f>VLOOKUP(Table2[[#This Row],[CustomerID]],'Medical Examinations'!A:J,7,FALSE)</f>
        <v>1</v>
      </c>
      <c r="I760" s="6" t="str">
        <f>VLOOKUP(Table2[[#This Row],[CustomerID]],'Medical Examinations'!A:J,8,FALSE)</f>
        <v>No</v>
      </c>
      <c r="J760" s="6" t="str">
        <f>VLOOKUP(Table2[[#This Row],[CustomerID]],'Medical Examinations'!A:J,9,FALSE)</f>
        <v>Obesity</v>
      </c>
      <c r="K760" s="6" t="str">
        <f>VLOOKUP(Table2[[#This Row],[CustomerID]],'Medical Examinations'!A:J,10,FALSE)</f>
        <v>Diabetes</v>
      </c>
      <c r="L760" s="6" t="str">
        <f>VLOOKUP(Table2[[#This Row],[CustomerID]],'Hospitalisation Details'!A:M,12,FALSE)</f>
        <v>7-Aug-1975</v>
      </c>
      <c r="M760" s="6">
        <f>VLOOKUP(Table2[[#This Row],[CustomerID]],'Hospitalisation Details'!A:M,7,FALSE)</f>
        <v>13472.19</v>
      </c>
      <c r="N760" s="6" t="str">
        <f>VLOOKUP(Table2[[#This Row],[CustomerID]],'Hospitalisation Details'!A:M,8,FALSE)</f>
        <v>tier - 3</v>
      </c>
      <c r="O760" s="6" t="str">
        <f>VLOOKUP(Table2[[#This Row],[CustomerID]],'Hospitalisation Details'!A:M,9,FALSE)</f>
        <v>tier - 2</v>
      </c>
      <c r="P760" s="6" t="str">
        <f>VLOOKUP(Table2[[#This Row],[CustomerID]],'Hospitalisation Details'!A:M,10,FALSE)</f>
        <v>R1012</v>
      </c>
      <c r="Q760" s="6">
        <f>VLOOKUP(Table2[[#This Row],[CustomerID]],'Hospitalisation Details'!A:M,13,FALSE)</f>
        <v>47</v>
      </c>
      <c r="R760" s="41"/>
    </row>
    <row r="761" spans="1:18" x14ac:dyDescent="0.3">
      <c r="A761" s="6" t="str">
        <f>VLOOKUP('Customer Names'!A761,'Customer Names'!A:A,1,FALSE)</f>
        <v>Id760</v>
      </c>
      <c r="B761" s="6" t="str">
        <f>VLOOKUP(Table2[[#This Row],[CustomerID]],'Customer Names'!A:E,4,FALSE)</f>
        <v xml:space="preserve">  Rosemary E</v>
      </c>
      <c r="C761" s="6">
        <f>VLOOKUP(Table2[[#This Row],[CustomerID]],'Medical Examinations'!A:J,2,FALSE)</f>
        <v>39.200000000000003</v>
      </c>
      <c r="D761" s="6">
        <f>VLOOKUP(Table2[[#This Row],[CustomerID]],'Medical Examinations'!A:J,3,FALSE)</f>
        <v>11.38</v>
      </c>
      <c r="E761" s="6" t="str">
        <f>VLOOKUP(Table2[[#This Row],[CustomerID]],'Medical Examinations'!A:J,4,FALSE)</f>
        <v>No</v>
      </c>
      <c r="F761" s="6" t="str">
        <f>VLOOKUP(Table2[[#This Row],[CustomerID]],'Medical Examinations'!A:J,5,FALSE)</f>
        <v>No</v>
      </c>
      <c r="G761" s="6" t="str">
        <f>VLOOKUP(Table2[[#This Row],[CustomerID]],'Medical Examinations'!A:J,6,FALSE)</f>
        <v>No</v>
      </c>
      <c r="H761" s="6">
        <f>VLOOKUP(Table2[[#This Row],[CustomerID]],'Medical Examinations'!A:J,7,FALSE)</f>
        <v>0</v>
      </c>
      <c r="I761" s="6" t="str">
        <f>VLOOKUP(Table2[[#This Row],[CustomerID]],'Medical Examinations'!A:J,8,FALSE)</f>
        <v>No</v>
      </c>
      <c r="J761" s="6" t="str">
        <f>VLOOKUP(Table2[[#This Row],[CustomerID]],'Medical Examinations'!A:J,9,FALSE)</f>
        <v>Obesity</v>
      </c>
      <c r="K761" s="6" t="str">
        <f>VLOOKUP(Table2[[#This Row],[CustomerID]],'Medical Examinations'!A:J,10,FALSE)</f>
        <v>Diabetes</v>
      </c>
      <c r="L761" s="6" t="str">
        <f>VLOOKUP(Table2[[#This Row],[CustomerID]],'Hospitalisation Details'!A:M,12,FALSE)</f>
        <v>24-Jul-1960</v>
      </c>
      <c r="M761" s="6">
        <f>VLOOKUP(Table2[[#This Row],[CustomerID]],'Hospitalisation Details'!A:M,7,FALSE)</f>
        <v>13470.86</v>
      </c>
      <c r="N761" s="6" t="str">
        <f>VLOOKUP(Table2[[#This Row],[CustomerID]],'Hospitalisation Details'!A:M,8,FALSE)</f>
        <v>tier - 3</v>
      </c>
      <c r="O761" s="6" t="str">
        <f>VLOOKUP(Table2[[#This Row],[CustomerID]],'Hospitalisation Details'!A:M,9,FALSE)</f>
        <v>tier - 3</v>
      </c>
      <c r="P761" s="6" t="str">
        <f>VLOOKUP(Table2[[#This Row],[CustomerID]],'Hospitalisation Details'!A:M,10,FALSE)</f>
        <v>R1011</v>
      </c>
      <c r="Q761" s="6">
        <f>VLOOKUP(Table2[[#This Row],[CustomerID]],'Hospitalisation Details'!A:M,13,FALSE)</f>
        <v>62</v>
      </c>
      <c r="R761" s="41"/>
    </row>
    <row r="762" spans="1:18" x14ac:dyDescent="0.3">
      <c r="A762" s="6" t="str">
        <f>VLOOKUP('Customer Names'!A762,'Customer Names'!A:A,1,FALSE)</f>
        <v>Id761</v>
      </c>
      <c r="B762" s="6" t="str">
        <f>VLOOKUP(Table2[[#This Row],[CustomerID]],'Customer Names'!A:E,4,FALSE)</f>
        <v xml:space="preserve">  Lisa</v>
      </c>
      <c r="C762" s="6">
        <f>VLOOKUP(Table2[[#This Row],[CustomerID]],'Medical Examinations'!A:J,2,FALSE)</f>
        <v>39.159999999999997</v>
      </c>
      <c r="D762" s="6">
        <f>VLOOKUP(Table2[[#This Row],[CustomerID]],'Medical Examinations'!A:J,3,FALSE)</f>
        <v>10.48</v>
      </c>
      <c r="E762" s="6" t="str">
        <f>VLOOKUP(Table2[[#This Row],[CustomerID]],'Medical Examinations'!A:J,4,FALSE)</f>
        <v>No</v>
      </c>
      <c r="F762" s="6" t="str">
        <f>VLOOKUP(Table2[[#This Row],[CustomerID]],'Medical Examinations'!A:J,5,FALSE)</f>
        <v>No</v>
      </c>
      <c r="G762" s="6" t="str">
        <f>VLOOKUP(Table2[[#This Row],[CustomerID]],'Medical Examinations'!A:J,6,FALSE)</f>
        <v>No</v>
      </c>
      <c r="H762" s="6">
        <f>VLOOKUP(Table2[[#This Row],[CustomerID]],'Medical Examinations'!A:J,7,FALSE)</f>
        <v>0</v>
      </c>
      <c r="I762" s="6" t="str">
        <f>VLOOKUP(Table2[[#This Row],[CustomerID]],'Medical Examinations'!A:J,8,FALSE)</f>
        <v>No</v>
      </c>
      <c r="J762" s="6" t="str">
        <f>VLOOKUP(Table2[[#This Row],[CustomerID]],'Medical Examinations'!A:J,9,FALSE)</f>
        <v>Obesity</v>
      </c>
      <c r="K762" s="6" t="str">
        <f>VLOOKUP(Table2[[#This Row],[CustomerID]],'Medical Examinations'!A:J,10,FALSE)</f>
        <v>Diabetes</v>
      </c>
      <c r="L762" s="6" t="str">
        <f>VLOOKUP(Table2[[#This Row],[CustomerID]],'Hospitalisation Details'!A:M,12,FALSE)</f>
        <v>28-Jul-1960</v>
      </c>
      <c r="M762" s="6">
        <f>VLOOKUP(Table2[[#This Row],[CustomerID]],'Hospitalisation Details'!A:M,7,FALSE)</f>
        <v>13470.8</v>
      </c>
      <c r="N762" s="6" t="str">
        <f>VLOOKUP(Table2[[#This Row],[CustomerID]],'Hospitalisation Details'!A:M,8,FALSE)</f>
        <v>tier - 3</v>
      </c>
      <c r="O762" s="6" t="str">
        <f>VLOOKUP(Table2[[#This Row],[CustomerID]],'Hospitalisation Details'!A:M,9,FALSE)</f>
        <v>tier - 2</v>
      </c>
      <c r="P762" s="6" t="str">
        <f>VLOOKUP(Table2[[#This Row],[CustomerID]],'Hospitalisation Details'!A:M,10,FALSE)</f>
        <v>R1013</v>
      </c>
      <c r="Q762" s="6">
        <f>VLOOKUP(Table2[[#This Row],[CustomerID]],'Hospitalisation Details'!A:M,13,FALSE)</f>
        <v>62</v>
      </c>
      <c r="R762" s="41"/>
    </row>
    <row r="763" spans="1:18" x14ac:dyDescent="0.3">
      <c r="A763" s="6" t="str">
        <f>VLOOKUP('Customer Names'!A763,'Customer Names'!A:A,1,FALSE)</f>
        <v>Id762</v>
      </c>
      <c r="B763" s="6" t="str">
        <f>VLOOKUP(Table2[[#This Row],[CustomerID]],'Customer Names'!A:E,4,FALSE)</f>
        <v xml:space="preserve">  Jason</v>
      </c>
      <c r="C763" s="6">
        <f>VLOOKUP(Table2[[#This Row],[CustomerID]],'Medical Examinations'!A:J,2,FALSE)</f>
        <v>44.1</v>
      </c>
      <c r="D763" s="6">
        <f>VLOOKUP(Table2[[#This Row],[CustomerID]],'Medical Examinations'!A:J,3,FALSE)</f>
        <v>5.04</v>
      </c>
      <c r="E763" s="6" t="str">
        <f>VLOOKUP(Table2[[#This Row],[CustomerID]],'Medical Examinations'!A:J,4,FALSE)</f>
        <v>Yes</v>
      </c>
      <c r="F763" s="6" t="str">
        <f>VLOOKUP(Table2[[#This Row],[CustomerID]],'Medical Examinations'!A:J,5,FALSE)</f>
        <v>No</v>
      </c>
      <c r="G763" s="6" t="str">
        <f>VLOOKUP(Table2[[#This Row],[CustomerID]],'Medical Examinations'!A:J,6,FALSE)</f>
        <v>No</v>
      </c>
      <c r="H763" s="6">
        <f>VLOOKUP(Table2[[#This Row],[CustomerID]],'Medical Examinations'!A:J,7,FALSE)</f>
        <v>0</v>
      </c>
      <c r="I763" s="6" t="str">
        <f>VLOOKUP(Table2[[#This Row],[CustomerID]],'Medical Examinations'!A:J,8,FALSE)</f>
        <v>No</v>
      </c>
      <c r="J763" s="6" t="str">
        <f>VLOOKUP(Table2[[#This Row],[CustomerID]],'Medical Examinations'!A:J,9,FALSE)</f>
        <v>Obesity</v>
      </c>
      <c r="K763" s="6" t="str">
        <f>VLOOKUP(Table2[[#This Row],[CustomerID]],'Medical Examinations'!A:J,10,FALSE)</f>
        <v>Normal</v>
      </c>
      <c r="L763" s="6" t="str">
        <f>VLOOKUP(Table2[[#This Row],[CustomerID]],'Hospitalisation Details'!A:M,12,FALSE)</f>
        <v>19-Aug-1985</v>
      </c>
      <c r="M763" s="6">
        <f>VLOOKUP(Table2[[#This Row],[CustomerID]],'Hospitalisation Details'!A:M,7,FALSE)</f>
        <v>13465.8</v>
      </c>
      <c r="N763" s="6" t="str">
        <f>VLOOKUP(Table2[[#This Row],[CustomerID]],'Hospitalisation Details'!A:M,8,FALSE)</f>
        <v>tier - 3</v>
      </c>
      <c r="O763" s="6" t="str">
        <f>VLOOKUP(Table2[[#This Row],[CustomerID]],'Hospitalisation Details'!A:M,9,FALSE)</f>
        <v>tier - 1</v>
      </c>
      <c r="P763" s="6" t="str">
        <f>VLOOKUP(Table2[[#This Row],[CustomerID]],'Hospitalisation Details'!A:M,10,FALSE)</f>
        <v>R1012</v>
      </c>
      <c r="Q763" s="6">
        <f>VLOOKUP(Table2[[#This Row],[CustomerID]],'Hospitalisation Details'!A:M,13,FALSE)</f>
        <v>37</v>
      </c>
      <c r="R763" s="41"/>
    </row>
    <row r="764" spans="1:18" x14ac:dyDescent="0.3">
      <c r="A764" s="6" t="str">
        <f>VLOOKUP('Customer Names'!A764,'Customer Names'!A:A,1,FALSE)</f>
        <v>Id763</v>
      </c>
      <c r="B764" s="6" t="str">
        <f>VLOOKUP(Table2[[#This Row],[CustomerID]],'Customer Names'!A:E,4,FALSE)</f>
        <v xml:space="preserve">  Courtney</v>
      </c>
      <c r="C764" s="6">
        <f>VLOOKUP(Table2[[#This Row],[CustomerID]],'Medical Examinations'!A:J,2,FALSE)</f>
        <v>33.200000000000003</v>
      </c>
      <c r="D764" s="6">
        <f>VLOOKUP(Table2[[#This Row],[CustomerID]],'Medical Examinations'!A:J,3,FALSE)</f>
        <v>9.06</v>
      </c>
      <c r="E764" s="6" t="str">
        <f>VLOOKUP(Table2[[#This Row],[CustomerID]],'Medical Examinations'!A:J,4,FALSE)</f>
        <v>No</v>
      </c>
      <c r="F764" s="6" t="str">
        <f>VLOOKUP(Table2[[#This Row],[CustomerID]],'Medical Examinations'!A:J,5,FALSE)</f>
        <v>No</v>
      </c>
      <c r="G764" s="6" t="str">
        <f>VLOOKUP(Table2[[#This Row],[CustomerID]],'Medical Examinations'!A:J,6,FALSE)</f>
        <v>No</v>
      </c>
      <c r="H764" s="6">
        <f>VLOOKUP(Table2[[#This Row],[CustomerID]],'Medical Examinations'!A:J,7,FALSE)</f>
        <v>0</v>
      </c>
      <c r="I764" s="6" t="str">
        <f>VLOOKUP(Table2[[#This Row],[CustomerID]],'Medical Examinations'!A:J,8,FALSE)</f>
        <v>No</v>
      </c>
      <c r="J764" s="6" t="str">
        <f>VLOOKUP(Table2[[#This Row],[CustomerID]],'Medical Examinations'!A:J,9,FALSE)</f>
        <v>Obesity</v>
      </c>
      <c r="K764" s="6" t="str">
        <f>VLOOKUP(Table2[[#This Row],[CustomerID]],'Medical Examinations'!A:J,10,FALSE)</f>
        <v>Diabetes</v>
      </c>
      <c r="L764" s="6" t="str">
        <f>VLOOKUP(Table2[[#This Row],[CustomerID]],'Hospitalisation Details'!A:M,12,FALSE)</f>
        <v>16-Dec-1960</v>
      </c>
      <c r="M764" s="6">
        <f>VLOOKUP(Table2[[#This Row],[CustomerID]],'Hospitalisation Details'!A:M,7,FALSE)</f>
        <v>13462.52</v>
      </c>
      <c r="N764" s="6" t="str">
        <f>VLOOKUP(Table2[[#This Row],[CustomerID]],'Hospitalisation Details'!A:M,8,FALSE)</f>
        <v>tier - 3</v>
      </c>
      <c r="O764" s="6" t="str">
        <f>VLOOKUP(Table2[[#This Row],[CustomerID]],'Hospitalisation Details'!A:M,9,FALSE)</f>
        <v>tier - 2</v>
      </c>
      <c r="P764" s="6" t="str">
        <f>VLOOKUP(Table2[[#This Row],[CustomerID]],'Hospitalisation Details'!A:M,10,FALSE)</f>
        <v>R1011</v>
      </c>
      <c r="Q764" s="6">
        <f>VLOOKUP(Table2[[#This Row],[CustomerID]],'Hospitalisation Details'!A:M,13,FALSE)</f>
        <v>62</v>
      </c>
      <c r="R764" s="41"/>
    </row>
    <row r="765" spans="1:18" x14ac:dyDescent="0.3">
      <c r="A765" s="6" t="str">
        <f>VLOOKUP('Customer Names'!A765,'Customer Names'!A:A,1,FALSE)</f>
        <v>Id764</v>
      </c>
      <c r="B765" s="6" t="str">
        <f>VLOOKUP(Table2[[#This Row],[CustomerID]],'Customer Names'!A:E,4,FALSE)</f>
        <v xml:space="preserve">  Jennifer R</v>
      </c>
      <c r="C765" s="6">
        <f>VLOOKUP(Table2[[#This Row],[CustomerID]],'Medical Examinations'!A:J,2,FALSE)</f>
        <v>29.92</v>
      </c>
      <c r="D765" s="6">
        <f>VLOOKUP(Table2[[#This Row],[CustomerID]],'Medical Examinations'!A:J,3,FALSE)</f>
        <v>11.07</v>
      </c>
      <c r="E765" s="6" t="str">
        <f>VLOOKUP(Table2[[#This Row],[CustomerID]],'Medical Examinations'!A:J,4,FALSE)</f>
        <v>No</v>
      </c>
      <c r="F765" s="6" t="str">
        <f>VLOOKUP(Table2[[#This Row],[CustomerID]],'Medical Examinations'!A:J,5,FALSE)</f>
        <v>No</v>
      </c>
      <c r="G765" s="6" t="str">
        <f>VLOOKUP(Table2[[#This Row],[CustomerID]],'Medical Examinations'!A:J,6,FALSE)</f>
        <v>No</v>
      </c>
      <c r="H765" s="6">
        <f>VLOOKUP(Table2[[#This Row],[CustomerID]],'Medical Examinations'!A:J,7,FALSE)</f>
        <v>0</v>
      </c>
      <c r="I765" s="6" t="str">
        <f>VLOOKUP(Table2[[#This Row],[CustomerID]],'Medical Examinations'!A:J,8,FALSE)</f>
        <v>No</v>
      </c>
      <c r="J765" s="6" t="str">
        <f>VLOOKUP(Table2[[#This Row],[CustomerID]],'Medical Examinations'!A:J,9,FALSE)</f>
        <v>Obesity</v>
      </c>
      <c r="K765" s="6" t="str">
        <f>VLOOKUP(Table2[[#This Row],[CustomerID]],'Medical Examinations'!A:J,10,FALSE)</f>
        <v>Diabetes</v>
      </c>
      <c r="L765" s="6" t="str">
        <f>VLOOKUP(Table2[[#This Row],[CustomerID]],'Hospitalisation Details'!A:M,12,FALSE)</f>
        <v>11-Jul-1960</v>
      </c>
      <c r="M765" s="6">
        <f>VLOOKUP(Table2[[#This Row],[CustomerID]],'Hospitalisation Details'!A:M,7,FALSE)</f>
        <v>13457.96</v>
      </c>
      <c r="N765" s="6" t="str">
        <f>VLOOKUP(Table2[[#This Row],[CustomerID]],'Hospitalisation Details'!A:M,8,FALSE)</f>
        <v>tier - 3</v>
      </c>
      <c r="O765" s="6" t="str">
        <f>VLOOKUP(Table2[[#This Row],[CustomerID]],'Hospitalisation Details'!A:M,9,FALSE)</f>
        <v>tier - 1</v>
      </c>
      <c r="P765" s="6" t="str">
        <f>VLOOKUP(Table2[[#This Row],[CustomerID]],'Hospitalisation Details'!A:M,10,FALSE)</f>
        <v>R1013</v>
      </c>
      <c r="Q765" s="6">
        <f>VLOOKUP(Table2[[#This Row],[CustomerID]],'Hospitalisation Details'!A:M,13,FALSE)</f>
        <v>62</v>
      </c>
      <c r="R765" s="41"/>
    </row>
    <row r="766" spans="1:18" x14ac:dyDescent="0.3">
      <c r="A766" s="6" t="str">
        <f>VLOOKUP('Customer Names'!A766,'Customer Names'!A:A,1,FALSE)</f>
        <v>Id765</v>
      </c>
      <c r="B766" s="6" t="str">
        <f>VLOOKUP(Table2[[#This Row],[CustomerID]],'Customer Names'!A:E,4,FALSE)</f>
        <v xml:space="preserve">  Lauren E</v>
      </c>
      <c r="C766" s="6">
        <f>VLOOKUP(Table2[[#This Row],[CustomerID]],'Medical Examinations'!A:J,2,FALSE)</f>
        <v>25</v>
      </c>
      <c r="D766" s="6">
        <f>VLOOKUP(Table2[[#This Row],[CustomerID]],'Medical Examinations'!A:J,3,FALSE)</f>
        <v>10.45</v>
      </c>
      <c r="E766" s="6" t="str">
        <f>VLOOKUP(Table2[[#This Row],[CustomerID]],'Medical Examinations'!A:J,4,FALSE)</f>
        <v>No</v>
      </c>
      <c r="F766" s="6" t="str">
        <f>VLOOKUP(Table2[[#This Row],[CustomerID]],'Medical Examinations'!A:J,5,FALSE)</f>
        <v>No</v>
      </c>
      <c r="G766" s="6" t="str">
        <f>VLOOKUP(Table2[[#This Row],[CustomerID]],'Medical Examinations'!A:J,6,FALSE)</f>
        <v>No</v>
      </c>
      <c r="H766" s="6">
        <f>VLOOKUP(Table2[[#This Row],[CustomerID]],'Medical Examinations'!A:J,7,FALSE)</f>
        <v>0</v>
      </c>
      <c r="I766" s="6" t="str">
        <f>VLOOKUP(Table2[[#This Row],[CustomerID]],'Medical Examinations'!A:J,8,FALSE)</f>
        <v>No</v>
      </c>
      <c r="J766" s="6" t="str">
        <f>VLOOKUP(Table2[[#This Row],[CustomerID]],'Medical Examinations'!A:J,9,FALSE)</f>
        <v>OverWeight</v>
      </c>
      <c r="K766" s="6" t="str">
        <f>VLOOKUP(Table2[[#This Row],[CustomerID]],'Medical Examinations'!A:J,10,FALSE)</f>
        <v>Diabetes</v>
      </c>
      <c r="L766" s="6" t="str">
        <f>VLOOKUP(Table2[[#This Row],[CustomerID]],'Hospitalisation Details'!A:M,12,FALSE)</f>
        <v>13-Aug-1960</v>
      </c>
      <c r="M766" s="6">
        <f>VLOOKUP(Table2[[#This Row],[CustomerID]],'Hospitalisation Details'!A:M,7,FALSE)</f>
        <v>13451.12</v>
      </c>
      <c r="N766" s="6" t="str">
        <f>VLOOKUP(Table2[[#This Row],[CustomerID]],'Hospitalisation Details'!A:M,8,FALSE)</f>
        <v>tier - 3</v>
      </c>
      <c r="O766" s="6" t="str">
        <f>VLOOKUP(Table2[[#This Row],[CustomerID]],'Hospitalisation Details'!A:M,9,FALSE)</f>
        <v>tier - 1</v>
      </c>
      <c r="P766" s="6" t="str">
        <f>VLOOKUP(Table2[[#This Row],[CustomerID]],'Hospitalisation Details'!A:M,10,FALSE)</f>
        <v>R1011</v>
      </c>
      <c r="Q766" s="6">
        <f>VLOOKUP(Table2[[#This Row],[CustomerID]],'Hospitalisation Details'!A:M,13,FALSE)</f>
        <v>62</v>
      </c>
      <c r="R766" s="41"/>
    </row>
    <row r="767" spans="1:18" x14ac:dyDescent="0.3">
      <c r="A767" s="6" t="str">
        <f>VLOOKUP('Customer Names'!A767,'Customer Names'!A:A,1,FALSE)</f>
        <v>Id766</v>
      </c>
      <c r="B767" s="6" t="str">
        <f>VLOOKUP(Table2[[#This Row],[CustomerID]],'Customer Names'!A:E,4,FALSE)</f>
        <v xml:space="preserve">  Ashley M</v>
      </c>
      <c r="C767" s="6">
        <f>VLOOKUP(Table2[[#This Row],[CustomerID]],'Medical Examinations'!A:J,2,FALSE)</f>
        <v>38.869999999999997</v>
      </c>
      <c r="D767" s="6">
        <f>VLOOKUP(Table2[[#This Row],[CustomerID]],'Medical Examinations'!A:J,3,FALSE)</f>
        <v>8.6300000000000008</v>
      </c>
      <c r="E767" s="6" t="str">
        <f>VLOOKUP(Table2[[#This Row],[CustomerID]],'Medical Examinations'!A:J,4,FALSE)</f>
        <v>Yes</v>
      </c>
      <c r="F767" s="6" t="str">
        <f>VLOOKUP(Table2[[#This Row],[CustomerID]],'Medical Examinations'!A:J,5,FALSE)</f>
        <v>No</v>
      </c>
      <c r="G767" s="6" t="str">
        <f>VLOOKUP(Table2[[#This Row],[CustomerID]],'Medical Examinations'!A:J,6,FALSE)</f>
        <v>No</v>
      </c>
      <c r="H767" s="6">
        <f>VLOOKUP(Table2[[#This Row],[CustomerID]],'Medical Examinations'!A:J,7,FALSE)</f>
        <v>1</v>
      </c>
      <c r="I767" s="6" t="str">
        <f>VLOOKUP(Table2[[#This Row],[CustomerID]],'Medical Examinations'!A:J,8,FALSE)</f>
        <v>No</v>
      </c>
      <c r="J767" s="6" t="str">
        <f>VLOOKUP(Table2[[#This Row],[CustomerID]],'Medical Examinations'!A:J,9,FALSE)</f>
        <v>Obesity</v>
      </c>
      <c r="K767" s="6" t="str">
        <f>VLOOKUP(Table2[[#This Row],[CustomerID]],'Medical Examinations'!A:J,10,FALSE)</f>
        <v>Diabetes</v>
      </c>
      <c r="L767" s="6" t="str">
        <f>VLOOKUP(Table2[[#This Row],[CustomerID]],'Hospitalisation Details'!A:M,12,FALSE)</f>
        <v>29-Jun-1975</v>
      </c>
      <c r="M767" s="6">
        <f>VLOOKUP(Table2[[#This Row],[CustomerID]],'Hospitalisation Details'!A:M,7,FALSE)</f>
        <v>13440.7</v>
      </c>
      <c r="N767" s="6" t="str">
        <f>VLOOKUP(Table2[[#This Row],[CustomerID]],'Hospitalisation Details'!A:M,8,FALSE)</f>
        <v>tier - 3</v>
      </c>
      <c r="O767" s="6" t="str">
        <f>VLOOKUP(Table2[[#This Row],[CustomerID]],'Hospitalisation Details'!A:M,9,FALSE)</f>
        <v>tier - 2</v>
      </c>
      <c r="P767" s="6" t="str">
        <f>VLOOKUP(Table2[[#This Row],[CustomerID]],'Hospitalisation Details'!A:M,10,FALSE)</f>
        <v>R1012</v>
      </c>
      <c r="Q767" s="6">
        <f>VLOOKUP(Table2[[#This Row],[CustomerID]],'Hospitalisation Details'!A:M,13,FALSE)</f>
        <v>47</v>
      </c>
      <c r="R767" s="41"/>
    </row>
    <row r="768" spans="1:18" x14ac:dyDescent="0.3">
      <c r="A768" s="6" t="str">
        <f>VLOOKUP('Customer Names'!A768,'Customer Names'!A:A,1,FALSE)</f>
        <v>Id767</v>
      </c>
      <c r="B768" s="6" t="str">
        <f>VLOOKUP(Table2[[#This Row],[CustomerID]],'Customer Names'!A:E,4,FALSE)</f>
        <v xml:space="preserve">  Alison R</v>
      </c>
      <c r="C768" s="6">
        <f>VLOOKUP(Table2[[#This Row],[CustomerID]],'Medical Examinations'!A:J,2,FALSE)</f>
        <v>32.299999999999997</v>
      </c>
      <c r="D768" s="6">
        <f>VLOOKUP(Table2[[#This Row],[CustomerID]],'Medical Examinations'!A:J,3,FALSE)</f>
        <v>5.28</v>
      </c>
      <c r="E768" s="6" t="str">
        <f>VLOOKUP(Table2[[#This Row],[CustomerID]],'Medical Examinations'!A:J,4,FALSE)</f>
        <v>Yes</v>
      </c>
      <c r="F768" s="6" t="str">
        <f>VLOOKUP(Table2[[#This Row],[CustomerID]],'Medical Examinations'!A:J,5,FALSE)</f>
        <v>No</v>
      </c>
      <c r="G768" s="6" t="str">
        <f>VLOOKUP(Table2[[#This Row],[CustomerID]],'Medical Examinations'!A:J,6,FALSE)</f>
        <v>No</v>
      </c>
      <c r="H768" s="6">
        <f>VLOOKUP(Table2[[#This Row],[CustomerID]],'Medical Examinations'!A:J,7,FALSE)</f>
        <v>2</v>
      </c>
      <c r="I768" s="6" t="str">
        <f>VLOOKUP(Table2[[#This Row],[CustomerID]],'Medical Examinations'!A:J,8,FALSE)</f>
        <v>No</v>
      </c>
      <c r="J768" s="6" t="str">
        <f>VLOOKUP(Table2[[#This Row],[CustomerID]],'Medical Examinations'!A:J,9,FALSE)</f>
        <v>Obesity</v>
      </c>
      <c r="K768" s="6" t="str">
        <f>VLOOKUP(Table2[[#This Row],[CustomerID]],'Medical Examinations'!A:J,10,FALSE)</f>
        <v>Normal</v>
      </c>
      <c r="L768" s="6" t="str">
        <f>VLOOKUP(Table2[[#This Row],[CustomerID]],'Hospitalisation Details'!A:M,12,FALSE)</f>
        <v>14-Nov-1966</v>
      </c>
      <c r="M768" s="6">
        <f>VLOOKUP(Table2[[#This Row],[CustomerID]],'Hospitalisation Details'!A:M,7,FALSE)</f>
        <v>13430.27</v>
      </c>
      <c r="N768" s="6" t="str">
        <f>VLOOKUP(Table2[[#This Row],[CustomerID]],'Hospitalisation Details'!A:M,8,FALSE)</f>
        <v>tier - 3</v>
      </c>
      <c r="O768" s="6" t="str">
        <f>VLOOKUP(Table2[[#This Row],[CustomerID]],'Hospitalisation Details'!A:M,9,FALSE)</f>
        <v>tier - 3</v>
      </c>
      <c r="P768" s="6" t="str">
        <f>VLOOKUP(Table2[[#This Row],[CustomerID]],'Hospitalisation Details'!A:M,10,FALSE)</f>
        <v>R1024</v>
      </c>
      <c r="Q768" s="6">
        <f>VLOOKUP(Table2[[#This Row],[CustomerID]],'Hospitalisation Details'!A:M,13,FALSE)</f>
        <v>56</v>
      </c>
      <c r="R768" s="41"/>
    </row>
    <row r="769" spans="1:18" x14ac:dyDescent="0.3">
      <c r="A769" s="6" t="str">
        <f>VLOOKUP('Customer Names'!A769,'Customer Names'!A:A,1,FALSE)</f>
        <v>Id768</v>
      </c>
      <c r="B769" s="6" t="str">
        <f>VLOOKUP(Table2[[#This Row],[CustomerID]],'Customer Names'!A:E,4,FALSE)</f>
        <v xml:space="preserve">  Madeleine</v>
      </c>
      <c r="C769" s="6">
        <f>VLOOKUP(Table2[[#This Row],[CustomerID]],'Medical Examinations'!A:J,2,FALSE)</f>
        <v>31.16</v>
      </c>
      <c r="D769" s="6">
        <f>VLOOKUP(Table2[[#This Row],[CustomerID]],'Medical Examinations'!A:J,3,FALSE)</f>
        <v>7.49</v>
      </c>
      <c r="E769" s="6" t="str">
        <f>VLOOKUP(Table2[[#This Row],[CustomerID]],'Medical Examinations'!A:J,4,FALSE)</f>
        <v>Yes</v>
      </c>
      <c r="F769" s="6" t="str">
        <f>VLOOKUP(Table2[[#This Row],[CustomerID]],'Medical Examinations'!A:J,5,FALSE)</f>
        <v>No</v>
      </c>
      <c r="G769" s="6" t="str">
        <f>VLOOKUP(Table2[[#This Row],[CustomerID]],'Medical Examinations'!A:J,6,FALSE)</f>
        <v>No</v>
      </c>
      <c r="H769" s="6">
        <f>VLOOKUP(Table2[[#This Row],[CustomerID]],'Medical Examinations'!A:J,7,FALSE)</f>
        <v>2</v>
      </c>
      <c r="I769" s="6" t="str">
        <f>VLOOKUP(Table2[[#This Row],[CustomerID]],'Medical Examinations'!A:J,8,FALSE)</f>
        <v>No</v>
      </c>
      <c r="J769" s="6" t="str">
        <f>VLOOKUP(Table2[[#This Row],[CustomerID]],'Medical Examinations'!A:J,9,FALSE)</f>
        <v>Obesity</v>
      </c>
      <c r="K769" s="6" t="str">
        <f>VLOOKUP(Table2[[#This Row],[CustomerID]],'Medical Examinations'!A:J,10,FALSE)</f>
        <v>Diabetes</v>
      </c>
      <c r="L769" s="6" t="str">
        <f>VLOOKUP(Table2[[#This Row],[CustomerID]],'Hospitalisation Details'!A:M,12,FALSE)</f>
        <v>3-Nov-1961</v>
      </c>
      <c r="M769" s="6">
        <f>VLOOKUP(Table2[[#This Row],[CustomerID]],'Hospitalisation Details'!A:M,7,FALSE)</f>
        <v>13429.04</v>
      </c>
      <c r="N769" s="6" t="str">
        <f>VLOOKUP(Table2[[#This Row],[CustomerID]],'Hospitalisation Details'!A:M,8,FALSE)</f>
        <v>tier - 3</v>
      </c>
      <c r="O769" s="6" t="str">
        <f>VLOOKUP(Table2[[#This Row],[CustomerID]],'Hospitalisation Details'!A:M,9,FALSE)</f>
        <v>tier - 3</v>
      </c>
      <c r="P769" s="6" t="str">
        <f>VLOOKUP(Table2[[#This Row],[CustomerID]],'Hospitalisation Details'!A:M,10,FALSE)</f>
        <v>R1012</v>
      </c>
      <c r="Q769" s="6">
        <f>VLOOKUP(Table2[[#This Row],[CustomerID]],'Hospitalisation Details'!A:M,13,FALSE)</f>
        <v>61</v>
      </c>
      <c r="R769" s="41"/>
    </row>
    <row r="770" spans="1:18" x14ac:dyDescent="0.3">
      <c r="A770" s="6" t="str">
        <f>VLOOKUP('Customer Names'!A770,'Customer Names'!A:A,1,FALSE)</f>
        <v>Id769</v>
      </c>
      <c r="B770" s="6" t="str">
        <f>VLOOKUP(Table2[[#This Row],[CustomerID]],'Customer Names'!A:E,4,FALSE)</f>
        <v xml:space="preserve">  Stacey</v>
      </c>
      <c r="C770" s="6">
        <f>VLOOKUP(Table2[[#This Row],[CustomerID]],'Medical Examinations'!A:J,2,FALSE)</f>
        <v>54.59</v>
      </c>
      <c r="D770" s="6">
        <f>VLOOKUP(Table2[[#This Row],[CustomerID]],'Medical Examinations'!A:J,3,FALSE)</f>
        <v>4.2699999999999996</v>
      </c>
      <c r="E770" s="6" t="str">
        <f>VLOOKUP(Table2[[#This Row],[CustomerID]],'Medical Examinations'!A:J,4,FALSE)</f>
        <v>No</v>
      </c>
      <c r="F770" s="6" t="str">
        <f>VLOOKUP(Table2[[#This Row],[CustomerID]],'Medical Examinations'!A:J,5,FALSE)</f>
        <v>No</v>
      </c>
      <c r="G770" s="6" t="str">
        <f>VLOOKUP(Table2[[#This Row],[CustomerID]],'Medical Examinations'!A:J,6,FALSE)</f>
        <v>No</v>
      </c>
      <c r="H770" s="6">
        <f>VLOOKUP(Table2[[#This Row],[CustomerID]],'Medical Examinations'!A:J,7,FALSE)</f>
        <v>0</v>
      </c>
      <c r="I770" s="6" t="str">
        <f>VLOOKUP(Table2[[#This Row],[CustomerID]],'Medical Examinations'!A:J,8,FALSE)</f>
        <v>No</v>
      </c>
      <c r="J770" s="6" t="str">
        <f>VLOOKUP(Table2[[#This Row],[CustomerID]],'Medical Examinations'!A:J,9,FALSE)</f>
        <v>Obesity</v>
      </c>
      <c r="K770" s="6" t="str">
        <f>VLOOKUP(Table2[[#This Row],[CustomerID]],'Medical Examinations'!A:J,10,FALSE)</f>
        <v>Normal</v>
      </c>
      <c r="L770" s="6" t="str">
        <f>VLOOKUP(Table2[[#This Row],[CustomerID]],'Hospitalisation Details'!A:M,12,FALSE)</f>
        <v>17-Jun-1994</v>
      </c>
      <c r="M770" s="6">
        <f>VLOOKUP(Table2[[#This Row],[CustomerID]],'Hospitalisation Details'!A:M,7,FALSE)</f>
        <v>13417.05</v>
      </c>
      <c r="N770" s="6" t="str">
        <f>VLOOKUP(Table2[[#This Row],[CustomerID]],'Hospitalisation Details'!A:M,8,FALSE)</f>
        <v>tier - 3</v>
      </c>
      <c r="O770" s="6" t="str">
        <f>VLOOKUP(Table2[[#This Row],[CustomerID]],'Hospitalisation Details'!A:M,9,FALSE)</f>
        <v>tier - 3</v>
      </c>
      <c r="P770" s="6" t="str">
        <f>VLOOKUP(Table2[[#This Row],[CustomerID]],'Hospitalisation Details'!A:M,10,FALSE)</f>
        <v>R1012</v>
      </c>
      <c r="Q770" s="6">
        <f>VLOOKUP(Table2[[#This Row],[CustomerID]],'Hospitalisation Details'!A:M,13,FALSE)</f>
        <v>28</v>
      </c>
      <c r="R770" s="41"/>
    </row>
    <row r="771" spans="1:18" x14ac:dyDescent="0.3">
      <c r="A771" s="6" t="str">
        <f>VLOOKUP('Customer Names'!A771,'Customer Names'!A:A,1,FALSE)</f>
        <v>Id770</v>
      </c>
      <c r="B771" s="6" t="str">
        <f>VLOOKUP(Table2[[#This Row],[CustomerID]],'Customer Names'!A:E,4,FALSE)</f>
        <v xml:space="preserve">  Kimberly</v>
      </c>
      <c r="C771" s="6">
        <f>VLOOKUP(Table2[[#This Row],[CustomerID]],'Medical Examinations'!A:J,2,FALSE)</f>
        <v>21.09</v>
      </c>
      <c r="D771" s="6">
        <f>VLOOKUP(Table2[[#This Row],[CustomerID]],'Medical Examinations'!A:J,3,FALSE)</f>
        <v>9.2200000000000006</v>
      </c>
      <c r="E771" s="6" t="str">
        <f>VLOOKUP(Table2[[#This Row],[CustomerID]],'Medical Examinations'!A:J,4,FALSE)</f>
        <v>Yes</v>
      </c>
      <c r="F771" s="6" t="str">
        <f>VLOOKUP(Table2[[#This Row],[CustomerID]],'Medical Examinations'!A:J,5,FALSE)</f>
        <v>No</v>
      </c>
      <c r="G771" s="6" t="str">
        <f>VLOOKUP(Table2[[#This Row],[CustomerID]],'Medical Examinations'!A:J,6,FALSE)</f>
        <v>No</v>
      </c>
      <c r="H771" s="6">
        <f>VLOOKUP(Table2[[#This Row],[CustomerID]],'Medical Examinations'!A:J,7,FALSE)</f>
        <v>2</v>
      </c>
      <c r="I771" s="6" t="str">
        <f>VLOOKUP(Table2[[#This Row],[CustomerID]],'Medical Examinations'!A:J,8,FALSE)</f>
        <v>No</v>
      </c>
      <c r="J771" s="6" t="str">
        <f>VLOOKUP(Table2[[#This Row],[CustomerID]],'Medical Examinations'!A:J,9,FALSE)</f>
        <v>NormalWeight</v>
      </c>
      <c r="K771" s="6" t="str">
        <f>VLOOKUP(Table2[[#This Row],[CustomerID]],'Medical Examinations'!A:J,10,FALSE)</f>
        <v>Diabetes</v>
      </c>
      <c r="L771" s="6" t="str">
        <f>VLOOKUP(Table2[[#This Row],[CustomerID]],'Hospitalisation Details'!A:M,12,FALSE)</f>
        <v>22-Jul-1961</v>
      </c>
      <c r="M771" s="6">
        <f>VLOOKUP(Table2[[#This Row],[CustomerID]],'Hospitalisation Details'!A:M,7,FALSE)</f>
        <v>13415.04</v>
      </c>
      <c r="N771" s="6" t="str">
        <f>VLOOKUP(Table2[[#This Row],[CustomerID]],'Hospitalisation Details'!A:M,8,FALSE)</f>
        <v>tier - 3</v>
      </c>
      <c r="O771" s="6" t="str">
        <f>VLOOKUP(Table2[[#This Row],[CustomerID]],'Hospitalisation Details'!A:M,9,FALSE)</f>
        <v>tier - 2</v>
      </c>
      <c r="P771" s="6" t="str">
        <f>VLOOKUP(Table2[[#This Row],[CustomerID]],'Hospitalisation Details'!A:M,10,FALSE)</f>
        <v>R1012</v>
      </c>
      <c r="Q771" s="6">
        <f>VLOOKUP(Table2[[#This Row],[CustomerID]],'Hospitalisation Details'!A:M,13,FALSE)</f>
        <v>61</v>
      </c>
      <c r="R771" s="41"/>
    </row>
    <row r="772" spans="1:18" x14ac:dyDescent="0.3">
      <c r="A772" s="6" t="str">
        <f>VLOOKUP('Customer Names'!A772,'Customer Names'!A:A,1,FALSE)</f>
        <v>Id771</v>
      </c>
      <c r="B772" s="6" t="str">
        <f>VLOOKUP(Table2[[#This Row],[CustomerID]],'Customer Names'!A:E,4,FALSE)</f>
        <v xml:space="preserve">  Matthew D</v>
      </c>
      <c r="C772" s="6">
        <f>VLOOKUP(Table2[[#This Row],[CustomerID]],'Medical Examinations'!A:J,2,FALSE)</f>
        <v>52.41</v>
      </c>
      <c r="D772" s="6">
        <f>VLOOKUP(Table2[[#This Row],[CustomerID]],'Medical Examinations'!A:J,3,FALSE)</f>
        <v>5.99</v>
      </c>
      <c r="E772" s="6" t="str">
        <f>VLOOKUP(Table2[[#This Row],[CustomerID]],'Medical Examinations'!A:J,4,FALSE)</f>
        <v>No</v>
      </c>
      <c r="F772" s="6" t="str">
        <f>VLOOKUP(Table2[[#This Row],[CustomerID]],'Medical Examinations'!A:J,5,FALSE)</f>
        <v>No</v>
      </c>
      <c r="G772" s="6" t="str">
        <f>VLOOKUP(Table2[[#This Row],[CustomerID]],'Medical Examinations'!A:J,6,FALSE)</f>
        <v>No</v>
      </c>
      <c r="H772" s="6">
        <f>VLOOKUP(Table2[[#This Row],[CustomerID]],'Medical Examinations'!A:J,7,FALSE)</f>
        <v>1</v>
      </c>
      <c r="I772" s="6" t="str">
        <f>VLOOKUP(Table2[[#This Row],[CustomerID]],'Medical Examinations'!A:J,8,FALSE)</f>
        <v>No</v>
      </c>
      <c r="J772" s="6" t="str">
        <f>VLOOKUP(Table2[[#This Row],[CustomerID]],'Medical Examinations'!A:J,9,FALSE)</f>
        <v>Obesity</v>
      </c>
      <c r="K772" s="6" t="str">
        <f>VLOOKUP(Table2[[#This Row],[CustomerID]],'Medical Examinations'!A:J,10,FALSE)</f>
        <v>Prediabetes</v>
      </c>
      <c r="L772" s="6" t="str">
        <f>VLOOKUP(Table2[[#This Row],[CustomerID]],'Hospitalisation Details'!A:M,12,FALSE)</f>
        <v>19-Dec-1992</v>
      </c>
      <c r="M772" s="6">
        <f>VLOOKUP(Table2[[#This Row],[CustomerID]],'Hospitalisation Details'!A:M,7,FALSE)</f>
        <v>13412.97</v>
      </c>
      <c r="N772" s="6" t="str">
        <f>VLOOKUP(Table2[[#This Row],[CustomerID]],'Hospitalisation Details'!A:M,8,FALSE)</f>
        <v>tier - 3</v>
      </c>
      <c r="O772" s="6" t="str">
        <f>VLOOKUP(Table2[[#This Row],[CustomerID]],'Hospitalisation Details'!A:M,9,FALSE)</f>
        <v>tier - 3</v>
      </c>
      <c r="P772" s="6" t="str">
        <f>VLOOKUP(Table2[[#This Row],[CustomerID]],'Hospitalisation Details'!A:M,10,FALSE)</f>
        <v>R1023</v>
      </c>
      <c r="Q772" s="6">
        <f>VLOOKUP(Table2[[#This Row],[CustomerID]],'Hospitalisation Details'!A:M,13,FALSE)</f>
        <v>30</v>
      </c>
      <c r="R772" s="41"/>
    </row>
    <row r="773" spans="1:18" x14ac:dyDescent="0.3">
      <c r="A773" s="6" t="str">
        <f>VLOOKUP('Customer Names'!A773,'Customer Names'!A:A,1,FALSE)</f>
        <v>Id772</v>
      </c>
      <c r="B773" s="6" t="str">
        <f>VLOOKUP(Table2[[#This Row],[CustomerID]],'Customer Names'!A:E,4,FALSE)</f>
        <v xml:space="preserve">  Michael</v>
      </c>
      <c r="C773" s="6">
        <f>VLOOKUP(Table2[[#This Row],[CustomerID]],'Medical Examinations'!A:J,2,FALSE)</f>
        <v>41.47</v>
      </c>
      <c r="D773" s="6">
        <f>VLOOKUP(Table2[[#This Row],[CustomerID]],'Medical Examinations'!A:J,3,FALSE)</f>
        <v>5.86</v>
      </c>
      <c r="E773" s="6" t="str">
        <f>VLOOKUP(Table2[[#This Row],[CustomerID]],'Medical Examinations'!A:J,4,FALSE)</f>
        <v>Yes</v>
      </c>
      <c r="F773" s="6" t="str">
        <f>VLOOKUP(Table2[[#This Row],[CustomerID]],'Medical Examinations'!A:J,5,FALSE)</f>
        <v>No</v>
      </c>
      <c r="G773" s="6" t="str">
        <f>VLOOKUP(Table2[[#This Row],[CustomerID]],'Medical Examinations'!A:J,6,FALSE)</f>
        <v>No</v>
      </c>
      <c r="H773" s="6">
        <f>VLOOKUP(Table2[[#This Row],[CustomerID]],'Medical Examinations'!A:J,7,FALSE)</f>
        <v>2</v>
      </c>
      <c r="I773" s="6" t="str">
        <f>VLOOKUP(Table2[[#This Row],[CustomerID]],'Medical Examinations'!A:J,8,FALSE)</f>
        <v>No</v>
      </c>
      <c r="J773" s="6" t="str">
        <f>VLOOKUP(Table2[[#This Row],[CustomerID]],'Medical Examinations'!A:J,9,FALSE)</f>
        <v>Obesity</v>
      </c>
      <c r="K773" s="6" t="str">
        <f>VLOOKUP(Table2[[#This Row],[CustomerID]],'Medical Examinations'!A:J,10,FALSE)</f>
        <v>Prediabetes</v>
      </c>
      <c r="L773" s="6" t="str">
        <f>VLOOKUP(Table2[[#This Row],[CustomerID]],'Hospitalisation Details'!A:M,12,FALSE)</f>
        <v>20-Dec-1959</v>
      </c>
      <c r="M773" s="6">
        <f>VLOOKUP(Table2[[#This Row],[CustomerID]],'Hospitalisation Details'!A:M,7,FALSE)</f>
        <v>13405.39</v>
      </c>
      <c r="N773" s="6" t="str">
        <f>VLOOKUP(Table2[[#This Row],[CustomerID]],'Hospitalisation Details'!A:M,8,FALSE)</f>
        <v>tier - 3</v>
      </c>
      <c r="O773" s="6" t="str">
        <f>VLOOKUP(Table2[[#This Row],[CustomerID]],'Hospitalisation Details'!A:M,9,FALSE)</f>
        <v>tier - 3</v>
      </c>
      <c r="P773" s="6" t="str">
        <f>VLOOKUP(Table2[[#This Row],[CustomerID]],'Hospitalisation Details'!A:M,10,FALSE)</f>
        <v>R1013</v>
      </c>
      <c r="Q773" s="6">
        <f>VLOOKUP(Table2[[#This Row],[CustomerID]],'Hospitalisation Details'!A:M,13,FALSE)</f>
        <v>63</v>
      </c>
      <c r="R773" s="41"/>
    </row>
    <row r="774" spans="1:18" x14ac:dyDescent="0.3">
      <c r="A774" s="6" t="str">
        <f>VLOOKUP('Customer Names'!A774,'Customer Names'!A:A,1,FALSE)</f>
        <v>Id773</v>
      </c>
      <c r="B774" s="6" t="str">
        <f>VLOOKUP(Table2[[#This Row],[CustomerID]],'Customer Names'!A:E,4,FALSE)</f>
        <v xml:space="preserve">  Ben</v>
      </c>
      <c r="C774" s="6">
        <f>VLOOKUP(Table2[[#This Row],[CustomerID]],'Medical Examinations'!A:J,2,FALSE)</f>
        <v>33.1</v>
      </c>
      <c r="D774" s="6">
        <f>VLOOKUP(Table2[[#This Row],[CustomerID]],'Medical Examinations'!A:J,3,FALSE)</f>
        <v>5.19</v>
      </c>
      <c r="E774" s="6" t="str">
        <f>VLOOKUP(Table2[[#This Row],[CustomerID]],'Medical Examinations'!A:J,4,FALSE)</f>
        <v>Yes</v>
      </c>
      <c r="F774" s="6" t="str">
        <f>VLOOKUP(Table2[[#This Row],[CustomerID]],'Medical Examinations'!A:J,5,FALSE)</f>
        <v>No</v>
      </c>
      <c r="G774" s="6" t="str">
        <f>VLOOKUP(Table2[[#This Row],[CustomerID]],'Medical Examinations'!A:J,6,FALSE)</f>
        <v>No</v>
      </c>
      <c r="H774" s="6">
        <f>VLOOKUP(Table2[[#This Row],[CustomerID]],'Medical Examinations'!A:J,7,FALSE)</f>
        <v>2</v>
      </c>
      <c r="I774" s="6" t="str">
        <f>VLOOKUP(Table2[[#This Row],[CustomerID]],'Medical Examinations'!A:J,8,FALSE)</f>
        <v>No</v>
      </c>
      <c r="J774" s="6" t="str">
        <f>VLOOKUP(Table2[[#This Row],[CustomerID]],'Medical Examinations'!A:J,9,FALSE)</f>
        <v>Obesity</v>
      </c>
      <c r="K774" s="6" t="str">
        <f>VLOOKUP(Table2[[#This Row],[CustomerID]],'Medical Examinations'!A:J,10,FALSE)</f>
        <v>Normal</v>
      </c>
      <c r="L774" s="6" t="str">
        <f>VLOOKUP(Table2[[#This Row],[CustomerID]],'Hospitalisation Details'!A:M,12,FALSE)</f>
        <v>25-Nov-1959</v>
      </c>
      <c r="M774" s="6">
        <f>VLOOKUP(Table2[[#This Row],[CustomerID]],'Hospitalisation Details'!A:M,7,FALSE)</f>
        <v>13393.76</v>
      </c>
      <c r="N774" s="6" t="str">
        <f>VLOOKUP(Table2[[#This Row],[CustomerID]],'Hospitalisation Details'!A:M,8,FALSE)</f>
        <v>tier - 3</v>
      </c>
      <c r="O774" s="6" t="str">
        <f>VLOOKUP(Table2[[#This Row],[CustomerID]],'Hospitalisation Details'!A:M,9,FALSE)</f>
        <v>tier - 1</v>
      </c>
      <c r="P774" s="6" t="str">
        <f>VLOOKUP(Table2[[#This Row],[CustomerID]],'Hospitalisation Details'!A:M,10,FALSE)</f>
        <v>R1011</v>
      </c>
      <c r="Q774" s="6">
        <f>VLOOKUP(Table2[[#This Row],[CustomerID]],'Hospitalisation Details'!A:M,13,FALSE)</f>
        <v>63</v>
      </c>
      <c r="R774" s="41"/>
    </row>
    <row r="775" spans="1:18" x14ac:dyDescent="0.3">
      <c r="A775" s="6" t="str">
        <f>VLOOKUP('Customer Names'!A775,'Customer Names'!A:A,1,FALSE)</f>
        <v>Id774</v>
      </c>
      <c r="B775" s="6" t="str">
        <f>VLOOKUP(Table2[[#This Row],[CustomerID]],'Customer Names'!A:E,4,FALSE)</f>
        <v xml:space="preserve">  Chris</v>
      </c>
      <c r="C775" s="6">
        <f>VLOOKUP(Table2[[#This Row],[CustomerID]],'Medical Examinations'!A:J,2,FALSE)</f>
        <v>30.8</v>
      </c>
      <c r="D775" s="6">
        <f>VLOOKUP(Table2[[#This Row],[CustomerID]],'Medical Examinations'!A:J,3,FALSE)</f>
        <v>4.37</v>
      </c>
      <c r="E775" s="6" t="str">
        <f>VLOOKUP(Table2[[#This Row],[CustomerID]],'Medical Examinations'!A:J,4,FALSE)</f>
        <v>Yes</v>
      </c>
      <c r="F775" s="6" t="str">
        <f>VLOOKUP(Table2[[#This Row],[CustomerID]],'Medical Examinations'!A:J,5,FALSE)</f>
        <v>No</v>
      </c>
      <c r="G775" s="6" t="str">
        <f>VLOOKUP(Table2[[#This Row],[CustomerID]],'Medical Examinations'!A:J,6,FALSE)</f>
        <v>No</v>
      </c>
      <c r="H775" s="6">
        <f>VLOOKUP(Table2[[#This Row],[CustomerID]],'Medical Examinations'!A:J,7,FALSE)</f>
        <v>2</v>
      </c>
      <c r="I775" s="6" t="str">
        <f>VLOOKUP(Table2[[#This Row],[CustomerID]],'Medical Examinations'!A:J,8,FALSE)</f>
        <v>No</v>
      </c>
      <c r="J775" s="6" t="str">
        <f>VLOOKUP(Table2[[#This Row],[CustomerID]],'Medical Examinations'!A:J,9,FALSE)</f>
        <v>Obesity</v>
      </c>
      <c r="K775" s="6" t="str">
        <f>VLOOKUP(Table2[[#This Row],[CustomerID]],'Medical Examinations'!A:J,10,FALSE)</f>
        <v>Normal</v>
      </c>
      <c r="L775" s="6" t="str">
        <f>VLOOKUP(Table2[[#This Row],[CustomerID]],'Hospitalisation Details'!A:M,12,FALSE)</f>
        <v>9-Dec-1959</v>
      </c>
      <c r="M775" s="6">
        <f>VLOOKUP(Table2[[#This Row],[CustomerID]],'Hospitalisation Details'!A:M,7,FALSE)</f>
        <v>13390.56</v>
      </c>
      <c r="N775" s="6" t="str">
        <f>VLOOKUP(Table2[[#This Row],[CustomerID]],'Hospitalisation Details'!A:M,8,FALSE)</f>
        <v>tier - 3</v>
      </c>
      <c r="O775" s="6" t="str">
        <f>VLOOKUP(Table2[[#This Row],[CustomerID]],'Hospitalisation Details'!A:M,9,FALSE)</f>
        <v>tier - 3</v>
      </c>
      <c r="P775" s="6" t="str">
        <f>VLOOKUP(Table2[[#This Row],[CustomerID]],'Hospitalisation Details'!A:M,10,FALSE)</f>
        <v>R1011</v>
      </c>
      <c r="Q775" s="6">
        <f>VLOOKUP(Table2[[#This Row],[CustomerID]],'Hospitalisation Details'!A:M,13,FALSE)</f>
        <v>63</v>
      </c>
      <c r="R775" s="41"/>
    </row>
    <row r="776" spans="1:18" x14ac:dyDescent="0.3">
      <c r="A776" s="6" t="str">
        <f>VLOOKUP('Customer Names'!A776,'Customer Names'!A:A,1,FALSE)</f>
        <v>Id775</v>
      </c>
      <c r="B776" s="6" t="str">
        <f>VLOOKUP(Table2[[#This Row],[CustomerID]],'Customer Names'!A:E,4,FALSE)</f>
        <v xml:space="preserve">  Jeremy J</v>
      </c>
      <c r="C776" s="6">
        <f>VLOOKUP(Table2[[#This Row],[CustomerID]],'Medical Examinations'!A:J,2,FALSE)</f>
        <v>42.06</v>
      </c>
      <c r="D776" s="6">
        <f>VLOOKUP(Table2[[#This Row],[CustomerID]],'Medical Examinations'!A:J,3,FALSE)</f>
        <v>5.32</v>
      </c>
      <c r="E776" s="6" t="str">
        <f>VLOOKUP(Table2[[#This Row],[CustomerID]],'Medical Examinations'!A:J,4,FALSE)</f>
        <v>No</v>
      </c>
      <c r="F776" s="6" t="str">
        <f>VLOOKUP(Table2[[#This Row],[CustomerID]],'Medical Examinations'!A:J,5,FALSE)</f>
        <v>No</v>
      </c>
      <c r="G776" s="6" t="str">
        <f>VLOOKUP(Table2[[#This Row],[CustomerID]],'Medical Examinations'!A:J,6,FALSE)</f>
        <v>No</v>
      </c>
      <c r="H776" s="6">
        <f>VLOOKUP(Table2[[#This Row],[CustomerID]],'Medical Examinations'!A:J,7,FALSE)</f>
        <v>1</v>
      </c>
      <c r="I776" s="6" t="str">
        <f>VLOOKUP(Table2[[#This Row],[CustomerID]],'Medical Examinations'!A:J,8,FALSE)</f>
        <v>No</v>
      </c>
      <c r="J776" s="6" t="str">
        <f>VLOOKUP(Table2[[#This Row],[CustomerID]],'Medical Examinations'!A:J,9,FALSE)</f>
        <v>Obesity</v>
      </c>
      <c r="K776" s="6" t="str">
        <f>VLOOKUP(Table2[[#This Row],[CustomerID]],'Medical Examinations'!A:J,10,FALSE)</f>
        <v>Normal</v>
      </c>
      <c r="L776" s="6" t="str">
        <f>VLOOKUP(Table2[[#This Row],[CustomerID]],'Hospitalisation Details'!A:M,12,FALSE)</f>
        <v>6-Jun-1984</v>
      </c>
      <c r="M776" s="6">
        <f>VLOOKUP(Table2[[#This Row],[CustomerID]],'Hospitalisation Details'!A:M,7,FALSE)</f>
        <v>13383.67</v>
      </c>
      <c r="N776" s="6" t="str">
        <f>VLOOKUP(Table2[[#This Row],[CustomerID]],'Hospitalisation Details'!A:M,8,FALSE)</f>
        <v>tier - 3</v>
      </c>
      <c r="O776" s="6" t="str">
        <f>VLOOKUP(Table2[[#This Row],[CustomerID]],'Hospitalisation Details'!A:M,9,FALSE)</f>
        <v>tier - 2</v>
      </c>
      <c r="P776" s="6" t="str">
        <f>VLOOKUP(Table2[[#This Row],[CustomerID]],'Hospitalisation Details'!A:M,10,FALSE)</f>
        <v>R1023</v>
      </c>
      <c r="Q776" s="6">
        <f>VLOOKUP(Table2[[#This Row],[CustomerID]],'Hospitalisation Details'!A:M,13,FALSE)</f>
        <v>39</v>
      </c>
      <c r="R776" s="41"/>
    </row>
    <row r="777" spans="1:18" x14ac:dyDescent="0.3">
      <c r="A777" s="6" t="str">
        <f>VLOOKUP('Customer Names'!A777,'Customer Names'!A:A,1,FALSE)</f>
        <v>Id776</v>
      </c>
      <c r="B777" s="6" t="str">
        <f>VLOOKUP(Table2[[#This Row],[CustomerID]],'Customer Names'!A:E,4,FALSE)</f>
        <v xml:space="preserve">  Amy L</v>
      </c>
      <c r="C777" s="6">
        <f>VLOOKUP(Table2[[#This Row],[CustomerID]],'Medical Examinations'!A:J,2,FALSE)</f>
        <v>39.270000000000003</v>
      </c>
      <c r="D777" s="6">
        <f>VLOOKUP(Table2[[#This Row],[CustomerID]],'Medical Examinations'!A:J,3,FALSE)</f>
        <v>5.64</v>
      </c>
      <c r="E777" s="6" t="str">
        <f>VLOOKUP(Table2[[#This Row],[CustomerID]],'Medical Examinations'!A:J,4,FALSE)</f>
        <v>No</v>
      </c>
      <c r="F777" s="6" t="str">
        <f>VLOOKUP(Table2[[#This Row],[CustomerID]],'Medical Examinations'!A:J,5,FALSE)</f>
        <v>No</v>
      </c>
      <c r="G777" s="6" t="str">
        <f>VLOOKUP(Table2[[#This Row],[CustomerID]],'Medical Examinations'!A:J,6,FALSE)</f>
        <v>Yes</v>
      </c>
      <c r="H777" s="6">
        <f>VLOOKUP(Table2[[#This Row],[CustomerID]],'Medical Examinations'!A:J,7,FALSE)</f>
        <v>1</v>
      </c>
      <c r="I777" s="6" t="str">
        <f>VLOOKUP(Table2[[#This Row],[CustomerID]],'Medical Examinations'!A:J,8,FALSE)</f>
        <v>No</v>
      </c>
      <c r="J777" s="6" t="str">
        <f>VLOOKUP(Table2[[#This Row],[CustomerID]],'Medical Examinations'!A:J,9,FALSE)</f>
        <v>Obesity</v>
      </c>
      <c r="K777" s="6" t="str">
        <f>VLOOKUP(Table2[[#This Row],[CustomerID]],'Medical Examinations'!A:J,10,FALSE)</f>
        <v>Normal</v>
      </c>
      <c r="L777" s="6" t="str">
        <f>VLOOKUP(Table2[[#This Row],[CustomerID]],'Hospitalisation Details'!A:M,12,FALSE)</f>
        <v>30-Sep-1979</v>
      </c>
      <c r="M777" s="6">
        <f>VLOOKUP(Table2[[#This Row],[CustomerID]],'Hospitalisation Details'!A:M,7,FALSE)</f>
        <v>13377.41</v>
      </c>
      <c r="N777" s="6" t="str">
        <f>VLOOKUP(Table2[[#This Row],[CustomerID]],'Hospitalisation Details'!A:M,8,FALSE)</f>
        <v>tier - 3</v>
      </c>
      <c r="O777" s="6" t="str">
        <f>VLOOKUP(Table2[[#This Row],[CustomerID]],'Hospitalisation Details'!A:M,9,FALSE)</f>
        <v>tier - 3</v>
      </c>
      <c r="P777" s="6" t="str">
        <f>VLOOKUP(Table2[[#This Row],[CustomerID]],'Hospitalisation Details'!A:M,10,FALSE)</f>
        <v>R1026</v>
      </c>
      <c r="Q777" s="6">
        <f>VLOOKUP(Table2[[#This Row],[CustomerID]],'Hospitalisation Details'!A:M,13,FALSE)</f>
        <v>43</v>
      </c>
      <c r="R777" s="41"/>
    </row>
    <row r="778" spans="1:18" x14ac:dyDescent="0.3">
      <c r="A778" s="6" t="str">
        <f>VLOOKUP('Customer Names'!A778,'Customer Names'!A:A,1,FALSE)</f>
        <v>Id777</v>
      </c>
      <c r="B778" s="6" t="str">
        <f>VLOOKUP(Table2[[#This Row],[CustomerID]],'Customer Names'!A:E,4,FALSE)</f>
        <v xml:space="preserve">  Karen L</v>
      </c>
      <c r="C778" s="6">
        <f>VLOOKUP(Table2[[#This Row],[CustomerID]],'Medical Examinations'!A:J,2,FALSE)</f>
        <v>30.71</v>
      </c>
      <c r="D778" s="6">
        <f>VLOOKUP(Table2[[#This Row],[CustomerID]],'Medical Examinations'!A:J,3,FALSE)</f>
        <v>5.59</v>
      </c>
      <c r="E778" s="6" t="str">
        <f>VLOOKUP(Table2[[#This Row],[CustomerID]],'Medical Examinations'!A:J,4,FALSE)</f>
        <v>Yes</v>
      </c>
      <c r="F778" s="6" t="str">
        <f>VLOOKUP(Table2[[#This Row],[CustomerID]],'Medical Examinations'!A:J,5,FALSE)</f>
        <v>No</v>
      </c>
      <c r="G778" s="6" t="str">
        <f>VLOOKUP(Table2[[#This Row],[CustomerID]],'Medical Examinations'!A:J,6,FALSE)</f>
        <v>No</v>
      </c>
      <c r="H778" s="6">
        <f>VLOOKUP(Table2[[#This Row],[CustomerID]],'Medical Examinations'!A:J,7,FALSE)</f>
        <v>1</v>
      </c>
      <c r="I778" s="6" t="str">
        <f>VLOOKUP(Table2[[#This Row],[CustomerID]],'Medical Examinations'!A:J,8,FALSE)</f>
        <v>No</v>
      </c>
      <c r="J778" s="6" t="str">
        <f>VLOOKUP(Table2[[#This Row],[CustomerID]],'Medical Examinations'!A:J,9,FALSE)</f>
        <v>Obesity</v>
      </c>
      <c r="K778" s="6" t="str">
        <f>VLOOKUP(Table2[[#This Row],[CustomerID]],'Medical Examinations'!A:J,10,FALSE)</f>
        <v>Normal</v>
      </c>
      <c r="L778" s="6" t="str">
        <f>VLOOKUP(Table2[[#This Row],[CustomerID]],'Hospitalisation Details'!A:M,12,FALSE)</f>
        <v>24-Sep-1964</v>
      </c>
      <c r="M778" s="6">
        <f>VLOOKUP(Table2[[#This Row],[CustomerID]],'Hospitalisation Details'!A:M,7,FALSE)</f>
        <v>13375.76</v>
      </c>
      <c r="N778" s="6" t="str">
        <f>VLOOKUP(Table2[[#This Row],[CustomerID]],'Hospitalisation Details'!A:M,8,FALSE)</f>
        <v>tier - 3</v>
      </c>
      <c r="O778" s="6" t="str">
        <f>VLOOKUP(Table2[[#This Row],[CustomerID]],'Hospitalisation Details'!A:M,9,FALSE)</f>
        <v>tier - 2</v>
      </c>
      <c r="P778" s="6" t="str">
        <f>VLOOKUP(Table2[[#This Row],[CustomerID]],'Hospitalisation Details'!A:M,10,FALSE)</f>
        <v>R1025</v>
      </c>
      <c r="Q778" s="6">
        <f>VLOOKUP(Table2[[#This Row],[CustomerID]],'Hospitalisation Details'!A:M,13,FALSE)</f>
        <v>58</v>
      </c>
      <c r="R778" s="41"/>
    </row>
    <row r="779" spans="1:18" x14ac:dyDescent="0.3">
      <c r="A779" s="6" t="str">
        <f>VLOOKUP('Customer Names'!A779,'Customer Names'!A:A,1,FALSE)</f>
        <v>Id778</v>
      </c>
      <c r="B779" s="6" t="str">
        <f>VLOOKUP(Table2[[#This Row],[CustomerID]],'Customer Names'!A:E,4,FALSE)</f>
        <v xml:space="preserve">  Tennille</v>
      </c>
      <c r="C779" s="6">
        <f>VLOOKUP(Table2[[#This Row],[CustomerID]],'Medical Examinations'!A:J,2,FALSE)</f>
        <v>47.19</v>
      </c>
      <c r="D779" s="6">
        <f>VLOOKUP(Table2[[#This Row],[CustomerID]],'Medical Examinations'!A:J,3,FALSE)</f>
        <v>5.29</v>
      </c>
      <c r="E779" s="6" t="str">
        <f>VLOOKUP(Table2[[#This Row],[CustomerID]],'Medical Examinations'!A:J,4,FALSE)</f>
        <v>No</v>
      </c>
      <c r="F779" s="6" t="str">
        <f>VLOOKUP(Table2[[#This Row],[CustomerID]],'Medical Examinations'!A:J,5,FALSE)</f>
        <v>No</v>
      </c>
      <c r="G779" s="6" t="str">
        <f>VLOOKUP(Table2[[#This Row],[CustomerID]],'Medical Examinations'!A:J,6,FALSE)</f>
        <v>No</v>
      </c>
      <c r="H779" s="6">
        <f>VLOOKUP(Table2[[#This Row],[CustomerID]],'Medical Examinations'!A:J,7,FALSE)</f>
        <v>0</v>
      </c>
      <c r="I779" s="6" t="str">
        <f>VLOOKUP(Table2[[#This Row],[CustomerID]],'Medical Examinations'!A:J,8,FALSE)</f>
        <v>No</v>
      </c>
      <c r="J779" s="6" t="str">
        <f>VLOOKUP(Table2[[#This Row],[CustomerID]],'Medical Examinations'!A:J,9,FALSE)</f>
        <v>Obesity</v>
      </c>
      <c r="K779" s="6" t="str">
        <f>VLOOKUP(Table2[[#This Row],[CustomerID]],'Medical Examinations'!A:J,10,FALSE)</f>
        <v>Normal</v>
      </c>
      <c r="L779" s="6" t="str">
        <f>VLOOKUP(Table2[[#This Row],[CustomerID]],'Hospitalisation Details'!A:M,12,FALSE)</f>
        <v>2-Oct-1990</v>
      </c>
      <c r="M779" s="6">
        <f>VLOOKUP(Table2[[#This Row],[CustomerID]],'Hospitalisation Details'!A:M,7,FALSE)</f>
        <v>13360.94</v>
      </c>
      <c r="N779" s="6" t="str">
        <f>VLOOKUP(Table2[[#This Row],[CustomerID]],'Hospitalisation Details'!A:M,8,FALSE)</f>
        <v>tier - 3</v>
      </c>
      <c r="O779" s="6" t="str">
        <f>VLOOKUP(Table2[[#This Row],[CustomerID]],'Hospitalisation Details'!A:M,9,FALSE)</f>
        <v>tier - 1</v>
      </c>
      <c r="P779" s="6" t="str">
        <f>VLOOKUP(Table2[[#This Row],[CustomerID]],'Hospitalisation Details'!A:M,10,FALSE)</f>
        <v>R1012</v>
      </c>
      <c r="Q779" s="6">
        <f>VLOOKUP(Table2[[#This Row],[CustomerID]],'Hospitalisation Details'!A:M,13,FALSE)</f>
        <v>32</v>
      </c>
      <c r="R779" s="41"/>
    </row>
    <row r="780" spans="1:18" x14ac:dyDescent="0.3">
      <c r="A780" s="6" t="str">
        <f>VLOOKUP('Customer Names'!A780,'Customer Names'!A:A,1,FALSE)</f>
        <v>Id779</v>
      </c>
      <c r="B780" s="6" t="str">
        <f>VLOOKUP(Table2[[#This Row],[CustomerID]],'Customer Names'!A:E,4,FALSE)</f>
        <v xml:space="preserve">  Matt</v>
      </c>
      <c r="C780" s="6">
        <f>VLOOKUP(Table2[[#This Row],[CustomerID]],'Medical Examinations'!A:J,2,FALSE)</f>
        <v>30.02</v>
      </c>
      <c r="D780" s="6">
        <f>VLOOKUP(Table2[[#This Row],[CustomerID]],'Medical Examinations'!A:J,3,FALSE)</f>
        <v>6.65</v>
      </c>
      <c r="E780" s="6" t="str">
        <f>VLOOKUP(Table2[[#This Row],[CustomerID]],'Medical Examinations'!A:J,4,FALSE)</f>
        <v>No</v>
      </c>
      <c r="F780" s="6" t="str">
        <f>VLOOKUP(Table2[[#This Row],[CustomerID]],'Medical Examinations'!A:J,5,FALSE)</f>
        <v>No</v>
      </c>
      <c r="G780" s="6" t="str">
        <f>VLOOKUP(Table2[[#This Row],[CustomerID]],'Medical Examinations'!A:J,6,FALSE)</f>
        <v>No</v>
      </c>
      <c r="H780" s="6">
        <f>VLOOKUP(Table2[[#This Row],[CustomerID]],'Medical Examinations'!A:J,7,FALSE)</f>
        <v>0</v>
      </c>
      <c r="I780" s="6" t="str">
        <f>VLOOKUP(Table2[[#This Row],[CustomerID]],'Medical Examinations'!A:J,8,FALSE)</f>
        <v>No</v>
      </c>
      <c r="J780" s="6" t="str">
        <f>VLOOKUP(Table2[[#This Row],[CustomerID]],'Medical Examinations'!A:J,9,FALSE)</f>
        <v>Obesity</v>
      </c>
      <c r="K780" s="6" t="str">
        <f>VLOOKUP(Table2[[#This Row],[CustomerID]],'Medical Examinations'!A:J,10,FALSE)</f>
        <v>Diabetes</v>
      </c>
      <c r="L780" s="6" t="str">
        <f>VLOOKUP(Table2[[#This Row],[CustomerID]],'Hospitalisation Details'!A:M,12,FALSE)</f>
        <v>11-Nov-1960</v>
      </c>
      <c r="M780" s="6">
        <f>VLOOKUP(Table2[[#This Row],[CustomerID]],'Hospitalisation Details'!A:M,7,FALSE)</f>
        <v>13352.1</v>
      </c>
      <c r="N780" s="6" t="str">
        <f>VLOOKUP(Table2[[#This Row],[CustomerID]],'Hospitalisation Details'!A:M,8,FALSE)</f>
        <v>tier - 3</v>
      </c>
      <c r="O780" s="6" t="str">
        <f>VLOOKUP(Table2[[#This Row],[CustomerID]],'Hospitalisation Details'!A:M,9,FALSE)</f>
        <v>tier - 1</v>
      </c>
      <c r="P780" s="6" t="str">
        <f>VLOOKUP(Table2[[#This Row],[CustomerID]],'Hospitalisation Details'!A:M,10,FALSE)</f>
        <v>R1012</v>
      </c>
      <c r="Q780" s="6">
        <f>VLOOKUP(Table2[[#This Row],[CustomerID]],'Hospitalisation Details'!A:M,13,FALSE)</f>
        <v>62</v>
      </c>
      <c r="R780" s="41"/>
    </row>
    <row r="781" spans="1:18" x14ac:dyDescent="0.3">
      <c r="A781" s="6" t="str">
        <f>VLOOKUP('Customer Names'!A781,'Customer Names'!A:A,1,FALSE)</f>
        <v>Id780</v>
      </c>
      <c r="B781" s="6" t="str">
        <f>VLOOKUP(Table2[[#This Row],[CustomerID]],'Customer Names'!A:E,4,FALSE)</f>
        <v xml:space="preserve">  Emily</v>
      </c>
      <c r="C781" s="6">
        <f>VLOOKUP(Table2[[#This Row],[CustomerID]],'Medical Examinations'!A:J,2,FALSE)</f>
        <v>37.909999999999997</v>
      </c>
      <c r="D781" s="6">
        <f>VLOOKUP(Table2[[#This Row],[CustomerID]],'Medical Examinations'!A:J,3,FALSE)</f>
        <v>5.68</v>
      </c>
      <c r="E781" s="6" t="str">
        <f>VLOOKUP(Table2[[#This Row],[CustomerID]],'Medical Examinations'!A:J,4,FALSE)</f>
        <v>Yes</v>
      </c>
      <c r="F781" s="6" t="str">
        <f>VLOOKUP(Table2[[#This Row],[CustomerID]],'Medical Examinations'!A:J,5,FALSE)</f>
        <v>No</v>
      </c>
      <c r="G781" s="6" t="str">
        <f>VLOOKUP(Table2[[#This Row],[CustomerID]],'Medical Examinations'!A:J,6,FALSE)</f>
        <v>No</v>
      </c>
      <c r="H781" s="6">
        <f>VLOOKUP(Table2[[#This Row],[CustomerID]],'Medical Examinations'!A:J,7,FALSE)</f>
        <v>0</v>
      </c>
      <c r="I781" s="6" t="str">
        <f>VLOOKUP(Table2[[#This Row],[CustomerID]],'Medical Examinations'!A:J,8,FALSE)</f>
        <v>No</v>
      </c>
      <c r="J781" s="6" t="str">
        <f>VLOOKUP(Table2[[#This Row],[CustomerID]],'Medical Examinations'!A:J,9,FALSE)</f>
        <v>Obesity</v>
      </c>
      <c r="K781" s="6" t="str">
        <f>VLOOKUP(Table2[[#This Row],[CustomerID]],'Medical Examinations'!A:J,10,FALSE)</f>
        <v>Normal</v>
      </c>
      <c r="L781" s="6" t="str">
        <f>VLOOKUP(Table2[[#This Row],[CustomerID]],'Hospitalisation Details'!A:M,12,FALSE)</f>
        <v>23-Aug-1976</v>
      </c>
      <c r="M781" s="6">
        <f>VLOOKUP(Table2[[#This Row],[CustomerID]],'Hospitalisation Details'!A:M,7,FALSE)</f>
        <v>13333.71</v>
      </c>
      <c r="N781" s="6" t="str">
        <f>VLOOKUP(Table2[[#This Row],[CustomerID]],'Hospitalisation Details'!A:M,8,FALSE)</f>
        <v>tier - 3</v>
      </c>
      <c r="O781" s="6" t="str">
        <f>VLOOKUP(Table2[[#This Row],[CustomerID]],'Hospitalisation Details'!A:M,9,FALSE)</f>
        <v>tier - 2</v>
      </c>
      <c r="P781" s="6" t="str">
        <f>VLOOKUP(Table2[[#This Row],[CustomerID]],'Hospitalisation Details'!A:M,10,FALSE)</f>
        <v>R1012</v>
      </c>
      <c r="Q781" s="6">
        <f>VLOOKUP(Table2[[#This Row],[CustomerID]],'Hospitalisation Details'!A:M,13,FALSE)</f>
        <v>46</v>
      </c>
      <c r="R781" s="41"/>
    </row>
    <row r="782" spans="1:18" x14ac:dyDescent="0.3">
      <c r="A782" s="6" t="str">
        <f>VLOOKUP('Customer Names'!A782,'Customer Names'!A:A,1,FALSE)</f>
        <v>Id781</v>
      </c>
      <c r="B782" s="6" t="str">
        <f>VLOOKUP(Table2[[#This Row],[CustomerID]],'Customer Names'!A:E,4,FALSE)</f>
        <v xml:space="preserve">  Justin E</v>
      </c>
      <c r="C782" s="6">
        <f>VLOOKUP(Table2[[#This Row],[CustomerID]],'Medical Examinations'!A:J,2,FALSE)</f>
        <v>54.61</v>
      </c>
      <c r="D782" s="6">
        <f>VLOOKUP(Table2[[#This Row],[CustomerID]],'Medical Examinations'!A:J,3,FALSE)</f>
        <v>4.49</v>
      </c>
      <c r="E782" s="6" t="str">
        <f>VLOOKUP(Table2[[#This Row],[CustomerID]],'Medical Examinations'!A:J,4,FALSE)</f>
        <v>No</v>
      </c>
      <c r="F782" s="6" t="str">
        <f>VLOOKUP(Table2[[#This Row],[CustomerID]],'Medical Examinations'!A:J,5,FALSE)</f>
        <v>No</v>
      </c>
      <c r="G782" s="6" t="str">
        <f>VLOOKUP(Table2[[#This Row],[CustomerID]],'Medical Examinations'!A:J,6,FALSE)</f>
        <v>No</v>
      </c>
      <c r="H782" s="6">
        <f>VLOOKUP(Table2[[#This Row],[CustomerID]],'Medical Examinations'!A:J,7,FALSE)</f>
        <v>0</v>
      </c>
      <c r="I782" s="6" t="str">
        <f>VLOOKUP(Table2[[#This Row],[CustomerID]],'Medical Examinations'!A:J,8,FALSE)</f>
        <v>No</v>
      </c>
      <c r="J782" s="6" t="str">
        <f>VLOOKUP(Table2[[#This Row],[CustomerID]],'Medical Examinations'!A:J,9,FALSE)</f>
        <v>Obesity</v>
      </c>
      <c r="K782" s="6" t="str">
        <f>VLOOKUP(Table2[[#This Row],[CustomerID]],'Medical Examinations'!A:J,10,FALSE)</f>
        <v>Normal</v>
      </c>
      <c r="L782" s="6" t="str">
        <f>VLOOKUP(Table2[[#This Row],[CustomerID]],'Hospitalisation Details'!A:M,12,FALSE)</f>
        <v>1-Jul-1994</v>
      </c>
      <c r="M782" s="6">
        <f>VLOOKUP(Table2[[#This Row],[CustomerID]],'Hospitalisation Details'!A:M,7,FALSE)</f>
        <v>13292.52</v>
      </c>
      <c r="N782" s="6" t="str">
        <f>VLOOKUP(Table2[[#This Row],[CustomerID]],'Hospitalisation Details'!A:M,8,FALSE)</f>
        <v>tier - 3</v>
      </c>
      <c r="O782" s="6" t="str">
        <f>VLOOKUP(Table2[[#This Row],[CustomerID]],'Hospitalisation Details'!A:M,9,FALSE)</f>
        <v>tier - 3</v>
      </c>
      <c r="P782" s="6" t="str">
        <f>VLOOKUP(Table2[[#This Row],[CustomerID]],'Hospitalisation Details'!A:M,10,FALSE)</f>
        <v>R1012</v>
      </c>
      <c r="Q782" s="6">
        <f>VLOOKUP(Table2[[#This Row],[CustomerID]],'Hospitalisation Details'!A:M,13,FALSE)</f>
        <v>28</v>
      </c>
      <c r="R782" s="41"/>
    </row>
    <row r="783" spans="1:18" x14ac:dyDescent="0.3">
      <c r="A783" s="6" t="str">
        <f>VLOOKUP('Customer Names'!A783,'Customer Names'!A:A,1,FALSE)</f>
        <v>Id782</v>
      </c>
      <c r="B783" s="6" t="str">
        <f>VLOOKUP(Table2[[#This Row],[CustomerID]],'Customer Names'!A:E,4,FALSE)</f>
        <v xml:space="preserve">  Shalane</v>
      </c>
      <c r="C783" s="6">
        <f>VLOOKUP(Table2[[#This Row],[CustomerID]],'Medical Examinations'!A:J,2,FALSE)</f>
        <v>36.005000000000003</v>
      </c>
      <c r="D783" s="6">
        <f>VLOOKUP(Table2[[#This Row],[CustomerID]],'Medical Examinations'!A:J,3,FALSE)</f>
        <v>6.9</v>
      </c>
      <c r="E783" s="6" t="str">
        <f>VLOOKUP(Table2[[#This Row],[CustomerID]],'Medical Examinations'!A:J,4,FALSE)</f>
        <v>No</v>
      </c>
      <c r="F783" s="6" t="str">
        <f>VLOOKUP(Table2[[#This Row],[CustomerID]],'Medical Examinations'!A:J,5,FALSE)</f>
        <v>No</v>
      </c>
      <c r="G783" s="6" t="str">
        <f>VLOOKUP(Table2[[#This Row],[CustomerID]],'Medical Examinations'!A:J,6,FALSE)</f>
        <v>No</v>
      </c>
      <c r="H783" s="6">
        <f>VLOOKUP(Table2[[#This Row],[CustomerID]],'Medical Examinations'!A:J,7,FALSE)</f>
        <v>0</v>
      </c>
      <c r="I783" s="6" t="str">
        <f>VLOOKUP(Table2[[#This Row],[CustomerID]],'Medical Examinations'!A:J,8,FALSE)</f>
        <v>No</v>
      </c>
      <c r="J783" s="6" t="str">
        <f>VLOOKUP(Table2[[#This Row],[CustomerID]],'Medical Examinations'!A:J,9,FALSE)</f>
        <v>Obesity</v>
      </c>
      <c r="K783" s="6" t="str">
        <f>VLOOKUP(Table2[[#This Row],[CustomerID]],'Medical Examinations'!A:J,10,FALSE)</f>
        <v>Diabetes</v>
      </c>
      <c r="L783" s="6" t="str">
        <f>VLOOKUP(Table2[[#This Row],[CustomerID]],'Hospitalisation Details'!A:M,12,FALSE)</f>
        <v>11-Oct-1962</v>
      </c>
      <c r="M783" s="6">
        <f>VLOOKUP(Table2[[#This Row],[CustomerID]],'Hospitalisation Details'!A:M,7,FALSE)</f>
        <v>13228.85</v>
      </c>
      <c r="N783" s="6" t="str">
        <f>VLOOKUP(Table2[[#This Row],[CustomerID]],'Hospitalisation Details'!A:M,8,FALSE)</f>
        <v>tier - 3</v>
      </c>
      <c r="O783" s="6" t="str">
        <f>VLOOKUP(Table2[[#This Row],[CustomerID]],'Hospitalisation Details'!A:M,9,FALSE)</f>
        <v>tier - 3</v>
      </c>
      <c r="P783" s="6" t="str">
        <f>VLOOKUP(Table2[[#This Row],[CustomerID]],'Hospitalisation Details'!A:M,10,FALSE)</f>
        <v>R1023</v>
      </c>
      <c r="Q783" s="6">
        <f>VLOOKUP(Table2[[#This Row],[CustomerID]],'Hospitalisation Details'!A:M,13,FALSE)</f>
        <v>60</v>
      </c>
      <c r="R783" s="41"/>
    </row>
    <row r="784" spans="1:18" x14ac:dyDescent="0.3">
      <c r="A784" s="6" t="str">
        <f>VLOOKUP('Customer Names'!A784,'Customer Names'!A:A,1,FALSE)</f>
        <v>Id783</v>
      </c>
      <c r="B784" s="6" t="str">
        <f>VLOOKUP(Table2[[#This Row],[CustomerID]],'Customer Names'!A:E,4,FALSE)</f>
        <v xml:space="preserve">  Jessica N</v>
      </c>
      <c r="C784" s="6">
        <f>VLOOKUP(Table2[[#This Row],[CustomerID]],'Medical Examinations'!A:J,2,FALSE)</f>
        <v>28.7</v>
      </c>
      <c r="D784" s="6">
        <f>VLOOKUP(Table2[[#This Row],[CustomerID]],'Medical Examinations'!A:J,3,FALSE)</f>
        <v>11.52</v>
      </c>
      <c r="E784" s="6" t="str">
        <f>VLOOKUP(Table2[[#This Row],[CustomerID]],'Medical Examinations'!A:J,4,FALSE)</f>
        <v>No</v>
      </c>
      <c r="F784" s="6" t="str">
        <f>VLOOKUP(Table2[[#This Row],[CustomerID]],'Medical Examinations'!A:J,5,FALSE)</f>
        <v>No</v>
      </c>
      <c r="G784" s="6" t="str">
        <f>VLOOKUP(Table2[[#This Row],[CustomerID]],'Medical Examinations'!A:J,6,FALSE)</f>
        <v>No</v>
      </c>
      <c r="H784" s="6">
        <f>VLOOKUP(Table2[[#This Row],[CustomerID]],'Medical Examinations'!A:J,7,FALSE)</f>
        <v>0</v>
      </c>
      <c r="I784" s="6" t="str">
        <f>VLOOKUP(Table2[[#This Row],[CustomerID]],'Medical Examinations'!A:J,8,FALSE)</f>
        <v>No</v>
      </c>
      <c r="J784" s="6" t="str">
        <f>VLOOKUP(Table2[[#This Row],[CustomerID]],'Medical Examinations'!A:J,9,FALSE)</f>
        <v>OverWeight</v>
      </c>
      <c r="K784" s="6" t="str">
        <f>VLOOKUP(Table2[[#This Row],[CustomerID]],'Medical Examinations'!A:J,10,FALSE)</f>
        <v>Diabetes</v>
      </c>
      <c r="L784" s="6" t="str">
        <f>VLOOKUP(Table2[[#This Row],[CustomerID]],'Hospitalisation Details'!A:M,12,FALSE)</f>
        <v>24-Nov-1962</v>
      </c>
      <c r="M784" s="6">
        <f>VLOOKUP(Table2[[#This Row],[CustomerID]],'Hospitalisation Details'!A:M,7,FALSE)</f>
        <v>13224.69</v>
      </c>
      <c r="N784" s="6" t="str">
        <f>VLOOKUP(Table2[[#This Row],[CustomerID]],'Hospitalisation Details'!A:M,8,FALSE)</f>
        <v>tier - 3</v>
      </c>
      <c r="O784" s="6" t="str">
        <f>VLOOKUP(Table2[[#This Row],[CustomerID]],'Hospitalisation Details'!A:M,9,FALSE)</f>
        <v>tier - 2</v>
      </c>
      <c r="P784" s="6" t="str">
        <f>VLOOKUP(Table2[[#This Row],[CustomerID]],'Hospitalisation Details'!A:M,10,FALSE)</f>
        <v>R1011</v>
      </c>
      <c r="Q784" s="6">
        <f>VLOOKUP(Table2[[#This Row],[CustomerID]],'Hospitalisation Details'!A:M,13,FALSE)</f>
        <v>60</v>
      </c>
      <c r="R784" s="41"/>
    </row>
    <row r="785" spans="1:18" x14ac:dyDescent="0.3">
      <c r="A785" s="6" t="str">
        <f>VLOOKUP('Customer Names'!A785,'Customer Names'!A:A,1,FALSE)</f>
        <v>Id784</v>
      </c>
      <c r="B785" s="6" t="str">
        <f>VLOOKUP(Table2[[#This Row],[CustomerID]],'Customer Names'!A:E,4,FALSE)</f>
        <v xml:space="preserve">  Melanie</v>
      </c>
      <c r="C785" s="6">
        <f>VLOOKUP(Table2[[#This Row],[CustomerID]],'Medical Examinations'!A:J,2,FALSE)</f>
        <v>34.295000000000002</v>
      </c>
      <c r="D785" s="6">
        <f>VLOOKUP(Table2[[#This Row],[CustomerID]],'Medical Examinations'!A:J,3,FALSE)</f>
        <v>11.24</v>
      </c>
      <c r="E785" s="6" t="str">
        <f>VLOOKUP(Table2[[#This Row],[CustomerID]],'Medical Examinations'!A:J,4,FALSE)</f>
        <v>No</v>
      </c>
      <c r="F785" s="6" t="str">
        <f>VLOOKUP(Table2[[#This Row],[CustomerID]],'Medical Examinations'!A:J,5,FALSE)</f>
        <v>No</v>
      </c>
      <c r="G785" s="6" t="str">
        <f>VLOOKUP(Table2[[#This Row],[CustomerID]],'Medical Examinations'!A:J,6,FALSE)</f>
        <v>No</v>
      </c>
      <c r="H785" s="6">
        <f>VLOOKUP(Table2[[#This Row],[CustomerID]],'Medical Examinations'!A:J,7,FALSE)</f>
        <v>0</v>
      </c>
      <c r="I785" s="6" t="str">
        <f>VLOOKUP(Table2[[#This Row],[CustomerID]],'Medical Examinations'!A:J,8,FALSE)</f>
        <v>No</v>
      </c>
      <c r="J785" s="6" t="str">
        <f>VLOOKUP(Table2[[#This Row],[CustomerID]],'Medical Examinations'!A:J,9,FALSE)</f>
        <v>Obesity</v>
      </c>
      <c r="K785" s="6" t="str">
        <f>VLOOKUP(Table2[[#This Row],[CustomerID]],'Medical Examinations'!A:J,10,FALSE)</f>
        <v>Diabetes</v>
      </c>
      <c r="L785" s="6" t="str">
        <f>VLOOKUP(Table2[[#This Row],[CustomerID]],'Hospitalisation Details'!A:M,12,FALSE)</f>
        <v>13-Nov-1965</v>
      </c>
      <c r="M785" s="6">
        <f>VLOOKUP(Table2[[#This Row],[CustomerID]],'Hospitalisation Details'!A:M,7,FALSE)</f>
        <v>13224.06</v>
      </c>
      <c r="N785" s="6" t="str">
        <f>VLOOKUP(Table2[[#This Row],[CustomerID]],'Hospitalisation Details'!A:M,8,FALSE)</f>
        <v>tier - 3</v>
      </c>
      <c r="O785" s="6" t="str">
        <f>VLOOKUP(Table2[[#This Row],[CustomerID]],'Hospitalisation Details'!A:M,9,FALSE)</f>
        <v>tier - 3</v>
      </c>
      <c r="P785" s="6" t="str">
        <f>VLOOKUP(Table2[[#This Row],[CustomerID]],'Hospitalisation Details'!A:M,10,FALSE)</f>
        <v>R1024</v>
      </c>
      <c r="Q785" s="6">
        <f>VLOOKUP(Table2[[#This Row],[CustomerID]],'Hospitalisation Details'!A:M,13,FALSE)</f>
        <v>57</v>
      </c>
      <c r="R785" s="41"/>
    </row>
    <row r="786" spans="1:18" x14ac:dyDescent="0.3">
      <c r="A786" s="6" t="str">
        <f>VLOOKUP('Customer Names'!A786,'Customer Names'!A:A,1,FALSE)</f>
        <v>Id785</v>
      </c>
      <c r="B786" s="6" t="str">
        <f>VLOOKUP(Table2[[#This Row],[CustomerID]],'Customer Names'!A:E,4,FALSE)</f>
        <v xml:space="preserve">  Ruth Angelica</v>
      </c>
      <c r="C786" s="6">
        <f>VLOOKUP(Table2[[#This Row],[CustomerID]],'Medical Examinations'!A:J,2,FALSE)</f>
        <v>27.55</v>
      </c>
      <c r="D786" s="6">
        <f>VLOOKUP(Table2[[#This Row],[CustomerID]],'Medical Examinations'!A:J,3,FALSE)</f>
        <v>10.98</v>
      </c>
      <c r="E786" s="6" t="str">
        <f>VLOOKUP(Table2[[#This Row],[CustomerID]],'Medical Examinations'!A:J,4,FALSE)</f>
        <v>No</v>
      </c>
      <c r="F786" s="6" t="str">
        <f>VLOOKUP(Table2[[#This Row],[CustomerID]],'Medical Examinations'!A:J,5,FALSE)</f>
        <v>No</v>
      </c>
      <c r="G786" s="6" t="str">
        <f>VLOOKUP(Table2[[#This Row],[CustomerID]],'Medical Examinations'!A:J,6,FALSE)</f>
        <v>No</v>
      </c>
      <c r="H786" s="6">
        <f>VLOOKUP(Table2[[#This Row],[CustomerID]],'Medical Examinations'!A:J,7,FALSE)</f>
        <v>0</v>
      </c>
      <c r="I786" s="6" t="str">
        <f>VLOOKUP(Table2[[#This Row],[CustomerID]],'Medical Examinations'!A:J,8,FALSE)</f>
        <v>No</v>
      </c>
      <c r="J786" s="6" t="str">
        <f>VLOOKUP(Table2[[#This Row],[CustomerID]],'Medical Examinations'!A:J,9,FALSE)</f>
        <v>OverWeight</v>
      </c>
      <c r="K786" s="6" t="str">
        <f>VLOOKUP(Table2[[#This Row],[CustomerID]],'Medical Examinations'!A:J,10,FALSE)</f>
        <v>Diabetes</v>
      </c>
      <c r="L786" s="6" t="str">
        <f>VLOOKUP(Table2[[#This Row],[CustomerID]],'Hospitalisation Details'!A:M,12,FALSE)</f>
        <v>7-Dec-1962</v>
      </c>
      <c r="M786" s="6">
        <f>VLOOKUP(Table2[[#This Row],[CustomerID]],'Hospitalisation Details'!A:M,7,FALSE)</f>
        <v>13217.09</v>
      </c>
      <c r="N786" s="6" t="str">
        <f>VLOOKUP(Table2[[#This Row],[CustomerID]],'Hospitalisation Details'!A:M,8,FALSE)</f>
        <v>tier - 3</v>
      </c>
      <c r="O786" s="6" t="str">
        <f>VLOOKUP(Table2[[#This Row],[CustomerID]],'Hospitalisation Details'!A:M,9,FALSE)</f>
        <v>tier - 1</v>
      </c>
      <c r="P786" s="6" t="str">
        <f>VLOOKUP(Table2[[#This Row],[CustomerID]],'Hospitalisation Details'!A:M,10,FALSE)</f>
        <v>R1024</v>
      </c>
      <c r="Q786" s="6">
        <f>VLOOKUP(Table2[[#This Row],[CustomerID]],'Hospitalisation Details'!A:M,13,FALSE)</f>
        <v>60</v>
      </c>
      <c r="R786" s="41"/>
    </row>
    <row r="787" spans="1:18" x14ac:dyDescent="0.3">
      <c r="A787" s="6" t="str">
        <f>VLOOKUP('Customer Names'!A787,'Customer Names'!A:A,1,FALSE)</f>
        <v>Id786</v>
      </c>
      <c r="B787" s="6" t="str">
        <f>VLOOKUP(Table2[[#This Row],[CustomerID]],'Customer Names'!A:E,4,FALSE)</f>
        <v xml:space="preserve">  Una M</v>
      </c>
      <c r="C787" s="6">
        <f>VLOOKUP(Table2[[#This Row],[CustomerID]],'Medical Examinations'!A:J,2,FALSE)</f>
        <v>40.700000000000003</v>
      </c>
      <c r="D787" s="6">
        <f>VLOOKUP(Table2[[#This Row],[CustomerID]],'Medical Examinations'!A:J,3,FALSE)</f>
        <v>5.42</v>
      </c>
      <c r="E787" s="6" t="str">
        <f>VLOOKUP(Table2[[#This Row],[CustomerID]],'Medical Examinations'!A:J,4,FALSE)</f>
        <v>No</v>
      </c>
      <c r="F787" s="6" t="str">
        <f>VLOOKUP(Table2[[#This Row],[CustomerID]],'Medical Examinations'!A:J,5,FALSE)</f>
        <v>No</v>
      </c>
      <c r="G787" s="6" t="str">
        <f>VLOOKUP(Table2[[#This Row],[CustomerID]],'Medical Examinations'!A:J,6,FALSE)</f>
        <v>No</v>
      </c>
      <c r="H787" s="6">
        <f>VLOOKUP(Table2[[#This Row],[CustomerID]],'Medical Examinations'!A:J,7,FALSE)</f>
        <v>0</v>
      </c>
      <c r="I787" s="6" t="str">
        <f>VLOOKUP(Table2[[#This Row],[CustomerID]],'Medical Examinations'!A:J,8,FALSE)</f>
        <v>No</v>
      </c>
      <c r="J787" s="6" t="str">
        <f>VLOOKUP(Table2[[#This Row],[CustomerID]],'Medical Examinations'!A:J,9,FALSE)</f>
        <v>Obesity</v>
      </c>
      <c r="K787" s="6" t="str">
        <f>VLOOKUP(Table2[[#This Row],[CustomerID]],'Medical Examinations'!A:J,10,FALSE)</f>
        <v>Normal</v>
      </c>
      <c r="L787" s="6" t="str">
        <f>VLOOKUP(Table2[[#This Row],[CustomerID]],'Hospitalisation Details'!A:M,12,FALSE)</f>
        <v>15-Oct-1982</v>
      </c>
      <c r="M787" s="6">
        <f>VLOOKUP(Table2[[#This Row],[CustomerID]],'Hospitalisation Details'!A:M,7,FALSE)</f>
        <v>13214.43</v>
      </c>
      <c r="N787" s="6" t="str">
        <f>VLOOKUP(Table2[[#This Row],[CustomerID]],'Hospitalisation Details'!A:M,8,FALSE)</f>
        <v>tier - 3</v>
      </c>
      <c r="O787" s="6" t="str">
        <f>VLOOKUP(Table2[[#This Row],[CustomerID]],'Hospitalisation Details'!A:M,9,FALSE)</f>
        <v>tier - 2</v>
      </c>
      <c r="P787" s="6" t="str">
        <f>VLOOKUP(Table2[[#This Row],[CustomerID]],'Hospitalisation Details'!A:M,10,FALSE)</f>
        <v>R1012</v>
      </c>
      <c r="Q787" s="6">
        <f>VLOOKUP(Table2[[#This Row],[CustomerID]],'Hospitalisation Details'!A:M,13,FALSE)</f>
        <v>40</v>
      </c>
      <c r="R787" s="41"/>
    </row>
    <row r="788" spans="1:18" x14ac:dyDescent="0.3">
      <c r="A788" s="6" t="str">
        <f>VLOOKUP('Customer Names'!A788,'Customer Names'!A:A,1,FALSE)</f>
        <v>Id787</v>
      </c>
      <c r="B788" s="6" t="str">
        <f>VLOOKUP(Table2[[#This Row],[CustomerID]],'Customer Names'!A:E,4,FALSE)</f>
        <v xml:space="preserve">  Taralyn</v>
      </c>
      <c r="C788" s="6">
        <f>VLOOKUP(Table2[[#This Row],[CustomerID]],'Medical Examinations'!A:J,2,FALSE)</f>
        <v>18.335000000000001</v>
      </c>
      <c r="D788" s="6">
        <f>VLOOKUP(Table2[[#This Row],[CustomerID]],'Medical Examinations'!A:J,3,FALSE)</f>
        <v>10.97</v>
      </c>
      <c r="E788" s="6" t="str">
        <f>VLOOKUP(Table2[[#This Row],[CustomerID]],'Medical Examinations'!A:J,4,FALSE)</f>
        <v>No</v>
      </c>
      <c r="F788" s="6" t="str">
        <f>VLOOKUP(Table2[[#This Row],[CustomerID]],'Medical Examinations'!A:J,5,FALSE)</f>
        <v>No</v>
      </c>
      <c r="G788" s="6" t="str">
        <f>VLOOKUP(Table2[[#This Row],[CustomerID]],'Medical Examinations'!A:J,6,FALSE)</f>
        <v>No</v>
      </c>
      <c r="H788" s="6">
        <f>VLOOKUP(Table2[[#This Row],[CustomerID]],'Medical Examinations'!A:J,7,FALSE)</f>
        <v>0</v>
      </c>
      <c r="I788" s="6" t="str">
        <f>VLOOKUP(Table2[[#This Row],[CustomerID]],'Medical Examinations'!A:J,8,FALSE)</f>
        <v>No</v>
      </c>
      <c r="J788" s="6" t="str">
        <f>VLOOKUP(Table2[[#This Row],[CustomerID]],'Medical Examinations'!A:J,9,FALSE)</f>
        <v>UnderWeight</v>
      </c>
      <c r="K788" s="6" t="str">
        <f>VLOOKUP(Table2[[#This Row],[CustomerID]],'Medical Examinations'!A:J,10,FALSE)</f>
        <v>Diabetes</v>
      </c>
      <c r="L788" s="6" t="str">
        <f>VLOOKUP(Table2[[#This Row],[CustomerID]],'Hospitalisation Details'!A:M,12,FALSE)</f>
        <v>5-Aug-1962</v>
      </c>
      <c r="M788" s="6">
        <f>VLOOKUP(Table2[[#This Row],[CustomerID]],'Hospitalisation Details'!A:M,7,FALSE)</f>
        <v>13204.29</v>
      </c>
      <c r="N788" s="6" t="str">
        <f>VLOOKUP(Table2[[#This Row],[CustomerID]],'Hospitalisation Details'!A:M,8,FALSE)</f>
        <v>tier - 3</v>
      </c>
      <c r="O788" s="6" t="str">
        <f>VLOOKUP(Table2[[#This Row],[CustomerID]],'Hospitalisation Details'!A:M,9,FALSE)</f>
        <v>tier - 1</v>
      </c>
      <c r="P788" s="6" t="str">
        <f>VLOOKUP(Table2[[#This Row],[CustomerID]],'Hospitalisation Details'!A:M,10,FALSE)</f>
        <v>R1024</v>
      </c>
      <c r="Q788" s="6">
        <f>VLOOKUP(Table2[[#This Row],[CustomerID]],'Hospitalisation Details'!A:M,13,FALSE)</f>
        <v>60</v>
      </c>
      <c r="R788" s="41"/>
    </row>
    <row r="789" spans="1:18" x14ac:dyDescent="0.3">
      <c r="A789" s="6" t="str">
        <f>VLOOKUP('Customer Names'!A789,'Customer Names'!A:A,1,FALSE)</f>
        <v>Id788</v>
      </c>
      <c r="B789" s="6" t="str">
        <f>VLOOKUP(Table2[[#This Row],[CustomerID]],'Customer Names'!A:E,4,FALSE)</f>
        <v xml:space="preserve">  James A</v>
      </c>
      <c r="C789" s="6">
        <f>VLOOKUP(Table2[[#This Row],[CustomerID]],'Medical Examinations'!A:J,2,FALSE)</f>
        <v>33.914999999999999</v>
      </c>
      <c r="D789" s="6">
        <f>VLOOKUP(Table2[[#This Row],[CustomerID]],'Medical Examinations'!A:J,3,FALSE)</f>
        <v>9.56</v>
      </c>
      <c r="E789" s="6" t="str">
        <f>VLOOKUP(Table2[[#This Row],[CustomerID]],'Medical Examinations'!A:J,4,FALSE)</f>
        <v>Yes</v>
      </c>
      <c r="F789" s="6" t="str">
        <f>VLOOKUP(Table2[[#This Row],[CustomerID]],'Medical Examinations'!A:J,5,FALSE)</f>
        <v>No</v>
      </c>
      <c r="G789" s="6" t="str">
        <f>VLOOKUP(Table2[[#This Row],[CustomerID]],'Medical Examinations'!A:J,6,FALSE)</f>
        <v>No</v>
      </c>
      <c r="H789" s="6">
        <f>VLOOKUP(Table2[[#This Row],[CustomerID]],'Medical Examinations'!A:J,7,FALSE)</f>
        <v>2</v>
      </c>
      <c r="I789" s="6" t="str">
        <f>VLOOKUP(Table2[[#This Row],[CustomerID]],'Medical Examinations'!A:J,8,FALSE)</f>
        <v>No</v>
      </c>
      <c r="J789" s="6" t="str">
        <f>VLOOKUP(Table2[[#This Row],[CustomerID]],'Medical Examinations'!A:J,9,FALSE)</f>
        <v>Obesity</v>
      </c>
      <c r="K789" s="6" t="str">
        <f>VLOOKUP(Table2[[#This Row],[CustomerID]],'Medical Examinations'!A:J,10,FALSE)</f>
        <v>Diabetes</v>
      </c>
      <c r="L789" s="6" t="str">
        <f>VLOOKUP(Table2[[#This Row],[CustomerID]],'Hospitalisation Details'!A:M,12,FALSE)</f>
        <v>6-Dec-1961</v>
      </c>
      <c r="M789" s="6">
        <f>VLOOKUP(Table2[[#This Row],[CustomerID]],'Hospitalisation Details'!A:M,7,FALSE)</f>
        <v>13143.86</v>
      </c>
      <c r="N789" s="6" t="str">
        <f>VLOOKUP(Table2[[#This Row],[CustomerID]],'Hospitalisation Details'!A:M,8,FALSE)</f>
        <v>tier - 3</v>
      </c>
      <c r="O789" s="6" t="str">
        <f>VLOOKUP(Table2[[#This Row],[CustomerID]],'Hospitalisation Details'!A:M,9,FALSE)</f>
        <v>tier - 2</v>
      </c>
      <c r="P789" s="6" t="str">
        <f>VLOOKUP(Table2[[#This Row],[CustomerID]],'Hospitalisation Details'!A:M,10,FALSE)</f>
        <v>R1016</v>
      </c>
      <c r="Q789" s="6">
        <f>VLOOKUP(Table2[[#This Row],[CustomerID]],'Hospitalisation Details'!A:M,13,FALSE)</f>
        <v>61</v>
      </c>
      <c r="R789" s="41"/>
    </row>
    <row r="790" spans="1:18" x14ac:dyDescent="0.3">
      <c r="A790" s="6" t="str">
        <f>VLOOKUP('Customer Names'!A790,'Customer Names'!A:A,1,FALSE)</f>
        <v>Id789</v>
      </c>
      <c r="B790" s="6" t="str">
        <f>VLOOKUP(Table2[[#This Row],[CustomerID]],'Customer Names'!A:E,4,FALSE)</f>
        <v xml:space="preserve">  Ning</v>
      </c>
      <c r="C790" s="6">
        <f>VLOOKUP(Table2[[#This Row],[CustomerID]],'Medical Examinations'!A:J,2,FALSE)</f>
        <v>33.534999999999997</v>
      </c>
      <c r="D790" s="6">
        <f>VLOOKUP(Table2[[#This Row],[CustomerID]],'Medical Examinations'!A:J,3,FALSE)</f>
        <v>9.4</v>
      </c>
      <c r="E790" s="6" t="str">
        <f>VLOOKUP(Table2[[#This Row],[CustomerID]],'Medical Examinations'!A:J,4,FALSE)</f>
        <v>Yes</v>
      </c>
      <c r="F790" s="6" t="str">
        <f>VLOOKUP(Table2[[#This Row],[CustomerID]],'Medical Examinations'!A:J,5,FALSE)</f>
        <v>No</v>
      </c>
      <c r="G790" s="6" t="str">
        <f>VLOOKUP(Table2[[#This Row],[CustomerID]],'Medical Examinations'!A:J,6,FALSE)</f>
        <v>No</v>
      </c>
      <c r="H790" s="6">
        <f>VLOOKUP(Table2[[#This Row],[CustomerID]],'Medical Examinations'!A:J,7,FALSE)</f>
        <v>2</v>
      </c>
      <c r="I790" s="6" t="str">
        <f>VLOOKUP(Table2[[#This Row],[CustomerID]],'Medical Examinations'!A:J,8,FALSE)</f>
        <v>No</v>
      </c>
      <c r="J790" s="6" t="str">
        <f>VLOOKUP(Table2[[#This Row],[CustomerID]],'Medical Examinations'!A:J,9,FALSE)</f>
        <v>Obesity</v>
      </c>
      <c r="K790" s="6" t="str">
        <f>VLOOKUP(Table2[[#This Row],[CustomerID]],'Medical Examinations'!A:J,10,FALSE)</f>
        <v>Diabetes</v>
      </c>
      <c r="L790" s="6" t="str">
        <f>VLOOKUP(Table2[[#This Row],[CustomerID]],'Hospitalisation Details'!A:M,12,FALSE)</f>
        <v>6-Dec-1961</v>
      </c>
      <c r="M790" s="6">
        <f>VLOOKUP(Table2[[#This Row],[CustomerID]],'Hospitalisation Details'!A:M,7,FALSE)</f>
        <v>13143.34</v>
      </c>
      <c r="N790" s="6" t="str">
        <f>VLOOKUP(Table2[[#This Row],[CustomerID]],'Hospitalisation Details'!A:M,8,FALSE)</f>
        <v>tier - 3</v>
      </c>
      <c r="O790" s="6" t="str">
        <f>VLOOKUP(Table2[[#This Row],[CustomerID]],'Hospitalisation Details'!A:M,9,FALSE)</f>
        <v>tier - 2</v>
      </c>
      <c r="P790" s="6" t="str">
        <f>VLOOKUP(Table2[[#This Row],[CustomerID]],'Hospitalisation Details'!A:M,10,FALSE)</f>
        <v>R1020</v>
      </c>
      <c r="Q790" s="6">
        <f>VLOOKUP(Table2[[#This Row],[CustomerID]],'Hospitalisation Details'!A:M,13,FALSE)</f>
        <v>61</v>
      </c>
      <c r="R790" s="41"/>
    </row>
    <row r="791" spans="1:18" x14ac:dyDescent="0.3">
      <c r="A791" s="6" t="str">
        <f>VLOOKUP('Customer Names'!A791,'Customer Names'!A:A,1,FALSE)</f>
        <v>Id790</v>
      </c>
      <c r="B791" s="6" t="str">
        <f>VLOOKUP(Table2[[#This Row],[CustomerID]],'Customer Names'!A:E,4,FALSE)</f>
        <v xml:space="preserve">  Joel</v>
      </c>
      <c r="C791" s="6">
        <f>VLOOKUP(Table2[[#This Row],[CustomerID]],'Medical Examinations'!A:J,2,FALSE)</f>
        <v>23.655000000000001</v>
      </c>
      <c r="D791" s="6">
        <f>VLOOKUP(Table2[[#This Row],[CustomerID]],'Medical Examinations'!A:J,3,FALSE)</f>
        <v>8.48</v>
      </c>
      <c r="E791" s="6" t="str">
        <f>VLOOKUP(Table2[[#This Row],[CustomerID]],'Medical Examinations'!A:J,4,FALSE)</f>
        <v>Yes</v>
      </c>
      <c r="F791" s="6" t="str">
        <f>VLOOKUP(Table2[[#This Row],[CustomerID]],'Medical Examinations'!A:J,5,FALSE)</f>
        <v>No</v>
      </c>
      <c r="G791" s="6" t="str">
        <f>VLOOKUP(Table2[[#This Row],[CustomerID]],'Medical Examinations'!A:J,6,FALSE)</f>
        <v>No</v>
      </c>
      <c r="H791" s="6">
        <f>VLOOKUP(Table2[[#This Row],[CustomerID]],'Medical Examinations'!A:J,7,FALSE)</f>
        <v>2</v>
      </c>
      <c r="I791" s="6" t="str">
        <f>VLOOKUP(Table2[[#This Row],[CustomerID]],'Medical Examinations'!A:J,8,FALSE)</f>
        <v>No</v>
      </c>
      <c r="J791" s="6" t="str">
        <f>VLOOKUP(Table2[[#This Row],[CustomerID]],'Medical Examinations'!A:J,9,FALSE)</f>
        <v>NormalWeight</v>
      </c>
      <c r="K791" s="6" t="str">
        <f>VLOOKUP(Table2[[#This Row],[CustomerID]],'Medical Examinations'!A:J,10,FALSE)</f>
        <v>Diabetes</v>
      </c>
      <c r="L791" s="6" t="str">
        <f>VLOOKUP(Table2[[#This Row],[CustomerID]],'Hospitalisation Details'!A:M,12,FALSE)</f>
        <v>7-Sep-1961</v>
      </c>
      <c r="M791" s="6">
        <f>VLOOKUP(Table2[[#This Row],[CustomerID]],'Hospitalisation Details'!A:M,7,FALSE)</f>
        <v>13129.6</v>
      </c>
      <c r="N791" s="6" t="str">
        <f>VLOOKUP(Table2[[#This Row],[CustomerID]],'Hospitalisation Details'!A:M,8,FALSE)</f>
        <v>tier - 3</v>
      </c>
      <c r="O791" s="6" t="str">
        <f>VLOOKUP(Table2[[#This Row],[CustomerID]],'Hospitalisation Details'!A:M,9,FALSE)</f>
        <v>tier - 2</v>
      </c>
      <c r="P791" s="6" t="str">
        <f>VLOOKUP(Table2[[#This Row],[CustomerID]],'Hospitalisation Details'!A:M,10,FALSE)</f>
        <v>R1017</v>
      </c>
      <c r="Q791" s="6">
        <f>VLOOKUP(Table2[[#This Row],[CustomerID]],'Hospitalisation Details'!A:M,13,FALSE)</f>
        <v>61</v>
      </c>
      <c r="R791" s="41"/>
    </row>
    <row r="792" spans="1:18" x14ac:dyDescent="0.3">
      <c r="A792" s="6" t="str">
        <f>VLOOKUP('Customer Names'!A792,'Customer Names'!A:A,1,FALSE)</f>
        <v>Id791</v>
      </c>
      <c r="B792" s="6" t="str">
        <f>VLOOKUP(Table2[[#This Row],[CustomerID]],'Customer Names'!A:E,4,FALSE)</f>
        <v xml:space="preserve">  Pamela J</v>
      </c>
      <c r="C792" s="6">
        <f>VLOOKUP(Table2[[#This Row],[CustomerID]],'Medical Examinations'!A:J,2,FALSE)</f>
        <v>28</v>
      </c>
      <c r="D792" s="6">
        <f>VLOOKUP(Table2[[#This Row],[CustomerID]],'Medical Examinations'!A:J,3,FALSE)</f>
        <v>5.57</v>
      </c>
      <c r="E792" s="6" t="str">
        <f>VLOOKUP(Table2[[#This Row],[CustomerID]],'Medical Examinations'!A:J,4,FALSE)</f>
        <v>No</v>
      </c>
      <c r="F792" s="6" t="str">
        <f>VLOOKUP(Table2[[#This Row],[CustomerID]],'Medical Examinations'!A:J,5,FALSE)</f>
        <v>No</v>
      </c>
      <c r="G792" s="6" t="str">
        <f>VLOOKUP(Table2[[#This Row],[CustomerID]],'Medical Examinations'!A:J,6,FALSE)</f>
        <v>No</v>
      </c>
      <c r="H792" s="6">
        <f>VLOOKUP(Table2[[#This Row],[CustomerID]],'Medical Examinations'!A:J,7,FALSE)</f>
        <v>0</v>
      </c>
      <c r="I792" s="6" t="str">
        <f>VLOOKUP(Table2[[#This Row],[CustomerID]],'Medical Examinations'!A:J,8,FALSE)</f>
        <v>No</v>
      </c>
      <c r="J792" s="6" t="str">
        <f>VLOOKUP(Table2[[#This Row],[CustomerID]],'Medical Examinations'!A:J,9,FALSE)</f>
        <v>OverWeight</v>
      </c>
      <c r="K792" s="6" t="str">
        <f>VLOOKUP(Table2[[#This Row],[CustomerID]],'Medical Examinations'!A:J,10,FALSE)</f>
        <v>Normal</v>
      </c>
      <c r="L792" s="6" t="str">
        <f>VLOOKUP(Table2[[#This Row],[CustomerID]],'Hospitalisation Details'!A:M,12,FALSE)</f>
        <v>16-Aug-1999</v>
      </c>
      <c r="M792" s="6">
        <f>VLOOKUP(Table2[[#This Row],[CustomerID]],'Hospitalisation Details'!A:M,7,FALSE)</f>
        <v>13126.68</v>
      </c>
      <c r="N792" s="6" t="str">
        <f>VLOOKUP(Table2[[#This Row],[CustomerID]],'Hospitalisation Details'!A:M,8,FALSE)</f>
        <v>tier - 3</v>
      </c>
      <c r="O792" s="6" t="str">
        <f>VLOOKUP(Table2[[#This Row],[CustomerID]],'Hospitalisation Details'!A:M,9,FALSE)</f>
        <v>tier - 3</v>
      </c>
      <c r="P792" s="6" t="str">
        <f>VLOOKUP(Table2[[#This Row],[CustomerID]],'Hospitalisation Details'!A:M,10,FALSE)</f>
        <v>R1011</v>
      </c>
      <c r="Q792" s="6">
        <f>VLOOKUP(Table2[[#This Row],[CustomerID]],'Hospitalisation Details'!A:M,13,FALSE)</f>
        <v>23</v>
      </c>
      <c r="R792" s="41"/>
    </row>
    <row r="793" spans="1:18" x14ac:dyDescent="0.3">
      <c r="A793" s="6" t="str">
        <f>VLOOKUP('Customer Names'!A793,'Customer Names'!A:A,1,FALSE)</f>
        <v>Id792</v>
      </c>
      <c r="B793" s="6" t="str">
        <f>VLOOKUP(Table2[[#This Row],[CustomerID]],'Customer Names'!A:E,4,FALSE)</f>
        <v xml:space="preserve">  Brittney</v>
      </c>
      <c r="C793" s="6">
        <f>VLOOKUP(Table2[[#This Row],[CustomerID]],'Medical Examinations'!A:J,2,FALSE)</f>
        <v>30.23</v>
      </c>
      <c r="D793" s="6">
        <f>VLOOKUP(Table2[[#This Row],[CustomerID]],'Medical Examinations'!A:J,3,FALSE)</f>
        <v>6.94</v>
      </c>
      <c r="E793" s="6" t="str">
        <f>VLOOKUP(Table2[[#This Row],[CustomerID]],'Medical Examinations'!A:J,4,FALSE)</f>
        <v>Yes</v>
      </c>
      <c r="F793" s="6" t="str">
        <f>VLOOKUP(Table2[[#This Row],[CustomerID]],'Medical Examinations'!A:J,5,FALSE)</f>
        <v>No</v>
      </c>
      <c r="G793" s="6" t="str">
        <f>VLOOKUP(Table2[[#This Row],[CustomerID]],'Medical Examinations'!A:J,6,FALSE)</f>
        <v>Yes</v>
      </c>
      <c r="H793" s="6">
        <f>VLOOKUP(Table2[[#This Row],[CustomerID]],'Medical Examinations'!A:J,7,FALSE)</f>
        <v>1</v>
      </c>
      <c r="I793" s="6" t="str">
        <f>VLOOKUP(Table2[[#This Row],[CustomerID]],'Medical Examinations'!A:J,8,FALSE)</f>
        <v>No</v>
      </c>
      <c r="J793" s="6" t="str">
        <f>VLOOKUP(Table2[[#This Row],[CustomerID]],'Medical Examinations'!A:J,9,FALSE)</f>
        <v>Obesity</v>
      </c>
      <c r="K793" s="6" t="str">
        <f>VLOOKUP(Table2[[#This Row],[CustomerID]],'Medical Examinations'!A:J,10,FALSE)</f>
        <v>Diabetes</v>
      </c>
      <c r="L793" s="6" t="str">
        <f>VLOOKUP(Table2[[#This Row],[CustomerID]],'Hospitalisation Details'!A:M,12,FALSE)</f>
        <v>14-Sep-1963</v>
      </c>
      <c r="M793" s="6">
        <f>VLOOKUP(Table2[[#This Row],[CustomerID]],'Hospitalisation Details'!A:M,7,FALSE)</f>
        <v>13116.84</v>
      </c>
      <c r="N793" s="6" t="str">
        <f>VLOOKUP(Table2[[#This Row],[CustomerID]],'Hospitalisation Details'!A:M,8,FALSE)</f>
        <v>tier - 3</v>
      </c>
      <c r="O793" s="6" t="str">
        <f>VLOOKUP(Table2[[#This Row],[CustomerID]],'Hospitalisation Details'!A:M,9,FALSE)</f>
        <v>tier - 1</v>
      </c>
      <c r="P793" s="6" t="str">
        <f>VLOOKUP(Table2[[#This Row],[CustomerID]],'Hospitalisation Details'!A:M,10,FALSE)</f>
        <v>R1012</v>
      </c>
      <c r="Q793" s="6">
        <f>VLOOKUP(Table2[[#This Row],[CustomerID]],'Hospitalisation Details'!A:M,13,FALSE)</f>
        <v>59</v>
      </c>
      <c r="R793" s="41"/>
    </row>
    <row r="794" spans="1:18" x14ac:dyDescent="0.3">
      <c r="A794" s="6" t="str">
        <f>VLOOKUP('Customer Names'!A794,'Customer Names'!A:A,1,FALSE)</f>
        <v>Id793</v>
      </c>
      <c r="B794" s="6" t="str">
        <f>VLOOKUP(Table2[[#This Row],[CustomerID]],'Customer Names'!A:E,4,FALSE)</f>
        <v xml:space="preserve">  Sheila</v>
      </c>
      <c r="C794" s="6">
        <f>VLOOKUP(Table2[[#This Row],[CustomerID]],'Medical Examinations'!A:J,2,FALSE)</f>
        <v>51.14</v>
      </c>
      <c r="D794" s="6">
        <f>VLOOKUP(Table2[[#This Row],[CustomerID]],'Medical Examinations'!A:J,3,FALSE)</f>
        <v>4.05</v>
      </c>
      <c r="E794" s="6" t="str">
        <f>VLOOKUP(Table2[[#This Row],[CustomerID]],'Medical Examinations'!A:J,4,FALSE)</f>
        <v>No</v>
      </c>
      <c r="F794" s="6" t="str">
        <f>VLOOKUP(Table2[[#This Row],[CustomerID]],'Medical Examinations'!A:J,5,FALSE)</f>
        <v>No</v>
      </c>
      <c r="G794" s="6" t="str">
        <f>VLOOKUP(Table2[[#This Row],[CustomerID]],'Medical Examinations'!A:J,6,FALSE)</f>
        <v>No</v>
      </c>
      <c r="H794" s="6">
        <f>VLOOKUP(Table2[[#This Row],[CustomerID]],'Medical Examinations'!A:J,7,FALSE)</f>
        <v>1</v>
      </c>
      <c r="I794" s="6" t="str">
        <f>VLOOKUP(Table2[[#This Row],[CustomerID]],'Medical Examinations'!A:J,8,FALSE)</f>
        <v>No</v>
      </c>
      <c r="J794" s="6" t="str">
        <f>VLOOKUP(Table2[[#This Row],[CustomerID]],'Medical Examinations'!A:J,9,FALSE)</f>
        <v>Obesity</v>
      </c>
      <c r="K794" s="6" t="str">
        <f>VLOOKUP(Table2[[#This Row],[CustomerID]],'Medical Examinations'!A:J,10,FALSE)</f>
        <v>Normal</v>
      </c>
      <c r="L794" s="6" t="str">
        <f>VLOOKUP(Table2[[#This Row],[CustomerID]],'Hospitalisation Details'!A:M,12,FALSE)</f>
        <v>12-Aug-1992</v>
      </c>
      <c r="M794" s="6">
        <f>VLOOKUP(Table2[[#This Row],[CustomerID]],'Hospitalisation Details'!A:M,7,FALSE)</f>
        <v>13113.51</v>
      </c>
      <c r="N794" s="6" t="str">
        <f>VLOOKUP(Table2[[#This Row],[CustomerID]],'Hospitalisation Details'!A:M,8,FALSE)</f>
        <v>tier - 3</v>
      </c>
      <c r="O794" s="6" t="str">
        <f>VLOOKUP(Table2[[#This Row],[CustomerID]],'Hospitalisation Details'!A:M,9,FALSE)</f>
        <v>tier - 2</v>
      </c>
      <c r="P794" s="6" t="str">
        <f>VLOOKUP(Table2[[#This Row],[CustomerID]],'Hospitalisation Details'!A:M,10,FALSE)</f>
        <v>R1026</v>
      </c>
      <c r="Q794" s="6">
        <f>VLOOKUP(Table2[[#This Row],[CustomerID]],'Hospitalisation Details'!A:M,13,FALSE)</f>
        <v>30</v>
      </c>
      <c r="R794" s="41"/>
    </row>
    <row r="795" spans="1:18" x14ac:dyDescent="0.3">
      <c r="A795" s="6" t="str">
        <f>VLOOKUP('Customer Names'!A795,'Customer Names'!A:A,1,FALSE)</f>
        <v>Id794</v>
      </c>
      <c r="B795" s="6" t="str">
        <f>VLOOKUP(Table2[[#This Row],[CustomerID]],'Customer Names'!A:E,4,FALSE)</f>
        <v xml:space="preserve">  Koji</v>
      </c>
      <c r="C795" s="6">
        <f>VLOOKUP(Table2[[#This Row],[CustomerID]],'Medical Examinations'!A:J,2,FALSE)</f>
        <v>24.32</v>
      </c>
      <c r="D795" s="6">
        <f>VLOOKUP(Table2[[#This Row],[CustomerID]],'Medical Examinations'!A:J,3,FALSE)</f>
        <v>10.220000000000001</v>
      </c>
      <c r="E795" s="6" t="str">
        <f>VLOOKUP(Table2[[#This Row],[CustomerID]],'Medical Examinations'!A:J,4,FALSE)</f>
        <v>No</v>
      </c>
      <c r="F795" s="6" t="str">
        <f>VLOOKUP(Table2[[#This Row],[CustomerID]],'Medical Examinations'!A:J,5,FALSE)</f>
        <v>No</v>
      </c>
      <c r="G795" s="6" t="str">
        <f>VLOOKUP(Table2[[#This Row],[CustomerID]],'Medical Examinations'!A:J,6,FALSE)</f>
        <v>No</v>
      </c>
      <c r="H795" s="6">
        <f>VLOOKUP(Table2[[#This Row],[CustomerID]],'Medical Examinations'!A:J,7,FALSE)</f>
        <v>0</v>
      </c>
      <c r="I795" s="6" t="str">
        <f>VLOOKUP(Table2[[#This Row],[CustomerID]],'Medical Examinations'!A:J,8,FALSE)</f>
        <v>No</v>
      </c>
      <c r="J795" s="6" t="str">
        <f>VLOOKUP(Table2[[#This Row],[CustomerID]],'Medical Examinations'!A:J,9,FALSE)</f>
        <v>NormalWeight</v>
      </c>
      <c r="K795" s="6" t="str">
        <f>VLOOKUP(Table2[[#This Row],[CustomerID]],'Medical Examinations'!A:J,10,FALSE)</f>
        <v>Diabetes</v>
      </c>
      <c r="L795" s="6" t="str">
        <f>VLOOKUP(Table2[[#This Row],[CustomerID]],'Hospitalisation Details'!A:M,12,FALSE)</f>
        <v>2-Aug-1962</v>
      </c>
      <c r="M795" s="6">
        <f>VLOOKUP(Table2[[#This Row],[CustomerID]],'Hospitalisation Details'!A:M,7,FALSE)</f>
        <v>13112.6</v>
      </c>
      <c r="N795" s="6" t="str">
        <f>VLOOKUP(Table2[[#This Row],[CustomerID]],'Hospitalisation Details'!A:M,8,FALSE)</f>
        <v>tier - 3</v>
      </c>
      <c r="O795" s="6" t="str">
        <f>VLOOKUP(Table2[[#This Row],[CustomerID]],'Hospitalisation Details'!A:M,9,FALSE)</f>
        <v>tier - 3</v>
      </c>
      <c r="P795" s="6" t="str">
        <f>VLOOKUP(Table2[[#This Row],[CustomerID]],'Hospitalisation Details'!A:M,10,FALSE)</f>
        <v>R1012</v>
      </c>
      <c r="Q795" s="6">
        <f>VLOOKUP(Table2[[#This Row],[CustomerID]],'Hospitalisation Details'!A:M,13,FALSE)</f>
        <v>60</v>
      </c>
      <c r="R795" s="41"/>
    </row>
    <row r="796" spans="1:18" x14ac:dyDescent="0.3">
      <c r="A796" s="6" t="str">
        <f>VLOOKUP('Customer Names'!A796,'Customer Names'!A:A,1,FALSE)</f>
        <v>Id795</v>
      </c>
      <c r="B796" s="6" t="str">
        <f>VLOOKUP(Table2[[#This Row],[CustomerID]],'Customer Names'!A:E,4,FALSE)</f>
        <v xml:space="preserve">  Sarah</v>
      </c>
      <c r="C796" s="6">
        <f>VLOOKUP(Table2[[#This Row],[CustomerID]],'Medical Examinations'!A:J,2,FALSE)</f>
        <v>38.06</v>
      </c>
      <c r="D796" s="6">
        <f>VLOOKUP(Table2[[#This Row],[CustomerID]],'Medical Examinations'!A:J,3,FALSE)</f>
        <v>9.24</v>
      </c>
      <c r="E796" s="6" t="str">
        <f>VLOOKUP(Table2[[#This Row],[CustomerID]],'Medical Examinations'!A:J,4,FALSE)</f>
        <v>No</v>
      </c>
      <c r="F796" s="6" t="str">
        <f>VLOOKUP(Table2[[#This Row],[CustomerID]],'Medical Examinations'!A:J,5,FALSE)</f>
        <v>No</v>
      </c>
      <c r="G796" s="6" t="str">
        <f>VLOOKUP(Table2[[#This Row],[CustomerID]],'Medical Examinations'!A:J,6,FALSE)</f>
        <v>No</v>
      </c>
      <c r="H796" s="6">
        <f>VLOOKUP(Table2[[#This Row],[CustomerID]],'Medical Examinations'!A:J,7,FALSE)</f>
        <v>0</v>
      </c>
      <c r="I796" s="6" t="str">
        <f>VLOOKUP(Table2[[#This Row],[CustomerID]],'Medical Examinations'!A:J,8,FALSE)</f>
        <v>No</v>
      </c>
      <c r="J796" s="6" t="str">
        <f>VLOOKUP(Table2[[#This Row],[CustomerID]],'Medical Examinations'!A:J,9,FALSE)</f>
        <v>Obesity</v>
      </c>
      <c r="K796" s="6" t="str">
        <f>VLOOKUP(Table2[[#This Row],[CustomerID]],'Medical Examinations'!A:J,10,FALSE)</f>
        <v>Diabetes</v>
      </c>
      <c r="L796" s="6" t="str">
        <f>VLOOKUP(Table2[[#This Row],[CustomerID]],'Hospitalisation Details'!A:M,12,FALSE)</f>
        <v>30-Oct-1971</v>
      </c>
      <c r="M796" s="6">
        <f>VLOOKUP(Table2[[#This Row],[CustomerID]],'Hospitalisation Details'!A:M,7,FALSE)</f>
        <v>13110.79</v>
      </c>
      <c r="N796" s="6" t="str">
        <f>VLOOKUP(Table2[[#This Row],[CustomerID]],'Hospitalisation Details'!A:M,8,FALSE)</f>
        <v>tier - 3</v>
      </c>
      <c r="O796" s="6" t="str">
        <f>VLOOKUP(Table2[[#This Row],[CustomerID]],'Hospitalisation Details'!A:M,9,FALSE)</f>
        <v>tier - 2</v>
      </c>
      <c r="P796" s="6" t="str">
        <f>VLOOKUP(Table2[[#This Row],[CustomerID]],'Hospitalisation Details'!A:M,10,FALSE)</f>
        <v>R1011</v>
      </c>
      <c r="Q796" s="6">
        <f>VLOOKUP(Table2[[#This Row],[CustomerID]],'Hospitalisation Details'!A:M,13,FALSE)</f>
        <v>51</v>
      </c>
      <c r="R796" s="41"/>
    </row>
    <row r="797" spans="1:18" x14ac:dyDescent="0.3">
      <c r="A797" s="6" t="str">
        <f>VLOOKUP('Customer Names'!A797,'Customer Names'!A:A,1,FALSE)</f>
        <v>Id796</v>
      </c>
      <c r="B797" s="6" t="str">
        <f>VLOOKUP(Table2[[#This Row],[CustomerID]],'Customer Names'!A:E,4,FALSE)</f>
        <v xml:space="preserve">  Colleen M</v>
      </c>
      <c r="C797" s="6">
        <f>VLOOKUP(Table2[[#This Row],[CustomerID]],'Medical Examinations'!A:J,2,FALSE)</f>
        <v>37.700000000000003</v>
      </c>
      <c r="D797" s="6">
        <f>VLOOKUP(Table2[[#This Row],[CustomerID]],'Medical Examinations'!A:J,3,FALSE)</f>
        <v>8.6</v>
      </c>
      <c r="E797" s="6" t="str">
        <f>VLOOKUP(Table2[[#This Row],[CustomerID]],'Medical Examinations'!A:J,4,FALSE)</f>
        <v>No</v>
      </c>
      <c r="F797" s="6" t="str">
        <f>VLOOKUP(Table2[[#This Row],[CustomerID]],'Medical Examinations'!A:J,5,FALSE)</f>
        <v>No</v>
      </c>
      <c r="G797" s="6" t="str">
        <f>VLOOKUP(Table2[[#This Row],[CustomerID]],'Medical Examinations'!A:J,6,FALSE)</f>
        <v>No</v>
      </c>
      <c r="H797" s="6">
        <f>VLOOKUP(Table2[[#This Row],[CustomerID]],'Medical Examinations'!A:J,7,FALSE)</f>
        <v>0</v>
      </c>
      <c r="I797" s="6" t="str">
        <f>VLOOKUP(Table2[[#This Row],[CustomerID]],'Medical Examinations'!A:J,8,FALSE)</f>
        <v>No</v>
      </c>
      <c r="J797" s="6" t="str">
        <f>VLOOKUP(Table2[[#This Row],[CustomerID]],'Medical Examinations'!A:J,9,FALSE)</f>
        <v>Obesity</v>
      </c>
      <c r="K797" s="6" t="str">
        <f>VLOOKUP(Table2[[#This Row],[CustomerID]],'Medical Examinations'!A:J,10,FALSE)</f>
        <v>Diabetes</v>
      </c>
      <c r="L797" s="6" t="str">
        <f>VLOOKUP(Table2[[#This Row],[CustomerID]],'Hospitalisation Details'!A:M,12,FALSE)</f>
        <v>17-Jul-1978</v>
      </c>
      <c r="M797" s="6">
        <f>VLOOKUP(Table2[[#This Row],[CustomerID]],'Hospitalisation Details'!A:M,7,FALSE)</f>
        <v>13101.74</v>
      </c>
      <c r="N797" s="6" t="str">
        <f>VLOOKUP(Table2[[#This Row],[CustomerID]],'Hospitalisation Details'!A:M,8,FALSE)</f>
        <v>tier - 3</v>
      </c>
      <c r="O797" s="6" t="str">
        <f>VLOOKUP(Table2[[#This Row],[CustomerID]],'Hospitalisation Details'!A:M,9,FALSE)</f>
        <v>tier - 2</v>
      </c>
      <c r="P797" s="6" t="str">
        <f>VLOOKUP(Table2[[#This Row],[CustomerID]],'Hospitalisation Details'!A:M,10,FALSE)</f>
        <v>R1026</v>
      </c>
      <c r="Q797" s="6">
        <f>VLOOKUP(Table2[[#This Row],[CustomerID]],'Hospitalisation Details'!A:M,13,FALSE)</f>
        <v>44</v>
      </c>
      <c r="R797" s="41"/>
    </row>
    <row r="798" spans="1:18" x14ac:dyDescent="0.3">
      <c r="A798" s="6" t="str">
        <f>VLOOKUP('Customer Names'!A798,'Customer Names'!A:A,1,FALSE)</f>
        <v>Id797</v>
      </c>
      <c r="B798" s="6" t="str">
        <f>VLOOKUP(Table2[[#This Row],[CustomerID]],'Customer Names'!A:E,4,FALSE)</f>
        <v xml:space="preserve">  Deedra G</v>
      </c>
      <c r="C798" s="6">
        <f>VLOOKUP(Table2[[#This Row],[CustomerID]],'Medical Examinations'!A:J,2,FALSE)</f>
        <v>44</v>
      </c>
      <c r="D798" s="6">
        <f>VLOOKUP(Table2[[#This Row],[CustomerID]],'Medical Examinations'!A:J,3,FALSE)</f>
        <v>9.32</v>
      </c>
      <c r="E798" s="6" t="str">
        <f>VLOOKUP(Table2[[#This Row],[CustomerID]],'Medical Examinations'!A:J,4,FALSE)</f>
        <v>Yes</v>
      </c>
      <c r="F798" s="6" t="str">
        <f>VLOOKUP(Table2[[#This Row],[CustomerID]],'Medical Examinations'!A:J,5,FALSE)</f>
        <v>No</v>
      </c>
      <c r="G798" s="6" t="str">
        <f>VLOOKUP(Table2[[#This Row],[CustomerID]],'Medical Examinations'!A:J,6,FALSE)</f>
        <v>No</v>
      </c>
      <c r="H798" s="6">
        <f>VLOOKUP(Table2[[#This Row],[CustomerID]],'Medical Examinations'!A:J,7,FALSE)</f>
        <v>2</v>
      </c>
      <c r="I798" s="6" t="str">
        <f>VLOOKUP(Table2[[#This Row],[CustomerID]],'Medical Examinations'!A:J,8,FALSE)</f>
        <v>No</v>
      </c>
      <c r="J798" s="6" t="str">
        <f>VLOOKUP(Table2[[#This Row],[CustomerID]],'Medical Examinations'!A:J,9,FALSE)</f>
        <v>Obesity</v>
      </c>
      <c r="K798" s="6" t="str">
        <f>VLOOKUP(Table2[[#This Row],[CustomerID]],'Medical Examinations'!A:J,10,FALSE)</f>
        <v>Diabetes</v>
      </c>
      <c r="L798" s="6" t="str">
        <f>VLOOKUP(Table2[[#This Row],[CustomerID]],'Hospitalisation Details'!A:M,12,FALSE)</f>
        <v>6-Nov-1961</v>
      </c>
      <c r="M798" s="6">
        <f>VLOOKUP(Table2[[#This Row],[CustomerID]],'Hospitalisation Details'!A:M,7,FALSE)</f>
        <v>13063.88</v>
      </c>
      <c r="N798" s="6" t="str">
        <f>VLOOKUP(Table2[[#This Row],[CustomerID]],'Hospitalisation Details'!A:M,8,FALSE)</f>
        <v>tier - 3</v>
      </c>
      <c r="O798" s="6" t="str">
        <f>VLOOKUP(Table2[[#This Row],[CustomerID]],'Hospitalisation Details'!A:M,9,FALSE)</f>
        <v>tier - 2</v>
      </c>
      <c r="P798" s="6" t="str">
        <f>VLOOKUP(Table2[[#This Row],[CustomerID]],'Hospitalisation Details'!A:M,10,FALSE)</f>
        <v>R1011</v>
      </c>
      <c r="Q798" s="6">
        <f>VLOOKUP(Table2[[#This Row],[CustomerID]],'Hospitalisation Details'!A:M,13,FALSE)</f>
        <v>61</v>
      </c>
      <c r="R798" s="41"/>
    </row>
    <row r="799" spans="1:18" x14ac:dyDescent="0.3">
      <c r="A799" s="6" t="str">
        <f>VLOOKUP('Customer Names'!A799,'Customer Names'!A:A,1,FALSE)</f>
        <v>Id798</v>
      </c>
      <c r="B799" s="6" t="str">
        <f>VLOOKUP(Table2[[#This Row],[CustomerID]],'Customer Names'!A:E,4,FALSE)</f>
        <v xml:space="preserve">  Kulwinder</v>
      </c>
      <c r="C799" s="6">
        <f>VLOOKUP(Table2[[#This Row],[CustomerID]],'Medical Examinations'!A:J,2,FALSE)</f>
        <v>41.45</v>
      </c>
      <c r="D799" s="6">
        <f>VLOOKUP(Table2[[#This Row],[CustomerID]],'Medical Examinations'!A:J,3,FALSE)</f>
        <v>6.12</v>
      </c>
      <c r="E799" s="6" t="str">
        <f>VLOOKUP(Table2[[#This Row],[CustomerID]],'Medical Examinations'!A:J,4,FALSE)</f>
        <v>Yes</v>
      </c>
      <c r="F799" s="6" t="str">
        <f>VLOOKUP(Table2[[#This Row],[CustomerID]],'Medical Examinations'!A:J,5,FALSE)</f>
        <v>No</v>
      </c>
      <c r="G799" s="6" t="str">
        <f>VLOOKUP(Table2[[#This Row],[CustomerID]],'Medical Examinations'!A:J,6,FALSE)</f>
        <v>No</v>
      </c>
      <c r="H799" s="6">
        <f>VLOOKUP(Table2[[#This Row],[CustomerID]],'Medical Examinations'!A:J,7,FALSE)</f>
        <v>0</v>
      </c>
      <c r="I799" s="6" t="str">
        <f>VLOOKUP(Table2[[#This Row],[CustomerID]],'Medical Examinations'!A:J,8,FALSE)</f>
        <v>No</v>
      </c>
      <c r="J799" s="6" t="str">
        <f>VLOOKUP(Table2[[#This Row],[CustomerID]],'Medical Examinations'!A:J,9,FALSE)</f>
        <v>Obesity</v>
      </c>
      <c r="K799" s="6" t="str">
        <f>VLOOKUP(Table2[[#This Row],[CustomerID]],'Medical Examinations'!A:J,10,FALSE)</f>
        <v>Prediabetes</v>
      </c>
      <c r="L799" s="6" t="str">
        <f>VLOOKUP(Table2[[#This Row],[CustomerID]],'Hospitalisation Details'!A:M,12,FALSE)</f>
        <v>26-Oct-1985</v>
      </c>
      <c r="M799" s="6">
        <f>VLOOKUP(Table2[[#This Row],[CustomerID]],'Hospitalisation Details'!A:M,7,FALSE)</f>
        <v>13051.22</v>
      </c>
      <c r="N799" s="6" t="str">
        <f>VLOOKUP(Table2[[#This Row],[CustomerID]],'Hospitalisation Details'!A:M,8,FALSE)</f>
        <v>tier - 3</v>
      </c>
      <c r="O799" s="6" t="str">
        <f>VLOOKUP(Table2[[#This Row],[CustomerID]],'Hospitalisation Details'!A:M,9,FALSE)</f>
        <v>tier - 1</v>
      </c>
      <c r="P799" s="6" t="str">
        <f>VLOOKUP(Table2[[#This Row],[CustomerID]],'Hospitalisation Details'!A:M,10,FALSE)</f>
        <v>R1026</v>
      </c>
      <c r="Q799" s="6">
        <f>VLOOKUP(Table2[[#This Row],[CustomerID]],'Hospitalisation Details'!A:M,13,FALSE)</f>
        <v>37</v>
      </c>
      <c r="R799" s="41"/>
    </row>
    <row r="800" spans="1:18" x14ac:dyDescent="0.3">
      <c r="A800" s="6" t="str">
        <f>VLOOKUP('Customer Names'!A800,'Customer Names'!A:A,1,FALSE)</f>
        <v>Id799</v>
      </c>
      <c r="B800" s="6" t="str">
        <f>VLOOKUP(Table2[[#This Row],[CustomerID]],'Customer Names'!A:E,4,FALSE)</f>
        <v xml:space="preserve">  Ann M</v>
      </c>
      <c r="C800" s="6">
        <f>VLOOKUP(Table2[[#This Row],[CustomerID]],'Medical Examinations'!A:J,2,FALSE)</f>
        <v>25.364999999999998</v>
      </c>
      <c r="D800" s="6">
        <f>VLOOKUP(Table2[[#This Row],[CustomerID]],'Medical Examinations'!A:J,3,FALSE)</f>
        <v>9.19</v>
      </c>
      <c r="E800" s="6" t="str">
        <f>VLOOKUP(Table2[[#This Row],[CustomerID]],'Medical Examinations'!A:J,4,FALSE)</f>
        <v>Yes</v>
      </c>
      <c r="F800" s="6" t="str">
        <f>VLOOKUP(Table2[[#This Row],[CustomerID]],'Medical Examinations'!A:J,5,FALSE)</f>
        <v>No</v>
      </c>
      <c r="G800" s="6" t="str">
        <f>VLOOKUP(Table2[[#This Row],[CustomerID]],'Medical Examinations'!A:J,6,FALSE)</f>
        <v>No</v>
      </c>
      <c r="H800" s="6">
        <f>VLOOKUP(Table2[[#This Row],[CustomerID]],'Medical Examinations'!A:J,7,FALSE)</f>
        <v>0</v>
      </c>
      <c r="I800" s="6" t="str">
        <f>VLOOKUP(Table2[[#This Row],[CustomerID]],'Medical Examinations'!A:J,8,FALSE)</f>
        <v>No</v>
      </c>
      <c r="J800" s="6" t="str">
        <f>VLOOKUP(Table2[[#This Row],[CustomerID]],'Medical Examinations'!A:J,9,FALSE)</f>
        <v>OverWeight</v>
      </c>
      <c r="K800" s="6" t="str">
        <f>VLOOKUP(Table2[[#This Row],[CustomerID]],'Medical Examinations'!A:J,10,FALSE)</f>
        <v>Diabetes</v>
      </c>
      <c r="L800" s="6" t="str">
        <f>VLOOKUP(Table2[[#This Row],[CustomerID]],'Hospitalisation Details'!A:M,12,FALSE)</f>
        <v>6-Aug-1967</v>
      </c>
      <c r="M800" s="6">
        <f>VLOOKUP(Table2[[#This Row],[CustomerID]],'Hospitalisation Details'!A:M,7,FALSE)</f>
        <v>13047.33</v>
      </c>
      <c r="N800" s="6" t="str">
        <f>VLOOKUP(Table2[[#This Row],[CustomerID]],'Hospitalisation Details'!A:M,8,FALSE)</f>
        <v>tier - 3</v>
      </c>
      <c r="O800" s="6" t="str">
        <f>VLOOKUP(Table2[[#This Row],[CustomerID]],'Hospitalisation Details'!A:M,9,FALSE)</f>
        <v>tier - 3</v>
      </c>
      <c r="P800" s="6" t="str">
        <f>VLOOKUP(Table2[[#This Row],[CustomerID]],'Hospitalisation Details'!A:M,10,FALSE)</f>
        <v>R1024</v>
      </c>
      <c r="Q800" s="6">
        <f>VLOOKUP(Table2[[#This Row],[CustomerID]],'Hospitalisation Details'!A:M,13,FALSE)</f>
        <v>55</v>
      </c>
      <c r="R800" s="41"/>
    </row>
    <row r="801" spans="1:18" x14ac:dyDescent="0.3">
      <c r="A801" s="6" t="str">
        <f>VLOOKUP('Customer Names'!A801,'Customer Names'!A:A,1,FALSE)</f>
        <v>Id800</v>
      </c>
      <c r="B801" s="6" t="str">
        <f>VLOOKUP(Table2[[#This Row],[CustomerID]],'Customer Names'!A:E,4,FALSE)</f>
        <v xml:space="preserve">  Sarah E</v>
      </c>
      <c r="C801" s="6">
        <f>VLOOKUP(Table2[[#This Row],[CustomerID]],'Medical Examinations'!A:J,2,FALSE)</f>
        <v>34.56</v>
      </c>
      <c r="D801" s="6">
        <f>VLOOKUP(Table2[[#This Row],[CustomerID]],'Medical Examinations'!A:J,3,FALSE)</f>
        <v>5.84</v>
      </c>
      <c r="E801" s="6" t="str">
        <f>VLOOKUP(Table2[[#This Row],[CustomerID]],'Medical Examinations'!A:J,4,FALSE)</f>
        <v>Yes</v>
      </c>
      <c r="F801" s="6" t="str">
        <f>VLOOKUP(Table2[[#This Row],[CustomerID]],'Medical Examinations'!A:J,5,FALSE)</f>
        <v>No</v>
      </c>
      <c r="G801" s="6" t="str">
        <f>VLOOKUP(Table2[[#This Row],[CustomerID]],'Medical Examinations'!A:J,6,FALSE)</f>
        <v>Yes</v>
      </c>
      <c r="H801" s="6">
        <f>VLOOKUP(Table2[[#This Row],[CustomerID]],'Medical Examinations'!A:J,7,FALSE)</f>
        <v>1</v>
      </c>
      <c r="I801" s="6" t="str">
        <f>VLOOKUP(Table2[[#This Row],[CustomerID]],'Medical Examinations'!A:J,8,FALSE)</f>
        <v>No</v>
      </c>
      <c r="J801" s="6" t="str">
        <f>VLOOKUP(Table2[[#This Row],[CustomerID]],'Medical Examinations'!A:J,9,FALSE)</f>
        <v>Obesity</v>
      </c>
      <c r="K801" s="6" t="str">
        <f>VLOOKUP(Table2[[#This Row],[CustomerID]],'Medical Examinations'!A:J,10,FALSE)</f>
        <v>Prediabetes</v>
      </c>
      <c r="L801" s="6" t="str">
        <f>VLOOKUP(Table2[[#This Row],[CustomerID]],'Hospitalisation Details'!A:M,12,FALSE)</f>
        <v>23-Sep-1969</v>
      </c>
      <c r="M801" s="6">
        <f>VLOOKUP(Table2[[#This Row],[CustomerID]],'Hospitalisation Details'!A:M,7,FALSE)</f>
        <v>13044.41</v>
      </c>
      <c r="N801" s="6" t="str">
        <f>VLOOKUP(Table2[[#This Row],[CustomerID]],'Hospitalisation Details'!A:M,8,FALSE)</f>
        <v>tier - 3</v>
      </c>
      <c r="O801" s="6" t="str">
        <f>VLOOKUP(Table2[[#This Row],[CustomerID]],'Hospitalisation Details'!A:M,9,FALSE)</f>
        <v>tier - 1</v>
      </c>
      <c r="P801" s="6" t="str">
        <f>VLOOKUP(Table2[[#This Row],[CustomerID]],'Hospitalisation Details'!A:M,10,FALSE)</f>
        <v>R1012</v>
      </c>
      <c r="Q801" s="6">
        <f>VLOOKUP(Table2[[#This Row],[CustomerID]],'Hospitalisation Details'!A:M,13,FALSE)</f>
        <v>53</v>
      </c>
      <c r="R801" s="41"/>
    </row>
    <row r="802" spans="1:18" x14ac:dyDescent="0.3">
      <c r="A802" s="6" t="str">
        <f>VLOOKUP('Customer Names'!A802,'Customer Names'!A:A,1,FALSE)</f>
        <v>Id801</v>
      </c>
      <c r="B802" s="6" t="str">
        <f>VLOOKUP(Table2[[#This Row],[CustomerID]],'Customer Names'!A:E,4,FALSE)</f>
        <v xml:space="preserve">  Apryl J</v>
      </c>
      <c r="C802" s="6">
        <f>VLOOKUP(Table2[[#This Row],[CustomerID]],'Medical Examinations'!A:J,2,FALSE)</f>
        <v>28.2</v>
      </c>
      <c r="D802" s="6">
        <f>VLOOKUP(Table2[[#This Row],[CustomerID]],'Medical Examinations'!A:J,3,FALSE)</f>
        <v>7.19</v>
      </c>
      <c r="E802" s="6" t="str">
        <f>VLOOKUP(Table2[[#This Row],[CustomerID]],'Medical Examinations'!A:J,4,FALSE)</f>
        <v>Yes</v>
      </c>
      <c r="F802" s="6" t="str">
        <f>VLOOKUP(Table2[[#This Row],[CustomerID]],'Medical Examinations'!A:J,5,FALSE)</f>
        <v>No</v>
      </c>
      <c r="G802" s="6" t="str">
        <f>VLOOKUP(Table2[[#This Row],[CustomerID]],'Medical Examinations'!A:J,6,FALSE)</f>
        <v>No</v>
      </c>
      <c r="H802" s="6">
        <f>VLOOKUP(Table2[[#This Row],[CustomerID]],'Medical Examinations'!A:J,7,FALSE)</f>
        <v>2</v>
      </c>
      <c r="I802" s="6" t="str">
        <f>VLOOKUP(Table2[[#This Row],[CustomerID]],'Medical Examinations'!A:J,8,FALSE)</f>
        <v>No</v>
      </c>
      <c r="J802" s="6" t="str">
        <f>VLOOKUP(Table2[[#This Row],[CustomerID]],'Medical Examinations'!A:J,9,FALSE)</f>
        <v>OverWeight</v>
      </c>
      <c r="K802" s="6" t="str">
        <f>VLOOKUP(Table2[[#This Row],[CustomerID]],'Medical Examinations'!A:J,10,FALSE)</f>
        <v>Diabetes</v>
      </c>
      <c r="L802" s="6" t="str">
        <f>VLOOKUP(Table2[[#This Row],[CustomerID]],'Hospitalisation Details'!A:M,12,FALSE)</f>
        <v>9-Nov-1961</v>
      </c>
      <c r="M802" s="6">
        <f>VLOOKUP(Table2[[#This Row],[CustomerID]],'Hospitalisation Details'!A:M,7,FALSE)</f>
        <v>13041.92</v>
      </c>
      <c r="N802" s="6" t="str">
        <f>VLOOKUP(Table2[[#This Row],[CustomerID]],'Hospitalisation Details'!A:M,8,FALSE)</f>
        <v>tier - 3</v>
      </c>
      <c r="O802" s="6" t="str">
        <f>VLOOKUP(Table2[[#This Row],[CustomerID]],'Hospitalisation Details'!A:M,9,FALSE)</f>
        <v>tier - 1</v>
      </c>
      <c r="P802" s="6" t="str">
        <f>VLOOKUP(Table2[[#This Row],[CustomerID]],'Hospitalisation Details'!A:M,10,FALSE)</f>
        <v>R1011</v>
      </c>
      <c r="Q802" s="6">
        <f>VLOOKUP(Table2[[#This Row],[CustomerID]],'Hospitalisation Details'!A:M,13,FALSE)</f>
        <v>61</v>
      </c>
      <c r="R802" s="41"/>
    </row>
    <row r="803" spans="1:18" x14ac:dyDescent="0.3">
      <c r="A803" s="6" t="str">
        <f>VLOOKUP('Customer Names'!A803,'Customer Names'!A:A,1,FALSE)</f>
        <v>Id802</v>
      </c>
      <c r="B803" s="6" t="str">
        <f>VLOOKUP(Table2[[#This Row],[CustomerID]],'Customer Names'!A:E,4,FALSE)</f>
        <v xml:space="preserve">  Ilana</v>
      </c>
      <c r="C803" s="6">
        <f>VLOOKUP(Table2[[#This Row],[CustomerID]],'Medical Examinations'!A:J,2,FALSE)</f>
        <v>30.43</v>
      </c>
      <c r="D803" s="6">
        <f>VLOOKUP(Table2[[#This Row],[CustomerID]],'Medical Examinations'!A:J,3,FALSE)</f>
        <v>9.39</v>
      </c>
      <c r="E803" s="6" t="str">
        <f>VLOOKUP(Table2[[#This Row],[CustomerID]],'Medical Examinations'!A:J,4,FALSE)</f>
        <v>No</v>
      </c>
      <c r="F803" s="6" t="str">
        <f>VLOOKUP(Table2[[#This Row],[CustomerID]],'Medical Examinations'!A:J,5,FALSE)</f>
        <v>No</v>
      </c>
      <c r="G803" s="6" t="str">
        <f>VLOOKUP(Table2[[#This Row],[CustomerID]],'Medical Examinations'!A:J,6,FALSE)</f>
        <v>No</v>
      </c>
      <c r="H803" s="6">
        <f>VLOOKUP(Table2[[#This Row],[CustomerID]],'Medical Examinations'!A:J,7,FALSE)</f>
        <v>0</v>
      </c>
      <c r="I803" s="6" t="str">
        <f>VLOOKUP(Table2[[#This Row],[CustomerID]],'Medical Examinations'!A:J,8,FALSE)</f>
        <v>No</v>
      </c>
      <c r="J803" s="6" t="str">
        <f>VLOOKUP(Table2[[#This Row],[CustomerID]],'Medical Examinations'!A:J,9,FALSE)</f>
        <v>Obesity</v>
      </c>
      <c r="K803" s="6" t="str">
        <f>VLOOKUP(Table2[[#This Row],[CustomerID]],'Medical Examinations'!A:J,10,FALSE)</f>
        <v>Diabetes</v>
      </c>
      <c r="L803" s="6" t="str">
        <f>VLOOKUP(Table2[[#This Row],[CustomerID]],'Hospitalisation Details'!A:M,12,FALSE)</f>
        <v>4-Nov-1965</v>
      </c>
      <c r="M803" s="6">
        <f>VLOOKUP(Table2[[#This Row],[CustomerID]],'Hospitalisation Details'!A:M,7,FALSE)</f>
        <v>13023.93</v>
      </c>
      <c r="N803" s="6" t="str">
        <f>VLOOKUP(Table2[[#This Row],[CustomerID]],'Hospitalisation Details'!A:M,8,FALSE)</f>
        <v>tier - 3</v>
      </c>
      <c r="O803" s="6" t="str">
        <f>VLOOKUP(Table2[[#This Row],[CustomerID]],'Hospitalisation Details'!A:M,9,FALSE)</f>
        <v>tier - 2</v>
      </c>
      <c r="P803" s="6" t="str">
        <f>VLOOKUP(Table2[[#This Row],[CustomerID]],'Hospitalisation Details'!A:M,10,FALSE)</f>
        <v>R1025</v>
      </c>
      <c r="Q803" s="6">
        <f>VLOOKUP(Table2[[#This Row],[CustomerID]],'Hospitalisation Details'!A:M,13,FALSE)</f>
        <v>57</v>
      </c>
      <c r="R803" s="41"/>
    </row>
    <row r="804" spans="1:18" x14ac:dyDescent="0.3">
      <c r="A804" s="6" t="str">
        <f>VLOOKUP('Customer Names'!A804,'Customer Names'!A:A,1,FALSE)</f>
        <v>Id803</v>
      </c>
      <c r="B804" s="6" t="str">
        <f>VLOOKUP(Table2[[#This Row],[CustomerID]],'Customer Names'!A:E,4,FALSE)</f>
        <v xml:space="preserve">  Katherine</v>
      </c>
      <c r="C804" s="6">
        <f>VLOOKUP(Table2[[#This Row],[CustomerID]],'Medical Examinations'!A:J,2,FALSE)</f>
        <v>32.395000000000003</v>
      </c>
      <c r="D804" s="6">
        <f>VLOOKUP(Table2[[#This Row],[CustomerID]],'Medical Examinations'!A:J,3,FALSE)</f>
        <v>4.2699999999999996</v>
      </c>
      <c r="E804" s="6" t="str">
        <f>VLOOKUP(Table2[[#This Row],[CustomerID]],'Medical Examinations'!A:J,4,FALSE)</f>
        <v>Yes</v>
      </c>
      <c r="F804" s="6" t="str">
        <f>VLOOKUP(Table2[[#This Row],[CustomerID]],'Medical Examinations'!A:J,5,FALSE)</f>
        <v>No</v>
      </c>
      <c r="G804" s="6" t="str">
        <f>VLOOKUP(Table2[[#This Row],[CustomerID]],'Medical Examinations'!A:J,6,FALSE)</f>
        <v>No</v>
      </c>
      <c r="H804" s="6">
        <f>VLOOKUP(Table2[[#This Row],[CustomerID]],'Medical Examinations'!A:J,7,FALSE)</f>
        <v>1</v>
      </c>
      <c r="I804" s="6" t="str">
        <f>VLOOKUP(Table2[[#This Row],[CustomerID]],'Medical Examinations'!A:J,8,FALSE)</f>
        <v>No</v>
      </c>
      <c r="J804" s="6" t="str">
        <f>VLOOKUP(Table2[[#This Row],[CustomerID]],'Medical Examinations'!A:J,9,FALSE)</f>
        <v>Obesity</v>
      </c>
      <c r="K804" s="6" t="str">
        <f>VLOOKUP(Table2[[#This Row],[CustomerID]],'Medical Examinations'!A:J,10,FALSE)</f>
        <v>Normal</v>
      </c>
      <c r="L804" s="6" t="str">
        <f>VLOOKUP(Table2[[#This Row],[CustomerID]],'Hospitalisation Details'!A:M,12,FALSE)</f>
        <v>23-Sep-1964</v>
      </c>
      <c r="M804" s="6">
        <f>VLOOKUP(Table2[[#This Row],[CustomerID]],'Hospitalisation Details'!A:M,7,FALSE)</f>
        <v>13019.16</v>
      </c>
      <c r="N804" s="6" t="str">
        <f>VLOOKUP(Table2[[#This Row],[CustomerID]],'Hospitalisation Details'!A:M,8,FALSE)</f>
        <v>tier - 3</v>
      </c>
      <c r="O804" s="6" t="str">
        <f>VLOOKUP(Table2[[#This Row],[CustomerID]],'Hospitalisation Details'!A:M,9,FALSE)</f>
        <v>tier - 1</v>
      </c>
      <c r="P804" s="6" t="str">
        <f>VLOOKUP(Table2[[#This Row],[CustomerID]],'Hospitalisation Details'!A:M,10,FALSE)</f>
        <v>R1024</v>
      </c>
      <c r="Q804" s="6">
        <f>VLOOKUP(Table2[[#This Row],[CustomerID]],'Hospitalisation Details'!A:M,13,FALSE)</f>
        <v>58</v>
      </c>
      <c r="R804" s="41"/>
    </row>
    <row r="805" spans="1:18" x14ac:dyDescent="0.3">
      <c r="A805" s="6" t="str">
        <f>VLOOKUP('Customer Names'!A805,'Customer Names'!A:A,1,FALSE)</f>
        <v>Id804</v>
      </c>
      <c r="B805" s="6" t="str">
        <f>VLOOKUP(Table2[[#This Row],[CustomerID]],'Customer Names'!A:E,4,FALSE)</f>
        <v xml:space="preserve">  Katherine</v>
      </c>
      <c r="C805" s="6">
        <f>VLOOKUP(Table2[[#This Row],[CustomerID]],'Medical Examinations'!A:J,2,FALSE)</f>
        <v>24.035</v>
      </c>
      <c r="D805" s="6">
        <f>VLOOKUP(Table2[[#This Row],[CustomerID]],'Medical Examinations'!A:J,3,FALSE)</f>
        <v>11.71</v>
      </c>
      <c r="E805" s="6" t="str">
        <f>VLOOKUP(Table2[[#This Row],[CustomerID]],'Medical Examinations'!A:J,4,FALSE)</f>
        <v>No</v>
      </c>
      <c r="F805" s="6" t="str">
        <f>VLOOKUP(Table2[[#This Row],[CustomerID]],'Medical Examinations'!A:J,5,FALSE)</f>
        <v>No</v>
      </c>
      <c r="G805" s="6" t="str">
        <f>VLOOKUP(Table2[[#This Row],[CustomerID]],'Medical Examinations'!A:J,6,FALSE)</f>
        <v>No</v>
      </c>
      <c r="H805" s="6">
        <f>VLOOKUP(Table2[[#This Row],[CustomerID]],'Medical Examinations'!A:J,7,FALSE)</f>
        <v>0</v>
      </c>
      <c r="I805" s="6" t="str">
        <f>VLOOKUP(Table2[[#This Row],[CustomerID]],'Medical Examinations'!A:J,8,FALSE)</f>
        <v>No</v>
      </c>
      <c r="J805" s="6" t="str">
        <f>VLOOKUP(Table2[[#This Row],[CustomerID]],'Medical Examinations'!A:J,9,FALSE)</f>
        <v>NormalWeight</v>
      </c>
      <c r="K805" s="6" t="str">
        <f>VLOOKUP(Table2[[#This Row],[CustomerID]],'Medical Examinations'!A:J,10,FALSE)</f>
        <v>Diabetes</v>
      </c>
      <c r="L805" s="6" t="str">
        <f>VLOOKUP(Table2[[#This Row],[CustomerID]],'Hospitalisation Details'!A:M,12,FALSE)</f>
        <v>20-Jul-1962</v>
      </c>
      <c r="M805" s="6">
        <f>VLOOKUP(Table2[[#This Row],[CustomerID]],'Hospitalisation Details'!A:M,7,FALSE)</f>
        <v>13012.21</v>
      </c>
      <c r="N805" s="6" t="str">
        <f>VLOOKUP(Table2[[#This Row],[CustomerID]],'Hospitalisation Details'!A:M,8,FALSE)</f>
        <v>tier - 3</v>
      </c>
      <c r="O805" s="6" t="str">
        <f>VLOOKUP(Table2[[#This Row],[CustomerID]],'Hospitalisation Details'!A:M,9,FALSE)</f>
        <v>tier - 1</v>
      </c>
      <c r="P805" s="6" t="str">
        <f>VLOOKUP(Table2[[#This Row],[CustomerID]],'Hospitalisation Details'!A:M,10,FALSE)</f>
        <v>R1012</v>
      </c>
      <c r="Q805" s="6">
        <f>VLOOKUP(Table2[[#This Row],[CustomerID]],'Hospitalisation Details'!A:M,13,FALSE)</f>
        <v>60</v>
      </c>
      <c r="R805" s="41"/>
    </row>
    <row r="806" spans="1:18" x14ac:dyDescent="0.3">
      <c r="A806" s="6" t="str">
        <f>VLOOKUP('Customer Names'!A806,'Customer Names'!A:A,1,FALSE)</f>
        <v>Id805</v>
      </c>
      <c r="B806" s="6" t="str">
        <f>VLOOKUP(Table2[[#This Row],[CustomerID]],'Customer Names'!A:E,4,FALSE)</f>
        <v xml:space="preserve">  Karl</v>
      </c>
      <c r="C806" s="6">
        <f>VLOOKUP(Table2[[#This Row],[CustomerID]],'Medical Examinations'!A:J,2,FALSE)</f>
        <v>37.119999999999997</v>
      </c>
      <c r="D806" s="6">
        <f>VLOOKUP(Table2[[#This Row],[CustomerID]],'Medical Examinations'!A:J,3,FALSE)</f>
        <v>5.29</v>
      </c>
      <c r="E806" s="6" t="str">
        <f>VLOOKUP(Table2[[#This Row],[CustomerID]],'Medical Examinations'!A:J,4,FALSE)</f>
        <v>No</v>
      </c>
      <c r="F806" s="6" t="str">
        <f>VLOOKUP(Table2[[#This Row],[CustomerID]],'Medical Examinations'!A:J,5,FALSE)</f>
        <v>No</v>
      </c>
      <c r="G806" s="6" t="str">
        <f>VLOOKUP(Table2[[#This Row],[CustomerID]],'Medical Examinations'!A:J,6,FALSE)</f>
        <v>No</v>
      </c>
      <c r="H806" s="6">
        <f>VLOOKUP(Table2[[#This Row],[CustomerID]],'Medical Examinations'!A:J,7,FALSE)</f>
        <v>2</v>
      </c>
      <c r="I806" s="6" t="str">
        <f>VLOOKUP(Table2[[#This Row],[CustomerID]],'Medical Examinations'!A:J,8,FALSE)</f>
        <v>No</v>
      </c>
      <c r="J806" s="6" t="str">
        <f>VLOOKUP(Table2[[#This Row],[CustomerID]],'Medical Examinations'!A:J,9,FALSE)</f>
        <v>Obesity</v>
      </c>
      <c r="K806" s="6" t="str">
        <f>VLOOKUP(Table2[[#This Row],[CustomerID]],'Medical Examinations'!A:J,10,FALSE)</f>
        <v>Normal</v>
      </c>
      <c r="L806" s="6" t="str">
        <f>VLOOKUP(Table2[[#This Row],[CustomerID]],'Hospitalisation Details'!A:M,12,FALSE)</f>
        <v>27-Sep-1972</v>
      </c>
      <c r="M806" s="6">
        <f>VLOOKUP(Table2[[#This Row],[CustomerID]],'Hospitalisation Details'!A:M,7,FALSE)</f>
        <v>13010.86</v>
      </c>
      <c r="N806" s="6" t="str">
        <f>VLOOKUP(Table2[[#This Row],[CustomerID]],'Hospitalisation Details'!A:M,8,FALSE)</f>
        <v>tier - 3</v>
      </c>
      <c r="O806" s="6" t="str">
        <f>VLOOKUP(Table2[[#This Row],[CustomerID]],'Hospitalisation Details'!A:M,9,FALSE)</f>
        <v>tier - 2</v>
      </c>
      <c r="P806" s="6" t="str">
        <f>VLOOKUP(Table2[[#This Row],[CustomerID]],'Hospitalisation Details'!A:M,10,FALSE)</f>
        <v>R1012</v>
      </c>
      <c r="Q806" s="6">
        <f>VLOOKUP(Table2[[#This Row],[CustomerID]],'Hospitalisation Details'!A:M,13,FALSE)</f>
        <v>50</v>
      </c>
      <c r="R806" s="41"/>
    </row>
    <row r="807" spans="1:18" x14ac:dyDescent="0.3">
      <c r="A807" s="6" t="str">
        <f>VLOOKUP('Customer Names'!A807,'Customer Names'!A:A,1,FALSE)</f>
        <v>Id806</v>
      </c>
      <c r="B807" s="6" t="str">
        <f>VLOOKUP(Table2[[#This Row],[CustomerID]],'Customer Names'!A:E,4,FALSE)</f>
        <v xml:space="preserve">  Stephen</v>
      </c>
      <c r="C807" s="6">
        <f>VLOOKUP(Table2[[#This Row],[CustomerID]],'Medical Examinations'!A:J,2,FALSE)</f>
        <v>34.840000000000003</v>
      </c>
      <c r="D807" s="6">
        <f>VLOOKUP(Table2[[#This Row],[CustomerID]],'Medical Examinations'!A:J,3,FALSE)</f>
        <v>6</v>
      </c>
      <c r="E807" s="6" t="str">
        <f>VLOOKUP(Table2[[#This Row],[CustomerID]],'Medical Examinations'!A:J,4,FALSE)</f>
        <v>Yes</v>
      </c>
      <c r="F807" s="6" t="str">
        <f>VLOOKUP(Table2[[#This Row],[CustomerID]],'Medical Examinations'!A:J,5,FALSE)</f>
        <v>No</v>
      </c>
      <c r="G807" s="6" t="str">
        <f>VLOOKUP(Table2[[#This Row],[CustomerID]],'Medical Examinations'!A:J,6,FALSE)</f>
        <v>Yes</v>
      </c>
      <c r="H807" s="6">
        <f>VLOOKUP(Table2[[#This Row],[CustomerID]],'Medical Examinations'!A:J,7,FALSE)</f>
        <v>1</v>
      </c>
      <c r="I807" s="6" t="str">
        <f>VLOOKUP(Table2[[#This Row],[CustomerID]],'Medical Examinations'!A:J,8,FALSE)</f>
        <v>No</v>
      </c>
      <c r="J807" s="6" t="str">
        <f>VLOOKUP(Table2[[#This Row],[CustomerID]],'Medical Examinations'!A:J,9,FALSE)</f>
        <v>Obesity</v>
      </c>
      <c r="K807" s="6" t="str">
        <f>VLOOKUP(Table2[[#This Row],[CustomerID]],'Medical Examinations'!A:J,10,FALSE)</f>
        <v>Prediabetes</v>
      </c>
      <c r="L807" s="6" t="str">
        <f>VLOOKUP(Table2[[#This Row],[CustomerID]],'Hospitalisation Details'!A:M,12,FALSE)</f>
        <v>13-Dec-1969</v>
      </c>
      <c r="M807" s="6">
        <f>VLOOKUP(Table2[[#This Row],[CustomerID]],'Hospitalisation Details'!A:M,7,FALSE)</f>
        <v>13008.07</v>
      </c>
      <c r="N807" s="6" t="str">
        <f>VLOOKUP(Table2[[#This Row],[CustomerID]],'Hospitalisation Details'!A:M,8,FALSE)</f>
        <v>tier - 3</v>
      </c>
      <c r="O807" s="6" t="str">
        <f>VLOOKUP(Table2[[#This Row],[CustomerID]],'Hospitalisation Details'!A:M,9,FALSE)</f>
        <v>tier - 3</v>
      </c>
      <c r="P807" s="6" t="str">
        <f>VLOOKUP(Table2[[#This Row],[CustomerID]],'Hospitalisation Details'!A:M,10,FALSE)</f>
        <v>R1012</v>
      </c>
      <c r="Q807" s="6">
        <f>VLOOKUP(Table2[[#This Row],[CustomerID]],'Hospitalisation Details'!A:M,13,FALSE)</f>
        <v>53</v>
      </c>
      <c r="R807" s="41"/>
    </row>
    <row r="808" spans="1:18" x14ac:dyDescent="0.3">
      <c r="A808" s="6" t="str">
        <f>VLOOKUP('Customer Names'!A808,'Customer Names'!A:A,1,FALSE)</f>
        <v>Id807</v>
      </c>
      <c r="B808" s="6" t="str">
        <f>VLOOKUP(Table2[[#This Row],[CustomerID]],'Customer Names'!A:E,4,FALSE)</f>
        <v xml:space="preserve">  Will</v>
      </c>
      <c r="C808" s="6">
        <f>VLOOKUP(Table2[[#This Row],[CustomerID]],'Medical Examinations'!A:J,2,FALSE)</f>
        <v>29.53</v>
      </c>
      <c r="D808" s="6">
        <f>VLOOKUP(Table2[[#This Row],[CustomerID]],'Medical Examinations'!A:J,3,FALSE)</f>
        <v>10.64</v>
      </c>
      <c r="E808" s="6" t="str">
        <f>VLOOKUP(Table2[[#This Row],[CustomerID]],'Medical Examinations'!A:J,4,FALSE)</f>
        <v>No</v>
      </c>
      <c r="F808" s="6" t="str">
        <f>VLOOKUP(Table2[[#This Row],[CustomerID]],'Medical Examinations'!A:J,5,FALSE)</f>
        <v>No</v>
      </c>
      <c r="G808" s="6" t="str">
        <f>VLOOKUP(Table2[[#This Row],[CustomerID]],'Medical Examinations'!A:J,6,FALSE)</f>
        <v>No</v>
      </c>
      <c r="H808" s="6">
        <f>VLOOKUP(Table2[[#This Row],[CustomerID]],'Medical Examinations'!A:J,7,FALSE)</f>
        <v>0</v>
      </c>
      <c r="I808" s="6" t="str">
        <f>VLOOKUP(Table2[[#This Row],[CustomerID]],'Medical Examinations'!A:J,8,FALSE)</f>
        <v>No</v>
      </c>
      <c r="J808" s="6" t="str">
        <f>VLOOKUP(Table2[[#This Row],[CustomerID]],'Medical Examinations'!A:J,9,FALSE)</f>
        <v>OverWeight</v>
      </c>
      <c r="K808" s="6" t="str">
        <f>VLOOKUP(Table2[[#This Row],[CustomerID]],'Medical Examinations'!A:J,10,FALSE)</f>
        <v>Diabetes</v>
      </c>
      <c r="L808" s="6" t="str">
        <f>VLOOKUP(Table2[[#This Row],[CustomerID]],'Hospitalisation Details'!A:M,12,FALSE)</f>
        <v>24-Jun-1962</v>
      </c>
      <c r="M808" s="6">
        <f>VLOOKUP(Table2[[#This Row],[CustomerID]],'Hospitalisation Details'!A:M,7,FALSE)</f>
        <v>13004.95</v>
      </c>
      <c r="N808" s="6" t="str">
        <f>VLOOKUP(Table2[[#This Row],[CustomerID]],'Hospitalisation Details'!A:M,8,FALSE)</f>
        <v>tier - 3</v>
      </c>
      <c r="O808" s="6" t="str">
        <f>VLOOKUP(Table2[[#This Row],[CustomerID]],'Hospitalisation Details'!A:M,9,FALSE)</f>
        <v>tier - 1</v>
      </c>
      <c r="P808" s="6" t="str">
        <f>VLOOKUP(Table2[[#This Row],[CustomerID]],'Hospitalisation Details'!A:M,10,FALSE)</f>
        <v>R1012</v>
      </c>
      <c r="Q808" s="6">
        <f>VLOOKUP(Table2[[#This Row],[CustomerID]],'Hospitalisation Details'!A:M,13,FALSE)</f>
        <v>60</v>
      </c>
      <c r="R808" s="41"/>
    </row>
    <row r="809" spans="1:18" x14ac:dyDescent="0.3">
      <c r="A809" s="6" t="str">
        <f>VLOOKUP('Customer Names'!A809,'Customer Names'!A:A,1,FALSE)</f>
        <v>Id808</v>
      </c>
      <c r="B809" s="6" t="str">
        <f>VLOOKUP(Table2[[#This Row],[CustomerID]],'Customer Names'!A:E,4,FALSE)</f>
        <v xml:space="preserve">  Bradley D</v>
      </c>
      <c r="C809" s="6">
        <f>VLOOKUP(Table2[[#This Row],[CustomerID]],'Medical Examinations'!A:J,2,FALSE)</f>
        <v>42.51</v>
      </c>
      <c r="D809" s="6">
        <f>VLOOKUP(Table2[[#This Row],[CustomerID]],'Medical Examinations'!A:J,3,FALSE)</f>
        <v>8.2100000000000009</v>
      </c>
      <c r="E809" s="6" t="str">
        <f>VLOOKUP(Table2[[#This Row],[CustomerID]],'Medical Examinations'!A:J,4,FALSE)</f>
        <v>Yes</v>
      </c>
      <c r="F809" s="6" t="str">
        <f>VLOOKUP(Table2[[#This Row],[CustomerID]],'Medical Examinations'!A:J,5,FALSE)</f>
        <v>No</v>
      </c>
      <c r="G809" s="6" t="str">
        <f>VLOOKUP(Table2[[#This Row],[CustomerID]],'Medical Examinations'!A:J,6,FALSE)</f>
        <v>No</v>
      </c>
      <c r="H809" s="6">
        <f>VLOOKUP(Table2[[#This Row],[CustomerID]],'Medical Examinations'!A:J,7,FALSE)</f>
        <v>0</v>
      </c>
      <c r="I809" s="6" t="str">
        <f>VLOOKUP(Table2[[#This Row],[CustomerID]],'Medical Examinations'!A:J,8,FALSE)</f>
        <v>No</v>
      </c>
      <c r="J809" s="6" t="str">
        <f>VLOOKUP(Table2[[#This Row],[CustomerID]],'Medical Examinations'!A:J,9,FALSE)</f>
        <v>Obesity</v>
      </c>
      <c r="K809" s="6" t="str">
        <f>VLOOKUP(Table2[[#This Row],[CustomerID]],'Medical Examinations'!A:J,10,FALSE)</f>
        <v>Diabetes</v>
      </c>
      <c r="L809" s="6" t="str">
        <f>VLOOKUP(Table2[[#This Row],[CustomerID]],'Hospitalisation Details'!A:M,12,FALSE)</f>
        <v>30-Oct-1981</v>
      </c>
      <c r="M809" s="6">
        <f>VLOOKUP(Table2[[#This Row],[CustomerID]],'Hospitalisation Details'!A:M,7,FALSE)</f>
        <v>13002.91</v>
      </c>
      <c r="N809" s="6" t="str">
        <f>VLOOKUP(Table2[[#This Row],[CustomerID]],'Hospitalisation Details'!A:M,8,FALSE)</f>
        <v>tier - 3</v>
      </c>
      <c r="O809" s="6" t="str">
        <f>VLOOKUP(Table2[[#This Row],[CustomerID]],'Hospitalisation Details'!A:M,9,FALSE)</f>
        <v>tier - 1</v>
      </c>
      <c r="P809" s="6" t="str">
        <f>VLOOKUP(Table2[[#This Row],[CustomerID]],'Hospitalisation Details'!A:M,10,FALSE)</f>
        <v>R1012</v>
      </c>
      <c r="Q809" s="6">
        <f>VLOOKUP(Table2[[#This Row],[CustomerID]],'Hospitalisation Details'!A:M,13,FALSE)</f>
        <v>41</v>
      </c>
      <c r="R809" s="41"/>
    </row>
    <row r="810" spans="1:18" x14ac:dyDescent="0.3">
      <c r="A810" s="6" t="str">
        <f>VLOOKUP('Customer Names'!A810,'Customer Names'!A:A,1,FALSE)</f>
        <v>Id809</v>
      </c>
      <c r="B810" s="6" t="str">
        <f>VLOOKUP(Table2[[#This Row],[CustomerID]],'Customer Names'!A:E,4,FALSE)</f>
        <v xml:space="preserve">  Amy M</v>
      </c>
      <c r="C810" s="6">
        <f>VLOOKUP(Table2[[#This Row],[CustomerID]],'Medical Examinations'!A:J,2,FALSE)</f>
        <v>38.14</v>
      </c>
      <c r="D810" s="6">
        <f>VLOOKUP(Table2[[#This Row],[CustomerID]],'Medical Examinations'!A:J,3,FALSE)</f>
        <v>5.58</v>
      </c>
      <c r="E810" s="6" t="str">
        <f>VLOOKUP(Table2[[#This Row],[CustomerID]],'Medical Examinations'!A:J,4,FALSE)</f>
        <v>No</v>
      </c>
      <c r="F810" s="6" t="str">
        <f>VLOOKUP(Table2[[#This Row],[CustomerID]],'Medical Examinations'!A:J,5,FALSE)</f>
        <v>No</v>
      </c>
      <c r="G810" s="6" t="str">
        <f>VLOOKUP(Table2[[#This Row],[CustomerID]],'Medical Examinations'!A:J,6,FALSE)</f>
        <v>Yes</v>
      </c>
      <c r="H810" s="6">
        <f>VLOOKUP(Table2[[#This Row],[CustomerID]],'Medical Examinations'!A:J,7,FALSE)</f>
        <v>1</v>
      </c>
      <c r="I810" s="6" t="str">
        <f>VLOOKUP(Table2[[#This Row],[CustomerID]],'Medical Examinations'!A:J,8,FALSE)</f>
        <v>No</v>
      </c>
      <c r="J810" s="6" t="str">
        <f>VLOOKUP(Table2[[#This Row],[CustomerID]],'Medical Examinations'!A:J,9,FALSE)</f>
        <v>Obesity</v>
      </c>
      <c r="K810" s="6" t="str">
        <f>VLOOKUP(Table2[[#This Row],[CustomerID]],'Medical Examinations'!A:J,10,FALSE)</f>
        <v>Normal</v>
      </c>
      <c r="L810" s="6" t="str">
        <f>VLOOKUP(Table2[[#This Row],[CustomerID]],'Hospitalisation Details'!A:M,12,FALSE)</f>
        <v>27-Nov-1979</v>
      </c>
      <c r="M810" s="6">
        <f>VLOOKUP(Table2[[#This Row],[CustomerID]],'Hospitalisation Details'!A:M,7,FALSE)</f>
        <v>12994.12</v>
      </c>
      <c r="N810" s="6" t="str">
        <f>VLOOKUP(Table2[[#This Row],[CustomerID]],'Hospitalisation Details'!A:M,8,FALSE)</f>
        <v>tier - 3</v>
      </c>
      <c r="O810" s="6" t="str">
        <f>VLOOKUP(Table2[[#This Row],[CustomerID]],'Hospitalisation Details'!A:M,9,FALSE)</f>
        <v>tier - 2</v>
      </c>
      <c r="P810" s="6" t="str">
        <f>VLOOKUP(Table2[[#This Row],[CustomerID]],'Hospitalisation Details'!A:M,10,FALSE)</f>
        <v>R1026</v>
      </c>
      <c r="Q810" s="6">
        <f>VLOOKUP(Table2[[#This Row],[CustomerID]],'Hospitalisation Details'!A:M,13,FALSE)</f>
        <v>43</v>
      </c>
      <c r="R810" s="41"/>
    </row>
    <row r="811" spans="1:18" x14ac:dyDescent="0.3">
      <c r="A811" s="6" t="str">
        <f>VLOOKUP('Customer Names'!A811,'Customer Names'!A:A,1,FALSE)</f>
        <v>Id810</v>
      </c>
      <c r="B811" s="6" t="str">
        <f>VLOOKUP(Table2[[#This Row],[CustomerID]],'Customer Names'!A:E,4,FALSE)</f>
        <v xml:space="preserve">  Matthew W</v>
      </c>
      <c r="C811" s="6">
        <f>VLOOKUP(Table2[[#This Row],[CustomerID]],'Medical Examinations'!A:J,2,FALSE)</f>
        <v>39.93</v>
      </c>
      <c r="D811" s="6">
        <f>VLOOKUP(Table2[[#This Row],[CustomerID]],'Medical Examinations'!A:J,3,FALSE)</f>
        <v>8.75</v>
      </c>
      <c r="E811" s="6" t="str">
        <f>VLOOKUP(Table2[[#This Row],[CustomerID]],'Medical Examinations'!A:J,4,FALSE)</f>
        <v>No</v>
      </c>
      <c r="F811" s="6" t="str">
        <f>VLOOKUP(Table2[[#This Row],[CustomerID]],'Medical Examinations'!A:J,5,FALSE)</f>
        <v>No</v>
      </c>
      <c r="G811" s="6" t="str">
        <f>VLOOKUP(Table2[[#This Row],[CustomerID]],'Medical Examinations'!A:J,6,FALSE)</f>
        <v>No</v>
      </c>
      <c r="H811" s="6">
        <f>VLOOKUP(Table2[[#This Row],[CustomerID]],'Medical Examinations'!A:J,7,FALSE)</f>
        <v>0</v>
      </c>
      <c r="I811" s="6" t="str">
        <f>VLOOKUP(Table2[[#This Row],[CustomerID]],'Medical Examinations'!A:J,8,FALSE)</f>
        <v>No</v>
      </c>
      <c r="J811" s="6" t="str">
        <f>VLOOKUP(Table2[[#This Row],[CustomerID]],'Medical Examinations'!A:J,9,FALSE)</f>
        <v>Obesity</v>
      </c>
      <c r="K811" s="6" t="str">
        <f>VLOOKUP(Table2[[#This Row],[CustomerID]],'Medical Examinations'!A:J,10,FALSE)</f>
        <v>Diabetes</v>
      </c>
      <c r="L811" s="6" t="str">
        <f>VLOOKUP(Table2[[#This Row],[CustomerID]],'Hospitalisation Details'!A:M,12,FALSE)</f>
        <v>28-Nov-1960</v>
      </c>
      <c r="M811" s="6">
        <f>VLOOKUP(Table2[[#This Row],[CustomerID]],'Hospitalisation Details'!A:M,7,FALSE)</f>
        <v>12982.87</v>
      </c>
      <c r="N811" s="6" t="str">
        <f>VLOOKUP(Table2[[#This Row],[CustomerID]],'Hospitalisation Details'!A:M,8,FALSE)</f>
        <v>tier - 3</v>
      </c>
      <c r="O811" s="6" t="str">
        <f>VLOOKUP(Table2[[#This Row],[CustomerID]],'Hospitalisation Details'!A:M,9,FALSE)</f>
        <v>tier - 1</v>
      </c>
      <c r="P811" s="6" t="str">
        <f>VLOOKUP(Table2[[#This Row],[CustomerID]],'Hospitalisation Details'!A:M,10,FALSE)</f>
        <v>R1013</v>
      </c>
      <c r="Q811" s="6">
        <f>VLOOKUP(Table2[[#This Row],[CustomerID]],'Hospitalisation Details'!A:M,13,FALSE)</f>
        <v>62</v>
      </c>
      <c r="R811" s="41"/>
    </row>
    <row r="812" spans="1:18" x14ac:dyDescent="0.3">
      <c r="A812" s="6" t="str">
        <f>VLOOKUP('Customer Names'!A812,'Customer Names'!A:A,1,FALSE)</f>
        <v>Id811</v>
      </c>
      <c r="B812" s="6" t="str">
        <f>VLOOKUP(Table2[[#This Row],[CustomerID]],'Customer Names'!A:E,4,FALSE)</f>
        <v xml:space="preserve">  Doug</v>
      </c>
      <c r="C812" s="6">
        <f>VLOOKUP(Table2[[#This Row],[CustomerID]],'Medical Examinations'!A:J,2,FALSE)</f>
        <v>38.83</v>
      </c>
      <c r="D812" s="6">
        <f>VLOOKUP(Table2[[#This Row],[CustomerID]],'Medical Examinations'!A:J,3,FALSE)</f>
        <v>11.86</v>
      </c>
      <c r="E812" s="6" t="str">
        <f>VLOOKUP(Table2[[#This Row],[CustomerID]],'Medical Examinations'!A:J,4,FALSE)</f>
        <v>No</v>
      </c>
      <c r="F812" s="6" t="str">
        <f>VLOOKUP(Table2[[#This Row],[CustomerID]],'Medical Examinations'!A:J,5,FALSE)</f>
        <v>No</v>
      </c>
      <c r="G812" s="6" t="str">
        <f>VLOOKUP(Table2[[#This Row],[CustomerID]],'Medical Examinations'!A:J,6,FALSE)</f>
        <v>No</v>
      </c>
      <c r="H812" s="6">
        <f>VLOOKUP(Table2[[#This Row],[CustomerID]],'Medical Examinations'!A:J,7,FALSE)</f>
        <v>0</v>
      </c>
      <c r="I812" s="6" t="str">
        <f>VLOOKUP(Table2[[#This Row],[CustomerID]],'Medical Examinations'!A:J,8,FALSE)</f>
        <v>No</v>
      </c>
      <c r="J812" s="6" t="str">
        <f>VLOOKUP(Table2[[#This Row],[CustomerID]],'Medical Examinations'!A:J,9,FALSE)</f>
        <v>Obesity</v>
      </c>
      <c r="K812" s="6" t="str">
        <f>VLOOKUP(Table2[[#This Row],[CustomerID]],'Medical Examinations'!A:J,10,FALSE)</f>
        <v>Diabetes</v>
      </c>
      <c r="L812" s="6" t="str">
        <f>VLOOKUP(Table2[[#This Row],[CustomerID]],'Hospitalisation Details'!A:M,12,FALSE)</f>
        <v>23-Sep-1960</v>
      </c>
      <c r="M812" s="6">
        <f>VLOOKUP(Table2[[#This Row],[CustomerID]],'Hospitalisation Details'!A:M,7,FALSE)</f>
        <v>12981.35</v>
      </c>
      <c r="N812" s="6" t="str">
        <f>VLOOKUP(Table2[[#This Row],[CustomerID]],'Hospitalisation Details'!A:M,8,FALSE)</f>
        <v>tier - 3</v>
      </c>
      <c r="O812" s="6" t="str">
        <f>VLOOKUP(Table2[[#This Row],[CustomerID]],'Hospitalisation Details'!A:M,9,FALSE)</f>
        <v>tier - 3</v>
      </c>
      <c r="P812" s="6" t="str">
        <f>VLOOKUP(Table2[[#This Row],[CustomerID]],'Hospitalisation Details'!A:M,10,FALSE)</f>
        <v>R1013</v>
      </c>
      <c r="Q812" s="6">
        <f>VLOOKUP(Table2[[#This Row],[CustomerID]],'Hospitalisation Details'!A:M,13,FALSE)</f>
        <v>62</v>
      </c>
      <c r="R812" s="41"/>
    </row>
    <row r="813" spans="1:18" x14ac:dyDescent="0.3">
      <c r="A813" s="6" t="str">
        <f>VLOOKUP('Customer Names'!A813,'Customer Names'!A:A,1,FALSE)</f>
        <v>Id812</v>
      </c>
      <c r="B813" s="6" t="str">
        <f>VLOOKUP(Table2[[#This Row],[CustomerID]],'Customer Names'!A:E,4,FALSE)</f>
        <v xml:space="preserve">  Tom</v>
      </c>
      <c r="C813" s="6">
        <f>VLOOKUP(Table2[[#This Row],[CustomerID]],'Medical Examinations'!A:J,2,FALSE)</f>
        <v>37.4</v>
      </c>
      <c r="D813" s="6">
        <f>VLOOKUP(Table2[[#This Row],[CustomerID]],'Medical Examinations'!A:J,3,FALSE)</f>
        <v>11.46</v>
      </c>
      <c r="E813" s="6" t="str">
        <f>VLOOKUP(Table2[[#This Row],[CustomerID]],'Medical Examinations'!A:J,4,FALSE)</f>
        <v>No</v>
      </c>
      <c r="F813" s="6" t="str">
        <f>VLOOKUP(Table2[[#This Row],[CustomerID]],'Medical Examinations'!A:J,5,FALSE)</f>
        <v>No</v>
      </c>
      <c r="G813" s="6" t="str">
        <f>VLOOKUP(Table2[[#This Row],[CustomerID]],'Medical Examinations'!A:J,6,FALSE)</f>
        <v>No</v>
      </c>
      <c r="H813" s="6">
        <f>VLOOKUP(Table2[[#This Row],[CustomerID]],'Medical Examinations'!A:J,7,FALSE)</f>
        <v>0</v>
      </c>
      <c r="I813" s="6" t="str">
        <f>VLOOKUP(Table2[[#This Row],[CustomerID]],'Medical Examinations'!A:J,8,FALSE)</f>
        <v>No</v>
      </c>
      <c r="J813" s="6" t="str">
        <f>VLOOKUP(Table2[[#This Row],[CustomerID]],'Medical Examinations'!A:J,9,FALSE)</f>
        <v>Obesity</v>
      </c>
      <c r="K813" s="6" t="str">
        <f>VLOOKUP(Table2[[#This Row],[CustomerID]],'Medical Examinations'!A:J,10,FALSE)</f>
        <v>Diabetes</v>
      </c>
      <c r="L813" s="6" t="str">
        <f>VLOOKUP(Table2[[#This Row],[CustomerID]],'Hospitalisation Details'!A:M,12,FALSE)</f>
        <v>22-Jun-1960</v>
      </c>
      <c r="M813" s="6">
        <f>VLOOKUP(Table2[[#This Row],[CustomerID]],'Hospitalisation Details'!A:M,7,FALSE)</f>
        <v>12979.36</v>
      </c>
      <c r="N813" s="6" t="str">
        <f>VLOOKUP(Table2[[#This Row],[CustomerID]],'Hospitalisation Details'!A:M,8,FALSE)</f>
        <v>tier - 3</v>
      </c>
      <c r="O813" s="6" t="str">
        <f>VLOOKUP(Table2[[#This Row],[CustomerID]],'Hospitalisation Details'!A:M,9,FALSE)</f>
        <v>tier - 1</v>
      </c>
      <c r="P813" s="6" t="str">
        <f>VLOOKUP(Table2[[#This Row],[CustomerID]],'Hospitalisation Details'!A:M,10,FALSE)</f>
        <v>R1011</v>
      </c>
      <c r="Q813" s="6">
        <f>VLOOKUP(Table2[[#This Row],[CustomerID]],'Hospitalisation Details'!A:M,13,FALSE)</f>
        <v>62</v>
      </c>
      <c r="R813" s="41"/>
    </row>
    <row r="814" spans="1:18" x14ac:dyDescent="0.3">
      <c r="A814" s="6" t="str">
        <f>VLOOKUP('Customer Names'!A814,'Customer Names'!A:A,1,FALSE)</f>
        <v>Id813</v>
      </c>
      <c r="B814" s="6" t="str">
        <f>VLOOKUP(Table2[[#This Row],[CustomerID]],'Customer Names'!A:E,4,FALSE)</f>
        <v xml:space="preserve">  Jonathan</v>
      </c>
      <c r="C814" s="6">
        <f>VLOOKUP(Table2[[#This Row],[CustomerID]],'Medical Examinations'!A:J,2,FALSE)</f>
        <v>21.4</v>
      </c>
      <c r="D814" s="6">
        <f>VLOOKUP(Table2[[#This Row],[CustomerID]],'Medical Examinations'!A:J,3,FALSE)</f>
        <v>9.0299999999999994</v>
      </c>
      <c r="E814" s="6" t="str">
        <f>VLOOKUP(Table2[[#This Row],[CustomerID]],'Medical Examinations'!A:J,4,FALSE)</f>
        <v>No</v>
      </c>
      <c r="F814" s="6" t="str">
        <f>VLOOKUP(Table2[[#This Row],[CustomerID]],'Medical Examinations'!A:J,5,FALSE)</f>
        <v>No</v>
      </c>
      <c r="G814" s="6" t="str">
        <f>VLOOKUP(Table2[[#This Row],[CustomerID]],'Medical Examinations'!A:J,6,FALSE)</f>
        <v>No</v>
      </c>
      <c r="H814" s="6">
        <f>VLOOKUP(Table2[[#This Row],[CustomerID]],'Medical Examinations'!A:J,7,FALSE)</f>
        <v>0</v>
      </c>
      <c r="I814" s="6" t="str">
        <f>VLOOKUP(Table2[[#This Row],[CustomerID]],'Medical Examinations'!A:J,8,FALSE)</f>
        <v>No</v>
      </c>
      <c r="J814" s="6" t="str">
        <f>VLOOKUP(Table2[[#This Row],[CustomerID]],'Medical Examinations'!A:J,9,FALSE)</f>
        <v>NormalWeight</v>
      </c>
      <c r="K814" s="6" t="str">
        <f>VLOOKUP(Table2[[#This Row],[CustomerID]],'Medical Examinations'!A:J,10,FALSE)</f>
        <v>Diabetes</v>
      </c>
      <c r="L814" s="6" t="str">
        <f>VLOOKUP(Table2[[#This Row],[CustomerID]],'Hospitalisation Details'!A:M,12,FALSE)</f>
        <v>4-Nov-1960</v>
      </c>
      <c r="M814" s="6">
        <f>VLOOKUP(Table2[[#This Row],[CustomerID]],'Hospitalisation Details'!A:M,7,FALSE)</f>
        <v>12957.12</v>
      </c>
      <c r="N814" s="6" t="str">
        <f>VLOOKUP(Table2[[#This Row],[CustomerID]],'Hospitalisation Details'!A:M,8,FALSE)</f>
        <v>tier - 3</v>
      </c>
      <c r="O814" s="6" t="str">
        <f>VLOOKUP(Table2[[#This Row],[CustomerID]],'Hospitalisation Details'!A:M,9,FALSE)</f>
        <v>tier - 1</v>
      </c>
      <c r="P814" s="6" t="str">
        <f>VLOOKUP(Table2[[#This Row],[CustomerID]],'Hospitalisation Details'!A:M,10,FALSE)</f>
        <v>R1011</v>
      </c>
      <c r="Q814" s="6">
        <f>VLOOKUP(Table2[[#This Row],[CustomerID]],'Hospitalisation Details'!A:M,13,FALSE)</f>
        <v>62</v>
      </c>
      <c r="R814" s="41"/>
    </row>
    <row r="815" spans="1:18" x14ac:dyDescent="0.3">
      <c r="A815" s="6" t="str">
        <f>VLOOKUP('Customer Names'!A815,'Customer Names'!A:A,1,FALSE)</f>
        <v>Id814</v>
      </c>
      <c r="B815" s="6" t="str">
        <f>VLOOKUP(Table2[[#This Row],[CustomerID]],'Customer Names'!A:E,4,FALSE)</f>
        <v xml:space="preserve">  Wayne A</v>
      </c>
      <c r="C815" s="6">
        <f>VLOOKUP(Table2[[#This Row],[CustomerID]],'Medical Examinations'!A:J,2,FALSE)</f>
        <v>38.380000000000003</v>
      </c>
      <c r="D815" s="6">
        <f>VLOOKUP(Table2[[#This Row],[CustomerID]],'Medical Examinations'!A:J,3,FALSE)</f>
        <v>8.26</v>
      </c>
      <c r="E815" s="6" t="str">
        <f>VLOOKUP(Table2[[#This Row],[CustomerID]],'Medical Examinations'!A:J,4,FALSE)</f>
        <v>Yes</v>
      </c>
      <c r="F815" s="6" t="str">
        <f>VLOOKUP(Table2[[#This Row],[CustomerID]],'Medical Examinations'!A:J,5,FALSE)</f>
        <v>No</v>
      </c>
      <c r="G815" s="6" t="str">
        <f>VLOOKUP(Table2[[#This Row],[CustomerID]],'Medical Examinations'!A:J,6,FALSE)</f>
        <v>No</v>
      </c>
      <c r="H815" s="6">
        <f>VLOOKUP(Table2[[#This Row],[CustomerID]],'Medical Examinations'!A:J,7,FALSE)</f>
        <v>2</v>
      </c>
      <c r="I815" s="6" t="str">
        <f>VLOOKUP(Table2[[#This Row],[CustomerID]],'Medical Examinations'!A:J,8,FALSE)</f>
        <v>No</v>
      </c>
      <c r="J815" s="6" t="str">
        <f>VLOOKUP(Table2[[#This Row],[CustomerID]],'Medical Examinations'!A:J,9,FALSE)</f>
        <v>Obesity</v>
      </c>
      <c r="K815" s="6" t="str">
        <f>VLOOKUP(Table2[[#This Row],[CustomerID]],'Medical Examinations'!A:J,10,FALSE)</f>
        <v>Diabetes</v>
      </c>
      <c r="L815" s="6" t="str">
        <f>VLOOKUP(Table2[[#This Row],[CustomerID]],'Hospitalisation Details'!A:M,12,FALSE)</f>
        <v>20-Aug-1961</v>
      </c>
      <c r="M815" s="6">
        <f>VLOOKUP(Table2[[#This Row],[CustomerID]],'Hospitalisation Details'!A:M,7,FALSE)</f>
        <v>12950.07</v>
      </c>
      <c r="N815" s="6" t="str">
        <f>VLOOKUP(Table2[[#This Row],[CustomerID]],'Hospitalisation Details'!A:M,8,FALSE)</f>
        <v>tier - 3</v>
      </c>
      <c r="O815" s="6" t="str">
        <f>VLOOKUP(Table2[[#This Row],[CustomerID]],'Hospitalisation Details'!A:M,9,FALSE)</f>
        <v>tier - 1</v>
      </c>
      <c r="P815" s="6" t="str">
        <f>VLOOKUP(Table2[[#This Row],[CustomerID]],'Hospitalisation Details'!A:M,10,FALSE)</f>
        <v>R1012</v>
      </c>
      <c r="Q815" s="6">
        <f>VLOOKUP(Table2[[#This Row],[CustomerID]],'Hospitalisation Details'!A:M,13,FALSE)</f>
        <v>61</v>
      </c>
      <c r="R815" s="41"/>
    </row>
    <row r="816" spans="1:18" x14ac:dyDescent="0.3">
      <c r="A816" s="6" t="str">
        <f>VLOOKUP('Customer Names'!A816,'Customer Names'!A:A,1,FALSE)</f>
        <v>Id815</v>
      </c>
      <c r="B816" s="6" t="str">
        <f>VLOOKUP(Table2[[#This Row],[CustomerID]],'Customer Names'!A:E,4,FALSE)</f>
        <v xml:space="preserve">  Nobuyori</v>
      </c>
      <c r="C816" s="6">
        <f>VLOOKUP(Table2[[#This Row],[CustomerID]],'Medical Examinations'!A:J,2,FALSE)</f>
        <v>33.659999999999997</v>
      </c>
      <c r="D816" s="6">
        <f>VLOOKUP(Table2[[#This Row],[CustomerID]],'Medical Examinations'!A:J,3,FALSE)</f>
        <v>5.42</v>
      </c>
      <c r="E816" s="6" t="str">
        <f>VLOOKUP(Table2[[#This Row],[CustomerID]],'Medical Examinations'!A:J,4,FALSE)</f>
        <v>Yes</v>
      </c>
      <c r="F816" s="6" t="str">
        <f>VLOOKUP(Table2[[#This Row],[CustomerID]],'Medical Examinations'!A:J,5,FALSE)</f>
        <v>No</v>
      </c>
      <c r="G816" s="6" t="str">
        <f>VLOOKUP(Table2[[#This Row],[CustomerID]],'Medical Examinations'!A:J,6,FALSE)</f>
        <v>No</v>
      </c>
      <c r="H816" s="6">
        <f>VLOOKUP(Table2[[#This Row],[CustomerID]],'Medical Examinations'!A:J,7,FALSE)</f>
        <v>2</v>
      </c>
      <c r="I816" s="6" t="str">
        <f>VLOOKUP(Table2[[#This Row],[CustomerID]],'Medical Examinations'!A:J,8,FALSE)</f>
        <v>No</v>
      </c>
      <c r="J816" s="6" t="str">
        <f>VLOOKUP(Table2[[#This Row],[CustomerID]],'Medical Examinations'!A:J,9,FALSE)</f>
        <v>Obesity</v>
      </c>
      <c r="K816" s="6" t="str">
        <f>VLOOKUP(Table2[[#This Row],[CustomerID]],'Medical Examinations'!A:J,10,FALSE)</f>
        <v>Normal</v>
      </c>
      <c r="L816" s="6" t="str">
        <f>VLOOKUP(Table2[[#This Row],[CustomerID]],'Hospitalisation Details'!A:M,12,FALSE)</f>
        <v>22-Dec-1966</v>
      </c>
      <c r="M816" s="6">
        <f>VLOOKUP(Table2[[#This Row],[CustomerID]],'Hospitalisation Details'!A:M,7,FALSE)</f>
        <v>12949.16</v>
      </c>
      <c r="N816" s="6" t="str">
        <f>VLOOKUP(Table2[[#This Row],[CustomerID]],'Hospitalisation Details'!A:M,8,FALSE)</f>
        <v>tier - 3</v>
      </c>
      <c r="O816" s="6" t="str">
        <f>VLOOKUP(Table2[[#This Row],[CustomerID]],'Hospitalisation Details'!A:M,9,FALSE)</f>
        <v>tier - 3</v>
      </c>
      <c r="P816" s="6" t="str">
        <f>VLOOKUP(Table2[[#This Row],[CustomerID]],'Hospitalisation Details'!A:M,10,FALSE)</f>
        <v>R1013</v>
      </c>
      <c r="Q816" s="6">
        <f>VLOOKUP(Table2[[#This Row],[CustomerID]],'Hospitalisation Details'!A:M,13,FALSE)</f>
        <v>56</v>
      </c>
      <c r="R816" s="41"/>
    </row>
    <row r="817" spans="1:18" x14ac:dyDescent="0.3">
      <c r="A817" s="6" t="str">
        <f>VLOOKUP('Customer Names'!A817,'Customer Names'!A:A,1,FALSE)</f>
        <v>Id816</v>
      </c>
      <c r="B817" s="6" t="str">
        <f>VLOOKUP(Table2[[#This Row],[CustomerID]],'Customer Names'!A:E,4,FALSE)</f>
        <v xml:space="preserve">  Rich</v>
      </c>
      <c r="C817" s="6">
        <f>VLOOKUP(Table2[[#This Row],[CustomerID]],'Medical Examinations'!A:J,2,FALSE)</f>
        <v>31.79</v>
      </c>
      <c r="D817" s="6">
        <f>VLOOKUP(Table2[[#This Row],[CustomerID]],'Medical Examinations'!A:J,3,FALSE)</f>
        <v>11.33</v>
      </c>
      <c r="E817" s="6" t="str">
        <f>VLOOKUP(Table2[[#This Row],[CustomerID]],'Medical Examinations'!A:J,4,FALSE)</f>
        <v>Yes</v>
      </c>
      <c r="F817" s="6" t="str">
        <f>VLOOKUP(Table2[[#This Row],[CustomerID]],'Medical Examinations'!A:J,5,FALSE)</f>
        <v>No</v>
      </c>
      <c r="G817" s="6" t="str">
        <f>VLOOKUP(Table2[[#This Row],[CustomerID]],'Medical Examinations'!A:J,6,FALSE)</f>
        <v>Yes</v>
      </c>
      <c r="H817" s="6">
        <f>VLOOKUP(Table2[[#This Row],[CustomerID]],'Medical Examinations'!A:J,7,FALSE)</f>
        <v>1</v>
      </c>
      <c r="I817" s="6" t="str">
        <f>VLOOKUP(Table2[[#This Row],[CustomerID]],'Medical Examinations'!A:J,8,FALSE)</f>
        <v>No</v>
      </c>
      <c r="J817" s="6" t="str">
        <f>VLOOKUP(Table2[[#This Row],[CustomerID]],'Medical Examinations'!A:J,9,FALSE)</f>
        <v>Obesity</v>
      </c>
      <c r="K817" s="6" t="str">
        <f>VLOOKUP(Table2[[#This Row],[CustomerID]],'Medical Examinations'!A:J,10,FALSE)</f>
        <v>Diabetes</v>
      </c>
      <c r="L817" s="6" t="str">
        <f>VLOOKUP(Table2[[#This Row],[CustomerID]],'Hospitalisation Details'!A:M,12,FALSE)</f>
        <v>14-Aug-1963</v>
      </c>
      <c r="M817" s="6">
        <f>VLOOKUP(Table2[[#This Row],[CustomerID]],'Hospitalisation Details'!A:M,7,FALSE)</f>
        <v>12928.79</v>
      </c>
      <c r="N817" s="6" t="str">
        <f>VLOOKUP(Table2[[#This Row],[CustomerID]],'Hospitalisation Details'!A:M,8,FALSE)</f>
        <v>tier - 3</v>
      </c>
      <c r="O817" s="6" t="str">
        <f>VLOOKUP(Table2[[#This Row],[CustomerID]],'Hospitalisation Details'!A:M,9,FALSE)</f>
        <v>tier - 2</v>
      </c>
      <c r="P817" s="6" t="str">
        <f>VLOOKUP(Table2[[#This Row],[CustomerID]],'Hospitalisation Details'!A:M,10,FALSE)</f>
        <v>R1013</v>
      </c>
      <c r="Q817" s="6">
        <f>VLOOKUP(Table2[[#This Row],[CustomerID]],'Hospitalisation Details'!A:M,13,FALSE)</f>
        <v>59</v>
      </c>
      <c r="R817" s="41"/>
    </row>
    <row r="818" spans="1:18" x14ac:dyDescent="0.3">
      <c r="A818" s="6" t="str">
        <f>VLOOKUP('Customer Names'!A818,'Customer Names'!A:A,1,FALSE)</f>
        <v>Id817</v>
      </c>
      <c r="B818" s="6" t="str">
        <f>VLOOKUP(Table2[[#This Row],[CustomerID]],'Customer Names'!A:E,4,FALSE)</f>
        <v xml:space="preserve">  Marcos S</v>
      </c>
      <c r="C818" s="6">
        <f>VLOOKUP(Table2[[#This Row],[CustomerID]],'Medical Examinations'!A:J,2,FALSE)</f>
        <v>29.7</v>
      </c>
      <c r="D818" s="6">
        <f>VLOOKUP(Table2[[#This Row],[CustomerID]],'Medical Examinations'!A:J,3,FALSE)</f>
        <v>7.69</v>
      </c>
      <c r="E818" s="6" t="str">
        <f>VLOOKUP(Table2[[#This Row],[CustomerID]],'Medical Examinations'!A:J,4,FALSE)</f>
        <v>Yes</v>
      </c>
      <c r="F818" s="6" t="str">
        <f>VLOOKUP(Table2[[#This Row],[CustomerID]],'Medical Examinations'!A:J,5,FALSE)</f>
        <v>No</v>
      </c>
      <c r="G818" s="6" t="str">
        <f>VLOOKUP(Table2[[#This Row],[CustomerID]],'Medical Examinations'!A:J,6,FALSE)</f>
        <v>Yes</v>
      </c>
      <c r="H818" s="6">
        <f>VLOOKUP(Table2[[#This Row],[CustomerID]],'Medical Examinations'!A:J,7,FALSE)</f>
        <v>1</v>
      </c>
      <c r="I818" s="6" t="str">
        <f>VLOOKUP(Table2[[#This Row],[CustomerID]],'Medical Examinations'!A:J,8,FALSE)</f>
        <v>No</v>
      </c>
      <c r="J818" s="6" t="str">
        <f>VLOOKUP(Table2[[#This Row],[CustomerID]],'Medical Examinations'!A:J,9,FALSE)</f>
        <v>OverWeight</v>
      </c>
      <c r="K818" s="6" t="str">
        <f>VLOOKUP(Table2[[#This Row],[CustomerID]],'Medical Examinations'!A:J,10,FALSE)</f>
        <v>Diabetes</v>
      </c>
      <c r="L818" s="6" t="str">
        <f>VLOOKUP(Table2[[#This Row],[CustomerID]],'Hospitalisation Details'!A:M,12,FALSE)</f>
        <v>1-Sep-1963</v>
      </c>
      <c r="M818" s="6">
        <f>VLOOKUP(Table2[[#This Row],[CustomerID]],'Hospitalisation Details'!A:M,7,FALSE)</f>
        <v>12925.89</v>
      </c>
      <c r="N818" s="6" t="str">
        <f>VLOOKUP(Table2[[#This Row],[CustomerID]],'Hospitalisation Details'!A:M,8,FALSE)</f>
        <v>tier - 3</v>
      </c>
      <c r="O818" s="6" t="str">
        <f>VLOOKUP(Table2[[#This Row],[CustomerID]],'Hospitalisation Details'!A:M,9,FALSE)</f>
        <v>tier - 2</v>
      </c>
      <c r="P818" s="6" t="str">
        <f>VLOOKUP(Table2[[#This Row],[CustomerID]],'Hospitalisation Details'!A:M,10,FALSE)</f>
        <v>R1013</v>
      </c>
      <c r="Q818" s="6">
        <f>VLOOKUP(Table2[[#This Row],[CustomerID]],'Hospitalisation Details'!A:M,13,FALSE)</f>
        <v>59</v>
      </c>
      <c r="R818" s="41"/>
    </row>
    <row r="819" spans="1:18" x14ac:dyDescent="0.3">
      <c r="A819" s="6" t="str">
        <f>VLOOKUP('Customer Names'!A819,'Customer Names'!A:A,1,FALSE)</f>
        <v>Id818</v>
      </c>
      <c r="B819" s="6" t="str">
        <f>VLOOKUP(Table2[[#This Row],[CustomerID]],'Customer Names'!A:E,4,FALSE)</f>
        <v xml:space="preserve">  Dave</v>
      </c>
      <c r="C819" s="6">
        <f>VLOOKUP(Table2[[#This Row],[CustomerID]],'Medical Examinations'!A:J,2,FALSE)</f>
        <v>25.46</v>
      </c>
      <c r="D819" s="6">
        <f>VLOOKUP(Table2[[#This Row],[CustomerID]],'Medical Examinations'!A:J,3,FALSE)</f>
        <v>8.77</v>
      </c>
      <c r="E819" s="6" t="str">
        <f>VLOOKUP(Table2[[#This Row],[CustomerID]],'Medical Examinations'!A:J,4,FALSE)</f>
        <v>Yes</v>
      </c>
      <c r="F819" s="6" t="str">
        <f>VLOOKUP(Table2[[#This Row],[CustomerID]],'Medical Examinations'!A:J,5,FALSE)</f>
        <v>No</v>
      </c>
      <c r="G819" s="6" t="str">
        <f>VLOOKUP(Table2[[#This Row],[CustomerID]],'Medical Examinations'!A:J,6,FALSE)</f>
        <v>Yes</v>
      </c>
      <c r="H819" s="6">
        <f>VLOOKUP(Table2[[#This Row],[CustomerID]],'Medical Examinations'!A:J,7,FALSE)</f>
        <v>1</v>
      </c>
      <c r="I819" s="6" t="str">
        <f>VLOOKUP(Table2[[#This Row],[CustomerID]],'Medical Examinations'!A:J,8,FALSE)</f>
        <v>No</v>
      </c>
      <c r="J819" s="6" t="str">
        <f>VLOOKUP(Table2[[#This Row],[CustomerID]],'Medical Examinations'!A:J,9,FALSE)</f>
        <v>OverWeight</v>
      </c>
      <c r="K819" s="6" t="str">
        <f>VLOOKUP(Table2[[#This Row],[CustomerID]],'Medical Examinations'!A:J,10,FALSE)</f>
        <v>Diabetes</v>
      </c>
      <c r="L819" s="6" t="str">
        <f>VLOOKUP(Table2[[#This Row],[CustomerID]],'Hospitalisation Details'!A:M,12,FALSE)</f>
        <v>16-Aug-1963</v>
      </c>
      <c r="M819" s="6">
        <f>VLOOKUP(Table2[[#This Row],[CustomerID]],'Hospitalisation Details'!A:M,7,FALSE)</f>
        <v>12913.99</v>
      </c>
      <c r="N819" s="6" t="str">
        <f>VLOOKUP(Table2[[#This Row],[CustomerID]],'Hospitalisation Details'!A:M,8,FALSE)</f>
        <v>tier - 3</v>
      </c>
      <c r="O819" s="6" t="str">
        <f>VLOOKUP(Table2[[#This Row],[CustomerID]],'Hospitalisation Details'!A:M,9,FALSE)</f>
        <v>tier - 2</v>
      </c>
      <c r="P819" s="6" t="str">
        <f>VLOOKUP(Table2[[#This Row],[CustomerID]],'Hospitalisation Details'!A:M,10,FALSE)</f>
        <v>R1016</v>
      </c>
      <c r="Q819" s="6">
        <f>VLOOKUP(Table2[[#This Row],[CustomerID]],'Hospitalisation Details'!A:M,13,FALSE)</f>
        <v>59</v>
      </c>
      <c r="R819" s="41"/>
    </row>
    <row r="820" spans="1:18" x14ac:dyDescent="0.3">
      <c r="A820" s="6" t="str">
        <f>VLOOKUP('Customer Names'!A820,'Customer Names'!A:A,1,FALSE)</f>
        <v>Id819</v>
      </c>
      <c r="B820" s="6" t="str">
        <f>VLOOKUP(Table2[[#This Row],[CustomerID]],'Customer Names'!A:E,4,FALSE)</f>
        <v xml:space="preserve">  Andy</v>
      </c>
      <c r="C820" s="6">
        <f>VLOOKUP(Table2[[#This Row],[CustomerID]],'Medical Examinations'!A:J,2,FALSE)</f>
        <v>39.14</v>
      </c>
      <c r="D820" s="6">
        <f>VLOOKUP(Table2[[#This Row],[CustomerID]],'Medical Examinations'!A:J,3,FALSE)</f>
        <v>4.91</v>
      </c>
      <c r="E820" s="6" t="str">
        <f>VLOOKUP(Table2[[#This Row],[CustomerID]],'Medical Examinations'!A:J,4,FALSE)</f>
        <v>No</v>
      </c>
      <c r="F820" s="6" t="str">
        <f>VLOOKUP(Table2[[#This Row],[CustomerID]],'Medical Examinations'!A:J,5,FALSE)</f>
        <v>yes</v>
      </c>
      <c r="G820" s="6" t="str">
        <f>VLOOKUP(Table2[[#This Row],[CustomerID]],'Medical Examinations'!A:J,6,FALSE)</f>
        <v>No</v>
      </c>
      <c r="H820" s="6">
        <f>VLOOKUP(Table2[[#This Row],[CustomerID]],'Medical Examinations'!A:J,7,FALSE)</f>
        <v>1</v>
      </c>
      <c r="I820" s="6" t="str">
        <f>VLOOKUP(Table2[[#This Row],[CustomerID]],'Medical Examinations'!A:J,8,FALSE)</f>
        <v>No</v>
      </c>
      <c r="J820" s="6" t="str">
        <f>VLOOKUP(Table2[[#This Row],[CustomerID]],'Medical Examinations'!A:J,9,FALSE)</f>
        <v>Obesity</v>
      </c>
      <c r="K820" s="6" t="str">
        <f>VLOOKUP(Table2[[#This Row],[CustomerID]],'Medical Examinations'!A:J,10,FALSE)</f>
        <v>Normal</v>
      </c>
      <c r="L820" s="6" t="str">
        <f>VLOOKUP(Table2[[#This Row],[CustomerID]],'Hospitalisation Details'!A:M,12,FALSE)</f>
        <v>9-Jul-2004</v>
      </c>
      <c r="M820" s="6">
        <f>VLOOKUP(Table2[[#This Row],[CustomerID]],'Hospitalisation Details'!A:M,7,FALSE)</f>
        <v>12890.06</v>
      </c>
      <c r="N820" s="6" t="str">
        <f>VLOOKUP(Table2[[#This Row],[CustomerID]],'Hospitalisation Details'!A:M,8,FALSE)</f>
        <v>tier - 3</v>
      </c>
      <c r="O820" s="6" t="str">
        <f>VLOOKUP(Table2[[#This Row],[CustomerID]],'Hospitalisation Details'!A:M,9,FALSE)</f>
        <v>tier - 1</v>
      </c>
      <c r="P820" s="6" t="str">
        <f>VLOOKUP(Table2[[#This Row],[CustomerID]],'Hospitalisation Details'!A:M,10,FALSE)</f>
        <v>R1019</v>
      </c>
      <c r="Q820" s="6">
        <f>VLOOKUP(Table2[[#This Row],[CustomerID]],'Hospitalisation Details'!A:M,13,FALSE)</f>
        <v>18</v>
      </c>
      <c r="R820" s="41"/>
    </row>
    <row r="821" spans="1:18" x14ac:dyDescent="0.3">
      <c r="A821" s="6" t="str">
        <f>VLOOKUP('Customer Names'!A821,'Customer Names'!A:A,1,FALSE)</f>
        <v>Id820</v>
      </c>
      <c r="B821" s="6" t="str">
        <f>VLOOKUP(Table2[[#This Row],[CustomerID]],'Customer Names'!A:E,4,FALSE)</f>
        <v xml:space="preserve">  Mary</v>
      </c>
      <c r="C821" s="6">
        <f>VLOOKUP(Table2[[#This Row],[CustomerID]],'Medical Examinations'!A:J,2,FALSE)</f>
        <v>41.2</v>
      </c>
      <c r="D821" s="6">
        <f>VLOOKUP(Table2[[#This Row],[CustomerID]],'Medical Examinations'!A:J,3,FALSE)</f>
        <v>4.95</v>
      </c>
      <c r="E821" s="6" t="str">
        <f>VLOOKUP(Table2[[#This Row],[CustomerID]],'Medical Examinations'!A:J,4,FALSE)</f>
        <v>No</v>
      </c>
      <c r="F821" s="6" t="str">
        <f>VLOOKUP(Table2[[#This Row],[CustomerID]],'Medical Examinations'!A:J,5,FALSE)</f>
        <v>No</v>
      </c>
      <c r="G821" s="6" t="str">
        <f>VLOOKUP(Table2[[#This Row],[CustomerID]],'Medical Examinations'!A:J,6,FALSE)</f>
        <v>No</v>
      </c>
      <c r="H821" s="6">
        <f>VLOOKUP(Table2[[#This Row],[CustomerID]],'Medical Examinations'!A:J,7,FALSE)</f>
        <v>1</v>
      </c>
      <c r="I821" s="6" t="str">
        <f>VLOOKUP(Table2[[#This Row],[CustomerID]],'Medical Examinations'!A:J,8,FALSE)</f>
        <v>No</v>
      </c>
      <c r="J821" s="6" t="str">
        <f>VLOOKUP(Table2[[#This Row],[CustomerID]],'Medical Examinations'!A:J,9,FALSE)</f>
        <v>Obesity</v>
      </c>
      <c r="K821" s="6" t="str">
        <f>VLOOKUP(Table2[[#This Row],[CustomerID]],'Medical Examinations'!A:J,10,FALSE)</f>
        <v>Normal</v>
      </c>
      <c r="L821" s="6" t="str">
        <f>VLOOKUP(Table2[[#This Row],[CustomerID]],'Hospitalisation Details'!A:M,12,FALSE)</f>
        <v>6-Aug-1984</v>
      </c>
      <c r="M821" s="6">
        <f>VLOOKUP(Table2[[#This Row],[CustomerID]],'Hospitalisation Details'!A:M,7,FALSE)</f>
        <v>12870.31</v>
      </c>
      <c r="N821" s="6" t="str">
        <f>VLOOKUP(Table2[[#This Row],[CustomerID]],'Hospitalisation Details'!A:M,8,FALSE)</f>
        <v>tier - 3</v>
      </c>
      <c r="O821" s="6" t="str">
        <f>VLOOKUP(Table2[[#This Row],[CustomerID]],'Hospitalisation Details'!A:M,9,FALSE)</f>
        <v>tier - 3</v>
      </c>
      <c r="P821" s="6" t="str">
        <f>VLOOKUP(Table2[[#This Row],[CustomerID]],'Hospitalisation Details'!A:M,10,FALSE)</f>
        <v>R1012</v>
      </c>
      <c r="Q821" s="6">
        <f>VLOOKUP(Table2[[#This Row],[CustomerID]],'Hospitalisation Details'!A:M,13,FALSE)</f>
        <v>38</v>
      </c>
      <c r="R821" s="41"/>
    </row>
    <row r="822" spans="1:18" x14ac:dyDescent="0.3">
      <c r="A822" s="6" t="str">
        <f>VLOOKUP('Customer Names'!A822,'Customer Names'!A:A,1,FALSE)</f>
        <v>Id821</v>
      </c>
      <c r="B822" s="6" t="str">
        <f>VLOOKUP(Table2[[#This Row],[CustomerID]],'Customer Names'!A:E,4,FALSE)</f>
        <v xml:space="preserve">  Marcus B</v>
      </c>
      <c r="C822" s="6">
        <f>VLOOKUP(Table2[[#This Row],[CustomerID]],'Medical Examinations'!A:J,2,FALSE)</f>
        <v>28.81</v>
      </c>
      <c r="D822" s="6">
        <f>VLOOKUP(Table2[[#This Row],[CustomerID]],'Medical Examinations'!A:J,3,FALSE)</f>
        <v>10.8</v>
      </c>
      <c r="E822" s="6" t="str">
        <f>VLOOKUP(Table2[[#This Row],[CustomerID]],'Medical Examinations'!A:J,4,FALSE)</f>
        <v>Yes</v>
      </c>
      <c r="F822" s="6" t="str">
        <f>VLOOKUP(Table2[[#This Row],[CustomerID]],'Medical Examinations'!A:J,5,FALSE)</f>
        <v>No</v>
      </c>
      <c r="G822" s="6" t="str">
        <f>VLOOKUP(Table2[[#This Row],[CustomerID]],'Medical Examinations'!A:J,6,FALSE)</f>
        <v>Yes</v>
      </c>
      <c r="H822" s="6">
        <f>VLOOKUP(Table2[[#This Row],[CustomerID]],'Medical Examinations'!A:J,7,FALSE)</f>
        <v>1</v>
      </c>
      <c r="I822" s="6" t="str">
        <f>VLOOKUP(Table2[[#This Row],[CustomerID]],'Medical Examinations'!A:J,8,FALSE)</f>
        <v>No</v>
      </c>
      <c r="J822" s="6" t="str">
        <f>VLOOKUP(Table2[[#This Row],[CustomerID]],'Medical Examinations'!A:J,9,FALSE)</f>
        <v>OverWeight</v>
      </c>
      <c r="K822" s="6" t="str">
        <f>VLOOKUP(Table2[[#This Row],[CustomerID]],'Medical Examinations'!A:J,10,FALSE)</f>
        <v>Diabetes</v>
      </c>
      <c r="L822" s="6" t="str">
        <f>VLOOKUP(Table2[[#This Row],[CustomerID]],'Hospitalisation Details'!A:M,12,FALSE)</f>
        <v>27-Sep-1963</v>
      </c>
      <c r="M822" s="6">
        <f>VLOOKUP(Table2[[#This Row],[CustomerID]],'Hospitalisation Details'!A:M,7,FALSE)</f>
        <v>12856.84</v>
      </c>
      <c r="N822" s="6" t="str">
        <f>VLOOKUP(Table2[[#This Row],[CustomerID]],'Hospitalisation Details'!A:M,8,FALSE)</f>
        <v>tier - 3</v>
      </c>
      <c r="O822" s="6" t="str">
        <f>VLOOKUP(Table2[[#This Row],[CustomerID]],'Hospitalisation Details'!A:M,9,FALSE)</f>
        <v>tier - 3</v>
      </c>
      <c r="P822" s="6" t="str">
        <f>VLOOKUP(Table2[[#This Row],[CustomerID]],'Hospitalisation Details'!A:M,10,FALSE)</f>
        <v>R1021</v>
      </c>
      <c r="Q822" s="6">
        <f>VLOOKUP(Table2[[#This Row],[CustomerID]],'Hospitalisation Details'!A:M,13,FALSE)</f>
        <v>59</v>
      </c>
      <c r="R822" s="41"/>
    </row>
    <row r="823" spans="1:18" x14ac:dyDescent="0.3">
      <c r="A823" s="6" t="str">
        <f>VLOOKUP('Customer Names'!A823,'Customer Names'!A:A,1,FALSE)</f>
        <v>Id822</v>
      </c>
      <c r="B823" s="6" t="str">
        <f>VLOOKUP(Table2[[#This Row],[CustomerID]],'Customer Names'!A:E,4,FALSE)</f>
        <v xml:space="preserve">  Thomas K</v>
      </c>
      <c r="C823" s="6">
        <f>VLOOKUP(Table2[[#This Row],[CustomerID]],'Medical Examinations'!A:J,2,FALSE)</f>
        <v>37.409999999999997</v>
      </c>
      <c r="D823" s="6">
        <f>VLOOKUP(Table2[[#This Row],[CustomerID]],'Medical Examinations'!A:J,3,FALSE)</f>
        <v>7.21</v>
      </c>
      <c r="E823" s="6" t="str">
        <f>VLOOKUP(Table2[[#This Row],[CustomerID]],'Medical Examinations'!A:J,4,FALSE)</f>
        <v>No</v>
      </c>
      <c r="F823" s="6" t="str">
        <f>VLOOKUP(Table2[[#This Row],[CustomerID]],'Medical Examinations'!A:J,5,FALSE)</f>
        <v>No</v>
      </c>
      <c r="G823" s="6" t="str">
        <f>VLOOKUP(Table2[[#This Row],[CustomerID]],'Medical Examinations'!A:J,6,FALSE)</f>
        <v>No</v>
      </c>
      <c r="H823" s="6">
        <f>VLOOKUP(Table2[[#This Row],[CustomerID]],'Medical Examinations'!A:J,7,FALSE)</f>
        <v>2</v>
      </c>
      <c r="I823" s="6" t="str">
        <f>VLOOKUP(Table2[[#This Row],[CustomerID]],'Medical Examinations'!A:J,8,FALSE)</f>
        <v>No</v>
      </c>
      <c r="J823" s="6" t="str">
        <f>VLOOKUP(Table2[[#This Row],[CustomerID]],'Medical Examinations'!A:J,9,FALSE)</f>
        <v>Obesity</v>
      </c>
      <c r="K823" s="6" t="str">
        <f>VLOOKUP(Table2[[#This Row],[CustomerID]],'Medical Examinations'!A:J,10,FALSE)</f>
        <v>Diabetes</v>
      </c>
      <c r="L823" s="6" t="str">
        <f>VLOOKUP(Table2[[#This Row],[CustomerID]],'Hospitalisation Details'!A:M,12,FALSE)</f>
        <v>22-Sep-1973</v>
      </c>
      <c r="M823" s="6">
        <f>VLOOKUP(Table2[[#This Row],[CustomerID]],'Hospitalisation Details'!A:M,7,FALSE)</f>
        <v>12852.37</v>
      </c>
      <c r="N823" s="6" t="str">
        <f>VLOOKUP(Table2[[#This Row],[CustomerID]],'Hospitalisation Details'!A:M,8,FALSE)</f>
        <v>tier - 3</v>
      </c>
      <c r="O823" s="6" t="str">
        <f>VLOOKUP(Table2[[#This Row],[CustomerID]],'Hospitalisation Details'!A:M,9,FALSE)</f>
        <v>tier - 1</v>
      </c>
      <c r="P823" s="6" t="str">
        <f>VLOOKUP(Table2[[#This Row],[CustomerID]],'Hospitalisation Details'!A:M,10,FALSE)</f>
        <v>R1012</v>
      </c>
      <c r="Q823" s="6">
        <f>VLOOKUP(Table2[[#This Row],[CustomerID]],'Hospitalisation Details'!A:M,13,FALSE)</f>
        <v>49</v>
      </c>
      <c r="R823" s="41"/>
    </row>
    <row r="824" spans="1:18" x14ac:dyDescent="0.3">
      <c r="A824" s="6" t="str">
        <f>VLOOKUP('Customer Names'!A824,'Customer Names'!A:A,1,FALSE)</f>
        <v>Id823</v>
      </c>
      <c r="B824" s="6" t="str">
        <f>VLOOKUP(Table2[[#This Row],[CustomerID]],'Customer Names'!A:E,4,FALSE)</f>
        <v xml:space="preserve">  Robert</v>
      </c>
      <c r="C824" s="6">
        <f>VLOOKUP(Table2[[#This Row],[CustomerID]],'Medical Examinations'!A:J,2,FALSE)</f>
        <v>52.54</v>
      </c>
      <c r="D824" s="6">
        <f>VLOOKUP(Table2[[#This Row],[CustomerID]],'Medical Examinations'!A:J,3,FALSE)</f>
        <v>5.12</v>
      </c>
      <c r="E824" s="6" t="str">
        <f>VLOOKUP(Table2[[#This Row],[CustomerID]],'Medical Examinations'!A:J,4,FALSE)</f>
        <v>No</v>
      </c>
      <c r="F824" s="6" t="str">
        <f>VLOOKUP(Table2[[#This Row],[CustomerID]],'Medical Examinations'!A:J,5,FALSE)</f>
        <v>No</v>
      </c>
      <c r="G824" s="6" t="str">
        <f>VLOOKUP(Table2[[#This Row],[CustomerID]],'Medical Examinations'!A:J,6,FALSE)</f>
        <v>Yes</v>
      </c>
      <c r="H824" s="6">
        <f>VLOOKUP(Table2[[#This Row],[CustomerID]],'Medical Examinations'!A:J,7,FALSE)</f>
        <v>1</v>
      </c>
      <c r="I824" s="6" t="str">
        <f>VLOOKUP(Table2[[#This Row],[CustomerID]],'Medical Examinations'!A:J,8,FALSE)</f>
        <v>No</v>
      </c>
      <c r="J824" s="6" t="str">
        <f>VLOOKUP(Table2[[#This Row],[CustomerID]],'Medical Examinations'!A:J,9,FALSE)</f>
        <v>Obesity</v>
      </c>
      <c r="K824" s="6" t="str">
        <f>VLOOKUP(Table2[[#This Row],[CustomerID]],'Medical Examinations'!A:J,10,FALSE)</f>
        <v>Normal</v>
      </c>
      <c r="L824" s="6" t="str">
        <f>VLOOKUP(Table2[[#This Row],[CustomerID]],'Hospitalisation Details'!A:M,12,FALSE)</f>
        <v>27-Sep-1993</v>
      </c>
      <c r="M824" s="6">
        <f>VLOOKUP(Table2[[#This Row],[CustomerID]],'Hospitalisation Details'!A:M,7,FALSE)</f>
        <v>12847.24</v>
      </c>
      <c r="N824" s="6" t="str">
        <f>VLOOKUP(Table2[[#This Row],[CustomerID]],'Hospitalisation Details'!A:M,8,FALSE)</f>
        <v>tier - 3</v>
      </c>
      <c r="O824" s="6" t="str">
        <f>VLOOKUP(Table2[[#This Row],[CustomerID]],'Hospitalisation Details'!A:M,9,FALSE)</f>
        <v>tier - 2</v>
      </c>
      <c r="P824" s="6" t="str">
        <f>VLOOKUP(Table2[[#This Row],[CustomerID]],'Hospitalisation Details'!A:M,10,FALSE)</f>
        <v>R1012</v>
      </c>
      <c r="Q824" s="6">
        <f>VLOOKUP(Table2[[#This Row],[CustomerID]],'Hospitalisation Details'!A:M,13,FALSE)</f>
        <v>29</v>
      </c>
      <c r="R824" s="41"/>
    </row>
    <row r="825" spans="1:18" x14ac:dyDescent="0.3">
      <c r="A825" s="6" t="str">
        <f>VLOOKUP('Customer Names'!A825,'Customer Names'!A:A,1,FALSE)</f>
        <v>Id824</v>
      </c>
      <c r="B825" s="6" t="str">
        <f>VLOOKUP(Table2[[#This Row],[CustomerID]],'Customer Names'!A:E,4,FALSE)</f>
        <v xml:space="preserve">  Geoff</v>
      </c>
      <c r="C825" s="6">
        <f>VLOOKUP(Table2[[#This Row],[CustomerID]],'Medical Examinations'!A:J,2,FALSE)</f>
        <v>17.29</v>
      </c>
      <c r="D825" s="6">
        <f>VLOOKUP(Table2[[#This Row],[CustomerID]],'Medical Examinations'!A:J,3,FALSE)</f>
        <v>4.62</v>
      </c>
      <c r="E825" s="6" t="str">
        <f>VLOOKUP(Table2[[#This Row],[CustomerID]],'Medical Examinations'!A:J,4,FALSE)</f>
        <v>No</v>
      </c>
      <c r="F825" s="6" t="str">
        <f>VLOOKUP(Table2[[#This Row],[CustomerID]],'Medical Examinations'!A:J,5,FALSE)</f>
        <v>yes</v>
      </c>
      <c r="G825" s="6" t="str">
        <f>VLOOKUP(Table2[[#This Row],[CustomerID]],'Medical Examinations'!A:J,6,FALSE)</f>
        <v>No</v>
      </c>
      <c r="H825" s="6">
        <f>VLOOKUP(Table2[[#This Row],[CustomerID]],'Medical Examinations'!A:J,7,FALSE)</f>
        <v>1</v>
      </c>
      <c r="I825" s="6" t="str">
        <f>VLOOKUP(Table2[[#This Row],[CustomerID]],'Medical Examinations'!A:J,8,FALSE)</f>
        <v>Yes</v>
      </c>
      <c r="J825" s="6" t="str">
        <f>VLOOKUP(Table2[[#This Row],[CustomerID]],'Medical Examinations'!A:J,9,FALSE)</f>
        <v>UnderWeight</v>
      </c>
      <c r="K825" s="6" t="str">
        <f>VLOOKUP(Table2[[#This Row],[CustomerID]],'Medical Examinations'!A:J,10,FALSE)</f>
        <v>Normal</v>
      </c>
      <c r="L825" s="6" t="str">
        <f>VLOOKUP(Table2[[#This Row],[CustomerID]],'Hospitalisation Details'!A:M,12,FALSE)</f>
        <v>9-Nov-2004</v>
      </c>
      <c r="M825" s="6">
        <f>VLOOKUP(Table2[[#This Row],[CustomerID]],'Hospitalisation Details'!A:M,7,FALSE)</f>
        <v>12829.46</v>
      </c>
      <c r="N825" s="6" t="str">
        <f>VLOOKUP(Table2[[#This Row],[CustomerID]],'Hospitalisation Details'!A:M,8,FALSE)</f>
        <v>tier - 3</v>
      </c>
      <c r="O825" s="6" t="str">
        <f>VLOOKUP(Table2[[#This Row],[CustomerID]],'Hospitalisation Details'!A:M,9,FALSE)</f>
        <v>tier - 3</v>
      </c>
      <c r="P825" s="6" t="str">
        <f>VLOOKUP(Table2[[#This Row],[CustomerID]],'Hospitalisation Details'!A:M,10,FALSE)</f>
        <v>R1016</v>
      </c>
      <c r="Q825" s="6">
        <f>VLOOKUP(Table2[[#This Row],[CustomerID]],'Hospitalisation Details'!A:M,13,FALSE)</f>
        <v>18</v>
      </c>
      <c r="R825" s="41"/>
    </row>
    <row r="826" spans="1:18" x14ac:dyDescent="0.3">
      <c r="A826" s="6" t="str">
        <f>VLOOKUP('Customer Names'!A826,'Customer Names'!A:A,1,FALSE)</f>
        <v>Id825</v>
      </c>
      <c r="B826" s="6" t="str">
        <f>VLOOKUP(Table2[[#This Row],[CustomerID]],'Customer Names'!A:E,4,FALSE)</f>
        <v xml:space="preserve">  Chris J</v>
      </c>
      <c r="C826" s="6">
        <f>VLOOKUP(Table2[[#This Row],[CustomerID]],'Medical Examinations'!A:J,2,FALSE)</f>
        <v>31.74</v>
      </c>
      <c r="D826" s="6">
        <f>VLOOKUP(Table2[[#This Row],[CustomerID]],'Medical Examinations'!A:J,3,FALSE)</f>
        <v>7.68</v>
      </c>
      <c r="E826" s="6" t="str">
        <f>VLOOKUP(Table2[[#This Row],[CustomerID]],'Medical Examinations'!A:J,4,FALSE)</f>
        <v>Yes</v>
      </c>
      <c r="F826" s="6" t="str">
        <f>VLOOKUP(Table2[[#This Row],[CustomerID]],'Medical Examinations'!A:J,5,FALSE)</f>
        <v>No</v>
      </c>
      <c r="G826" s="6" t="str">
        <f>VLOOKUP(Table2[[#This Row],[CustomerID]],'Medical Examinations'!A:J,6,FALSE)</f>
        <v>No</v>
      </c>
      <c r="H826" s="6">
        <f>VLOOKUP(Table2[[#This Row],[CustomerID]],'Medical Examinations'!A:J,7,FALSE)</f>
        <v>0</v>
      </c>
      <c r="I826" s="6" t="str">
        <f>VLOOKUP(Table2[[#This Row],[CustomerID]],'Medical Examinations'!A:J,8,FALSE)</f>
        <v>No</v>
      </c>
      <c r="J826" s="6" t="str">
        <f>VLOOKUP(Table2[[#This Row],[CustomerID]],'Medical Examinations'!A:J,9,FALSE)</f>
        <v>Obesity</v>
      </c>
      <c r="K826" s="6" t="str">
        <f>VLOOKUP(Table2[[#This Row],[CustomerID]],'Medical Examinations'!A:J,10,FALSE)</f>
        <v>Diabetes</v>
      </c>
      <c r="L826" s="6" t="str">
        <f>VLOOKUP(Table2[[#This Row],[CustomerID]],'Hospitalisation Details'!A:M,12,FALSE)</f>
        <v>25-Sep-1967</v>
      </c>
      <c r="M826" s="6">
        <f>VLOOKUP(Table2[[#This Row],[CustomerID]],'Hospitalisation Details'!A:M,7,FALSE)</f>
        <v>12823.25</v>
      </c>
      <c r="N826" s="6" t="str">
        <f>VLOOKUP(Table2[[#This Row],[CustomerID]],'Hospitalisation Details'!A:M,8,FALSE)</f>
        <v>tier - 3</v>
      </c>
      <c r="O826" s="6" t="str">
        <f>VLOOKUP(Table2[[#This Row],[CustomerID]],'Hospitalisation Details'!A:M,9,FALSE)</f>
        <v>tier - 3</v>
      </c>
      <c r="P826" s="6" t="str">
        <f>VLOOKUP(Table2[[#This Row],[CustomerID]],'Hospitalisation Details'!A:M,10,FALSE)</f>
        <v>R1021</v>
      </c>
      <c r="Q826" s="6">
        <f>VLOOKUP(Table2[[#This Row],[CustomerID]],'Hospitalisation Details'!A:M,13,FALSE)</f>
        <v>55</v>
      </c>
      <c r="R826" s="41"/>
    </row>
    <row r="827" spans="1:18" x14ac:dyDescent="0.3">
      <c r="A827" s="6" t="str">
        <f>VLOOKUP('Customer Names'!A827,'Customer Names'!A:A,1,FALSE)</f>
        <v>Id826</v>
      </c>
      <c r="B827" s="6" t="str">
        <f>VLOOKUP(Table2[[#This Row],[CustomerID]],'Customer Names'!A:E,4,FALSE)</f>
        <v xml:space="preserve">  Kate A</v>
      </c>
      <c r="C827" s="6">
        <f>VLOOKUP(Table2[[#This Row],[CustomerID]],'Medical Examinations'!A:J,2,FALSE)</f>
        <v>26.504999999999999</v>
      </c>
      <c r="D827" s="6">
        <f>VLOOKUP(Table2[[#This Row],[CustomerID]],'Medical Examinations'!A:J,3,FALSE)</f>
        <v>6.79</v>
      </c>
      <c r="E827" s="6" t="str">
        <f>VLOOKUP(Table2[[#This Row],[CustomerID]],'Medical Examinations'!A:J,4,FALSE)</f>
        <v>Yes</v>
      </c>
      <c r="F827" s="6" t="str">
        <f>VLOOKUP(Table2[[#This Row],[CustomerID]],'Medical Examinations'!A:J,5,FALSE)</f>
        <v>No</v>
      </c>
      <c r="G827" s="6" t="str">
        <f>VLOOKUP(Table2[[#This Row],[CustomerID]],'Medical Examinations'!A:J,6,FALSE)</f>
        <v>Yes</v>
      </c>
      <c r="H827" s="6">
        <f>VLOOKUP(Table2[[#This Row],[CustomerID]],'Medical Examinations'!A:J,7,FALSE)</f>
        <v>1</v>
      </c>
      <c r="I827" s="6" t="str">
        <f>VLOOKUP(Table2[[#This Row],[CustomerID]],'Medical Examinations'!A:J,8,FALSE)</f>
        <v>No</v>
      </c>
      <c r="J827" s="6" t="str">
        <f>VLOOKUP(Table2[[#This Row],[CustomerID]],'Medical Examinations'!A:J,9,FALSE)</f>
        <v>OverWeight</v>
      </c>
      <c r="K827" s="6" t="str">
        <f>VLOOKUP(Table2[[#This Row],[CustomerID]],'Medical Examinations'!A:J,10,FALSE)</f>
        <v>Diabetes</v>
      </c>
      <c r="L827" s="6" t="str">
        <f>VLOOKUP(Table2[[#This Row],[CustomerID]],'Hospitalisation Details'!A:M,12,FALSE)</f>
        <v>20-Jul-1963</v>
      </c>
      <c r="M827" s="6">
        <f>VLOOKUP(Table2[[#This Row],[CustomerID]],'Hospitalisation Details'!A:M,7,FALSE)</f>
        <v>12815.44</v>
      </c>
      <c r="N827" s="6" t="str">
        <f>VLOOKUP(Table2[[#This Row],[CustomerID]],'Hospitalisation Details'!A:M,8,FALSE)</f>
        <v>tier - 3</v>
      </c>
      <c r="O827" s="6" t="str">
        <f>VLOOKUP(Table2[[#This Row],[CustomerID]],'Hospitalisation Details'!A:M,9,FALSE)</f>
        <v>tier - 3</v>
      </c>
      <c r="P827" s="6" t="str">
        <f>VLOOKUP(Table2[[#This Row],[CustomerID]],'Hospitalisation Details'!A:M,10,FALSE)</f>
        <v>R1024</v>
      </c>
      <c r="Q827" s="6">
        <f>VLOOKUP(Table2[[#This Row],[CustomerID]],'Hospitalisation Details'!A:M,13,FALSE)</f>
        <v>59</v>
      </c>
      <c r="R827" s="41"/>
    </row>
    <row r="828" spans="1:18" x14ac:dyDescent="0.3">
      <c r="A828" s="6" t="str">
        <f>VLOOKUP('Customer Names'!A828,'Customer Names'!A:A,1,FALSE)</f>
        <v>Id827</v>
      </c>
      <c r="B828" s="6" t="str">
        <f>VLOOKUP(Table2[[#This Row],[CustomerID]],'Customer Names'!A:E,4,FALSE)</f>
        <v xml:space="preserve">  Kelli</v>
      </c>
      <c r="C828" s="6">
        <f>VLOOKUP(Table2[[#This Row],[CustomerID]],'Medical Examinations'!A:J,2,FALSE)</f>
        <v>36.479999999999997</v>
      </c>
      <c r="D828" s="6">
        <f>VLOOKUP(Table2[[#This Row],[CustomerID]],'Medical Examinations'!A:J,3,FALSE)</f>
        <v>11.09</v>
      </c>
      <c r="E828" s="6" t="str">
        <f>VLOOKUP(Table2[[#This Row],[CustomerID]],'Medical Examinations'!A:J,4,FALSE)</f>
        <v>No</v>
      </c>
      <c r="F828" s="6" t="str">
        <f>VLOOKUP(Table2[[#This Row],[CustomerID]],'Medical Examinations'!A:J,5,FALSE)</f>
        <v>No</v>
      </c>
      <c r="G828" s="6" t="str">
        <f>VLOOKUP(Table2[[#This Row],[CustomerID]],'Medical Examinations'!A:J,6,FALSE)</f>
        <v>No</v>
      </c>
      <c r="H828" s="6">
        <f>VLOOKUP(Table2[[#This Row],[CustomerID]],'Medical Examinations'!A:J,7,FALSE)</f>
        <v>0</v>
      </c>
      <c r="I828" s="6" t="str">
        <f>VLOOKUP(Table2[[#This Row],[CustomerID]],'Medical Examinations'!A:J,8,FALSE)</f>
        <v>No</v>
      </c>
      <c r="J828" s="6" t="str">
        <f>VLOOKUP(Table2[[#This Row],[CustomerID]],'Medical Examinations'!A:J,9,FALSE)</f>
        <v>Obesity</v>
      </c>
      <c r="K828" s="6" t="str">
        <f>VLOOKUP(Table2[[#This Row],[CustomerID]],'Medical Examinations'!A:J,10,FALSE)</f>
        <v>Diabetes</v>
      </c>
      <c r="L828" s="6" t="str">
        <f>VLOOKUP(Table2[[#This Row],[CustomerID]],'Hospitalisation Details'!A:M,12,FALSE)</f>
        <v>24-Jul-1978</v>
      </c>
      <c r="M828" s="6">
        <f>VLOOKUP(Table2[[#This Row],[CustomerID]],'Hospitalisation Details'!A:M,7,FALSE)</f>
        <v>12797.21</v>
      </c>
      <c r="N828" s="6" t="str">
        <f>VLOOKUP(Table2[[#This Row],[CustomerID]],'Hospitalisation Details'!A:M,8,FALSE)</f>
        <v>tier - 3</v>
      </c>
      <c r="O828" s="6" t="str">
        <f>VLOOKUP(Table2[[#This Row],[CustomerID]],'Hospitalisation Details'!A:M,9,FALSE)</f>
        <v>tier - 1</v>
      </c>
      <c r="P828" s="6" t="str">
        <f>VLOOKUP(Table2[[#This Row],[CustomerID]],'Hospitalisation Details'!A:M,10,FALSE)</f>
        <v>R1024</v>
      </c>
      <c r="Q828" s="6">
        <f>VLOOKUP(Table2[[#This Row],[CustomerID]],'Hospitalisation Details'!A:M,13,FALSE)</f>
        <v>44</v>
      </c>
      <c r="R828" s="41"/>
    </row>
    <row r="829" spans="1:18" x14ac:dyDescent="0.3">
      <c r="A829" s="6" t="str">
        <f>VLOOKUP('Customer Names'!A829,'Customer Names'!A:A,1,FALSE)</f>
        <v>Id828</v>
      </c>
      <c r="B829" s="6" t="str">
        <f>VLOOKUP(Table2[[#This Row],[CustomerID]],'Customer Names'!A:E,4,FALSE)</f>
        <v xml:space="preserve">  Maggie M</v>
      </c>
      <c r="C829" s="6">
        <f>VLOOKUP(Table2[[#This Row],[CustomerID]],'Medical Examinations'!A:J,2,FALSE)</f>
        <v>39.159999999999997</v>
      </c>
      <c r="D829" s="6">
        <f>VLOOKUP(Table2[[#This Row],[CustomerID]],'Medical Examinations'!A:J,3,FALSE)</f>
        <v>5.24</v>
      </c>
      <c r="E829" s="6" t="str">
        <f>VLOOKUP(Table2[[#This Row],[CustomerID]],'Medical Examinations'!A:J,4,FALSE)</f>
        <v>Yes</v>
      </c>
      <c r="F829" s="6" t="str">
        <f>VLOOKUP(Table2[[#This Row],[CustomerID]],'Medical Examinations'!A:J,5,FALSE)</f>
        <v>No</v>
      </c>
      <c r="G829" s="6" t="str">
        <f>VLOOKUP(Table2[[#This Row],[CustomerID]],'Medical Examinations'!A:J,6,FALSE)</f>
        <v>Yes</v>
      </c>
      <c r="H829" s="6">
        <f>VLOOKUP(Table2[[#This Row],[CustomerID]],'Medical Examinations'!A:J,7,FALSE)</f>
        <v>1</v>
      </c>
      <c r="I829" s="6" t="str">
        <f>VLOOKUP(Table2[[#This Row],[CustomerID]],'Medical Examinations'!A:J,8,FALSE)</f>
        <v>No</v>
      </c>
      <c r="J829" s="6" t="str">
        <f>VLOOKUP(Table2[[#This Row],[CustomerID]],'Medical Examinations'!A:J,9,FALSE)</f>
        <v>Obesity</v>
      </c>
      <c r="K829" s="6" t="str">
        <f>VLOOKUP(Table2[[#This Row],[CustomerID]],'Medical Examinations'!A:J,10,FALSE)</f>
        <v>Normal</v>
      </c>
      <c r="L829" s="6" t="str">
        <f>VLOOKUP(Table2[[#This Row],[CustomerID]],'Hospitalisation Details'!A:M,12,FALSE)</f>
        <v>29-Oct-1983</v>
      </c>
      <c r="M829" s="6">
        <f>VLOOKUP(Table2[[#This Row],[CustomerID]],'Hospitalisation Details'!A:M,7,FALSE)</f>
        <v>12788.18</v>
      </c>
      <c r="N829" s="6" t="str">
        <f>VLOOKUP(Table2[[#This Row],[CustomerID]],'Hospitalisation Details'!A:M,8,FALSE)</f>
        <v>tier - 3</v>
      </c>
      <c r="O829" s="6" t="str">
        <f>VLOOKUP(Table2[[#This Row],[CustomerID]],'Hospitalisation Details'!A:M,9,FALSE)</f>
        <v>tier - 1</v>
      </c>
      <c r="P829" s="6" t="str">
        <f>VLOOKUP(Table2[[#This Row],[CustomerID]],'Hospitalisation Details'!A:M,10,FALSE)</f>
        <v>R1026</v>
      </c>
      <c r="Q829" s="6">
        <f>VLOOKUP(Table2[[#This Row],[CustomerID]],'Hospitalisation Details'!A:M,13,FALSE)</f>
        <v>39</v>
      </c>
      <c r="R829" s="41"/>
    </row>
    <row r="830" spans="1:18" x14ac:dyDescent="0.3">
      <c r="A830" s="6" t="str">
        <f>VLOOKUP('Customer Names'!A830,'Customer Names'!A:A,1,FALSE)</f>
        <v>Id829</v>
      </c>
      <c r="B830" s="6" t="str">
        <f>VLOOKUP(Table2[[#This Row],[CustomerID]],'Customer Names'!A:E,4,FALSE)</f>
        <v xml:space="preserve">  Michelle L</v>
      </c>
      <c r="C830" s="6">
        <f>VLOOKUP(Table2[[#This Row],[CustomerID]],'Medical Examinations'!A:J,2,FALSE)</f>
        <v>28.22</v>
      </c>
      <c r="D830" s="6">
        <f>VLOOKUP(Table2[[#This Row],[CustomerID]],'Medical Examinations'!A:J,3,FALSE)</f>
        <v>7.51</v>
      </c>
      <c r="E830" s="6" t="str">
        <f>VLOOKUP(Table2[[#This Row],[CustomerID]],'Medical Examinations'!A:J,4,FALSE)</f>
        <v>Yes</v>
      </c>
      <c r="F830" s="6" t="str">
        <f>VLOOKUP(Table2[[#This Row],[CustomerID]],'Medical Examinations'!A:J,5,FALSE)</f>
        <v>No</v>
      </c>
      <c r="G830" s="6" t="str">
        <f>VLOOKUP(Table2[[#This Row],[CustomerID]],'Medical Examinations'!A:J,6,FALSE)</f>
        <v>Yes</v>
      </c>
      <c r="H830" s="6">
        <f>VLOOKUP(Table2[[#This Row],[CustomerID]],'Medical Examinations'!A:J,7,FALSE)</f>
        <v>1</v>
      </c>
      <c r="I830" s="6" t="str">
        <f>VLOOKUP(Table2[[#This Row],[CustomerID]],'Medical Examinations'!A:J,8,FALSE)</f>
        <v>No</v>
      </c>
      <c r="J830" s="6" t="str">
        <f>VLOOKUP(Table2[[#This Row],[CustomerID]],'Medical Examinations'!A:J,9,FALSE)</f>
        <v>OverWeight</v>
      </c>
      <c r="K830" s="6" t="str">
        <f>VLOOKUP(Table2[[#This Row],[CustomerID]],'Medical Examinations'!A:J,10,FALSE)</f>
        <v>Diabetes</v>
      </c>
      <c r="L830" s="6" t="str">
        <f>VLOOKUP(Table2[[#This Row],[CustomerID]],'Hospitalisation Details'!A:M,12,FALSE)</f>
        <v>5-Dec-1963</v>
      </c>
      <c r="M830" s="6">
        <f>VLOOKUP(Table2[[#This Row],[CustomerID]],'Hospitalisation Details'!A:M,7,FALSE)</f>
        <v>12788.03</v>
      </c>
      <c r="N830" s="6" t="str">
        <f>VLOOKUP(Table2[[#This Row],[CustomerID]],'Hospitalisation Details'!A:M,8,FALSE)</f>
        <v>tier - 3</v>
      </c>
      <c r="O830" s="6" t="str">
        <f>VLOOKUP(Table2[[#This Row],[CustomerID]],'Hospitalisation Details'!A:M,9,FALSE)</f>
        <v>tier - 3</v>
      </c>
      <c r="P830" s="6" t="str">
        <f>VLOOKUP(Table2[[#This Row],[CustomerID]],'Hospitalisation Details'!A:M,10,FALSE)</f>
        <v>R1025</v>
      </c>
      <c r="Q830" s="6">
        <f>VLOOKUP(Table2[[#This Row],[CustomerID]],'Hospitalisation Details'!A:M,13,FALSE)</f>
        <v>59</v>
      </c>
      <c r="R830" s="41"/>
    </row>
    <row r="831" spans="1:18" x14ac:dyDescent="0.3">
      <c r="A831" s="6" t="str">
        <f>VLOOKUP('Customer Names'!A831,'Customer Names'!A:A,1,FALSE)</f>
        <v>Id830</v>
      </c>
      <c r="B831" s="6" t="str">
        <f>VLOOKUP(Table2[[#This Row],[CustomerID]],'Customer Names'!A:E,4,FALSE)</f>
        <v xml:space="preserve">  Ashley K</v>
      </c>
      <c r="C831" s="6">
        <f>VLOOKUP(Table2[[#This Row],[CustomerID]],'Medical Examinations'!A:J,2,FALSE)</f>
        <v>35</v>
      </c>
      <c r="D831" s="6">
        <f>VLOOKUP(Table2[[#This Row],[CustomerID]],'Medical Examinations'!A:J,3,FALSE)</f>
        <v>4.13</v>
      </c>
      <c r="E831" s="6" t="str">
        <f>VLOOKUP(Table2[[#This Row],[CustomerID]],'Medical Examinations'!A:J,4,FALSE)</f>
        <v>No</v>
      </c>
      <c r="F831" s="6" t="str">
        <f>VLOOKUP(Table2[[#This Row],[CustomerID]],'Medical Examinations'!A:J,5,FALSE)</f>
        <v>No</v>
      </c>
      <c r="G831" s="6" t="str">
        <f>VLOOKUP(Table2[[#This Row],[CustomerID]],'Medical Examinations'!A:J,6,FALSE)</f>
        <v>No</v>
      </c>
      <c r="H831" s="6">
        <f>VLOOKUP(Table2[[#This Row],[CustomerID]],'Medical Examinations'!A:J,7,FALSE)</f>
        <v>2</v>
      </c>
      <c r="I831" s="6" t="str">
        <f>VLOOKUP(Table2[[#This Row],[CustomerID]],'Medical Examinations'!A:J,8,FALSE)</f>
        <v>No</v>
      </c>
      <c r="J831" s="6" t="str">
        <f>VLOOKUP(Table2[[#This Row],[CustomerID]],'Medical Examinations'!A:J,9,FALSE)</f>
        <v>Obesity</v>
      </c>
      <c r="K831" s="6" t="str">
        <f>VLOOKUP(Table2[[#This Row],[CustomerID]],'Medical Examinations'!A:J,10,FALSE)</f>
        <v>Normal</v>
      </c>
      <c r="L831" s="6" t="str">
        <f>VLOOKUP(Table2[[#This Row],[CustomerID]],'Hospitalisation Details'!A:M,12,FALSE)</f>
        <v>7-Oct-1972</v>
      </c>
      <c r="M831" s="6">
        <f>VLOOKUP(Table2[[#This Row],[CustomerID]],'Hospitalisation Details'!A:M,7,FALSE)</f>
        <v>12776.05</v>
      </c>
      <c r="N831" s="6" t="str">
        <f>VLOOKUP(Table2[[#This Row],[CustomerID]],'Hospitalisation Details'!A:M,8,FALSE)</f>
        <v>tier - 3</v>
      </c>
      <c r="O831" s="6" t="str">
        <f>VLOOKUP(Table2[[#This Row],[CustomerID]],'Hospitalisation Details'!A:M,9,FALSE)</f>
        <v>tier - 3</v>
      </c>
      <c r="P831" s="6" t="str">
        <f>VLOOKUP(Table2[[#This Row],[CustomerID]],'Hospitalisation Details'!A:M,10,FALSE)</f>
        <v>R1026</v>
      </c>
      <c r="Q831" s="6">
        <f>VLOOKUP(Table2[[#This Row],[CustomerID]],'Hospitalisation Details'!A:M,13,FALSE)</f>
        <v>50</v>
      </c>
      <c r="R831" s="41"/>
    </row>
    <row r="832" spans="1:18" x14ac:dyDescent="0.3">
      <c r="A832" s="6" t="str">
        <f>VLOOKUP('Customer Names'!A832,'Customer Names'!A:A,1,FALSE)</f>
        <v>Id831</v>
      </c>
      <c r="B832" s="6" t="str">
        <f>VLOOKUP(Table2[[#This Row],[CustomerID]],'Customer Names'!A:E,4,FALSE)</f>
        <v xml:space="preserve">  Michael</v>
      </c>
      <c r="C832" s="6">
        <f>VLOOKUP(Table2[[#This Row],[CustomerID]],'Medical Examinations'!A:J,2,FALSE)</f>
        <v>36.24</v>
      </c>
      <c r="D832" s="6">
        <f>VLOOKUP(Table2[[#This Row],[CustomerID]],'Medical Examinations'!A:J,3,FALSE)</f>
        <v>8.3800000000000008</v>
      </c>
      <c r="E832" s="6" t="str">
        <f>VLOOKUP(Table2[[#This Row],[CustomerID]],'Medical Examinations'!A:J,4,FALSE)</f>
        <v>Yes</v>
      </c>
      <c r="F832" s="6" t="str">
        <f>VLOOKUP(Table2[[#This Row],[CustomerID]],'Medical Examinations'!A:J,5,FALSE)</f>
        <v>No</v>
      </c>
      <c r="G832" s="6" t="str">
        <f>VLOOKUP(Table2[[#This Row],[CustomerID]],'Medical Examinations'!A:J,6,FALSE)</f>
        <v>No</v>
      </c>
      <c r="H832" s="6">
        <f>VLOOKUP(Table2[[#This Row],[CustomerID]],'Medical Examinations'!A:J,7,FALSE)</f>
        <v>1</v>
      </c>
      <c r="I832" s="6" t="str">
        <f>VLOOKUP(Table2[[#This Row],[CustomerID]],'Medical Examinations'!A:J,8,FALSE)</f>
        <v>No</v>
      </c>
      <c r="J832" s="6" t="str">
        <f>VLOOKUP(Table2[[#This Row],[CustomerID]],'Medical Examinations'!A:J,9,FALSE)</f>
        <v>Obesity</v>
      </c>
      <c r="K832" s="6" t="str">
        <f>VLOOKUP(Table2[[#This Row],[CustomerID]],'Medical Examinations'!A:J,10,FALSE)</f>
        <v>Diabetes</v>
      </c>
      <c r="L832" s="6" t="str">
        <f>VLOOKUP(Table2[[#This Row],[CustomerID]],'Hospitalisation Details'!A:M,12,FALSE)</f>
        <v>25-Sep-1975</v>
      </c>
      <c r="M832" s="6">
        <f>VLOOKUP(Table2[[#This Row],[CustomerID]],'Hospitalisation Details'!A:M,7,FALSE)</f>
        <v>12770.27</v>
      </c>
      <c r="N832" s="6" t="str">
        <f>VLOOKUP(Table2[[#This Row],[CustomerID]],'Hospitalisation Details'!A:M,8,FALSE)</f>
        <v>tier - 3</v>
      </c>
      <c r="O832" s="6" t="str">
        <f>VLOOKUP(Table2[[#This Row],[CustomerID]],'Hospitalisation Details'!A:M,9,FALSE)</f>
        <v>tier - 3</v>
      </c>
      <c r="P832" s="6" t="str">
        <f>VLOOKUP(Table2[[#This Row],[CustomerID]],'Hospitalisation Details'!A:M,10,FALSE)</f>
        <v>R1021</v>
      </c>
      <c r="Q832" s="6">
        <f>VLOOKUP(Table2[[#This Row],[CustomerID]],'Hospitalisation Details'!A:M,13,FALSE)</f>
        <v>47</v>
      </c>
      <c r="R832" s="41"/>
    </row>
    <row r="833" spans="1:18" x14ac:dyDescent="0.3">
      <c r="A833" s="6" t="str">
        <f>VLOOKUP('Customer Names'!A833,'Customer Names'!A:A,1,FALSE)</f>
        <v>Id832</v>
      </c>
      <c r="B833" s="6" t="str">
        <f>VLOOKUP(Table2[[#This Row],[CustomerID]],'Customer Names'!A:E,4,FALSE)</f>
        <v xml:space="preserve">  Ryan K</v>
      </c>
      <c r="C833" s="6">
        <f>VLOOKUP(Table2[[#This Row],[CustomerID]],'Medical Examinations'!A:J,2,FALSE)</f>
        <v>36.954999999999998</v>
      </c>
      <c r="D833" s="6">
        <f>VLOOKUP(Table2[[#This Row],[CustomerID]],'Medical Examinations'!A:J,3,FALSE)</f>
        <v>8.07</v>
      </c>
      <c r="E833" s="6" t="str">
        <f>VLOOKUP(Table2[[#This Row],[CustomerID]],'Medical Examinations'!A:J,4,FALSE)</f>
        <v>No</v>
      </c>
      <c r="F833" s="6" t="str">
        <f>VLOOKUP(Table2[[#This Row],[CustomerID]],'Medical Examinations'!A:J,5,FALSE)</f>
        <v>No</v>
      </c>
      <c r="G833" s="6" t="str">
        <f>VLOOKUP(Table2[[#This Row],[CustomerID]],'Medical Examinations'!A:J,6,FALSE)</f>
        <v>No</v>
      </c>
      <c r="H833" s="6">
        <f>VLOOKUP(Table2[[#This Row],[CustomerID]],'Medical Examinations'!A:J,7,FALSE)</f>
        <v>0</v>
      </c>
      <c r="I833" s="6" t="str">
        <f>VLOOKUP(Table2[[#This Row],[CustomerID]],'Medical Examinations'!A:J,8,FALSE)</f>
        <v>No</v>
      </c>
      <c r="J833" s="6" t="str">
        <f>VLOOKUP(Table2[[#This Row],[CustomerID]],'Medical Examinations'!A:J,9,FALSE)</f>
        <v>Obesity</v>
      </c>
      <c r="K833" s="6" t="str">
        <f>VLOOKUP(Table2[[#This Row],[CustomerID]],'Medical Examinations'!A:J,10,FALSE)</f>
        <v>Diabetes</v>
      </c>
      <c r="L833" s="6" t="str">
        <f>VLOOKUP(Table2[[#This Row],[CustomerID]],'Hospitalisation Details'!A:M,12,FALSE)</f>
        <v>1-Oct-1962</v>
      </c>
      <c r="M833" s="6">
        <f>VLOOKUP(Table2[[#This Row],[CustomerID]],'Hospitalisation Details'!A:M,7,FALSE)</f>
        <v>12741.17</v>
      </c>
      <c r="N833" s="6" t="str">
        <f>VLOOKUP(Table2[[#This Row],[CustomerID]],'Hospitalisation Details'!A:M,8,FALSE)</f>
        <v>tier - 3</v>
      </c>
      <c r="O833" s="6" t="str">
        <f>VLOOKUP(Table2[[#This Row],[CustomerID]],'Hospitalisation Details'!A:M,9,FALSE)</f>
        <v>tier - 1</v>
      </c>
      <c r="P833" s="6" t="str">
        <f>VLOOKUP(Table2[[#This Row],[CustomerID]],'Hospitalisation Details'!A:M,10,FALSE)</f>
        <v>R1017</v>
      </c>
      <c r="Q833" s="6">
        <f>VLOOKUP(Table2[[#This Row],[CustomerID]],'Hospitalisation Details'!A:M,13,FALSE)</f>
        <v>60</v>
      </c>
      <c r="R833" s="41"/>
    </row>
    <row r="834" spans="1:18" x14ac:dyDescent="0.3">
      <c r="A834" s="6" t="str">
        <f>VLOOKUP('Customer Names'!A834,'Customer Names'!A:A,1,FALSE)</f>
        <v>Id833</v>
      </c>
      <c r="B834" s="6" t="str">
        <f>VLOOKUP(Table2[[#This Row],[CustomerID]],'Customer Names'!A:E,4,FALSE)</f>
        <v xml:space="preserve">  Matthew J</v>
      </c>
      <c r="C834" s="6">
        <f>VLOOKUP(Table2[[#This Row],[CustomerID]],'Medical Examinations'!A:J,2,FALSE)</f>
        <v>29.64</v>
      </c>
      <c r="D834" s="6">
        <f>VLOOKUP(Table2[[#This Row],[CustomerID]],'Medical Examinations'!A:J,3,FALSE)</f>
        <v>8.9499999999999993</v>
      </c>
      <c r="E834" s="6" t="str">
        <f>VLOOKUP(Table2[[#This Row],[CustomerID]],'Medical Examinations'!A:J,4,FALSE)</f>
        <v>No</v>
      </c>
      <c r="F834" s="6" t="str">
        <f>VLOOKUP(Table2[[#This Row],[CustomerID]],'Medical Examinations'!A:J,5,FALSE)</f>
        <v>No</v>
      </c>
      <c r="G834" s="6" t="str">
        <f>VLOOKUP(Table2[[#This Row],[CustomerID]],'Medical Examinations'!A:J,6,FALSE)</f>
        <v>No</v>
      </c>
      <c r="H834" s="6">
        <f>VLOOKUP(Table2[[#This Row],[CustomerID]],'Medical Examinations'!A:J,7,FALSE)</f>
        <v>0</v>
      </c>
      <c r="I834" s="6" t="str">
        <f>VLOOKUP(Table2[[#This Row],[CustomerID]],'Medical Examinations'!A:J,8,FALSE)</f>
        <v>No</v>
      </c>
      <c r="J834" s="6" t="str">
        <f>VLOOKUP(Table2[[#This Row],[CustomerID]],'Medical Examinations'!A:J,9,FALSE)</f>
        <v>OverWeight</v>
      </c>
      <c r="K834" s="6" t="str">
        <f>VLOOKUP(Table2[[#This Row],[CustomerID]],'Medical Examinations'!A:J,10,FALSE)</f>
        <v>Diabetes</v>
      </c>
      <c r="L834" s="6" t="str">
        <f>VLOOKUP(Table2[[#This Row],[CustomerID]],'Hospitalisation Details'!A:M,12,FALSE)</f>
        <v>2-Sep-1962</v>
      </c>
      <c r="M834" s="6">
        <f>VLOOKUP(Table2[[#This Row],[CustomerID]],'Hospitalisation Details'!A:M,7,FALSE)</f>
        <v>12731</v>
      </c>
      <c r="N834" s="6" t="str">
        <f>VLOOKUP(Table2[[#This Row],[CustomerID]],'Hospitalisation Details'!A:M,8,FALSE)</f>
        <v>tier - 3</v>
      </c>
      <c r="O834" s="6" t="str">
        <f>VLOOKUP(Table2[[#This Row],[CustomerID]],'Hospitalisation Details'!A:M,9,FALSE)</f>
        <v>tier - 3</v>
      </c>
      <c r="P834" s="6" t="str">
        <f>VLOOKUP(Table2[[#This Row],[CustomerID]],'Hospitalisation Details'!A:M,10,FALSE)</f>
        <v>R1016</v>
      </c>
      <c r="Q834" s="6">
        <f>VLOOKUP(Table2[[#This Row],[CustomerID]],'Hospitalisation Details'!A:M,13,FALSE)</f>
        <v>60</v>
      </c>
      <c r="R834" s="41"/>
    </row>
    <row r="835" spans="1:18" x14ac:dyDescent="0.3">
      <c r="A835" s="6" t="str">
        <f>VLOOKUP('Customer Names'!A835,'Customer Names'!A:A,1,FALSE)</f>
        <v>Id834</v>
      </c>
      <c r="B835" s="6" t="str">
        <f>VLOOKUP(Table2[[#This Row],[CustomerID]],'Customer Names'!A:E,4,FALSE)</f>
        <v xml:space="preserve">  Karine</v>
      </c>
      <c r="C835" s="6">
        <f>VLOOKUP(Table2[[#This Row],[CustomerID]],'Medical Examinations'!A:J,2,FALSE)</f>
        <v>42.74</v>
      </c>
      <c r="D835" s="6">
        <f>VLOOKUP(Table2[[#This Row],[CustomerID]],'Medical Examinations'!A:J,3,FALSE)</f>
        <v>6.31</v>
      </c>
      <c r="E835" s="6" t="str">
        <f>VLOOKUP(Table2[[#This Row],[CustomerID]],'Medical Examinations'!A:J,4,FALSE)</f>
        <v>Yes</v>
      </c>
      <c r="F835" s="6" t="str">
        <f>VLOOKUP(Table2[[#This Row],[CustomerID]],'Medical Examinations'!A:J,5,FALSE)</f>
        <v>No</v>
      </c>
      <c r="G835" s="6" t="str">
        <f>VLOOKUP(Table2[[#This Row],[CustomerID]],'Medical Examinations'!A:J,6,FALSE)</f>
        <v>No</v>
      </c>
      <c r="H835" s="6">
        <f>VLOOKUP(Table2[[#This Row],[CustomerID]],'Medical Examinations'!A:J,7,FALSE)</f>
        <v>1</v>
      </c>
      <c r="I835" s="6" t="str">
        <f>VLOOKUP(Table2[[#This Row],[CustomerID]],'Medical Examinations'!A:J,8,FALSE)</f>
        <v>No</v>
      </c>
      <c r="J835" s="6" t="str">
        <f>VLOOKUP(Table2[[#This Row],[CustomerID]],'Medical Examinations'!A:J,9,FALSE)</f>
        <v>Obesity</v>
      </c>
      <c r="K835" s="6" t="str">
        <f>VLOOKUP(Table2[[#This Row],[CustomerID]],'Medical Examinations'!A:J,10,FALSE)</f>
        <v>Prediabetes</v>
      </c>
      <c r="L835" s="6" t="str">
        <f>VLOOKUP(Table2[[#This Row],[CustomerID]],'Hospitalisation Details'!A:M,12,FALSE)</f>
        <v>17-Jul-1988</v>
      </c>
      <c r="M835" s="6">
        <f>VLOOKUP(Table2[[#This Row],[CustomerID]],'Hospitalisation Details'!A:M,7,FALSE)</f>
        <v>12718.21</v>
      </c>
      <c r="N835" s="6" t="str">
        <f>VLOOKUP(Table2[[#This Row],[CustomerID]],'Hospitalisation Details'!A:M,8,FALSE)</f>
        <v>tier - 3</v>
      </c>
      <c r="O835" s="6" t="str">
        <f>VLOOKUP(Table2[[#This Row],[CustomerID]],'Hospitalisation Details'!A:M,9,FALSE)</f>
        <v>tier - 1</v>
      </c>
      <c r="P835" s="6" t="str">
        <f>VLOOKUP(Table2[[#This Row],[CustomerID]],'Hospitalisation Details'!A:M,10,FALSE)</f>
        <v>R1026</v>
      </c>
      <c r="Q835" s="6">
        <f>VLOOKUP(Table2[[#This Row],[CustomerID]],'Hospitalisation Details'!A:M,13,FALSE)</f>
        <v>34</v>
      </c>
      <c r="R835" s="41"/>
    </row>
    <row r="836" spans="1:18" x14ac:dyDescent="0.3">
      <c r="A836" s="6" t="str">
        <f>VLOOKUP('Customer Names'!A836,'Customer Names'!A:A,1,FALSE)</f>
        <v>Id835</v>
      </c>
      <c r="B836" s="6" t="str">
        <f>VLOOKUP(Table2[[#This Row],[CustomerID]],'Customer Names'!A:E,4,FALSE)</f>
        <v xml:space="preserve">  Antonia G</v>
      </c>
      <c r="C836" s="6">
        <f>VLOOKUP(Table2[[#This Row],[CustomerID]],'Medical Examinations'!A:J,2,FALSE)</f>
        <v>36.130000000000003</v>
      </c>
      <c r="D836" s="6">
        <f>VLOOKUP(Table2[[#This Row],[CustomerID]],'Medical Examinations'!A:J,3,FALSE)</f>
        <v>7.19</v>
      </c>
      <c r="E836" s="6" t="str">
        <f>VLOOKUP(Table2[[#This Row],[CustomerID]],'Medical Examinations'!A:J,4,FALSE)</f>
        <v>Yes</v>
      </c>
      <c r="F836" s="6" t="str">
        <f>VLOOKUP(Table2[[#This Row],[CustomerID]],'Medical Examinations'!A:J,5,FALSE)</f>
        <v>No</v>
      </c>
      <c r="G836" s="6" t="str">
        <f>VLOOKUP(Table2[[#This Row],[CustomerID]],'Medical Examinations'!A:J,6,FALSE)</f>
        <v>No</v>
      </c>
      <c r="H836" s="6">
        <f>VLOOKUP(Table2[[#This Row],[CustomerID]],'Medical Examinations'!A:J,7,FALSE)</f>
        <v>2</v>
      </c>
      <c r="I836" s="6" t="str">
        <f>VLOOKUP(Table2[[#This Row],[CustomerID]],'Medical Examinations'!A:J,8,FALSE)</f>
        <v>No</v>
      </c>
      <c r="J836" s="6" t="str">
        <f>VLOOKUP(Table2[[#This Row],[CustomerID]],'Medical Examinations'!A:J,9,FALSE)</f>
        <v>Obesity</v>
      </c>
      <c r="K836" s="6" t="str">
        <f>VLOOKUP(Table2[[#This Row],[CustomerID]],'Medical Examinations'!A:J,10,FALSE)</f>
        <v>Diabetes</v>
      </c>
      <c r="L836" s="6" t="str">
        <f>VLOOKUP(Table2[[#This Row],[CustomerID]],'Hospitalisation Details'!A:M,12,FALSE)</f>
        <v>8-Jul-1970</v>
      </c>
      <c r="M836" s="6">
        <f>VLOOKUP(Table2[[#This Row],[CustomerID]],'Hospitalisation Details'!A:M,7,FALSE)</f>
        <v>12713</v>
      </c>
      <c r="N836" s="6" t="str">
        <f>VLOOKUP(Table2[[#This Row],[CustomerID]],'Hospitalisation Details'!A:M,8,FALSE)</f>
        <v>tier - 3</v>
      </c>
      <c r="O836" s="6" t="str">
        <f>VLOOKUP(Table2[[#This Row],[CustomerID]],'Hospitalisation Details'!A:M,9,FALSE)</f>
        <v>tier - 1</v>
      </c>
      <c r="P836" s="6" t="str">
        <f>VLOOKUP(Table2[[#This Row],[CustomerID]],'Hospitalisation Details'!A:M,10,FALSE)</f>
        <v>R1011</v>
      </c>
      <c r="Q836" s="6">
        <f>VLOOKUP(Table2[[#This Row],[CustomerID]],'Hospitalisation Details'!A:M,13,FALSE)</f>
        <v>52</v>
      </c>
      <c r="R836" s="41"/>
    </row>
    <row r="837" spans="1:18" x14ac:dyDescent="0.3">
      <c r="A837" s="6" t="str">
        <f>VLOOKUP('Customer Names'!A837,'Customer Names'!A:A,1,FALSE)</f>
        <v>Id836</v>
      </c>
      <c r="B837" s="6" t="str">
        <f>VLOOKUP(Table2[[#This Row],[CustomerID]],'Customer Names'!A:E,4,FALSE)</f>
        <v xml:space="preserve">  Casondra L</v>
      </c>
      <c r="C837" s="6">
        <f>VLOOKUP(Table2[[#This Row],[CustomerID]],'Medical Examinations'!A:J,2,FALSE)</f>
        <v>31.55</v>
      </c>
      <c r="D837" s="6">
        <f>VLOOKUP(Table2[[#This Row],[CustomerID]],'Medical Examinations'!A:J,3,FALSE)</f>
        <v>6.11</v>
      </c>
      <c r="E837" s="6" t="str">
        <f>VLOOKUP(Table2[[#This Row],[CustomerID]],'Medical Examinations'!A:J,4,FALSE)</f>
        <v>Yes</v>
      </c>
      <c r="F837" s="6" t="str">
        <f>VLOOKUP(Table2[[#This Row],[CustomerID]],'Medical Examinations'!A:J,5,FALSE)</f>
        <v>No</v>
      </c>
      <c r="G837" s="6" t="str">
        <f>VLOOKUP(Table2[[#This Row],[CustomerID]],'Medical Examinations'!A:J,6,FALSE)</f>
        <v>No</v>
      </c>
      <c r="H837" s="6">
        <f>VLOOKUP(Table2[[#This Row],[CustomerID]],'Medical Examinations'!A:J,7,FALSE)</f>
        <v>1</v>
      </c>
      <c r="I837" s="6" t="str">
        <f>VLOOKUP(Table2[[#This Row],[CustomerID]],'Medical Examinations'!A:J,8,FALSE)</f>
        <v>No</v>
      </c>
      <c r="J837" s="6" t="str">
        <f>VLOOKUP(Table2[[#This Row],[CustomerID]],'Medical Examinations'!A:J,9,FALSE)</f>
        <v>Obesity</v>
      </c>
      <c r="K837" s="6" t="str">
        <f>VLOOKUP(Table2[[#This Row],[CustomerID]],'Medical Examinations'!A:J,10,FALSE)</f>
        <v>Prediabetes</v>
      </c>
      <c r="L837" s="6" t="str">
        <f>VLOOKUP(Table2[[#This Row],[CustomerID]],'Hospitalisation Details'!A:M,12,FALSE)</f>
        <v>28-Nov-1964</v>
      </c>
      <c r="M837" s="6">
        <f>VLOOKUP(Table2[[#This Row],[CustomerID]],'Hospitalisation Details'!A:M,7,FALSE)</f>
        <v>12700.63</v>
      </c>
      <c r="N837" s="6" t="str">
        <f>VLOOKUP(Table2[[#This Row],[CustomerID]],'Hospitalisation Details'!A:M,8,FALSE)</f>
        <v>tier - 3</v>
      </c>
      <c r="O837" s="6" t="str">
        <f>VLOOKUP(Table2[[#This Row],[CustomerID]],'Hospitalisation Details'!A:M,9,FALSE)</f>
        <v>tier - 3</v>
      </c>
      <c r="P837" s="6" t="str">
        <f>VLOOKUP(Table2[[#This Row],[CustomerID]],'Hospitalisation Details'!A:M,10,FALSE)</f>
        <v>R1011</v>
      </c>
      <c r="Q837" s="6">
        <f>VLOOKUP(Table2[[#This Row],[CustomerID]],'Hospitalisation Details'!A:M,13,FALSE)</f>
        <v>58</v>
      </c>
      <c r="R837" s="41"/>
    </row>
    <row r="838" spans="1:18" x14ac:dyDescent="0.3">
      <c r="A838" s="6" t="str">
        <f>VLOOKUP('Customer Names'!A838,'Customer Names'!A:A,1,FALSE)</f>
        <v>Id837</v>
      </c>
      <c r="B838" s="6" t="str">
        <f>VLOOKUP(Table2[[#This Row],[CustomerID]],'Customer Names'!A:E,4,FALSE)</f>
        <v xml:space="preserve">  Wendy</v>
      </c>
      <c r="C838" s="6">
        <f>VLOOKUP(Table2[[#This Row],[CustomerID]],'Medical Examinations'!A:J,2,FALSE)</f>
        <v>52.75</v>
      </c>
      <c r="D838" s="6">
        <f>VLOOKUP(Table2[[#This Row],[CustomerID]],'Medical Examinations'!A:J,3,FALSE)</f>
        <v>6.02</v>
      </c>
      <c r="E838" s="6" t="str">
        <f>VLOOKUP(Table2[[#This Row],[CustomerID]],'Medical Examinations'!A:J,4,FALSE)</f>
        <v>No</v>
      </c>
      <c r="F838" s="6" t="str">
        <f>VLOOKUP(Table2[[#This Row],[CustomerID]],'Medical Examinations'!A:J,5,FALSE)</f>
        <v>No</v>
      </c>
      <c r="G838" s="6" t="str">
        <f>VLOOKUP(Table2[[#This Row],[CustomerID]],'Medical Examinations'!A:J,6,FALSE)</f>
        <v>No</v>
      </c>
      <c r="H838" s="6">
        <f>VLOOKUP(Table2[[#This Row],[CustomerID]],'Medical Examinations'!A:J,7,FALSE)</f>
        <v>1</v>
      </c>
      <c r="I838" s="6" t="str">
        <f>VLOOKUP(Table2[[#This Row],[CustomerID]],'Medical Examinations'!A:J,8,FALSE)</f>
        <v>No</v>
      </c>
      <c r="J838" s="6" t="str">
        <f>VLOOKUP(Table2[[#This Row],[CustomerID]],'Medical Examinations'!A:J,9,FALSE)</f>
        <v>Obesity</v>
      </c>
      <c r="K838" s="6" t="str">
        <f>VLOOKUP(Table2[[#This Row],[CustomerID]],'Medical Examinations'!A:J,10,FALSE)</f>
        <v>Prediabetes</v>
      </c>
      <c r="L838" s="6" t="str">
        <f>VLOOKUP(Table2[[#This Row],[CustomerID]],'Hospitalisation Details'!A:M,12,FALSE)</f>
        <v>7-Jul-1992</v>
      </c>
      <c r="M838" s="6">
        <f>VLOOKUP(Table2[[#This Row],[CustomerID]],'Hospitalisation Details'!A:M,7,FALSE)</f>
        <v>12699.56</v>
      </c>
      <c r="N838" s="6" t="str">
        <f>VLOOKUP(Table2[[#This Row],[CustomerID]],'Hospitalisation Details'!A:M,8,FALSE)</f>
        <v>tier - 3</v>
      </c>
      <c r="O838" s="6" t="str">
        <f>VLOOKUP(Table2[[#This Row],[CustomerID]],'Hospitalisation Details'!A:M,9,FALSE)</f>
        <v>tier - 2</v>
      </c>
      <c r="P838" s="6" t="str">
        <f>VLOOKUP(Table2[[#This Row],[CustomerID]],'Hospitalisation Details'!A:M,10,FALSE)</f>
        <v>R1011</v>
      </c>
      <c r="Q838" s="6">
        <f>VLOOKUP(Table2[[#This Row],[CustomerID]],'Hospitalisation Details'!A:M,13,FALSE)</f>
        <v>30</v>
      </c>
      <c r="R838" s="41"/>
    </row>
    <row r="839" spans="1:18" x14ac:dyDescent="0.3">
      <c r="A839" s="6" t="str">
        <f>VLOOKUP('Customer Names'!A839,'Customer Names'!A:A,1,FALSE)</f>
        <v>Id838</v>
      </c>
      <c r="B839" s="6" t="str">
        <f>VLOOKUP(Table2[[#This Row],[CustomerID]],'Customer Names'!A:E,4,FALSE)</f>
        <v xml:space="preserve">  Eric D</v>
      </c>
      <c r="C839" s="6">
        <f>VLOOKUP(Table2[[#This Row],[CustomerID]],'Medical Examinations'!A:J,2,FALSE)</f>
        <v>36.67</v>
      </c>
      <c r="D839" s="6">
        <f>VLOOKUP(Table2[[#This Row],[CustomerID]],'Medical Examinations'!A:J,3,FALSE)</f>
        <v>11.86</v>
      </c>
      <c r="E839" s="6" t="str">
        <f>VLOOKUP(Table2[[#This Row],[CustomerID]],'Medical Examinations'!A:J,4,FALSE)</f>
        <v>No</v>
      </c>
      <c r="F839" s="6" t="str">
        <f>VLOOKUP(Table2[[#This Row],[CustomerID]],'Medical Examinations'!A:J,5,FALSE)</f>
        <v>No</v>
      </c>
      <c r="G839" s="6" t="str">
        <f>VLOOKUP(Table2[[#This Row],[CustomerID]],'Medical Examinations'!A:J,6,FALSE)</f>
        <v>No</v>
      </c>
      <c r="H839" s="6">
        <f>VLOOKUP(Table2[[#This Row],[CustomerID]],'Medical Examinations'!A:J,7,FALSE)</f>
        <v>0</v>
      </c>
      <c r="I839" s="6" t="str">
        <f>VLOOKUP(Table2[[#This Row],[CustomerID]],'Medical Examinations'!A:J,8,FALSE)</f>
        <v>No</v>
      </c>
      <c r="J839" s="6" t="str">
        <f>VLOOKUP(Table2[[#This Row],[CustomerID]],'Medical Examinations'!A:J,9,FALSE)</f>
        <v>Obesity</v>
      </c>
      <c r="K839" s="6" t="str">
        <f>VLOOKUP(Table2[[#This Row],[CustomerID]],'Medical Examinations'!A:J,10,FALSE)</f>
        <v>Diabetes</v>
      </c>
      <c r="L839" s="6" t="str">
        <f>VLOOKUP(Table2[[#This Row],[CustomerID]],'Hospitalisation Details'!A:M,12,FALSE)</f>
        <v>24-Sep-1974</v>
      </c>
      <c r="M839" s="6">
        <f>VLOOKUP(Table2[[#This Row],[CustomerID]],'Hospitalisation Details'!A:M,7,FALSE)</f>
        <v>12697.48</v>
      </c>
      <c r="N839" s="6" t="str">
        <f>VLOOKUP(Table2[[#This Row],[CustomerID]],'Hospitalisation Details'!A:M,8,FALSE)</f>
        <v>tier - 3</v>
      </c>
      <c r="O839" s="6" t="str">
        <f>VLOOKUP(Table2[[#This Row],[CustomerID]],'Hospitalisation Details'!A:M,9,FALSE)</f>
        <v>tier - 3</v>
      </c>
      <c r="P839" s="6" t="str">
        <f>VLOOKUP(Table2[[#This Row],[CustomerID]],'Hospitalisation Details'!A:M,10,FALSE)</f>
        <v>R1021</v>
      </c>
      <c r="Q839" s="6">
        <f>VLOOKUP(Table2[[#This Row],[CustomerID]],'Hospitalisation Details'!A:M,13,FALSE)</f>
        <v>48</v>
      </c>
      <c r="R839" s="41"/>
    </row>
    <row r="840" spans="1:18" x14ac:dyDescent="0.3">
      <c r="A840" s="6" t="str">
        <f>VLOOKUP('Customer Names'!A840,'Customer Names'!A:A,1,FALSE)</f>
        <v>Id839</v>
      </c>
      <c r="B840" s="6" t="str">
        <f>VLOOKUP(Table2[[#This Row],[CustomerID]],'Customer Names'!A:E,4,FALSE)</f>
        <v xml:space="preserve">  Elizabeth</v>
      </c>
      <c r="C840" s="6">
        <f>VLOOKUP(Table2[[#This Row],[CustomerID]],'Medical Examinations'!A:J,2,FALSE)</f>
        <v>38.06</v>
      </c>
      <c r="D840" s="6">
        <f>VLOOKUP(Table2[[#This Row],[CustomerID]],'Medical Examinations'!A:J,3,FALSE)</f>
        <v>8.25</v>
      </c>
      <c r="E840" s="6" t="str">
        <f>VLOOKUP(Table2[[#This Row],[CustomerID]],'Medical Examinations'!A:J,4,FALSE)</f>
        <v>No</v>
      </c>
      <c r="F840" s="6" t="str">
        <f>VLOOKUP(Table2[[#This Row],[CustomerID]],'Medical Examinations'!A:J,5,FALSE)</f>
        <v>No</v>
      </c>
      <c r="G840" s="6" t="str">
        <f>VLOOKUP(Table2[[#This Row],[CustomerID]],'Medical Examinations'!A:J,6,FALSE)</f>
        <v>No</v>
      </c>
      <c r="H840" s="6">
        <f>VLOOKUP(Table2[[#This Row],[CustomerID]],'Medical Examinations'!A:J,7,FALSE)</f>
        <v>0</v>
      </c>
      <c r="I840" s="6" t="str">
        <f>VLOOKUP(Table2[[#This Row],[CustomerID]],'Medical Examinations'!A:J,8,FALSE)</f>
        <v>No</v>
      </c>
      <c r="J840" s="6" t="str">
        <f>VLOOKUP(Table2[[#This Row],[CustomerID]],'Medical Examinations'!A:J,9,FALSE)</f>
        <v>Obesity</v>
      </c>
      <c r="K840" s="6" t="str">
        <f>VLOOKUP(Table2[[#This Row],[CustomerID]],'Medical Examinations'!A:J,10,FALSE)</f>
        <v>Diabetes</v>
      </c>
      <c r="L840" s="6" t="str">
        <f>VLOOKUP(Table2[[#This Row],[CustomerID]],'Hospitalisation Details'!A:M,12,FALSE)</f>
        <v>27-Aug-1962</v>
      </c>
      <c r="M840" s="6">
        <f>VLOOKUP(Table2[[#This Row],[CustomerID]],'Hospitalisation Details'!A:M,7,FALSE)</f>
        <v>12648.7</v>
      </c>
      <c r="N840" s="6" t="str">
        <f>VLOOKUP(Table2[[#This Row],[CustomerID]],'Hospitalisation Details'!A:M,8,FALSE)</f>
        <v>tier - 3</v>
      </c>
      <c r="O840" s="6" t="str">
        <f>VLOOKUP(Table2[[#This Row],[CustomerID]],'Hospitalisation Details'!A:M,9,FALSE)</f>
        <v>tier - 2</v>
      </c>
      <c r="P840" s="6" t="str">
        <f>VLOOKUP(Table2[[#This Row],[CustomerID]],'Hospitalisation Details'!A:M,10,FALSE)</f>
        <v>R1013</v>
      </c>
      <c r="Q840" s="6">
        <f>VLOOKUP(Table2[[#This Row],[CustomerID]],'Hospitalisation Details'!A:M,13,FALSE)</f>
        <v>60</v>
      </c>
      <c r="R840" s="41"/>
    </row>
    <row r="841" spans="1:18" x14ac:dyDescent="0.3">
      <c r="A841" s="6" t="str">
        <f>VLOOKUP('Customer Names'!A841,'Customer Names'!A:A,1,FALSE)</f>
        <v>Id840</v>
      </c>
      <c r="B841" s="6" t="str">
        <f>VLOOKUP(Table2[[#This Row],[CustomerID]],'Customer Names'!A:E,4,FALSE)</f>
        <v xml:space="preserve">  Laura F</v>
      </c>
      <c r="C841" s="6">
        <f>VLOOKUP(Table2[[#This Row],[CustomerID]],'Medical Examinations'!A:J,2,FALSE)</f>
        <v>38</v>
      </c>
      <c r="D841" s="6">
        <f>VLOOKUP(Table2[[#This Row],[CustomerID]],'Medical Examinations'!A:J,3,FALSE)</f>
        <v>8.1300000000000008</v>
      </c>
      <c r="E841" s="6" t="str">
        <f>VLOOKUP(Table2[[#This Row],[CustomerID]],'Medical Examinations'!A:J,4,FALSE)</f>
        <v>No</v>
      </c>
      <c r="F841" s="6" t="str">
        <f>VLOOKUP(Table2[[#This Row],[CustomerID]],'Medical Examinations'!A:J,5,FALSE)</f>
        <v>No</v>
      </c>
      <c r="G841" s="6" t="str">
        <f>VLOOKUP(Table2[[#This Row],[CustomerID]],'Medical Examinations'!A:J,6,FALSE)</f>
        <v>No</v>
      </c>
      <c r="H841" s="6">
        <f>VLOOKUP(Table2[[#This Row],[CustomerID]],'Medical Examinations'!A:J,7,FALSE)</f>
        <v>0</v>
      </c>
      <c r="I841" s="6" t="str">
        <f>VLOOKUP(Table2[[#This Row],[CustomerID]],'Medical Examinations'!A:J,8,FALSE)</f>
        <v>No</v>
      </c>
      <c r="J841" s="6" t="str">
        <f>VLOOKUP(Table2[[#This Row],[CustomerID]],'Medical Examinations'!A:J,9,FALSE)</f>
        <v>Obesity</v>
      </c>
      <c r="K841" s="6" t="str">
        <f>VLOOKUP(Table2[[#This Row],[CustomerID]],'Medical Examinations'!A:J,10,FALSE)</f>
        <v>Diabetes</v>
      </c>
      <c r="L841" s="6" t="str">
        <f>VLOOKUP(Table2[[#This Row],[CustomerID]],'Hospitalisation Details'!A:M,12,FALSE)</f>
        <v>14-Sep-1965</v>
      </c>
      <c r="M841" s="6">
        <f>VLOOKUP(Table2[[#This Row],[CustomerID]],'Hospitalisation Details'!A:M,7,FALSE)</f>
        <v>12646.21</v>
      </c>
      <c r="N841" s="6" t="str">
        <f>VLOOKUP(Table2[[#This Row],[CustomerID]],'Hospitalisation Details'!A:M,8,FALSE)</f>
        <v>tier - 3</v>
      </c>
      <c r="O841" s="6" t="str">
        <f>VLOOKUP(Table2[[#This Row],[CustomerID]],'Hospitalisation Details'!A:M,9,FALSE)</f>
        <v>tier - 2</v>
      </c>
      <c r="P841" s="6" t="str">
        <f>VLOOKUP(Table2[[#This Row],[CustomerID]],'Hospitalisation Details'!A:M,10,FALSE)</f>
        <v>R1011</v>
      </c>
      <c r="Q841" s="6">
        <f>VLOOKUP(Table2[[#This Row],[CustomerID]],'Hospitalisation Details'!A:M,13,FALSE)</f>
        <v>57</v>
      </c>
      <c r="R841" s="41"/>
    </row>
    <row r="842" spans="1:18" x14ac:dyDescent="0.3">
      <c r="A842" s="6" t="str">
        <f>VLOOKUP('Customer Names'!A842,'Customer Names'!A:A,1,FALSE)</f>
        <v>Id841</v>
      </c>
      <c r="B842" s="6" t="str">
        <f>VLOOKUP(Table2[[#This Row],[CustomerID]],'Customer Names'!A:E,4,FALSE)</f>
        <v xml:space="preserve">  Amelia F</v>
      </c>
      <c r="C842" s="6">
        <f>VLOOKUP(Table2[[#This Row],[CustomerID]],'Medical Examinations'!A:J,2,FALSE)</f>
        <v>35.1</v>
      </c>
      <c r="D842" s="6">
        <f>VLOOKUP(Table2[[#This Row],[CustomerID]],'Medical Examinations'!A:J,3,FALSE)</f>
        <v>10.1</v>
      </c>
      <c r="E842" s="6" t="str">
        <f>VLOOKUP(Table2[[#This Row],[CustomerID]],'Medical Examinations'!A:J,4,FALSE)</f>
        <v>No</v>
      </c>
      <c r="F842" s="6" t="str">
        <f>VLOOKUP(Table2[[#This Row],[CustomerID]],'Medical Examinations'!A:J,5,FALSE)</f>
        <v>No</v>
      </c>
      <c r="G842" s="6" t="str">
        <f>VLOOKUP(Table2[[#This Row],[CustomerID]],'Medical Examinations'!A:J,6,FALSE)</f>
        <v>No</v>
      </c>
      <c r="H842" s="6">
        <f>VLOOKUP(Table2[[#This Row],[CustomerID]],'Medical Examinations'!A:J,7,FALSE)</f>
        <v>0</v>
      </c>
      <c r="I842" s="6" t="str">
        <f>VLOOKUP(Table2[[#This Row],[CustomerID]],'Medical Examinations'!A:J,8,FALSE)</f>
        <v>No</v>
      </c>
      <c r="J842" s="6" t="str">
        <f>VLOOKUP(Table2[[#This Row],[CustomerID]],'Medical Examinations'!A:J,9,FALSE)</f>
        <v>Obesity</v>
      </c>
      <c r="K842" s="6" t="str">
        <f>VLOOKUP(Table2[[#This Row],[CustomerID]],'Medical Examinations'!A:J,10,FALSE)</f>
        <v>Diabetes</v>
      </c>
      <c r="L842" s="6" t="str">
        <f>VLOOKUP(Table2[[#This Row],[CustomerID]],'Hospitalisation Details'!A:M,12,FALSE)</f>
        <v>11-Jul-1962</v>
      </c>
      <c r="M842" s="6">
        <f>VLOOKUP(Table2[[#This Row],[CustomerID]],'Hospitalisation Details'!A:M,7,FALSE)</f>
        <v>12644.59</v>
      </c>
      <c r="N842" s="6" t="str">
        <f>VLOOKUP(Table2[[#This Row],[CustomerID]],'Hospitalisation Details'!A:M,8,FALSE)</f>
        <v>tier - 3</v>
      </c>
      <c r="O842" s="6" t="str">
        <f>VLOOKUP(Table2[[#This Row],[CustomerID]],'Hospitalisation Details'!A:M,9,FALSE)</f>
        <v>tier - 2</v>
      </c>
      <c r="P842" s="6" t="str">
        <f>VLOOKUP(Table2[[#This Row],[CustomerID]],'Hospitalisation Details'!A:M,10,FALSE)</f>
        <v>R1011</v>
      </c>
      <c r="Q842" s="6">
        <f>VLOOKUP(Table2[[#This Row],[CustomerID]],'Hospitalisation Details'!A:M,13,FALSE)</f>
        <v>60</v>
      </c>
      <c r="R842" s="41"/>
    </row>
    <row r="843" spans="1:18" x14ac:dyDescent="0.3">
      <c r="A843" s="6" t="str">
        <f>VLOOKUP('Customer Names'!A843,'Customer Names'!A:A,1,FALSE)</f>
        <v>Id842</v>
      </c>
      <c r="B843" s="6" t="str">
        <f>VLOOKUP(Table2[[#This Row],[CustomerID]],'Customer Names'!A:E,4,FALSE)</f>
        <v xml:space="preserve">  Amy L</v>
      </c>
      <c r="C843" s="6">
        <f>VLOOKUP(Table2[[#This Row],[CustomerID]],'Medical Examinations'!A:J,2,FALSE)</f>
        <v>33.82</v>
      </c>
      <c r="D843" s="6">
        <f>VLOOKUP(Table2[[#This Row],[CustomerID]],'Medical Examinations'!A:J,3,FALSE)</f>
        <v>5.89</v>
      </c>
      <c r="E843" s="6" t="str">
        <f>VLOOKUP(Table2[[#This Row],[CustomerID]],'Medical Examinations'!A:J,4,FALSE)</f>
        <v>Yes</v>
      </c>
      <c r="F843" s="6" t="str">
        <f>VLOOKUP(Table2[[#This Row],[CustomerID]],'Medical Examinations'!A:J,5,FALSE)</f>
        <v>No</v>
      </c>
      <c r="G843" s="6" t="str">
        <f>VLOOKUP(Table2[[#This Row],[CustomerID]],'Medical Examinations'!A:J,6,FALSE)</f>
        <v>No</v>
      </c>
      <c r="H843" s="6">
        <f>VLOOKUP(Table2[[#This Row],[CustomerID]],'Medical Examinations'!A:J,7,FALSE)</f>
        <v>2</v>
      </c>
      <c r="I843" s="6" t="str">
        <f>VLOOKUP(Table2[[#This Row],[CustomerID]],'Medical Examinations'!A:J,8,FALSE)</f>
        <v>No</v>
      </c>
      <c r="J843" s="6" t="str">
        <f>VLOOKUP(Table2[[#This Row],[CustomerID]],'Medical Examinations'!A:J,9,FALSE)</f>
        <v>Obesity</v>
      </c>
      <c r="K843" s="6" t="str">
        <f>VLOOKUP(Table2[[#This Row],[CustomerID]],'Medical Examinations'!A:J,10,FALSE)</f>
        <v>Prediabetes</v>
      </c>
      <c r="L843" s="6" t="str">
        <f>VLOOKUP(Table2[[#This Row],[CustomerID]],'Hospitalisation Details'!A:M,12,FALSE)</f>
        <v>17-Dec-1966</v>
      </c>
      <c r="M843" s="6">
        <f>VLOOKUP(Table2[[#This Row],[CustomerID]],'Hospitalisation Details'!A:M,7,FALSE)</f>
        <v>12643.38</v>
      </c>
      <c r="N843" s="6" t="str">
        <f>VLOOKUP(Table2[[#This Row],[CustomerID]],'Hospitalisation Details'!A:M,8,FALSE)</f>
        <v>tier - 3</v>
      </c>
      <c r="O843" s="6" t="str">
        <f>VLOOKUP(Table2[[#This Row],[CustomerID]],'Hospitalisation Details'!A:M,9,FALSE)</f>
        <v>tier - 1</v>
      </c>
      <c r="P843" s="6" t="str">
        <f>VLOOKUP(Table2[[#This Row],[CustomerID]],'Hospitalisation Details'!A:M,10,FALSE)</f>
        <v>R1012</v>
      </c>
      <c r="Q843" s="6">
        <f>VLOOKUP(Table2[[#This Row],[CustomerID]],'Hospitalisation Details'!A:M,13,FALSE)</f>
        <v>56</v>
      </c>
      <c r="R843" s="41"/>
    </row>
    <row r="844" spans="1:18" x14ac:dyDescent="0.3">
      <c r="A844" s="6" t="str">
        <f>VLOOKUP('Customer Names'!A844,'Customer Names'!A:A,1,FALSE)</f>
        <v>Id843</v>
      </c>
      <c r="B844" s="6" t="str">
        <f>VLOOKUP(Table2[[#This Row],[CustomerID]],'Customer Names'!A:E,4,FALSE)</f>
        <v xml:space="preserve">  Katie J</v>
      </c>
      <c r="C844" s="6">
        <f>VLOOKUP(Table2[[#This Row],[CustomerID]],'Medical Examinations'!A:J,2,FALSE)</f>
        <v>37.43</v>
      </c>
      <c r="D844" s="6">
        <f>VLOOKUP(Table2[[#This Row],[CustomerID]],'Medical Examinations'!A:J,3,FALSE)</f>
        <v>4.97</v>
      </c>
      <c r="E844" s="6" t="str">
        <f>VLOOKUP(Table2[[#This Row],[CustomerID]],'Medical Examinations'!A:J,4,FALSE)</f>
        <v>No</v>
      </c>
      <c r="F844" s="6" t="str">
        <f>VLOOKUP(Table2[[#This Row],[CustomerID]],'Medical Examinations'!A:J,5,FALSE)</f>
        <v>No</v>
      </c>
      <c r="G844" s="6" t="str">
        <f>VLOOKUP(Table2[[#This Row],[CustomerID]],'Medical Examinations'!A:J,6,FALSE)</f>
        <v>No</v>
      </c>
      <c r="H844" s="6">
        <f>VLOOKUP(Table2[[#This Row],[CustomerID]],'Medical Examinations'!A:J,7,FALSE)</f>
        <v>2</v>
      </c>
      <c r="I844" s="6" t="str">
        <f>VLOOKUP(Table2[[#This Row],[CustomerID]],'Medical Examinations'!A:J,8,FALSE)</f>
        <v>No</v>
      </c>
      <c r="J844" s="6" t="str">
        <f>VLOOKUP(Table2[[#This Row],[CustomerID]],'Medical Examinations'!A:J,9,FALSE)</f>
        <v>Obesity</v>
      </c>
      <c r="K844" s="6" t="str">
        <f>VLOOKUP(Table2[[#This Row],[CustomerID]],'Medical Examinations'!A:J,10,FALSE)</f>
        <v>Normal</v>
      </c>
      <c r="L844" s="6" t="str">
        <f>VLOOKUP(Table2[[#This Row],[CustomerID]],'Hospitalisation Details'!A:M,12,FALSE)</f>
        <v>5-Sep-1972</v>
      </c>
      <c r="M844" s="6">
        <f>VLOOKUP(Table2[[#This Row],[CustomerID]],'Hospitalisation Details'!A:M,7,FALSE)</f>
        <v>12640.24</v>
      </c>
      <c r="N844" s="6" t="str">
        <f>VLOOKUP(Table2[[#This Row],[CustomerID]],'Hospitalisation Details'!A:M,8,FALSE)</f>
        <v>tier - 3</v>
      </c>
      <c r="O844" s="6" t="str">
        <f>VLOOKUP(Table2[[#This Row],[CustomerID]],'Hospitalisation Details'!A:M,9,FALSE)</f>
        <v>tier - 1</v>
      </c>
      <c r="P844" s="6" t="str">
        <f>VLOOKUP(Table2[[#This Row],[CustomerID]],'Hospitalisation Details'!A:M,10,FALSE)</f>
        <v>R1011</v>
      </c>
      <c r="Q844" s="6">
        <f>VLOOKUP(Table2[[#This Row],[CustomerID]],'Hospitalisation Details'!A:M,13,FALSE)</f>
        <v>50</v>
      </c>
      <c r="R844" s="41"/>
    </row>
    <row r="845" spans="1:18" x14ac:dyDescent="0.3">
      <c r="A845" s="6" t="str">
        <f>VLOOKUP('Customer Names'!A845,'Customer Names'!A:A,1,FALSE)</f>
        <v>Id844</v>
      </c>
      <c r="B845" s="6" t="str">
        <f>VLOOKUP(Table2[[#This Row],[CustomerID]],'Customer Names'!A:E,4,FALSE)</f>
        <v xml:space="preserve">  Laura E</v>
      </c>
      <c r="C845" s="6">
        <f>VLOOKUP(Table2[[#This Row],[CustomerID]],'Medical Examinations'!A:J,2,FALSE)</f>
        <v>30.5</v>
      </c>
      <c r="D845" s="6">
        <f>VLOOKUP(Table2[[#This Row],[CustomerID]],'Medical Examinations'!A:J,3,FALSE)</f>
        <v>9.9</v>
      </c>
      <c r="E845" s="6" t="str">
        <f>VLOOKUP(Table2[[#This Row],[CustomerID]],'Medical Examinations'!A:J,4,FALSE)</f>
        <v>No</v>
      </c>
      <c r="F845" s="6" t="str">
        <f>VLOOKUP(Table2[[#This Row],[CustomerID]],'Medical Examinations'!A:J,5,FALSE)</f>
        <v>No</v>
      </c>
      <c r="G845" s="6" t="str">
        <f>VLOOKUP(Table2[[#This Row],[CustomerID]],'Medical Examinations'!A:J,6,FALSE)</f>
        <v>No</v>
      </c>
      <c r="H845" s="6">
        <f>VLOOKUP(Table2[[#This Row],[CustomerID]],'Medical Examinations'!A:J,7,FALSE)</f>
        <v>0</v>
      </c>
      <c r="I845" s="6" t="str">
        <f>VLOOKUP(Table2[[#This Row],[CustomerID]],'Medical Examinations'!A:J,8,FALSE)</f>
        <v>No</v>
      </c>
      <c r="J845" s="6" t="str">
        <f>VLOOKUP(Table2[[#This Row],[CustomerID]],'Medical Examinations'!A:J,9,FALSE)</f>
        <v>Obesity</v>
      </c>
      <c r="K845" s="6" t="str">
        <f>VLOOKUP(Table2[[#This Row],[CustomerID]],'Medical Examinations'!A:J,10,FALSE)</f>
        <v>Diabetes</v>
      </c>
      <c r="L845" s="6" t="str">
        <f>VLOOKUP(Table2[[#This Row],[CustomerID]],'Hospitalisation Details'!A:M,12,FALSE)</f>
        <v>22-Jul-1962</v>
      </c>
      <c r="M845" s="6">
        <f>VLOOKUP(Table2[[#This Row],[CustomerID]],'Hospitalisation Details'!A:M,7,FALSE)</f>
        <v>12638.2</v>
      </c>
      <c r="N845" s="6" t="str">
        <f>VLOOKUP(Table2[[#This Row],[CustomerID]],'Hospitalisation Details'!A:M,8,FALSE)</f>
        <v>tier - 3</v>
      </c>
      <c r="O845" s="6" t="str">
        <f>VLOOKUP(Table2[[#This Row],[CustomerID]],'Hospitalisation Details'!A:M,9,FALSE)</f>
        <v>tier - 1</v>
      </c>
      <c r="P845" s="6" t="str">
        <f>VLOOKUP(Table2[[#This Row],[CustomerID]],'Hospitalisation Details'!A:M,10,FALSE)</f>
        <v>R1011</v>
      </c>
      <c r="Q845" s="6">
        <f>VLOOKUP(Table2[[#This Row],[CustomerID]],'Hospitalisation Details'!A:M,13,FALSE)</f>
        <v>60</v>
      </c>
      <c r="R845" s="41"/>
    </row>
    <row r="846" spans="1:18" x14ac:dyDescent="0.3">
      <c r="A846" s="6" t="str">
        <f>VLOOKUP('Customer Names'!A846,'Customer Names'!A:A,1,FALSE)</f>
        <v>Id845</v>
      </c>
      <c r="B846" s="6" t="str">
        <f>VLOOKUP(Table2[[#This Row],[CustomerID]],'Customer Names'!A:E,4,FALSE)</f>
        <v xml:space="preserve">  Mayumi</v>
      </c>
      <c r="C846" s="6">
        <f>VLOOKUP(Table2[[#This Row],[CustomerID]],'Medical Examinations'!A:J,2,FALSE)</f>
        <v>24.53</v>
      </c>
      <c r="D846" s="6">
        <f>VLOOKUP(Table2[[#This Row],[CustomerID]],'Medical Examinations'!A:J,3,FALSE)</f>
        <v>9.0500000000000007</v>
      </c>
      <c r="E846" s="6" t="str">
        <f>VLOOKUP(Table2[[#This Row],[CustomerID]],'Medical Examinations'!A:J,4,FALSE)</f>
        <v>No</v>
      </c>
      <c r="F846" s="6" t="str">
        <f>VLOOKUP(Table2[[#This Row],[CustomerID]],'Medical Examinations'!A:J,5,FALSE)</f>
        <v>No</v>
      </c>
      <c r="G846" s="6" t="str">
        <f>VLOOKUP(Table2[[#This Row],[CustomerID]],'Medical Examinations'!A:J,6,FALSE)</f>
        <v>No</v>
      </c>
      <c r="H846" s="6">
        <f>VLOOKUP(Table2[[#This Row],[CustomerID]],'Medical Examinations'!A:J,7,FALSE)</f>
        <v>0</v>
      </c>
      <c r="I846" s="6" t="str">
        <f>VLOOKUP(Table2[[#This Row],[CustomerID]],'Medical Examinations'!A:J,8,FALSE)</f>
        <v>No</v>
      </c>
      <c r="J846" s="6" t="str">
        <f>VLOOKUP(Table2[[#This Row],[CustomerID]],'Medical Examinations'!A:J,9,FALSE)</f>
        <v>NormalWeight</v>
      </c>
      <c r="K846" s="6" t="str">
        <f>VLOOKUP(Table2[[#This Row],[CustomerID]],'Medical Examinations'!A:J,10,FALSE)</f>
        <v>Diabetes</v>
      </c>
      <c r="L846" s="6" t="str">
        <f>VLOOKUP(Table2[[#This Row],[CustomerID]],'Hospitalisation Details'!A:M,12,FALSE)</f>
        <v>22-Nov-1962</v>
      </c>
      <c r="M846" s="6">
        <f>VLOOKUP(Table2[[#This Row],[CustomerID]],'Hospitalisation Details'!A:M,7,FALSE)</f>
        <v>12629.9</v>
      </c>
      <c r="N846" s="6" t="str">
        <f>VLOOKUP(Table2[[#This Row],[CustomerID]],'Hospitalisation Details'!A:M,8,FALSE)</f>
        <v>tier - 3</v>
      </c>
      <c r="O846" s="6" t="str">
        <f>VLOOKUP(Table2[[#This Row],[CustomerID]],'Hospitalisation Details'!A:M,9,FALSE)</f>
        <v>tier - 3</v>
      </c>
      <c r="P846" s="6" t="str">
        <f>VLOOKUP(Table2[[#This Row],[CustomerID]],'Hospitalisation Details'!A:M,10,FALSE)</f>
        <v>R1013</v>
      </c>
      <c r="Q846" s="6">
        <f>VLOOKUP(Table2[[#This Row],[CustomerID]],'Hospitalisation Details'!A:M,13,FALSE)</f>
        <v>60</v>
      </c>
      <c r="R846" s="41"/>
    </row>
    <row r="847" spans="1:18" x14ac:dyDescent="0.3">
      <c r="A847" s="6" t="str">
        <f>VLOOKUP('Customer Names'!A847,'Customer Names'!A:A,1,FALSE)</f>
        <v>Id846</v>
      </c>
      <c r="B847" s="6" t="str">
        <f>VLOOKUP(Table2[[#This Row],[CustomerID]],'Customer Names'!A:E,4,FALSE)</f>
        <v xml:space="preserve">  Vanessa</v>
      </c>
      <c r="C847" s="6">
        <f>VLOOKUP(Table2[[#This Row],[CustomerID]],'Medical Examinations'!A:J,2,FALSE)</f>
        <v>25.74</v>
      </c>
      <c r="D847" s="6">
        <f>VLOOKUP(Table2[[#This Row],[CustomerID]],'Medical Examinations'!A:J,3,FALSE)</f>
        <v>10.93</v>
      </c>
      <c r="E847" s="6" t="str">
        <f>VLOOKUP(Table2[[#This Row],[CustomerID]],'Medical Examinations'!A:J,4,FALSE)</f>
        <v>No</v>
      </c>
      <c r="F847" s="6" t="str">
        <f>VLOOKUP(Table2[[#This Row],[CustomerID]],'Medical Examinations'!A:J,5,FALSE)</f>
        <v>No</v>
      </c>
      <c r="G847" s="6" t="str">
        <f>VLOOKUP(Table2[[#This Row],[CustomerID]],'Medical Examinations'!A:J,6,FALSE)</f>
        <v>No</v>
      </c>
      <c r="H847" s="6">
        <f>VLOOKUP(Table2[[#This Row],[CustomerID]],'Medical Examinations'!A:J,7,FALSE)</f>
        <v>0</v>
      </c>
      <c r="I847" s="6" t="str">
        <f>VLOOKUP(Table2[[#This Row],[CustomerID]],'Medical Examinations'!A:J,8,FALSE)</f>
        <v>No</v>
      </c>
      <c r="J847" s="6" t="str">
        <f>VLOOKUP(Table2[[#This Row],[CustomerID]],'Medical Examinations'!A:J,9,FALSE)</f>
        <v>OverWeight</v>
      </c>
      <c r="K847" s="6" t="str">
        <f>VLOOKUP(Table2[[#This Row],[CustomerID]],'Medical Examinations'!A:J,10,FALSE)</f>
        <v>Diabetes</v>
      </c>
      <c r="L847" s="6" t="str">
        <f>VLOOKUP(Table2[[#This Row],[CustomerID]],'Hospitalisation Details'!A:M,12,FALSE)</f>
        <v>4-Oct-1965</v>
      </c>
      <c r="M847" s="6">
        <f>VLOOKUP(Table2[[#This Row],[CustomerID]],'Hospitalisation Details'!A:M,7,FALSE)</f>
        <v>12629.17</v>
      </c>
      <c r="N847" s="6" t="str">
        <f>VLOOKUP(Table2[[#This Row],[CustomerID]],'Hospitalisation Details'!A:M,8,FALSE)</f>
        <v>tier - 3</v>
      </c>
      <c r="O847" s="6" t="str">
        <f>VLOOKUP(Table2[[#This Row],[CustomerID]],'Hospitalisation Details'!A:M,9,FALSE)</f>
        <v>tier - 1</v>
      </c>
      <c r="P847" s="6" t="str">
        <f>VLOOKUP(Table2[[#This Row],[CustomerID]],'Hospitalisation Details'!A:M,10,FALSE)</f>
        <v>R1013</v>
      </c>
      <c r="Q847" s="6">
        <f>VLOOKUP(Table2[[#This Row],[CustomerID]],'Hospitalisation Details'!A:M,13,FALSE)</f>
        <v>57</v>
      </c>
      <c r="R847" s="41"/>
    </row>
    <row r="848" spans="1:18" x14ac:dyDescent="0.3">
      <c r="A848" s="6" t="str">
        <f>VLOOKUP('Customer Names'!A848,'Customer Names'!A:A,1,FALSE)</f>
        <v>Id847</v>
      </c>
      <c r="B848" s="6" t="str">
        <f>VLOOKUP(Table2[[#This Row],[CustomerID]],'Customer Names'!A:E,4,FALSE)</f>
        <v xml:space="preserve">  Natali N</v>
      </c>
      <c r="C848" s="6">
        <f>VLOOKUP(Table2[[#This Row],[CustomerID]],'Medical Examinations'!A:J,2,FALSE)</f>
        <v>34.08</v>
      </c>
      <c r="D848" s="6">
        <f>VLOOKUP(Table2[[#This Row],[CustomerID]],'Medical Examinations'!A:J,3,FALSE)</f>
        <v>7.58</v>
      </c>
      <c r="E848" s="6" t="str">
        <f>VLOOKUP(Table2[[#This Row],[CustomerID]],'Medical Examinations'!A:J,4,FALSE)</f>
        <v>Yes</v>
      </c>
      <c r="F848" s="6" t="str">
        <f>VLOOKUP(Table2[[#This Row],[CustomerID]],'Medical Examinations'!A:J,5,FALSE)</f>
        <v>No</v>
      </c>
      <c r="G848" s="6" t="str">
        <f>VLOOKUP(Table2[[#This Row],[CustomerID]],'Medical Examinations'!A:J,6,FALSE)</f>
        <v>No</v>
      </c>
      <c r="H848" s="6">
        <f>VLOOKUP(Table2[[#This Row],[CustomerID]],'Medical Examinations'!A:J,7,FALSE)</f>
        <v>2</v>
      </c>
      <c r="I848" s="6" t="str">
        <f>VLOOKUP(Table2[[#This Row],[CustomerID]],'Medical Examinations'!A:J,8,FALSE)</f>
        <v>No</v>
      </c>
      <c r="J848" s="6" t="str">
        <f>VLOOKUP(Table2[[#This Row],[CustomerID]],'Medical Examinations'!A:J,9,FALSE)</f>
        <v>Obesity</v>
      </c>
      <c r="K848" s="6" t="str">
        <f>VLOOKUP(Table2[[#This Row],[CustomerID]],'Medical Examinations'!A:J,10,FALSE)</f>
        <v>Diabetes</v>
      </c>
      <c r="L848" s="6" t="str">
        <f>VLOOKUP(Table2[[#This Row],[CustomerID]],'Hospitalisation Details'!A:M,12,FALSE)</f>
        <v>28-Dec-1970</v>
      </c>
      <c r="M848" s="6">
        <f>VLOOKUP(Table2[[#This Row],[CustomerID]],'Hospitalisation Details'!A:M,7,FALSE)</f>
        <v>12624.74</v>
      </c>
      <c r="N848" s="6" t="str">
        <f>VLOOKUP(Table2[[#This Row],[CustomerID]],'Hospitalisation Details'!A:M,8,FALSE)</f>
        <v>tier - 3</v>
      </c>
      <c r="O848" s="6" t="str">
        <f>VLOOKUP(Table2[[#This Row],[CustomerID]],'Hospitalisation Details'!A:M,9,FALSE)</f>
        <v>tier - 1</v>
      </c>
      <c r="P848" s="6" t="str">
        <f>VLOOKUP(Table2[[#This Row],[CustomerID]],'Hospitalisation Details'!A:M,10,FALSE)</f>
        <v>R1012</v>
      </c>
      <c r="Q848" s="6">
        <f>VLOOKUP(Table2[[#This Row],[CustomerID]],'Hospitalisation Details'!A:M,13,FALSE)</f>
        <v>52</v>
      </c>
      <c r="R848" s="41"/>
    </row>
    <row r="849" spans="1:18" x14ac:dyDescent="0.3">
      <c r="A849" s="6" t="str">
        <f>VLOOKUP('Customer Names'!A849,'Customer Names'!A:A,1,FALSE)</f>
        <v>Id848</v>
      </c>
      <c r="B849" s="6" t="str">
        <f>VLOOKUP(Table2[[#This Row],[CustomerID]],'Customer Names'!A:E,4,FALSE)</f>
        <v xml:space="preserve">  Beth</v>
      </c>
      <c r="C849" s="6">
        <f>VLOOKUP(Table2[[#This Row],[CustomerID]],'Medical Examinations'!A:J,2,FALSE)</f>
        <v>31.35</v>
      </c>
      <c r="D849" s="6">
        <f>VLOOKUP(Table2[[#This Row],[CustomerID]],'Medical Examinations'!A:J,3,FALSE)</f>
        <v>11</v>
      </c>
      <c r="E849" s="6" t="str">
        <f>VLOOKUP(Table2[[#This Row],[CustomerID]],'Medical Examinations'!A:J,4,FALSE)</f>
        <v>Yes</v>
      </c>
      <c r="F849" s="6" t="str">
        <f>VLOOKUP(Table2[[#This Row],[CustomerID]],'Medical Examinations'!A:J,5,FALSE)</f>
        <v>No</v>
      </c>
      <c r="G849" s="6" t="str">
        <f>VLOOKUP(Table2[[#This Row],[CustomerID]],'Medical Examinations'!A:J,6,FALSE)</f>
        <v>Yes</v>
      </c>
      <c r="H849" s="6">
        <f>VLOOKUP(Table2[[#This Row],[CustomerID]],'Medical Examinations'!A:J,7,FALSE)</f>
        <v>1</v>
      </c>
      <c r="I849" s="6" t="str">
        <f>VLOOKUP(Table2[[#This Row],[CustomerID]],'Medical Examinations'!A:J,8,FALSE)</f>
        <v>No</v>
      </c>
      <c r="J849" s="6" t="str">
        <f>VLOOKUP(Table2[[#This Row],[CustomerID]],'Medical Examinations'!A:J,9,FALSE)</f>
        <v>Obesity</v>
      </c>
      <c r="K849" s="6" t="str">
        <f>VLOOKUP(Table2[[#This Row],[CustomerID]],'Medical Examinations'!A:J,10,FALSE)</f>
        <v>Diabetes</v>
      </c>
      <c r="L849" s="6" t="str">
        <f>VLOOKUP(Table2[[#This Row],[CustomerID]],'Hospitalisation Details'!A:M,12,FALSE)</f>
        <v>19-Aug-1963</v>
      </c>
      <c r="M849" s="6">
        <f>VLOOKUP(Table2[[#This Row],[CustomerID]],'Hospitalisation Details'!A:M,7,FALSE)</f>
        <v>12622.18</v>
      </c>
      <c r="N849" s="6" t="str">
        <f>VLOOKUP(Table2[[#This Row],[CustomerID]],'Hospitalisation Details'!A:M,8,FALSE)</f>
        <v>tier - 3</v>
      </c>
      <c r="O849" s="6" t="str">
        <f>VLOOKUP(Table2[[#This Row],[CustomerID]],'Hospitalisation Details'!A:M,9,FALSE)</f>
        <v>tier - 1</v>
      </c>
      <c r="P849" s="6" t="str">
        <f>VLOOKUP(Table2[[#This Row],[CustomerID]],'Hospitalisation Details'!A:M,10,FALSE)</f>
        <v>R1012</v>
      </c>
      <c r="Q849" s="6">
        <f>VLOOKUP(Table2[[#This Row],[CustomerID]],'Hospitalisation Details'!A:M,13,FALSE)</f>
        <v>59</v>
      </c>
      <c r="R849" s="41"/>
    </row>
    <row r="850" spans="1:18" x14ac:dyDescent="0.3">
      <c r="A850" s="6" t="str">
        <f>VLOOKUP('Customer Names'!A850,'Customer Names'!A:A,1,FALSE)</f>
        <v>Id849</v>
      </c>
      <c r="B850" s="6" t="str">
        <f>VLOOKUP(Table2[[#This Row],[CustomerID]],'Customer Names'!A:E,4,FALSE)</f>
        <v xml:space="preserve">  Alex</v>
      </c>
      <c r="C850" s="6">
        <f>VLOOKUP(Table2[[#This Row],[CustomerID]],'Medical Examinations'!A:J,2,FALSE)</f>
        <v>26.79</v>
      </c>
      <c r="D850" s="6">
        <f>VLOOKUP(Table2[[#This Row],[CustomerID]],'Medical Examinations'!A:J,3,FALSE)</f>
        <v>5.0599999999999996</v>
      </c>
      <c r="E850" s="6" t="str">
        <f>VLOOKUP(Table2[[#This Row],[CustomerID]],'Medical Examinations'!A:J,4,FALSE)</f>
        <v>No</v>
      </c>
      <c r="F850" s="6" t="str">
        <f>VLOOKUP(Table2[[#This Row],[CustomerID]],'Medical Examinations'!A:J,5,FALSE)</f>
        <v>No</v>
      </c>
      <c r="G850" s="6" t="str">
        <f>VLOOKUP(Table2[[#This Row],[CustomerID]],'Medical Examinations'!A:J,6,FALSE)</f>
        <v>No</v>
      </c>
      <c r="H850" s="6">
        <f>VLOOKUP(Table2[[#This Row],[CustomerID]],'Medical Examinations'!A:J,7,FALSE)</f>
        <v>1</v>
      </c>
      <c r="I850" s="6" t="str">
        <f>VLOOKUP(Table2[[#This Row],[CustomerID]],'Medical Examinations'!A:J,8,FALSE)</f>
        <v>No</v>
      </c>
      <c r="J850" s="6" t="str">
        <f>VLOOKUP(Table2[[#This Row],[CustomerID]],'Medical Examinations'!A:J,9,FALSE)</f>
        <v>OverWeight</v>
      </c>
      <c r="K850" s="6" t="str">
        <f>VLOOKUP(Table2[[#This Row],[CustomerID]],'Medical Examinations'!A:J,10,FALSE)</f>
        <v>Normal</v>
      </c>
      <c r="L850" s="6" t="str">
        <f>VLOOKUP(Table2[[#This Row],[CustomerID]],'Hospitalisation Details'!A:M,12,FALSE)</f>
        <v>18-Nov-1998</v>
      </c>
      <c r="M850" s="6">
        <f>VLOOKUP(Table2[[#This Row],[CustomerID]],'Hospitalisation Details'!A:M,7,FALSE)</f>
        <v>12609.89</v>
      </c>
      <c r="N850" s="6" t="str">
        <f>VLOOKUP(Table2[[#This Row],[CustomerID]],'Hospitalisation Details'!A:M,8,FALSE)</f>
        <v>tier - 3</v>
      </c>
      <c r="O850" s="6" t="str">
        <f>VLOOKUP(Table2[[#This Row],[CustomerID]],'Hospitalisation Details'!A:M,9,FALSE)</f>
        <v>tier - 3</v>
      </c>
      <c r="P850" s="6" t="str">
        <f>VLOOKUP(Table2[[#This Row],[CustomerID]],'Hospitalisation Details'!A:M,10,FALSE)</f>
        <v>R1012</v>
      </c>
      <c r="Q850" s="6">
        <f>VLOOKUP(Table2[[#This Row],[CustomerID]],'Hospitalisation Details'!A:M,13,FALSE)</f>
        <v>24</v>
      </c>
      <c r="R850" s="41"/>
    </row>
    <row r="851" spans="1:18" x14ac:dyDescent="0.3">
      <c r="A851" s="6" t="str">
        <f>VLOOKUP('Customer Names'!A851,'Customer Names'!A:A,1,FALSE)</f>
        <v>Id850</v>
      </c>
      <c r="B851" s="6" t="str">
        <f>VLOOKUP(Table2[[#This Row],[CustomerID]],'Customer Names'!A:E,4,FALSE)</f>
        <v xml:space="preserve">  Spencer</v>
      </c>
      <c r="C851" s="6">
        <f>VLOOKUP(Table2[[#This Row],[CustomerID]],'Medical Examinations'!A:J,2,FALSE)</f>
        <v>42.78</v>
      </c>
      <c r="D851" s="6">
        <f>VLOOKUP(Table2[[#This Row],[CustomerID]],'Medical Examinations'!A:J,3,FALSE)</f>
        <v>6.11</v>
      </c>
      <c r="E851" s="6" t="str">
        <f>VLOOKUP(Table2[[#This Row],[CustomerID]],'Medical Examinations'!A:J,4,FALSE)</f>
        <v>Yes</v>
      </c>
      <c r="F851" s="6" t="str">
        <f>VLOOKUP(Table2[[#This Row],[CustomerID]],'Medical Examinations'!A:J,5,FALSE)</f>
        <v>No</v>
      </c>
      <c r="G851" s="6" t="str">
        <f>VLOOKUP(Table2[[#This Row],[CustomerID]],'Medical Examinations'!A:J,6,FALSE)</f>
        <v>No</v>
      </c>
      <c r="H851" s="6">
        <f>VLOOKUP(Table2[[#This Row],[CustomerID]],'Medical Examinations'!A:J,7,FALSE)</f>
        <v>1</v>
      </c>
      <c r="I851" s="6" t="str">
        <f>VLOOKUP(Table2[[#This Row],[CustomerID]],'Medical Examinations'!A:J,8,FALSE)</f>
        <v>No</v>
      </c>
      <c r="J851" s="6" t="str">
        <f>VLOOKUP(Table2[[#This Row],[CustomerID]],'Medical Examinations'!A:J,9,FALSE)</f>
        <v>Obesity</v>
      </c>
      <c r="K851" s="6" t="str">
        <f>VLOOKUP(Table2[[#This Row],[CustomerID]],'Medical Examinations'!A:J,10,FALSE)</f>
        <v>Prediabetes</v>
      </c>
      <c r="L851" s="6" t="str">
        <f>VLOOKUP(Table2[[#This Row],[CustomerID]],'Hospitalisation Details'!A:M,12,FALSE)</f>
        <v>11-Aug-1988</v>
      </c>
      <c r="M851" s="6">
        <f>VLOOKUP(Table2[[#This Row],[CustomerID]],'Hospitalisation Details'!A:M,7,FALSE)</f>
        <v>12600.46</v>
      </c>
      <c r="N851" s="6" t="str">
        <f>VLOOKUP(Table2[[#This Row],[CustomerID]],'Hospitalisation Details'!A:M,8,FALSE)</f>
        <v>tier - 3</v>
      </c>
      <c r="O851" s="6" t="str">
        <f>VLOOKUP(Table2[[#This Row],[CustomerID]],'Hospitalisation Details'!A:M,9,FALSE)</f>
        <v>tier - 1</v>
      </c>
      <c r="P851" s="6" t="str">
        <f>VLOOKUP(Table2[[#This Row],[CustomerID]],'Hospitalisation Details'!A:M,10,FALSE)</f>
        <v>R1023</v>
      </c>
      <c r="Q851" s="6">
        <f>VLOOKUP(Table2[[#This Row],[CustomerID]],'Hospitalisation Details'!A:M,13,FALSE)</f>
        <v>34</v>
      </c>
      <c r="R851" s="41"/>
    </row>
    <row r="852" spans="1:18" x14ac:dyDescent="0.3">
      <c r="A852" s="6" t="str">
        <f>VLOOKUP('Customer Names'!A852,'Customer Names'!A:A,1,FALSE)</f>
        <v>Id851</v>
      </c>
      <c r="B852" s="6" t="str">
        <f>VLOOKUP(Table2[[#This Row],[CustomerID]],'Customer Names'!A:E,4,FALSE)</f>
        <v xml:space="preserve">  Andee W</v>
      </c>
      <c r="C852" s="6">
        <f>VLOOKUP(Table2[[#This Row],[CustomerID]],'Medical Examinations'!A:J,2,FALSE)</f>
        <v>46.75</v>
      </c>
      <c r="D852" s="6">
        <f>VLOOKUP(Table2[[#This Row],[CustomerID]],'Medical Examinations'!A:J,3,FALSE)</f>
        <v>6.66</v>
      </c>
      <c r="E852" s="6" t="str">
        <f>VLOOKUP(Table2[[#This Row],[CustomerID]],'Medical Examinations'!A:J,4,FALSE)</f>
        <v>Yes</v>
      </c>
      <c r="F852" s="6" t="str">
        <f>VLOOKUP(Table2[[#This Row],[CustomerID]],'Medical Examinations'!A:J,5,FALSE)</f>
        <v>No</v>
      </c>
      <c r="G852" s="6" t="str">
        <f>VLOOKUP(Table2[[#This Row],[CustomerID]],'Medical Examinations'!A:J,6,FALSE)</f>
        <v>No</v>
      </c>
      <c r="H852" s="6">
        <f>VLOOKUP(Table2[[#This Row],[CustomerID]],'Medical Examinations'!A:J,7,FALSE)</f>
        <v>2</v>
      </c>
      <c r="I852" s="6" t="str">
        <f>VLOOKUP(Table2[[#This Row],[CustomerID]],'Medical Examinations'!A:J,8,FALSE)</f>
        <v>No</v>
      </c>
      <c r="J852" s="6" t="str">
        <f>VLOOKUP(Table2[[#This Row],[CustomerID]],'Medical Examinations'!A:J,9,FALSE)</f>
        <v>Obesity</v>
      </c>
      <c r="K852" s="6" t="str">
        <f>VLOOKUP(Table2[[#This Row],[CustomerID]],'Medical Examinations'!A:J,10,FALSE)</f>
        <v>Diabetes</v>
      </c>
      <c r="L852" s="6" t="str">
        <f>VLOOKUP(Table2[[#This Row],[CustomerID]],'Hospitalisation Details'!A:M,12,FALSE)</f>
        <v>18-Jun-1970</v>
      </c>
      <c r="M852" s="6">
        <f>VLOOKUP(Table2[[#This Row],[CustomerID]],'Hospitalisation Details'!A:M,7,FALSE)</f>
        <v>12592.53</v>
      </c>
      <c r="N852" s="6" t="str">
        <f>VLOOKUP(Table2[[#This Row],[CustomerID]],'Hospitalisation Details'!A:M,8,FALSE)</f>
        <v>tier - 3</v>
      </c>
      <c r="O852" s="6" t="str">
        <f>VLOOKUP(Table2[[#This Row],[CustomerID]],'Hospitalisation Details'!A:M,9,FALSE)</f>
        <v>tier - 2</v>
      </c>
      <c r="P852" s="6" t="str">
        <f>VLOOKUP(Table2[[#This Row],[CustomerID]],'Hospitalisation Details'!A:M,10,FALSE)</f>
        <v>R1013</v>
      </c>
      <c r="Q852" s="6">
        <f>VLOOKUP(Table2[[#This Row],[CustomerID]],'Hospitalisation Details'!A:M,13,FALSE)</f>
        <v>52</v>
      </c>
      <c r="R852" s="41"/>
    </row>
    <row r="853" spans="1:18" x14ac:dyDescent="0.3">
      <c r="A853" s="6" t="str">
        <f>VLOOKUP('Customer Names'!A853,'Customer Names'!A:A,1,FALSE)</f>
        <v>Id852</v>
      </c>
      <c r="B853" s="6" t="str">
        <f>VLOOKUP(Table2[[#This Row],[CustomerID]],'Customer Names'!A:E,4,FALSE)</f>
        <v xml:space="preserve">  Amy</v>
      </c>
      <c r="C853" s="6">
        <f>VLOOKUP(Table2[[#This Row],[CustomerID]],'Medical Examinations'!A:J,2,FALSE)</f>
        <v>32.15</v>
      </c>
      <c r="D853" s="6">
        <f>VLOOKUP(Table2[[#This Row],[CustomerID]],'Medical Examinations'!A:J,3,FALSE)</f>
        <v>4.0199999999999996</v>
      </c>
      <c r="E853" s="6" t="str">
        <f>VLOOKUP(Table2[[#This Row],[CustomerID]],'Medical Examinations'!A:J,4,FALSE)</f>
        <v>Yes</v>
      </c>
      <c r="F853" s="6" t="str">
        <f>VLOOKUP(Table2[[#This Row],[CustomerID]],'Medical Examinations'!A:J,5,FALSE)</f>
        <v>No</v>
      </c>
      <c r="G853" s="6" t="str">
        <f>VLOOKUP(Table2[[#This Row],[CustomerID]],'Medical Examinations'!A:J,6,FALSE)</f>
        <v>Yes</v>
      </c>
      <c r="H853" s="6">
        <f>VLOOKUP(Table2[[#This Row],[CustomerID]],'Medical Examinations'!A:J,7,FALSE)</f>
        <v>1</v>
      </c>
      <c r="I853" s="6" t="str">
        <f>VLOOKUP(Table2[[#This Row],[CustomerID]],'Medical Examinations'!A:J,8,FALSE)</f>
        <v>No</v>
      </c>
      <c r="J853" s="6" t="str">
        <f>VLOOKUP(Table2[[#This Row],[CustomerID]],'Medical Examinations'!A:J,9,FALSE)</f>
        <v>Obesity</v>
      </c>
      <c r="K853" s="6" t="str">
        <f>VLOOKUP(Table2[[#This Row],[CustomerID]],'Medical Examinations'!A:J,10,FALSE)</f>
        <v>Normal</v>
      </c>
      <c r="L853" s="6" t="str">
        <f>VLOOKUP(Table2[[#This Row],[CustomerID]],'Hospitalisation Details'!A:M,12,FALSE)</f>
        <v>26-Nov-1969</v>
      </c>
      <c r="M853" s="6">
        <f>VLOOKUP(Table2[[#This Row],[CustomerID]],'Hospitalisation Details'!A:M,7,FALSE)</f>
        <v>12579.92</v>
      </c>
      <c r="N853" s="6" t="str">
        <f>VLOOKUP(Table2[[#This Row],[CustomerID]],'Hospitalisation Details'!A:M,8,FALSE)</f>
        <v>tier - 3</v>
      </c>
      <c r="O853" s="6" t="str">
        <f>VLOOKUP(Table2[[#This Row],[CustomerID]],'Hospitalisation Details'!A:M,9,FALSE)</f>
        <v>tier - 1</v>
      </c>
      <c r="P853" s="6" t="str">
        <f>VLOOKUP(Table2[[#This Row],[CustomerID]],'Hospitalisation Details'!A:M,10,FALSE)</f>
        <v>R1025</v>
      </c>
      <c r="Q853" s="6">
        <f>VLOOKUP(Table2[[#This Row],[CustomerID]],'Hospitalisation Details'!A:M,13,FALSE)</f>
        <v>53</v>
      </c>
      <c r="R853" s="41"/>
    </row>
    <row r="854" spans="1:18" x14ac:dyDescent="0.3">
      <c r="A854" s="6" t="str">
        <f>VLOOKUP('Customer Names'!A854,'Customer Names'!A:A,1,FALSE)</f>
        <v>Id853</v>
      </c>
      <c r="B854" s="6" t="str">
        <f>VLOOKUP(Table2[[#This Row],[CustomerID]],'Customer Names'!A:E,4,FALSE)</f>
        <v xml:space="preserve">  Joshua</v>
      </c>
      <c r="C854" s="6">
        <f>VLOOKUP(Table2[[#This Row],[CustomerID]],'Medical Examinations'!A:J,2,FALSE)</f>
        <v>43.4</v>
      </c>
      <c r="D854" s="6">
        <f>VLOOKUP(Table2[[#This Row],[CustomerID]],'Medical Examinations'!A:J,3,FALSE)</f>
        <v>8.81</v>
      </c>
      <c r="E854" s="6" t="str">
        <f>VLOOKUP(Table2[[#This Row],[CustomerID]],'Medical Examinations'!A:J,4,FALSE)</f>
        <v>Yes</v>
      </c>
      <c r="F854" s="6" t="str">
        <f>VLOOKUP(Table2[[#This Row],[CustomerID]],'Medical Examinations'!A:J,5,FALSE)</f>
        <v>No</v>
      </c>
      <c r="G854" s="6" t="str">
        <f>VLOOKUP(Table2[[#This Row],[CustomerID]],'Medical Examinations'!A:J,6,FALSE)</f>
        <v>No</v>
      </c>
      <c r="H854" s="6">
        <f>VLOOKUP(Table2[[#This Row],[CustomerID]],'Medical Examinations'!A:J,7,FALSE)</f>
        <v>2</v>
      </c>
      <c r="I854" s="6" t="str">
        <f>VLOOKUP(Table2[[#This Row],[CustomerID]],'Medical Examinations'!A:J,8,FALSE)</f>
        <v>No</v>
      </c>
      <c r="J854" s="6" t="str">
        <f>VLOOKUP(Table2[[#This Row],[CustomerID]],'Medical Examinations'!A:J,9,FALSE)</f>
        <v>Obesity</v>
      </c>
      <c r="K854" s="6" t="str">
        <f>VLOOKUP(Table2[[#This Row],[CustomerID]],'Medical Examinations'!A:J,10,FALSE)</f>
        <v>Diabetes</v>
      </c>
      <c r="L854" s="6" t="str">
        <f>VLOOKUP(Table2[[#This Row],[CustomerID]],'Hospitalisation Details'!A:M,12,FALSE)</f>
        <v>28-Nov-1961</v>
      </c>
      <c r="M854" s="6">
        <f>VLOOKUP(Table2[[#This Row],[CustomerID]],'Hospitalisation Details'!A:M,7,FALSE)</f>
        <v>12574.05</v>
      </c>
      <c r="N854" s="6" t="str">
        <f>VLOOKUP(Table2[[#This Row],[CustomerID]],'Hospitalisation Details'!A:M,8,FALSE)</f>
        <v>tier - 3</v>
      </c>
      <c r="O854" s="6" t="str">
        <f>VLOOKUP(Table2[[#This Row],[CustomerID]],'Hospitalisation Details'!A:M,9,FALSE)</f>
        <v>tier - 1</v>
      </c>
      <c r="P854" s="6" t="str">
        <f>VLOOKUP(Table2[[#This Row],[CustomerID]],'Hospitalisation Details'!A:M,10,FALSE)</f>
        <v>R1011</v>
      </c>
      <c r="Q854" s="6">
        <f>VLOOKUP(Table2[[#This Row],[CustomerID]],'Hospitalisation Details'!A:M,13,FALSE)</f>
        <v>61</v>
      </c>
      <c r="R854" s="41"/>
    </row>
    <row r="855" spans="1:18" x14ac:dyDescent="0.3">
      <c r="A855" s="6" t="str">
        <f>VLOOKUP('Customer Names'!A855,'Customer Names'!A:A,1,FALSE)</f>
        <v>Id854</v>
      </c>
      <c r="B855" s="6" t="str">
        <f>VLOOKUP(Table2[[#This Row],[CustomerID]],'Customer Names'!A:E,4,FALSE)</f>
        <v xml:space="preserve">  C Fred</v>
      </c>
      <c r="C855" s="6">
        <f>VLOOKUP(Table2[[#This Row],[CustomerID]],'Medical Examinations'!A:J,2,FALSE)</f>
        <v>31.57</v>
      </c>
      <c r="D855" s="6">
        <f>VLOOKUP(Table2[[#This Row],[CustomerID]],'Medical Examinations'!A:J,3,FALSE)</f>
        <v>7.92</v>
      </c>
      <c r="E855" s="6" t="str">
        <f>VLOOKUP(Table2[[#This Row],[CustomerID]],'Medical Examinations'!A:J,4,FALSE)</f>
        <v>Yes</v>
      </c>
      <c r="F855" s="6" t="str">
        <f>VLOOKUP(Table2[[#This Row],[CustomerID]],'Medical Examinations'!A:J,5,FALSE)</f>
        <v>No</v>
      </c>
      <c r="G855" s="6" t="str">
        <f>VLOOKUP(Table2[[#This Row],[CustomerID]],'Medical Examinations'!A:J,6,FALSE)</f>
        <v>No</v>
      </c>
      <c r="H855" s="6">
        <f>VLOOKUP(Table2[[#This Row],[CustomerID]],'Medical Examinations'!A:J,7,FALSE)</f>
        <v>2</v>
      </c>
      <c r="I855" s="6" t="str">
        <f>VLOOKUP(Table2[[#This Row],[CustomerID]],'Medical Examinations'!A:J,8,FALSE)</f>
        <v>No</v>
      </c>
      <c r="J855" s="6" t="str">
        <f>VLOOKUP(Table2[[#This Row],[CustomerID]],'Medical Examinations'!A:J,9,FALSE)</f>
        <v>Obesity</v>
      </c>
      <c r="K855" s="6" t="str">
        <f>VLOOKUP(Table2[[#This Row],[CustomerID]],'Medical Examinations'!A:J,10,FALSE)</f>
        <v>Diabetes</v>
      </c>
      <c r="L855" s="6" t="str">
        <f>VLOOKUP(Table2[[#This Row],[CustomerID]],'Hospitalisation Details'!A:M,12,FALSE)</f>
        <v>28-Nov-1961</v>
      </c>
      <c r="M855" s="6">
        <f>VLOOKUP(Table2[[#This Row],[CustomerID]],'Hospitalisation Details'!A:M,7,FALSE)</f>
        <v>12557.61</v>
      </c>
      <c r="N855" s="6" t="str">
        <f>VLOOKUP(Table2[[#This Row],[CustomerID]],'Hospitalisation Details'!A:M,8,FALSE)</f>
        <v>tier - 3</v>
      </c>
      <c r="O855" s="6" t="str">
        <f>VLOOKUP(Table2[[#This Row],[CustomerID]],'Hospitalisation Details'!A:M,9,FALSE)</f>
        <v>tier - 3</v>
      </c>
      <c r="P855" s="6" t="str">
        <f>VLOOKUP(Table2[[#This Row],[CustomerID]],'Hospitalisation Details'!A:M,10,FALSE)</f>
        <v>R1013</v>
      </c>
      <c r="Q855" s="6">
        <f>VLOOKUP(Table2[[#This Row],[CustomerID]],'Hospitalisation Details'!A:M,13,FALSE)</f>
        <v>61</v>
      </c>
      <c r="R855" s="41"/>
    </row>
    <row r="856" spans="1:18" x14ac:dyDescent="0.3">
      <c r="A856" s="6" t="str">
        <f>VLOOKUP('Customer Names'!A856,'Customer Names'!A:A,1,FALSE)</f>
        <v>Id855</v>
      </c>
      <c r="B856" s="6" t="str">
        <f>VLOOKUP(Table2[[#This Row],[CustomerID]],'Customer Names'!A:E,4,FALSE)</f>
        <v xml:space="preserve">  Jeremy</v>
      </c>
      <c r="C856" s="6">
        <f>VLOOKUP(Table2[[#This Row],[CustomerID]],'Medical Examinations'!A:J,2,FALSE)</f>
        <v>24.32</v>
      </c>
      <c r="D856" s="6">
        <f>VLOOKUP(Table2[[#This Row],[CustomerID]],'Medical Examinations'!A:J,3,FALSE)</f>
        <v>7.48</v>
      </c>
      <c r="E856" s="6" t="str">
        <f>VLOOKUP(Table2[[#This Row],[CustomerID]],'Medical Examinations'!A:J,4,FALSE)</f>
        <v>No</v>
      </c>
      <c r="F856" s="6" t="str">
        <f>VLOOKUP(Table2[[#This Row],[CustomerID]],'Medical Examinations'!A:J,5,FALSE)</f>
        <v>No</v>
      </c>
      <c r="G856" s="6" t="str">
        <f>VLOOKUP(Table2[[#This Row],[CustomerID]],'Medical Examinations'!A:J,6,FALSE)</f>
        <v>No</v>
      </c>
      <c r="H856" s="6">
        <f>VLOOKUP(Table2[[#This Row],[CustomerID]],'Medical Examinations'!A:J,7,FALSE)</f>
        <v>0</v>
      </c>
      <c r="I856" s="6" t="str">
        <f>VLOOKUP(Table2[[#This Row],[CustomerID]],'Medical Examinations'!A:J,8,FALSE)</f>
        <v>No</v>
      </c>
      <c r="J856" s="6" t="str">
        <f>VLOOKUP(Table2[[#This Row],[CustomerID]],'Medical Examinations'!A:J,9,FALSE)</f>
        <v>NormalWeight</v>
      </c>
      <c r="K856" s="6" t="str">
        <f>VLOOKUP(Table2[[#This Row],[CustomerID]],'Medical Examinations'!A:J,10,FALSE)</f>
        <v>Diabetes</v>
      </c>
      <c r="L856" s="6" t="str">
        <f>VLOOKUP(Table2[[#This Row],[CustomerID]],'Hospitalisation Details'!A:M,12,FALSE)</f>
        <v>16-Oct-1962</v>
      </c>
      <c r="M856" s="6">
        <f>VLOOKUP(Table2[[#This Row],[CustomerID]],'Hospitalisation Details'!A:M,7,FALSE)</f>
        <v>12523.6</v>
      </c>
      <c r="N856" s="6" t="str">
        <f>VLOOKUP(Table2[[#This Row],[CustomerID]],'Hospitalisation Details'!A:M,8,FALSE)</f>
        <v>tier - 3</v>
      </c>
      <c r="O856" s="6" t="str">
        <f>VLOOKUP(Table2[[#This Row],[CustomerID]],'Hospitalisation Details'!A:M,9,FALSE)</f>
        <v>tier - 3</v>
      </c>
      <c r="P856" s="6" t="str">
        <f>VLOOKUP(Table2[[#This Row],[CustomerID]],'Hospitalisation Details'!A:M,10,FALSE)</f>
        <v>R1012</v>
      </c>
      <c r="Q856" s="6">
        <f>VLOOKUP(Table2[[#This Row],[CustomerID]],'Hospitalisation Details'!A:M,13,FALSE)</f>
        <v>60</v>
      </c>
      <c r="R856" s="41"/>
    </row>
    <row r="857" spans="1:18" x14ac:dyDescent="0.3">
      <c r="A857" s="6" t="str">
        <f>VLOOKUP('Customer Names'!A857,'Customer Names'!A:A,1,FALSE)</f>
        <v>Id856</v>
      </c>
      <c r="B857" s="6" t="str">
        <f>VLOOKUP(Table2[[#This Row],[CustomerID]],'Customer Names'!A:E,4,FALSE)</f>
        <v xml:space="preserve">  Patrick Sr</v>
      </c>
      <c r="C857" s="6">
        <f>VLOOKUP(Table2[[#This Row],[CustomerID]],'Medical Examinations'!A:J,2,FALSE)</f>
        <v>31.07</v>
      </c>
      <c r="D857" s="6">
        <f>VLOOKUP(Table2[[#This Row],[CustomerID]],'Medical Examinations'!A:J,3,FALSE)</f>
        <v>4.62</v>
      </c>
      <c r="E857" s="6" t="str">
        <f>VLOOKUP(Table2[[#This Row],[CustomerID]],'Medical Examinations'!A:J,4,FALSE)</f>
        <v>Yes</v>
      </c>
      <c r="F857" s="6" t="str">
        <f>VLOOKUP(Table2[[#This Row],[CustomerID]],'Medical Examinations'!A:J,5,FALSE)</f>
        <v>No</v>
      </c>
      <c r="G857" s="6" t="str">
        <f>VLOOKUP(Table2[[#This Row],[CustomerID]],'Medical Examinations'!A:J,6,FALSE)</f>
        <v>No</v>
      </c>
      <c r="H857" s="6">
        <f>VLOOKUP(Table2[[#This Row],[CustomerID]],'Medical Examinations'!A:J,7,FALSE)</f>
        <v>2</v>
      </c>
      <c r="I857" s="6" t="str">
        <f>VLOOKUP(Table2[[#This Row],[CustomerID]],'Medical Examinations'!A:J,8,FALSE)</f>
        <v>No</v>
      </c>
      <c r="J857" s="6" t="str">
        <f>VLOOKUP(Table2[[#This Row],[CustomerID]],'Medical Examinations'!A:J,9,FALSE)</f>
        <v>Obesity</v>
      </c>
      <c r="K857" s="6" t="str">
        <f>VLOOKUP(Table2[[#This Row],[CustomerID]],'Medical Examinations'!A:J,10,FALSE)</f>
        <v>Normal</v>
      </c>
      <c r="L857" s="6" t="str">
        <f>VLOOKUP(Table2[[#This Row],[CustomerID]],'Hospitalisation Details'!A:M,12,FALSE)</f>
        <v>12-Jul-1966</v>
      </c>
      <c r="M857" s="6">
        <f>VLOOKUP(Table2[[#This Row],[CustomerID]],'Hospitalisation Details'!A:M,7,FALSE)</f>
        <v>12499.88</v>
      </c>
      <c r="N857" s="6" t="str">
        <f>VLOOKUP(Table2[[#This Row],[CustomerID]],'Hospitalisation Details'!A:M,8,FALSE)</f>
        <v>tier - 3</v>
      </c>
      <c r="O857" s="6" t="str">
        <f>VLOOKUP(Table2[[#This Row],[CustomerID]],'Hospitalisation Details'!A:M,9,FALSE)</f>
        <v>tier - 2</v>
      </c>
      <c r="P857" s="6" t="str">
        <f>VLOOKUP(Table2[[#This Row],[CustomerID]],'Hospitalisation Details'!A:M,10,FALSE)</f>
        <v>R1012</v>
      </c>
      <c r="Q857" s="6">
        <f>VLOOKUP(Table2[[#This Row],[CustomerID]],'Hospitalisation Details'!A:M,13,FALSE)</f>
        <v>56</v>
      </c>
      <c r="R857" s="41"/>
    </row>
    <row r="858" spans="1:18" x14ac:dyDescent="0.3">
      <c r="A858" s="6" t="str">
        <f>VLOOKUP('Customer Names'!A858,'Customer Names'!A:A,1,FALSE)</f>
        <v>Id857</v>
      </c>
      <c r="B858" s="6" t="str">
        <f>VLOOKUP(Table2[[#This Row],[CustomerID]],'Customer Names'!A:E,4,FALSE)</f>
        <v xml:space="preserve">  Kelly M</v>
      </c>
      <c r="C858" s="6">
        <f>VLOOKUP(Table2[[#This Row],[CustomerID]],'Medical Examinations'!A:J,2,FALSE)</f>
        <v>35.814999999999998</v>
      </c>
      <c r="D858" s="6">
        <f>VLOOKUP(Table2[[#This Row],[CustomerID]],'Medical Examinations'!A:J,3,FALSE)</f>
        <v>8.4700000000000006</v>
      </c>
      <c r="E858" s="6" t="str">
        <f>VLOOKUP(Table2[[#This Row],[CustomerID]],'Medical Examinations'!A:J,4,FALSE)</f>
        <v>No</v>
      </c>
      <c r="F858" s="6" t="str">
        <f>VLOOKUP(Table2[[#This Row],[CustomerID]],'Medical Examinations'!A:J,5,FALSE)</f>
        <v>No</v>
      </c>
      <c r="G858" s="6" t="str">
        <f>VLOOKUP(Table2[[#This Row],[CustomerID]],'Medical Examinations'!A:J,6,FALSE)</f>
        <v>No</v>
      </c>
      <c r="H858" s="6">
        <f>VLOOKUP(Table2[[#This Row],[CustomerID]],'Medical Examinations'!A:J,7,FALSE)</f>
        <v>0</v>
      </c>
      <c r="I858" s="6" t="str">
        <f>VLOOKUP(Table2[[#This Row],[CustomerID]],'Medical Examinations'!A:J,8,FALSE)</f>
        <v>No</v>
      </c>
      <c r="J858" s="6" t="str">
        <f>VLOOKUP(Table2[[#This Row],[CustomerID]],'Medical Examinations'!A:J,9,FALSE)</f>
        <v>Obesity</v>
      </c>
      <c r="K858" s="6" t="str">
        <f>VLOOKUP(Table2[[#This Row],[CustomerID]],'Medical Examinations'!A:J,10,FALSE)</f>
        <v>Diabetes</v>
      </c>
      <c r="L858" s="6" t="str">
        <f>VLOOKUP(Table2[[#This Row],[CustomerID]],'Hospitalisation Details'!A:M,12,FALSE)</f>
        <v>3-Dec-1968</v>
      </c>
      <c r="M858" s="6">
        <f>VLOOKUP(Table2[[#This Row],[CustomerID]],'Hospitalisation Details'!A:M,7,FALSE)</f>
        <v>12495.29</v>
      </c>
      <c r="N858" s="6" t="str">
        <f>VLOOKUP(Table2[[#This Row],[CustomerID]],'Hospitalisation Details'!A:M,8,FALSE)</f>
        <v>tier - 3</v>
      </c>
      <c r="O858" s="6" t="str">
        <f>VLOOKUP(Table2[[#This Row],[CustomerID]],'Hospitalisation Details'!A:M,9,FALSE)</f>
        <v>tier - 3</v>
      </c>
      <c r="P858" s="6" t="str">
        <f>VLOOKUP(Table2[[#This Row],[CustomerID]],'Hospitalisation Details'!A:M,10,FALSE)</f>
        <v>R1012</v>
      </c>
      <c r="Q858" s="6">
        <f>VLOOKUP(Table2[[#This Row],[CustomerID]],'Hospitalisation Details'!A:M,13,FALSE)</f>
        <v>54</v>
      </c>
      <c r="R858" s="41"/>
    </row>
    <row r="859" spans="1:18" x14ac:dyDescent="0.3">
      <c r="A859" s="6" t="str">
        <f>VLOOKUP('Customer Names'!A859,'Customer Names'!A:A,1,FALSE)</f>
        <v>Id858</v>
      </c>
      <c r="B859" s="6" t="str">
        <f>VLOOKUP(Table2[[#This Row],[CustomerID]],'Customer Names'!A:E,4,FALSE)</f>
        <v xml:space="preserve">  Katherine</v>
      </c>
      <c r="C859" s="6">
        <f>VLOOKUP(Table2[[#This Row],[CustomerID]],'Medical Examinations'!A:J,2,FALSE)</f>
        <v>40.81</v>
      </c>
      <c r="D859" s="6">
        <f>VLOOKUP(Table2[[#This Row],[CustomerID]],'Medical Examinations'!A:J,3,FALSE)</f>
        <v>10.58</v>
      </c>
      <c r="E859" s="6" t="str">
        <f>VLOOKUP(Table2[[#This Row],[CustomerID]],'Medical Examinations'!A:J,4,FALSE)</f>
        <v>Yes</v>
      </c>
      <c r="F859" s="6" t="str">
        <f>VLOOKUP(Table2[[#This Row],[CustomerID]],'Medical Examinations'!A:J,5,FALSE)</f>
        <v>No</v>
      </c>
      <c r="G859" s="6" t="str">
        <f>VLOOKUP(Table2[[#This Row],[CustomerID]],'Medical Examinations'!A:J,6,FALSE)</f>
        <v>No</v>
      </c>
      <c r="H859" s="6">
        <f>VLOOKUP(Table2[[#This Row],[CustomerID]],'Medical Examinations'!A:J,7,FALSE)</f>
        <v>0</v>
      </c>
      <c r="I859" s="6" t="str">
        <f>VLOOKUP(Table2[[#This Row],[CustomerID]],'Medical Examinations'!A:J,8,FALSE)</f>
        <v>No</v>
      </c>
      <c r="J859" s="6" t="str">
        <f>VLOOKUP(Table2[[#This Row],[CustomerID]],'Medical Examinations'!A:J,9,FALSE)</f>
        <v>Obesity</v>
      </c>
      <c r="K859" s="6" t="str">
        <f>VLOOKUP(Table2[[#This Row],[CustomerID]],'Medical Examinations'!A:J,10,FALSE)</f>
        <v>Diabetes</v>
      </c>
      <c r="L859" s="6" t="str">
        <f>VLOOKUP(Table2[[#This Row],[CustomerID]],'Hospitalisation Details'!A:M,12,FALSE)</f>
        <v>1-Sep-1967</v>
      </c>
      <c r="M859" s="6">
        <f>VLOOKUP(Table2[[#This Row],[CustomerID]],'Hospitalisation Details'!A:M,7,FALSE)</f>
        <v>12485.8</v>
      </c>
      <c r="N859" s="6" t="str">
        <f>VLOOKUP(Table2[[#This Row],[CustomerID]],'Hospitalisation Details'!A:M,8,FALSE)</f>
        <v>tier - 3</v>
      </c>
      <c r="O859" s="6" t="str">
        <f>VLOOKUP(Table2[[#This Row],[CustomerID]],'Hospitalisation Details'!A:M,9,FALSE)</f>
        <v>tier - 3</v>
      </c>
      <c r="P859" s="6" t="str">
        <f>VLOOKUP(Table2[[#This Row],[CustomerID]],'Hospitalisation Details'!A:M,10,FALSE)</f>
        <v>R1013</v>
      </c>
      <c r="Q859" s="6">
        <f>VLOOKUP(Table2[[#This Row],[CustomerID]],'Hospitalisation Details'!A:M,13,FALSE)</f>
        <v>55</v>
      </c>
      <c r="R859" s="41"/>
    </row>
    <row r="860" spans="1:18" x14ac:dyDescent="0.3">
      <c r="A860" s="6" t="str">
        <f>VLOOKUP('Customer Names'!A860,'Customer Names'!A:A,1,FALSE)</f>
        <v>Id859</v>
      </c>
      <c r="B860" s="6" t="str">
        <f>VLOOKUP(Table2[[#This Row],[CustomerID]],'Customer Names'!A:E,4,FALSE)</f>
        <v xml:space="preserve">  Keila L</v>
      </c>
      <c r="C860" s="6">
        <f>VLOOKUP(Table2[[#This Row],[CustomerID]],'Medical Examinations'!A:J,2,FALSE)</f>
        <v>24.605</v>
      </c>
      <c r="D860" s="6">
        <f>VLOOKUP(Table2[[#This Row],[CustomerID]],'Medical Examinations'!A:J,3,FALSE)</f>
        <v>7.48</v>
      </c>
      <c r="E860" s="6" t="str">
        <f>VLOOKUP(Table2[[#This Row],[CustomerID]],'Medical Examinations'!A:J,4,FALSE)</f>
        <v>No</v>
      </c>
      <c r="F860" s="6" t="str">
        <f>VLOOKUP(Table2[[#This Row],[CustomerID]],'Medical Examinations'!A:J,5,FALSE)</f>
        <v>No</v>
      </c>
      <c r="G860" s="6" t="str">
        <f>VLOOKUP(Table2[[#This Row],[CustomerID]],'Medical Examinations'!A:J,6,FALSE)</f>
        <v>No</v>
      </c>
      <c r="H860" s="6">
        <f>VLOOKUP(Table2[[#This Row],[CustomerID]],'Medical Examinations'!A:J,7,FALSE)</f>
        <v>0</v>
      </c>
      <c r="I860" s="6" t="str">
        <f>VLOOKUP(Table2[[#This Row],[CustomerID]],'Medical Examinations'!A:J,8,FALSE)</f>
        <v>No</v>
      </c>
      <c r="J860" s="6" t="str">
        <f>VLOOKUP(Table2[[#This Row],[CustomerID]],'Medical Examinations'!A:J,9,FALSE)</f>
        <v>NormalWeight</v>
      </c>
      <c r="K860" s="6" t="str">
        <f>VLOOKUP(Table2[[#This Row],[CustomerID]],'Medical Examinations'!A:J,10,FALSE)</f>
        <v>Diabetes</v>
      </c>
      <c r="L860" s="6" t="str">
        <f>VLOOKUP(Table2[[#This Row],[CustomerID]],'Hospitalisation Details'!A:M,12,FALSE)</f>
        <v>12-Nov-1968</v>
      </c>
      <c r="M860" s="6">
        <f>VLOOKUP(Table2[[#This Row],[CustomerID]],'Hospitalisation Details'!A:M,7,FALSE)</f>
        <v>12479.71</v>
      </c>
      <c r="N860" s="6" t="str">
        <f>VLOOKUP(Table2[[#This Row],[CustomerID]],'Hospitalisation Details'!A:M,8,FALSE)</f>
        <v>tier - 3</v>
      </c>
      <c r="O860" s="6" t="str">
        <f>VLOOKUP(Table2[[#This Row],[CustomerID]],'Hospitalisation Details'!A:M,9,FALSE)</f>
        <v>tier - 3</v>
      </c>
      <c r="P860" s="6" t="str">
        <f>VLOOKUP(Table2[[#This Row],[CustomerID]],'Hospitalisation Details'!A:M,10,FALSE)</f>
        <v>R1012</v>
      </c>
      <c r="Q860" s="6">
        <f>VLOOKUP(Table2[[#This Row],[CustomerID]],'Hospitalisation Details'!A:M,13,FALSE)</f>
        <v>54</v>
      </c>
      <c r="R860" s="41"/>
    </row>
    <row r="861" spans="1:18" x14ac:dyDescent="0.3">
      <c r="A861" s="6" t="str">
        <f>VLOOKUP('Customer Names'!A861,'Customer Names'!A:A,1,FALSE)</f>
        <v>Id860</v>
      </c>
      <c r="B861" s="6" t="str">
        <f>VLOOKUP(Table2[[#This Row],[CustomerID]],'Customer Names'!A:E,4,FALSE)</f>
        <v xml:space="preserve">  Zanae E</v>
      </c>
      <c r="C861" s="6">
        <f>VLOOKUP(Table2[[#This Row],[CustomerID]],'Medical Examinations'!A:J,2,FALSE)</f>
        <v>21.47</v>
      </c>
      <c r="D861" s="6">
        <f>VLOOKUP(Table2[[#This Row],[CustomerID]],'Medical Examinations'!A:J,3,FALSE)</f>
        <v>7.82</v>
      </c>
      <c r="E861" s="6" t="str">
        <f>VLOOKUP(Table2[[#This Row],[CustomerID]],'Medical Examinations'!A:J,4,FALSE)</f>
        <v>No</v>
      </c>
      <c r="F861" s="6" t="str">
        <f>VLOOKUP(Table2[[#This Row],[CustomerID]],'Medical Examinations'!A:J,5,FALSE)</f>
        <v>No</v>
      </c>
      <c r="G861" s="6" t="str">
        <f>VLOOKUP(Table2[[#This Row],[CustomerID]],'Medical Examinations'!A:J,6,FALSE)</f>
        <v>No</v>
      </c>
      <c r="H861" s="6">
        <f>VLOOKUP(Table2[[#This Row],[CustomerID]],'Medical Examinations'!A:J,7,FALSE)</f>
        <v>0</v>
      </c>
      <c r="I861" s="6" t="str">
        <f>VLOOKUP(Table2[[#This Row],[CustomerID]],'Medical Examinations'!A:J,8,FALSE)</f>
        <v>No</v>
      </c>
      <c r="J861" s="6" t="str">
        <f>VLOOKUP(Table2[[#This Row],[CustomerID]],'Medical Examinations'!A:J,9,FALSE)</f>
        <v>NormalWeight</v>
      </c>
      <c r="K861" s="6" t="str">
        <f>VLOOKUP(Table2[[#This Row],[CustomerID]],'Medical Examinations'!A:J,10,FALSE)</f>
        <v>Diabetes</v>
      </c>
      <c r="L861" s="6" t="str">
        <f>VLOOKUP(Table2[[#This Row],[CustomerID]],'Hospitalisation Details'!A:M,12,FALSE)</f>
        <v>26-Nov-1968</v>
      </c>
      <c r="M861" s="6">
        <f>VLOOKUP(Table2[[#This Row],[CustomerID]],'Hospitalisation Details'!A:M,7,FALSE)</f>
        <v>12475.35</v>
      </c>
      <c r="N861" s="6" t="str">
        <f>VLOOKUP(Table2[[#This Row],[CustomerID]],'Hospitalisation Details'!A:M,8,FALSE)</f>
        <v>tier - 3</v>
      </c>
      <c r="O861" s="6" t="str">
        <f>VLOOKUP(Table2[[#This Row],[CustomerID]],'Hospitalisation Details'!A:M,9,FALSE)</f>
        <v>tier - 1</v>
      </c>
      <c r="P861" s="6" t="str">
        <f>VLOOKUP(Table2[[#This Row],[CustomerID]],'Hospitalisation Details'!A:M,10,FALSE)</f>
        <v>R1012</v>
      </c>
      <c r="Q861" s="6">
        <f>VLOOKUP(Table2[[#This Row],[CustomerID]],'Hospitalisation Details'!A:M,13,FALSE)</f>
        <v>54</v>
      </c>
      <c r="R861" s="41"/>
    </row>
    <row r="862" spans="1:18" x14ac:dyDescent="0.3">
      <c r="A862" s="6" t="str">
        <f>VLOOKUP('Customer Names'!A862,'Customer Names'!A:A,1,FALSE)</f>
        <v>Id861</v>
      </c>
      <c r="B862" s="6" t="str">
        <f>VLOOKUP(Table2[[#This Row],[CustomerID]],'Customer Names'!A:E,4,FALSE)</f>
        <v xml:space="preserve">  Alex</v>
      </c>
      <c r="C862" s="6">
        <f>VLOOKUP(Table2[[#This Row],[CustomerID]],'Medical Examinations'!A:J,2,FALSE)</f>
        <v>52.89</v>
      </c>
      <c r="D862" s="6">
        <f>VLOOKUP(Table2[[#This Row],[CustomerID]],'Medical Examinations'!A:J,3,FALSE)</f>
        <v>4.96</v>
      </c>
      <c r="E862" s="6" t="str">
        <f>VLOOKUP(Table2[[#This Row],[CustomerID]],'Medical Examinations'!A:J,4,FALSE)</f>
        <v>Yes</v>
      </c>
      <c r="F862" s="6" t="str">
        <f>VLOOKUP(Table2[[#This Row],[CustomerID]],'Medical Examinations'!A:J,5,FALSE)</f>
        <v>No</v>
      </c>
      <c r="G862" s="6" t="str">
        <f>VLOOKUP(Table2[[#This Row],[CustomerID]],'Medical Examinations'!A:J,6,FALSE)</f>
        <v>No</v>
      </c>
      <c r="H862" s="6">
        <f>VLOOKUP(Table2[[#This Row],[CustomerID]],'Medical Examinations'!A:J,7,FALSE)</f>
        <v>1</v>
      </c>
      <c r="I862" s="6" t="str">
        <f>VLOOKUP(Table2[[#This Row],[CustomerID]],'Medical Examinations'!A:J,8,FALSE)</f>
        <v>No</v>
      </c>
      <c r="J862" s="6" t="str">
        <f>VLOOKUP(Table2[[#This Row],[CustomerID]],'Medical Examinations'!A:J,9,FALSE)</f>
        <v>Obesity</v>
      </c>
      <c r="K862" s="6" t="str">
        <f>VLOOKUP(Table2[[#This Row],[CustomerID]],'Medical Examinations'!A:J,10,FALSE)</f>
        <v>Normal</v>
      </c>
      <c r="L862" s="6" t="str">
        <f>VLOOKUP(Table2[[#This Row],[CustomerID]],'Hospitalisation Details'!A:M,12,FALSE)</f>
        <v>9-Aug-1995</v>
      </c>
      <c r="M862" s="6">
        <f>VLOOKUP(Table2[[#This Row],[CustomerID]],'Hospitalisation Details'!A:M,7,FALSE)</f>
        <v>12452.25</v>
      </c>
      <c r="N862" s="6" t="str">
        <f>VLOOKUP(Table2[[#This Row],[CustomerID]],'Hospitalisation Details'!A:M,8,FALSE)</f>
        <v>tier - 3</v>
      </c>
      <c r="O862" s="6" t="str">
        <f>VLOOKUP(Table2[[#This Row],[CustomerID]],'Hospitalisation Details'!A:M,9,FALSE)</f>
        <v>tier - 3</v>
      </c>
      <c r="P862" s="6" t="str">
        <f>VLOOKUP(Table2[[#This Row],[CustomerID]],'Hospitalisation Details'!A:M,10,FALSE)</f>
        <v>R1012</v>
      </c>
      <c r="Q862" s="6">
        <f>VLOOKUP(Table2[[#This Row],[CustomerID]],'Hospitalisation Details'!A:M,13,FALSE)</f>
        <v>27</v>
      </c>
      <c r="R862" s="41"/>
    </row>
    <row r="863" spans="1:18" x14ac:dyDescent="0.3">
      <c r="A863" s="6" t="str">
        <f>VLOOKUP('Customer Names'!A863,'Customer Names'!A:A,1,FALSE)</f>
        <v>Id862</v>
      </c>
      <c r="B863" s="6" t="str">
        <f>VLOOKUP(Table2[[#This Row],[CustomerID]],'Customer Names'!A:E,4,FALSE)</f>
        <v xml:space="preserve">  Kathryn</v>
      </c>
      <c r="C863" s="6">
        <f>VLOOKUP(Table2[[#This Row],[CustomerID]],'Medical Examinations'!A:J,2,FALSE)</f>
        <v>32.965000000000003</v>
      </c>
      <c r="D863" s="6">
        <f>VLOOKUP(Table2[[#This Row],[CustomerID]],'Medical Examinations'!A:J,3,FALSE)</f>
        <v>6.15</v>
      </c>
      <c r="E863" s="6" t="str">
        <f>VLOOKUP(Table2[[#This Row],[CustomerID]],'Medical Examinations'!A:J,4,FALSE)</f>
        <v>Yes</v>
      </c>
      <c r="F863" s="6" t="str">
        <f>VLOOKUP(Table2[[#This Row],[CustomerID]],'Medical Examinations'!A:J,5,FALSE)</f>
        <v>No</v>
      </c>
      <c r="G863" s="6" t="str">
        <f>VLOOKUP(Table2[[#This Row],[CustomerID]],'Medical Examinations'!A:J,6,FALSE)</f>
        <v>No</v>
      </c>
      <c r="H863" s="6">
        <f>VLOOKUP(Table2[[#This Row],[CustomerID]],'Medical Examinations'!A:J,7,FALSE)</f>
        <v>1</v>
      </c>
      <c r="I863" s="6" t="str">
        <f>VLOOKUP(Table2[[#This Row],[CustomerID]],'Medical Examinations'!A:J,8,FALSE)</f>
        <v>No</v>
      </c>
      <c r="J863" s="6" t="str">
        <f>VLOOKUP(Table2[[#This Row],[CustomerID]],'Medical Examinations'!A:J,9,FALSE)</f>
        <v>Obesity</v>
      </c>
      <c r="K863" s="6" t="str">
        <f>VLOOKUP(Table2[[#This Row],[CustomerID]],'Medical Examinations'!A:J,10,FALSE)</f>
        <v>Prediabetes</v>
      </c>
      <c r="L863" s="6" t="str">
        <f>VLOOKUP(Table2[[#This Row],[CustomerID]],'Hospitalisation Details'!A:M,12,FALSE)</f>
        <v>4-Aug-1964</v>
      </c>
      <c r="M863" s="6">
        <f>VLOOKUP(Table2[[#This Row],[CustomerID]],'Hospitalisation Details'!A:M,7,FALSE)</f>
        <v>12430.95</v>
      </c>
      <c r="N863" s="6" t="str">
        <f>VLOOKUP(Table2[[#This Row],[CustomerID]],'Hospitalisation Details'!A:M,8,FALSE)</f>
        <v>tier - 3</v>
      </c>
      <c r="O863" s="6" t="str">
        <f>VLOOKUP(Table2[[#This Row],[CustomerID]],'Hospitalisation Details'!A:M,9,FALSE)</f>
        <v>tier - 3</v>
      </c>
      <c r="P863" s="6" t="str">
        <f>VLOOKUP(Table2[[#This Row],[CustomerID]],'Hospitalisation Details'!A:M,10,FALSE)</f>
        <v>R1024</v>
      </c>
      <c r="Q863" s="6">
        <f>VLOOKUP(Table2[[#This Row],[CustomerID]],'Hospitalisation Details'!A:M,13,FALSE)</f>
        <v>58</v>
      </c>
      <c r="R863" s="41"/>
    </row>
    <row r="864" spans="1:18" x14ac:dyDescent="0.3">
      <c r="A864" s="6" t="str">
        <f>VLOOKUP('Customer Names'!A864,'Customer Names'!A:A,1,FALSE)</f>
        <v>Id863</v>
      </c>
      <c r="B864" s="6" t="str">
        <f>VLOOKUP(Table2[[#This Row],[CustomerID]],'Customer Names'!A:E,4,FALSE)</f>
        <v xml:space="preserve">  Jason L</v>
      </c>
      <c r="C864" s="6">
        <f>VLOOKUP(Table2[[#This Row],[CustomerID]],'Medical Examinations'!A:J,2,FALSE)</f>
        <v>36.799999999999997</v>
      </c>
      <c r="D864" s="6">
        <f>VLOOKUP(Table2[[#This Row],[CustomerID]],'Medical Examinations'!A:J,3,FALSE)</f>
        <v>4.62</v>
      </c>
      <c r="E864" s="6" t="str">
        <f>VLOOKUP(Table2[[#This Row],[CustomerID]],'Medical Examinations'!A:J,4,FALSE)</f>
        <v>No</v>
      </c>
      <c r="F864" s="6" t="str">
        <f>VLOOKUP(Table2[[#This Row],[CustomerID]],'Medical Examinations'!A:J,5,FALSE)</f>
        <v>No</v>
      </c>
      <c r="G864" s="6" t="str">
        <f>VLOOKUP(Table2[[#This Row],[CustomerID]],'Medical Examinations'!A:J,6,FALSE)</f>
        <v>Yes</v>
      </c>
      <c r="H864" s="6">
        <f>VLOOKUP(Table2[[#This Row],[CustomerID]],'Medical Examinations'!A:J,7,FALSE)</f>
        <v>1</v>
      </c>
      <c r="I864" s="6" t="str">
        <f>VLOOKUP(Table2[[#This Row],[CustomerID]],'Medical Examinations'!A:J,8,FALSE)</f>
        <v>No</v>
      </c>
      <c r="J864" s="6" t="str">
        <f>VLOOKUP(Table2[[#This Row],[CustomerID]],'Medical Examinations'!A:J,9,FALSE)</f>
        <v>Obesity</v>
      </c>
      <c r="K864" s="6" t="str">
        <f>VLOOKUP(Table2[[#This Row],[CustomerID]],'Medical Examinations'!A:J,10,FALSE)</f>
        <v>Normal</v>
      </c>
      <c r="L864" s="6" t="str">
        <f>VLOOKUP(Table2[[#This Row],[CustomerID]],'Hospitalisation Details'!A:M,12,FALSE)</f>
        <v>14-Jul-1979</v>
      </c>
      <c r="M864" s="6">
        <f>VLOOKUP(Table2[[#This Row],[CustomerID]],'Hospitalisation Details'!A:M,7,FALSE)</f>
        <v>12408.29</v>
      </c>
      <c r="N864" s="6" t="str">
        <f>VLOOKUP(Table2[[#This Row],[CustomerID]],'Hospitalisation Details'!A:M,8,FALSE)</f>
        <v>tier - 3</v>
      </c>
      <c r="O864" s="6" t="str">
        <f>VLOOKUP(Table2[[#This Row],[CustomerID]],'Hospitalisation Details'!A:M,9,FALSE)</f>
        <v>tier - 1</v>
      </c>
      <c r="P864" s="6" t="str">
        <f>VLOOKUP(Table2[[#This Row],[CustomerID]],'Hospitalisation Details'!A:M,10,FALSE)</f>
        <v>R1022</v>
      </c>
      <c r="Q864" s="6">
        <f>VLOOKUP(Table2[[#This Row],[CustomerID]],'Hospitalisation Details'!A:M,13,FALSE)</f>
        <v>43</v>
      </c>
      <c r="R864" s="41"/>
    </row>
    <row r="865" spans="1:18" x14ac:dyDescent="0.3">
      <c r="A865" s="6" t="str">
        <f>VLOOKUP('Customer Names'!A865,'Customer Names'!A:A,1,FALSE)</f>
        <v>Id864</v>
      </c>
      <c r="B865" s="6" t="str">
        <f>VLOOKUP(Table2[[#This Row],[CustomerID]],'Customer Names'!A:E,4,FALSE)</f>
        <v xml:space="preserve">  Benjamin J</v>
      </c>
      <c r="C865" s="6">
        <f>VLOOKUP(Table2[[#This Row],[CustomerID]],'Medical Examinations'!A:J,2,FALSE)</f>
        <v>34.299999999999997</v>
      </c>
      <c r="D865" s="6">
        <f>VLOOKUP(Table2[[#This Row],[CustomerID]],'Medical Examinations'!A:J,3,FALSE)</f>
        <v>4.87</v>
      </c>
      <c r="E865" s="6" t="str">
        <f>VLOOKUP(Table2[[#This Row],[CustomerID]],'Medical Examinations'!A:J,4,FALSE)</f>
        <v>No</v>
      </c>
      <c r="F865" s="6" t="str">
        <f>VLOOKUP(Table2[[#This Row],[CustomerID]],'Medical Examinations'!A:J,5,FALSE)</f>
        <v>No</v>
      </c>
      <c r="G865" s="6" t="str">
        <f>VLOOKUP(Table2[[#This Row],[CustomerID]],'Medical Examinations'!A:J,6,FALSE)</f>
        <v>No</v>
      </c>
      <c r="H865" s="6">
        <f>VLOOKUP(Table2[[#This Row],[CustomerID]],'Medical Examinations'!A:J,7,FALSE)</f>
        <v>2</v>
      </c>
      <c r="I865" s="6" t="str">
        <f>VLOOKUP(Table2[[#This Row],[CustomerID]],'Medical Examinations'!A:J,8,FALSE)</f>
        <v>No</v>
      </c>
      <c r="J865" s="6" t="str">
        <f>VLOOKUP(Table2[[#This Row],[CustomerID]],'Medical Examinations'!A:J,9,FALSE)</f>
        <v>Obesity</v>
      </c>
      <c r="K865" s="6" t="str">
        <f>VLOOKUP(Table2[[#This Row],[CustomerID]],'Medical Examinations'!A:J,10,FALSE)</f>
        <v>Normal</v>
      </c>
      <c r="L865" s="6" t="str">
        <f>VLOOKUP(Table2[[#This Row],[CustomerID]],'Hospitalisation Details'!A:M,12,FALSE)</f>
        <v>21-Aug-1972</v>
      </c>
      <c r="M865" s="6">
        <f>VLOOKUP(Table2[[#This Row],[CustomerID]],'Hospitalisation Details'!A:M,7,FALSE)</f>
        <v>12407.3</v>
      </c>
      <c r="N865" s="6" t="str">
        <f>VLOOKUP(Table2[[#This Row],[CustomerID]],'Hospitalisation Details'!A:M,8,FALSE)</f>
        <v>tier - 3</v>
      </c>
      <c r="O865" s="6" t="str">
        <f>VLOOKUP(Table2[[#This Row],[CustomerID]],'Hospitalisation Details'!A:M,9,FALSE)</f>
        <v>tier - 2</v>
      </c>
      <c r="P865" s="6" t="str">
        <f>VLOOKUP(Table2[[#This Row],[CustomerID]],'Hospitalisation Details'!A:M,10,FALSE)</f>
        <v>R1021</v>
      </c>
      <c r="Q865" s="6">
        <f>VLOOKUP(Table2[[#This Row],[CustomerID]],'Hospitalisation Details'!A:M,13,FALSE)</f>
        <v>50</v>
      </c>
      <c r="R865" s="41"/>
    </row>
    <row r="866" spans="1:18" x14ac:dyDescent="0.3">
      <c r="A866" s="6" t="str">
        <f>VLOOKUP('Customer Names'!A866,'Customer Names'!A:A,1,FALSE)</f>
        <v>Id865</v>
      </c>
      <c r="B866" s="6" t="str">
        <f>VLOOKUP(Table2[[#This Row],[CustomerID]],'Customer Names'!A:E,4,FALSE)</f>
        <v xml:space="preserve">  Steven M</v>
      </c>
      <c r="C866" s="6">
        <f>VLOOKUP(Table2[[#This Row],[CustomerID]],'Medical Examinations'!A:J,2,FALSE)</f>
        <v>35.244999999999997</v>
      </c>
      <c r="D866" s="6">
        <f>VLOOKUP(Table2[[#This Row],[CustomerID]],'Medical Examinations'!A:J,3,FALSE)</f>
        <v>4.63</v>
      </c>
      <c r="E866" s="6" t="str">
        <f>VLOOKUP(Table2[[#This Row],[CustomerID]],'Medical Examinations'!A:J,4,FALSE)</f>
        <v>No</v>
      </c>
      <c r="F866" s="6" t="str">
        <f>VLOOKUP(Table2[[#This Row],[CustomerID]],'Medical Examinations'!A:J,5,FALSE)</f>
        <v>No</v>
      </c>
      <c r="G866" s="6" t="str">
        <f>VLOOKUP(Table2[[#This Row],[CustomerID]],'Medical Examinations'!A:J,6,FALSE)</f>
        <v>No</v>
      </c>
      <c r="H866" s="6">
        <f>VLOOKUP(Table2[[#This Row],[CustomerID]],'Medical Examinations'!A:J,7,FALSE)</f>
        <v>0</v>
      </c>
      <c r="I866" s="6" t="str">
        <f>VLOOKUP(Table2[[#This Row],[CustomerID]],'Medical Examinations'!A:J,8,FALSE)</f>
        <v>No</v>
      </c>
      <c r="J866" s="6" t="str">
        <f>VLOOKUP(Table2[[#This Row],[CustomerID]],'Medical Examinations'!A:J,9,FALSE)</f>
        <v>Obesity</v>
      </c>
      <c r="K866" s="6" t="str">
        <f>VLOOKUP(Table2[[#This Row],[CustomerID]],'Medical Examinations'!A:J,10,FALSE)</f>
        <v>Normal</v>
      </c>
      <c r="L866" s="6" t="str">
        <f>VLOOKUP(Table2[[#This Row],[CustomerID]],'Hospitalisation Details'!A:M,12,FALSE)</f>
        <v>29-Dec-1989</v>
      </c>
      <c r="M866" s="6">
        <f>VLOOKUP(Table2[[#This Row],[CustomerID]],'Hospitalisation Details'!A:M,7,FALSE)</f>
        <v>12404.88</v>
      </c>
      <c r="N866" s="6" t="str">
        <f>VLOOKUP(Table2[[#This Row],[CustomerID]],'Hospitalisation Details'!A:M,8,FALSE)</f>
        <v>tier - 3</v>
      </c>
      <c r="O866" s="6" t="str">
        <f>VLOOKUP(Table2[[#This Row],[CustomerID]],'Hospitalisation Details'!A:M,9,FALSE)</f>
        <v>tier - 3</v>
      </c>
      <c r="P866" s="6" t="str">
        <f>VLOOKUP(Table2[[#This Row],[CustomerID]],'Hospitalisation Details'!A:M,10,FALSE)</f>
        <v>R1016</v>
      </c>
      <c r="Q866" s="6">
        <f>VLOOKUP(Table2[[#This Row],[CustomerID]],'Hospitalisation Details'!A:M,13,FALSE)</f>
        <v>33</v>
      </c>
      <c r="R866" s="41"/>
    </row>
    <row r="867" spans="1:18" x14ac:dyDescent="0.3">
      <c r="A867" s="6" t="str">
        <f>VLOOKUP('Customer Names'!A867,'Customer Names'!A:A,1,FALSE)</f>
        <v>Id866</v>
      </c>
      <c r="B867" s="6" t="str">
        <f>VLOOKUP(Table2[[#This Row],[CustomerID]],'Customer Names'!A:E,4,FALSE)</f>
        <v xml:space="preserve">  Erika</v>
      </c>
      <c r="C867" s="6">
        <f>VLOOKUP(Table2[[#This Row],[CustomerID]],'Medical Examinations'!A:J,2,FALSE)</f>
        <v>26.23</v>
      </c>
      <c r="D867" s="6">
        <f>VLOOKUP(Table2[[#This Row],[CustomerID]],'Medical Examinations'!A:J,3,FALSE)</f>
        <v>11.93</v>
      </c>
      <c r="E867" s="6" t="str">
        <f>VLOOKUP(Table2[[#This Row],[CustomerID]],'Medical Examinations'!A:J,4,FALSE)</f>
        <v>No</v>
      </c>
      <c r="F867" s="6" t="str">
        <f>VLOOKUP(Table2[[#This Row],[CustomerID]],'Medical Examinations'!A:J,5,FALSE)</f>
        <v>No</v>
      </c>
      <c r="G867" s="6" t="str">
        <f>VLOOKUP(Table2[[#This Row],[CustomerID]],'Medical Examinations'!A:J,6,FALSE)</f>
        <v>No</v>
      </c>
      <c r="H867" s="6">
        <f>VLOOKUP(Table2[[#This Row],[CustomerID]],'Medical Examinations'!A:J,7,FALSE)</f>
        <v>0</v>
      </c>
      <c r="I867" s="6" t="str">
        <f>VLOOKUP(Table2[[#This Row],[CustomerID]],'Medical Examinations'!A:J,8,FALSE)</f>
        <v>No</v>
      </c>
      <c r="J867" s="6" t="str">
        <f>VLOOKUP(Table2[[#This Row],[CustomerID]],'Medical Examinations'!A:J,9,FALSE)</f>
        <v>OverWeight</v>
      </c>
      <c r="K867" s="6" t="str">
        <f>VLOOKUP(Table2[[#This Row],[CustomerID]],'Medical Examinations'!A:J,10,FALSE)</f>
        <v>Diabetes</v>
      </c>
      <c r="L867" s="6" t="str">
        <f>VLOOKUP(Table2[[#This Row],[CustomerID]],'Hospitalisation Details'!A:M,12,FALSE)</f>
        <v>26-Sep-1962</v>
      </c>
      <c r="M867" s="6">
        <f>VLOOKUP(Table2[[#This Row],[CustomerID]],'Hospitalisation Details'!A:M,7,FALSE)</f>
        <v>12369.89</v>
      </c>
      <c r="N867" s="6" t="str">
        <f>VLOOKUP(Table2[[#This Row],[CustomerID]],'Hospitalisation Details'!A:M,8,FALSE)</f>
        <v>tier - 3</v>
      </c>
      <c r="O867" s="6" t="str">
        <f>VLOOKUP(Table2[[#This Row],[CustomerID]],'Hospitalisation Details'!A:M,9,FALSE)</f>
        <v>tier - 2</v>
      </c>
      <c r="P867" s="6" t="str">
        <f>VLOOKUP(Table2[[#This Row],[CustomerID]],'Hospitalisation Details'!A:M,10,FALSE)</f>
        <v>R1024</v>
      </c>
      <c r="Q867" s="6">
        <f>VLOOKUP(Table2[[#This Row],[CustomerID]],'Hospitalisation Details'!A:M,13,FALSE)</f>
        <v>60</v>
      </c>
      <c r="R867" s="41"/>
    </row>
    <row r="868" spans="1:18" x14ac:dyDescent="0.3">
      <c r="A868" s="6" t="str">
        <f>VLOOKUP('Customer Names'!A868,'Customer Names'!A:A,1,FALSE)</f>
        <v>Id867</v>
      </c>
      <c r="B868" s="6" t="str">
        <f>VLOOKUP(Table2[[#This Row],[CustomerID]],'Customer Names'!A:E,4,FALSE)</f>
        <v xml:space="preserve">  Chad</v>
      </c>
      <c r="C868" s="6">
        <f>VLOOKUP(Table2[[#This Row],[CustomerID]],'Medical Examinations'!A:J,2,FALSE)</f>
        <v>36.1</v>
      </c>
      <c r="D868" s="6">
        <f>VLOOKUP(Table2[[#This Row],[CustomerID]],'Medical Examinations'!A:J,3,FALSE)</f>
        <v>5.65</v>
      </c>
      <c r="E868" s="6" t="str">
        <f>VLOOKUP(Table2[[#This Row],[CustomerID]],'Medical Examinations'!A:J,4,FALSE)</f>
        <v>Yes</v>
      </c>
      <c r="F868" s="6" t="str">
        <f>VLOOKUP(Table2[[#This Row],[CustomerID]],'Medical Examinations'!A:J,5,FALSE)</f>
        <v>No</v>
      </c>
      <c r="G868" s="6" t="str">
        <f>VLOOKUP(Table2[[#This Row],[CustomerID]],'Medical Examinations'!A:J,6,FALSE)</f>
        <v>No</v>
      </c>
      <c r="H868" s="6">
        <f>VLOOKUP(Table2[[#This Row],[CustomerID]],'Medical Examinations'!A:J,7,FALSE)</f>
        <v>2</v>
      </c>
      <c r="I868" s="6" t="str">
        <f>VLOOKUP(Table2[[#This Row],[CustomerID]],'Medical Examinations'!A:J,8,FALSE)</f>
        <v>No</v>
      </c>
      <c r="J868" s="6" t="str">
        <f>VLOOKUP(Table2[[#This Row],[CustomerID]],'Medical Examinations'!A:J,9,FALSE)</f>
        <v>Obesity</v>
      </c>
      <c r="K868" s="6" t="str">
        <f>VLOOKUP(Table2[[#This Row],[CustomerID]],'Medical Examinations'!A:J,10,FALSE)</f>
        <v>Normal</v>
      </c>
      <c r="L868" s="6" t="str">
        <f>VLOOKUP(Table2[[#This Row],[CustomerID]],'Hospitalisation Details'!A:M,12,FALSE)</f>
        <v>29-Dec-1966</v>
      </c>
      <c r="M868" s="6">
        <f>VLOOKUP(Table2[[#This Row],[CustomerID]],'Hospitalisation Details'!A:M,7,FALSE)</f>
        <v>12363.55</v>
      </c>
      <c r="N868" s="6" t="str">
        <f>VLOOKUP(Table2[[#This Row],[CustomerID]],'Hospitalisation Details'!A:M,8,FALSE)</f>
        <v>tier - 3</v>
      </c>
      <c r="O868" s="6" t="str">
        <f>VLOOKUP(Table2[[#This Row],[CustomerID]],'Hospitalisation Details'!A:M,9,FALSE)</f>
        <v>tier - 3</v>
      </c>
      <c r="P868" s="6" t="str">
        <f>VLOOKUP(Table2[[#This Row],[CustomerID]],'Hospitalisation Details'!A:M,10,FALSE)</f>
        <v>R1011</v>
      </c>
      <c r="Q868" s="6">
        <f>VLOOKUP(Table2[[#This Row],[CustomerID]],'Hospitalisation Details'!A:M,13,FALSE)</f>
        <v>56</v>
      </c>
      <c r="R868" s="41"/>
    </row>
    <row r="869" spans="1:18" x14ac:dyDescent="0.3">
      <c r="A869" s="6" t="str">
        <f>VLOOKUP('Customer Names'!A869,'Customer Names'!A:A,1,FALSE)</f>
        <v>Id868</v>
      </c>
      <c r="B869" s="6" t="str">
        <f>VLOOKUP(Table2[[#This Row],[CustomerID]],'Customer Names'!A:E,4,FALSE)</f>
        <v xml:space="preserve">  Mark</v>
      </c>
      <c r="C869" s="6">
        <f>VLOOKUP(Table2[[#This Row],[CustomerID]],'Medical Examinations'!A:J,2,FALSE)</f>
        <v>37.1</v>
      </c>
      <c r="D869" s="6">
        <f>VLOOKUP(Table2[[#This Row],[CustomerID]],'Medical Examinations'!A:J,3,FALSE)</f>
        <v>11.21</v>
      </c>
      <c r="E869" s="6" t="str">
        <f>VLOOKUP(Table2[[#This Row],[CustomerID]],'Medical Examinations'!A:J,4,FALSE)</f>
        <v>Yes</v>
      </c>
      <c r="F869" s="6" t="str">
        <f>VLOOKUP(Table2[[#This Row],[CustomerID]],'Medical Examinations'!A:J,5,FALSE)</f>
        <v>No</v>
      </c>
      <c r="G869" s="6" t="str">
        <f>VLOOKUP(Table2[[#This Row],[CustomerID]],'Medical Examinations'!A:J,6,FALSE)</f>
        <v>Yes</v>
      </c>
      <c r="H869" s="6">
        <f>VLOOKUP(Table2[[#This Row],[CustomerID]],'Medical Examinations'!A:J,7,FALSE)</f>
        <v>1</v>
      </c>
      <c r="I869" s="6" t="str">
        <f>VLOOKUP(Table2[[#This Row],[CustomerID]],'Medical Examinations'!A:J,8,FALSE)</f>
        <v>No</v>
      </c>
      <c r="J869" s="6" t="str">
        <f>VLOOKUP(Table2[[#This Row],[CustomerID]],'Medical Examinations'!A:J,9,FALSE)</f>
        <v>Obesity</v>
      </c>
      <c r="K869" s="6" t="str">
        <f>VLOOKUP(Table2[[#This Row],[CustomerID]],'Medical Examinations'!A:J,10,FALSE)</f>
        <v>Diabetes</v>
      </c>
      <c r="L869" s="6" t="str">
        <f>VLOOKUP(Table2[[#This Row],[CustomerID]],'Hospitalisation Details'!A:M,12,FALSE)</f>
        <v>22-Sep-1963</v>
      </c>
      <c r="M869" s="6">
        <f>VLOOKUP(Table2[[#This Row],[CustomerID]],'Hospitalisation Details'!A:M,7,FALSE)</f>
        <v>12347.17</v>
      </c>
      <c r="N869" s="6" t="str">
        <f>VLOOKUP(Table2[[#This Row],[CustomerID]],'Hospitalisation Details'!A:M,8,FALSE)</f>
        <v>tier - 3</v>
      </c>
      <c r="O869" s="6" t="str">
        <f>VLOOKUP(Table2[[#This Row],[CustomerID]],'Hospitalisation Details'!A:M,9,FALSE)</f>
        <v>tier - 3</v>
      </c>
      <c r="P869" s="6" t="str">
        <f>VLOOKUP(Table2[[#This Row],[CustomerID]],'Hospitalisation Details'!A:M,10,FALSE)</f>
        <v>R1011</v>
      </c>
      <c r="Q869" s="6">
        <f>VLOOKUP(Table2[[#This Row],[CustomerID]],'Hospitalisation Details'!A:M,13,FALSE)</f>
        <v>59</v>
      </c>
      <c r="R869" s="41"/>
    </row>
    <row r="870" spans="1:18" x14ac:dyDescent="0.3">
      <c r="A870" s="6" t="str">
        <f>VLOOKUP('Customer Names'!A870,'Customer Names'!A:A,1,FALSE)</f>
        <v>Id869</v>
      </c>
      <c r="B870" s="6" t="str">
        <f>VLOOKUP(Table2[[#This Row],[CustomerID]],'Customer Names'!A:E,4,FALSE)</f>
        <v xml:space="preserve">  David</v>
      </c>
      <c r="C870" s="6">
        <f>VLOOKUP(Table2[[#This Row],[CustomerID]],'Medical Examinations'!A:J,2,FALSE)</f>
        <v>27.5</v>
      </c>
      <c r="D870" s="6">
        <f>VLOOKUP(Table2[[#This Row],[CustomerID]],'Medical Examinations'!A:J,3,FALSE)</f>
        <v>10.62</v>
      </c>
      <c r="E870" s="6" t="str">
        <f>VLOOKUP(Table2[[#This Row],[CustomerID]],'Medical Examinations'!A:J,4,FALSE)</f>
        <v>Yes</v>
      </c>
      <c r="F870" s="6" t="str">
        <f>VLOOKUP(Table2[[#This Row],[CustomerID]],'Medical Examinations'!A:J,5,FALSE)</f>
        <v>No</v>
      </c>
      <c r="G870" s="6" t="str">
        <f>VLOOKUP(Table2[[#This Row],[CustomerID]],'Medical Examinations'!A:J,6,FALSE)</f>
        <v>Yes</v>
      </c>
      <c r="H870" s="6">
        <f>VLOOKUP(Table2[[#This Row],[CustomerID]],'Medical Examinations'!A:J,7,FALSE)</f>
        <v>1</v>
      </c>
      <c r="I870" s="6" t="str">
        <f>VLOOKUP(Table2[[#This Row],[CustomerID]],'Medical Examinations'!A:J,8,FALSE)</f>
        <v>No</v>
      </c>
      <c r="J870" s="6" t="str">
        <f>VLOOKUP(Table2[[#This Row],[CustomerID]],'Medical Examinations'!A:J,9,FALSE)</f>
        <v>OverWeight</v>
      </c>
      <c r="K870" s="6" t="str">
        <f>VLOOKUP(Table2[[#This Row],[CustomerID]],'Medical Examinations'!A:J,10,FALSE)</f>
        <v>Diabetes</v>
      </c>
      <c r="L870" s="6" t="str">
        <f>VLOOKUP(Table2[[#This Row],[CustomerID]],'Hospitalisation Details'!A:M,12,FALSE)</f>
        <v>2-Aug-1963</v>
      </c>
      <c r="M870" s="6">
        <f>VLOOKUP(Table2[[#This Row],[CustomerID]],'Hospitalisation Details'!A:M,7,FALSE)</f>
        <v>12333.83</v>
      </c>
      <c r="N870" s="6" t="str">
        <f>VLOOKUP(Table2[[#This Row],[CustomerID]],'Hospitalisation Details'!A:M,8,FALSE)</f>
        <v>tier - 3</v>
      </c>
      <c r="O870" s="6" t="str">
        <f>VLOOKUP(Table2[[#This Row],[CustomerID]],'Hospitalisation Details'!A:M,9,FALSE)</f>
        <v>tier - 2</v>
      </c>
      <c r="P870" s="6" t="str">
        <f>VLOOKUP(Table2[[#This Row],[CustomerID]],'Hospitalisation Details'!A:M,10,FALSE)</f>
        <v>R1011</v>
      </c>
      <c r="Q870" s="6">
        <f>VLOOKUP(Table2[[#This Row],[CustomerID]],'Hospitalisation Details'!A:M,13,FALSE)</f>
        <v>59</v>
      </c>
      <c r="R870" s="41"/>
    </row>
    <row r="871" spans="1:18" x14ac:dyDescent="0.3">
      <c r="A871" s="6" t="str">
        <f>VLOOKUP('Customer Names'!A871,'Customer Names'!A:A,1,FALSE)</f>
        <v>Id870</v>
      </c>
      <c r="B871" s="6" t="str">
        <f>VLOOKUP(Table2[[#This Row],[CustomerID]],'Customer Names'!A:E,4,FALSE)</f>
        <v xml:space="preserve">  Matthew R</v>
      </c>
      <c r="C871" s="6">
        <f>VLOOKUP(Table2[[#This Row],[CustomerID]],'Medical Examinations'!A:J,2,FALSE)</f>
        <v>24.7</v>
      </c>
      <c r="D871" s="6">
        <f>VLOOKUP(Table2[[#This Row],[CustomerID]],'Medical Examinations'!A:J,3,FALSE)</f>
        <v>10.7</v>
      </c>
      <c r="E871" s="6" t="str">
        <f>VLOOKUP(Table2[[#This Row],[CustomerID]],'Medical Examinations'!A:J,4,FALSE)</f>
        <v>Yes</v>
      </c>
      <c r="F871" s="6" t="str">
        <f>VLOOKUP(Table2[[#This Row],[CustomerID]],'Medical Examinations'!A:J,5,FALSE)</f>
        <v>No</v>
      </c>
      <c r="G871" s="6" t="str">
        <f>VLOOKUP(Table2[[#This Row],[CustomerID]],'Medical Examinations'!A:J,6,FALSE)</f>
        <v>Yes</v>
      </c>
      <c r="H871" s="6">
        <f>VLOOKUP(Table2[[#This Row],[CustomerID]],'Medical Examinations'!A:J,7,FALSE)</f>
        <v>1</v>
      </c>
      <c r="I871" s="6" t="str">
        <f>VLOOKUP(Table2[[#This Row],[CustomerID]],'Medical Examinations'!A:J,8,FALSE)</f>
        <v>No</v>
      </c>
      <c r="J871" s="6" t="str">
        <f>VLOOKUP(Table2[[#This Row],[CustomerID]],'Medical Examinations'!A:J,9,FALSE)</f>
        <v>NormalWeight</v>
      </c>
      <c r="K871" s="6" t="str">
        <f>VLOOKUP(Table2[[#This Row],[CustomerID]],'Medical Examinations'!A:J,10,FALSE)</f>
        <v>Diabetes</v>
      </c>
      <c r="L871" s="6" t="str">
        <f>VLOOKUP(Table2[[#This Row],[CustomerID]],'Hospitalisation Details'!A:M,12,FALSE)</f>
        <v>29-Aug-1963</v>
      </c>
      <c r="M871" s="6">
        <f>VLOOKUP(Table2[[#This Row],[CustomerID]],'Hospitalisation Details'!A:M,7,FALSE)</f>
        <v>12323.94</v>
      </c>
      <c r="N871" s="6" t="str">
        <f>VLOOKUP(Table2[[#This Row],[CustomerID]],'Hospitalisation Details'!A:M,8,FALSE)</f>
        <v>tier - 3</v>
      </c>
      <c r="O871" s="6" t="str">
        <f>VLOOKUP(Table2[[#This Row],[CustomerID]],'Hospitalisation Details'!A:M,9,FALSE)</f>
        <v>tier - 3</v>
      </c>
      <c r="P871" s="6" t="str">
        <f>VLOOKUP(Table2[[#This Row],[CustomerID]],'Hospitalisation Details'!A:M,10,FALSE)</f>
        <v>R1017</v>
      </c>
      <c r="Q871" s="6">
        <f>VLOOKUP(Table2[[#This Row],[CustomerID]],'Hospitalisation Details'!A:M,13,FALSE)</f>
        <v>59</v>
      </c>
      <c r="R871" s="41"/>
    </row>
    <row r="872" spans="1:18" x14ac:dyDescent="0.3">
      <c r="A872" s="6" t="str">
        <f>VLOOKUP('Customer Names'!A872,'Customer Names'!A:A,1,FALSE)</f>
        <v>Id871</v>
      </c>
      <c r="B872" s="6" t="str">
        <f>VLOOKUP(Table2[[#This Row],[CustomerID]],'Customer Names'!A:E,4,FALSE)</f>
        <v xml:space="preserve">  Orla</v>
      </c>
      <c r="C872" s="6">
        <f>VLOOKUP(Table2[[#This Row],[CustomerID]],'Medical Examinations'!A:J,2,FALSE)</f>
        <v>26.78</v>
      </c>
      <c r="D872" s="6">
        <f>VLOOKUP(Table2[[#This Row],[CustomerID]],'Medical Examinations'!A:J,3,FALSE)</f>
        <v>10.02</v>
      </c>
      <c r="E872" s="6" t="str">
        <f>VLOOKUP(Table2[[#This Row],[CustomerID]],'Medical Examinations'!A:J,4,FALSE)</f>
        <v>Yes</v>
      </c>
      <c r="F872" s="6" t="str">
        <f>VLOOKUP(Table2[[#This Row],[CustomerID]],'Medical Examinations'!A:J,5,FALSE)</f>
        <v>No</v>
      </c>
      <c r="G872" s="6" t="str">
        <f>VLOOKUP(Table2[[#This Row],[CustomerID]],'Medical Examinations'!A:J,6,FALSE)</f>
        <v>Yes</v>
      </c>
      <c r="H872" s="6">
        <f>VLOOKUP(Table2[[#This Row],[CustomerID]],'Medical Examinations'!A:J,7,FALSE)</f>
        <v>1</v>
      </c>
      <c r="I872" s="6" t="str">
        <f>VLOOKUP(Table2[[#This Row],[CustomerID]],'Medical Examinations'!A:J,8,FALSE)</f>
        <v>No</v>
      </c>
      <c r="J872" s="6" t="str">
        <f>VLOOKUP(Table2[[#This Row],[CustomerID]],'Medical Examinations'!A:J,9,FALSE)</f>
        <v>OverWeight</v>
      </c>
      <c r="K872" s="6" t="str">
        <f>VLOOKUP(Table2[[#This Row],[CustomerID]],'Medical Examinations'!A:J,10,FALSE)</f>
        <v>Diabetes</v>
      </c>
      <c r="L872" s="6" t="str">
        <f>VLOOKUP(Table2[[#This Row],[CustomerID]],'Hospitalisation Details'!A:M,12,FALSE)</f>
        <v>28-Oct-1963</v>
      </c>
      <c r="M872" s="6">
        <f>VLOOKUP(Table2[[#This Row],[CustomerID]],'Hospitalisation Details'!A:M,7,FALSE)</f>
        <v>12299.59</v>
      </c>
      <c r="N872" s="6" t="str">
        <f>VLOOKUP(Table2[[#This Row],[CustomerID]],'Hospitalisation Details'!A:M,8,FALSE)</f>
        <v>tier - 3</v>
      </c>
      <c r="O872" s="6" t="str">
        <f>VLOOKUP(Table2[[#This Row],[CustomerID]],'Hospitalisation Details'!A:M,9,FALSE)</f>
        <v>tier - 1</v>
      </c>
      <c r="P872" s="6" t="str">
        <f>VLOOKUP(Table2[[#This Row],[CustomerID]],'Hospitalisation Details'!A:M,10,FALSE)</f>
        <v>R1025</v>
      </c>
      <c r="Q872" s="6">
        <f>VLOOKUP(Table2[[#This Row],[CustomerID]],'Hospitalisation Details'!A:M,13,FALSE)</f>
        <v>59</v>
      </c>
      <c r="R872" s="41"/>
    </row>
    <row r="873" spans="1:18" x14ac:dyDescent="0.3">
      <c r="A873" s="6" t="str">
        <f>VLOOKUP('Customer Names'!A873,'Customer Names'!A:A,1,FALSE)</f>
        <v>Id872</v>
      </c>
      <c r="B873" s="6" t="str">
        <f>VLOOKUP(Table2[[#This Row],[CustomerID]],'Customer Names'!A:E,4,FALSE)</f>
        <v xml:space="preserve">  Shaista S</v>
      </c>
      <c r="C873" s="6">
        <f>VLOOKUP(Table2[[#This Row],[CustomerID]],'Medical Examinations'!A:J,2,FALSE)</f>
        <v>45.8</v>
      </c>
      <c r="D873" s="6">
        <f>VLOOKUP(Table2[[#This Row],[CustomerID]],'Medical Examinations'!A:J,3,FALSE)</f>
        <v>4.8499999999999996</v>
      </c>
      <c r="E873" s="6" t="str">
        <f>VLOOKUP(Table2[[#This Row],[CustomerID]],'Medical Examinations'!A:J,4,FALSE)</f>
        <v>No</v>
      </c>
      <c r="F873" s="6" t="str">
        <f>VLOOKUP(Table2[[#This Row],[CustomerID]],'Medical Examinations'!A:J,5,FALSE)</f>
        <v>No</v>
      </c>
      <c r="G873" s="6" t="str">
        <f>VLOOKUP(Table2[[#This Row],[CustomerID]],'Medical Examinations'!A:J,6,FALSE)</f>
        <v>No</v>
      </c>
      <c r="H873" s="6">
        <f>VLOOKUP(Table2[[#This Row],[CustomerID]],'Medical Examinations'!A:J,7,FALSE)</f>
        <v>0</v>
      </c>
      <c r="I873" s="6" t="str">
        <f>VLOOKUP(Table2[[#This Row],[CustomerID]],'Medical Examinations'!A:J,8,FALSE)</f>
        <v>No</v>
      </c>
      <c r="J873" s="6" t="str">
        <f>VLOOKUP(Table2[[#This Row],[CustomerID]],'Medical Examinations'!A:J,9,FALSE)</f>
        <v>Obesity</v>
      </c>
      <c r="K873" s="6" t="str">
        <f>VLOOKUP(Table2[[#This Row],[CustomerID]],'Medical Examinations'!A:J,10,FALSE)</f>
        <v>Normal</v>
      </c>
      <c r="L873" s="6" t="str">
        <f>VLOOKUP(Table2[[#This Row],[CustomerID]],'Hospitalisation Details'!A:M,12,FALSE)</f>
        <v>29-Oct-1990</v>
      </c>
      <c r="M873" s="6">
        <f>VLOOKUP(Table2[[#This Row],[CustomerID]],'Hospitalisation Details'!A:M,7,FALSE)</f>
        <v>12282.38</v>
      </c>
      <c r="N873" s="6" t="str">
        <f>VLOOKUP(Table2[[#This Row],[CustomerID]],'Hospitalisation Details'!A:M,8,FALSE)</f>
        <v>tier - 3</v>
      </c>
      <c r="O873" s="6" t="str">
        <f>VLOOKUP(Table2[[#This Row],[CustomerID]],'Hospitalisation Details'!A:M,9,FALSE)</f>
        <v>tier - 1</v>
      </c>
      <c r="P873" s="6" t="str">
        <f>VLOOKUP(Table2[[#This Row],[CustomerID]],'Hospitalisation Details'!A:M,10,FALSE)</f>
        <v>R1011</v>
      </c>
      <c r="Q873" s="6">
        <f>VLOOKUP(Table2[[#This Row],[CustomerID]],'Hospitalisation Details'!A:M,13,FALSE)</f>
        <v>32</v>
      </c>
      <c r="R873" s="41"/>
    </row>
    <row r="874" spans="1:18" x14ac:dyDescent="0.3">
      <c r="A874" s="6" t="str">
        <f>VLOOKUP('Customer Names'!A874,'Customer Names'!A:A,1,FALSE)</f>
        <v>Id873</v>
      </c>
      <c r="B874" s="6" t="str">
        <f>VLOOKUP(Table2[[#This Row],[CustomerID]],'Customer Names'!A:E,4,FALSE)</f>
        <v xml:space="preserve">  Emily</v>
      </c>
      <c r="C874" s="6">
        <f>VLOOKUP(Table2[[#This Row],[CustomerID]],'Medical Examinations'!A:J,2,FALSE)</f>
        <v>29</v>
      </c>
      <c r="D874" s="6">
        <f>VLOOKUP(Table2[[#This Row],[CustomerID]],'Medical Examinations'!A:J,3,FALSE)</f>
        <v>4.3899999999999997</v>
      </c>
      <c r="E874" s="6" t="str">
        <f>VLOOKUP(Table2[[#This Row],[CustomerID]],'Medical Examinations'!A:J,4,FALSE)</f>
        <v>Yes</v>
      </c>
      <c r="F874" s="6" t="str">
        <f>VLOOKUP(Table2[[#This Row],[CustomerID]],'Medical Examinations'!A:J,5,FALSE)</f>
        <v>No</v>
      </c>
      <c r="G874" s="6" t="str">
        <f>VLOOKUP(Table2[[#This Row],[CustomerID]],'Medical Examinations'!A:J,6,FALSE)</f>
        <v>No</v>
      </c>
      <c r="H874" s="6">
        <f>VLOOKUP(Table2[[#This Row],[CustomerID]],'Medical Examinations'!A:J,7,FALSE)</f>
        <v>2</v>
      </c>
      <c r="I874" s="6" t="str">
        <f>VLOOKUP(Table2[[#This Row],[CustomerID]],'Medical Examinations'!A:J,8,FALSE)</f>
        <v>No</v>
      </c>
      <c r="J874" s="6" t="str">
        <f>VLOOKUP(Table2[[#This Row],[CustomerID]],'Medical Examinations'!A:J,9,FALSE)</f>
        <v>OverWeight</v>
      </c>
      <c r="K874" s="6" t="str">
        <f>VLOOKUP(Table2[[#This Row],[CustomerID]],'Medical Examinations'!A:J,10,FALSE)</f>
        <v>Normal</v>
      </c>
      <c r="L874" s="6" t="str">
        <f>VLOOKUP(Table2[[#This Row],[CustomerID]],'Hospitalisation Details'!A:M,12,FALSE)</f>
        <v>16-Nov-1966</v>
      </c>
      <c r="M874" s="6">
        <f>VLOOKUP(Table2[[#This Row],[CustomerID]],'Hospitalisation Details'!A:M,7,FALSE)</f>
        <v>12282.03</v>
      </c>
      <c r="N874" s="6" t="str">
        <f>VLOOKUP(Table2[[#This Row],[CustomerID]],'Hospitalisation Details'!A:M,8,FALSE)</f>
        <v>tier - 3</v>
      </c>
      <c r="O874" s="6" t="str">
        <f>VLOOKUP(Table2[[#This Row],[CustomerID]],'Hospitalisation Details'!A:M,9,FALSE)</f>
        <v>tier - 1</v>
      </c>
      <c r="P874" s="6" t="str">
        <f>VLOOKUP(Table2[[#This Row],[CustomerID]],'Hospitalisation Details'!A:M,10,FALSE)</f>
        <v>R1025</v>
      </c>
      <c r="Q874" s="6">
        <f>VLOOKUP(Table2[[#This Row],[CustomerID]],'Hospitalisation Details'!A:M,13,FALSE)</f>
        <v>56</v>
      </c>
      <c r="R874" s="41"/>
    </row>
    <row r="875" spans="1:18" x14ac:dyDescent="0.3">
      <c r="A875" s="6" t="str">
        <f>VLOOKUP('Customer Names'!A875,'Customer Names'!A:A,1,FALSE)</f>
        <v>Id874</v>
      </c>
      <c r="B875" s="6" t="str">
        <f>VLOOKUP(Table2[[#This Row],[CustomerID]],'Customer Names'!A:E,4,FALSE)</f>
        <v xml:space="preserve">  Julie A</v>
      </c>
      <c r="C875" s="6">
        <f>VLOOKUP(Table2[[#This Row],[CustomerID]],'Medical Examinations'!A:J,2,FALSE)</f>
        <v>33.534999999999997</v>
      </c>
      <c r="D875" s="6">
        <f>VLOOKUP(Table2[[#This Row],[CustomerID]],'Medical Examinations'!A:J,3,FALSE)</f>
        <v>8.24</v>
      </c>
      <c r="E875" s="6" t="str">
        <f>VLOOKUP(Table2[[#This Row],[CustomerID]],'Medical Examinations'!A:J,4,FALSE)</f>
        <v>Yes</v>
      </c>
      <c r="F875" s="6" t="str">
        <f>VLOOKUP(Table2[[#This Row],[CustomerID]],'Medical Examinations'!A:J,5,FALSE)</f>
        <v>No</v>
      </c>
      <c r="G875" s="6" t="str">
        <f>VLOOKUP(Table2[[#This Row],[CustomerID]],'Medical Examinations'!A:J,6,FALSE)</f>
        <v>No</v>
      </c>
      <c r="H875" s="6">
        <f>VLOOKUP(Table2[[#This Row],[CustomerID]],'Medical Examinations'!A:J,7,FALSE)</f>
        <v>0</v>
      </c>
      <c r="I875" s="6" t="str">
        <f>VLOOKUP(Table2[[#This Row],[CustomerID]],'Medical Examinations'!A:J,8,FALSE)</f>
        <v>No</v>
      </c>
      <c r="J875" s="6" t="str">
        <f>VLOOKUP(Table2[[#This Row],[CustomerID]],'Medical Examinations'!A:J,9,FALSE)</f>
        <v>Obesity</v>
      </c>
      <c r="K875" s="6" t="str">
        <f>VLOOKUP(Table2[[#This Row],[CustomerID]],'Medical Examinations'!A:J,10,FALSE)</f>
        <v>Diabetes</v>
      </c>
      <c r="L875" s="6" t="str">
        <f>VLOOKUP(Table2[[#This Row],[CustomerID]],'Hospitalisation Details'!A:M,12,FALSE)</f>
        <v>28-Aug-1967</v>
      </c>
      <c r="M875" s="6">
        <f>VLOOKUP(Table2[[#This Row],[CustomerID]],'Hospitalisation Details'!A:M,7,FALSE)</f>
        <v>12269.69</v>
      </c>
      <c r="N875" s="6" t="str">
        <f>VLOOKUP(Table2[[#This Row],[CustomerID]],'Hospitalisation Details'!A:M,8,FALSE)</f>
        <v>tier - 3</v>
      </c>
      <c r="O875" s="6" t="str">
        <f>VLOOKUP(Table2[[#This Row],[CustomerID]],'Hospitalisation Details'!A:M,9,FALSE)</f>
        <v>tier - 2</v>
      </c>
      <c r="P875" s="6" t="str">
        <f>VLOOKUP(Table2[[#This Row],[CustomerID]],'Hospitalisation Details'!A:M,10,FALSE)</f>
        <v>R1012</v>
      </c>
      <c r="Q875" s="6">
        <f>VLOOKUP(Table2[[#This Row],[CustomerID]],'Hospitalisation Details'!A:M,13,FALSE)</f>
        <v>55</v>
      </c>
      <c r="R875" s="41"/>
    </row>
    <row r="876" spans="1:18" x14ac:dyDescent="0.3">
      <c r="A876" s="6" t="str">
        <f>VLOOKUP('Customer Names'!A876,'Customer Names'!A:A,1,FALSE)</f>
        <v>Id875</v>
      </c>
      <c r="B876" s="6" t="str">
        <f>VLOOKUP(Table2[[#This Row],[CustomerID]],'Customer Names'!A:E,4,FALSE)</f>
        <v xml:space="preserve">  Megumi</v>
      </c>
      <c r="C876" s="6">
        <f>VLOOKUP(Table2[[#This Row],[CustomerID]],'Medical Examinations'!A:J,2,FALSE)</f>
        <v>32.774999999999999</v>
      </c>
      <c r="D876" s="6">
        <f>VLOOKUP(Table2[[#This Row],[CustomerID]],'Medical Examinations'!A:J,3,FALSE)</f>
        <v>9.77</v>
      </c>
      <c r="E876" s="6" t="str">
        <f>VLOOKUP(Table2[[#This Row],[CustomerID]],'Medical Examinations'!A:J,4,FALSE)</f>
        <v>Yes</v>
      </c>
      <c r="F876" s="6" t="str">
        <f>VLOOKUP(Table2[[#This Row],[CustomerID]],'Medical Examinations'!A:J,5,FALSE)</f>
        <v>No</v>
      </c>
      <c r="G876" s="6" t="str">
        <f>VLOOKUP(Table2[[#This Row],[CustomerID]],'Medical Examinations'!A:J,6,FALSE)</f>
        <v>No</v>
      </c>
      <c r="H876" s="6">
        <f>VLOOKUP(Table2[[#This Row],[CustomerID]],'Medical Examinations'!A:J,7,FALSE)</f>
        <v>0</v>
      </c>
      <c r="I876" s="6" t="str">
        <f>VLOOKUP(Table2[[#This Row],[CustomerID]],'Medical Examinations'!A:J,8,FALSE)</f>
        <v>No</v>
      </c>
      <c r="J876" s="6" t="str">
        <f>VLOOKUP(Table2[[#This Row],[CustomerID]],'Medical Examinations'!A:J,9,FALSE)</f>
        <v>Obesity</v>
      </c>
      <c r="K876" s="6" t="str">
        <f>VLOOKUP(Table2[[#This Row],[CustomerID]],'Medical Examinations'!A:J,10,FALSE)</f>
        <v>Diabetes</v>
      </c>
      <c r="L876" s="6" t="str">
        <f>VLOOKUP(Table2[[#This Row],[CustomerID]],'Hospitalisation Details'!A:M,12,FALSE)</f>
        <v>30-Dec-1967</v>
      </c>
      <c r="M876" s="6">
        <f>VLOOKUP(Table2[[#This Row],[CustomerID]],'Hospitalisation Details'!A:M,7,FALSE)</f>
        <v>12268.63</v>
      </c>
      <c r="N876" s="6" t="str">
        <f>VLOOKUP(Table2[[#This Row],[CustomerID]],'Hospitalisation Details'!A:M,8,FALSE)</f>
        <v>tier - 3</v>
      </c>
      <c r="O876" s="6" t="str">
        <f>VLOOKUP(Table2[[#This Row],[CustomerID]],'Hospitalisation Details'!A:M,9,FALSE)</f>
        <v>tier - 1</v>
      </c>
      <c r="P876" s="6" t="str">
        <f>VLOOKUP(Table2[[#This Row],[CustomerID]],'Hospitalisation Details'!A:M,10,FALSE)</f>
        <v>R1012</v>
      </c>
      <c r="Q876" s="6">
        <f>VLOOKUP(Table2[[#This Row],[CustomerID]],'Hospitalisation Details'!A:M,13,FALSE)</f>
        <v>55</v>
      </c>
      <c r="R876" s="41"/>
    </row>
    <row r="877" spans="1:18" x14ac:dyDescent="0.3">
      <c r="A877" s="6" t="str">
        <f>VLOOKUP('Customer Names'!A877,'Customer Names'!A:A,1,FALSE)</f>
        <v>Id876</v>
      </c>
      <c r="B877" s="6" t="str">
        <f>VLOOKUP(Table2[[#This Row],[CustomerID]],'Customer Names'!A:E,4,FALSE)</f>
        <v xml:space="preserve">  Skylar</v>
      </c>
      <c r="C877" s="6">
        <f>VLOOKUP(Table2[[#This Row],[CustomerID]],'Medical Examinations'!A:J,2,FALSE)</f>
        <v>37.51</v>
      </c>
      <c r="D877" s="6">
        <f>VLOOKUP(Table2[[#This Row],[CustomerID]],'Medical Examinations'!A:J,3,FALSE)</f>
        <v>5.5</v>
      </c>
      <c r="E877" s="6" t="str">
        <f>VLOOKUP(Table2[[#This Row],[CustomerID]],'Medical Examinations'!A:J,4,FALSE)</f>
        <v>Yes</v>
      </c>
      <c r="F877" s="6" t="str">
        <f>VLOOKUP(Table2[[#This Row],[CustomerID]],'Medical Examinations'!A:J,5,FALSE)</f>
        <v>No</v>
      </c>
      <c r="G877" s="6" t="str">
        <f>VLOOKUP(Table2[[#This Row],[CustomerID]],'Medical Examinations'!A:J,6,FALSE)</f>
        <v>No</v>
      </c>
      <c r="H877" s="6">
        <f>VLOOKUP(Table2[[#This Row],[CustomerID]],'Medical Examinations'!A:J,7,FALSE)</f>
        <v>2</v>
      </c>
      <c r="I877" s="6" t="str">
        <f>VLOOKUP(Table2[[#This Row],[CustomerID]],'Medical Examinations'!A:J,8,FALSE)</f>
        <v>No</v>
      </c>
      <c r="J877" s="6" t="str">
        <f>VLOOKUP(Table2[[#This Row],[CustomerID]],'Medical Examinations'!A:J,9,FALSE)</f>
        <v>Obesity</v>
      </c>
      <c r="K877" s="6" t="str">
        <f>VLOOKUP(Table2[[#This Row],[CustomerID]],'Medical Examinations'!A:J,10,FALSE)</f>
        <v>Normal</v>
      </c>
      <c r="L877" s="6" t="str">
        <f>VLOOKUP(Table2[[#This Row],[CustomerID]],'Hospitalisation Details'!A:M,12,FALSE)</f>
        <v>6-Dec-1966</v>
      </c>
      <c r="M877" s="6">
        <f>VLOOKUP(Table2[[#This Row],[CustomerID]],'Hospitalisation Details'!A:M,7,FALSE)</f>
        <v>12265.51</v>
      </c>
      <c r="N877" s="6" t="str">
        <f>VLOOKUP(Table2[[#This Row],[CustomerID]],'Hospitalisation Details'!A:M,8,FALSE)</f>
        <v>tier - 3</v>
      </c>
      <c r="O877" s="6" t="str">
        <f>VLOOKUP(Table2[[#This Row],[CustomerID]],'Hospitalisation Details'!A:M,9,FALSE)</f>
        <v>tier - 3</v>
      </c>
      <c r="P877" s="6" t="str">
        <f>VLOOKUP(Table2[[#This Row],[CustomerID]],'Hospitalisation Details'!A:M,10,FALSE)</f>
        <v>R1013</v>
      </c>
      <c r="Q877" s="6">
        <f>VLOOKUP(Table2[[#This Row],[CustomerID]],'Hospitalisation Details'!A:M,13,FALSE)</f>
        <v>56</v>
      </c>
      <c r="R877" s="41"/>
    </row>
    <row r="878" spans="1:18" x14ac:dyDescent="0.3">
      <c r="A878" s="6" t="str">
        <f>VLOOKUP('Customer Names'!A878,'Customer Names'!A:A,1,FALSE)</f>
        <v>Id877</v>
      </c>
      <c r="B878" s="6" t="str">
        <f>VLOOKUP(Table2[[#This Row],[CustomerID]],'Customer Names'!A:E,4,FALSE)</f>
        <v xml:space="preserve">  Victoria</v>
      </c>
      <c r="C878" s="6">
        <f>VLOOKUP(Table2[[#This Row],[CustomerID]],'Medical Examinations'!A:J,2,FALSE)</f>
        <v>39.86</v>
      </c>
      <c r="D878" s="6">
        <f>VLOOKUP(Table2[[#This Row],[CustomerID]],'Medical Examinations'!A:J,3,FALSE)</f>
        <v>11.84</v>
      </c>
      <c r="E878" s="6" t="str">
        <f>VLOOKUP(Table2[[#This Row],[CustomerID]],'Medical Examinations'!A:J,4,FALSE)</f>
        <v>Yes</v>
      </c>
      <c r="F878" s="6" t="str">
        <f>VLOOKUP(Table2[[#This Row],[CustomerID]],'Medical Examinations'!A:J,5,FALSE)</f>
        <v>No</v>
      </c>
      <c r="G878" s="6" t="str">
        <f>VLOOKUP(Table2[[#This Row],[CustomerID]],'Medical Examinations'!A:J,6,FALSE)</f>
        <v>No</v>
      </c>
      <c r="H878" s="6">
        <f>VLOOKUP(Table2[[#This Row],[CustomerID]],'Medical Examinations'!A:J,7,FALSE)</f>
        <v>1</v>
      </c>
      <c r="I878" s="6" t="str">
        <f>VLOOKUP(Table2[[#This Row],[CustomerID]],'Medical Examinations'!A:J,8,FALSE)</f>
        <v>No</v>
      </c>
      <c r="J878" s="6" t="str">
        <f>VLOOKUP(Table2[[#This Row],[CustomerID]],'Medical Examinations'!A:J,9,FALSE)</f>
        <v>Obesity</v>
      </c>
      <c r="K878" s="6" t="str">
        <f>VLOOKUP(Table2[[#This Row],[CustomerID]],'Medical Examinations'!A:J,10,FALSE)</f>
        <v>Diabetes</v>
      </c>
      <c r="L878" s="6" t="str">
        <f>VLOOKUP(Table2[[#This Row],[CustomerID]],'Hospitalisation Details'!A:M,12,FALSE)</f>
        <v>13-Aug-1986</v>
      </c>
      <c r="M878" s="6">
        <f>VLOOKUP(Table2[[#This Row],[CustomerID]],'Hospitalisation Details'!A:M,7,FALSE)</f>
        <v>12255.04</v>
      </c>
      <c r="N878" s="6" t="str">
        <f>VLOOKUP(Table2[[#This Row],[CustomerID]],'Hospitalisation Details'!A:M,8,FALSE)</f>
        <v>tier - 3</v>
      </c>
      <c r="O878" s="6" t="str">
        <f>VLOOKUP(Table2[[#This Row],[CustomerID]],'Hospitalisation Details'!A:M,9,FALSE)</f>
        <v>tier - 2</v>
      </c>
      <c r="P878" s="6" t="str">
        <f>VLOOKUP(Table2[[#This Row],[CustomerID]],'Hospitalisation Details'!A:M,10,FALSE)</f>
        <v>R1026</v>
      </c>
      <c r="Q878" s="6">
        <f>VLOOKUP(Table2[[#This Row],[CustomerID]],'Hospitalisation Details'!A:M,13,FALSE)</f>
        <v>36</v>
      </c>
      <c r="R878" s="41"/>
    </row>
    <row r="879" spans="1:18" x14ac:dyDescent="0.3">
      <c r="A879" s="6" t="str">
        <f>VLOOKUP('Customer Names'!A879,'Customer Names'!A:A,1,FALSE)</f>
        <v>Id878</v>
      </c>
      <c r="B879" s="6" t="str">
        <f>VLOOKUP(Table2[[#This Row],[CustomerID]],'Customer Names'!A:E,4,FALSE)</f>
        <v xml:space="preserve">  Amanda L</v>
      </c>
      <c r="C879" s="6">
        <f>VLOOKUP(Table2[[#This Row],[CustomerID]],'Medical Examinations'!A:J,2,FALSE)</f>
        <v>42.13</v>
      </c>
      <c r="D879" s="6">
        <f>VLOOKUP(Table2[[#This Row],[CustomerID]],'Medical Examinations'!A:J,3,FALSE)</f>
        <v>4.66</v>
      </c>
      <c r="E879" s="6" t="str">
        <f>VLOOKUP(Table2[[#This Row],[CustomerID]],'Medical Examinations'!A:J,4,FALSE)</f>
        <v>No</v>
      </c>
      <c r="F879" s="6" t="str">
        <f>VLOOKUP(Table2[[#This Row],[CustomerID]],'Medical Examinations'!A:J,5,FALSE)</f>
        <v>No</v>
      </c>
      <c r="G879" s="6" t="str">
        <f>VLOOKUP(Table2[[#This Row],[CustomerID]],'Medical Examinations'!A:J,6,FALSE)</f>
        <v>No</v>
      </c>
      <c r="H879" s="6">
        <f>VLOOKUP(Table2[[#This Row],[CustomerID]],'Medical Examinations'!A:J,7,FALSE)</f>
        <v>0</v>
      </c>
      <c r="I879" s="6" t="str">
        <f>VLOOKUP(Table2[[#This Row],[CustomerID]],'Medical Examinations'!A:J,8,FALSE)</f>
        <v>No</v>
      </c>
      <c r="J879" s="6" t="str">
        <f>VLOOKUP(Table2[[#This Row],[CustomerID]],'Medical Examinations'!A:J,9,FALSE)</f>
        <v>Obesity</v>
      </c>
      <c r="K879" s="6" t="str">
        <f>VLOOKUP(Table2[[#This Row],[CustomerID]],'Medical Examinations'!A:J,10,FALSE)</f>
        <v>Normal</v>
      </c>
      <c r="L879" s="6" t="str">
        <f>VLOOKUP(Table2[[#This Row],[CustomerID]],'Hospitalisation Details'!A:M,12,FALSE)</f>
        <v>23-Nov-1989</v>
      </c>
      <c r="M879" s="6">
        <f>VLOOKUP(Table2[[#This Row],[CustomerID]],'Hospitalisation Details'!A:M,7,FALSE)</f>
        <v>12254.44</v>
      </c>
      <c r="N879" s="6" t="str">
        <f>VLOOKUP(Table2[[#This Row],[CustomerID]],'Hospitalisation Details'!A:M,8,FALSE)</f>
        <v>tier - 3</v>
      </c>
      <c r="O879" s="6" t="str">
        <f>VLOOKUP(Table2[[#This Row],[CustomerID]],'Hospitalisation Details'!A:M,9,FALSE)</f>
        <v>tier - 3</v>
      </c>
      <c r="P879" s="6" t="str">
        <f>VLOOKUP(Table2[[#This Row],[CustomerID]],'Hospitalisation Details'!A:M,10,FALSE)</f>
        <v>R1026</v>
      </c>
      <c r="Q879" s="6">
        <f>VLOOKUP(Table2[[#This Row],[CustomerID]],'Hospitalisation Details'!A:M,13,FALSE)</f>
        <v>33</v>
      </c>
      <c r="R879" s="41"/>
    </row>
    <row r="880" spans="1:18" x14ac:dyDescent="0.3">
      <c r="A880" s="6" t="str">
        <f>VLOOKUP('Customer Names'!A880,'Customer Names'!A:A,1,FALSE)</f>
        <v>Id879</v>
      </c>
      <c r="B880" s="6" t="str">
        <f>VLOOKUP(Table2[[#This Row],[CustomerID]],'Customer Names'!A:E,4,FALSE)</f>
        <v xml:space="preserve">  Renee</v>
      </c>
      <c r="C880" s="6">
        <f>VLOOKUP(Table2[[#This Row],[CustomerID]],'Medical Examinations'!A:J,2,FALSE)</f>
        <v>35.99</v>
      </c>
      <c r="D880" s="6">
        <f>VLOOKUP(Table2[[#This Row],[CustomerID]],'Medical Examinations'!A:J,3,FALSE)</f>
        <v>11.11</v>
      </c>
      <c r="E880" s="6" t="str">
        <f>VLOOKUP(Table2[[#This Row],[CustomerID]],'Medical Examinations'!A:J,4,FALSE)</f>
        <v>No</v>
      </c>
      <c r="F880" s="6" t="str">
        <f>VLOOKUP(Table2[[#This Row],[CustomerID]],'Medical Examinations'!A:J,5,FALSE)</f>
        <v>No</v>
      </c>
      <c r="G880" s="6" t="str">
        <f>VLOOKUP(Table2[[#This Row],[CustomerID]],'Medical Examinations'!A:J,6,FALSE)</f>
        <v>No</v>
      </c>
      <c r="H880" s="6">
        <f>VLOOKUP(Table2[[#This Row],[CustomerID]],'Medical Examinations'!A:J,7,FALSE)</f>
        <v>0</v>
      </c>
      <c r="I880" s="6" t="str">
        <f>VLOOKUP(Table2[[#This Row],[CustomerID]],'Medical Examinations'!A:J,8,FALSE)</f>
        <v>No</v>
      </c>
      <c r="J880" s="6" t="str">
        <f>VLOOKUP(Table2[[#This Row],[CustomerID]],'Medical Examinations'!A:J,9,FALSE)</f>
        <v>Obesity</v>
      </c>
      <c r="K880" s="6" t="str">
        <f>VLOOKUP(Table2[[#This Row],[CustomerID]],'Medical Examinations'!A:J,10,FALSE)</f>
        <v>Diabetes</v>
      </c>
      <c r="L880" s="6" t="str">
        <f>VLOOKUP(Table2[[#This Row],[CustomerID]],'Hospitalisation Details'!A:M,12,FALSE)</f>
        <v>23-Jun-1974</v>
      </c>
      <c r="M880" s="6">
        <f>VLOOKUP(Table2[[#This Row],[CustomerID]],'Hospitalisation Details'!A:M,7,FALSE)</f>
        <v>12245.17</v>
      </c>
      <c r="N880" s="6" t="str">
        <f>VLOOKUP(Table2[[#This Row],[CustomerID]],'Hospitalisation Details'!A:M,8,FALSE)</f>
        <v>tier - 3</v>
      </c>
      <c r="O880" s="6" t="str">
        <f>VLOOKUP(Table2[[#This Row],[CustomerID]],'Hospitalisation Details'!A:M,9,FALSE)</f>
        <v>tier - 1</v>
      </c>
      <c r="P880" s="6" t="str">
        <f>VLOOKUP(Table2[[#This Row],[CustomerID]],'Hospitalisation Details'!A:M,10,FALSE)</f>
        <v>R1012</v>
      </c>
      <c r="Q880" s="6">
        <f>VLOOKUP(Table2[[#This Row],[CustomerID]],'Hospitalisation Details'!A:M,13,FALSE)</f>
        <v>48</v>
      </c>
      <c r="R880" s="41"/>
    </row>
    <row r="881" spans="1:18" x14ac:dyDescent="0.3">
      <c r="A881" s="6" t="str">
        <f>VLOOKUP('Customer Names'!A881,'Customer Names'!A:A,1,FALSE)</f>
        <v>Id880</v>
      </c>
      <c r="B881" s="6" t="str">
        <f>VLOOKUP(Table2[[#This Row],[CustomerID]],'Customer Names'!A:E,4,FALSE)</f>
        <v xml:space="preserve">  Nellie A</v>
      </c>
      <c r="C881" s="6">
        <f>VLOOKUP(Table2[[#This Row],[CustomerID]],'Medical Examinations'!A:J,2,FALSE)</f>
        <v>35.200000000000003</v>
      </c>
      <c r="D881" s="6">
        <f>VLOOKUP(Table2[[#This Row],[CustomerID]],'Medical Examinations'!A:J,3,FALSE)</f>
        <v>7.72</v>
      </c>
      <c r="E881" s="6" t="str">
        <f>VLOOKUP(Table2[[#This Row],[CustomerID]],'Medical Examinations'!A:J,4,FALSE)</f>
        <v>Yes</v>
      </c>
      <c r="F881" s="6" t="str">
        <f>VLOOKUP(Table2[[#This Row],[CustomerID]],'Medical Examinations'!A:J,5,FALSE)</f>
        <v>No</v>
      </c>
      <c r="G881" s="6" t="str">
        <f>VLOOKUP(Table2[[#This Row],[CustomerID]],'Medical Examinations'!A:J,6,FALSE)</f>
        <v>Yes</v>
      </c>
      <c r="H881" s="6">
        <f>VLOOKUP(Table2[[#This Row],[CustomerID]],'Medical Examinations'!A:J,7,FALSE)</f>
        <v>1</v>
      </c>
      <c r="I881" s="6" t="str">
        <f>VLOOKUP(Table2[[#This Row],[CustomerID]],'Medical Examinations'!A:J,8,FALSE)</f>
        <v>No</v>
      </c>
      <c r="J881" s="6" t="str">
        <f>VLOOKUP(Table2[[#This Row],[CustomerID]],'Medical Examinations'!A:J,9,FALSE)</f>
        <v>Obesity</v>
      </c>
      <c r="K881" s="6" t="str">
        <f>VLOOKUP(Table2[[#This Row],[CustomerID]],'Medical Examinations'!A:J,10,FALSE)</f>
        <v>Diabetes</v>
      </c>
      <c r="L881" s="6" t="str">
        <f>VLOOKUP(Table2[[#This Row],[CustomerID]],'Hospitalisation Details'!A:M,12,FALSE)</f>
        <v>17-Jul-1963</v>
      </c>
      <c r="M881" s="6">
        <f>VLOOKUP(Table2[[#This Row],[CustomerID]],'Hospitalisation Details'!A:M,7,FALSE)</f>
        <v>12244.53</v>
      </c>
      <c r="N881" s="6" t="str">
        <f>VLOOKUP(Table2[[#This Row],[CustomerID]],'Hospitalisation Details'!A:M,8,FALSE)</f>
        <v>tier - 3</v>
      </c>
      <c r="O881" s="6" t="str">
        <f>VLOOKUP(Table2[[#This Row],[CustomerID]],'Hospitalisation Details'!A:M,9,FALSE)</f>
        <v>tier - 1</v>
      </c>
      <c r="P881" s="6" t="str">
        <f>VLOOKUP(Table2[[#This Row],[CustomerID]],'Hospitalisation Details'!A:M,10,FALSE)</f>
        <v>R1013</v>
      </c>
      <c r="Q881" s="6">
        <f>VLOOKUP(Table2[[#This Row],[CustomerID]],'Hospitalisation Details'!A:M,13,FALSE)</f>
        <v>59</v>
      </c>
      <c r="R881" s="41"/>
    </row>
    <row r="882" spans="1:18" x14ac:dyDescent="0.3">
      <c r="A882" s="6" t="str">
        <f>VLOOKUP('Customer Names'!A882,'Customer Names'!A:A,1,FALSE)</f>
        <v>Id881</v>
      </c>
      <c r="B882" s="6" t="str">
        <f>VLOOKUP(Table2[[#This Row],[CustomerID]],'Customer Names'!A:E,4,FALSE)</f>
        <v xml:space="preserve">  Tamara</v>
      </c>
      <c r="C882" s="6">
        <f>VLOOKUP(Table2[[#This Row],[CustomerID]],'Medical Examinations'!A:J,2,FALSE)</f>
        <v>29.91</v>
      </c>
      <c r="D882" s="6">
        <f>VLOOKUP(Table2[[#This Row],[CustomerID]],'Medical Examinations'!A:J,3,FALSE)</f>
        <v>5.55</v>
      </c>
      <c r="E882" s="6" t="str">
        <f>VLOOKUP(Table2[[#This Row],[CustomerID]],'Medical Examinations'!A:J,4,FALSE)</f>
        <v>Yes</v>
      </c>
      <c r="F882" s="6" t="str">
        <f>VLOOKUP(Table2[[#This Row],[CustomerID]],'Medical Examinations'!A:J,5,FALSE)</f>
        <v>No</v>
      </c>
      <c r="G882" s="6" t="str">
        <f>VLOOKUP(Table2[[#This Row],[CustomerID]],'Medical Examinations'!A:J,6,FALSE)</f>
        <v>No</v>
      </c>
      <c r="H882" s="6">
        <f>VLOOKUP(Table2[[#This Row],[CustomerID]],'Medical Examinations'!A:J,7,FALSE)</f>
        <v>2</v>
      </c>
      <c r="I882" s="6" t="str">
        <f>VLOOKUP(Table2[[#This Row],[CustomerID]],'Medical Examinations'!A:J,8,FALSE)</f>
        <v>No</v>
      </c>
      <c r="J882" s="6" t="str">
        <f>VLOOKUP(Table2[[#This Row],[CustomerID]],'Medical Examinations'!A:J,9,FALSE)</f>
        <v>Obesity</v>
      </c>
      <c r="K882" s="6" t="str">
        <f>VLOOKUP(Table2[[#This Row],[CustomerID]],'Medical Examinations'!A:J,10,FALSE)</f>
        <v>Normal</v>
      </c>
      <c r="L882" s="6" t="str">
        <f>VLOOKUP(Table2[[#This Row],[CustomerID]],'Hospitalisation Details'!A:M,12,FALSE)</f>
        <v>29-Jul-1966</v>
      </c>
      <c r="M882" s="6">
        <f>VLOOKUP(Table2[[#This Row],[CustomerID]],'Hospitalisation Details'!A:M,7,FALSE)</f>
        <v>12237.73</v>
      </c>
      <c r="N882" s="6" t="str">
        <f>VLOOKUP(Table2[[#This Row],[CustomerID]],'Hospitalisation Details'!A:M,8,FALSE)</f>
        <v>tier - 3</v>
      </c>
      <c r="O882" s="6" t="str">
        <f>VLOOKUP(Table2[[#This Row],[CustomerID]],'Hospitalisation Details'!A:M,9,FALSE)</f>
        <v>tier - 3</v>
      </c>
      <c r="P882" s="6" t="str">
        <f>VLOOKUP(Table2[[#This Row],[CustomerID]],'Hospitalisation Details'!A:M,10,FALSE)</f>
        <v>R1012</v>
      </c>
      <c r="Q882" s="6">
        <f>VLOOKUP(Table2[[#This Row],[CustomerID]],'Hospitalisation Details'!A:M,13,FALSE)</f>
        <v>56</v>
      </c>
      <c r="R882" s="41"/>
    </row>
    <row r="883" spans="1:18" x14ac:dyDescent="0.3">
      <c r="A883" s="6" t="str">
        <f>VLOOKUP('Customer Names'!A883,'Customer Names'!A:A,1,FALSE)</f>
        <v>Id882</v>
      </c>
      <c r="B883" s="6" t="str">
        <f>VLOOKUP(Table2[[#This Row],[CustomerID]],'Customer Names'!A:E,4,FALSE)</f>
        <v xml:space="preserve">  Joan</v>
      </c>
      <c r="C883" s="6">
        <f>VLOOKUP(Table2[[#This Row],[CustomerID]],'Medical Examinations'!A:J,2,FALSE)</f>
        <v>36.479999999999997</v>
      </c>
      <c r="D883" s="6">
        <f>VLOOKUP(Table2[[#This Row],[CustomerID]],'Medical Examinations'!A:J,3,FALSE)</f>
        <v>5.05</v>
      </c>
      <c r="E883" s="6" t="str">
        <f>VLOOKUP(Table2[[#This Row],[CustomerID]],'Medical Examinations'!A:J,4,FALSE)</f>
        <v>Yes</v>
      </c>
      <c r="F883" s="6" t="str">
        <f>VLOOKUP(Table2[[#This Row],[CustomerID]],'Medical Examinations'!A:J,5,FALSE)</f>
        <v>No</v>
      </c>
      <c r="G883" s="6" t="str">
        <f>VLOOKUP(Table2[[#This Row],[CustomerID]],'Medical Examinations'!A:J,6,FALSE)</f>
        <v>No</v>
      </c>
      <c r="H883" s="6">
        <f>VLOOKUP(Table2[[#This Row],[CustomerID]],'Medical Examinations'!A:J,7,FALSE)</f>
        <v>1</v>
      </c>
      <c r="I883" s="6" t="str">
        <f>VLOOKUP(Table2[[#This Row],[CustomerID]],'Medical Examinations'!A:J,8,FALSE)</f>
        <v>No</v>
      </c>
      <c r="J883" s="6" t="str">
        <f>VLOOKUP(Table2[[#This Row],[CustomerID]],'Medical Examinations'!A:J,9,FALSE)</f>
        <v>Obesity</v>
      </c>
      <c r="K883" s="6" t="str">
        <f>VLOOKUP(Table2[[#This Row],[CustomerID]],'Medical Examinations'!A:J,10,FALSE)</f>
        <v>Normal</v>
      </c>
      <c r="L883" s="6" t="str">
        <f>VLOOKUP(Table2[[#This Row],[CustomerID]],'Hospitalisation Details'!A:M,12,FALSE)</f>
        <v>15-Oct-1964</v>
      </c>
      <c r="M883" s="6">
        <f>VLOOKUP(Table2[[#This Row],[CustomerID]],'Hospitalisation Details'!A:M,7,FALSE)</f>
        <v>12235.84</v>
      </c>
      <c r="N883" s="6" t="str">
        <f>VLOOKUP(Table2[[#This Row],[CustomerID]],'Hospitalisation Details'!A:M,8,FALSE)</f>
        <v>tier - 3</v>
      </c>
      <c r="O883" s="6" t="str">
        <f>VLOOKUP(Table2[[#This Row],[CustomerID]],'Hospitalisation Details'!A:M,9,FALSE)</f>
        <v>tier - 3</v>
      </c>
      <c r="P883" s="6" t="str">
        <f>VLOOKUP(Table2[[#This Row],[CustomerID]],'Hospitalisation Details'!A:M,10,FALSE)</f>
        <v>R1012</v>
      </c>
      <c r="Q883" s="6">
        <f>VLOOKUP(Table2[[#This Row],[CustomerID]],'Hospitalisation Details'!A:M,13,FALSE)</f>
        <v>58</v>
      </c>
      <c r="R883" s="41"/>
    </row>
    <row r="884" spans="1:18" x14ac:dyDescent="0.3">
      <c r="A884" s="6" t="str">
        <f>VLOOKUP('Customer Names'!A884,'Customer Names'!A:A,1,FALSE)</f>
        <v>Id883</v>
      </c>
      <c r="B884" s="6" t="str">
        <f>VLOOKUP(Table2[[#This Row],[CustomerID]],'Customer Names'!A:E,4,FALSE)</f>
        <v xml:space="preserve">  Aimee J</v>
      </c>
      <c r="C884" s="6">
        <f>VLOOKUP(Table2[[#This Row],[CustomerID]],'Medical Examinations'!A:J,2,FALSE)</f>
        <v>27.5</v>
      </c>
      <c r="D884" s="6">
        <f>VLOOKUP(Table2[[#This Row],[CustomerID]],'Medical Examinations'!A:J,3,FALSE)</f>
        <v>8.69</v>
      </c>
      <c r="E884" s="6" t="str">
        <f>VLOOKUP(Table2[[#This Row],[CustomerID]],'Medical Examinations'!A:J,4,FALSE)</f>
        <v>Yes</v>
      </c>
      <c r="F884" s="6" t="str">
        <f>VLOOKUP(Table2[[#This Row],[CustomerID]],'Medical Examinations'!A:J,5,FALSE)</f>
        <v>No</v>
      </c>
      <c r="G884" s="6" t="str">
        <f>VLOOKUP(Table2[[#This Row],[CustomerID]],'Medical Examinations'!A:J,6,FALSE)</f>
        <v>Yes</v>
      </c>
      <c r="H884" s="6">
        <f>VLOOKUP(Table2[[#This Row],[CustomerID]],'Medical Examinations'!A:J,7,FALSE)</f>
        <v>1</v>
      </c>
      <c r="I884" s="6" t="str">
        <f>VLOOKUP(Table2[[#This Row],[CustomerID]],'Medical Examinations'!A:J,8,FALSE)</f>
        <v>No</v>
      </c>
      <c r="J884" s="6" t="str">
        <f>VLOOKUP(Table2[[#This Row],[CustomerID]],'Medical Examinations'!A:J,9,FALSE)</f>
        <v>OverWeight</v>
      </c>
      <c r="K884" s="6" t="str">
        <f>VLOOKUP(Table2[[#This Row],[CustomerID]],'Medical Examinations'!A:J,10,FALSE)</f>
        <v>Diabetes</v>
      </c>
      <c r="L884" s="6" t="str">
        <f>VLOOKUP(Table2[[#This Row],[CustomerID]],'Hospitalisation Details'!A:M,12,FALSE)</f>
        <v>19-Jul-1963</v>
      </c>
      <c r="M884" s="6">
        <f>VLOOKUP(Table2[[#This Row],[CustomerID]],'Hospitalisation Details'!A:M,7,FALSE)</f>
        <v>12233.83</v>
      </c>
      <c r="N884" s="6" t="str">
        <f>VLOOKUP(Table2[[#This Row],[CustomerID]],'Hospitalisation Details'!A:M,8,FALSE)</f>
        <v>tier - 3</v>
      </c>
      <c r="O884" s="6" t="str">
        <f>VLOOKUP(Table2[[#This Row],[CustomerID]],'Hospitalisation Details'!A:M,9,FALSE)</f>
        <v>tier - 1</v>
      </c>
      <c r="P884" s="6" t="str">
        <f>VLOOKUP(Table2[[#This Row],[CustomerID]],'Hospitalisation Details'!A:M,10,FALSE)</f>
        <v>R1011</v>
      </c>
      <c r="Q884" s="6">
        <f>VLOOKUP(Table2[[#This Row],[CustomerID]],'Hospitalisation Details'!A:M,13,FALSE)</f>
        <v>59</v>
      </c>
      <c r="R884" s="41"/>
    </row>
    <row r="885" spans="1:18" x14ac:dyDescent="0.3">
      <c r="A885" s="6" t="str">
        <f>VLOOKUP('Customer Names'!A885,'Customer Names'!A:A,1,FALSE)</f>
        <v>Id884</v>
      </c>
      <c r="B885" s="6" t="str">
        <f>VLOOKUP(Table2[[#This Row],[CustomerID]],'Customer Names'!A:E,4,FALSE)</f>
        <v xml:space="preserve">  Suzanne</v>
      </c>
      <c r="C885" s="6">
        <f>VLOOKUP(Table2[[#This Row],[CustomerID]],'Medical Examinations'!A:J,2,FALSE)</f>
        <v>33.44</v>
      </c>
      <c r="D885" s="6">
        <f>VLOOKUP(Table2[[#This Row],[CustomerID]],'Medical Examinations'!A:J,3,FALSE)</f>
        <v>5.9</v>
      </c>
      <c r="E885" s="6" t="str">
        <f>VLOOKUP(Table2[[#This Row],[CustomerID]],'Medical Examinations'!A:J,4,FALSE)</f>
        <v>Yes</v>
      </c>
      <c r="F885" s="6" t="str">
        <f>VLOOKUP(Table2[[#This Row],[CustomerID]],'Medical Examinations'!A:J,5,FALSE)</f>
        <v>No</v>
      </c>
      <c r="G885" s="6" t="str">
        <f>VLOOKUP(Table2[[#This Row],[CustomerID]],'Medical Examinations'!A:J,6,FALSE)</f>
        <v>No</v>
      </c>
      <c r="H885" s="6">
        <f>VLOOKUP(Table2[[#This Row],[CustomerID]],'Medical Examinations'!A:J,7,FALSE)</f>
        <v>1</v>
      </c>
      <c r="I885" s="6" t="str">
        <f>VLOOKUP(Table2[[#This Row],[CustomerID]],'Medical Examinations'!A:J,8,FALSE)</f>
        <v>No</v>
      </c>
      <c r="J885" s="6" t="str">
        <f>VLOOKUP(Table2[[#This Row],[CustomerID]],'Medical Examinations'!A:J,9,FALSE)</f>
        <v>Obesity</v>
      </c>
      <c r="K885" s="6" t="str">
        <f>VLOOKUP(Table2[[#This Row],[CustomerID]],'Medical Examinations'!A:J,10,FALSE)</f>
        <v>Prediabetes</v>
      </c>
      <c r="L885" s="6" t="str">
        <f>VLOOKUP(Table2[[#This Row],[CustomerID]],'Hospitalisation Details'!A:M,12,FALSE)</f>
        <v>24-Jun-1964</v>
      </c>
      <c r="M885" s="6">
        <f>VLOOKUP(Table2[[#This Row],[CustomerID]],'Hospitalisation Details'!A:M,7,FALSE)</f>
        <v>12231.61</v>
      </c>
      <c r="N885" s="6" t="str">
        <f>VLOOKUP(Table2[[#This Row],[CustomerID]],'Hospitalisation Details'!A:M,8,FALSE)</f>
        <v>tier - 3</v>
      </c>
      <c r="O885" s="6" t="str">
        <f>VLOOKUP(Table2[[#This Row],[CustomerID]],'Hospitalisation Details'!A:M,9,FALSE)</f>
        <v>tier - 3</v>
      </c>
      <c r="P885" s="6" t="str">
        <f>VLOOKUP(Table2[[#This Row],[CustomerID]],'Hospitalisation Details'!A:M,10,FALSE)</f>
        <v>R1012</v>
      </c>
      <c r="Q885" s="6">
        <f>VLOOKUP(Table2[[#This Row],[CustomerID]],'Hospitalisation Details'!A:M,13,FALSE)</f>
        <v>58</v>
      </c>
      <c r="R885" s="41"/>
    </row>
    <row r="886" spans="1:18" x14ac:dyDescent="0.3">
      <c r="A886" s="6" t="str">
        <f>VLOOKUP('Customer Names'!A886,'Customer Names'!A:A,1,FALSE)</f>
        <v>Id885</v>
      </c>
      <c r="B886" s="6" t="str">
        <f>VLOOKUP(Table2[[#This Row],[CustomerID]],'Customer Names'!A:E,4,FALSE)</f>
        <v xml:space="preserve">  Kristin A</v>
      </c>
      <c r="C886" s="6">
        <f>VLOOKUP(Table2[[#This Row],[CustomerID]],'Medical Examinations'!A:J,2,FALSE)</f>
        <v>28.215</v>
      </c>
      <c r="D886" s="6">
        <f>VLOOKUP(Table2[[#This Row],[CustomerID]],'Medical Examinations'!A:J,3,FALSE)</f>
        <v>6.29</v>
      </c>
      <c r="E886" s="6" t="str">
        <f>VLOOKUP(Table2[[#This Row],[CustomerID]],'Medical Examinations'!A:J,4,FALSE)</f>
        <v>Yes</v>
      </c>
      <c r="F886" s="6" t="str">
        <f>VLOOKUP(Table2[[#This Row],[CustomerID]],'Medical Examinations'!A:J,5,FALSE)</f>
        <v>No</v>
      </c>
      <c r="G886" s="6" t="str">
        <f>VLOOKUP(Table2[[#This Row],[CustomerID]],'Medical Examinations'!A:J,6,FALSE)</f>
        <v>No</v>
      </c>
      <c r="H886" s="6">
        <f>VLOOKUP(Table2[[#This Row],[CustomerID]],'Medical Examinations'!A:J,7,FALSE)</f>
        <v>1</v>
      </c>
      <c r="I886" s="6" t="str">
        <f>VLOOKUP(Table2[[#This Row],[CustomerID]],'Medical Examinations'!A:J,8,FALSE)</f>
        <v>No</v>
      </c>
      <c r="J886" s="6" t="str">
        <f>VLOOKUP(Table2[[#This Row],[CustomerID]],'Medical Examinations'!A:J,9,FALSE)</f>
        <v>OverWeight</v>
      </c>
      <c r="K886" s="6" t="str">
        <f>VLOOKUP(Table2[[#This Row],[CustomerID]],'Medical Examinations'!A:J,10,FALSE)</f>
        <v>Prediabetes</v>
      </c>
      <c r="L886" s="6" t="str">
        <f>VLOOKUP(Table2[[#This Row],[CustomerID]],'Hospitalisation Details'!A:M,12,FALSE)</f>
        <v>2-Jul-1964</v>
      </c>
      <c r="M886" s="6">
        <f>VLOOKUP(Table2[[#This Row],[CustomerID]],'Hospitalisation Details'!A:M,7,FALSE)</f>
        <v>12224.35</v>
      </c>
      <c r="N886" s="6" t="str">
        <f>VLOOKUP(Table2[[#This Row],[CustomerID]],'Hospitalisation Details'!A:M,8,FALSE)</f>
        <v>tier - 3</v>
      </c>
      <c r="O886" s="6" t="str">
        <f>VLOOKUP(Table2[[#This Row],[CustomerID]],'Hospitalisation Details'!A:M,9,FALSE)</f>
        <v>tier - 1</v>
      </c>
      <c r="P886" s="6" t="str">
        <f>VLOOKUP(Table2[[#This Row],[CustomerID]],'Hospitalisation Details'!A:M,10,FALSE)</f>
        <v>R1012</v>
      </c>
      <c r="Q886" s="6">
        <f>VLOOKUP(Table2[[#This Row],[CustomerID]],'Hospitalisation Details'!A:M,13,FALSE)</f>
        <v>58</v>
      </c>
      <c r="R886" s="41"/>
    </row>
    <row r="887" spans="1:18" x14ac:dyDescent="0.3">
      <c r="A887" s="6" t="str">
        <f>VLOOKUP('Customer Names'!A887,'Customer Names'!A:A,1,FALSE)</f>
        <v>Id886</v>
      </c>
      <c r="B887" s="6" t="str">
        <f>VLOOKUP(Table2[[#This Row],[CustomerID]],'Customer Names'!A:E,4,FALSE)</f>
        <v xml:space="preserve">  Bronwyn</v>
      </c>
      <c r="C887" s="6">
        <f>VLOOKUP(Table2[[#This Row],[CustomerID]],'Medical Examinations'!A:J,2,FALSE)</f>
        <v>27.17</v>
      </c>
      <c r="D887" s="6">
        <f>VLOOKUP(Table2[[#This Row],[CustomerID]],'Medical Examinations'!A:J,3,FALSE)</f>
        <v>5.84</v>
      </c>
      <c r="E887" s="6" t="str">
        <f>VLOOKUP(Table2[[#This Row],[CustomerID]],'Medical Examinations'!A:J,4,FALSE)</f>
        <v>Yes</v>
      </c>
      <c r="F887" s="6" t="str">
        <f>VLOOKUP(Table2[[#This Row],[CustomerID]],'Medical Examinations'!A:J,5,FALSE)</f>
        <v>No</v>
      </c>
      <c r="G887" s="6" t="str">
        <f>VLOOKUP(Table2[[#This Row],[CustomerID]],'Medical Examinations'!A:J,6,FALSE)</f>
        <v>No</v>
      </c>
      <c r="H887" s="6">
        <f>VLOOKUP(Table2[[#This Row],[CustomerID]],'Medical Examinations'!A:J,7,FALSE)</f>
        <v>1</v>
      </c>
      <c r="I887" s="6" t="str">
        <f>VLOOKUP(Table2[[#This Row],[CustomerID]],'Medical Examinations'!A:J,8,FALSE)</f>
        <v>No</v>
      </c>
      <c r="J887" s="6" t="str">
        <f>VLOOKUP(Table2[[#This Row],[CustomerID]],'Medical Examinations'!A:J,9,FALSE)</f>
        <v>OverWeight</v>
      </c>
      <c r="K887" s="6" t="str">
        <f>VLOOKUP(Table2[[#This Row],[CustomerID]],'Medical Examinations'!A:J,10,FALSE)</f>
        <v>Prediabetes</v>
      </c>
      <c r="L887" s="6" t="str">
        <f>VLOOKUP(Table2[[#This Row],[CustomerID]],'Hospitalisation Details'!A:M,12,FALSE)</f>
        <v>20-Jul-1964</v>
      </c>
      <c r="M887" s="6">
        <f>VLOOKUP(Table2[[#This Row],[CustomerID]],'Hospitalisation Details'!A:M,7,FALSE)</f>
        <v>12222.9</v>
      </c>
      <c r="N887" s="6" t="str">
        <f>VLOOKUP(Table2[[#This Row],[CustomerID]],'Hospitalisation Details'!A:M,8,FALSE)</f>
        <v>tier - 3</v>
      </c>
      <c r="O887" s="6" t="str">
        <f>VLOOKUP(Table2[[#This Row],[CustomerID]],'Hospitalisation Details'!A:M,9,FALSE)</f>
        <v>tier - 2</v>
      </c>
      <c r="P887" s="6" t="str">
        <f>VLOOKUP(Table2[[#This Row],[CustomerID]],'Hospitalisation Details'!A:M,10,FALSE)</f>
        <v>R1012</v>
      </c>
      <c r="Q887" s="6">
        <f>VLOOKUP(Table2[[#This Row],[CustomerID]],'Hospitalisation Details'!A:M,13,FALSE)</f>
        <v>58</v>
      </c>
      <c r="R887" s="41"/>
    </row>
    <row r="888" spans="1:18" x14ac:dyDescent="0.3">
      <c r="A888" s="6" t="str">
        <f>VLOOKUP('Customer Names'!A888,'Customer Names'!A:A,1,FALSE)</f>
        <v>Id887</v>
      </c>
      <c r="B888" s="6" t="str">
        <f>VLOOKUP(Table2[[#This Row],[CustomerID]],'Customer Names'!A:E,4,FALSE)</f>
        <v xml:space="preserve">  Taylor J</v>
      </c>
      <c r="C888" s="6">
        <f>VLOOKUP(Table2[[#This Row],[CustomerID]],'Medical Examinations'!A:J,2,FALSE)</f>
        <v>35.380000000000003</v>
      </c>
      <c r="D888" s="6">
        <f>VLOOKUP(Table2[[#This Row],[CustomerID]],'Medical Examinations'!A:J,3,FALSE)</f>
        <v>6.12</v>
      </c>
      <c r="E888" s="6" t="str">
        <f>VLOOKUP(Table2[[#This Row],[CustomerID]],'Medical Examinations'!A:J,4,FALSE)</f>
        <v>No</v>
      </c>
      <c r="F888" s="6" t="str">
        <f>VLOOKUP(Table2[[#This Row],[CustomerID]],'Medical Examinations'!A:J,5,FALSE)</f>
        <v>No</v>
      </c>
      <c r="G888" s="6" t="str">
        <f>VLOOKUP(Table2[[#This Row],[CustomerID]],'Medical Examinations'!A:J,6,FALSE)</f>
        <v>No</v>
      </c>
      <c r="H888" s="6">
        <f>VLOOKUP(Table2[[#This Row],[CustomerID]],'Medical Examinations'!A:J,7,FALSE)</f>
        <v>0</v>
      </c>
      <c r="I888" s="6" t="str">
        <f>VLOOKUP(Table2[[#This Row],[CustomerID]],'Medical Examinations'!A:J,8,FALSE)</f>
        <v>No</v>
      </c>
      <c r="J888" s="6" t="str">
        <f>VLOOKUP(Table2[[#This Row],[CustomerID]],'Medical Examinations'!A:J,9,FALSE)</f>
        <v>Obesity</v>
      </c>
      <c r="K888" s="6" t="str">
        <f>VLOOKUP(Table2[[#This Row],[CustomerID]],'Medical Examinations'!A:J,10,FALSE)</f>
        <v>Prediabetes</v>
      </c>
      <c r="L888" s="6" t="str">
        <f>VLOOKUP(Table2[[#This Row],[CustomerID]],'Hospitalisation Details'!A:M,12,FALSE)</f>
        <v>14-Aug-1977</v>
      </c>
      <c r="M888" s="6">
        <f>VLOOKUP(Table2[[#This Row],[CustomerID]],'Hospitalisation Details'!A:M,7,FALSE)</f>
        <v>12218.7</v>
      </c>
      <c r="N888" s="6" t="str">
        <f>VLOOKUP(Table2[[#This Row],[CustomerID]],'Hospitalisation Details'!A:M,8,FALSE)</f>
        <v>tier - 3</v>
      </c>
      <c r="O888" s="6" t="str">
        <f>VLOOKUP(Table2[[#This Row],[CustomerID]],'Hospitalisation Details'!A:M,9,FALSE)</f>
        <v>tier - 1</v>
      </c>
      <c r="P888" s="6" t="str">
        <f>VLOOKUP(Table2[[#This Row],[CustomerID]],'Hospitalisation Details'!A:M,10,FALSE)</f>
        <v>R1012</v>
      </c>
      <c r="Q888" s="6">
        <f>VLOOKUP(Table2[[#This Row],[CustomerID]],'Hospitalisation Details'!A:M,13,FALSE)</f>
        <v>45</v>
      </c>
      <c r="R888" s="41"/>
    </row>
    <row r="889" spans="1:18" x14ac:dyDescent="0.3">
      <c r="A889" s="6" t="str">
        <f>VLOOKUP('Customer Names'!A889,'Customer Names'!A:A,1,FALSE)</f>
        <v>Id888</v>
      </c>
      <c r="B889" s="6" t="str">
        <f>VLOOKUP(Table2[[#This Row],[CustomerID]],'Customer Names'!A:E,4,FALSE)</f>
        <v xml:space="preserve">  Kimberly M</v>
      </c>
      <c r="C889" s="6">
        <f>VLOOKUP(Table2[[#This Row],[CustomerID]],'Medical Examinations'!A:J,2,FALSE)</f>
        <v>43.48</v>
      </c>
      <c r="D889" s="6">
        <f>VLOOKUP(Table2[[#This Row],[CustomerID]],'Medical Examinations'!A:J,3,FALSE)</f>
        <v>6.24</v>
      </c>
      <c r="E889" s="6" t="str">
        <f>VLOOKUP(Table2[[#This Row],[CustomerID]],'Medical Examinations'!A:J,4,FALSE)</f>
        <v>No</v>
      </c>
      <c r="F889" s="6" t="str">
        <f>VLOOKUP(Table2[[#This Row],[CustomerID]],'Medical Examinations'!A:J,5,FALSE)</f>
        <v>No</v>
      </c>
      <c r="G889" s="6" t="str">
        <f>VLOOKUP(Table2[[#This Row],[CustomerID]],'Medical Examinations'!A:J,6,FALSE)</f>
        <v>No</v>
      </c>
      <c r="H889" s="6">
        <f>VLOOKUP(Table2[[#This Row],[CustomerID]],'Medical Examinations'!A:J,7,FALSE)</f>
        <v>0</v>
      </c>
      <c r="I889" s="6" t="str">
        <f>VLOOKUP(Table2[[#This Row],[CustomerID]],'Medical Examinations'!A:J,8,FALSE)</f>
        <v>No</v>
      </c>
      <c r="J889" s="6" t="str">
        <f>VLOOKUP(Table2[[#This Row],[CustomerID]],'Medical Examinations'!A:J,9,FALSE)</f>
        <v>Obesity</v>
      </c>
      <c r="K889" s="6" t="str">
        <f>VLOOKUP(Table2[[#This Row],[CustomerID]],'Medical Examinations'!A:J,10,FALSE)</f>
        <v>Prediabetes</v>
      </c>
      <c r="L889" s="6" t="str">
        <f>VLOOKUP(Table2[[#This Row],[CustomerID]],'Hospitalisation Details'!A:M,12,FALSE)</f>
        <v>29-Aug-1991</v>
      </c>
      <c r="M889" s="6">
        <f>VLOOKUP(Table2[[#This Row],[CustomerID]],'Hospitalisation Details'!A:M,7,FALSE)</f>
        <v>12198.64</v>
      </c>
      <c r="N889" s="6" t="str">
        <f>VLOOKUP(Table2[[#This Row],[CustomerID]],'Hospitalisation Details'!A:M,8,FALSE)</f>
        <v>tier - 3</v>
      </c>
      <c r="O889" s="6" t="str">
        <f>VLOOKUP(Table2[[#This Row],[CustomerID]],'Hospitalisation Details'!A:M,9,FALSE)</f>
        <v>tier - 3</v>
      </c>
      <c r="P889" s="6" t="str">
        <f>VLOOKUP(Table2[[#This Row],[CustomerID]],'Hospitalisation Details'!A:M,10,FALSE)</f>
        <v>R1026</v>
      </c>
      <c r="Q889" s="6">
        <f>VLOOKUP(Table2[[#This Row],[CustomerID]],'Hospitalisation Details'!A:M,13,FALSE)</f>
        <v>31</v>
      </c>
      <c r="R889" s="41"/>
    </row>
    <row r="890" spans="1:18" x14ac:dyDescent="0.3">
      <c r="A890" s="6" t="str">
        <f>VLOOKUP('Customer Names'!A890,'Customer Names'!A:A,1,FALSE)</f>
        <v>Id889</v>
      </c>
      <c r="B890" s="6" t="str">
        <f>VLOOKUP(Table2[[#This Row],[CustomerID]],'Customer Names'!A:E,4,FALSE)</f>
        <v xml:space="preserve">  Joshua E</v>
      </c>
      <c r="C890" s="6">
        <f>VLOOKUP(Table2[[#This Row],[CustomerID]],'Medical Examinations'!A:J,2,FALSE)</f>
        <v>41.73</v>
      </c>
      <c r="D890" s="6">
        <f>VLOOKUP(Table2[[#This Row],[CustomerID]],'Medical Examinations'!A:J,3,FALSE)</f>
        <v>6.25</v>
      </c>
      <c r="E890" s="6" t="str">
        <f>VLOOKUP(Table2[[#This Row],[CustomerID]],'Medical Examinations'!A:J,4,FALSE)</f>
        <v>No</v>
      </c>
      <c r="F890" s="6" t="str">
        <f>VLOOKUP(Table2[[#This Row],[CustomerID]],'Medical Examinations'!A:J,5,FALSE)</f>
        <v>No</v>
      </c>
      <c r="G890" s="6" t="str">
        <f>VLOOKUP(Table2[[#This Row],[CustomerID]],'Medical Examinations'!A:J,6,FALSE)</f>
        <v>No</v>
      </c>
      <c r="H890" s="6">
        <f>VLOOKUP(Table2[[#This Row],[CustomerID]],'Medical Examinations'!A:J,7,FALSE)</f>
        <v>1</v>
      </c>
      <c r="I890" s="6" t="str">
        <f>VLOOKUP(Table2[[#This Row],[CustomerID]],'Medical Examinations'!A:J,8,FALSE)</f>
        <v>No</v>
      </c>
      <c r="J890" s="6" t="str">
        <f>VLOOKUP(Table2[[#This Row],[CustomerID]],'Medical Examinations'!A:J,9,FALSE)</f>
        <v>Obesity</v>
      </c>
      <c r="K890" s="6" t="str">
        <f>VLOOKUP(Table2[[#This Row],[CustomerID]],'Medical Examinations'!A:J,10,FALSE)</f>
        <v>Prediabetes</v>
      </c>
      <c r="L890" s="6" t="str">
        <f>VLOOKUP(Table2[[#This Row],[CustomerID]],'Hospitalisation Details'!A:M,12,FALSE)</f>
        <v>5-Oct-1987</v>
      </c>
      <c r="M890" s="6">
        <f>VLOOKUP(Table2[[#This Row],[CustomerID]],'Hospitalisation Details'!A:M,7,FALSE)</f>
        <v>12148.2</v>
      </c>
      <c r="N890" s="6" t="str">
        <f>VLOOKUP(Table2[[#This Row],[CustomerID]],'Hospitalisation Details'!A:M,8,FALSE)</f>
        <v>tier - 3</v>
      </c>
      <c r="O890" s="6" t="str">
        <f>VLOOKUP(Table2[[#This Row],[CustomerID]],'Hospitalisation Details'!A:M,9,FALSE)</f>
        <v>tier - 3</v>
      </c>
      <c r="P890" s="6" t="str">
        <f>VLOOKUP(Table2[[#This Row],[CustomerID]],'Hospitalisation Details'!A:M,10,FALSE)</f>
        <v>R1012</v>
      </c>
      <c r="Q890" s="6">
        <f>VLOOKUP(Table2[[#This Row],[CustomerID]],'Hospitalisation Details'!A:M,13,FALSE)</f>
        <v>35</v>
      </c>
      <c r="R890" s="41"/>
    </row>
    <row r="891" spans="1:18" x14ac:dyDescent="0.3">
      <c r="A891" s="6" t="str">
        <f>VLOOKUP('Customer Names'!A891,'Customer Names'!A:A,1,FALSE)</f>
        <v>Id890</v>
      </c>
      <c r="B891" s="6" t="str">
        <f>VLOOKUP(Table2[[#This Row],[CustomerID]],'Customer Names'!A:E,4,FALSE)</f>
        <v xml:space="preserve">  Jeffrey</v>
      </c>
      <c r="C891" s="6">
        <f>VLOOKUP(Table2[[#This Row],[CustomerID]],'Medical Examinations'!A:J,2,FALSE)</f>
        <v>28.9</v>
      </c>
      <c r="D891" s="6">
        <f>VLOOKUP(Table2[[#This Row],[CustomerID]],'Medical Examinations'!A:J,3,FALSE)</f>
        <v>11.96</v>
      </c>
      <c r="E891" s="6" t="str">
        <f>VLOOKUP(Table2[[#This Row],[CustomerID]],'Medical Examinations'!A:J,4,FALSE)</f>
        <v>No</v>
      </c>
      <c r="F891" s="6" t="str">
        <f>VLOOKUP(Table2[[#This Row],[CustomerID]],'Medical Examinations'!A:J,5,FALSE)</f>
        <v>No</v>
      </c>
      <c r="G891" s="6" t="str">
        <f>VLOOKUP(Table2[[#This Row],[CustomerID]],'Medical Examinations'!A:J,6,FALSE)</f>
        <v>No</v>
      </c>
      <c r="H891" s="6">
        <f>VLOOKUP(Table2[[#This Row],[CustomerID]],'Medical Examinations'!A:J,7,FALSE)</f>
        <v>0</v>
      </c>
      <c r="I891" s="6" t="str">
        <f>VLOOKUP(Table2[[#This Row],[CustomerID]],'Medical Examinations'!A:J,8,FALSE)</f>
        <v>No</v>
      </c>
      <c r="J891" s="6" t="str">
        <f>VLOOKUP(Table2[[#This Row],[CustomerID]],'Medical Examinations'!A:J,9,FALSE)</f>
        <v>OverWeight</v>
      </c>
      <c r="K891" s="6" t="str">
        <f>VLOOKUP(Table2[[#This Row],[CustomerID]],'Medical Examinations'!A:J,10,FALSE)</f>
        <v>Diabetes</v>
      </c>
      <c r="L891" s="6" t="str">
        <f>VLOOKUP(Table2[[#This Row],[CustomerID]],'Hospitalisation Details'!A:M,12,FALSE)</f>
        <v>15-Sep-1962</v>
      </c>
      <c r="M891" s="6">
        <f>VLOOKUP(Table2[[#This Row],[CustomerID]],'Hospitalisation Details'!A:M,7,FALSE)</f>
        <v>12146.97</v>
      </c>
      <c r="N891" s="6" t="str">
        <f>VLOOKUP(Table2[[#This Row],[CustomerID]],'Hospitalisation Details'!A:M,8,FALSE)</f>
        <v>tier - 3</v>
      </c>
      <c r="O891" s="6" t="str">
        <f>VLOOKUP(Table2[[#This Row],[CustomerID]],'Hospitalisation Details'!A:M,9,FALSE)</f>
        <v>tier - 3</v>
      </c>
      <c r="P891" s="6" t="str">
        <f>VLOOKUP(Table2[[#This Row],[CustomerID]],'Hospitalisation Details'!A:M,10,FALSE)</f>
        <v>R1011</v>
      </c>
      <c r="Q891" s="6">
        <f>VLOOKUP(Table2[[#This Row],[CustomerID]],'Hospitalisation Details'!A:M,13,FALSE)</f>
        <v>60</v>
      </c>
      <c r="R891" s="41"/>
    </row>
    <row r="892" spans="1:18" x14ac:dyDescent="0.3">
      <c r="A892" s="6" t="str">
        <f>VLOOKUP('Customer Names'!A892,'Customer Names'!A:A,1,FALSE)</f>
        <v>Id891</v>
      </c>
      <c r="B892" s="6" t="str">
        <f>VLOOKUP(Table2[[#This Row],[CustomerID]],'Customer Names'!A:E,4,FALSE)</f>
        <v xml:space="preserve">  Andrew R</v>
      </c>
      <c r="C892" s="6">
        <f>VLOOKUP(Table2[[#This Row],[CustomerID]],'Medical Examinations'!A:J,2,FALSE)</f>
        <v>25.74</v>
      </c>
      <c r="D892" s="6">
        <f>VLOOKUP(Table2[[#This Row],[CustomerID]],'Medical Examinations'!A:J,3,FALSE)</f>
        <v>7.69</v>
      </c>
      <c r="E892" s="6" t="str">
        <f>VLOOKUP(Table2[[#This Row],[CustomerID]],'Medical Examinations'!A:J,4,FALSE)</f>
        <v>No</v>
      </c>
      <c r="F892" s="6" t="str">
        <f>VLOOKUP(Table2[[#This Row],[CustomerID]],'Medical Examinations'!A:J,5,FALSE)</f>
        <v>No</v>
      </c>
      <c r="G892" s="6" t="str">
        <f>VLOOKUP(Table2[[#This Row],[CustomerID]],'Medical Examinations'!A:J,6,FALSE)</f>
        <v>No</v>
      </c>
      <c r="H892" s="6">
        <f>VLOOKUP(Table2[[#This Row],[CustomerID]],'Medical Examinations'!A:J,7,FALSE)</f>
        <v>0</v>
      </c>
      <c r="I892" s="6" t="str">
        <f>VLOOKUP(Table2[[#This Row],[CustomerID]],'Medical Examinations'!A:J,8,FALSE)</f>
        <v>No</v>
      </c>
      <c r="J892" s="6" t="str">
        <f>VLOOKUP(Table2[[#This Row],[CustomerID]],'Medical Examinations'!A:J,9,FALSE)</f>
        <v>OverWeight</v>
      </c>
      <c r="K892" s="6" t="str">
        <f>VLOOKUP(Table2[[#This Row],[CustomerID]],'Medical Examinations'!A:J,10,FALSE)</f>
        <v>Diabetes</v>
      </c>
      <c r="L892" s="6" t="str">
        <f>VLOOKUP(Table2[[#This Row],[CustomerID]],'Hospitalisation Details'!A:M,12,FALSE)</f>
        <v>4-Nov-1962</v>
      </c>
      <c r="M892" s="6">
        <f>VLOOKUP(Table2[[#This Row],[CustomerID]],'Hospitalisation Details'!A:M,7,FALSE)</f>
        <v>12142.58</v>
      </c>
      <c r="N892" s="6" t="str">
        <f>VLOOKUP(Table2[[#This Row],[CustomerID]],'Hospitalisation Details'!A:M,8,FALSE)</f>
        <v>tier - 3</v>
      </c>
      <c r="O892" s="6" t="str">
        <f>VLOOKUP(Table2[[#This Row],[CustomerID]],'Hospitalisation Details'!A:M,9,FALSE)</f>
        <v>tier - 2</v>
      </c>
      <c r="P892" s="6" t="str">
        <f>VLOOKUP(Table2[[#This Row],[CustomerID]],'Hospitalisation Details'!A:M,10,FALSE)</f>
        <v>R1013</v>
      </c>
      <c r="Q892" s="6">
        <f>VLOOKUP(Table2[[#This Row],[CustomerID]],'Hospitalisation Details'!A:M,13,FALSE)</f>
        <v>60</v>
      </c>
      <c r="R892" s="41"/>
    </row>
    <row r="893" spans="1:18" x14ac:dyDescent="0.3">
      <c r="A893" s="6" t="str">
        <f>VLOOKUP('Customer Names'!A893,'Customer Names'!A:A,1,FALSE)</f>
        <v>Id892</v>
      </c>
      <c r="B893" s="6" t="str">
        <f>VLOOKUP(Table2[[#This Row],[CustomerID]],'Customer Names'!A:E,4,FALSE)</f>
        <v xml:space="preserve">  Francisco J</v>
      </c>
      <c r="C893" s="6">
        <f>VLOOKUP(Table2[[#This Row],[CustomerID]],'Medical Examinations'!A:J,2,FALSE)</f>
        <v>36.06</v>
      </c>
      <c r="D893" s="6">
        <f>VLOOKUP(Table2[[#This Row],[CustomerID]],'Medical Examinations'!A:J,3,FALSE)</f>
        <v>8.83</v>
      </c>
      <c r="E893" s="6" t="str">
        <f>VLOOKUP(Table2[[#This Row],[CustomerID]],'Medical Examinations'!A:J,4,FALSE)</f>
        <v>No</v>
      </c>
      <c r="F893" s="6" t="str">
        <f>VLOOKUP(Table2[[#This Row],[CustomerID]],'Medical Examinations'!A:J,5,FALSE)</f>
        <v>No</v>
      </c>
      <c r="G893" s="6" t="str">
        <f>VLOOKUP(Table2[[#This Row],[CustomerID]],'Medical Examinations'!A:J,6,FALSE)</f>
        <v>No</v>
      </c>
      <c r="H893" s="6">
        <f>VLOOKUP(Table2[[#This Row],[CustomerID]],'Medical Examinations'!A:J,7,FALSE)</f>
        <v>0</v>
      </c>
      <c r="I893" s="6" t="str">
        <f>VLOOKUP(Table2[[#This Row],[CustomerID]],'Medical Examinations'!A:J,8,FALSE)</f>
        <v>No</v>
      </c>
      <c r="J893" s="6" t="str">
        <f>VLOOKUP(Table2[[#This Row],[CustomerID]],'Medical Examinations'!A:J,9,FALSE)</f>
        <v>Obesity</v>
      </c>
      <c r="K893" s="6" t="str">
        <f>VLOOKUP(Table2[[#This Row],[CustomerID]],'Medical Examinations'!A:J,10,FALSE)</f>
        <v>Diabetes</v>
      </c>
      <c r="L893" s="6" t="str">
        <f>VLOOKUP(Table2[[#This Row],[CustomerID]],'Hospitalisation Details'!A:M,12,FALSE)</f>
        <v>16-Sep-1974</v>
      </c>
      <c r="M893" s="6">
        <f>VLOOKUP(Table2[[#This Row],[CustomerID]],'Hospitalisation Details'!A:M,7,FALSE)</f>
        <v>12137.6</v>
      </c>
      <c r="N893" s="6" t="str">
        <f>VLOOKUP(Table2[[#This Row],[CustomerID]],'Hospitalisation Details'!A:M,8,FALSE)</f>
        <v>tier - 3</v>
      </c>
      <c r="O893" s="6" t="str">
        <f>VLOOKUP(Table2[[#This Row],[CustomerID]],'Hospitalisation Details'!A:M,9,FALSE)</f>
        <v>tier - 3</v>
      </c>
      <c r="P893" s="6" t="str">
        <f>VLOOKUP(Table2[[#This Row],[CustomerID]],'Hospitalisation Details'!A:M,10,FALSE)</f>
        <v>R1012</v>
      </c>
      <c r="Q893" s="6">
        <f>VLOOKUP(Table2[[#This Row],[CustomerID]],'Hospitalisation Details'!A:M,13,FALSE)</f>
        <v>48</v>
      </c>
      <c r="R893" s="41"/>
    </row>
    <row r="894" spans="1:18" x14ac:dyDescent="0.3">
      <c r="A894" s="6" t="str">
        <f>VLOOKUP('Customer Names'!A894,'Customer Names'!A:A,1,FALSE)</f>
        <v>Id893</v>
      </c>
      <c r="B894" s="6" t="str">
        <f>VLOOKUP(Table2[[#This Row],[CustomerID]],'Customer Names'!A:E,4,FALSE)</f>
        <v xml:space="preserve">  Rhonda</v>
      </c>
      <c r="C894" s="6">
        <f>VLOOKUP(Table2[[#This Row],[CustomerID]],'Medical Examinations'!A:J,2,FALSE)</f>
        <v>43.28</v>
      </c>
      <c r="D894" s="6">
        <f>VLOOKUP(Table2[[#This Row],[CustomerID]],'Medical Examinations'!A:J,3,FALSE)</f>
        <v>4.41</v>
      </c>
      <c r="E894" s="6" t="str">
        <f>VLOOKUP(Table2[[#This Row],[CustomerID]],'Medical Examinations'!A:J,4,FALSE)</f>
        <v>No</v>
      </c>
      <c r="F894" s="6" t="str">
        <f>VLOOKUP(Table2[[#This Row],[CustomerID]],'Medical Examinations'!A:J,5,FALSE)</f>
        <v>No</v>
      </c>
      <c r="G894" s="6" t="str">
        <f>VLOOKUP(Table2[[#This Row],[CustomerID]],'Medical Examinations'!A:J,6,FALSE)</f>
        <v>No</v>
      </c>
      <c r="H894" s="6">
        <f>VLOOKUP(Table2[[#This Row],[CustomerID]],'Medical Examinations'!A:J,7,FALSE)</f>
        <v>0</v>
      </c>
      <c r="I894" s="6" t="str">
        <f>VLOOKUP(Table2[[#This Row],[CustomerID]],'Medical Examinations'!A:J,8,FALSE)</f>
        <v>No</v>
      </c>
      <c r="J894" s="6" t="str">
        <f>VLOOKUP(Table2[[#This Row],[CustomerID]],'Medical Examinations'!A:J,9,FALSE)</f>
        <v>Obesity</v>
      </c>
      <c r="K894" s="6" t="str">
        <f>VLOOKUP(Table2[[#This Row],[CustomerID]],'Medical Examinations'!A:J,10,FALSE)</f>
        <v>Normal</v>
      </c>
      <c r="L894" s="6" t="str">
        <f>VLOOKUP(Table2[[#This Row],[CustomerID]],'Hospitalisation Details'!A:M,12,FALSE)</f>
        <v>6-Nov-1991</v>
      </c>
      <c r="M894" s="6">
        <f>VLOOKUP(Table2[[#This Row],[CustomerID]],'Hospitalisation Details'!A:M,7,FALSE)</f>
        <v>12130.8</v>
      </c>
      <c r="N894" s="6" t="str">
        <f>VLOOKUP(Table2[[#This Row],[CustomerID]],'Hospitalisation Details'!A:M,8,FALSE)</f>
        <v>tier - 3</v>
      </c>
      <c r="O894" s="6" t="str">
        <f>VLOOKUP(Table2[[#This Row],[CustomerID]],'Hospitalisation Details'!A:M,9,FALSE)</f>
        <v>tier - 3</v>
      </c>
      <c r="P894" s="6" t="str">
        <f>VLOOKUP(Table2[[#This Row],[CustomerID]],'Hospitalisation Details'!A:M,10,FALSE)</f>
        <v>R1026</v>
      </c>
      <c r="Q894" s="6">
        <f>VLOOKUP(Table2[[#This Row],[CustomerID]],'Hospitalisation Details'!A:M,13,FALSE)</f>
        <v>31</v>
      </c>
      <c r="R894" s="41"/>
    </row>
    <row r="895" spans="1:18" x14ac:dyDescent="0.3">
      <c r="A895" s="6" t="str">
        <f>VLOOKUP('Customer Names'!A895,'Customer Names'!A:A,1,FALSE)</f>
        <v>Id894</v>
      </c>
      <c r="B895" s="6" t="str">
        <f>VLOOKUP(Table2[[#This Row],[CustomerID]],'Customer Names'!A:E,4,FALSE)</f>
        <v xml:space="preserve">  John</v>
      </c>
      <c r="C895" s="6">
        <f>VLOOKUP(Table2[[#This Row],[CustomerID]],'Medical Examinations'!A:J,2,FALSE)</f>
        <v>28.785</v>
      </c>
      <c r="D895" s="6">
        <f>VLOOKUP(Table2[[#This Row],[CustomerID]],'Medical Examinations'!A:J,3,FALSE)</f>
        <v>9.1</v>
      </c>
      <c r="E895" s="6" t="str">
        <f>VLOOKUP(Table2[[#This Row],[CustomerID]],'Medical Examinations'!A:J,4,FALSE)</f>
        <v>Yes</v>
      </c>
      <c r="F895" s="6" t="str">
        <f>VLOOKUP(Table2[[#This Row],[CustomerID]],'Medical Examinations'!A:J,5,FALSE)</f>
        <v>No</v>
      </c>
      <c r="G895" s="6" t="str">
        <f>VLOOKUP(Table2[[#This Row],[CustomerID]],'Medical Examinations'!A:J,6,FALSE)</f>
        <v>Yes</v>
      </c>
      <c r="H895" s="6">
        <f>VLOOKUP(Table2[[#This Row],[CustomerID]],'Medical Examinations'!A:J,7,FALSE)</f>
        <v>1</v>
      </c>
      <c r="I895" s="6" t="str">
        <f>VLOOKUP(Table2[[#This Row],[CustomerID]],'Medical Examinations'!A:J,8,FALSE)</f>
        <v>No</v>
      </c>
      <c r="J895" s="6" t="str">
        <f>VLOOKUP(Table2[[#This Row],[CustomerID]],'Medical Examinations'!A:J,9,FALSE)</f>
        <v>OverWeight</v>
      </c>
      <c r="K895" s="6" t="str">
        <f>VLOOKUP(Table2[[#This Row],[CustomerID]],'Medical Examinations'!A:J,10,FALSE)</f>
        <v>Diabetes</v>
      </c>
      <c r="L895" s="6" t="str">
        <f>VLOOKUP(Table2[[#This Row],[CustomerID]],'Hospitalisation Details'!A:M,12,FALSE)</f>
        <v>4-Jun-1963</v>
      </c>
      <c r="M895" s="6">
        <f>VLOOKUP(Table2[[#This Row],[CustomerID]],'Hospitalisation Details'!A:M,7,FALSE)</f>
        <v>12129.61</v>
      </c>
      <c r="N895" s="6" t="str">
        <f>VLOOKUP(Table2[[#This Row],[CustomerID]],'Hospitalisation Details'!A:M,8,FALSE)</f>
        <v>tier - 3</v>
      </c>
      <c r="O895" s="6" t="str">
        <f>VLOOKUP(Table2[[#This Row],[CustomerID]],'Hospitalisation Details'!A:M,9,FALSE)</f>
        <v>tier - 1</v>
      </c>
      <c r="P895" s="6" t="str">
        <f>VLOOKUP(Table2[[#This Row],[CustomerID]],'Hospitalisation Details'!A:M,10,FALSE)</f>
        <v>R1012</v>
      </c>
      <c r="Q895" s="6">
        <f>VLOOKUP(Table2[[#This Row],[CustomerID]],'Hospitalisation Details'!A:M,13,FALSE)</f>
        <v>60</v>
      </c>
      <c r="R895" s="41"/>
    </row>
    <row r="896" spans="1:18" x14ac:dyDescent="0.3">
      <c r="A896" s="6" t="str">
        <f>VLOOKUP('Customer Names'!A896,'Customer Names'!A:A,1,FALSE)</f>
        <v>Id895</v>
      </c>
      <c r="B896" s="6" t="str">
        <f>VLOOKUP(Table2[[#This Row],[CustomerID]],'Customer Names'!A:E,4,FALSE)</f>
        <v xml:space="preserve">  Miles J</v>
      </c>
      <c r="C896" s="6">
        <f>VLOOKUP(Table2[[#This Row],[CustomerID]],'Medical Examinations'!A:J,2,FALSE)</f>
        <v>25.46</v>
      </c>
      <c r="D896" s="6">
        <f>VLOOKUP(Table2[[#This Row],[CustomerID]],'Medical Examinations'!A:J,3,FALSE)</f>
        <v>11.52</v>
      </c>
      <c r="E896" s="6" t="str">
        <f>VLOOKUP(Table2[[#This Row],[CustomerID]],'Medical Examinations'!A:J,4,FALSE)</f>
        <v>Yes</v>
      </c>
      <c r="F896" s="6" t="str">
        <f>VLOOKUP(Table2[[#This Row],[CustomerID]],'Medical Examinations'!A:J,5,FALSE)</f>
        <v>No</v>
      </c>
      <c r="G896" s="6" t="str">
        <f>VLOOKUP(Table2[[#This Row],[CustomerID]],'Medical Examinations'!A:J,6,FALSE)</f>
        <v>Yes</v>
      </c>
      <c r="H896" s="6">
        <f>VLOOKUP(Table2[[#This Row],[CustomerID]],'Medical Examinations'!A:J,7,FALSE)</f>
        <v>1</v>
      </c>
      <c r="I896" s="6" t="str">
        <f>VLOOKUP(Table2[[#This Row],[CustomerID]],'Medical Examinations'!A:J,8,FALSE)</f>
        <v>No</v>
      </c>
      <c r="J896" s="6" t="str">
        <f>VLOOKUP(Table2[[#This Row],[CustomerID]],'Medical Examinations'!A:J,9,FALSE)</f>
        <v>OverWeight</v>
      </c>
      <c r="K896" s="6" t="str">
        <f>VLOOKUP(Table2[[#This Row],[CustomerID]],'Medical Examinations'!A:J,10,FALSE)</f>
        <v>Diabetes</v>
      </c>
      <c r="L896" s="6" t="str">
        <f>VLOOKUP(Table2[[#This Row],[CustomerID]],'Hospitalisation Details'!A:M,12,FALSE)</f>
        <v>20-Jul-1963</v>
      </c>
      <c r="M896" s="6">
        <f>VLOOKUP(Table2[[#This Row],[CustomerID]],'Hospitalisation Details'!A:M,7,FALSE)</f>
        <v>12124.99</v>
      </c>
      <c r="N896" s="6" t="str">
        <f>VLOOKUP(Table2[[#This Row],[CustomerID]],'Hospitalisation Details'!A:M,8,FALSE)</f>
        <v>tier - 3</v>
      </c>
      <c r="O896" s="6" t="str">
        <f>VLOOKUP(Table2[[#This Row],[CustomerID]],'Hospitalisation Details'!A:M,9,FALSE)</f>
        <v>tier - 1</v>
      </c>
      <c r="P896" s="6" t="str">
        <f>VLOOKUP(Table2[[#This Row],[CustomerID]],'Hospitalisation Details'!A:M,10,FALSE)</f>
        <v>R1012</v>
      </c>
      <c r="Q896" s="6">
        <f>VLOOKUP(Table2[[#This Row],[CustomerID]],'Hospitalisation Details'!A:M,13,FALSE)</f>
        <v>59</v>
      </c>
      <c r="R896" s="41"/>
    </row>
    <row r="897" spans="1:18" x14ac:dyDescent="0.3">
      <c r="A897" s="6" t="str">
        <f>VLOOKUP('Customer Names'!A897,'Customer Names'!A:A,1,FALSE)</f>
        <v>Id896</v>
      </c>
      <c r="B897" s="6" t="str">
        <f>VLOOKUP(Table2[[#This Row],[CustomerID]],'Customer Names'!A:E,4,FALSE)</f>
        <v xml:space="preserve">  Justyna I</v>
      </c>
      <c r="C897" s="6">
        <f>VLOOKUP(Table2[[#This Row],[CustomerID]],'Medical Examinations'!A:J,2,FALSE)</f>
        <v>30.8</v>
      </c>
      <c r="D897" s="6">
        <f>VLOOKUP(Table2[[#This Row],[CustomerID]],'Medical Examinations'!A:J,3,FALSE)</f>
        <v>10.95</v>
      </c>
      <c r="E897" s="6" t="str">
        <f>VLOOKUP(Table2[[#This Row],[CustomerID]],'Medical Examinations'!A:J,4,FALSE)</f>
        <v>No</v>
      </c>
      <c r="F897" s="6" t="str">
        <f>VLOOKUP(Table2[[#This Row],[CustomerID]],'Medical Examinations'!A:J,5,FALSE)</f>
        <v>No</v>
      </c>
      <c r="G897" s="6" t="str">
        <f>VLOOKUP(Table2[[#This Row],[CustomerID]],'Medical Examinations'!A:J,6,FALSE)</f>
        <v>No</v>
      </c>
      <c r="H897" s="6">
        <f>VLOOKUP(Table2[[#This Row],[CustomerID]],'Medical Examinations'!A:J,7,FALSE)</f>
        <v>0</v>
      </c>
      <c r="I897" s="6" t="str">
        <f>VLOOKUP(Table2[[#This Row],[CustomerID]],'Medical Examinations'!A:J,8,FALSE)</f>
        <v>No</v>
      </c>
      <c r="J897" s="6" t="str">
        <f>VLOOKUP(Table2[[#This Row],[CustomerID]],'Medical Examinations'!A:J,9,FALSE)</f>
        <v>Obesity</v>
      </c>
      <c r="K897" s="6" t="str">
        <f>VLOOKUP(Table2[[#This Row],[CustomerID]],'Medical Examinations'!A:J,10,FALSE)</f>
        <v>Diabetes</v>
      </c>
      <c r="L897" s="6" t="str">
        <f>VLOOKUP(Table2[[#This Row],[CustomerID]],'Hospitalisation Details'!A:M,12,FALSE)</f>
        <v>25-Oct-1968</v>
      </c>
      <c r="M897" s="6">
        <f>VLOOKUP(Table2[[#This Row],[CustomerID]],'Hospitalisation Details'!A:M,7,FALSE)</f>
        <v>12105.32</v>
      </c>
      <c r="N897" s="6" t="str">
        <f>VLOOKUP(Table2[[#This Row],[CustomerID]],'Hospitalisation Details'!A:M,8,FALSE)</f>
        <v>tier - 3</v>
      </c>
      <c r="O897" s="6" t="str">
        <f>VLOOKUP(Table2[[#This Row],[CustomerID]],'Hospitalisation Details'!A:M,9,FALSE)</f>
        <v>tier - 3</v>
      </c>
      <c r="P897" s="6" t="str">
        <f>VLOOKUP(Table2[[#This Row],[CustomerID]],'Hospitalisation Details'!A:M,10,FALSE)</f>
        <v>R1011</v>
      </c>
      <c r="Q897" s="6">
        <f>VLOOKUP(Table2[[#This Row],[CustomerID]],'Hospitalisation Details'!A:M,13,FALSE)</f>
        <v>54</v>
      </c>
      <c r="R897" s="41"/>
    </row>
    <row r="898" spans="1:18" x14ac:dyDescent="0.3">
      <c r="A898" s="6" t="str">
        <f>VLOOKUP('Customer Names'!A898,'Customer Names'!A:A,1,FALSE)</f>
        <v>Id897</v>
      </c>
      <c r="B898" s="6" t="str">
        <f>VLOOKUP(Table2[[#This Row],[CustomerID]],'Customer Names'!A:E,4,FALSE)</f>
        <v xml:space="preserve">  Lucille</v>
      </c>
      <c r="C898" s="6">
        <f>VLOOKUP(Table2[[#This Row],[CustomerID]],'Medical Examinations'!A:J,2,FALSE)</f>
        <v>28.88</v>
      </c>
      <c r="D898" s="6">
        <f>VLOOKUP(Table2[[#This Row],[CustomerID]],'Medical Examinations'!A:J,3,FALSE)</f>
        <v>11.5</v>
      </c>
      <c r="E898" s="6" t="str">
        <f>VLOOKUP(Table2[[#This Row],[CustomerID]],'Medical Examinations'!A:J,4,FALSE)</f>
        <v>No</v>
      </c>
      <c r="F898" s="6" t="str">
        <f>VLOOKUP(Table2[[#This Row],[CustomerID]],'Medical Examinations'!A:J,5,FALSE)</f>
        <v>No</v>
      </c>
      <c r="G898" s="6" t="str">
        <f>VLOOKUP(Table2[[#This Row],[CustomerID]],'Medical Examinations'!A:J,6,FALSE)</f>
        <v>No</v>
      </c>
      <c r="H898" s="6">
        <f>VLOOKUP(Table2[[#This Row],[CustomerID]],'Medical Examinations'!A:J,7,FALSE)</f>
        <v>0</v>
      </c>
      <c r="I898" s="6" t="str">
        <f>VLOOKUP(Table2[[#This Row],[CustomerID]],'Medical Examinations'!A:J,8,FALSE)</f>
        <v>No</v>
      </c>
      <c r="J898" s="6" t="str">
        <f>VLOOKUP(Table2[[#This Row],[CustomerID]],'Medical Examinations'!A:J,9,FALSE)</f>
        <v>OverWeight</v>
      </c>
      <c r="K898" s="6" t="str">
        <f>VLOOKUP(Table2[[#This Row],[CustomerID]],'Medical Examinations'!A:J,10,FALSE)</f>
        <v>Diabetes</v>
      </c>
      <c r="L898" s="6" t="str">
        <f>VLOOKUP(Table2[[#This Row],[CustomerID]],'Hospitalisation Details'!A:M,12,FALSE)</f>
        <v>9-Dec-1968</v>
      </c>
      <c r="M898" s="6">
        <f>VLOOKUP(Table2[[#This Row],[CustomerID]],'Hospitalisation Details'!A:M,7,FALSE)</f>
        <v>12096.65</v>
      </c>
      <c r="N898" s="6" t="str">
        <f>VLOOKUP(Table2[[#This Row],[CustomerID]],'Hospitalisation Details'!A:M,8,FALSE)</f>
        <v>tier - 3</v>
      </c>
      <c r="O898" s="6" t="str">
        <f>VLOOKUP(Table2[[#This Row],[CustomerID]],'Hospitalisation Details'!A:M,9,FALSE)</f>
        <v>tier - 1</v>
      </c>
      <c r="P898" s="6" t="str">
        <f>VLOOKUP(Table2[[#This Row],[CustomerID]],'Hospitalisation Details'!A:M,10,FALSE)</f>
        <v>R1024</v>
      </c>
      <c r="Q898" s="6">
        <f>VLOOKUP(Table2[[#This Row],[CustomerID]],'Hospitalisation Details'!A:M,13,FALSE)</f>
        <v>54</v>
      </c>
      <c r="R898" s="41"/>
    </row>
    <row r="899" spans="1:18" x14ac:dyDescent="0.3">
      <c r="A899" s="6" t="str">
        <f>VLOOKUP('Customer Names'!A899,'Customer Names'!A:A,1,FALSE)</f>
        <v>Id898</v>
      </c>
      <c r="B899" s="6" t="str">
        <f>VLOOKUP(Table2[[#This Row],[CustomerID]],'Customer Names'!A:E,4,FALSE)</f>
        <v xml:space="preserve">  April</v>
      </c>
      <c r="C899" s="6">
        <f>VLOOKUP(Table2[[#This Row],[CustomerID]],'Medical Examinations'!A:J,2,FALSE)</f>
        <v>23</v>
      </c>
      <c r="D899" s="6">
        <f>VLOOKUP(Table2[[#This Row],[CustomerID]],'Medical Examinations'!A:J,3,FALSE)</f>
        <v>9.8800000000000008</v>
      </c>
      <c r="E899" s="6" t="str">
        <f>VLOOKUP(Table2[[#This Row],[CustomerID]],'Medical Examinations'!A:J,4,FALSE)</f>
        <v>No</v>
      </c>
      <c r="F899" s="6" t="str">
        <f>VLOOKUP(Table2[[#This Row],[CustomerID]],'Medical Examinations'!A:J,5,FALSE)</f>
        <v>No</v>
      </c>
      <c r="G899" s="6" t="str">
        <f>VLOOKUP(Table2[[#This Row],[CustomerID]],'Medical Examinations'!A:J,6,FALSE)</f>
        <v>No</v>
      </c>
      <c r="H899" s="6">
        <f>VLOOKUP(Table2[[#This Row],[CustomerID]],'Medical Examinations'!A:J,7,FALSE)</f>
        <v>0</v>
      </c>
      <c r="I899" s="6" t="str">
        <f>VLOOKUP(Table2[[#This Row],[CustomerID]],'Medical Examinations'!A:J,8,FALSE)</f>
        <v>No</v>
      </c>
      <c r="J899" s="6" t="str">
        <f>VLOOKUP(Table2[[#This Row],[CustomerID]],'Medical Examinations'!A:J,9,FALSE)</f>
        <v>NormalWeight</v>
      </c>
      <c r="K899" s="6" t="str">
        <f>VLOOKUP(Table2[[#This Row],[CustomerID]],'Medical Examinations'!A:J,10,FALSE)</f>
        <v>Diabetes</v>
      </c>
      <c r="L899" s="6" t="str">
        <f>VLOOKUP(Table2[[#This Row],[CustomerID]],'Hospitalisation Details'!A:M,12,FALSE)</f>
        <v>21-Jun-1968</v>
      </c>
      <c r="M899" s="6">
        <f>VLOOKUP(Table2[[#This Row],[CustomerID]],'Hospitalisation Details'!A:M,7,FALSE)</f>
        <v>12094.48</v>
      </c>
      <c r="N899" s="6" t="str">
        <f>VLOOKUP(Table2[[#This Row],[CustomerID]],'Hospitalisation Details'!A:M,8,FALSE)</f>
        <v>tier - 3</v>
      </c>
      <c r="O899" s="6" t="str">
        <f>VLOOKUP(Table2[[#This Row],[CustomerID]],'Hospitalisation Details'!A:M,9,FALSE)</f>
        <v>tier - 3</v>
      </c>
      <c r="P899" s="6" t="str">
        <f>VLOOKUP(Table2[[#This Row],[CustomerID]],'Hospitalisation Details'!A:M,10,FALSE)</f>
        <v>R1011</v>
      </c>
      <c r="Q899" s="6">
        <f>VLOOKUP(Table2[[#This Row],[CustomerID]],'Hospitalisation Details'!A:M,13,FALSE)</f>
        <v>54</v>
      </c>
      <c r="R899" s="41"/>
    </row>
    <row r="900" spans="1:18" x14ac:dyDescent="0.3">
      <c r="A900" s="6" t="str">
        <f>VLOOKUP('Customer Names'!A900,'Customer Names'!A:A,1,FALSE)</f>
        <v>Id899</v>
      </c>
      <c r="B900" s="6" t="str">
        <f>VLOOKUP(Table2[[#This Row],[CustomerID]],'Customer Names'!A:E,4,FALSE)</f>
        <v xml:space="preserve">  Robert</v>
      </c>
      <c r="C900" s="6">
        <f>VLOOKUP(Table2[[#This Row],[CustomerID]],'Medical Examinations'!A:J,2,FALSE)</f>
        <v>38.25</v>
      </c>
      <c r="D900" s="6">
        <f>VLOOKUP(Table2[[#This Row],[CustomerID]],'Medical Examinations'!A:J,3,FALSE)</f>
        <v>6.2</v>
      </c>
      <c r="E900" s="6" t="str">
        <f>VLOOKUP(Table2[[#This Row],[CustomerID]],'Medical Examinations'!A:J,4,FALSE)</f>
        <v>No</v>
      </c>
      <c r="F900" s="6" t="str">
        <f>VLOOKUP(Table2[[#This Row],[CustomerID]],'Medical Examinations'!A:J,5,FALSE)</f>
        <v>No</v>
      </c>
      <c r="G900" s="6" t="str">
        <f>VLOOKUP(Table2[[#This Row],[CustomerID]],'Medical Examinations'!A:J,6,FALSE)</f>
        <v>No</v>
      </c>
      <c r="H900" s="6">
        <f>VLOOKUP(Table2[[#This Row],[CustomerID]],'Medical Examinations'!A:J,7,FALSE)</f>
        <v>1</v>
      </c>
      <c r="I900" s="6" t="str">
        <f>VLOOKUP(Table2[[#This Row],[CustomerID]],'Medical Examinations'!A:J,8,FALSE)</f>
        <v>No</v>
      </c>
      <c r="J900" s="6" t="str">
        <f>VLOOKUP(Table2[[#This Row],[CustomerID]],'Medical Examinations'!A:J,9,FALSE)</f>
        <v>Obesity</v>
      </c>
      <c r="K900" s="6" t="str">
        <f>VLOOKUP(Table2[[#This Row],[CustomerID]],'Medical Examinations'!A:J,10,FALSE)</f>
        <v>Prediabetes</v>
      </c>
      <c r="L900" s="6" t="str">
        <f>VLOOKUP(Table2[[#This Row],[CustomerID]],'Hospitalisation Details'!A:M,12,FALSE)</f>
        <v>2-Sep-1984</v>
      </c>
      <c r="M900" s="6">
        <f>VLOOKUP(Table2[[#This Row],[CustomerID]],'Hospitalisation Details'!A:M,7,FALSE)</f>
        <v>12091.34</v>
      </c>
      <c r="N900" s="6" t="str">
        <f>VLOOKUP(Table2[[#This Row],[CustomerID]],'Hospitalisation Details'!A:M,8,FALSE)</f>
        <v>tier - 3</v>
      </c>
      <c r="O900" s="6" t="str">
        <f>VLOOKUP(Table2[[#This Row],[CustomerID]],'Hospitalisation Details'!A:M,9,FALSE)</f>
        <v>tier - 2</v>
      </c>
      <c r="P900" s="6" t="str">
        <f>VLOOKUP(Table2[[#This Row],[CustomerID]],'Hospitalisation Details'!A:M,10,FALSE)</f>
        <v>R1022</v>
      </c>
      <c r="Q900" s="6">
        <f>VLOOKUP(Table2[[#This Row],[CustomerID]],'Hospitalisation Details'!A:M,13,FALSE)</f>
        <v>38</v>
      </c>
      <c r="R900" s="41"/>
    </row>
    <row r="901" spans="1:18" x14ac:dyDescent="0.3">
      <c r="A901" s="6" t="str">
        <f>VLOOKUP('Customer Names'!A901,'Customer Names'!A:A,1,FALSE)</f>
        <v>Id900</v>
      </c>
      <c r="B901" s="6" t="str">
        <f>VLOOKUP(Table2[[#This Row],[CustomerID]],'Customer Names'!A:E,4,FALSE)</f>
        <v xml:space="preserve">  Alyssa</v>
      </c>
      <c r="C901" s="6">
        <f>VLOOKUP(Table2[[#This Row],[CustomerID]],'Medical Examinations'!A:J,2,FALSE)</f>
        <v>39.25</v>
      </c>
      <c r="D901" s="6">
        <f>VLOOKUP(Table2[[#This Row],[CustomerID]],'Medical Examinations'!A:J,3,FALSE)</f>
        <v>8.41</v>
      </c>
      <c r="E901" s="6" t="str">
        <f>VLOOKUP(Table2[[#This Row],[CustomerID]],'Medical Examinations'!A:J,4,FALSE)</f>
        <v>Yes</v>
      </c>
      <c r="F901" s="6" t="str">
        <f>VLOOKUP(Table2[[#This Row],[CustomerID]],'Medical Examinations'!A:J,5,FALSE)</f>
        <v>No</v>
      </c>
      <c r="G901" s="6" t="str">
        <f>VLOOKUP(Table2[[#This Row],[CustomerID]],'Medical Examinations'!A:J,6,FALSE)</f>
        <v>No</v>
      </c>
      <c r="H901" s="6">
        <f>VLOOKUP(Table2[[#This Row],[CustomerID]],'Medical Examinations'!A:J,7,FALSE)</f>
        <v>1</v>
      </c>
      <c r="I901" s="6" t="str">
        <f>VLOOKUP(Table2[[#This Row],[CustomerID]],'Medical Examinations'!A:J,8,FALSE)</f>
        <v>No</v>
      </c>
      <c r="J901" s="6" t="str">
        <f>VLOOKUP(Table2[[#This Row],[CustomerID]],'Medical Examinations'!A:J,9,FALSE)</f>
        <v>Obesity</v>
      </c>
      <c r="K901" s="6" t="str">
        <f>VLOOKUP(Table2[[#This Row],[CustomerID]],'Medical Examinations'!A:J,10,FALSE)</f>
        <v>Diabetes</v>
      </c>
      <c r="L901" s="6" t="str">
        <f>VLOOKUP(Table2[[#This Row],[CustomerID]],'Hospitalisation Details'!A:M,12,FALSE)</f>
        <v>7-Sep-1986</v>
      </c>
      <c r="M901" s="6">
        <f>VLOOKUP(Table2[[#This Row],[CustomerID]],'Hospitalisation Details'!A:M,7,FALSE)</f>
        <v>12048.13</v>
      </c>
      <c r="N901" s="6" t="str">
        <f>VLOOKUP(Table2[[#This Row],[CustomerID]],'Hospitalisation Details'!A:M,8,FALSE)</f>
        <v>tier - 3</v>
      </c>
      <c r="O901" s="6" t="str">
        <f>VLOOKUP(Table2[[#This Row],[CustomerID]],'Hospitalisation Details'!A:M,9,FALSE)</f>
        <v>tier - 2</v>
      </c>
      <c r="P901" s="6" t="str">
        <f>VLOOKUP(Table2[[#This Row],[CustomerID]],'Hospitalisation Details'!A:M,10,FALSE)</f>
        <v>R1026</v>
      </c>
      <c r="Q901" s="6">
        <f>VLOOKUP(Table2[[#This Row],[CustomerID]],'Hospitalisation Details'!A:M,13,FALSE)</f>
        <v>36</v>
      </c>
      <c r="R901" s="41"/>
    </row>
    <row r="902" spans="1:18" x14ac:dyDescent="0.3">
      <c r="A902" s="6" t="str">
        <f>VLOOKUP('Customer Names'!A902,'Customer Names'!A:A,1,FALSE)</f>
        <v>Id901</v>
      </c>
      <c r="B902" s="6" t="str">
        <f>VLOOKUP(Table2[[#This Row],[CustomerID]],'Customer Names'!A:E,4,FALSE)</f>
        <v xml:space="preserve">  Jessica E</v>
      </c>
      <c r="C902" s="6">
        <f>VLOOKUP(Table2[[#This Row],[CustomerID]],'Medical Examinations'!A:J,2,FALSE)</f>
        <v>26.6</v>
      </c>
      <c r="D902" s="6">
        <f>VLOOKUP(Table2[[#This Row],[CustomerID]],'Medical Examinations'!A:J,3,FALSE)</f>
        <v>5.07</v>
      </c>
      <c r="E902" s="6" t="str">
        <f>VLOOKUP(Table2[[#This Row],[CustomerID]],'Medical Examinations'!A:J,4,FALSE)</f>
        <v>Yes</v>
      </c>
      <c r="F902" s="6" t="str">
        <f>VLOOKUP(Table2[[#This Row],[CustomerID]],'Medical Examinations'!A:J,5,FALSE)</f>
        <v>No</v>
      </c>
      <c r="G902" s="6" t="str">
        <f>VLOOKUP(Table2[[#This Row],[CustomerID]],'Medical Examinations'!A:J,6,FALSE)</f>
        <v>No</v>
      </c>
      <c r="H902" s="6">
        <f>VLOOKUP(Table2[[#This Row],[CustomerID]],'Medical Examinations'!A:J,7,FALSE)</f>
        <v>2</v>
      </c>
      <c r="I902" s="6" t="str">
        <f>VLOOKUP(Table2[[#This Row],[CustomerID]],'Medical Examinations'!A:J,8,FALSE)</f>
        <v>No</v>
      </c>
      <c r="J902" s="6" t="str">
        <f>VLOOKUP(Table2[[#This Row],[CustomerID]],'Medical Examinations'!A:J,9,FALSE)</f>
        <v>OverWeight</v>
      </c>
      <c r="K902" s="6" t="str">
        <f>VLOOKUP(Table2[[#This Row],[CustomerID]],'Medical Examinations'!A:J,10,FALSE)</f>
        <v>Normal</v>
      </c>
      <c r="L902" s="6" t="str">
        <f>VLOOKUP(Table2[[#This Row],[CustomerID]],'Hospitalisation Details'!A:M,12,FALSE)</f>
        <v>24-Nov-1966</v>
      </c>
      <c r="M902" s="6">
        <f>VLOOKUP(Table2[[#This Row],[CustomerID]],'Hospitalisation Details'!A:M,7,FALSE)</f>
        <v>12044.34</v>
      </c>
      <c r="N902" s="6" t="str">
        <f>VLOOKUP(Table2[[#This Row],[CustomerID]],'Hospitalisation Details'!A:M,8,FALSE)</f>
        <v>tier - 3</v>
      </c>
      <c r="O902" s="6" t="str">
        <f>VLOOKUP(Table2[[#This Row],[CustomerID]],'Hospitalisation Details'!A:M,9,FALSE)</f>
        <v>tier - 1</v>
      </c>
      <c r="P902" s="6" t="str">
        <f>VLOOKUP(Table2[[#This Row],[CustomerID]],'Hospitalisation Details'!A:M,10,FALSE)</f>
        <v>R1012</v>
      </c>
      <c r="Q902" s="6">
        <f>VLOOKUP(Table2[[#This Row],[CustomerID]],'Hospitalisation Details'!A:M,13,FALSE)</f>
        <v>56</v>
      </c>
      <c r="R902" s="41"/>
    </row>
    <row r="903" spans="1:18" x14ac:dyDescent="0.3">
      <c r="A903" s="6" t="str">
        <f>VLOOKUP('Customer Names'!A903,'Customer Names'!A:A,1,FALSE)</f>
        <v>Id902</v>
      </c>
      <c r="B903" s="6" t="str">
        <f>VLOOKUP(Table2[[#This Row],[CustomerID]],'Customer Names'!A:E,4,FALSE)</f>
        <v xml:space="preserve">  Patrick J</v>
      </c>
      <c r="C903" s="6">
        <f>VLOOKUP(Table2[[#This Row],[CustomerID]],'Medical Examinations'!A:J,2,FALSE)</f>
        <v>35.700000000000003</v>
      </c>
      <c r="D903" s="6">
        <f>VLOOKUP(Table2[[#This Row],[CustomerID]],'Medical Examinations'!A:J,3,FALSE)</f>
        <v>4.0599999999999996</v>
      </c>
      <c r="E903" s="6" t="str">
        <f>VLOOKUP(Table2[[#This Row],[CustomerID]],'Medical Examinations'!A:J,4,FALSE)</f>
        <v>No</v>
      </c>
      <c r="F903" s="6" t="str">
        <f>VLOOKUP(Table2[[#This Row],[CustomerID]],'Medical Examinations'!A:J,5,FALSE)</f>
        <v>No</v>
      </c>
      <c r="G903" s="6" t="str">
        <f>VLOOKUP(Table2[[#This Row],[CustomerID]],'Medical Examinations'!A:J,6,FALSE)</f>
        <v>Yes</v>
      </c>
      <c r="H903" s="6">
        <f>VLOOKUP(Table2[[#This Row],[CustomerID]],'Medical Examinations'!A:J,7,FALSE)</f>
        <v>1</v>
      </c>
      <c r="I903" s="6" t="str">
        <f>VLOOKUP(Table2[[#This Row],[CustomerID]],'Medical Examinations'!A:J,8,FALSE)</f>
        <v>No</v>
      </c>
      <c r="J903" s="6" t="str">
        <f>VLOOKUP(Table2[[#This Row],[CustomerID]],'Medical Examinations'!A:J,9,FALSE)</f>
        <v>Obesity</v>
      </c>
      <c r="K903" s="6" t="str">
        <f>VLOOKUP(Table2[[#This Row],[CustomerID]],'Medical Examinations'!A:J,10,FALSE)</f>
        <v>Normal</v>
      </c>
      <c r="L903" s="6" t="str">
        <f>VLOOKUP(Table2[[#This Row],[CustomerID]],'Hospitalisation Details'!A:M,12,FALSE)</f>
        <v>16-Oct-1979</v>
      </c>
      <c r="M903" s="6">
        <f>VLOOKUP(Table2[[#This Row],[CustomerID]],'Hospitalisation Details'!A:M,7,FALSE)</f>
        <v>12035.18</v>
      </c>
      <c r="N903" s="6" t="str">
        <f>VLOOKUP(Table2[[#This Row],[CustomerID]],'Hospitalisation Details'!A:M,8,FALSE)</f>
        <v>tier - 3</v>
      </c>
      <c r="O903" s="6" t="str">
        <f>VLOOKUP(Table2[[#This Row],[CustomerID]],'Hospitalisation Details'!A:M,9,FALSE)</f>
        <v>tier - 3</v>
      </c>
      <c r="P903" s="6" t="str">
        <f>VLOOKUP(Table2[[#This Row],[CustomerID]],'Hospitalisation Details'!A:M,10,FALSE)</f>
        <v>R1021</v>
      </c>
      <c r="Q903" s="6">
        <f>VLOOKUP(Table2[[#This Row],[CustomerID]],'Hospitalisation Details'!A:M,13,FALSE)</f>
        <v>43</v>
      </c>
      <c r="R903" s="41"/>
    </row>
    <row r="904" spans="1:18" x14ac:dyDescent="0.3">
      <c r="A904" s="6" t="str">
        <f>VLOOKUP('Customer Names'!A904,'Customer Names'!A:A,1,FALSE)</f>
        <v>Id903</v>
      </c>
      <c r="B904" s="6" t="str">
        <f>VLOOKUP(Table2[[#This Row],[CustomerID]],'Customer Names'!A:E,4,FALSE)</f>
        <v xml:space="preserve">  Emilie</v>
      </c>
      <c r="C904" s="6">
        <f>VLOOKUP(Table2[[#This Row],[CustomerID]],'Medical Examinations'!A:J,2,FALSE)</f>
        <v>20.100000000000001</v>
      </c>
      <c r="D904" s="6">
        <f>VLOOKUP(Table2[[#This Row],[CustomerID]],'Medical Examinations'!A:J,3,FALSE)</f>
        <v>10.52</v>
      </c>
      <c r="E904" s="6" t="str">
        <f>VLOOKUP(Table2[[#This Row],[CustomerID]],'Medical Examinations'!A:J,4,FALSE)</f>
        <v>No</v>
      </c>
      <c r="F904" s="6" t="str">
        <f>VLOOKUP(Table2[[#This Row],[CustomerID]],'Medical Examinations'!A:J,5,FALSE)</f>
        <v>No</v>
      </c>
      <c r="G904" s="6" t="str">
        <f>VLOOKUP(Table2[[#This Row],[CustomerID]],'Medical Examinations'!A:J,6,FALSE)</f>
        <v>No</v>
      </c>
      <c r="H904" s="6">
        <f>VLOOKUP(Table2[[#This Row],[CustomerID]],'Medical Examinations'!A:J,7,FALSE)</f>
        <v>0</v>
      </c>
      <c r="I904" s="6" t="str">
        <f>VLOOKUP(Table2[[#This Row],[CustomerID]],'Medical Examinations'!A:J,8,FALSE)</f>
        <v>No</v>
      </c>
      <c r="J904" s="6" t="str">
        <f>VLOOKUP(Table2[[#This Row],[CustomerID]],'Medical Examinations'!A:J,9,FALSE)</f>
        <v>NormalWeight</v>
      </c>
      <c r="K904" s="6" t="str">
        <f>VLOOKUP(Table2[[#This Row],[CustomerID]],'Medical Examinations'!A:J,10,FALSE)</f>
        <v>Diabetes</v>
      </c>
      <c r="L904" s="6" t="str">
        <f>VLOOKUP(Table2[[#This Row],[CustomerID]],'Hospitalisation Details'!A:M,12,FALSE)</f>
        <v>29-Oct-1965</v>
      </c>
      <c r="M904" s="6">
        <f>VLOOKUP(Table2[[#This Row],[CustomerID]],'Hospitalisation Details'!A:M,7,FALSE)</f>
        <v>12032.33</v>
      </c>
      <c r="N904" s="6" t="str">
        <f>VLOOKUP(Table2[[#This Row],[CustomerID]],'Hospitalisation Details'!A:M,8,FALSE)</f>
        <v>tier - 3</v>
      </c>
      <c r="O904" s="6" t="str">
        <f>VLOOKUP(Table2[[#This Row],[CustomerID]],'Hospitalisation Details'!A:M,9,FALSE)</f>
        <v>tier - 1</v>
      </c>
      <c r="P904" s="6" t="str">
        <f>VLOOKUP(Table2[[#This Row],[CustomerID]],'Hospitalisation Details'!A:M,10,FALSE)</f>
        <v>R1011</v>
      </c>
      <c r="Q904" s="6">
        <f>VLOOKUP(Table2[[#This Row],[CustomerID]],'Hospitalisation Details'!A:M,13,FALSE)</f>
        <v>57</v>
      </c>
      <c r="R904" s="41"/>
    </row>
    <row r="905" spans="1:18" x14ac:dyDescent="0.3">
      <c r="A905" s="6" t="str">
        <f>VLOOKUP('Customer Names'!A905,'Customer Names'!A:A,1,FALSE)</f>
        <v>Id904</v>
      </c>
      <c r="B905" s="6" t="str">
        <f>VLOOKUP(Table2[[#This Row],[CustomerID]],'Customer Names'!A:E,4,FALSE)</f>
        <v xml:space="preserve">  Caitlin B</v>
      </c>
      <c r="C905" s="6">
        <f>VLOOKUP(Table2[[#This Row],[CustomerID]],'Medical Examinations'!A:J,2,FALSE)</f>
        <v>22.23</v>
      </c>
      <c r="D905" s="6">
        <f>VLOOKUP(Table2[[#This Row],[CustomerID]],'Medical Examinations'!A:J,3,FALSE)</f>
        <v>9.65</v>
      </c>
      <c r="E905" s="6" t="str">
        <f>VLOOKUP(Table2[[#This Row],[CustomerID]],'Medical Examinations'!A:J,4,FALSE)</f>
        <v>No</v>
      </c>
      <c r="F905" s="6" t="str">
        <f>VLOOKUP(Table2[[#This Row],[CustomerID]],'Medical Examinations'!A:J,5,FALSE)</f>
        <v>No</v>
      </c>
      <c r="G905" s="6" t="str">
        <f>VLOOKUP(Table2[[#This Row],[CustomerID]],'Medical Examinations'!A:J,6,FALSE)</f>
        <v>No</v>
      </c>
      <c r="H905" s="6">
        <f>VLOOKUP(Table2[[#This Row],[CustomerID]],'Medical Examinations'!A:J,7,FALSE)</f>
        <v>0</v>
      </c>
      <c r="I905" s="6" t="str">
        <f>VLOOKUP(Table2[[#This Row],[CustomerID]],'Medical Examinations'!A:J,8,FALSE)</f>
        <v>No</v>
      </c>
      <c r="J905" s="6" t="str">
        <f>VLOOKUP(Table2[[#This Row],[CustomerID]],'Medical Examinations'!A:J,9,FALSE)</f>
        <v>NormalWeight</v>
      </c>
      <c r="K905" s="6" t="str">
        <f>VLOOKUP(Table2[[#This Row],[CustomerID]],'Medical Examinations'!A:J,10,FALSE)</f>
        <v>Diabetes</v>
      </c>
      <c r="L905" s="6" t="str">
        <f>VLOOKUP(Table2[[#This Row],[CustomerID]],'Hospitalisation Details'!A:M,12,FALSE)</f>
        <v>9-Jun-1965</v>
      </c>
      <c r="M905" s="6">
        <f>VLOOKUP(Table2[[#This Row],[CustomerID]],'Hospitalisation Details'!A:M,7,FALSE)</f>
        <v>12029.29</v>
      </c>
      <c r="N905" s="6" t="str">
        <f>VLOOKUP(Table2[[#This Row],[CustomerID]],'Hospitalisation Details'!A:M,8,FALSE)</f>
        <v>tier - 3</v>
      </c>
      <c r="O905" s="6" t="str">
        <f>VLOOKUP(Table2[[#This Row],[CustomerID]],'Hospitalisation Details'!A:M,9,FALSE)</f>
        <v>tier - 2</v>
      </c>
      <c r="P905" s="6" t="str">
        <f>VLOOKUP(Table2[[#This Row],[CustomerID]],'Hospitalisation Details'!A:M,10,FALSE)</f>
        <v>R1024</v>
      </c>
      <c r="Q905" s="6">
        <f>VLOOKUP(Table2[[#This Row],[CustomerID]],'Hospitalisation Details'!A:M,13,FALSE)</f>
        <v>57</v>
      </c>
      <c r="R905" s="41"/>
    </row>
    <row r="906" spans="1:18" x14ac:dyDescent="0.3">
      <c r="A906" s="6" t="str">
        <f>VLOOKUP('Customer Names'!A906,'Customer Names'!A:A,1,FALSE)</f>
        <v>Id905</v>
      </c>
      <c r="B906" s="6" t="str">
        <f>VLOOKUP(Table2[[#This Row],[CustomerID]],'Customer Names'!A:E,4,FALSE)</f>
        <v xml:space="preserve">  Joseph W</v>
      </c>
      <c r="C906" s="6">
        <f>VLOOKUP(Table2[[#This Row],[CustomerID]],'Medical Examinations'!A:J,2,FALSE)</f>
        <v>36.47</v>
      </c>
      <c r="D906" s="6">
        <f>VLOOKUP(Table2[[#This Row],[CustomerID]],'Medical Examinations'!A:J,3,FALSE)</f>
        <v>6.21</v>
      </c>
      <c r="E906" s="6" t="str">
        <f>VLOOKUP(Table2[[#This Row],[CustomerID]],'Medical Examinations'!A:J,4,FALSE)</f>
        <v>No</v>
      </c>
      <c r="F906" s="6" t="str">
        <f>VLOOKUP(Table2[[#This Row],[CustomerID]],'Medical Examinations'!A:J,5,FALSE)</f>
        <v>No</v>
      </c>
      <c r="G906" s="6" t="str">
        <f>VLOOKUP(Table2[[#This Row],[CustomerID]],'Medical Examinations'!A:J,6,FALSE)</f>
        <v>No</v>
      </c>
      <c r="H906" s="6">
        <f>VLOOKUP(Table2[[#This Row],[CustomerID]],'Medical Examinations'!A:J,7,FALSE)</f>
        <v>0</v>
      </c>
      <c r="I906" s="6" t="str">
        <f>VLOOKUP(Table2[[#This Row],[CustomerID]],'Medical Examinations'!A:J,8,FALSE)</f>
        <v>No</v>
      </c>
      <c r="J906" s="6" t="str">
        <f>VLOOKUP(Table2[[#This Row],[CustomerID]],'Medical Examinations'!A:J,9,FALSE)</f>
        <v>Obesity</v>
      </c>
      <c r="K906" s="6" t="str">
        <f>VLOOKUP(Table2[[#This Row],[CustomerID]],'Medical Examinations'!A:J,10,FALSE)</f>
        <v>Prediabetes</v>
      </c>
      <c r="L906" s="6" t="str">
        <f>VLOOKUP(Table2[[#This Row],[CustomerID]],'Hospitalisation Details'!A:M,12,FALSE)</f>
        <v>17-Oct-1982</v>
      </c>
      <c r="M906" s="6">
        <f>VLOOKUP(Table2[[#This Row],[CustomerID]],'Hospitalisation Details'!A:M,7,FALSE)</f>
        <v>12001.29</v>
      </c>
      <c r="N906" s="6" t="str">
        <f>VLOOKUP(Table2[[#This Row],[CustomerID]],'Hospitalisation Details'!A:M,8,FALSE)</f>
        <v>tier - 3</v>
      </c>
      <c r="O906" s="6" t="str">
        <f>VLOOKUP(Table2[[#This Row],[CustomerID]],'Hospitalisation Details'!A:M,9,FALSE)</f>
        <v>tier - 3</v>
      </c>
      <c r="P906" s="6" t="str">
        <f>VLOOKUP(Table2[[#This Row],[CustomerID]],'Hospitalisation Details'!A:M,10,FALSE)</f>
        <v>R1021</v>
      </c>
      <c r="Q906" s="6">
        <f>VLOOKUP(Table2[[#This Row],[CustomerID]],'Hospitalisation Details'!A:M,13,FALSE)</f>
        <v>40</v>
      </c>
      <c r="R906" s="41"/>
    </row>
    <row r="907" spans="1:18" x14ac:dyDescent="0.3">
      <c r="A907" s="6" t="str">
        <f>VLOOKUP('Customer Names'!A907,'Customer Names'!A:A,1,FALSE)</f>
        <v>Id906</v>
      </c>
      <c r="B907" s="6" t="str">
        <f>VLOOKUP(Table2[[#This Row],[CustomerID]],'Customer Names'!A:E,4,FALSE)</f>
        <v xml:space="preserve">  Wendy</v>
      </c>
      <c r="C907" s="6">
        <f>VLOOKUP(Table2[[#This Row],[CustomerID]],'Medical Examinations'!A:J,2,FALSE)</f>
        <v>49.64</v>
      </c>
      <c r="D907" s="6">
        <f>VLOOKUP(Table2[[#This Row],[CustomerID]],'Medical Examinations'!A:J,3,FALSE)</f>
        <v>4.76</v>
      </c>
      <c r="E907" s="6" t="str">
        <f>VLOOKUP(Table2[[#This Row],[CustomerID]],'Medical Examinations'!A:J,4,FALSE)</f>
        <v>No</v>
      </c>
      <c r="F907" s="6" t="str">
        <f>VLOOKUP(Table2[[#This Row],[CustomerID]],'Medical Examinations'!A:J,5,FALSE)</f>
        <v>No</v>
      </c>
      <c r="G907" s="6" t="str">
        <f>VLOOKUP(Table2[[#This Row],[CustomerID]],'Medical Examinations'!A:J,6,FALSE)</f>
        <v>Yes</v>
      </c>
      <c r="H907" s="6">
        <f>VLOOKUP(Table2[[#This Row],[CustomerID]],'Medical Examinations'!A:J,7,FALSE)</f>
        <v>1</v>
      </c>
      <c r="I907" s="6" t="str">
        <f>VLOOKUP(Table2[[#This Row],[CustomerID]],'Medical Examinations'!A:J,8,FALSE)</f>
        <v>No</v>
      </c>
      <c r="J907" s="6" t="str">
        <f>VLOOKUP(Table2[[#This Row],[CustomerID]],'Medical Examinations'!A:J,9,FALSE)</f>
        <v>Obesity</v>
      </c>
      <c r="K907" s="6" t="str">
        <f>VLOOKUP(Table2[[#This Row],[CustomerID]],'Medical Examinations'!A:J,10,FALSE)</f>
        <v>Normal</v>
      </c>
      <c r="L907" s="6" t="str">
        <f>VLOOKUP(Table2[[#This Row],[CustomerID]],'Hospitalisation Details'!A:M,12,FALSE)</f>
        <v>12-Dec-1993</v>
      </c>
      <c r="M907" s="6">
        <f>VLOOKUP(Table2[[#This Row],[CustomerID]],'Hospitalisation Details'!A:M,7,FALSE)</f>
        <v>11994.89</v>
      </c>
      <c r="N907" s="6" t="str">
        <f>VLOOKUP(Table2[[#This Row],[CustomerID]],'Hospitalisation Details'!A:M,8,FALSE)</f>
        <v>tier - 3</v>
      </c>
      <c r="O907" s="6" t="str">
        <f>VLOOKUP(Table2[[#This Row],[CustomerID]],'Hospitalisation Details'!A:M,9,FALSE)</f>
        <v>tier - 2</v>
      </c>
      <c r="P907" s="6" t="str">
        <f>VLOOKUP(Table2[[#This Row],[CustomerID]],'Hospitalisation Details'!A:M,10,FALSE)</f>
        <v>R1012</v>
      </c>
      <c r="Q907" s="6">
        <f>VLOOKUP(Table2[[#This Row],[CustomerID]],'Hospitalisation Details'!A:M,13,FALSE)</f>
        <v>29</v>
      </c>
      <c r="R907" s="41"/>
    </row>
    <row r="908" spans="1:18" x14ac:dyDescent="0.3">
      <c r="A908" s="6" t="str">
        <f>VLOOKUP('Customer Names'!A908,'Customer Names'!A:A,1,FALSE)</f>
        <v>Id907</v>
      </c>
      <c r="B908" s="6" t="str">
        <f>VLOOKUP(Table2[[#This Row],[CustomerID]],'Customer Names'!A:E,4,FALSE)</f>
        <v xml:space="preserve">  Leah L</v>
      </c>
      <c r="C908" s="6">
        <f>VLOOKUP(Table2[[#This Row],[CustomerID]],'Medical Examinations'!A:J,2,FALSE)</f>
        <v>36.799999999999997</v>
      </c>
      <c r="D908" s="6">
        <f>VLOOKUP(Table2[[#This Row],[CustomerID]],'Medical Examinations'!A:J,3,FALSE)</f>
        <v>5.73</v>
      </c>
      <c r="E908" s="6" t="str">
        <f>VLOOKUP(Table2[[#This Row],[CustomerID]],'Medical Examinations'!A:J,4,FALSE)</f>
        <v>Yes</v>
      </c>
      <c r="F908" s="6" t="str">
        <f>VLOOKUP(Table2[[#This Row],[CustomerID]],'Medical Examinations'!A:J,5,FALSE)</f>
        <v>No</v>
      </c>
      <c r="G908" s="6" t="str">
        <f>VLOOKUP(Table2[[#This Row],[CustomerID]],'Medical Examinations'!A:J,6,FALSE)</f>
        <v>Yes</v>
      </c>
      <c r="H908" s="6">
        <f>VLOOKUP(Table2[[#This Row],[CustomerID]],'Medical Examinations'!A:J,7,FALSE)</f>
        <v>1</v>
      </c>
      <c r="I908" s="6" t="str">
        <f>VLOOKUP(Table2[[#This Row],[CustomerID]],'Medical Examinations'!A:J,8,FALSE)</f>
        <v>No</v>
      </c>
      <c r="J908" s="6" t="str">
        <f>VLOOKUP(Table2[[#This Row],[CustomerID]],'Medical Examinations'!A:J,9,FALSE)</f>
        <v>Obesity</v>
      </c>
      <c r="K908" s="6" t="str">
        <f>VLOOKUP(Table2[[#This Row],[CustomerID]],'Medical Examinations'!A:J,10,FALSE)</f>
        <v>Prediabetes</v>
      </c>
      <c r="L908" s="6" t="str">
        <f>VLOOKUP(Table2[[#This Row],[CustomerID]],'Hospitalisation Details'!A:M,12,FALSE)</f>
        <v>4-Jul-1983</v>
      </c>
      <c r="M908" s="6">
        <f>VLOOKUP(Table2[[#This Row],[CustomerID]],'Hospitalisation Details'!A:M,7,FALSE)</f>
        <v>11987.68</v>
      </c>
      <c r="N908" s="6" t="str">
        <f>VLOOKUP(Table2[[#This Row],[CustomerID]],'Hospitalisation Details'!A:M,8,FALSE)</f>
        <v>tier - 3</v>
      </c>
      <c r="O908" s="6" t="str">
        <f>VLOOKUP(Table2[[#This Row],[CustomerID]],'Hospitalisation Details'!A:M,9,FALSE)</f>
        <v>tier - 2</v>
      </c>
      <c r="P908" s="6" t="str">
        <f>VLOOKUP(Table2[[#This Row],[CustomerID]],'Hospitalisation Details'!A:M,10,FALSE)</f>
        <v>R1026</v>
      </c>
      <c r="Q908" s="6">
        <f>VLOOKUP(Table2[[#This Row],[CustomerID]],'Hospitalisation Details'!A:M,13,FALSE)</f>
        <v>39</v>
      </c>
      <c r="R908" s="41"/>
    </row>
    <row r="909" spans="1:18" x14ac:dyDescent="0.3">
      <c r="A909" s="6" t="str">
        <f>VLOOKUP('Customer Names'!A909,'Customer Names'!A:A,1,FALSE)</f>
        <v>Id908</v>
      </c>
      <c r="B909" s="6" t="str">
        <f>VLOOKUP(Table2[[#This Row],[CustomerID]],'Customer Names'!A:E,4,FALSE)</f>
        <v xml:space="preserve">  Wayne L</v>
      </c>
      <c r="C909" s="6">
        <f>VLOOKUP(Table2[[#This Row],[CustomerID]],'Medical Examinations'!A:J,2,FALSE)</f>
        <v>33.880000000000003</v>
      </c>
      <c r="D909" s="6">
        <f>VLOOKUP(Table2[[#This Row],[CustomerID]],'Medical Examinations'!A:J,3,FALSE)</f>
        <v>10.78</v>
      </c>
      <c r="E909" s="6" t="str">
        <f>VLOOKUP(Table2[[#This Row],[CustomerID]],'Medical Examinations'!A:J,4,FALSE)</f>
        <v>Yes</v>
      </c>
      <c r="F909" s="6" t="str">
        <f>VLOOKUP(Table2[[#This Row],[CustomerID]],'Medical Examinations'!A:J,5,FALSE)</f>
        <v>No</v>
      </c>
      <c r="G909" s="6" t="str">
        <f>VLOOKUP(Table2[[#This Row],[CustomerID]],'Medical Examinations'!A:J,6,FALSE)</f>
        <v>No</v>
      </c>
      <c r="H909" s="6">
        <f>VLOOKUP(Table2[[#This Row],[CustomerID]],'Medical Examinations'!A:J,7,FALSE)</f>
        <v>0</v>
      </c>
      <c r="I909" s="6" t="str">
        <f>VLOOKUP(Table2[[#This Row],[CustomerID]],'Medical Examinations'!A:J,8,FALSE)</f>
        <v>No</v>
      </c>
      <c r="J909" s="6" t="str">
        <f>VLOOKUP(Table2[[#This Row],[CustomerID]],'Medical Examinations'!A:J,9,FALSE)</f>
        <v>Obesity</v>
      </c>
      <c r="K909" s="6" t="str">
        <f>VLOOKUP(Table2[[#This Row],[CustomerID]],'Medical Examinations'!A:J,10,FALSE)</f>
        <v>Diabetes</v>
      </c>
      <c r="L909" s="6" t="str">
        <f>VLOOKUP(Table2[[#This Row],[CustomerID]],'Hospitalisation Details'!A:M,12,FALSE)</f>
        <v>22-Dec-1967</v>
      </c>
      <c r="M909" s="6">
        <f>VLOOKUP(Table2[[#This Row],[CustomerID]],'Hospitalisation Details'!A:M,7,FALSE)</f>
        <v>11987.17</v>
      </c>
      <c r="N909" s="6" t="str">
        <f>VLOOKUP(Table2[[#This Row],[CustomerID]],'Hospitalisation Details'!A:M,8,FALSE)</f>
        <v>tier - 3</v>
      </c>
      <c r="O909" s="6" t="str">
        <f>VLOOKUP(Table2[[#This Row],[CustomerID]],'Hospitalisation Details'!A:M,9,FALSE)</f>
        <v>tier - 3</v>
      </c>
      <c r="P909" s="6" t="str">
        <f>VLOOKUP(Table2[[#This Row],[CustomerID]],'Hospitalisation Details'!A:M,10,FALSE)</f>
        <v>R1013</v>
      </c>
      <c r="Q909" s="6">
        <f>VLOOKUP(Table2[[#This Row],[CustomerID]],'Hospitalisation Details'!A:M,13,FALSE)</f>
        <v>55</v>
      </c>
      <c r="R909" s="41"/>
    </row>
    <row r="910" spans="1:18" x14ac:dyDescent="0.3">
      <c r="A910" s="6" t="str">
        <f>VLOOKUP('Customer Names'!A910,'Customer Names'!A:A,1,FALSE)</f>
        <v>Id909</v>
      </c>
      <c r="B910" s="6" t="str">
        <f>VLOOKUP(Table2[[#This Row],[CustomerID]],'Customer Names'!A:E,4,FALSE)</f>
        <v xml:space="preserve">  Jason M</v>
      </c>
      <c r="C910" s="6">
        <f>VLOOKUP(Table2[[#This Row],[CustomerID]],'Medical Examinations'!A:J,2,FALSE)</f>
        <v>32.01</v>
      </c>
      <c r="D910" s="6">
        <f>VLOOKUP(Table2[[#This Row],[CustomerID]],'Medical Examinations'!A:J,3,FALSE)</f>
        <v>5.08</v>
      </c>
      <c r="E910" s="6" t="str">
        <f>VLOOKUP(Table2[[#This Row],[CustomerID]],'Medical Examinations'!A:J,4,FALSE)</f>
        <v>Yes</v>
      </c>
      <c r="F910" s="6" t="str">
        <f>VLOOKUP(Table2[[#This Row],[CustomerID]],'Medical Examinations'!A:J,5,FALSE)</f>
        <v>No</v>
      </c>
      <c r="G910" s="6" t="str">
        <f>VLOOKUP(Table2[[#This Row],[CustomerID]],'Medical Examinations'!A:J,6,FALSE)</f>
        <v>No</v>
      </c>
      <c r="H910" s="6">
        <f>VLOOKUP(Table2[[#This Row],[CustomerID]],'Medical Examinations'!A:J,7,FALSE)</f>
        <v>1</v>
      </c>
      <c r="I910" s="6" t="str">
        <f>VLOOKUP(Table2[[#This Row],[CustomerID]],'Medical Examinations'!A:J,8,FALSE)</f>
        <v>No</v>
      </c>
      <c r="J910" s="6" t="str">
        <f>VLOOKUP(Table2[[#This Row],[CustomerID]],'Medical Examinations'!A:J,9,FALSE)</f>
        <v>Obesity</v>
      </c>
      <c r="K910" s="6" t="str">
        <f>VLOOKUP(Table2[[#This Row],[CustomerID]],'Medical Examinations'!A:J,10,FALSE)</f>
        <v>Normal</v>
      </c>
      <c r="L910" s="6" t="str">
        <f>VLOOKUP(Table2[[#This Row],[CustomerID]],'Hospitalisation Details'!A:M,12,FALSE)</f>
        <v>29-Sep-1964</v>
      </c>
      <c r="M910" s="6">
        <f>VLOOKUP(Table2[[#This Row],[CustomerID]],'Hospitalisation Details'!A:M,7,FALSE)</f>
        <v>11946.63</v>
      </c>
      <c r="N910" s="6" t="str">
        <f>VLOOKUP(Table2[[#This Row],[CustomerID]],'Hospitalisation Details'!A:M,8,FALSE)</f>
        <v>tier - 3</v>
      </c>
      <c r="O910" s="6" t="str">
        <f>VLOOKUP(Table2[[#This Row],[CustomerID]],'Hospitalisation Details'!A:M,9,FALSE)</f>
        <v>tier - 2</v>
      </c>
      <c r="P910" s="6" t="str">
        <f>VLOOKUP(Table2[[#This Row],[CustomerID]],'Hospitalisation Details'!A:M,10,FALSE)</f>
        <v>R1013</v>
      </c>
      <c r="Q910" s="6">
        <f>VLOOKUP(Table2[[#This Row],[CustomerID]],'Hospitalisation Details'!A:M,13,FALSE)</f>
        <v>58</v>
      </c>
      <c r="R910" s="41"/>
    </row>
    <row r="911" spans="1:18" x14ac:dyDescent="0.3">
      <c r="A911" s="6" t="str">
        <f>VLOOKUP('Customer Names'!A911,'Customer Names'!A:A,1,FALSE)</f>
        <v>Id910</v>
      </c>
      <c r="B911" s="6" t="str">
        <f>VLOOKUP(Table2[[#This Row],[CustomerID]],'Customer Names'!A:E,4,FALSE)</f>
        <v xml:space="preserve">  Floris</v>
      </c>
      <c r="C911" s="6">
        <f>VLOOKUP(Table2[[#This Row],[CustomerID]],'Medical Examinations'!A:J,2,FALSE)</f>
        <v>33.630000000000003</v>
      </c>
      <c r="D911" s="6">
        <f>VLOOKUP(Table2[[#This Row],[CustomerID]],'Medical Examinations'!A:J,3,FALSE)</f>
        <v>11.39</v>
      </c>
      <c r="E911" s="6" t="str">
        <f>VLOOKUP(Table2[[#This Row],[CustomerID]],'Medical Examinations'!A:J,4,FALSE)</f>
        <v>No</v>
      </c>
      <c r="F911" s="6" t="str">
        <f>VLOOKUP(Table2[[#This Row],[CustomerID]],'Medical Examinations'!A:J,5,FALSE)</f>
        <v>No</v>
      </c>
      <c r="G911" s="6" t="str">
        <f>VLOOKUP(Table2[[#This Row],[CustomerID]],'Medical Examinations'!A:J,6,FALSE)</f>
        <v>No</v>
      </c>
      <c r="H911" s="6">
        <f>VLOOKUP(Table2[[#This Row],[CustomerID]],'Medical Examinations'!A:J,7,FALSE)</f>
        <v>0</v>
      </c>
      <c r="I911" s="6" t="str">
        <f>VLOOKUP(Table2[[#This Row],[CustomerID]],'Medical Examinations'!A:J,8,FALSE)</f>
        <v>No</v>
      </c>
      <c r="J911" s="6" t="str">
        <f>VLOOKUP(Table2[[#This Row],[CustomerID]],'Medical Examinations'!A:J,9,FALSE)</f>
        <v>Obesity</v>
      </c>
      <c r="K911" s="6" t="str">
        <f>VLOOKUP(Table2[[#This Row],[CustomerID]],'Medical Examinations'!A:J,10,FALSE)</f>
        <v>Diabetes</v>
      </c>
      <c r="L911" s="6" t="str">
        <f>VLOOKUP(Table2[[#This Row],[CustomerID]],'Hospitalisation Details'!A:M,12,FALSE)</f>
        <v>1-Nov-1965</v>
      </c>
      <c r="M911" s="6">
        <f>VLOOKUP(Table2[[#This Row],[CustomerID]],'Hospitalisation Details'!A:M,7,FALSE)</f>
        <v>11945.13</v>
      </c>
      <c r="N911" s="6" t="str">
        <f>VLOOKUP(Table2[[#This Row],[CustomerID]],'Hospitalisation Details'!A:M,8,FALSE)</f>
        <v>tier - 3</v>
      </c>
      <c r="O911" s="6" t="str">
        <f>VLOOKUP(Table2[[#This Row],[CustomerID]],'Hospitalisation Details'!A:M,9,FALSE)</f>
        <v>tier - 2</v>
      </c>
      <c r="P911" s="6" t="str">
        <f>VLOOKUP(Table2[[#This Row],[CustomerID]],'Hospitalisation Details'!A:M,10,FALSE)</f>
        <v>R1012</v>
      </c>
      <c r="Q911" s="6">
        <f>VLOOKUP(Table2[[#This Row],[CustomerID]],'Hospitalisation Details'!A:M,13,FALSE)</f>
        <v>57</v>
      </c>
      <c r="R911" s="41"/>
    </row>
    <row r="912" spans="1:18" x14ac:dyDescent="0.3">
      <c r="A912" s="6" t="str">
        <f>VLOOKUP('Customer Names'!A912,'Customer Names'!A:A,1,FALSE)</f>
        <v>Id911</v>
      </c>
      <c r="B912" s="6" t="str">
        <f>VLOOKUP(Table2[[#This Row],[CustomerID]],'Customer Names'!A:E,4,FALSE)</f>
        <v xml:space="preserve">  Marc</v>
      </c>
      <c r="C912" s="6">
        <f>VLOOKUP(Table2[[#This Row],[CustomerID]],'Medical Examinations'!A:J,2,FALSE)</f>
        <v>34.865000000000002</v>
      </c>
      <c r="D912" s="6">
        <f>VLOOKUP(Table2[[#This Row],[CustomerID]],'Medical Examinations'!A:J,3,FALSE)</f>
        <v>5.35</v>
      </c>
      <c r="E912" s="6" t="str">
        <f>VLOOKUP(Table2[[#This Row],[CustomerID]],'Medical Examinations'!A:J,4,FALSE)</f>
        <v>Yes</v>
      </c>
      <c r="F912" s="6" t="str">
        <f>VLOOKUP(Table2[[#This Row],[CustomerID]],'Medical Examinations'!A:J,5,FALSE)</f>
        <v>No</v>
      </c>
      <c r="G912" s="6" t="str">
        <f>VLOOKUP(Table2[[#This Row],[CustomerID]],'Medical Examinations'!A:J,6,FALSE)</f>
        <v>No</v>
      </c>
      <c r="H912" s="6">
        <f>VLOOKUP(Table2[[#This Row],[CustomerID]],'Medical Examinations'!A:J,7,FALSE)</f>
        <v>1</v>
      </c>
      <c r="I912" s="6" t="str">
        <f>VLOOKUP(Table2[[#This Row],[CustomerID]],'Medical Examinations'!A:J,8,FALSE)</f>
        <v>No</v>
      </c>
      <c r="J912" s="6" t="str">
        <f>VLOOKUP(Table2[[#This Row],[CustomerID]],'Medical Examinations'!A:J,9,FALSE)</f>
        <v>Obesity</v>
      </c>
      <c r="K912" s="6" t="str">
        <f>VLOOKUP(Table2[[#This Row],[CustomerID]],'Medical Examinations'!A:J,10,FALSE)</f>
        <v>Normal</v>
      </c>
      <c r="L912" s="6" t="str">
        <f>VLOOKUP(Table2[[#This Row],[CustomerID]],'Hospitalisation Details'!A:M,12,FALSE)</f>
        <v>25-Dec-1964</v>
      </c>
      <c r="M912" s="6">
        <f>VLOOKUP(Table2[[#This Row],[CustomerID]],'Hospitalisation Details'!A:M,7,FALSE)</f>
        <v>11944.59</v>
      </c>
      <c r="N912" s="6" t="str">
        <f>VLOOKUP(Table2[[#This Row],[CustomerID]],'Hospitalisation Details'!A:M,8,FALSE)</f>
        <v>tier - 3</v>
      </c>
      <c r="O912" s="6" t="str">
        <f>VLOOKUP(Table2[[#This Row],[CustomerID]],'Hospitalisation Details'!A:M,9,FALSE)</f>
        <v>tier - 2</v>
      </c>
      <c r="P912" s="6" t="str">
        <f>VLOOKUP(Table2[[#This Row],[CustomerID]],'Hospitalisation Details'!A:M,10,FALSE)</f>
        <v>R1016</v>
      </c>
      <c r="Q912" s="6">
        <f>VLOOKUP(Table2[[#This Row],[CustomerID]],'Hospitalisation Details'!A:M,13,FALSE)</f>
        <v>58</v>
      </c>
      <c r="R912" s="41"/>
    </row>
    <row r="913" spans="1:18" x14ac:dyDescent="0.3">
      <c r="A913" s="6" t="str">
        <f>VLOOKUP('Customer Names'!A913,'Customer Names'!A:A,1,FALSE)</f>
        <v>Id912</v>
      </c>
      <c r="B913" s="6" t="str">
        <f>VLOOKUP(Table2[[#This Row],[CustomerID]],'Customer Names'!A:E,4,FALSE)</f>
        <v xml:space="preserve">  Christopher</v>
      </c>
      <c r="C913" s="6">
        <f>VLOOKUP(Table2[[#This Row],[CustomerID]],'Medical Examinations'!A:J,2,FALSE)</f>
        <v>43.11</v>
      </c>
      <c r="D913" s="6">
        <f>VLOOKUP(Table2[[#This Row],[CustomerID]],'Medical Examinations'!A:J,3,FALSE)</f>
        <v>5.6</v>
      </c>
      <c r="E913" s="6" t="str">
        <f>VLOOKUP(Table2[[#This Row],[CustomerID]],'Medical Examinations'!A:J,4,FALSE)</f>
        <v>No</v>
      </c>
      <c r="F913" s="6" t="str">
        <f>VLOOKUP(Table2[[#This Row],[CustomerID]],'Medical Examinations'!A:J,5,FALSE)</f>
        <v>No</v>
      </c>
      <c r="G913" s="6" t="str">
        <f>VLOOKUP(Table2[[#This Row],[CustomerID]],'Medical Examinations'!A:J,6,FALSE)</f>
        <v>No</v>
      </c>
      <c r="H913" s="6">
        <f>VLOOKUP(Table2[[#This Row],[CustomerID]],'Medical Examinations'!A:J,7,FALSE)</f>
        <v>0</v>
      </c>
      <c r="I913" s="6" t="str">
        <f>VLOOKUP(Table2[[#This Row],[CustomerID]],'Medical Examinations'!A:J,8,FALSE)</f>
        <v>No</v>
      </c>
      <c r="J913" s="6" t="str">
        <f>VLOOKUP(Table2[[#This Row],[CustomerID]],'Medical Examinations'!A:J,9,FALSE)</f>
        <v>Obesity</v>
      </c>
      <c r="K913" s="6" t="str">
        <f>VLOOKUP(Table2[[#This Row],[CustomerID]],'Medical Examinations'!A:J,10,FALSE)</f>
        <v>Normal</v>
      </c>
      <c r="L913" s="6" t="str">
        <f>VLOOKUP(Table2[[#This Row],[CustomerID]],'Hospitalisation Details'!A:M,12,FALSE)</f>
        <v>19-Oct-1991</v>
      </c>
      <c r="M913" s="6">
        <f>VLOOKUP(Table2[[#This Row],[CustomerID]],'Hospitalisation Details'!A:M,7,FALSE)</f>
        <v>11941.83</v>
      </c>
      <c r="N913" s="6" t="str">
        <f>VLOOKUP(Table2[[#This Row],[CustomerID]],'Hospitalisation Details'!A:M,8,FALSE)</f>
        <v>tier - 3</v>
      </c>
      <c r="O913" s="6" t="str">
        <f>VLOOKUP(Table2[[#This Row],[CustomerID]],'Hospitalisation Details'!A:M,9,FALSE)</f>
        <v>tier - 1</v>
      </c>
      <c r="P913" s="6" t="str">
        <f>VLOOKUP(Table2[[#This Row],[CustomerID]],'Hospitalisation Details'!A:M,10,FALSE)</f>
        <v>R1023</v>
      </c>
      <c r="Q913" s="6">
        <f>VLOOKUP(Table2[[#This Row],[CustomerID]],'Hospitalisation Details'!A:M,13,FALSE)</f>
        <v>31</v>
      </c>
      <c r="R913" s="41"/>
    </row>
    <row r="914" spans="1:18" x14ac:dyDescent="0.3">
      <c r="A914" s="6" t="str">
        <f>VLOOKUP('Customer Names'!A914,'Customer Names'!A:A,1,FALSE)</f>
        <v>Id913</v>
      </c>
      <c r="B914" s="6" t="str">
        <f>VLOOKUP(Table2[[#This Row],[CustomerID]],'Customer Names'!A:E,4,FALSE)</f>
        <v xml:space="preserve">  Kevin</v>
      </c>
      <c r="C914" s="6">
        <f>VLOOKUP(Table2[[#This Row],[CustomerID]],'Medical Examinations'!A:J,2,FALSE)</f>
        <v>30.305</v>
      </c>
      <c r="D914" s="6">
        <f>VLOOKUP(Table2[[#This Row],[CustomerID]],'Medical Examinations'!A:J,3,FALSE)</f>
        <v>4.2699999999999996</v>
      </c>
      <c r="E914" s="6" t="str">
        <f>VLOOKUP(Table2[[#This Row],[CustomerID]],'Medical Examinations'!A:J,4,FALSE)</f>
        <v>Yes</v>
      </c>
      <c r="F914" s="6" t="str">
        <f>VLOOKUP(Table2[[#This Row],[CustomerID]],'Medical Examinations'!A:J,5,FALSE)</f>
        <v>No</v>
      </c>
      <c r="G914" s="6" t="str">
        <f>VLOOKUP(Table2[[#This Row],[CustomerID]],'Medical Examinations'!A:J,6,FALSE)</f>
        <v>No</v>
      </c>
      <c r="H914" s="6">
        <f>VLOOKUP(Table2[[#This Row],[CustomerID]],'Medical Examinations'!A:J,7,FALSE)</f>
        <v>1</v>
      </c>
      <c r="I914" s="6" t="str">
        <f>VLOOKUP(Table2[[#This Row],[CustomerID]],'Medical Examinations'!A:J,8,FALSE)</f>
        <v>No</v>
      </c>
      <c r="J914" s="6" t="str">
        <f>VLOOKUP(Table2[[#This Row],[CustomerID]],'Medical Examinations'!A:J,9,FALSE)</f>
        <v>Obesity</v>
      </c>
      <c r="K914" s="6" t="str">
        <f>VLOOKUP(Table2[[#This Row],[CustomerID]],'Medical Examinations'!A:J,10,FALSE)</f>
        <v>Normal</v>
      </c>
      <c r="L914" s="6" t="str">
        <f>VLOOKUP(Table2[[#This Row],[CustomerID]],'Hospitalisation Details'!A:M,12,FALSE)</f>
        <v>2-Aug-1964</v>
      </c>
      <c r="M914" s="6">
        <f>VLOOKUP(Table2[[#This Row],[CustomerID]],'Hospitalisation Details'!A:M,7,FALSE)</f>
        <v>11938.26</v>
      </c>
      <c r="N914" s="6" t="str">
        <f>VLOOKUP(Table2[[#This Row],[CustomerID]],'Hospitalisation Details'!A:M,8,FALSE)</f>
        <v>tier - 3</v>
      </c>
      <c r="O914" s="6" t="str">
        <f>VLOOKUP(Table2[[#This Row],[CustomerID]],'Hospitalisation Details'!A:M,9,FALSE)</f>
        <v>tier - 3</v>
      </c>
      <c r="P914" s="6" t="str">
        <f>VLOOKUP(Table2[[#This Row],[CustomerID]],'Hospitalisation Details'!A:M,10,FALSE)</f>
        <v>R1019</v>
      </c>
      <c r="Q914" s="6">
        <f>VLOOKUP(Table2[[#This Row],[CustomerID]],'Hospitalisation Details'!A:M,13,FALSE)</f>
        <v>58</v>
      </c>
      <c r="R914" s="41"/>
    </row>
    <row r="915" spans="1:18" x14ac:dyDescent="0.3">
      <c r="A915" s="6" t="str">
        <f>VLOOKUP('Customer Names'!A915,'Customer Names'!A:A,1,FALSE)</f>
        <v>Id914</v>
      </c>
      <c r="B915" s="6" t="str">
        <f>VLOOKUP(Table2[[#This Row],[CustomerID]],'Customer Names'!A:E,4,FALSE)</f>
        <v xml:space="preserve">  Aharon N</v>
      </c>
      <c r="C915" s="6">
        <f>VLOOKUP(Table2[[#This Row],[CustomerID]],'Medical Examinations'!A:J,2,FALSE)</f>
        <v>25.175000000000001</v>
      </c>
      <c r="D915" s="6">
        <f>VLOOKUP(Table2[[#This Row],[CustomerID]],'Medical Examinations'!A:J,3,FALSE)</f>
        <v>5.57</v>
      </c>
      <c r="E915" s="6" t="str">
        <f>VLOOKUP(Table2[[#This Row],[CustomerID]],'Medical Examinations'!A:J,4,FALSE)</f>
        <v>Yes</v>
      </c>
      <c r="F915" s="6" t="str">
        <f>VLOOKUP(Table2[[#This Row],[CustomerID]],'Medical Examinations'!A:J,5,FALSE)</f>
        <v>No</v>
      </c>
      <c r="G915" s="6" t="str">
        <f>VLOOKUP(Table2[[#This Row],[CustomerID]],'Medical Examinations'!A:J,6,FALSE)</f>
        <v>No</v>
      </c>
      <c r="H915" s="6">
        <f>VLOOKUP(Table2[[#This Row],[CustomerID]],'Medical Examinations'!A:J,7,FALSE)</f>
        <v>1</v>
      </c>
      <c r="I915" s="6" t="str">
        <f>VLOOKUP(Table2[[#This Row],[CustomerID]],'Medical Examinations'!A:J,8,FALSE)</f>
        <v>No</v>
      </c>
      <c r="J915" s="6" t="str">
        <f>VLOOKUP(Table2[[#This Row],[CustomerID]],'Medical Examinations'!A:J,9,FALSE)</f>
        <v>OverWeight</v>
      </c>
      <c r="K915" s="6" t="str">
        <f>VLOOKUP(Table2[[#This Row],[CustomerID]],'Medical Examinations'!A:J,10,FALSE)</f>
        <v>Normal</v>
      </c>
      <c r="L915" s="6" t="str">
        <f>VLOOKUP(Table2[[#This Row],[CustomerID]],'Hospitalisation Details'!A:M,12,FALSE)</f>
        <v>20-Dec-1964</v>
      </c>
      <c r="M915" s="6">
        <f>VLOOKUP(Table2[[#This Row],[CustomerID]],'Hospitalisation Details'!A:M,7,FALSE)</f>
        <v>11931.13</v>
      </c>
      <c r="N915" s="6" t="str">
        <f>VLOOKUP(Table2[[#This Row],[CustomerID]],'Hospitalisation Details'!A:M,8,FALSE)</f>
        <v>tier - 3</v>
      </c>
      <c r="O915" s="6" t="str">
        <f>VLOOKUP(Table2[[#This Row],[CustomerID]],'Hospitalisation Details'!A:M,9,FALSE)</f>
        <v>tier - 1</v>
      </c>
      <c r="P915" s="6" t="str">
        <f>VLOOKUP(Table2[[#This Row],[CustomerID]],'Hospitalisation Details'!A:M,10,FALSE)</f>
        <v>R1019</v>
      </c>
      <c r="Q915" s="6">
        <f>VLOOKUP(Table2[[#This Row],[CustomerID]],'Hospitalisation Details'!A:M,13,FALSE)</f>
        <v>58</v>
      </c>
      <c r="R915" s="41"/>
    </row>
    <row r="916" spans="1:18" x14ac:dyDescent="0.3">
      <c r="A916" s="6" t="str">
        <f>VLOOKUP('Customer Names'!A916,'Customer Names'!A:A,1,FALSE)</f>
        <v>Id915</v>
      </c>
      <c r="B916" s="6" t="str">
        <f>VLOOKUP(Table2[[#This Row],[CustomerID]],'Customer Names'!A:E,4,FALSE)</f>
        <v xml:space="preserve">  Lawrence D</v>
      </c>
      <c r="C916" s="6">
        <f>VLOOKUP(Table2[[#This Row],[CustomerID]],'Medical Examinations'!A:J,2,FALSE)</f>
        <v>26.8</v>
      </c>
      <c r="D916" s="6">
        <f>VLOOKUP(Table2[[#This Row],[CustomerID]],'Medical Examinations'!A:J,3,FALSE)</f>
        <v>5.68</v>
      </c>
      <c r="E916" s="6" t="str">
        <f>VLOOKUP(Table2[[#This Row],[CustomerID]],'Medical Examinations'!A:J,4,FALSE)</f>
        <v>Yes</v>
      </c>
      <c r="F916" s="6" t="str">
        <f>VLOOKUP(Table2[[#This Row],[CustomerID]],'Medical Examinations'!A:J,5,FALSE)</f>
        <v>No</v>
      </c>
      <c r="G916" s="6" t="str">
        <f>VLOOKUP(Table2[[#This Row],[CustomerID]],'Medical Examinations'!A:J,6,FALSE)</f>
        <v>No</v>
      </c>
      <c r="H916" s="6">
        <f>VLOOKUP(Table2[[#This Row],[CustomerID]],'Medical Examinations'!A:J,7,FALSE)</f>
        <v>1</v>
      </c>
      <c r="I916" s="6" t="str">
        <f>VLOOKUP(Table2[[#This Row],[CustomerID]],'Medical Examinations'!A:J,8,FALSE)</f>
        <v>No</v>
      </c>
      <c r="J916" s="6" t="str">
        <f>VLOOKUP(Table2[[#This Row],[CustomerID]],'Medical Examinations'!A:J,9,FALSE)</f>
        <v>OverWeight</v>
      </c>
      <c r="K916" s="6" t="str">
        <f>VLOOKUP(Table2[[#This Row],[CustomerID]],'Medical Examinations'!A:J,10,FALSE)</f>
        <v>Normal</v>
      </c>
      <c r="L916" s="6" t="str">
        <f>VLOOKUP(Table2[[#This Row],[CustomerID]],'Hospitalisation Details'!A:M,12,FALSE)</f>
        <v>19-Nov-1964</v>
      </c>
      <c r="M916" s="6">
        <f>VLOOKUP(Table2[[#This Row],[CustomerID]],'Hospitalisation Details'!A:M,7,FALSE)</f>
        <v>11918.2</v>
      </c>
      <c r="N916" s="6" t="str">
        <f>VLOOKUP(Table2[[#This Row],[CustomerID]],'Hospitalisation Details'!A:M,8,FALSE)</f>
        <v>tier - 3</v>
      </c>
      <c r="O916" s="6" t="str">
        <f>VLOOKUP(Table2[[#This Row],[CustomerID]],'Hospitalisation Details'!A:M,9,FALSE)</f>
        <v>tier - 1</v>
      </c>
      <c r="P916" s="6" t="str">
        <f>VLOOKUP(Table2[[#This Row],[CustomerID]],'Hospitalisation Details'!A:M,10,FALSE)</f>
        <v>R1021</v>
      </c>
      <c r="Q916" s="6">
        <f>VLOOKUP(Table2[[#This Row],[CustomerID]],'Hospitalisation Details'!A:M,13,FALSE)</f>
        <v>58</v>
      </c>
      <c r="R916" s="41"/>
    </row>
    <row r="917" spans="1:18" x14ac:dyDescent="0.3">
      <c r="A917" s="6" t="str">
        <f>VLOOKUP('Customer Names'!A917,'Customer Names'!A:A,1,FALSE)</f>
        <v>Id916</v>
      </c>
      <c r="B917" s="6" t="str">
        <f>VLOOKUP(Table2[[#This Row],[CustomerID]],'Customer Names'!A:E,4,FALSE)</f>
        <v xml:space="preserve">  Malcolm</v>
      </c>
      <c r="C917" s="6">
        <f>VLOOKUP(Table2[[#This Row],[CustomerID]],'Medical Examinations'!A:J,2,FALSE)</f>
        <v>21.78</v>
      </c>
      <c r="D917" s="6">
        <f>VLOOKUP(Table2[[#This Row],[CustomerID]],'Medical Examinations'!A:J,3,FALSE)</f>
        <v>5.3</v>
      </c>
      <c r="E917" s="6" t="str">
        <f>VLOOKUP(Table2[[#This Row],[CustomerID]],'Medical Examinations'!A:J,4,FALSE)</f>
        <v>No</v>
      </c>
      <c r="F917" s="6" t="str">
        <f>VLOOKUP(Table2[[#This Row],[CustomerID]],'Medical Examinations'!A:J,5,FALSE)</f>
        <v>yes</v>
      </c>
      <c r="G917" s="6" t="str">
        <f>VLOOKUP(Table2[[#This Row],[CustomerID]],'Medical Examinations'!A:J,6,FALSE)</f>
        <v>No</v>
      </c>
      <c r="H917" s="6">
        <f>VLOOKUP(Table2[[#This Row],[CustomerID]],'Medical Examinations'!A:J,7,FALSE)</f>
        <v>1</v>
      </c>
      <c r="I917" s="6" t="str">
        <f>VLOOKUP(Table2[[#This Row],[CustomerID]],'Medical Examinations'!A:J,8,FALSE)</f>
        <v>No</v>
      </c>
      <c r="J917" s="6" t="str">
        <f>VLOOKUP(Table2[[#This Row],[CustomerID]],'Medical Examinations'!A:J,9,FALSE)</f>
        <v>NormalWeight</v>
      </c>
      <c r="K917" s="6" t="str">
        <f>VLOOKUP(Table2[[#This Row],[CustomerID]],'Medical Examinations'!A:J,10,FALSE)</f>
        <v>Normal</v>
      </c>
      <c r="L917" s="6" t="str">
        <f>VLOOKUP(Table2[[#This Row],[CustomerID]],'Hospitalisation Details'!A:M,12,FALSE)</f>
        <v>2-Jun-2004</v>
      </c>
      <c r="M917" s="6">
        <f>VLOOKUP(Table2[[#This Row],[CustomerID]],'Hospitalisation Details'!A:M,7,FALSE)</f>
        <v>11884.05</v>
      </c>
      <c r="N917" s="6" t="str">
        <f>VLOOKUP(Table2[[#This Row],[CustomerID]],'Hospitalisation Details'!A:M,8,FALSE)</f>
        <v>tier - 3</v>
      </c>
      <c r="O917" s="6" t="str">
        <f>VLOOKUP(Table2[[#This Row],[CustomerID]],'Hospitalisation Details'!A:M,9,FALSE)</f>
        <v>tier - 3</v>
      </c>
      <c r="P917" s="6" t="str">
        <f>VLOOKUP(Table2[[#This Row],[CustomerID]],'Hospitalisation Details'!A:M,10,FALSE)</f>
        <v>R1013</v>
      </c>
      <c r="Q917" s="6">
        <f>VLOOKUP(Table2[[#This Row],[CustomerID]],'Hospitalisation Details'!A:M,13,FALSE)</f>
        <v>19</v>
      </c>
      <c r="R917" s="41"/>
    </row>
    <row r="918" spans="1:18" x14ac:dyDescent="0.3">
      <c r="A918" s="6" t="str">
        <f>VLOOKUP('Customer Names'!A918,'Customer Names'!A:A,1,FALSE)</f>
        <v>Id917</v>
      </c>
      <c r="B918" s="6" t="str">
        <f>VLOOKUP(Table2[[#This Row],[CustomerID]],'Customer Names'!A:E,4,FALSE)</f>
        <v xml:space="preserve">  Anna E</v>
      </c>
      <c r="C918" s="6">
        <f>VLOOKUP(Table2[[#This Row],[CustomerID]],'Medical Examinations'!A:J,2,FALSE)</f>
        <v>30.14</v>
      </c>
      <c r="D918" s="6">
        <f>VLOOKUP(Table2[[#This Row],[CustomerID]],'Medical Examinations'!A:J,3,FALSE)</f>
        <v>9.4499999999999993</v>
      </c>
      <c r="E918" s="6" t="str">
        <f>VLOOKUP(Table2[[#This Row],[CustomerID]],'Medical Examinations'!A:J,4,FALSE)</f>
        <v>Yes</v>
      </c>
      <c r="F918" s="6" t="str">
        <f>VLOOKUP(Table2[[#This Row],[CustomerID]],'Medical Examinations'!A:J,5,FALSE)</f>
        <v>No</v>
      </c>
      <c r="G918" s="6" t="str">
        <f>VLOOKUP(Table2[[#This Row],[CustomerID]],'Medical Examinations'!A:J,6,FALSE)</f>
        <v>No</v>
      </c>
      <c r="H918" s="6">
        <f>VLOOKUP(Table2[[#This Row],[CustomerID]],'Medical Examinations'!A:J,7,FALSE)</f>
        <v>0</v>
      </c>
      <c r="I918" s="6" t="str">
        <f>VLOOKUP(Table2[[#This Row],[CustomerID]],'Medical Examinations'!A:J,8,FALSE)</f>
        <v>No</v>
      </c>
      <c r="J918" s="6" t="str">
        <f>VLOOKUP(Table2[[#This Row],[CustomerID]],'Medical Examinations'!A:J,9,FALSE)</f>
        <v>Obesity</v>
      </c>
      <c r="K918" s="6" t="str">
        <f>VLOOKUP(Table2[[#This Row],[CustomerID]],'Medical Examinations'!A:J,10,FALSE)</f>
        <v>Diabetes</v>
      </c>
      <c r="L918" s="6" t="str">
        <f>VLOOKUP(Table2[[#This Row],[CustomerID]],'Hospitalisation Details'!A:M,12,FALSE)</f>
        <v>29-Oct-1967</v>
      </c>
      <c r="M918" s="6">
        <f>VLOOKUP(Table2[[#This Row],[CustomerID]],'Hospitalisation Details'!A:M,7,FALSE)</f>
        <v>11881.97</v>
      </c>
      <c r="N918" s="6" t="str">
        <f>VLOOKUP(Table2[[#This Row],[CustomerID]],'Hospitalisation Details'!A:M,8,FALSE)</f>
        <v>tier - 3</v>
      </c>
      <c r="O918" s="6" t="str">
        <f>VLOOKUP(Table2[[#This Row],[CustomerID]],'Hospitalisation Details'!A:M,9,FALSE)</f>
        <v>tier - 1</v>
      </c>
      <c r="P918" s="6" t="str">
        <f>VLOOKUP(Table2[[#This Row],[CustomerID]],'Hospitalisation Details'!A:M,10,FALSE)</f>
        <v>R1013</v>
      </c>
      <c r="Q918" s="6">
        <f>VLOOKUP(Table2[[#This Row],[CustomerID]],'Hospitalisation Details'!A:M,13,FALSE)</f>
        <v>55</v>
      </c>
      <c r="R918" s="41"/>
    </row>
    <row r="919" spans="1:18" x14ac:dyDescent="0.3">
      <c r="A919" s="6" t="str">
        <f>VLOOKUP('Customer Names'!A919,'Customer Names'!A:A,1,FALSE)</f>
        <v>Id918</v>
      </c>
      <c r="B919" s="6" t="str">
        <f>VLOOKUP(Table2[[#This Row],[CustomerID]],'Customer Names'!A:E,4,FALSE)</f>
        <v xml:space="preserve">  Jenny</v>
      </c>
      <c r="C919" s="6">
        <f>VLOOKUP(Table2[[#This Row],[CustomerID]],'Medical Examinations'!A:J,2,FALSE)</f>
        <v>29.7</v>
      </c>
      <c r="D919" s="6">
        <f>VLOOKUP(Table2[[#This Row],[CustomerID]],'Medical Examinations'!A:J,3,FALSE)</f>
        <v>6.79</v>
      </c>
      <c r="E919" s="6" t="str">
        <f>VLOOKUP(Table2[[#This Row],[CustomerID]],'Medical Examinations'!A:J,4,FALSE)</f>
        <v>Yes</v>
      </c>
      <c r="F919" s="6" t="str">
        <f>VLOOKUP(Table2[[#This Row],[CustomerID]],'Medical Examinations'!A:J,5,FALSE)</f>
        <v>No</v>
      </c>
      <c r="G919" s="6" t="str">
        <f>VLOOKUP(Table2[[#This Row],[CustomerID]],'Medical Examinations'!A:J,6,FALSE)</f>
        <v>No</v>
      </c>
      <c r="H919" s="6">
        <f>VLOOKUP(Table2[[#This Row],[CustomerID]],'Medical Examinations'!A:J,7,FALSE)</f>
        <v>0</v>
      </c>
      <c r="I919" s="6" t="str">
        <f>VLOOKUP(Table2[[#This Row],[CustomerID]],'Medical Examinations'!A:J,8,FALSE)</f>
        <v>No</v>
      </c>
      <c r="J919" s="6" t="str">
        <f>VLOOKUP(Table2[[#This Row],[CustomerID]],'Medical Examinations'!A:J,9,FALSE)</f>
        <v>OverWeight</v>
      </c>
      <c r="K919" s="6" t="str">
        <f>VLOOKUP(Table2[[#This Row],[CustomerID]],'Medical Examinations'!A:J,10,FALSE)</f>
        <v>Diabetes</v>
      </c>
      <c r="L919" s="6" t="str">
        <f>VLOOKUP(Table2[[#This Row],[CustomerID]],'Hospitalisation Details'!A:M,12,FALSE)</f>
        <v>14-Jul-1967</v>
      </c>
      <c r="M919" s="6">
        <f>VLOOKUP(Table2[[#This Row],[CustomerID]],'Hospitalisation Details'!A:M,7,FALSE)</f>
        <v>11881.36</v>
      </c>
      <c r="N919" s="6" t="str">
        <f>VLOOKUP(Table2[[#This Row],[CustomerID]],'Hospitalisation Details'!A:M,8,FALSE)</f>
        <v>tier - 3</v>
      </c>
      <c r="O919" s="6" t="str">
        <f>VLOOKUP(Table2[[#This Row],[CustomerID]],'Hospitalisation Details'!A:M,9,FALSE)</f>
        <v>tier - 2</v>
      </c>
      <c r="P919" s="6" t="str">
        <f>VLOOKUP(Table2[[#This Row],[CustomerID]],'Hospitalisation Details'!A:M,10,FALSE)</f>
        <v>R1011</v>
      </c>
      <c r="Q919" s="6">
        <f>VLOOKUP(Table2[[#This Row],[CustomerID]],'Hospitalisation Details'!A:M,13,FALSE)</f>
        <v>55</v>
      </c>
      <c r="R919" s="41"/>
    </row>
    <row r="920" spans="1:18" x14ac:dyDescent="0.3">
      <c r="A920" s="6" t="str">
        <f>VLOOKUP('Customer Names'!A920,'Customer Names'!A:A,1,FALSE)</f>
        <v>Id919</v>
      </c>
      <c r="B920" s="6" t="str">
        <f>VLOOKUP(Table2[[#This Row],[CustomerID]],'Customer Names'!A:E,4,FALSE)</f>
        <v xml:space="preserve">  Melissa L</v>
      </c>
      <c r="C920" s="6">
        <f>VLOOKUP(Table2[[#This Row],[CustomerID]],'Medical Examinations'!A:J,2,FALSE)</f>
        <v>32.395000000000003</v>
      </c>
      <c r="D920" s="6">
        <f>VLOOKUP(Table2[[#This Row],[CustomerID]],'Medical Examinations'!A:J,3,FALSE)</f>
        <v>11.1</v>
      </c>
      <c r="E920" s="6" t="str">
        <f>VLOOKUP(Table2[[#This Row],[CustomerID]],'Medical Examinations'!A:J,4,FALSE)</f>
        <v>Yes</v>
      </c>
      <c r="F920" s="6" t="str">
        <f>VLOOKUP(Table2[[#This Row],[CustomerID]],'Medical Examinations'!A:J,5,FALSE)</f>
        <v>No</v>
      </c>
      <c r="G920" s="6" t="str">
        <f>VLOOKUP(Table2[[#This Row],[CustomerID]],'Medical Examinations'!A:J,6,FALSE)</f>
        <v>No</v>
      </c>
      <c r="H920" s="6">
        <f>VLOOKUP(Table2[[#This Row],[CustomerID]],'Medical Examinations'!A:J,7,FALSE)</f>
        <v>0</v>
      </c>
      <c r="I920" s="6" t="str">
        <f>VLOOKUP(Table2[[#This Row],[CustomerID]],'Medical Examinations'!A:J,8,FALSE)</f>
        <v>No</v>
      </c>
      <c r="J920" s="6" t="str">
        <f>VLOOKUP(Table2[[#This Row],[CustomerID]],'Medical Examinations'!A:J,9,FALSE)</f>
        <v>Obesity</v>
      </c>
      <c r="K920" s="6" t="str">
        <f>VLOOKUP(Table2[[#This Row],[CustomerID]],'Medical Examinations'!A:J,10,FALSE)</f>
        <v>Diabetes</v>
      </c>
      <c r="L920" s="6" t="str">
        <f>VLOOKUP(Table2[[#This Row],[CustomerID]],'Hospitalisation Details'!A:M,12,FALSE)</f>
        <v>24-Aug-1967</v>
      </c>
      <c r="M920" s="6">
        <f>VLOOKUP(Table2[[#This Row],[CustomerID]],'Hospitalisation Details'!A:M,7,FALSE)</f>
        <v>11879.1</v>
      </c>
      <c r="N920" s="6" t="str">
        <f>VLOOKUP(Table2[[#This Row],[CustomerID]],'Hospitalisation Details'!A:M,8,FALSE)</f>
        <v>tier - 3</v>
      </c>
      <c r="O920" s="6" t="str">
        <f>VLOOKUP(Table2[[#This Row],[CustomerID]],'Hospitalisation Details'!A:M,9,FALSE)</f>
        <v>tier - 3</v>
      </c>
      <c r="P920" s="6" t="str">
        <f>VLOOKUP(Table2[[#This Row],[CustomerID]],'Hospitalisation Details'!A:M,10,FALSE)</f>
        <v>R1024</v>
      </c>
      <c r="Q920" s="6">
        <f>VLOOKUP(Table2[[#This Row],[CustomerID]],'Hospitalisation Details'!A:M,13,FALSE)</f>
        <v>55</v>
      </c>
      <c r="R920" s="41"/>
    </row>
    <row r="921" spans="1:18" x14ac:dyDescent="0.3">
      <c r="A921" s="6" t="str">
        <f>VLOOKUP('Customer Names'!A921,'Customer Names'!A:A,1,FALSE)</f>
        <v>Id920</v>
      </c>
      <c r="B921" s="6" t="str">
        <f>VLOOKUP(Table2[[#This Row],[CustomerID]],'Customer Names'!A:E,4,FALSE)</f>
        <v xml:space="preserve">  Chia J</v>
      </c>
      <c r="C921" s="6">
        <f>VLOOKUP(Table2[[#This Row],[CustomerID]],'Medical Examinations'!A:J,2,FALSE)</f>
        <v>36.64</v>
      </c>
      <c r="D921" s="6">
        <f>VLOOKUP(Table2[[#This Row],[CustomerID]],'Medical Examinations'!A:J,3,FALSE)</f>
        <v>7.26</v>
      </c>
      <c r="E921" s="6" t="str">
        <f>VLOOKUP(Table2[[#This Row],[CustomerID]],'Medical Examinations'!A:J,4,FALSE)</f>
        <v>No</v>
      </c>
      <c r="F921" s="6" t="str">
        <f>VLOOKUP(Table2[[#This Row],[CustomerID]],'Medical Examinations'!A:J,5,FALSE)</f>
        <v>No</v>
      </c>
      <c r="G921" s="6" t="str">
        <f>VLOOKUP(Table2[[#This Row],[CustomerID]],'Medical Examinations'!A:J,6,FALSE)</f>
        <v>No</v>
      </c>
      <c r="H921" s="6">
        <f>VLOOKUP(Table2[[#This Row],[CustomerID]],'Medical Examinations'!A:J,7,FALSE)</f>
        <v>0</v>
      </c>
      <c r="I921" s="6" t="str">
        <f>VLOOKUP(Table2[[#This Row],[CustomerID]],'Medical Examinations'!A:J,8,FALSE)</f>
        <v>No</v>
      </c>
      <c r="J921" s="6" t="str">
        <f>VLOOKUP(Table2[[#This Row],[CustomerID]],'Medical Examinations'!A:J,9,FALSE)</f>
        <v>Obesity</v>
      </c>
      <c r="K921" s="6" t="str">
        <f>VLOOKUP(Table2[[#This Row],[CustomerID]],'Medical Examinations'!A:J,10,FALSE)</f>
        <v>Diabetes</v>
      </c>
      <c r="L921" s="6" t="str">
        <f>VLOOKUP(Table2[[#This Row],[CustomerID]],'Hospitalisation Details'!A:M,12,FALSE)</f>
        <v>7-Jul-1974</v>
      </c>
      <c r="M921" s="6">
        <f>VLOOKUP(Table2[[#This Row],[CustomerID]],'Hospitalisation Details'!A:M,7,FALSE)</f>
        <v>11858.56</v>
      </c>
      <c r="N921" s="6" t="str">
        <f>VLOOKUP(Table2[[#This Row],[CustomerID]],'Hospitalisation Details'!A:M,8,FALSE)</f>
        <v>tier - 3</v>
      </c>
      <c r="O921" s="6" t="str">
        <f>VLOOKUP(Table2[[#This Row],[CustomerID]],'Hospitalisation Details'!A:M,9,FALSE)</f>
        <v>tier - 3</v>
      </c>
      <c r="P921" s="6" t="str">
        <f>VLOOKUP(Table2[[#This Row],[CustomerID]],'Hospitalisation Details'!A:M,10,FALSE)</f>
        <v>R1011</v>
      </c>
      <c r="Q921" s="6">
        <f>VLOOKUP(Table2[[#This Row],[CustomerID]],'Hospitalisation Details'!A:M,13,FALSE)</f>
        <v>48</v>
      </c>
      <c r="R921" s="41"/>
    </row>
    <row r="922" spans="1:18" x14ac:dyDescent="0.3">
      <c r="A922" s="6" t="str">
        <f>VLOOKUP('Customer Names'!A922,'Customer Names'!A:A,1,FALSE)</f>
        <v>Id921</v>
      </c>
      <c r="B922" s="6" t="str">
        <f>VLOOKUP(Table2[[#This Row],[CustomerID]],'Customer Names'!A:E,4,FALSE)</f>
        <v xml:space="preserve">  Laura A</v>
      </c>
      <c r="C922" s="6">
        <f>VLOOKUP(Table2[[#This Row],[CustomerID]],'Medical Examinations'!A:J,2,FALSE)</f>
        <v>39.049999999999997</v>
      </c>
      <c r="D922" s="6">
        <f>VLOOKUP(Table2[[#This Row],[CustomerID]],'Medical Examinations'!A:J,3,FALSE)</f>
        <v>5.27</v>
      </c>
      <c r="E922" s="6" t="str">
        <f>VLOOKUP(Table2[[#This Row],[CustomerID]],'Medical Examinations'!A:J,4,FALSE)</f>
        <v>Yes</v>
      </c>
      <c r="F922" s="6" t="str">
        <f>VLOOKUP(Table2[[#This Row],[CustomerID]],'Medical Examinations'!A:J,5,FALSE)</f>
        <v>No</v>
      </c>
      <c r="G922" s="6" t="str">
        <f>VLOOKUP(Table2[[#This Row],[CustomerID]],'Medical Examinations'!A:J,6,FALSE)</f>
        <v>No</v>
      </c>
      <c r="H922" s="6">
        <f>VLOOKUP(Table2[[#This Row],[CustomerID]],'Medical Examinations'!A:J,7,FALSE)</f>
        <v>1</v>
      </c>
      <c r="I922" s="6" t="str">
        <f>VLOOKUP(Table2[[#This Row],[CustomerID]],'Medical Examinations'!A:J,8,FALSE)</f>
        <v>No</v>
      </c>
      <c r="J922" s="6" t="str">
        <f>VLOOKUP(Table2[[#This Row],[CustomerID]],'Medical Examinations'!A:J,9,FALSE)</f>
        <v>Obesity</v>
      </c>
      <c r="K922" s="6" t="str">
        <f>VLOOKUP(Table2[[#This Row],[CustomerID]],'Medical Examinations'!A:J,10,FALSE)</f>
        <v>Normal</v>
      </c>
      <c r="L922" s="6" t="str">
        <f>VLOOKUP(Table2[[#This Row],[CustomerID]],'Hospitalisation Details'!A:M,12,FALSE)</f>
        <v>29-Sep-1964</v>
      </c>
      <c r="M922" s="6">
        <f>VLOOKUP(Table2[[#This Row],[CustomerID]],'Hospitalisation Details'!A:M,7,FALSE)</f>
        <v>11856.41</v>
      </c>
      <c r="N922" s="6" t="str">
        <f>VLOOKUP(Table2[[#This Row],[CustomerID]],'Hospitalisation Details'!A:M,8,FALSE)</f>
        <v>tier - 3</v>
      </c>
      <c r="O922" s="6" t="str">
        <f>VLOOKUP(Table2[[#This Row],[CustomerID]],'Hospitalisation Details'!A:M,9,FALSE)</f>
        <v>tier - 2</v>
      </c>
      <c r="P922" s="6" t="str">
        <f>VLOOKUP(Table2[[#This Row],[CustomerID]],'Hospitalisation Details'!A:M,10,FALSE)</f>
        <v>R1013</v>
      </c>
      <c r="Q922" s="6">
        <f>VLOOKUP(Table2[[#This Row],[CustomerID]],'Hospitalisation Details'!A:M,13,FALSE)</f>
        <v>58</v>
      </c>
      <c r="R922" s="41"/>
    </row>
    <row r="923" spans="1:18" x14ac:dyDescent="0.3">
      <c r="A923" s="6" t="str">
        <f>VLOOKUP('Customer Names'!A923,'Customer Names'!A:A,1,FALSE)</f>
        <v>Id922</v>
      </c>
      <c r="B923" s="6" t="str">
        <f>VLOOKUP(Table2[[#This Row],[CustomerID]],'Customer Names'!A:E,4,FALSE)</f>
        <v xml:space="preserve">  Aditi</v>
      </c>
      <c r="C923" s="6">
        <f>VLOOKUP(Table2[[#This Row],[CustomerID]],'Medical Examinations'!A:J,2,FALSE)</f>
        <v>33.1</v>
      </c>
      <c r="D923" s="6">
        <f>VLOOKUP(Table2[[#This Row],[CustomerID]],'Medical Examinations'!A:J,3,FALSE)</f>
        <v>5.46</v>
      </c>
      <c r="E923" s="6" t="str">
        <f>VLOOKUP(Table2[[#This Row],[CustomerID]],'Medical Examinations'!A:J,4,FALSE)</f>
        <v>Yes</v>
      </c>
      <c r="F923" s="6" t="str">
        <f>VLOOKUP(Table2[[#This Row],[CustomerID]],'Medical Examinations'!A:J,5,FALSE)</f>
        <v>No</v>
      </c>
      <c r="G923" s="6" t="str">
        <f>VLOOKUP(Table2[[#This Row],[CustomerID]],'Medical Examinations'!A:J,6,FALSE)</f>
        <v>No</v>
      </c>
      <c r="H923" s="6">
        <f>VLOOKUP(Table2[[#This Row],[CustomerID]],'Medical Examinations'!A:J,7,FALSE)</f>
        <v>1</v>
      </c>
      <c r="I923" s="6" t="str">
        <f>VLOOKUP(Table2[[#This Row],[CustomerID]],'Medical Examinations'!A:J,8,FALSE)</f>
        <v>No</v>
      </c>
      <c r="J923" s="6" t="str">
        <f>VLOOKUP(Table2[[#This Row],[CustomerID]],'Medical Examinations'!A:J,9,FALSE)</f>
        <v>Obesity</v>
      </c>
      <c r="K923" s="6" t="str">
        <f>VLOOKUP(Table2[[#This Row],[CustomerID]],'Medical Examinations'!A:J,10,FALSE)</f>
        <v>Normal</v>
      </c>
      <c r="L923" s="6" t="str">
        <f>VLOOKUP(Table2[[#This Row],[CustomerID]],'Hospitalisation Details'!A:M,12,FALSE)</f>
        <v>27-Jun-1964</v>
      </c>
      <c r="M923" s="6">
        <f>VLOOKUP(Table2[[#This Row],[CustomerID]],'Hospitalisation Details'!A:M,7,FALSE)</f>
        <v>11848.14</v>
      </c>
      <c r="N923" s="6" t="str">
        <f>VLOOKUP(Table2[[#This Row],[CustomerID]],'Hospitalisation Details'!A:M,8,FALSE)</f>
        <v>tier - 3</v>
      </c>
      <c r="O923" s="6" t="str">
        <f>VLOOKUP(Table2[[#This Row],[CustomerID]],'Hospitalisation Details'!A:M,9,FALSE)</f>
        <v>tier - 2</v>
      </c>
      <c r="P923" s="6" t="str">
        <f>VLOOKUP(Table2[[#This Row],[CustomerID]],'Hospitalisation Details'!A:M,10,FALSE)</f>
        <v>R1011</v>
      </c>
      <c r="Q923" s="6">
        <f>VLOOKUP(Table2[[#This Row],[CustomerID]],'Hospitalisation Details'!A:M,13,FALSE)</f>
        <v>58</v>
      </c>
      <c r="R923" s="41"/>
    </row>
    <row r="924" spans="1:18" x14ac:dyDescent="0.3">
      <c r="A924" s="6" t="str">
        <f>VLOOKUP('Customer Names'!A924,'Customer Names'!A:A,1,FALSE)</f>
        <v>Id923</v>
      </c>
      <c r="B924" s="6" t="str">
        <f>VLOOKUP(Table2[[#This Row],[CustomerID]],'Customer Names'!A:E,4,FALSE)</f>
        <v xml:space="preserve">  Leah A</v>
      </c>
      <c r="C924" s="6">
        <f>VLOOKUP(Table2[[#This Row],[CustomerID]],'Medical Examinations'!A:J,2,FALSE)</f>
        <v>31.824999999999999</v>
      </c>
      <c r="D924" s="6">
        <f>VLOOKUP(Table2[[#This Row],[CustomerID]],'Medical Examinations'!A:J,3,FALSE)</f>
        <v>8.1300000000000008</v>
      </c>
      <c r="E924" s="6" t="str">
        <f>VLOOKUP(Table2[[#This Row],[CustomerID]],'Medical Examinations'!A:J,4,FALSE)</f>
        <v>No</v>
      </c>
      <c r="F924" s="6" t="str">
        <f>VLOOKUP(Table2[[#This Row],[CustomerID]],'Medical Examinations'!A:J,5,FALSE)</f>
        <v>No</v>
      </c>
      <c r="G924" s="6" t="str">
        <f>VLOOKUP(Table2[[#This Row],[CustomerID]],'Medical Examinations'!A:J,6,FALSE)</f>
        <v>No</v>
      </c>
      <c r="H924" s="6">
        <f>VLOOKUP(Table2[[#This Row],[CustomerID]],'Medical Examinations'!A:J,7,FALSE)</f>
        <v>0</v>
      </c>
      <c r="I924" s="6" t="str">
        <f>VLOOKUP(Table2[[#This Row],[CustomerID]],'Medical Examinations'!A:J,8,FALSE)</f>
        <v>No</v>
      </c>
      <c r="J924" s="6" t="str">
        <f>VLOOKUP(Table2[[#This Row],[CustomerID]],'Medical Examinations'!A:J,9,FALSE)</f>
        <v>Obesity</v>
      </c>
      <c r="K924" s="6" t="str">
        <f>VLOOKUP(Table2[[#This Row],[CustomerID]],'Medical Examinations'!A:J,10,FALSE)</f>
        <v>Diabetes</v>
      </c>
      <c r="L924" s="6" t="str">
        <f>VLOOKUP(Table2[[#This Row],[CustomerID]],'Hospitalisation Details'!A:M,12,FALSE)</f>
        <v>10-Nov-1965</v>
      </c>
      <c r="M924" s="6">
        <f>VLOOKUP(Table2[[#This Row],[CustomerID]],'Hospitalisation Details'!A:M,7,FALSE)</f>
        <v>11842.62</v>
      </c>
      <c r="N924" s="6" t="str">
        <f>VLOOKUP(Table2[[#This Row],[CustomerID]],'Hospitalisation Details'!A:M,8,FALSE)</f>
        <v>tier - 3</v>
      </c>
      <c r="O924" s="6" t="str">
        <f>VLOOKUP(Table2[[#This Row],[CustomerID]],'Hospitalisation Details'!A:M,9,FALSE)</f>
        <v>tier - 3</v>
      </c>
      <c r="P924" s="6" t="str">
        <f>VLOOKUP(Table2[[#This Row],[CustomerID]],'Hospitalisation Details'!A:M,10,FALSE)</f>
        <v>R1012</v>
      </c>
      <c r="Q924" s="6">
        <f>VLOOKUP(Table2[[#This Row],[CustomerID]],'Hospitalisation Details'!A:M,13,FALSE)</f>
        <v>57</v>
      </c>
      <c r="R924" s="41"/>
    </row>
    <row r="925" spans="1:18" x14ac:dyDescent="0.3">
      <c r="A925" s="6" t="str">
        <f>VLOOKUP('Customer Names'!A925,'Customer Names'!A:A,1,FALSE)</f>
        <v>Id924</v>
      </c>
      <c r="B925" s="6" t="str">
        <f>VLOOKUP(Table2[[#This Row],[CustomerID]],'Customer Names'!A:E,4,FALSE)</f>
        <v xml:space="preserve">  Marianne</v>
      </c>
      <c r="C925" s="6">
        <f>VLOOKUP(Table2[[#This Row],[CustomerID]],'Medical Examinations'!A:J,2,FALSE)</f>
        <v>29</v>
      </c>
      <c r="D925" s="6">
        <f>VLOOKUP(Table2[[#This Row],[CustomerID]],'Medical Examinations'!A:J,3,FALSE)</f>
        <v>4.25</v>
      </c>
      <c r="E925" s="6" t="str">
        <f>VLOOKUP(Table2[[#This Row],[CustomerID]],'Medical Examinations'!A:J,4,FALSE)</f>
        <v>Yes</v>
      </c>
      <c r="F925" s="6" t="str">
        <f>VLOOKUP(Table2[[#This Row],[CustomerID]],'Medical Examinations'!A:J,5,FALSE)</f>
        <v>No</v>
      </c>
      <c r="G925" s="6" t="str">
        <f>VLOOKUP(Table2[[#This Row],[CustomerID]],'Medical Examinations'!A:J,6,FALSE)</f>
        <v>No</v>
      </c>
      <c r="H925" s="6">
        <f>VLOOKUP(Table2[[#This Row],[CustomerID]],'Medical Examinations'!A:J,7,FALSE)</f>
        <v>1</v>
      </c>
      <c r="I925" s="6" t="str">
        <f>VLOOKUP(Table2[[#This Row],[CustomerID]],'Medical Examinations'!A:J,8,FALSE)</f>
        <v>No</v>
      </c>
      <c r="J925" s="6" t="str">
        <f>VLOOKUP(Table2[[#This Row],[CustomerID]],'Medical Examinations'!A:J,9,FALSE)</f>
        <v>OverWeight</v>
      </c>
      <c r="K925" s="6" t="str">
        <f>VLOOKUP(Table2[[#This Row],[CustomerID]],'Medical Examinations'!A:J,10,FALSE)</f>
        <v>Normal</v>
      </c>
      <c r="L925" s="6" t="str">
        <f>VLOOKUP(Table2[[#This Row],[CustomerID]],'Hospitalisation Details'!A:M,12,FALSE)</f>
        <v>11-Jul-1964</v>
      </c>
      <c r="M925" s="6">
        <f>VLOOKUP(Table2[[#This Row],[CustomerID]],'Hospitalisation Details'!A:M,7,FALSE)</f>
        <v>11842.44</v>
      </c>
      <c r="N925" s="6" t="str">
        <f>VLOOKUP(Table2[[#This Row],[CustomerID]],'Hospitalisation Details'!A:M,8,FALSE)</f>
        <v>tier - 3</v>
      </c>
      <c r="O925" s="6" t="str">
        <f>VLOOKUP(Table2[[#This Row],[CustomerID]],'Hospitalisation Details'!A:M,9,FALSE)</f>
        <v>tier - 2</v>
      </c>
      <c r="P925" s="6" t="str">
        <f>VLOOKUP(Table2[[#This Row],[CustomerID]],'Hospitalisation Details'!A:M,10,FALSE)</f>
        <v>R1011</v>
      </c>
      <c r="Q925" s="6">
        <f>VLOOKUP(Table2[[#This Row],[CustomerID]],'Hospitalisation Details'!A:M,13,FALSE)</f>
        <v>58</v>
      </c>
      <c r="R925" s="41"/>
    </row>
    <row r="926" spans="1:18" x14ac:dyDescent="0.3">
      <c r="A926" s="6" t="str">
        <f>VLOOKUP('Customer Names'!A926,'Customer Names'!A:A,1,FALSE)</f>
        <v>Id925</v>
      </c>
      <c r="B926" s="6" t="str">
        <f>VLOOKUP(Table2[[#This Row],[CustomerID]],'Customer Names'!A:E,4,FALSE)</f>
        <v xml:space="preserve">  Carla</v>
      </c>
      <c r="C926" s="6">
        <f>VLOOKUP(Table2[[#This Row],[CustomerID]],'Medical Examinations'!A:J,2,FALSE)</f>
        <v>30.495000000000001</v>
      </c>
      <c r="D926" s="6">
        <f>VLOOKUP(Table2[[#This Row],[CustomerID]],'Medical Examinations'!A:J,3,FALSE)</f>
        <v>8.68</v>
      </c>
      <c r="E926" s="6" t="str">
        <f>VLOOKUP(Table2[[#This Row],[CustomerID]],'Medical Examinations'!A:J,4,FALSE)</f>
        <v>No</v>
      </c>
      <c r="F926" s="6" t="str">
        <f>VLOOKUP(Table2[[#This Row],[CustomerID]],'Medical Examinations'!A:J,5,FALSE)</f>
        <v>No</v>
      </c>
      <c r="G926" s="6" t="str">
        <f>VLOOKUP(Table2[[#This Row],[CustomerID]],'Medical Examinations'!A:J,6,FALSE)</f>
        <v>No</v>
      </c>
      <c r="H926" s="6">
        <f>VLOOKUP(Table2[[#This Row],[CustomerID]],'Medical Examinations'!A:J,7,FALSE)</f>
        <v>0</v>
      </c>
      <c r="I926" s="6" t="str">
        <f>VLOOKUP(Table2[[#This Row],[CustomerID]],'Medical Examinations'!A:J,8,FALSE)</f>
        <v>No</v>
      </c>
      <c r="J926" s="6" t="str">
        <f>VLOOKUP(Table2[[#This Row],[CustomerID]],'Medical Examinations'!A:J,9,FALSE)</f>
        <v>Obesity</v>
      </c>
      <c r="K926" s="6" t="str">
        <f>VLOOKUP(Table2[[#This Row],[CustomerID]],'Medical Examinations'!A:J,10,FALSE)</f>
        <v>Diabetes</v>
      </c>
      <c r="L926" s="6" t="str">
        <f>VLOOKUP(Table2[[#This Row],[CustomerID]],'Hospitalisation Details'!A:M,12,FALSE)</f>
        <v>25-Sep-1965</v>
      </c>
      <c r="M926" s="6">
        <f>VLOOKUP(Table2[[#This Row],[CustomerID]],'Hospitalisation Details'!A:M,7,FALSE)</f>
        <v>11840.78</v>
      </c>
      <c r="N926" s="6" t="str">
        <f>VLOOKUP(Table2[[#This Row],[CustomerID]],'Hospitalisation Details'!A:M,8,FALSE)</f>
        <v>tier - 3</v>
      </c>
      <c r="O926" s="6" t="str">
        <f>VLOOKUP(Table2[[#This Row],[CustomerID]],'Hospitalisation Details'!A:M,9,FALSE)</f>
        <v>tier - 2</v>
      </c>
      <c r="P926" s="6" t="str">
        <f>VLOOKUP(Table2[[#This Row],[CustomerID]],'Hospitalisation Details'!A:M,10,FALSE)</f>
        <v>R1012</v>
      </c>
      <c r="Q926" s="6">
        <f>VLOOKUP(Table2[[#This Row],[CustomerID]],'Hospitalisation Details'!A:M,13,FALSE)</f>
        <v>57</v>
      </c>
      <c r="R926" s="41"/>
    </row>
    <row r="927" spans="1:18" x14ac:dyDescent="0.3">
      <c r="A927" s="6" t="str">
        <f>VLOOKUP('Customer Names'!A927,'Customer Names'!A:A,1,FALSE)</f>
        <v>Id926</v>
      </c>
      <c r="B927" s="6" t="str">
        <f>VLOOKUP(Table2[[#This Row],[CustomerID]],'Customer Names'!A:E,4,FALSE)</f>
        <v xml:space="preserve">  Oksana</v>
      </c>
      <c r="C927" s="6">
        <f>VLOOKUP(Table2[[#This Row],[CustomerID]],'Medical Examinations'!A:J,2,FALSE)</f>
        <v>25.2</v>
      </c>
      <c r="D927" s="6">
        <f>VLOOKUP(Table2[[#This Row],[CustomerID]],'Medical Examinations'!A:J,3,FALSE)</f>
        <v>6.25</v>
      </c>
      <c r="E927" s="6" t="str">
        <f>VLOOKUP(Table2[[#This Row],[CustomerID]],'Medical Examinations'!A:J,4,FALSE)</f>
        <v>Yes</v>
      </c>
      <c r="F927" s="6" t="str">
        <f>VLOOKUP(Table2[[#This Row],[CustomerID]],'Medical Examinations'!A:J,5,FALSE)</f>
        <v>No</v>
      </c>
      <c r="G927" s="6" t="str">
        <f>VLOOKUP(Table2[[#This Row],[CustomerID]],'Medical Examinations'!A:J,6,FALSE)</f>
        <v>No</v>
      </c>
      <c r="H927" s="6">
        <f>VLOOKUP(Table2[[#This Row],[CustomerID]],'Medical Examinations'!A:J,7,FALSE)</f>
        <v>1</v>
      </c>
      <c r="I927" s="6" t="str">
        <f>VLOOKUP(Table2[[#This Row],[CustomerID]],'Medical Examinations'!A:J,8,FALSE)</f>
        <v>No</v>
      </c>
      <c r="J927" s="6" t="str">
        <f>VLOOKUP(Table2[[#This Row],[CustomerID]],'Medical Examinations'!A:J,9,FALSE)</f>
        <v>OverWeight</v>
      </c>
      <c r="K927" s="6" t="str">
        <f>VLOOKUP(Table2[[#This Row],[CustomerID]],'Medical Examinations'!A:J,10,FALSE)</f>
        <v>Prediabetes</v>
      </c>
      <c r="L927" s="6" t="str">
        <f>VLOOKUP(Table2[[#This Row],[CustomerID]],'Hospitalisation Details'!A:M,12,FALSE)</f>
        <v>11-Sep-1964</v>
      </c>
      <c r="M927" s="6">
        <f>VLOOKUP(Table2[[#This Row],[CustomerID]],'Hospitalisation Details'!A:M,7,FALSE)</f>
        <v>11837.16</v>
      </c>
      <c r="N927" s="6" t="str">
        <f>VLOOKUP(Table2[[#This Row],[CustomerID]],'Hospitalisation Details'!A:M,8,FALSE)</f>
        <v>tier - 3</v>
      </c>
      <c r="O927" s="6" t="str">
        <f>VLOOKUP(Table2[[#This Row],[CustomerID]],'Hospitalisation Details'!A:M,9,FALSE)</f>
        <v>tier - 3</v>
      </c>
      <c r="P927" s="6" t="str">
        <f>VLOOKUP(Table2[[#This Row],[CustomerID]],'Hospitalisation Details'!A:M,10,FALSE)</f>
        <v>R1011</v>
      </c>
      <c r="Q927" s="6">
        <f>VLOOKUP(Table2[[#This Row],[CustomerID]],'Hospitalisation Details'!A:M,13,FALSE)</f>
        <v>58</v>
      </c>
      <c r="R927" s="41"/>
    </row>
    <row r="928" spans="1:18" x14ac:dyDescent="0.3">
      <c r="A928" s="6" t="str">
        <f>VLOOKUP('Customer Names'!A928,'Customer Names'!A:A,1,FALSE)</f>
        <v>Id927</v>
      </c>
      <c r="B928" s="6" t="str">
        <f>VLOOKUP(Table2[[#This Row],[CustomerID]],'Customer Names'!A:E,4,FALSE)</f>
        <v xml:space="preserve">  Rebecca B</v>
      </c>
      <c r="C928" s="6">
        <f>VLOOKUP(Table2[[#This Row],[CustomerID]],'Medical Examinations'!A:J,2,FALSE)</f>
        <v>22.77</v>
      </c>
      <c r="D928" s="6">
        <f>VLOOKUP(Table2[[#This Row],[CustomerID]],'Medical Examinations'!A:J,3,FALSE)</f>
        <v>4.47</v>
      </c>
      <c r="E928" s="6" t="str">
        <f>VLOOKUP(Table2[[#This Row],[CustomerID]],'Medical Examinations'!A:J,4,FALSE)</f>
        <v>Yes</v>
      </c>
      <c r="F928" s="6" t="str">
        <f>VLOOKUP(Table2[[#This Row],[CustomerID]],'Medical Examinations'!A:J,5,FALSE)</f>
        <v>No</v>
      </c>
      <c r="G928" s="6" t="str">
        <f>VLOOKUP(Table2[[#This Row],[CustomerID]],'Medical Examinations'!A:J,6,FALSE)</f>
        <v>No</v>
      </c>
      <c r="H928" s="6">
        <f>VLOOKUP(Table2[[#This Row],[CustomerID]],'Medical Examinations'!A:J,7,FALSE)</f>
        <v>1</v>
      </c>
      <c r="I928" s="6" t="str">
        <f>VLOOKUP(Table2[[#This Row],[CustomerID]],'Medical Examinations'!A:J,8,FALSE)</f>
        <v>No</v>
      </c>
      <c r="J928" s="6" t="str">
        <f>VLOOKUP(Table2[[#This Row],[CustomerID]],'Medical Examinations'!A:J,9,FALSE)</f>
        <v>NormalWeight</v>
      </c>
      <c r="K928" s="6" t="str">
        <f>VLOOKUP(Table2[[#This Row],[CustomerID]],'Medical Examinations'!A:J,10,FALSE)</f>
        <v>Normal</v>
      </c>
      <c r="L928" s="6" t="str">
        <f>VLOOKUP(Table2[[#This Row],[CustomerID]],'Hospitalisation Details'!A:M,12,FALSE)</f>
        <v>27-Jun-1964</v>
      </c>
      <c r="M928" s="6">
        <f>VLOOKUP(Table2[[#This Row],[CustomerID]],'Hospitalisation Details'!A:M,7,FALSE)</f>
        <v>11833.78</v>
      </c>
      <c r="N928" s="6" t="str">
        <f>VLOOKUP(Table2[[#This Row],[CustomerID]],'Hospitalisation Details'!A:M,8,FALSE)</f>
        <v>tier - 3</v>
      </c>
      <c r="O928" s="6" t="str">
        <f>VLOOKUP(Table2[[#This Row],[CustomerID]],'Hospitalisation Details'!A:M,9,FALSE)</f>
        <v>tier - 3</v>
      </c>
      <c r="P928" s="6" t="str">
        <f>VLOOKUP(Table2[[#This Row],[CustomerID]],'Hospitalisation Details'!A:M,10,FALSE)</f>
        <v>R1013</v>
      </c>
      <c r="Q928" s="6">
        <f>VLOOKUP(Table2[[#This Row],[CustomerID]],'Hospitalisation Details'!A:M,13,FALSE)</f>
        <v>58</v>
      </c>
      <c r="R928" s="41"/>
    </row>
    <row r="929" spans="1:18" x14ac:dyDescent="0.3">
      <c r="A929" s="6" t="str">
        <f>VLOOKUP('Customer Names'!A929,'Customer Names'!A:A,1,FALSE)</f>
        <v>Id928</v>
      </c>
      <c r="B929" s="6" t="str">
        <f>VLOOKUP(Table2[[#This Row],[CustomerID]],'Customer Names'!A:E,4,FALSE)</f>
        <v xml:space="preserve">  Maria A</v>
      </c>
      <c r="C929" s="6">
        <f>VLOOKUP(Table2[[#This Row],[CustomerID]],'Medical Examinations'!A:J,2,FALSE)</f>
        <v>23.18</v>
      </c>
      <c r="D929" s="6">
        <f>VLOOKUP(Table2[[#This Row],[CustomerID]],'Medical Examinations'!A:J,3,FALSE)</f>
        <v>8.31</v>
      </c>
      <c r="E929" s="6" t="str">
        <f>VLOOKUP(Table2[[#This Row],[CustomerID]],'Medical Examinations'!A:J,4,FALSE)</f>
        <v>No</v>
      </c>
      <c r="F929" s="6" t="str">
        <f>VLOOKUP(Table2[[#This Row],[CustomerID]],'Medical Examinations'!A:J,5,FALSE)</f>
        <v>No</v>
      </c>
      <c r="G929" s="6" t="str">
        <f>VLOOKUP(Table2[[#This Row],[CustomerID]],'Medical Examinations'!A:J,6,FALSE)</f>
        <v>No</v>
      </c>
      <c r="H929" s="6">
        <f>VLOOKUP(Table2[[#This Row],[CustomerID]],'Medical Examinations'!A:J,7,FALSE)</f>
        <v>0</v>
      </c>
      <c r="I929" s="6" t="str">
        <f>VLOOKUP(Table2[[#This Row],[CustomerID]],'Medical Examinations'!A:J,8,FALSE)</f>
        <v>No</v>
      </c>
      <c r="J929" s="6" t="str">
        <f>VLOOKUP(Table2[[#This Row],[CustomerID]],'Medical Examinations'!A:J,9,FALSE)</f>
        <v>NormalWeight</v>
      </c>
      <c r="K929" s="6" t="str">
        <f>VLOOKUP(Table2[[#This Row],[CustomerID]],'Medical Examinations'!A:J,10,FALSE)</f>
        <v>Diabetes</v>
      </c>
      <c r="L929" s="6" t="str">
        <f>VLOOKUP(Table2[[#This Row],[CustomerID]],'Hospitalisation Details'!A:M,12,FALSE)</f>
        <v>3-Oct-1965</v>
      </c>
      <c r="M929" s="6">
        <f>VLOOKUP(Table2[[#This Row],[CustomerID]],'Hospitalisation Details'!A:M,7,FALSE)</f>
        <v>11830.61</v>
      </c>
      <c r="N929" s="6" t="str">
        <f>VLOOKUP(Table2[[#This Row],[CustomerID]],'Hospitalisation Details'!A:M,8,FALSE)</f>
        <v>tier - 3</v>
      </c>
      <c r="O929" s="6" t="str">
        <f>VLOOKUP(Table2[[#This Row],[CustomerID]],'Hospitalisation Details'!A:M,9,FALSE)</f>
        <v>tier - 1</v>
      </c>
      <c r="P929" s="6" t="str">
        <f>VLOOKUP(Table2[[#This Row],[CustomerID]],'Hospitalisation Details'!A:M,10,FALSE)</f>
        <v>R1012</v>
      </c>
      <c r="Q929" s="6">
        <f>VLOOKUP(Table2[[#This Row],[CustomerID]],'Hospitalisation Details'!A:M,13,FALSE)</f>
        <v>57</v>
      </c>
      <c r="R929" s="41"/>
    </row>
    <row r="930" spans="1:18" x14ac:dyDescent="0.3">
      <c r="A930" s="6" t="str">
        <f>VLOOKUP('Customer Names'!A930,'Customer Names'!A:A,1,FALSE)</f>
        <v>Id929</v>
      </c>
      <c r="B930" s="6" t="str">
        <f>VLOOKUP(Table2[[#This Row],[CustomerID]],'Customer Names'!A:E,4,FALSE)</f>
        <v xml:space="preserve">  Lisa M</v>
      </c>
      <c r="C930" s="6">
        <f>VLOOKUP(Table2[[#This Row],[CustomerID]],'Medical Examinations'!A:J,2,FALSE)</f>
        <v>35.409999999999997</v>
      </c>
      <c r="D930" s="6">
        <f>VLOOKUP(Table2[[#This Row],[CustomerID]],'Medical Examinations'!A:J,3,FALSE)</f>
        <v>5.68</v>
      </c>
      <c r="E930" s="6" t="str">
        <f>VLOOKUP(Table2[[#This Row],[CustomerID]],'Medical Examinations'!A:J,4,FALSE)</f>
        <v>No</v>
      </c>
      <c r="F930" s="6" t="str">
        <f>VLOOKUP(Table2[[#This Row],[CustomerID]],'Medical Examinations'!A:J,5,FALSE)</f>
        <v>No</v>
      </c>
      <c r="G930" s="6" t="str">
        <f>VLOOKUP(Table2[[#This Row],[CustomerID]],'Medical Examinations'!A:J,6,FALSE)</f>
        <v>No</v>
      </c>
      <c r="H930" s="6">
        <f>VLOOKUP(Table2[[#This Row],[CustomerID]],'Medical Examinations'!A:J,7,FALSE)</f>
        <v>0</v>
      </c>
      <c r="I930" s="6" t="str">
        <f>VLOOKUP(Table2[[#This Row],[CustomerID]],'Medical Examinations'!A:J,8,FALSE)</f>
        <v>No</v>
      </c>
      <c r="J930" s="6" t="str">
        <f>VLOOKUP(Table2[[#This Row],[CustomerID]],'Medical Examinations'!A:J,9,FALSE)</f>
        <v>Obesity</v>
      </c>
      <c r="K930" s="6" t="str">
        <f>VLOOKUP(Table2[[#This Row],[CustomerID]],'Medical Examinations'!A:J,10,FALSE)</f>
        <v>Normal</v>
      </c>
      <c r="L930" s="6" t="str">
        <f>VLOOKUP(Table2[[#This Row],[CustomerID]],'Hospitalisation Details'!A:M,12,FALSE)</f>
        <v>20-Nov-1982</v>
      </c>
      <c r="M930" s="6">
        <f>VLOOKUP(Table2[[#This Row],[CustomerID]],'Hospitalisation Details'!A:M,7,FALSE)</f>
        <v>11773.06</v>
      </c>
      <c r="N930" s="6" t="str">
        <f>VLOOKUP(Table2[[#This Row],[CustomerID]],'Hospitalisation Details'!A:M,8,FALSE)</f>
        <v>tier - 3</v>
      </c>
      <c r="O930" s="6" t="str">
        <f>VLOOKUP(Table2[[#This Row],[CustomerID]],'Hospitalisation Details'!A:M,9,FALSE)</f>
        <v>tier - 3</v>
      </c>
      <c r="P930" s="6" t="str">
        <f>VLOOKUP(Table2[[#This Row],[CustomerID]],'Hospitalisation Details'!A:M,10,FALSE)</f>
        <v>R1026</v>
      </c>
      <c r="Q930" s="6">
        <f>VLOOKUP(Table2[[#This Row],[CustomerID]],'Hospitalisation Details'!A:M,13,FALSE)</f>
        <v>40</v>
      </c>
      <c r="R930" s="41"/>
    </row>
    <row r="931" spans="1:18" x14ac:dyDescent="0.3">
      <c r="A931" s="6" t="str">
        <f>VLOOKUP('Customer Names'!A931,'Customer Names'!A:A,1,FALSE)</f>
        <v>Id930</v>
      </c>
      <c r="B931" s="6" t="str">
        <f>VLOOKUP(Table2[[#This Row],[CustomerID]],'Customer Names'!A:E,4,FALSE)</f>
        <v xml:space="preserve">  Steve Jr</v>
      </c>
      <c r="C931" s="6">
        <f>VLOOKUP(Table2[[#This Row],[CustomerID]],'Medical Examinations'!A:J,2,FALSE)</f>
        <v>32.11</v>
      </c>
      <c r="D931" s="6">
        <f>VLOOKUP(Table2[[#This Row],[CustomerID]],'Medical Examinations'!A:J,3,FALSE)</f>
        <v>4.75</v>
      </c>
      <c r="E931" s="6" t="str">
        <f>VLOOKUP(Table2[[#This Row],[CustomerID]],'Medical Examinations'!A:J,4,FALSE)</f>
        <v>Yes</v>
      </c>
      <c r="F931" s="6" t="str">
        <f>VLOOKUP(Table2[[#This Row],[CustomerID]],'Medical Examinations'!A:J,5,FALSE)</f>
        <v>No</v>
      </c>
      <c r="G931" s="6" t="str">
        <f>VLOOKUP(Table2[[#This Row],[CustomerID]],'Medical Examinations'!A:J,6,FALSE)</f>
        <v>No</v>
      </c>
      <c r="H931" s="6">
        <f>VLOOKUP(Table2[[#This Row],[CustomerID]],'Medical Examinations'!A:J,7,FALSE)</f>
        <v>2</v>
      </c>
      <c r="I931" s="6" t="str">
        <f>VLOOKUP(Table2[[#This Row],[CustomerID]],'Medical Examinations'!A:J,8,FALSE)</f>
        <v>No</v>
      </c>
      <c r="J931" s="6" t="str">
        <f>VLOOKUP(Table2[[#This Row],[CustomerID]],'Medical Examinations'!A:J,9,FALSE)</f>
        <v>Obesity</v>
      </c>
      <c r="K931" s="6" t="str">
        <f>VLOOKUP(Table2[[#This Row],[CustomerID]],'Medical Examinations'!A:J,10,FALSE)</f>
        <v>Normal</v>
      </c>
      <c r="L931" s="6" t="str">
        <f>VLOOKUP(Table2[[#This Row],[CustomerID]],'Hospitalisation Details'!A:M,12,FALSE)</f>
        <v>25-Jul-1966</v>
      </c>
      <c r="M931" s="6">
        <f>VLOOKUP(Table2[[#This Row],[CustomerID]],'Hospitalisation Details'!A:M,7,FALSE)</f>
        <v>11763</v>
      </c>
      <c r="N931" s="6" t="str">
        <f>VLOOKUP(Table2[[#This Row],[CustomerID]],'Hospitalisation Details'!A:M,8,FALSE)</f>
        <v>tier - 3</v>
      </c>
      <c r="O931" s="6" t="str">
        <f>VLOOKUP(Table2[[#This Row],[CustomerID]],'Hospitalisation Details'!A:M,9,FALSE)</f>
        <v>tier - 3</v>
      </c>
      <c r="P931" s="6" t="str">
        <f>VLOOKUP(Table2[[#This Row],[CustomerID]],'Hospitalisation Details'!A:M,10,FALSE)</f>
        <v>R1016</v>
      </c>
      <c r="Q931" s="6">
        <f>VLOOKUP(Table2[[#This Row],[CustomerID]],'Hospitalisation Details'!A:M,13,FALSE)</f>
        <v>56</v>
      </c>
      <c r="R931" s="41"/>
    </row>
    <row r="932" spans="1:18" x14ac:dyDescent="0.3">
      <c r="A932" s="6" t="str">
        <f>VLOOKUP('Customer Names'!A932,'Customer Names'!A:A,1,FALSE)</f>
        <v>Id931</v>
      </c>
      <c r="B932" s="6" t="str">
        <f>VLOOKUP(Table2[[#This Row],[CustomerID]],'Customer Names'!A:E,4,FALSE)</f>
        <v xml:space="preserve">  Tiffany</v>
      </c>
      <c r="C932" s="6">
        <f>VLOOKUP(Table2[[#This Row],[CustomerID]],'Medical Examinations'!A:J,2,FALSE)</f>
        <v>34.479999999999997</v>
      </c>
      <c r="D932" s="6">
        <f>VLOOKUP(Table2[[#This Row],[CustomerID]],'Medical Examinations'!A:J,3,FALSE)</f>
        <v>6.31</v>
      </c>
      <c r="E932" s="6" t="str">
        <f>VLOOKUP(Table2[[#This Row],[CustomerID]],'Medical Examinations'!A:J,4,FALSE)</f>
        <v>No</v>
      </c>
      <c r="F932" s="6" t="str">
        <f>VLOOKUP(Table2[[#This Row],[CustomerID]],'Medical Examinations'!A:J,5,FALSE)</f>
        <v>No</v>
      </c>
      <c r="G932" s="6" t="str">
        <f>VLOOKUP(Table2[[#This Row],[CustomerID]],'Medical Examinations'!A:J,6,FALSE)</f>
        <v>Yes</v>
      </c>
      <c r="H932" s="6">
        <f>VLOOKUP(Table2[[#This Row],[CustomerID]],'Medical Examinations'!A:J,7,FALSE)</f>
        <v>1</v>
      </c>
      <c r="I932" s="6" t="str">
        <f>VLOOKUP(Table2[[#This Row],[CustomerID]],'Medical Examinations'!A:J,8,FALSE)</f>
        <v>No</v>
      </c>
      <c r="J932" s="6" t="str">
        <f>VLOOKUP(Table2[[#This Row],[CustomerID]],'Medical Examinations'!A:J,9,FALSE)</f>
        <v>Obesity</v>
      </c>
      <c r="K932" s="6" t="str">
        <f>VLOOKUP(Table2[[#This Row],[CustomerID]],'Medical Examinations'!A:J,10,FALSE)</f>
        <v>Prediabetes</v>
      </c>
      <c r="L932" s="6" t="str">
        <f>VLOOKUP(Table2[[#This Row],[CustomerID]],'Hospitalisation Details'!A:M,12,FALSE)</f>
        <v>6-Nov-1979</v>
      </c>
      <c r="M932" s="6">
        <f>VLOOKUP(Table2[[#This Row],[CustomerID]],'Hospitalisation Details'!A:M,7,FALSE)</f>
        <v>11752.68</v>
      </c>
      <c r="N932" s="6" t="str">
        <f>VLOOKUP(Table2[[#This Row],[CustomerID]],'Hospitalisation Details'!A:M,8,FALSE)</f>
        <v>tier - 3</v>
      </c>
      <c r="O932" s="6" t="str">
        <f>VLOOKUP(Table2[[#This Row],[CustomerID]],'Hospitalisation Details'!A:M,9,FALSE)</f>
        <v>tier - 1</v>
      </c>
      <c r="P932" s="6" t="str">
        <f>VLOOKUP(Table2[[#This Row],[CustomerID]],'Hospitalisation Details'!A:M,10,FALSE)</f>
        <v>R1026</v>
      </c>
      <c r="Q932" s="6">
        <f>VLOOKUP(Table2[[#This Row],[CustomerID]],'Hospitalisation Details'!A:M,13,FALSE)</f>
        <v>43</v>
      </c>
      <c r="R932" s="41"/>
    </row>
    <row r="933" spans="1:18" x14ac:dyDescent="0.3">
      <c r="A933" s="6" t="str">
        <f>VLOOKUP('Customer Names'!A933,'Customer Names'!A:A,1,FALSE)</f>
        <v>Id932</v>
      </c>
      <c r="B933" s="6" t="str">
        <f>VLOOKUP(Table2[[#This Row],[CustomerID]],'Customer Names'!A:E,4,FALSE)</f>
        <v xml:space="preserve">  Greg</v>
      </c>
      <c r="C933" s="6">
        <f>VLOOKUP(Table2[[#This Row],[CustomerID]],'Medical Examinations'!A:J,2,FALSE)</f>
        <v>34.39</v>
      </c>
      <c r="D933" s="6">
        <f>VLOOKUP(Table2[[#This Row],[CustomerID]],'Medical Examinations'!A:J,3,FALSE)</f>
        <v>6.28</v>
      </c>
      <c r="E933" s="6" t="str">
        <f>VLOOKUP(Table2[[#This Row],[CustomerID]],'Medical Examinations'!A:J,4,FALSE)</f>
        <v>Yes</v>
      </c>
      <c r="F933" s="6" t="str">
        <f>VLOOKUP(Table2[[#This Row],[CustomerID]],'Medical Examinations'!A:J,5,FALSE)</f>
        <v>No</v>
      </c>
      <c r="G933" s="6" t="str">
        <f>VLOOKUP(Table2[[#This Row],[CustomerID]],'Medical Examinations'!A:J,6,FALSE)</f>
        <v>No</v>
      </c>
      <c r="H933" s="6">
        <f>VLOOKUP(Table2[[#This Row],[CustomerID]],'Medical Examinations'!A:J,7,FALSE)</f>
        <v>1</v>
      </c>
      <c r="I933" s="6" t="str">
        <f>VLOOKUP(Table2[[#This Row],[CustomerID]],'Medical Examinations'!A:J,8,FALSE)</f>
        <v>No</v>
      </c>
      <c r="J933" s="6" t="str">
        <f>VLOOKUP(Table2[[#This Row],[CustomerID]],'Medical Examinations'!A:J,9,FALSE)</f>
        <v>Obesity</v>
      </c>
      <c r="K933" s="6" t="str">
        <f>VLOOKUP(Table2[[#This Row],[CustomerID]],'Medical Examinations'!A:J,10,FALSE)</f>
        <v>Prediabetes</v>
      </c>
      <c r="L933" s="6" t="str">
        <f>VLOOKUP(Table2[[#This Row],[CustomerID]],'Hospitalisation Details'!A:M,12,FALSE)</f>
        <v>2-Dec-1964</v>
      </c>
      <c r="M933" s="6">
        <f>VLOOKUP(Table2[[#This Row],[CustomerID]],'Hospitalisation Details'!A:M,7,FALSE)</f>
        <v>11743.93</v>
      </c>
      <c r="N933" s="6" t="str">
        <f>VLOOKUP(Table2[[#This Row],[CustomerID]],'Hospitalisation Details'!A:M,8,FALSE)</f>
        <v>tier - 3</v>
      </c>
      <c r="O933" s="6" t="str">
        <f>VLOOKUP(Table2[[#This Row],[CustomerID]],'Hospitalisation Details'!A:M,9,FALSE)</f>
        <v>tier - 1</v>
      </c>
      <c r="P933" s="6" t="str">
        <f>VLOOKUP(Table2[[#This Row],[CustomerID]],'Hospitalisation Details'!A:M,10,FALSE)</f>
        <v>R1012</v>
      </c>
      <c r="Q933" s="6">
        <f>VLOOKUP(Table2[[#This Row],[CustomerID]],'Hospitalisation Details'!A:M,13,FALSE)</f>
        <v>58</v>
      </c>
      <c r="R933" s="41"/>
    </row>
    <row r="934" spans="1:18" x14ac:dyDescent="0.3">
      <c r="A934" s="6" t="str">
        <f>VLOOKUP('Customer Names'!A934,'Customer Names'!A:A,1,FALSE)</f>
        <v>Id933</v>
      </c>
      <c r="B934" s="6" t="str">
        <f>VLOOKUP(Table2[[#This Row],[CustomerID]],'Customer Names'!A:E,4,FALSE)</f>
        <v xml:space="preserve">  Dale</v>
      </c>
      <c r="C934" s="6">
        <f>VLOOKUP(Table2[[#This Row],[CustomerID]],'Medical Examinations'!A:J,2,FALSE)</f>
        <v>26.4</v>
      </c>
      <c r="D934" s="6">
        <f>VLOOKUP(Table2[[#This Row],[CustomerID]],'Medical Examinations'!A:J,3,FALSE)</f>
        <v>9.2899999999999991</v>
      </c>
      <c r="E934" s="6" t="str">
        <f>VLOOKUP(Table2[[#This Row],[CustomerID]],'Medical Examinations'!A:J,4,FALSE)</f>
        <v>Yes</v>
      </c>
      <c r="F934" s="6" t="str">
        <f>VLOOKUP(Table2[[#This Row],[CustomerID]],'Medical Examinations'!A:J,5,FALSE)</f>
        <v>No</v>
      </c>
      <c r="G934" s="6" t="str">
        <f>VLOOKUP(Table2[[#This Row],[CustomerID]],'Medical Examinations'!A:J,6,FALSE)</f>
        <v>Yes</v>
      </c>
      <c r="H934" s="6">
        <f>VLOOKUP(Table2[[#This Row],[CustomerID]],'Medical Examinations'!A:J,7,FALSE)</f>
        <v>1</v>
      </c>
      <c r="I934" s="6" t="str">
        <f>VLOOKUP(Table2[[#This Row],[CustomerID]],'Medical Examinations'!A:J,8,FALSE)</f>
        <v>No</v>
      </c>
      <c r="J934" s="6" t="str">
        <f>VLOOKUP(Table2[[#This Row],[CustomerID]],'Medical Examinations'!A:J,9,FALSE)</f>
        <v>OverWeight</v>
      </c>
      <c r="K934" s="6" t="str">
        <f>VLOOKUP(Table2[[#This Row],[CustomerID]],'Medical Examinations'!A:J,10,FALSE)</f>
        <v>Diabetes</v>
      </c>
      <c r="L934" s="6" t="str">
        <f>VLOOKUP(Table2[[#This Row],[CustomerID]],'Hospitalisation Details'!A:M,12,FALSE)</f>
        <v>9-Jun-1963</v>
      </c>
      <c r="M934" s="6">
        <f>VLOOKUP(Table2[[#This Row],[CustomerID]],'Hospitalisation Details'!A:M,7,FALSE)</f>
        <v>11743.3</v>
      </c>
      <c r="N934" s="6" t="str">
        <f>VLOOKUP(Table2[[#This Row],[CustomerID]],'Hospitalisation Details'!A:M,8,FALSE)</f>
        <v>tier - 3</v>
      </c>
      <c r="O934" s="6" t="str">
        <f>VLOOKUP(Table2[[#This Row],[CustomerID]],'Hospitalisation Details'!A:M,9,FALSE)</f>
        <v>tier - 3</v>
      </c>
      <c r="P934" s="6" t="str">
        <f>VLOOKUP(Table2[[#This Row],[CustomerID]],'Hospitalisation Details'!A:M,10,FALSE)</f>
        <v>R1013</v>
      </c>
      <c r="Q934" s="6">
        <f>VLOOKUP(Table2[[#This Row],[CustomerID]],'Hospitalisation Details'!A:M,13,FALSE)</f>
        <v>59</v>
      </c>
      <c r="R934" s="41"/>
    </row>
    <row r="935" spans="1:18" x14ac:dyDescent="0.3">
      <c r="A935" s="6" t="str">
        <f>VLOOKUP('Customer Names'!A935,'Customer Names'!A:A,1,FALSE)</f>
        <v>Id934</v>
      </c>
      <c r="B935" s="6" t="str">
        <f>VLOOKUP(Table2[[#This Row],[CustomerID]],'Customer Names'!A:E,4,FALSE)</f>
        <v xml:space="preserve">  Brittany A</v>
      </c>
      <c r="C935" s="6">
        <f>VLOOKUP(Table2[[#This Row],[CustomerID]],'Medical Examinations'!A:J,2,FALSE)</f>
        <v>28.1</v>
      </c>
      <c r="D935" s="6">
        <f>VLOOKUP(Table2[[#This Row],[CustomerID]],'Medical Examinations'!A:J,3,FALSE)</f>
        <v>5.79</v>
      </c>
      <c r="E935" s="6" t="str">
        <f>VLOOKUP(Table2[[#This Row],[CustomerID]],'Medical Examinations'!A:J,4,FALSE)</f>
        <v>Yes</v>
      </c>
      <c r="F935" s="6" t="str">
        <f>VLOOKUP(Table2[[#This Row],[CustomerID]],'Medical Examinations'!A:J,5,FALSE)</f>
        <v>No</v>
      </c>
      <c r="G935" s="6" t="str">
        <f>VLOOKUP(Table2[[#This Row],[CustomerID]],'Medical Examinations'!A:J,6,FALSE)</f>
        <v>Yes</v>
      </c>
      <c r="H935" s="6">
        <f>VLOOKUP(Table2[[#This Row],[CustomerID]],'Medical Examinations'!A:J,7,FALSE)</f>
        <v>1</v>
      </c>
      <c r="I935" s="6" t="str">
        <f>VLOOKUP(Table2[[#This Row],[CustomerID]],'Medical Examinations'!A:J,8,FALSE)</f>
        <v>No</v>
      </c>
      <c r="J935" s="6" t="str">
        <f>VLOOKUP(Table2[[#This Row],[CustomerID]],'Medical Examinations'!A:J,9,FALSE)</f>
        <v>OverWeight</v>
      </c>
      <c r="K935" s="6" t="str">
        <f>VLOOKUP(Table2[[#This Row],[CustomerID]],'Medical Examinations'!A:J,10,FALSE)</f>
        <v>Prediabetes</v>
      </c>
      <c r="L935" s="6" t="str">
        <f>VLOOKUP(Table2[[#This Row],[CustomerID]],'Hospitalisation Details'!A:M,12,FALSE)</f>
        <v>12-Nov-1969</v>
      </c>
      <c r="M935" s="6">
        <f>VLOOKUP(Table2[[#This Row],[CustomerID]],'Hospitalisation Details'!A:M,7,FALSE)</f>
        <v>11741.73</v>
      </c>
      <c r="N935" s="6" t="str">
        <f>VLOOKUP(Table2[[#This Row],[CustomerID]],'Hospitalisation Details'!A:M,8,FALSE)</f>
        <v>tier - 3</v>
      </c>
      <c r="O935" s="6" t="str">
        <f>VLOOKUP(Table2[[#This Row],[CustomerID]],'Hospitalisation Details'!A:M,9,FALSE)</f>
        <v>tier - 1</v>
      </c>
      <c r="P935" s="6" t="str">
        <f>VLOOKUP(Table2[[#This Row],[CustomerID]],'Hospitalisation Details'!A:M,10,FALSE)</f>
        <v>R1011</v>
      </c>
      <c r="Q935" s="6">
        <f>VLOOKUP(Table2[[#This Row],[CustomerID]],'Hospitalisation Details'!A:M,13,FALSE)</f>
        <v>53</v>
      </c>
      <c r="R935" s="41"/>
    </row>
    <row r="936" spans="1:18" x14ac:dyDescent="0.3">
      <c r="A936" s="6" t="str">
        <f>VLOOKUP('Customer Names'!A936,'Customer Names'!A:A,1,FALSE)</f>
        <v>Id935</v>
      </c>
      <c r="B936" s="6" t="str">
        <f>VLOOKUP(Table2[[#This Row],[CustomerID]],'Customer Names'!A:E,4,FALSE)</f>
        <v xml:space="preserve">  Robert S</v>
      </c>
      <c r="C936" s="6">
        <f>VLOOKUP(Table2[[#This Row],[CustomerID]],'Medical Examinations'!A:J,2,FALSE)</f>
        <v>27</v>
      </c>
      <c r="D936" s="6">
        <f>VLOOKUP(Table2[[#This Row],[CustomerID]],'Medical Examinations'!A:J,3,FALSE)</f>
        <v>4.54</v>
      </c>
      <c r="E936" s="6" t="str">
        <f>VLOOKUP(Table2[[#This Row],[CustomerID]],'Medical Examinations'!A:J,4,FALSE)</f>
        <v>Yes</v>
      </c>
      <c r="F936" s="6" t="str">
        <f>VLOOKUP(Table2[[#This Row],[CustomerID]],'Medical Examinations'!A:J,5,FALSE)</f>
        <v>No</v>
      </c>
      <c r="G936" s="6" t="str">
        <f>VLOOKUP(Table2[[#This Row],[CustomerID]],'Medical Examinations'!A:J,6,FALSE)</f>
        <v>No</v>
      </c>
      <c r="H936" s="6">
        <f>VLOOKUP(Table2[[#This Row],[CustomerID]],'Medical Examinations'!A:J,7,FALSE)</f>
        <v>1</v>
      </c>
      <c r="I936" s="6" t="str">
        <f>VLOOKUP(Table2[[#This Row],[CustomerID]],'Medical Examinations'!A:J,8,FALSE)</f>
        <v>No</v>
      </c>
      <c r="J936" s="6" t="str">
        <f>VLOOKUP(Table2[[#This Row],[CustomerID]],'Medical Examinations'!A:J,9,FALSE)</f>
        <v>OverWeight</v>
      </c>
      <c r="K936" s="6" t="str">
        <f>VLOOKUP(Table2[[#This Row],[CustomerID]],'Medical Examinations'!A:J,10,FALSE)</f>
        <v>Normal</v>
      </c>
      <c r="L936" s="6" t="str">
        <f>VLOOKUP(Table2[[#This Row],[CustomerID]],'Hospitalisation Details'!A:M,12,FALSE)</f>
        <v>5-Sep-1988</v>
      </c>
      <c r="M936" s="6">
        <f>VLOOKUP(Table2[[#This Row],[CustomerID]],'Hospitalisation Details'!A:M,7,FALSE)</f>
        <v>11737.85</v>
      </c>
      <c r="N936" s="6" t="str">
        <f>VLOOKUP(Table2[[#This Row],[CustomerID]],'Hospitalisation Details'!A:M,8,FALSE)</f>
        <v>tier - 3</v>
      </c>
      <c r="O936" s="6" t="str">
        <f>VLOOKUP(Table2[[#This Row],[CustomerID]],'Hospitalisation Details'!A:M,9,FALSE)</f>
        <v>tier - 1</v>
      </c>
      <c r="P936" s="6" t="str">
        <f>VLOOKUP(Table2[[#This Row],[CustomerID]],'Hospitalisation Details'!A:M,10,FALSE)</f>
        <v>R1011</v>
      </c>
      <c r="Q936" s="6">
        <f>VLOOKUP(Table2[[#This Row],[CustomerID]],'Hospitalisation Details'!A:M,13,FALSE)</f>
        <v>34</v>
      </c>
      <c r="R936" s="41"/>
    </row>
    <row r="937" spans="1:18" x14ac:dyDescent="0.3">
      <c r="A937" s="6" t="str">
        <f>VLOOKUP('Customer Names'!A937,'Customer Names'!A:A,1,FALSE)</f>
        <v>Id936</v>
      </c>
      <c r="B937" s="6" t="str">
        <f>VLOOKUP(Table2[[#This Row],[CustomerID]],'Customer Names'!A:E,4,FALSE)</f>
        <v xml:space="preserve">  Cameron</v>
      </c>
      <c r="C937" s="6">
        <f>VLOOKUP(Table2[[#This Row],[CustomerID]],'Medical Examinations'!A:J,2,FALSE)</f>
        <v>28.594999999999999</v>
      </c>
      <c r="D937" s="6">
        <f>VLOOKUP(Table2[[#This Row],[CustomerID]],'Medical Examinations'!A:J,3,FALSE)</f>
        <v>4.68</v>
      </c>
      <c r="E937" s="6" t="str">
        <f>VLOOKUP(Table2[[#This Row],[CustomerID]],'Medical Examinations'!A:J,4,FALSE)</f>
        <v>Yes</v>
      </c>
      <c r="F937" s="6" t="str">
        <f>VLOOKUP(Table2[[#This Row],[CustomerID]],'Medical Examinations'!A:J,5,FALSE)</f>
        <v>No</v>
      </c>
      <c r="G937" s="6" t="str">
        <f>VLOOKUP(Table2[[#This Row],[CustomerID]],'Medical Examinations'!A:J,6,FALSE)</f>
        <v>No</v>
      </c>
      <c r="H937" s="6">
        <f>VLOOKUP(Table2[[#This Row],[CustomerID]],'Medical Examinations'!A:J,7,FALSE)</f>
        <v>1</v>
      </c>
      <c r="I937" s="6" t="str">
        <f>VLOOKUP(Table2[[#This Row],[CustomerID]],'Medical Examinations'!A:J,8,FALSE)</f>
        <v>No</v>
      </c>
      <c r="J937" s="6" t="str">
        <f>VLOOKUP(Table2[[#This Row],[CustomerID]],'Medical Examinations'!A:J,9,FALSE)</f>
        <v>OverWeight</v>
      </c>
      <c r="K937" s="6" t="str">
        <f>VLOOKUP(Table2[[#This Row],[CustomerID]],'Medical Examinations'!A:J,10,FALSE)</f>
        <v>Normal</v>
      </c>
      <c r="L937" s="6" t="str">
        <f>VLOOKUP(Table2[[#This Row],[CustomerID]],'Hospitalisation Details'!A:M,12,FALSE)</f>
        <v>9-Nov-1964</v>
      </c>
      <c r="M937" s="6">
        <f>VLOOKUP(Table2[[#This Row],[CustomerID]],'Hospitalisation Details'!A:M,7,FALSE)</f>
        <v>11735.88</v>
      </c>
      <c r="N937" s="6" t="str">
        <f>VLOOKUP(Table2[[#This Row],[CustomerID]],'Hospitalisation Details'!A:M,8,FALSE)</f>
        <v>tier - 3</v>
      </c>
      <c r="O937" s="6" t="str">
        <f>VLOOKUP(Table2[[#This Row],[CustomerID]],'Hospitalisation Details'!A:M,9,FALSE)</f>
        <v>tier - 1</v>
      </c>
      <c r="P937" s="6" t="str">
        <f>VLOOKUP(Table2[[#This Row],[CustomerID]],'Hospitalisation Details'!A:M,10,FALSE)</f>
        <v>R1012</v>
      </c>
      <c r="Q937" s="6">
        <f>VLOOKUP(Table2[[#This Row],[CustomerID]],'Hospitalisation Details'!A:M,13,FALSE)</f>
        <v>58</v>
      </c>
      <c r="R937" s="41"/>
    </row>
    <row r="938" spans="1:18" x14ac:dyDescent="0.3">
      <c r="A938" s="6" t="str">
        <f>VLOOKUP('Customer Names'!A938,'Customer Names'!A:A,1,FALSE)</f>
        <v>Id937</v>
      </c>
      <c r="B938" s="6" t="str">
        <f>VLOOKUP(Table2[[#This Row],[CustomerID]],'Customer Names'!A:E,4,FALSE)</f>
        <v xml:space="preserve">  Ulrike</v>
      </c>
      <c r="C938" s="6">
        <f>VLOOKUP(Table2[[#This Row],[CustomerID]],'Medical Examinations'!A:J,2,FALSE)</f>
        <v>36.799999999999997</v>
      </c>
      <c r="D938" s="6">
        <f>VLOOKUP(Table2[[#This Row],[CustomerID]],'Medical Examinations'!A:J,3,FALSE)</f>
        <v>5.88</v>
      </c>
      <c r="E938" s="6" t="str">
        <f>VLOOKUP(Table2[[#This Row],[CustomerID]],'Medical Examinations'!A:J,4,FALSE)</f>
        <v>No</v>
      </c>
      <c r="F938" s="6" t="str">
        <f>VLOOKUP(Table2[[#This Row],[CustomerID]],'Medical Examinations'!A:J,5,FALSE)</f>
        <v>No</v>
      </c>
      <c r="G938" s="6" t="str">
        <f>VLOOKUP(Table2[[#This Row],[CustomerID]],'Medical Examinations'!A:J,6,FALSE)</f>
        <v>No</v>
      </c>
      <c r="H938" s="6">
        <f>VLOOKUP(Table2[[#This Row],[CustomerID]],'Medical Examinations'!A:J,7,FALSE)</f>
        <v>1</v>
      </c>
      <c r="I938" s="6" t="str">
        <f>VLOOKUP(Table2[[#This Row],[CustomerID]],'Medical Examinations'!A:J,8,FALSE)</f>
        <v>No</v>
      </c>
      <c r="J938" s="6" t="str">
        <f>VLOOKUP(Table2[[#This Row],[CustomerID]],'Medical Examinations'!A:J,9,FALSE)</f>
        <v>Obesity</v>
      </c>
      <c r="K938" s="6" t="str">
        <f>VLOOKUP(Table2[[#This Row],[CustomerID]],'Medical Examinations'!A:J,10,FALSE)</f>
        <v>Prediabetes</v>
      </c>
      <c r="L938" s="6" t="str">
        <f>VLOOKUP(Table2[[#This Row],[CustomerID]],'Hospitalisation Details'!A:M,12,FALSE)</f>
        <v>26-Nov-1984</v>
      </c>
      <c r="M938" s="6">
        <f>VLOOKUP(Table2[[#This Row],[CustomerID]],'Hospitalisation Details'!A:M,7,FALSE)</f>
        <v>11730.82</v>
      </c>
      <c r="N938" s="6" t="str">
        <f>VLOOKUP(Table2[[#This Row],[CustomerID]],'Hospitalisation Details'!A:M,8,FALSE)</f>
        <v>tier - 3</v>
      </c>
      <c r="O938" s="6" t="str">
        <f>VLOOKUP(Table2[[#This Row],[CustomerID]],'Hospitalisation Details'!A:M,9,FALSE)</f>
        <v>tier - 3</v>
      </c>
      <c r="P938" s="6" t="str">
        <f>VLOOKUP(Table2[[#This Row],[CustomerID]],'Hospitalisation Details'!A:M,10,FALSE)</f>
        <v>R1026</v>
      </c>
      <c r="Q938" s="6">
        <f>VLOOKUP(Table2[[#This Row],[CustomerID]],'Hospitalisation Details'!A:M,13,FALSE)</f>
        <v>38</v>
      </c>
      <c r="R938" s="41"/>
    </row>
    <row r="939" spans="1:18" x14ac:dyDescent="0.3">
      <c r="A939" s="6" t="str">
        <f>VLOOKUP('Customer Names'!A939,'Customer Names'!A:A,1,FALSE)</f>
        <v>Id938</v>
      </c>
      <c r="B939" s="6" t="str">
        <f>VLOOKUP(Table2[[#This Row],[CustomerID]],'Customer Names'!A:E,4,FALSE)</f>
        <v xml:space="preserve">  Katlyn A</v>
      </c>
      <c r="C939" s="6">
        <f>VLOOKUP(Table2[[#This Row],[CustomerID]],'Medical Examinations'!A:J,2,FALSE)</f>
        <v>23.75</v>
      </c>
      <c r="D939" s="6">
        <f>VLOOKUP(Table2[[#This Row],[CustomerID]],'Medical Examinations'!A:J,3,FALSE)</f>
        <v>5.42</v>
      </c>
      <c r="E939" s="6" t="str">
        <f>VLOOKUP(Table2[[#This Row],[CustomerID]],'Medical Examinations'!A:J,4,FALSE)</f>
        <v>Yes</v>
      </c>
      <c r="F939" s="6" t="str">
        <f>VLOOKUP(Table2[[#This Row],[CustomerID]],'Medical Examinations'!A:J,5,FALSE)</f>
        <v>No</v>
      </c>
      <c r="G939" s="6" t="str">
        <f>VLOOKUP(Table2[[#This Row],[CustomerID]],'Medical Examinations'!A:J,6,FALSE)</f>
        <v>Yes</v>
      </c>
      <c r="H939" s="6">
        <f>VLOOKUP(Table2[[#This Row],[CustomerID]],'Medical Examinations'!A:J,7,FALSE)</f>
        <v>1</v>
      </c>
      <c r="I939" s="6" t="str">
        <f>VLOOKUP(Table2[[#This Row],[CustomerID]],'Medical Examinations'!A:J,8,FALSE)</f>
        <v>No</v>
      </c>
      <c r="J939" s="6" t="str">
        <f>VLOOKUP(Table2[[#This Row],[CustomerID]],'Medical Examinations'!A:J,9,FALSE)</f>
        <v>NormalWeight</v>
      </c>
      <c r="K939" s="6" t="str">
        <f>VLOOKUP(Table2[[#This Row],[CustomerID]],'Medical Examinations'!A:J,10,FALSE)</f>
        <v>Normal</v>
      </c>
      <c r="L939" s="6" t="str">
        <f>VLOOKUP(Table2[[#This Row],[CustomerID]],'Hospitalisation Details'!A:M,12,FALSE)</f>
        <v>12-Oct-1969</v>
      </c>
      <c r="M939" s="6">
        <f>VLOOKUP(Table2[[#This Row],[CustomerID]],'Hospitalisation Details'!A:M,7,FALSE)</f>
        <v>11729.68</v>
      </c>
      <c r="N939" s="6" t="str">
        <f>VLOOKUP(Table2[[#This Row],[CustomerID]],'Hospitalisation Details'!A:M,8,FALSE)</f>
        <v>tier - 3</v>
      </c>
      <c r="O939" s="6" t="str">
        <f>VLOOKUP(Table2[[#This Row],[CustomerID]],'Hospitalisation Details'!A:M,9,FALSE)</f>
        <v>tier - 1</v>
      </c>
      <c r="P939" s="6" t="str">
        <f>VLOOKUP(Table2[[#This Row],[CustomerID]],'Hospitalisation Details'!A:M,10,FALSE)</f>
        <v>R1024</v>
      </c>
      <c r="Q939" s="6">
        <f>VLOOKUP(Table2[[#This Row],[CustomerID]],'Hospitalisation Details'!A:M,13,FALSE)</f>
        <v>53</v>
      </c>
      <c r="R939" s="41"/>
    </row>
    <row r="940" spans="1:18" x14ac:dyDescent="0.3">
      <c r="A940" s="6" t="str">
        <f>VLOOKUP('Customer Names'!A940,'Customer Names'!A:A,1,FALSE)</f>
        <v>Id939</v>
      </c>
      <c r="B940" s="6" t="str">
        <f>VLOOKUP(Table2[[#This Row],[CustomerID]],'Customer Names'!A:E,4,FALSE)</f>
        <v xml:space="preserve">  Morgan B</v>
      </c>
      <c r="C940" s="6">
        <f>VLOOKUP(Table2[[#This Row],[CustomerID]],'Medical Examinations'!A:J,2,FALSE)</f>
        <v>35.619999999999997</v>
      </c>
      <c r="D940" s="6">
        <f>VLOOKUP(Table2[[#This Row],[CustomerID]],'Medical Examinations'!A:J,3,FALSE)</f>
        <v>4.16</v>
      </c>
      <c r="E940" s="6" t="str">
        <f>VLOOKUP(Table2[[#This Row],[CustomerID]],'Medical Examinations'!A:J,4,FALSE)</f>
        <v>No</v>
      </c>
      <c r="F940" s="6" t="str">
        <f>VLOOKUP(Table2[[#This Row],[CustomerID]],'Medical Examinations'!A:J,5,FALSE)</f>
        <v>No</v>
      </c>
      <c r="G940" s="6" t="str">
        <f>VLOOKUP(Table2[[#This Row],[CustomerID]],'Medical Examinations'!A:J,6,FALSE)</f>
        <v>No</v>
      </c>
      <c r="H940" s="6">
        <f>VLOOKUP(Table2[[#This Row],[CustomerID]],'Medical Examinations'!A:J,7,FALSE)</f>
        <v>0</v>
      </c>
      <c r="I940" s="6" t="str">
        <f>VLOOKUP(Table2[[#This Row],[CustomerID]],'Medical Examinations'!A:J,8,FALSE)</f>
        <v>No</v>
      </c>
      <c r="J940" s="6" t="str">
        <f>VLOOKUP(Table2[[#This Row],[CustomerID]],'Medical Examinations'!A:J,9,FALSE)</f>
        <v>Obesity</v>
      </c>
      <c r="K940" s="6" t="str">
        <f>VLOOKUP(Table2[[#This Row],[CustomerID]],'Medical Examinations'!A:J,10,FALSE)</f>
        <v>Normal</v>
      </c>
      <c r="L940" s="6" t="str">
        <f>VLOOKUP(Table2[[#This Row],[CustomerID]],'Hospitalisation Details'!A:M,12,FALSE)</f>
        <v>21-Oct-1982</v>
      </c>
      <c r="M940" s="6">
        <f>VLOOKUP(Table2[[#This Row],[CustomerID]],'Hospitalisation Details'!A:M,7,FALSE)</f>
        <v>11712.97</v>
      </c>
      <c r="N940" s="6" t="str">
        <f>VLOOKUP(Table2[[#This Row],[CustomerID]],'Hospitalisation Details'!A:M,8,FALSE)</f>
        <v>tier - 3</v>
      </c>
      <c r="O940" s="6" t="str">
        <f>VLOOKUP(Table2[[#This Row],[CustomerID]],'Hospitalisation Details'!A:M,9,FALSE)</f>
        <v>tier - 2</v>
      </c>
      <c r="P940" s="6" t="str">
        <f>VLOOKUP(Table2[[#This Row],[CustomerID]],'Hospitalisation Details'!A:M,10,FALSE)</f>
        <v>R1021</v>
      </c>
      <c r="Q940" s="6">
        <f>VLOOKUP(Table2[[#This Row],[CustomerID]],'Hospitalisation Details'!A:M,13,FALSE)</f>
        <v>40</v>
      </c>
      <c r="R940" s="41"/>
    </row>
    <row r="941" spans="1:18" x14ac:dyDescent="0.3">
      <c r="A941" s="6" t="str">
        <f>VLOOKUP('Customer Names'!A941,'Customer Names'!A:A,1,FALSE)</f>
        <v>Id940</v>
      </c>
      <c r="B941" s="6" t="str">
        <f>VLOOKUP(Table2[[#This Row],[CustomerID]],'Customer Names'!A:E,4,FALSE)</f>
        <v xml:space="preserve">  Peter</v>
      </c>
      <c r="C941" s="6">
        <f>VLOOKUP(Table2[[#This Row],[CustomerID]],'Medical Examinations'!A:J,2,FALSE)</f>
        <v>30.69</v>
      </c>
      <c r="D941" s="6">
        <f>VLOOKUP(Table2[[#This Row],[CustomerID]],'Medical Examinations'!A:J,3,FALSE)</f>
        <v>7.05</v>
      </c>
      <c r="E941" s="6" t="str">
        <f>VLOOKUP(Table2[[#This Row],[CustomerID]],'Medical Examinations'!A:J,4,FALSE)</f>
        <v>Yes</v>
      </c>
      <c r="F941" s="6" t="str">
        <f>VLOOKUP(Table2[[#This Row],[CustomerID]],'Medical Examinations'!A:J,5,FALSE)</f>
        <v>No</v>
      </c>
      <c r="G941" s="6" t="str">
        <f>VLOOKUP(Table2[[#This Row],[CustomerID]],'Medical Examinations'!A:J,6,FALSE)</f>
        <v>No</v>
      </c>
      <c r="H941" s="6">
        <f>VLOOKUP(Table2[[#This Row],[CustomerID]],'Medical Examinations'!A:J,7,FALSE)</f>
        <v>2</v>
      </c>
      <c r="I941" s="6" t="str">
        <f>VLOOKUP(Table2[[#This Row],[CustomerID]],'Medical Examinations'!A:J,8,FALSE)</f>
        <v>No</v>
      </c>
      <c r="J941" s="6" t="str">
        <f>VLOOKUP(Table2[[#This Row],[CustomerID]],'Medical Examinations'!A:J,9,FALSE)</f>
        <v>Obesity</v>
      </c>
      <c r="K941" s="6" t="str">
        <f>VLOOKUP(Table2[[#This Row],[CustomerID]],'Medical Examinations'!A:J,10,FALSE)</f>
        <v>Diabetes</v>
      </c>
      <c r="L941" s="6" t="str">
        <f>VLOOKUP(Table2[[#This Row],[CustomerID]],'Hospitalisation Details'!A:M,12,FALSE)</f>
        <v>1-Dec-1970</v>
      </c>
      <c r="M941" s="6">
        <f>VLOOKUP(Table2[[#This Row],[CustomerID]],'Hospitalisation Details'!A:M,7,FALSE)</f>
        <v>11696.52</v>
      </c>
      <c r="N941" s="6" t="str">
        <f>VLOOKUP(Table2[[#This Row],[CustomerID]],'Hospitalisation Details'!A:M,8,FALSE)</f>
        <v>tier - 3</v>
      </c>
      <c r="O941" s="6" t="str">
        <f>VLOOKUP(Table2[[#This Row],[CustomerID]],'Hospitalisation Details'!A:M,9,FALSE)</f>
        <v>tier - 1</v>
      </c>
      <c r="P941" s="6" t="str">
        <f>VLOOKUP(Table2[[#This Row],[CustomerID]],'Hospitalisation Details'!A:M,10,FALSE)</f>
        <v>R1021</v>
      </c>
      <c r="Q941" s="6">
        <f>VLOOKUP(Table2[[#This Row],[CustomerID]],'Hospitalisation Details'!A:M,13,FALSE)</f>
        <v>52</v>
      </c>
      <c r="R941" s="41"/>
    </row>
    <row r="942" spans="1:18" x14ac:dyDescent="0.3">
      <c r="A942" s="6" t="str">
        <f>VLOOKUP('Customer Names'!A942,'Customer Names'!A:A,1,FALSE)</f>
        <v>Id941</v>
      </c>
      <c r="B942" s="6" t="str">
        <f>VLOOKUP(Table2[[#This Row],[CustomerID]],'Customer Names'!A:E,4,FALSE)</f>
        <v xml:space="preserve">  Chandler</v>
      </c>
      <c r="C942" s="6">
        <f>VLOOKUP(Table2[[#This Row],[CustomerID]],'Medical Examinations'!A:J,2,FALSE)</f>
        <v>35.799999999999997</v>
      </c>
      <c r="D942" s="6">
        <f>VLOOKUP(Table2[[#This Row],[CustomerID]],'Medical Examinations'!A:J,3,FALSE)</f>
        <v>5.63</v>
      </c>
      <c r="E942" s="6" t="str">
        <f>VLOOKUP(Table2[[#This Row],[CustomerID]],'Medical Examinations'!A:J,4,FALSE)</f>
        <v>Yes</v>
      </c>
      <c r="F942" s="6" t="str">
        <f>VLOOKUP(Table2[[#This Row],[CustomerID]],'Medical Examinations'!A:J,5,FALSE)</f>
        <v>No</v>
      </c>
      <c r="G942" s="6" t="str">
        <f>VLOOKUP(Table2[[#This Row],[CustomerID]],'Medical Examinations'!A:J,6,FALSE)</f>
        <v>No</v>
      </c>
      <c r="H942" s="6">
        <f>VLOOKUP(Table2[[#This Row],[CustomerID]],'Medical Examinations'!A:J,7,FALSE)</f>
        <v>2</v>
      </c>
      <c r="I942" s="6" t="str">
        <f>VLOOKUP(Table2[[#This Row],[CustomerID]],'Medical Examinations'!A:J,8,FALSE)</f>
        <v>No</v>
      </c>
      <c r="J942" s="6" t="str">
        <f>VLOOKUP(Table2[[#This Row],[CustomerID]],'Medical Examinations'!A:J,9,FALSE)</f>
        <v>Obesity</v>
      </c>
      <c r="K942" s="6" t="str">
        <f>VLOOKUP(Table2[[#This Row],[CustomerID]],'Medical Examinations'!A:J,10,FALSE)</f>
        <v>Normal</v>
      </c>
      <c r="L942" s="6" t="str">
        <f>VLOOKUP(Table2[[#This Row],[CustomerID]],'Hospitalisation Details'!A:M,12,FALSE)</f>
        <v>9-Nov-1966</v>
      </c>
      <c r="M942" s="6">
        <f>VLOOKUP(Table2[[#This Row],[CustomerID]],'Hospitalisation Details'!A:M,7,FALSE)</f>
        <v>11674.13</v>
      </c>
      <c r="N942" s="6" t="str">
        <f>VLOOKUP(Table2[[#This Row],[CustomerID]],'Hospitalisation Details'!A:M,8,FALSE)</f>
        <v>tier - 3</v>
      </c>
      <c r="O942" s="6" t="str">
        <f>VLOOKUP(Table2[[#This Row],[CustomerID]],'Hospitalisation Details'!A:M,9,FALSE)</f>
        <v>tier - 1</v>
      </c>
      <c r="P942" s="6" t="str">
        <f>VLOOKUP(Table2[[#This Row],[CustomerID]],'Hospitalisation Details'!A:M,10,FALSE)</f>
        <v>R1011</v>
      </c>
      <c r="Q942" s="6">
        <f>VLOOKUP(Table2[[#This Row],[CustomerID]],'Hospitalisation Details'!A:M,13,FALSE)</f>
        <v>56</v>
      </c>
      <c r="R942" s="41"/>
    </row>
    <row r="943" spans="1:18" x14ac:dyDescent="0.3">
      <c r="A943" s="6" t="str">
        <f>VLOOKUP('Customer Names'!A943,'Customer Names'!A:A,1,FALSE)</f>
        <v>Id942</v>
      </c>
      <c r="B943" s="6" t="str">
        <f>VLOOKUP(Table2[[#This Row],[CustomerID]],'Customer Names'!A:E,4,FALSE)</f>
        <v xml:space="preserve">  Silvana M</v>
      </c>
      <c r="C943" s="6">
        <f>VLOOKUP(Table2[[#This Row],[CustomerID]],'Medical Examinations'!A:J,2,FALSE)</f>
        <v>28.785</v>
      </c>
      <c r="D943" s="6">
        <f>VLOOKUP(Table2[[#This Row],[CustomerID]],'Medical Examinations'!A:J,3,FALSE)</f>
        <v>4.24</v>
      </c>
      <c r="E943" s="6" t="str">
        <f>VLOOKUP(Table2[[#This Row],[CustomerID]],'Medical Examinations'!A:J,4,FALSE)</f>
        <v>Yes</v>
      </c>
      <c r="F943" s="6" t="str">
        <f>VLOOKUP(Table2[[#This Row],[CustomerID]],'Medical Examinations'!A:J,5,FALSE)</f>
        <v>No</v>
      </c>
      <c r="G943" s="6" t="str">
        <f>VLOOKUP(Table2[[#This Row],[CustomerID]],'Medical Examinations'!A:J,6,FALSE)</f>
        <v>No</v>
      </c>
      <c r="H943" s="6">
        <f>VLOOKUP(Table2[[#This Row],[CustomerID]],'Medical Examinations'!A:J,7,FALSE)</f>
        <v>2</v>
      </c>
      <c r="I943" s="6" t="str">
        <f>VLOOKUP(Table2[[#This Row],[CustomerID]],'Medical Examinations'!A:J,8,FALSE)</f>
        <v>No</v>
      </c>
      <c r="J943" s="6" t="str">
        <f>VLOOKUP(Table2[[#This Row],[CustomerID]],'Medical Examinations'!A:J,9,FALSE)</f>
        <v>OverWeight</v>
      </c>
      <c r="K943" s="6" t="str">
        <f>VLOOKUP(Table2[[#This Row],[CustomerID]],'Medical Examinations'!A:J,10,FALSE)</f>
        <v>Normal</v>
      </c>
      <c r="L943" s="6" t="str">
        <f>VLOOKUP(Table2[[#This Row],[CustomerID]],'Hospitalisation Details'!A:M,12,FALSE)</f>
        <v>23-Aug-1966</v>
      </c>
      <c r="M943" s="6">
        <f>VLOOKUP(Table2[[#This Row],[CustomerID]],'Hospitalisation Details'!A:M,7,FALSE)</f>
        <v>11658.38</v>
      </c>
      <c r="N943" s="6" t="str">
        <f>VLOOKUP(Table2[[#This Row],[CustomerID]],'Hospitalisation Details'!A:M,8,FALSE)</f>
        <v>tier - 3</v>
      </c>
      <c r="O943" s="6" t="str">
        <f>VLOOKUP(Table2[[#This Row],[CustomerID]],'Hospitalisation Details'!A:M,9,FALSE)</f>
        <v>tier - 3</v>
      </c>
      <c r="P943" s="6" t="str">
        <f>VLOOKUP(Table2[[#This Row],[CustomerID]],'Hospitalisation Details'!A:M,10,FALSE)</f>
        <v>R1024</v>
      </c>
      <c r="Q943" s="6">
        <f>VLOOKUP(Table2[[#This Row],[CustomerID]],'Hospitalisation Details'!A:M,13,FALSE)</f>
        <v>56</v>
      </c>
      <c r="R943" s="41"/>
    </row>
    <row r="944" spans="1:18" x14ac:dyDescent="0.3">
      <c r="A944" s="6" t="str">
        <f>VLOOKUP('Customer Names'!A944,'Customer Names'!A:A,1,FALSE)</f>
        <v>Id943</v>
      </c>
      <c r="B944" s="6" t="str">
        <f>VLOOKUP(Table2[[#This Row],[CustomerID]],'Customer Names'!A:E,4,FALSE)</f>
        <v xml:space="preserve">  Natty</v>
      </c>
      <c r="C944" s="6">
        <f>VLOOKUP(Table2[[#This Row],[CustomerID]],'Medical Examinations'!A:J,2,FALSE)</f>
        <v>28.594999999999999</v>
      </c>
      <c r="D944" s="6">
        <f>VLOOKUP(Table2[[#This Row],[CustomerID]],'Medical Examinations'!A:J,3,FALSE)</f>
        <v>4.96</v>
      </c>
      <c r="E944" s="6" t="str">
        <f>VLOOKUP(Table2[[#This Row],[CustomerID]],'Medical Examinations'!A:J,4,FALSE)</f>
        <v>Yes</v>
      </c>
      <c r="F944" s="6" t="str">
        <f>VLOOKUP(Table2[[#This Row],[CustomerID]],'Medical Examinations'!A:J,5,FALSE)</f>
        <v>No</v>
      </c>
      <c r="G944" s="6" t="str">
        <f>VLOOKUP(Table2[[#This Row],[CustomerID]],'Medical Examinations'!A:J,6,FALSE)</f>
        <v>No</v>
      </c>
      <c r="H944" s="6">
        <f>VLOOKUP(Table2[[#This Row],[CustomerID]],'Medical Examinations'!A:J,7,FALSE)</f>
        <v>2</v>
      </c>
      <c r="I944" s="6" t="str">
        <f>VLOOKUP(Table2[[#This Row],[CustomerID]],'Medical Examinations'!A:J,8,FALSE)</f>
        <v>No</v>
      </c>
      <c r="J944" s="6" t="str">
        <f>VLOOKUP(Table2[[#This Row],[CustomerID]],'Medical Examinations'!A:J,9,FALSE)</f>
        <v>OverWeight</v>
      </c>
      <c r="K944" s="6" t="str">
        <f>VLOOKUP(Table2[[#This Row],[CustomerID]],'Medical Examinations'!A:J,10,FALSE)</f>
        <v>Normal</v>
      </c>
      <c r="L944" s="6" t="str">
        <f>VLOOKUP(Table2[[#This Row],[CustomerID]],'Hospitalisation Details'!A:M,12,FALSE)</f>
        <v>6-Jul-1966</v>
      </c>
      <c r="M944" s="6">
        <f>VLOOKUP(Table2[[#This Row],[CustomerID]],'Hospitalisation Details'!A:M,7,FALSE)</f>
        <v>11658.12</v>
      </c>
      <c r="N944" s="6" t="str">
        <f>VLOOKUP(Table2[[#This Row],[CustomerID]],'Hospitalisation Details'!A:M,8,FALSE)</f>
        <v>tier - 3</v>
      </c>
      <c r="O944" s="6" t="str">
        <f>VLOOKUP(Table2[[#This Row],[CustomerID]],'Hospitalisation Details'!A:M,9,FALSE)</f>
        <v>tier - 1</v>
      </c>
      <c r="P944" s="6" t="str">
        <f>VLOOKUP(Table2[[#This Row],[CustomerID]],'Hospitalisation Details'!A:M,10,FALSE)</f>
        <v>R1024</v>
      </c>
      <c r="Q944" s="6">
        <f>VLOOKUP(Table2[[#This Row],[CustomerID]],'Hospitalisation Details'!A:M,13,FALSE)</f>
        <v>56</v>
      </c>
      <c r="R944" s="41"/>
    </row>
    <row r="945" spans="1:18" x14ac:dyDescent="0.3">
      <c r="A945" s="6" t="str">
        <f>VLOOKUP('Customer Names'!A945,'Customer Names'!A:A,1,FALSE)</f>
        <v>Id944</v>
      </c>
      <c r="B945" s="6" t="str">
        <f>VLOOKUP(Table2[[#This Row],[CustomerID]],'Customer Names'!A:E,4,FALSE)</f>
        <v xml:space="preserve">  Nicholas T</v>
      </c>
      <c r="C945" s="6">
        <f>VLOOKUP(Table2[[#This Row],[CustomerID]],'Medical Examinations'!A:J,2,FALSE)</f>
        <v>48.75</v>
      </c>
      <c r="D945" s="6">
        <f>VLOOKUP(Table2[[#This Row],[CustomerID]],'Medical Examinations'!A:J,3,FALSE)</f>
        <v>4.34</v>
      </c>
      <c r="E945" s="6" t="str">
        <f>VLOOKUP(Table2[[#This Row],[CustomerID]],'Medical Examinations'!A:J,4,FALSE)</f>
        <v>No</v>
      </c>
      <c r="F945" s="6" t="str">
        <f>VLOOKUP(Table2[[#This Row],[CustomerID]],'Medical Examinations'!A:J,5,FALSE)</f>
        <v>No</v>
      </c>
      <c r="G945" s="6" t="str">
        <f>VLOOKUP(Table2[[#This Row],[CustomerID]],'Medical Examinations'!A:J,6,FALSE)</f>
        <v>No</v>
      </c>
      <c r="H945" s="6">
        <f>VLOOKUP(Table2[[#This Row],[CustomerID]],'Medical Examinations'!A:J,7,FALSE)</f>
        <v>0</v>
      </c>
      <c r="I945" s="6" t="str">
        <f>VLOOKUP(Table2[[#This Row],[CustomerID]],'Medical Examinations'!A:J,8,FALSE)</f>
        <v>No</v>
      </c>
      <c r="J945" s="6" t="str">
        <f>VLOOKUP(Table2[[#This Row],[CustomerID]],'Medical Examinations'!A:J,9,FALSE)</f>
        <v>Obesity</v>
      </c>
      <c r="K945" s="6" t="str">
        <f>VLOOKUP(Table2[[#This Row],[CustomerID]],'Medical Examinations'!A:J,10,FALSE)</f>
        <v>Normal</v>
      </c>
      <c r="L945" s="6" t="str">
        <f>VLOOKUP(Table2[[#This Row],[CustomerID]],'Hospitalisation Details'!A:M,12,FALSE)</f>
        <v>20-Jul-1994</v>
      </c>
      <c r="M945" s="6">
        <f>VLOOKUP(Table2[[#This Row],[CustomerID]],'Hospitalisation Details'!A:M,7,FALSE)</f>
        <v>11657.81</v>
      </c>
      <c r="N945" s="6" t="str">
        <f>VLOOKUP(Table2[[#This Row],[CustomerID]],'Hospitalisation Details'!A:M,8,FALSE)</f>
        <v>tier - 3</v>
      </c>
      <c r="O945" s="6" t="str">
        <f>VLOOKUP(Table2[[#This Row],[CustomerID]],'Hospitalisation Details'!A:M,9,FALSE)</f>
        <v>tier - 2</v>
      </c>
      <c r="P945" s="6" t="str">
        <f>VLOOKUP(Table2[[#This Row],[CustomerID]],'Hospitalisation Details'!A:M,10,FALSE)</f>
        <v>R1023</v>
      </c>
      <c r="Q945" s="6">
        <f>VLOOKUP(Table2[[#This Row],[CustomerID]],'Hospitalisation Details'!A:M,13,FALSE)</f>
        <v>28</v>
      </c>
      <c r="R945" s="41"/>
    </row>
    <row r="946" spans="1:18" x14ac:dyDescent="0.3">
      <c r="A946" s="6" t="str">
        <f>VLOOKUP('Customer Names'!A946,'Customer Names'!A:A,1,FALSE)</f>
        <v>Id945</v>
      </c>
      <c r="B946" s="6" t="str">
        <f>VLOOKUP(Table2[[#This Row],[CustomerID]],'Customer Names'!A:E,4,FALSE)</f>
        <v xml:space="preserve">  Rebecca</v>
      </c>
      <c r="C946" s="6">
        <f>VLOOKUP(Table2[[#This Row],[CustomerID]],'Medical Examinations'!A:J,2,FALSE)</f>
        <v>28.31</v>
      </c>
      <c r="D946" s="6">
        <f>VLOOKUP(Table2[[#This Row],[CustomerID]],'Medical Examinations'!A:J,3,FALSE)</f>
        <v>5.43</v>
      </c>
      <c r="E946" s="6" t="str">
        <f>VLOOKUP(Table2[[#This Row],[CustomerID]],'Medical Examinations'!A:J,4,FALSE)</f>
        <v>Yes</v>
      </c>
      <c r="F946" s="6" t="str">
        <f>VLOOKUP(Table2[[#This Row],[CustomerID]],'Medical Examinations'!A:J,5,FALSE)</f>
        <v>No</v>
      </c>
      <c r="G946" s="6" t="str">
        <f>VLOOKUP(Table2[[#This Row],[CustomerID]],'Medical Examinations'!A:J,6,FALSE)</f>
        <v>No</v>
      </c>
      <c r="H946" s="6">
        <f>VLOOKUP(Table2[[#This Row],[CustomerID]],'Medical Examinations'!A:J,7,FALSE)</f>
        <v>2</v>
      </c>
      <c r="I946" s="6" t="str">
        <f>VLOOKUP(Table2[[#This Row],[CustomerID]],'Medical Examinations'!A:J,8,FALSE)</f>
        <v>No</v>
      </c>
      <c r="J946" s="6" t="str">
        <f>VLOOKUP(Table2[[#This Row],[CustomerID]],'Medical Examinations'!A:J,9,FALSE)</f>
        <v>OverWeight</v>
      </c>
      <c r="K946" s="6" t="str">
        <f>VLOOKUP(Table2[[#This Row],[CustomerID]],'Medical Examinations'!A:J,10,FALSE)</f>
        <v>Normal</v>
      </c>
      <c r="L946" s="6" t="str">
        <f>VLOOKUP(Table2[[#This Row],[CustomerID]],'Hospitalisation Details'!A:M,12,FALSE)</f>
        <v>4-Oct-1966</v>
      </c>
      <c r="M946" s="6">
        <f>VLOOKUP(Table2[[#This Row],[CustomerID]],'Hospitalisation Details'!A:M,7,FALSE)</f>
        <v>11657.72</v>
      </c>
      <c r="N946" s="6" t="str">
        <f>VLOOKUP(Table2[[#This Row],[CustomerID]],'Hospitalisation Details'!A:M,8,FALSE)</f>
        <v>tier - 3</v>
      </c>
      <c r="O946" s="6" t="str">
        <f>VLOOKUP(Table2[[#This Row],[CustomerID]],'Hospitalisation Details'!A:M,9,FALSE)</f>
        <v>tier - 2</v>
      </c>
      <c r="P946" s="6" t="str">
        <f>VLOOKUP(Table2[[#This Row],[CustomerID]],'Hospitalisation Details'!A:M,10,FALSE)</f>
        <v>R1024</v>
      </c>
      <c r="Q946" s="6">
        <f>VLOOKUP(Table2[[#This Row],[CustomerID]],'Hospitalisation Details'!A:M,13,FALSE)</f>
        <v>56</v>
      </c>
      <c r="R946" s="41"/>
    </row>
    <row r="947" spans="1:18" x14ac:dyDescent="0.3">
      <c r="A947" s="6" t="str">
        <f>VLOOKUP('Customer Names'!A947,'Customer Names'!A:A,1,FALSE)</f>
        <v>Id946</v>
      </c>
      <c r="B947" s="6" t="str">
        <f>VLOOKUP(Table2[[#This Row],[CustomerID]],'Customer Names'!A:E,4,FALSE)</f>
        <v xml:space="preserve">  John</v>
      </c>
      <c r="C947" s="6">
        <f>VLOOKUP(Table2[[#This Row],[CustomerID]],'Medical Examinations'!A:J,2,FALSE)</f>
        <v>38.39</v>
      </c>
      <c r="D947" s="6">
        <f>VLOOKUP(Table2[[#This Row],[CustomerID]],'Medical Examinations'!A:J,3,FALSE)</f>
        <v>8.33</v>
      </c>
      <c r="E947" s="6" t="str">
        <f>VLOOKUP(Table2[[#This Row],[CustomerID]],'Medical Examinations'!A:J,4,FALSE)</f>
        <v>Yes</v>
      </c>
      <c r="F947" s="6" t="str">
        <f>VLOOKUP(Table2[[#This Row],[CustomerID]],'Medical Examinations'!A:J,5,FALSE)</f>
        <v>No</v>
      </c>
      <c r="G947" s="6" t="str">
        <f>VLOOKUP(Table2[[#This Row],[CustomerID]],'Medical Examinations'!A:J,6,FALSE)</f>
        <v>No</v>
      </c>
      <c r="H947" s="6">
        <f>VLOOKUP(Table2[[#This Row],[CustomerID]],'Medical Examinations'!A:J,7,FALSE)</f>
        <v>1</v>
      </c>
      <c r="I947" s="6" t="str">
        <f>VLOOKUP(Table2[[#This Row],[CustomerID]],'Medical Examinations'!A:J,8,FALSE)</f>
        <v>No</v>
      </c>
      <c r="J947" s="6" t="str">
        <f>VLOOKUP(Table2[[#This Row],[CustomerID]],'Medical Examinations'!A:J,9,FALSE)</f>
        <v>Obesity</v>
      </c>
      <c r="K947" s="6" t="str">
        <f>VLOOKUP(Table2[[#This Row],[CustomerID]],'Medical Examinations'!A:J,10,FALSE)</f>
        <v>Diabetes</v>
      </c>
      <c r="L947" s="6" t="str">
        <f>VLOOKUP(Table2[[#This Row],[CustomerID]],'Hospitalisation Details'!A:M,12,FALSE)</f>
        <v>17-Jul-1986</v>
      </c>
      <c r="M947" s="6">
        <f>VLOOKUP(Table2[[#This Row],[CustomerID]],'Hospitalisation Details'!A:M,7,FALSE)</f>
        <v>11625.11</v>
      </c>
      <c r="N947" s="6" t="str">
        <f>VLOOKUP(Table2[[#This Row],[CustomerID]],'Hospitalisation Details'!A:M,8,FALSE)</f>
        <v>tier - 3</v>
      </c>
      <c r="O947" s="6" t="str">
        <f>VLOOKUP(Table2[[#This Row],[CustomerID]],'Hospitalisation Details'!A:M,9,FALSE)</f>
        <v>tier - 3</v>
      </c>
      <c r="P947" s="6" t="str">
        <f>VLOOKUP(Table2[[#This Row],[CustomerID]],'Hospitalisation Details'!A:M,10,FALSE)</f>
        <v>R1022</v>
      </c>
      <c r="Q947" s="6">
        <f>VLOOKUP(Table2[[#This Row],[CustomerID]],'Hospitalisation Details'!A:M,13,FALSE)</f>
        <v>36</v>
      </c>
      <c r="R947" s="41"/>
    </row>
    <row r="948" spans="1:18" x14ac:dyDescent="0.3">
      <c r="A948" s="6" t="str">
        <f>VLOOKUP('Customer Names'!A948,'Customer Names'!A:A,1,FALSE)</f>
        <v>Id947</v>
      </c>
      <c r="B948" s="6" t="str">
        <f>VLOOKUP(Table2[[#This Row],[CustomerID]],'Customer Names'!A:E,4,FALSE)</f>
        <v xml:space="preserve">  Antony G</v>
      </c>
      <c r="C948" s="6">
        <f>VLOOKUP(Table2[[#This Row],[CustomerID]],'Medical Examinations'!A:J,2,FALSE)</f>
        <v>25.87</v>
      </c>
      <c r="D948" s="6">
        <f>VLOOKUP(Table2[[#This Row],[CustomerID]],'Medical Examinations'!A:J,3,FALSE)</f>
        <v>5.63</v>
      </c>
      <c r="E948" s="6" t="str">
        <f>VLOOKUP(Table2[[#This Row],[CustomerID]],'Medical Examinations'!A:J,4,FALSE)</f>
        <v>Yes</v>
      </c>
      <c r="F948" s="6" t="str">
        <f>VLOOKUP(Table2[[#This Row],[CustomerID]],'Medical Examinations'!A:J,5,FALSE)</f>
        <v>No</v>
      </c>
      <c r="G948" s="6" t="str">
        <f>VLOOKUP(Table2[[#This Row],[CustomerID]],'Medical Examinations'!A:J,6,FALSE)</f>
        <v>No</v>
      </c>
      <c r="H948" s="6">
        <f>VLOOKUP(Table2[[#This Row],[CustomerID]],'Medical Examinations'!A:J,7,FALSE)</f>
        <v>1</v>
      </c>
      <c r="I948" s="6" t="str">
        <f>VLOOKUP(Table2[[#This Row],[CustomerID]],'Medical Examinations'!A:J,8,FALSE)</f>
        <v>No</v>
      </c>
      <c r="J948" s="6" t="str">
        <f>VLOOKUP(Table2[[#This Row],[CustomerID]],'Medical Examinations'!A:J,9,FALSE)</f>
        <v>OverWeight</v>
      </c>
      <c r="K948" s="6" t="str">
        <f>VLOOKUP(Table2[[#This Row],[CustomerID]],'Medical Examinations'!A:J,10,FALSE)</f>
        <v>Normal</v>
      </c>
      <c r="L948" s="6" t="str">
        <f>VLOOKUP(Table2[[#This Row],[CustomerID]],'Hospitalisation Details'!A:M,12,FALSE)</f>
        <v>20-Jun-1964</v>
      </c>
      <c r="M948" s="6">
        <f>VLOOKUP(Table2[[#This Row],[CustomerID]],'Hospitalisation Details'!A:M,7,FALSE)</f>
        <v>11602.75</v>
      </c>
      <c r="N948" s="6" t="str">
        <f>VLOOKUP(Table2[[#This Row],[CustomerID]],'Hospitalisation Details'!A:M,8,FALSE)</f>
        <v>tier - 3</v>
      </c>
      <c r="O948" s="6" t="str">
        <f>VLOOKUP(Table2[[#This Row],[CustomerID]],'Hospitalisation Details'!A:M,9,FALSE)</f>
        <v>tier - 1</v>
      </c>
      <c r="P948" s="6" t="str">
        <f>VLOOKUP(Table2[[#This Row],[CustomerID]],'Hospitalisation Details'!A:M,10,FALSE)</f>
        <v>R1020</v>
      </c>
      <c r="Q948" s="6">
        <f>VLOOKUP(Table2[[#This Row],[CustomerID]],'Hospitalisation Details'!A:M,13,FALSE)</f>
        <v>58</v>
      </c>
      <c r="R948" s="41"/>
    </row>
    <row r="949" spans="1:18" x14ac:dyDescent="0.3">
      <c r="A949" s="6" t="str">
        <f>VLOOKUP('Customer Names'!A949,'Customer Names'!A:A,1,FALSE)</f>
        <v>Id948</v>
      </c>
      <c r="B949" s="6" t="str">
        <f>VLOOKUP(Table2[[#This Row],[CustomerID]],'Customer Names'!A:E,4,FALSE)</f>
        <v xml:space="preserve">  Eric</v>
      </c>
      <c r="C949" s="6">
        <f>VLOOKUP(Table2[[#This Row],[CustomerID]],'Medical Examinations'!A:J,2,FALSE)</f>
        <v>43.7</v>
      </c>
      <c r="D949" s="6">
        <f>VLOOKUP(Table2[[#This Row],[CustomerID]],'Medical Examinations'!A:J,3,FALSE)</f>
        <v>7.23</v>
      </c>
      <c r="E949" s="6" t="str">
        <f>VLOOKUP(Table2[[#This Row],[CustomerID]],'Medical Examinations'!A:J,4,FALSE)</f>
        <v>No</v>
      </c>
      <c r="F949" s="6" t="str">
        <f>VLOOKUP(Table2[[#This Row],[CustomerID]],'Medical Examinations'!A:J,5,FALSE)</f>
        <v>No</v>
      </c>
      <c r="G949" s="6" t="str">
        <f>VLOOKUP(Table2[[#This Row],[CustomerID]],'Medical Examinations'!A:J,6,FALSE)</f>
        <v>No</v>
      </c>
      <c r="H949" s="6">
        <f>VLOOKUP(Table2[[#This Row],[CustomerID]],'Medical Examinations'!A:J,7,FALSE)</f>
        <v>0</v>
      </c>
      <c r="I949" s="6" t="str">
        <f>VLOOKUP(Table2[[#This Row],[CustomerID]],'Medical Examinations'!A:J,8,FALSE)</f>
        <v>No</v>
      </c>
      <c r="J949" s="6" t="str">
        <f>VLOOKUP(Table2[[#This Row],[CustomerID]],'Medical Examinations'!A:J,9,FALSE)</f>
        <v>Obesity</v>
      </c>
      <c r="K949" s="6" t="str">
        <f>VLOOKUP(Table2[[#This Row],[CustomerID]],'Medical Examinations'!A:J,10,FALSE)</f>
        <v>Diabetes</v>
      </c>
      <c r="L949" s="6" t="str">
        <f>VLOOKUP(Table2[[#This Row],[CustomerID]],'Hospitalisation Details'!A:M,12,FALSE)</f>
        <v>6-Nov-1965</v>
      </c>
      <c r="M949" s="6">
        <f>VLOOKUP(Table2[[#This Row],[CustomerID]],'Hospitalisation Details'!A:M,7,FALSE)</f>
        <v>11576.13</v>
      </c>
      <c r="N949" s="6" t="str">
        <f>VLOOKUP(Table2[[#This Row],[CustomerID]],'Hospitalisation Details'!A:M,8,FALSE)</f>
        <v>tier - 3</v>
      </c>
      <c r="O949" s="6" t="str">
        <f>VLOOKUP(Table2[[#This Row],[CustomerID]],'Hospitalisation Details'!A:M,9,FALSE)</f>
        <v>tier - 3</v>
      </c>
      <c r="P949" s="6" t="str">
        <f>VLOOKUP(Table2[[#This Row],[CustomerID]],'Hospitalisation Details'!A:M,10,FALSE)</f>
        <v>R1011</v>
      </c>
      <c r="Q949" s="6">
        <f>VLOOKUP(Table2[[#This Row],[CustomerID]],'Hospitalisation Details'!A:M,13,FALSE)</f>
        <v>57</v>
      </c>
      <c r="R949" s="41"/>
    </row>
    <row r="950" spans="1:18" x14ac:dyDescent="0.3">
      <c r="A950" s="6" t="str">
        <f>VLOOKUP('Customer Names'!A950,'Customer Names'!A:A,1,FALSE)</f>
        <v>Id949</v>
      </c>
      <c r="B950" s="6" t="str">
        <f>VLOOKUP(Table2[[#This Row],[CustomerID]],'Customer Names'!A:E,4,FALSE)</f>
        <v xml:space="preserve">  Erik</v>
      </c>
      <c r="C950" s="6">
        <f>VLOOKUP(Table2[[#This Row],[CustomerID]],'Medical Examinations'!A:J,2,FALSE)</f>
        <v>40.945</v>
      </c>
      <c r="D950" s="6">
        <f>VLOOKUP(Table2[[#This Row],[CustomerID]],'Medical Examinations'!A:J,3,FALSE)</f>
        <v>10.57</v>
      </c>
      <c r="E950" s="6" t="str">
        <f>VLOOKUP(Table2[[#This Row],[CustomerID]],'Medical Examinations'!A:J,4,FALSE)</f>
        <v>No</v>
      </c>
      <c r="F950" s="6" t="str">
        <f>VLOOKUP(Table2[[#This Row],[CustomerID]],'Medical Examinations'!A:J,5,FALSE)</f>
        <v>No</v>
      </c>
      <c r="G950" s="6" t="str">
        <f>VLOOKUP(Table2[[#This Row],[CustomerID]],'Medical Examinations'!A:J,6,FALSE)</f>
        <v>No</v>
      </c>
      <c r="H950" s="6">
        <f>VLOOKUP(Table2[[#This Row],[CustomerID]],'Medical Examinations'!A:J,7,FALSE)</f>
        <v>0</v>
      </c>
      <c r="I950" s="6" t="str">
        <f>VLOOKUP(Table2[[#This Row],[CustomerID]],'Medical Examinations'!A:J,8,FALSE)</f>
        <v>No</v>
      </c>
      <c r="J950" s="6" t="str">
        <f>VLOOKUP(Table2[[#This Row],[CustomerID]],'Medical Examinations'!A:J,9,FALSE)</f>
        <v>Obesity</v>
      </c>
      <c r="K950" s="6" t="str">
        <f>VLOOKUP(Table2[[#This Row],[CustomerID]],'Medical Examinations'!A:J,10,FALSE)</f>
        <v>Diabetes</v>
      </c>
      <c r="L950" s="6" t="str">
        <f>VLOOKUP(Table2[[#This Row],[CustomerID]],'Hospitalisation Details'!A:M,12,FALSE)</f>
        <v>25-Dec-1965</v>
      </c>
      <c r="M950" s="6">
        <f>VLOOKUP(Table2[[#This Row],[CustomerID]],'Hospitalisation Details'!A:M,7,FALSE)</f>
        <v>11566.3</v>
      </c>
      <c r="N950" s="6" t="str">
        <f>VLOOKUP(Table2[[#This Row],[CustomerID]],'Hospitalisation Details'!A:M,8,FALSE)</f>
        <v>tier - 3</v>
      </c>
      <c r="O950" s="6" t="str">
        <f>VLOOKUP(Table2[[#This Row],[CustomerID]],'Hospitalisation Details'!A:M,9,FALSE)</f>
        <v>tier - 3</v>
      </c>
      <c r="P950" s="6" t="str">
        <f>VLOOKUP(Table2[[#This Row],[CustomerID]],'Hospitalisation Details'!A:M,10,FALSE)</f>
        <v>R1016</v>
      </c>
      <c r="Q950" s="6">
        <f>VLOOKUP(Table2[[#This Row],[CustomerID]],'Hospitalisation Details'!A:M,13,FALSE)</f>
        <v>57</v>
      </c>
      <c r="R950" s="41"/>
    </row>
    <row r="951" spans="1:18" x14ac:dyDescent="0.3">
      <c r="A951" s="6" t="str">
        <f>VLOOKUP('Customer Names'!A951,'Customer Names'!A:A,1,FALSE)</f>
        <v>Id950</v>
      </c>
      <c r="B951" s="6" t="str">
        <f>VLOOKUP(Table2[[#This Row],[CustomerID]],'Customer Names'!A:E,4,FALSE)</f>
        <v xml:space="preserve">  Matthew T</v>
      </c>
      <c r="C951" s="6">
        <f>VLOOKUP(Table2[[#This Row],[CustomerID]],'Medical Examinations'!A:J,2,FALSE)</f>
        <v>27.94</v>
      </c>
      <c r="D951" s="6">
        <f>VLOOKUP(Table2[[#This Row],[CustomerID]],'Medical Examinations'!A:J,3,FALSE)</f>
        <v>7.92</v>
      </c>
      <c r="E951" s="6" t="str">
        <f>VLOOKUP(Table2[[#This Row],[CustomerID]],'Medical Examinations'!A:J,4,FALSE)</f>
        <v>No</v>
      </c>
      <c r="F951" s="6" t="str">
        <f>VLOOKUP(Table2[[#This Row],[CustomerID]],'Medical Examinations'!A:J,5,FALSE)</f>
        <v>No</v>
      </c>
      <c r="G951" s="6" t="str">
        <f>VLOOKUP(Table2[[#This Row],[CustomerID]],'Medical Examinations'!A:J,6,FALSE)</f>
        <v>No</v>
      </c>
      <c r="H951" s="6">
        <f>VLOOKUP(Table2[[#This Row],[CustomerID]],'Medical Examinations'!A:J,7,FALSE)</f>
        <v>0</v>
      </c>
      <c r="I951" s="6" t="str">
        <f>VLOOKUP(Table2[[#This Row],[CustomerID]],'Medical Examinations'!A:J,8,FALSE)</f>
        <v>No</v>
      </c>
      <c r="J951" s="6" t="str">
        <f>VLOOKUP(Table2[[#This Row],[CustomerID]],'Medical Examinations'!A:J,9,FALSE)</f>
        <v>OverWeight</v>
      </c>
      <c r="K951" s="6" t="str">
        <f>VLOOKUP(Table2[[#This Row],[CustomerID]],'Medical Examinations'!A:J,10,FALSE)</f>
        <v>Diabetes</v>
      </c>
      <c r="L951" s="6" t="str">
        <f>VLOOKUP(Table2[[#This Row],[CustomerID]],'Hospitalisation Details'!A:M,12,FALSE)</f>
        <v>27-Oct-1965</v>
      </c>
      <c r="M951" s="6">
        <f>VLOOKUP(Table2[[#This Row],[CustomerID]],'Hospitalisation Details'!A:M,7,FALSE)</f>
        <v>11554.22</v>
      </c>
      <c r="N951" s="6" t="str">
        <f>VLOOKUP(Table2[[#This Row],[CustomerID]],'Hospitalisation Details'!A:M,8,FALSE)</f>
        <v>tier - 3</v>
      </c>
      <c r="O951" s="6" t="str">
        <f>VLOOKUP(Table2[[#This Row],[CustomerID]],'Hospitalisation Details'!A:M,9,FALSE)</f>
        <v>tier - 1</v>
      </c>
      <c r="P951" s="6" t="str">
        <f>VLOOKUP(Table2[[#This Row],[CustomerID]],'Hospitalisation Details'!A:M,10,FALSE)</f>
        <v>R1013</v>
      </c>
      <c r="Q951" s="6">
        <f>VLOOKUP(Table2[[#This Row],[CustomerID]],'Hospitalisation Details'!A:M,13,FALSE)</f>
        <v>57</v>
      </c>
      <c r="R951" s="41"/>
    </row>
    <row r="952" spans="1:18" x14ac:dyDescent="0.3">
      <c r="A952" s="6" t="str">
        <f>VLOOKUP('Customer Names'!A952,'Customer Names'!A:A,1,FALSE)</f>
        <v>Id951</v>
      </c>
      <c r="B952" s="6" t="str">
        <f>VLOOKUP(Table2[[#This Row],[CustomerID]],'Customer Names'!A:E,4,FALSE)</f>
        <v xml:space="preserve">  Cassandra</v>
      </c>
      <c r="C952" s="6">
        <f>VLOOKUP(Table2[[#This Row],[CustomerID]],'Medical Examinations'!A:J,2,FALSE)</f>
        <v>31.9</v>
      </c>
      <c r="D952" s="6">
        <f>VLOOKUP(Table2[[#This Row],[CustomerID]],'Medical Examinations'!A:J,3,FALSE)</f>
        <v>10.119999999999999</v>
      </c>
      <c r="E952" s="6" t="str">
        <f>VLOOKUP(Table2[[#This Row],[CustomerID]],'Medical Examinations'!A:J,4,FALSE)</f>
        <v>No</v>
      </c>
      <c r="F952" s="6" t="str">
        <f>VLOOKUP(Table2[[#This Row],[CustomerID]],'Medical Examinations'!A:J,5,FALSE)</f>
        <v>No</v>
      </c>
      <c r="G952" s="6" t="str">
        <f>VLOOKUP(Table2[[#This Row],[CustomerID]],'Medical Examinations'!A:J,6,FALSE)</f>
        <v>No</v>
      </c>
      <c r="H952" s="6">
        <f>VLOOKUP(Table2[[#This Row],[CustomerID]],'Medical Examinations'!A:J,7,FALSE)</f>
        <v>2</v>
      </c>
      <c r="I952" s="6" t="str">
        <f>VLOOKUP(Table2[[#This Row],[CustomerID]],'Medical Examinations'!A:J,8,FALSE)</f>
        <v>No</v>
      </c>
      <c r="J952" s="6" t="str">
        <f>VLOOKUP(Table2[[#This Row],[CustomerID]],'Medical Examinations'!A:J,9,FALSE)</f>
        <v>Obesity</v>
      </c>
      <c r="K952" s="6" t="str">
        <f>VLOOKUP(Table2[[#This Row],[CustomerID]],'Medical Examinations'!A:J,10,FALSE)</f>
        <v>Diabetes</v>
      </c>
      <c r="L952" s="6" t="str">
        <f>VLOOKUP(Table2[[#This Row],[CustomerID]],'Hospitalisation Details'!A:M,12,FALSE)</f>
        <v>23-Jul-1973</v>
      </c>
      <c r="M952" s="6">
        <f>VLOOKUP(Table2[[#This Row],[CustomerID]],'Hospitalisation Details'!A:M,7,FALSE)</f>
        <v>11552.9</v>
      </c>
      <c r="N952" s="6" t="str">
        <f>VLOOKUP(Table2[[#This Row],[CustomerID]],'Hospitalisation Details'!A:M,8,FALSE)</f>
        <v>tier - 3</v>
      </c>
      <c r="O952" s="6" t="str">
        <f>VLOOKUP(Table2[[#This Row],[CustomerID]],'Hospitalisation Details'!A:M,9,FALSE)</f>
        <v>tier - 2</v>
      </c>
      <c r="P952" s="6" t="str">
        <f>VLOOKUP(Table2[[#This Row],[CustomerID]],'Hospitalisation Details'!A:M,10,FALSE)</f>
        <v>R1011</v>
      </c>
      <c r="Q952" s="6">
        <f>VLOOKUP(Table2[[#This Row],[CustomerID]],'Hospitalisation Details'!A:M,13,FALSE)</f>
        <v>49</v>
      </c>
      <c r="R952" s="41"/>
    </row>
    <row r="953" spans="1:18" x14ac:dyDescent="0.3">
      <c r="A953" s="6" t="str">
        <f>VLOOKUP('Customer Names'!A953,'Customer Names'!A:A,1,FALSE)</f>
        <v>Id952</v>
      </c>
      <c r="B953" s="6" t="str">
        <f>VLOOKUP(Table2[[#This Row],[CustomerID]],'Customer Names'!A:E,4,FALSE)</f>
        <v xml:space="preserve">  Rosemary C</v>
      </c>
      <c r="C953" s="6">
        <f>VLOOKUP(Table2[[#This Row],[CustomerID]],'Medical Examinations'!A:J,2,FALSE)</f>
        <v>31.64</v>
      </c>
      <c r="D953" s="6">
        <f>VLOOKUP(Table2[[#This Row],[CustomerID]],'Medical Examinations'!A:J,3,FALSE)</f>
        <v>7.91</v>
      </c>
      <c r="E953" s="6" t="str">
        <f>VLOOKUP(Table2[[#This Row],[CustomerID]],'Medical Examinations'!A:J,4,FALSE)</f>
        <v>No</v>
      </c>
      <c r="F953" s="6" t="str">
        <f>VLOOKUP(Table2[[#This Row],[CustomerID]],'Medical Examinations'!A:J,5,FALSE)</f>
        <v>No</v>
      </c>
      <c r="G953" s="6" t="str">
        <f>VLOOKUP(Table2[[#This Row],[CustomerID]],'Medical Examinations'!A:J,6,FALSE)</f>
        <v>No</v>
      </c>
      <c r="H953" s="6">
        <f>VLOOKUP(Table2[[#This Row],[CustomerID]],'Medical Examinations'!A:J,7,FALSE)</f>
        <v>0</v>
      </c>
      <c r="I953" s="6" t="str">
        <f>VLOOKUP(Table2[[#This Row],[CustomerID]],'Medical Examinations'!A:J,8,FALSE)</f>
        <v>No</v>
      </c>
      <c r="J953" s="6" t="str">
        <f>VLOOKUP(Table2[[#This Row],[CustomerID]],'Medical Examinations'!A:J,9,FALSE)</f>
        <v>Obesity</v>
      </c>
      <c r="K953" s="6" t="str">
        <f>VLOOKUP(Table2[[#This Row],[CustomerID]],'Medical Examinations'!A:J,10,FALSE)</f>
        <v>Diabetes</v>
      </c>
      <c r="L953" s="6" t="str">
        <f>VLOOKUP(Table2[[#This Row],[CustomerID]],'Hospitalisation Details'!A:M,12,FALSE)</f>
        <v>1-Dec-1971</v>
      </c>
      <c r="M953" s="6">
        <f>VLOOKUP(Table2[[#This Row],[CustomerID]],'Hospitalisation Details'!A:M,7,FALSE)</f>
        <v>11540.25</v>
      </c>
      <c r="N953" s="6" t="str">
        <f>VLOOKUP(Table2[[#This Row],[CustomerID]],'Hospitalisation Details'!A:M,8,FALSE)</f>
        <v>tier - 3</v>
      </c>
      <c r="O953" s="6" t="str">
        <f>VLOOKUP(Table2[[#This Row],[CustomerID]],'Hospitalisation Details'!A:M,9,FALSE)</f>
        <v>tier - 1</v>
      </c>
      <c r="P953" s="6" t="str">
        <f>VLOOKUP(Table2[[#This Row],[CustomerID]],'Hospitalisation Details'!A:M,10,FALSE)</f>
        <v>R1012</v>
      </c>
      <c r="Q953" s="6">
        <f>VLOOKUP(Table2[[#This Row],[CustomerID]],'Hospitalisation Details'!A:M,13,FALSE)</f>
        <v>51</v>
      </c>
      <c r="R953" s="41"/>
    </row>
    <row r="954" spans="1:18" x14ac:dyDescent="0.3">
      <c r="A954" s="6" t="str">
        <f>VLOOKUP('Customer Names'!A954,'Customer Names'!A:A,1,FALSE)</f>
        <v>Id953</v>
      </c>
      <c r="B954" s="6" t="str">
        <f>VLOOKUP(Table2[[#This Row],[CustomerID]],'Customer Names'!A:E,4,FALSE)</f>
        <v xml:space="preserve">  Carrie A</v>
      </c>
      <c r="C954" s="6">
        <f>VLOOKUP(Table2[[#This Row],[CustomerID]],'Medical Examinations'!A:J,2,FALSE)</f>
        <v>46.7</v>
      </c>
      <c r="D954" s="6">
        <f>VLOOKUP(Table2[[#This Row],[CustomerID]],'Medical Examinations'!A:J,3,FALSE)</f>
        <v>10.9</v>
      </c>
      <c r="E954" s="6" t="str">
        <f>VLOOKUP(Table2[[#This Row],[CustomerID]],'Medical Examinations'!A:J,4,FALSE)</f>
        <v>No</v>
      </c>
      <c r="F954" s="6" t="str">
        <f>VLOOKUP(Table2[[#This Row],[CustomerID]],'Medical Examinations'!A:J,5,FALSE)</f>
        <v>No</v>
      </c>
      <c r="G954" s="6" t="str">
        <f>VLOOKUP(Table2[[#This Row],[CustomerID]],'Medical Examinations'!A:J,6,FALSE)</f>
        <v>No</v>
      </c>
      <c r="H954" s="6">
        <f>VLOOKUP(Table2[[#This Row],[CustomerID]],'Medical Examinations'!A:J,7,FALSE)</f>
        <v>0</v>
      </c>
      <c r="I954" s="6" t="str">
        <f>VLOOKUP(Table2[[#This Row],[CustomerID]],'Medical Examinations'!A:J,8,FALSE)</f>
        <v>No</v>
      </c>
      <c r="J954" s="6" t="str">
        <f>VLOOKUP(Table2[[#This Row],[CustomerID]],'Medical Examinations'!A:J,9,FALSE)</f>
        <v>Obesity</v>
      </c>
      <c r="K954" s="6" t="str">
        <f>VLOOKUP(Table2[[#This Row],[CustomerID]],'Medical Examinations'!A:J,10,FALSE)</f>
        <v>Diabetes</v>
      </c>
      <c r="L954" s="6" t="str">
        <f>VLOOKUP(Table2[[#This Row],[CustomerID]],'Hospitalisation Details'!A:M,12,FALSE)</f>
        <v>14-Nov-1968</v>
      </c>
      <c r="M954" s="6">
        <f>VLOOKUP(Table2[[#This Row],[CustomerID]],'Hospitalisation Details'!A:M,7,FALSE)</f>
        <v>11538.42</v>
      </c>
      <c r="N954" s="6" t="str">
        <f>VLOOKUP(Table2[[#This Row],[CustomerID]],'Hospitalisation Details'!A:M,8,FALSE)</f>
        <v>tier - 3</v>
      </c>
      <c r="O954" s="6" t="str">
        <f>VLOOKUP(Table2[[#This Row],[CustomerID]],'Hospitalisation Details'!A:M,9,FALSE)</f>
        <v>tier - 1</v>
      </c>
      <c r="P954" s="6" t="str">
        <f>VLOOKUP(Table2[[#This Row],[CustomerID]],'Hospitalisation Details'!A:M,10,FALSE)</f>
        <v>R1011</v>
      </c>
      <c r="Q954" s="6">
        <f>VLOOKUP(Table2[[#This Row],[CustomerID]],'Hospitalisation Details'!A:M,13,FALSE)</f>
        <v>54</v>
      </c>
      <c r="R954" s="41"/>
    </row>
    <row r="955" spans="1:18" x14ac:dyDescent="0.3">
      <c r="A955" s="6" t="str">
        <f>VLOOKUP('Customer Names'!A955,'Customer Names'!A:A,1,FALSE)</f>
        <v>Id954</v>
      </c>
      <c r="B955" s="6" t="str">
        <f>VLOOKUP(Table2[[#This Row],[CustomerID]],'Customer Names'!A:E,4,FALSE)</f>
        <v xml:space="preserve">  Gerardo Sr</v>
      </c>
      <c r="C955" s="6">
        <f>VLOOKUP(Table2[[#This Row],[CustomerID]],'Medical Examinations'!A:J,2,FALSE)</f>
        <v>18.335000000000001</v>
      </c>
      <c r="D955" s="6">
        <f>VLOOKUP(Table2[[#This Row],[CustomerID]],'Medical Examinations'!A:J,3,FALSE)</f>
        <v>11.83</v>
      </c>
      <c r="E955" s="6" t="str">
        <f>VLOOKUP(Table2[[#This Row],[CustomerID]],'Medical Examinations'!A:J,4,FALSE)</f>
        <v>No</v>
      </c>
      <c r="F955" s="6" t="str">
        <f>VLOOKUP(Table2[[#This Row],[CustomerID]],'Medical Examinations'!A:J,5,FALSE)</f>
        <v>No</v>
      </c>
      <c r="G955" s="6" t="str">
        <f>VLOOKUP(Table2[[#This Row],[CustomerID]],'Medical Examinations'!A:J,6,FALSE)</f>
        <v>No</v>
      </c>
      <c r="H955" s="6">
        <f>VLOOKUP(Table2[[#This Row],[CustomerID]],'Medical Examinations'!A:J,7,FALSE)</f>
        <v>0</v>
      </c>
      <c r="I955" s="6" t="str">
        <f>VLOOKUP(Table2[[#This Row],[CustomerID]],'Medical Examinations'!A:J,8,FALSE)</f>
        <v>No</v>
      </c>
      <c r="J955" s="6" t="str">
        <f>VLOOKUP(Table2[[#This Row],[CustomerID]],'Medical Examinations'!A:J,9,FALSE)</f>
        <v>UnderWeight</v>
      </c>
      <c r="K955" s="6" t="str">
        <f>VLOOKUP(Table2[[#This Row],[CustomerID]],'Medical Examinations'!A:J,10,FALSE)</f>
        <v>Diabetes</v>
      </c>
      <c r="L955" s="6" t="str">
        <f>VLOOKUP(Table2[[#This Row],[CustomerID]],'Hospitalisation Details'!A:M,12,FALSE)</f>
        <v>3-Oct-1965</v>
      </c>
      <c r="M955" s="6">
        <f>VLOOKUP(Table2[[#This Row],[CustomerID]],'Hospitalisation Details'!A:M,7,FALSE)</f>
        <v>11534.87</v>
      </c>
      <c r="N955" s="6" t="str">
        <f>VLOOKUP(Table2[[#This Row],[CustomerID]],'Hospitalisation Details'!A:M,8,FALSE)</f>
        <v>tier - 3</v>
      </c>
      <c r="O955" s="6" t="str">
        <f>VLOOKUP(Table2[[#This Row],[CustomerID]],'Hospitalisation Details'!A:M,9,FALSE)</f>
        <v>tier - 1</v>
      </c>
      <c r="P955" s="6" t="str">
        <f>VLOOKUP(Table2[[#This Row],[CustomerID]],'Hospitalisation Details'!A:M,10,FALSE)</f>
        <v>R1017</v>
      </c>
      <c r="Q955" s="6">
        <f>VLOOKUP(Table2[[#This Row],[CustomerID]],'Hospitalisation Details'!A:M,13,FALSE)</f>
        <v>57</v>
      </c>
      <c r="R955" s="41"/>
    </row>
    <row r="956" spans="1:18" x14ac:dyDescent="0.3">
      <c r="A956" s="6" t="str">
        <f>VLOOKUP('Customer Names'!A956,'Customer Names'!A:A,1,FALSE)</f>
        <v>Id955</v>
      </c>
      <c r="B956" s="6" t="str">
        <f>VLOOKUP(Table2[[#This Row],[CustomerID]],'Customer Names'!A:E,4,FALSE)</f>
        <v xml:space="preserve">  Matthew R</v>
      </c>
      <c r="C956" s="6">
        <f>VLOOKUP(Table2[[#This Row],[CustomerID]],'Medical Examinations'!A:J,2,FALSE)</f>
        <v>31.24</v>
      </c>
      <c r="D956" s="6">
        <f>VLOOKUP(Table2[[#This Row],[CustomerID]],'Medical Examinations'!A:J,3,FALSE)</f>
        <v>7.42</v>
      </c>
      <c r="E956" s="6" t="str">
        <f>VLOOKUP(Table2[[#This Row],[CustomerID]],'Medical Examinations'!A:J,4,FALSE)</f>
        <v>Yes</v>
      </c>
      <c r="F956" s="6" t="str">
        <f>VLOOKUP(Table2[[#This Row],[CustomerID]],'Medical Examinations'!A:J,5,FALSE)</f>
        <v>No</v>
      </c>
      <c r="G956" s="6" t="str">
        <f>VLOOKUP(Table2[[#This Row],[CustomerID]],'Medical Examinations'!A:J,6,FALSE)</f>
        <v>No</v>
      </c>
      <c r="H956" s="6">
        <f>VLOOKUP(Table2[[#This Row],[CustomerID]],'Medical Examinations'!A:J,7,FALSE)</f>
        <v>2</v>
      </c>
      <c r="I956" s="6" t="str">
        <f>VLOOKUP(Table2[[#This Row],[CustomerID]],'Medical Examinations'!A:J,8,FALSE)</f>
        <v>No</v>
      </c>
      <c r="J956" s="6" t="str">
        <f>VLOOKUP(Table2[[#This Row],[CustomerID]],'Medical Examinations'!A:J,9,FALSE)</f>
        <v>Obesity</v>
      </c>
      <c r="K956" s="6" t="str">
        <f>VLOOKUP(Table2[[#This Row],[CustomerID]],'Medical Examinations'!A:J,10,FALSE)</f>
        <v>Diabetes</v>
      </c>
      <c r="L956" s="6" t="str">
        <f>VLOOKUP(Table2[[#This Row],[CustomerID]],'Hospitalisation Details'!A:M,12,FALSE)</f>
        <v>23-Jul-1970</v>
      </c>
      <c r="M956" s="6">
        <f>VLOOKUP(Table2[[#This Row],[CustomerID]],'Hospitalisation Details'!A:M,7,FALSE)</f>
        <v>11530.12</v>
      </c>
      <c r="N956" s="6" t="str">
        <f>VLOOKUP(Table2[[#This Row],[CustomerID]],'Hospitalisation Details'!A:M,8,FALSE)</f>
        <v>tier - 3</v>
      </c>
      <c r="O956" s="6" t="str">
        <f>VLOOKUP(Table2[[#This Row],[CustomerID]],'Hospitalisation Details'!A:M,9,FALSE)</f>
        <v>tier - 1</v>
      </c>
      <c r="P956" s="6" t="str">
        <f>VLOOKUP(Table2[[#This Row],[CustomerID]],'Hospitalisation Details'!A:M,10,FALSE)</f>
        <v>R1012</v>
      </c>
      <c r="Q956" s="6">
        <f>VLOOKUP(Table2[[#This Row],[CustomerID]],'Hospitalisation Details'!A:M,13,FALSE)</f>
        <v>52</v>
      </c>
      <c r="R956" s="41"/>
    </row>
    <row r="957" spans="1:18" x14ac:dyDescent="0.3">
      <c r="A957" s="6" t="str">
        <f>VLOOKUP('Customer Names'!A957,'Customer Names'!A:A,1,FALSE)</f>
        <v>Id956</v>
      </c>
      <c r="B957" s="6" t="str">
        <f>VLOOKUP(Table2[[#This Row],[CustomerID]],'Customer Names'!A:E,4,FALSE)</f>
        <v xml:space="preserve">  Meghan E</v>
      </c>
      <c r="C957" s="6">
        <f>VLOOKUP(Table2[[#This Row],[CustomerID]],'Medical Examinations'!A:J,2,FALSE)</f>
        <v>39.22</v>
      </c>
      <c r="D957" s="6">
        <f>VLOOKUP(Table2[[#This Row],[CustomerID]],'Medical Examinations'!A:J,3,FALSE)</f>
        <v>5.62</v>
      </c>
      <c r="E957" s="6" t="str">
        <f>VLOOKUP(Table2[[#This Row],[CustomerID]],'Medical Examinations'!A:J,4,FALSE)</f>
        <v>Yes</v>
      </c>
      <c r="F957" s="6" t="str">
        <f>VLOOKUP(Table2[[#This Row],[CustomerID]],'Medical Examinations'!A:J,5,FALSE)</f>
        <v>No</v>
      </c>
      <c r="G957" s="6" t="str">
        <f>VLOOKUP(Table2[[#This Row],[CustomerID]],'Medical Examinations'!A:J,6,FALSE)</f>
        <v>No</v>
      </c>
      <c r="H957" s="6">
        <f>VLOOKUP(Table2[[#This Row],[CustomerID]],'Medical Examinations'!A:J,7,FALSE)</f>
        <v>1</v>
      </c>
      <c r="I957" s="6" t="str">
        <f>VLOOKUP(Table2[[#This Row],[CustomerID]],'Medical Examinations'!A:J,8,FALSE)</f>
        <v>No</v>
      </c>
      <c r="J957" s="6" t="str">
        <f>VLOOKUP(Table2[[#This Row],[CustomerID]],'Medical Examinations'!A:J,9,FALSE)</f>
        <v>Obesity</v>
      </c>
      <c r="K957" s="6" t="str">
        <f>VLOOKUP(Table2[[#This Row],[CustomerID]],'Medical Examinations'!A:J,10,FALSE)</f>
        <v>Normal</v>
      </c>
      <c r="L957" s="6" t="str">
        <f>VLOOKUP(Table2[[#This Row],[CustomerID]],'Hospitalisation Details'!A:M,12,FALSE)</f>
        <v>12-Jun-1988</v>
      </c>
      <c r="M957" s="6">
        <f>VLOOKUP(Table2[[#This Row],[CustomerID]],'Hospitalisation Details'!A:M,7,FALSE)</f>
        <v>11524.25</v>
      </c>
      <c r="N957" s="6" t="str">
        <f>VLOOKUP(Table2[[#This Row],[CustomerID]],'Hospitalisation Details'!A:M,8,FALSE)</f>
        <v>tier - 3</v>
      </c>
      <c r="O957" s="6" t="str">
        <f>VLOOKUP(Table2[[#This Row],[CustomerID]],'Hospitalisation Details'!A:M,9,FALSE)</f>
        <v>tier - 1</v>
      </c>
      <c r="P957" s="6" t="str">
        <f>VLOOKUP(Table2[[#This Row],[CustomerID]],'Hospitalisation Details'!A:M,10,FALSE)</f>
        <v>R1026</v>
      </c>
      <c r="Q957" s="6">
        <f>VLOOKUP(Table2[[#This Row],[CustomerID]],'Hospitalisation Details'!A:M,13,FALSE)</f>
        <v>34</v>
      </c>
      <c r="R957" s="41"/>
    </row>
    <row r="958" spans="1:18" x14ac:dyDescent="0.3">
      <c r="A958" s="6" t="str">
        <f>VLOOKUP('Customer Names'!A958,'Customer Names'!A:A,1,FALSE)</f>
        <v>Id957</v>
      </c>
      <c r="B958" s="6" t="str">
        <f>VLOOKUP(Table2[[#This Row],[CustomerID]],'Customer Names'!A:E,4,FALSE)</f>
        <v xml:space="preserve">  Eric</v>
      </c>
      <c r="C958" s="6">
        <f>VLOOKUP(Table2[[#This Row],[CustomerID]],'Medical Examinations'!A:J,2,FALSE)</f>
        <v>24.414999999999999</v>
      </c>
      <c r="D958" s="6">
        <f>VLOOKUP(Table2[[#This Row],[CustomerID]],'Medical Examinations'!A:J,3,FALSE)</f>
        <v>7.16</v>
      </c>
      <c r="E958" s="6" t="str">
        <f>VLOOKUP(Table2[[#This Row],[CustomerID]],'Medical Examinations'!A:J,4,FALSE)</f>
        <v>No</v>
      </c>
      <c r="F958" s="6" t="str">
        <f>VLOOKUP(Table2[[#This Row],[CustomerID]],'Medical Examinations'!A:J,5,FALSE)</f>
        <v>No</v>
      </c>
      <c r="G958" s="6" t="str">
        <f>VLOOKUP(Table2[[#This Row],[CustomerID]],'Medical Examinations'!A:J,6,FALSE)</f>
        <v>No</v>
      </c>
      <c r="H958" s="6">
        <f>VLOOKUP(Table2[[#This Row],[CustomerID]],'Medical Examinations'!A:J,7,FALSE)</f>
        <v>0</v>
      </c>
      <c r="I958" s="6" t="str">
        <f>VLOOKUP(Table2[[#This Row],[CustomerID]],'Medical Examinations'!A:J,8,FALSE)</f>
        <v>No</v>
      </c>
      <c r="J958" s="6" t="str">
        <f>VLOOKUP(Table2[[#This Row],[CustomerID]],'Medical Examinations'!A:J,9,FALSE)</f>
        <v>NormalWeight</v>
      </c>
      <c r="K958" s="6" t="str">
        <f>VLOOKUP(Table2[[#This Row],[CustomerID]],'Medical Examinations'!A:J,10,FALSE)</f>
        <v>Diabetes</v>
      </c>
      <c r="L958" s="6" t="str">
        <f>VLOOKUP(Table2[[#This Row],[CustomerID]],'Hospitalisation Details'!A:M,12,FALSE)</f>
        <v>19-Dec-1971</v>
      </c>
      <c r="M958" s="6">
        <f>VLOOKUP(Table2[[#This Row],[CustomerID]],'Hospitalisation Details'!A:M,7,FALSE)</f>
        <v>11520.1</v>
      </c>
      <c r="N958" s="6" t="str">
        <f>VLOOKUP(Table2[[#This Row],[CustomerID]],'Hospitalisation Details'!A:M,8,FALSE)</f>
        <v>tier - 3</v>
      </c>
      <c r="O958" s="6" t="str">
        <f>VLOOKUP(Table2[[#This Row],[CustomerID]],'Hospitalisation Details'!A:M,9,FALSE)</f>
        <v>tier - 1</v>
      </c>
      <c r="P958" s="6" t="str">
        <f>VLOOKUP(Table2[[#This Row],[CustomerID]],'Hospitalisation Details'!A:M,10,FALSE)</f>
        <v>R1012</v>
      </c>
      <c r="Q958" s="6">
        <f>VLOOKUP(Table2[[#This Row],[CustomerID]],'Hospitalisation Details'!A:M,13,FALSE)</f>
        <v>51</v>
      </c>
      <c r="R958" s="41"/>
    </row>
    <row r="959" spans="1:18" x14ac:dyDescent="0.3">
      <c r="A959" s="6" t="str">
        <f>VLOOKUP('Customer Names'!A959,'Customer Names'!A:A,1,FALSE)</f>
        <v>Id958</v>
      </c>
      <c r="B959" s="6" t="str">
        <f>VLOOKUP(Table2[[#This Row],[CustomerID]],'Customer Names'!A:E,4,FALSE)</f>
        <v xml:space="preserve">  Lisa B</v>
      </c>
      <c r="C959" s="6">
        <f>VLOOKUP(Table2[[#This Row],[CustomerID]],'Medical Examinations'!A:J,2,FALSE)</f>
        <v>32.299999999999997</v>
      </c>
      <c r="D959" s="6">
        <f>VLOOKUP(Table2[[#This Row],[CustomerID]],'Medical Examinations'!A:J,3,FALSE)</f>
        <v>9.89</v>
      </c>
      <c r="E959" s="6" t="str">
        <f>VLOOKUP(Table2[[#This Row],[CustomerID]],'Medical Examinations'!A:J,4,FALSE)</f>
        <v>No</v>
      </c>
      <c r="F959" s="6" t="str">
        <f>VLOOKUP(Table2[[#This Row],[CustomerID]],'Medical Examinations'!A:J,5,FALSE)</f>
        <v>No</v>
      </c>
      <c r="G959" s="6" t="str">
        <f>VLOOKUP(Table2[[#This Row],[CustomerID]],'Medical Examinations'!A:J,6,FALSE)</f>
        <v>No</v>
      </c>
      <c r="H959" s="6">
        <f>VLOOKUP(Table2[[#This Row],[CustomerID]],'Medical Examinations'!A:J,7,FALSE)</f>
        <v>0</v>
      </c>
      <c r="I959" s="6" t="str">
        <f>VLOOKUP(Table2[[#This Row],[CustomerID]],'Medical Examinations'!A:J,8,FALSE)</f>
        <v>No</v>
      </c>
      <c r="J959" s="6" t="str">
        <f>VLOOKUP(Table2[[#This Row],[CustomerID]],'Medical Examinations'!A:J,9,FALSE)</f>
        <v>Obesity</v>
      </c>
      <c r="K959" s="6" t="str">
        <f>VLOOKUP(Table2[[#This Row],[CustomerID]],'Medical Examinations'!A:J,10,FALSE)</f>
        <v>Diabetes</v>
      </c>
      <c r="L959" s="6" t="str">
        <f>VLOOKUP(Table2[[#This Row],[CustomerID]],'Hospitalisation Details'!A:M,12,FALSE)</f>
        <v>24-Jun-1968</v>
      </c>
      <c r="M959" s="6">
        <f>VLOOKUP(Table2[[#This Row],[CustomerID]],'Hospitalisation Details'!A:M,7,FALSE)</f>
        <v>11512.41</v>
      </c>
      <c r="N959" s="6" t="str">
        <f>VLOOKUP(Table2[[#This Row],[CustomerID]],'Hospitalisation Details'!A:M,8,FALSE)</f>
        <v>tier - 3</v>
      </c>
      <c r="O959" s="6" t="str">
        <f>VLOOKUP(Table2[[#This Row],[CustomerID]],'Hospitalisation Details'!A:M,9,FALSE)</f>
        <v>tier - 1</v>
      </c>
      <c r="P959" s="6" t="str">
        <f>VLOOKUP(Table2[[#This Row],[CustomerID]],'Hospitalisation Details'!A:M,10,FALSE)</f>
        <v>R1024</v>
      </c>
      <c r="Q959" s="6">
        <f>VLOOKUP(Table2[[#This Row],[CustomerID]],'Hospitalisation Details'!A:M,13,FALSE)</f>
        <v>54</v>
      </c>
      <c r="R959" s="41"/>
    </row>
    <row r="960" spans="1:18" x14ac:dyDescent="0.3">
      <c r="A960" s="6" t="str">
        <f>VLOOKUP('Customer Names'!A960,'Customer Names'!A:A,1,FALSE)</f>
        <v>Id959</v>
      </c>
      <c r="B960" s="6" t="str">
        <f>VLOOKUP(Table2[[#This Row],[CustomerID]],'Customer Names'!A:E,4,FALSE)</f>
        <v xml:space="preserve">  Jane R</v>
      </c>
      <c r="C960" s="6">
        <f>VLOOKUP(Table2[[#This Row],[CustomerID]],'Medical Examinations'!A:J,2,FALSE)</f>
        <v>39.94</v>
      </c>
      <c r="D960" s="6">
        <f>VLOOKUP(Table2[[#This Row],[CustomerID]],'Medical Examinations'!A:J,3,FALSE)</f>
        <v>5.14</v>
      </c>
      <c r="E960" s="6" t="str">
        <f>VLOOKUP(Table2[[#This Row],[CustomerID]],'Medical Examinations'!A:J,4,FALSE)</f>
        <v>No</v>
      </c>
      <c r="F960" s="6" t="str">
        <f>VLOOKUP(Table2[[#This Row],[CustomerID]],'Medical Examinations'!A:J,5,FALSE)</f>
        <v>No</v>
      </c>
      <c r="G960" s="6" t="str">
        <f>VLOOKUP(Table2[[#This Row],[CustomerID]],'Medical Examinations'!A:J,6,FALSE)</f>
        <v>No</v>
      </c>
      <c r="H960" s="6">
        <f>VLOOKUP(Table2[[#This Row],[CustomerID]],'Medical Examinations'!A:J,7,FALSE)</f>
        <v>0</v>
      </c>
      <c r="I960" s="6" t="str">
        <f>VLOOKUP(Table2[[#This Row],[CustomerID]],'Medical Examinations'!A:J,8,FALSE)</f>
        <v>No</v>
      </c>
      <c r="J960" s="6" t="str">
        <f>VLOOKUP(Table2[[#This Row],[CustomerID]],'Medical Examinations'!A:J,9,FALSE)</f>
        <v>Obesity</v>
      </c>
      <c r="K960" s="6" t="str">
        <f>VLOOKUP(Table2[[#This Row],[CustomerID]],'Medical Examinations'!A:J,10,FALSE)</f>
        <v>Normal</v>
      </c>
      <c r="L960" s="6" t="str">
        <f>VLOOKUP(Table2[[#This Row],[CustomerID]],'Hospitalisation Details'!A:M,12,FALSE)</f>
        <v>6-Oct-1989</v>
      </c>
      <c r="M960" s="6">
        <f>VLOOKUP(Table2[[#This Row],[CustomerID]],'Hospitalisation Details'!A:M,7,FALSE)</f>
        <v>11511.61</v>
      </c>
      <c r="N960" s="6" t="str">
        <f>VLOOKUP(Table2[[#This Row],[CustomerID]],'Hospitalisation Details'!A:M,8,FALSE)</f>
        <v>tier - 3</v>
      </c>
      <c r="O960" s="6" t="str">
        <f>VLOOKUP(Table2[[#This Row],[CustomerID]],'Hospitalisation Details'!A:M,9,FALSE)</f>
        <v>tier - 3</v>
      </c>
      <c r="P960" s="6" t="str">
        <f>VLOOKUP(Table2[[#This Row],[CustomerID]],'Hospitalisation Details'!A:M,10,FALSE)</f>
        <v>R1026</v>
      </c>
      <c r="Q960" s="6">
        <f>VLOOKUP(Table2[[#This Row],[CustomerID]],'Hospitalisation Details'!A:M,13,FALSE)</f>
        <v>33</v>
      </c>
      <c r="R960" s="41"/>
    </row>
    <row r="961" spans="1:18" x14ac:dyDescent="0.3">
      <c r="A961" s="6" t="str">
        <f>VLOOKUP('Customer Names'!A961,'Customer Names'!A:A,1,FALSE)</f>
        <v>Id960</v>
      </c>
      <c r="B961" s="6" t="str">
        <f>VLOOKUP(Table2[[#This Row],[CustomerID]],'Customer Names'!A:E,4,FALSE)</f>
        <v xml:space="preserve">  Allison M</v>
      </c>
      <c r="C961" s="6">
        <f>VLOOKUP(Table2[[#This Row],[CustomerID]],'Medical Examinations'!A:J,2,FALSE)</f>
        <v>30</v>
      </c>
      <c r="D961" s="6">
        <f>VLOOKUP(Table2[[#This Row],[CustomerID]],'Medical Examinations'!A:J,3,FALSE)</f>
        <v>5.61</v>
      </c>
      <c r="E961" s="6" t="str">
        <f>VLOOKUP(Table2[[#This Row],[CustomerID]],'Medical Examinations'!A:J,4,FALSE)</f>
        <v>Yes</v>
      </c>
      <c r="F961" s="6" t="str">
        <f>VLOOKUP(Table2[[#This Row],[CustomerID]],'Medical Examinations'!A:J,5,FALSE)</f>
        <v>No</v>
      </c>
      <c r="G961" s="6" t="str">
        <f>VLOOKUP(Table2[[#This Row],[CustomerID]],'Medical Examinations'!A:J,6,FALSE)</f>
        <v>Yes</v>
      </c>
      <c r="H961" s="6">
        <f>VLOOKUP(Table2[[#This Row],[CustomerID]],'Medical Examinations'!A:J,7,FALSE)</f>
        <v>1</v>
      </c>
      <c r="I961" s="6" t="str">
        <f>VLOOKUP(Table2[[#This Row],[CustomerID]],'Medical Examinations'!A:J,8,FALSE)</f>
        <v>No</v>
      </c>
      <c r="J961" s="6" t="str">
        <f>VLOOKUP(Table2[[#This Row],[CustomerID]],'Medical Examinations'!A:J,9,FALSE)</f>
        <v>Obesity</v>
      </c>
      <c r="K961" s="6" t="str">
        <f>VLOOKUP(Table2[[#This Row],[CustomerID]],'Medical Examinations'!A:J,10,FALSE)</f>
        <v>Normal</v>
      </c>
      <c r="L961" s="6" t="str">
        <f>VLOOKUP(Table2[[#This Row],[CustomerID]],'Hospitalisation Details'!A:M,12,FALSE)</f>
        <v>11-Aug-1969</v>
      </c>
      <c r="M961" s="6">
        <f>VLOOKUP(Table2[[#This Row],[CustomerID]],'Hospitalisation Details'!A:M,7,FALSE)</f>
        <v>11497.69</v>
      </c>
      <c r="N961" s="6" t="str">
        <f>VLOOKUP(Table2[[#This Row],[CustomerID]],'Hospitalisation Details'!A:M,8,FALSE)</f>
        <v>tier - 3</v>
      </c>
      <c r="O961" s="6" t="str">
        <f>VLOOKUP(Table2[[#This Row],[CustomerID]],'Hospitalisation Details'!A:M,9,FALSE)</f>
        <v>tier - 1</v>
      </c>
      <c r="P961" s="6" t="str">
        <f>VLOOKUP(Table2[[#This Row],[CustomerID]],'Hospitalisation Details'!A:M,10,FALSE)</f>
        <v>R1012</v>
      </c>
      <c r="Q961" s="6">
        <f>VLOOKUP(Table2[[#This Row],[CustomerID]],'Hospitalisation Details'!A:M,13,FALSE)</f>
        <v>53</v>
      </c>
      <c r="R961" s="41"/>
    </row>
    <row r="962" spans="1:18" x14ac:dyDescent="0.3">
      <c r="A962" s="6" t="str">
        <f>VLOOKUP('Customer Names'!A962,'Customer Names'!A:A,1,FALSE)</f>
        <v>Id961</v>
      </c>
      <c r="B962" s="6" t="str">
        <f>VLOOKUP(Table2[[#This Row],[CustomerID]],'Customer Names'!A:E,4,FALSE)</f>
        <v xml:space="preserve">  Sarah E</v>
      </c>
      <c r="C962" s="6">
        <f>VLOOKUP(Table2[[#This Row],[CustomerID]],'Medical Examinations'!A:J,2,FALSE)</f>
        <v>35.340000000000003</v>
      </c>
      <c r="D962" s="6">
        <f>VLOOKUP(Table2[[#This Row],[CustomerID]],'Medical Examinations'!A:J,3,FALSE)</f>
        <v>5.51</v>
      </c>
      <c r="E962" s="6" t="str">
        <f>VLOOKUP(Table2[[#This Row],[CustomerID]],'Medical Examinations'!A:J,4,FALSE)</f>
        <v>Yes</v>
      </c>
      <c r="F962" s="6" t="str">
        <f>VLOOKUP(Table2[[#This Row],[CustomerID]],'Medical Examinations'!A:J,5,FALSE)</f>
        <v>No</v>
      </c>
      <c r="G962" s="6" t="str">
        <f>VLOOKUP(Table2[[#This Row],[CustomerID]],'Medical Examinations'!A:J,6,FALSE)</f>
        <v>Yes</v>
      </c>
      <c r="H962" s="6">
        <f>VLOOKUP(Table2[[#This Row],[CustomerID]],'Medical Examinations'!A:J,7,FALSE)</f>
        <v>1</v>
      </c>
      <c r="I962" s="6" t="str">
        <f>VLOOKUP(Table2[[#This Row],[CustomerID]],'Medical Examinations'!A:J,8,FALSE)</f>
        <v>No</v>
      </c>
      <c r="J962" s="6" t="str">
        <f>VLOOKUP(Table2[[#This Row],[CustomerID]],'Medical Examinations'!A:J,9,FALSE)</f>
        <v>Obesity</v>
      </c>
      <c r="K962" s="6" t="str">
        <f>VLOOKUP(Table2[[#This Row],[CustomerID]],'Medical Examinations'!A:J,10,FALSE)</f>
        <v>Normal</v>
      </c>
      <c r="L962" s="6" t="str">
        <f>VLOOKUP(Table2[[#This Row],[CustomerID]],'Hospitalisation Details'!A:M,12,FALSE)</f>
        <v>7-Jun-1983</v>
      </c>
      <c r="M962" s="6">
        <f>VLOOKUP(Table2[[#This Row],[CustomerID]],'Hospitalisation Details'!A:M,7,FALSE)</f>
        <v>11492.46</v>
      </c>
      <c r="N962" s="6" t="str">
        <f>VLOOKUP(Table2[[#This Row],[CustomerID]],'Hospitalisation Details'!A:M,8,FALSE)</f>
        <v>tier - 3</v>
      </c>
      <c r="O962" s="6" t="str">
        <f>VLOOKUP(Table2[[#This Row],[CustomerID]],'Hospitalisation Details'!A:M,9,FALSE)</f>
        <v>tier - 3</v>
      </c>
      <c r="P962" s="6" t="str">
        <f>VLOOKUP(Table2[[#This Row],[CustomerID]],'Hospitalisation Details'!A:M,10,FALSE)</f>
        <v>R1026</v>
      </c>
      <c r="Q962" s="6">
        <f>VLOOKUP(Table2[[#This Row],[CustomerID]],'Hospitalisation Details'!A:M,13,FALSE)</f>
        <v>40</v>
      </c>
      <c r="R962" s="41"/>
    </row>
    <row r="963" spans="1:18" x14ac:dyDescent="0.3">
      <c r="A963" s="6" t="str">
        <f>VLOOKUP('Customer Names'!A963,'Customer Names'!A:A,1,FALSE)</f>
        <v>Id962</v>
      </c>
      <c r="B963" s="6" t="str">
        <f>VLOOKUP(Table2[[#This Row],[CustomerID]],'Customer Names'!A:E,4,FALSE)</f>
        <v xml:space="preserve">  Philip J</v>
      </c>
      <c r="C963" s="6">
        <f>VLOOKUP(Table2[[#This Row],[CustomerID]],'Medical Examinations'!A:J,2,FALSE)</f>
        <v>32.204999999999998</v>
      </c>
      <c r="D963" s="6">
        <f>VLOOKUP(Table2[[#This Row],[CustomerID]],'Medical Examinations'!A:J,3,FALSE)</f>
        <v>8.3800000000000008</v>
      </c>
      <c r="E963" s="6" t="str">
        <f>VLOOKUP(Table2[[#This Row],[CustomerID]],'Medical Examinations'!A:J,4,FALSE)</f>
        <v>Yes</v>
      </c>
      <c r="F963" s="6" t="str">
        <f>VLOOKUP(Table2[[#This Row],[CustomerID]],'Medical Examinations'!A:J,5,FALSE)</f>
        <v>No</v>
      </c>
      <c r="G963" s="6" t="str">
        <f>VLOOKUP(Table2[[#This Row],[CustomerID]],'Medical Examinations'!A:J,6,FALSE)</f>
        <v>No</v>
      </c>
      <c r="H963" s="6">
        <f>VLOOKUP(Table2[[#This Row],[CustomerID]],'Medical Examinations'!A:J,7,FALSE)</f>
        <v>2</v>
      </c>
      <c r="I963" s="6" t="str">
        <f>VLOOKUP(Table2[[#This Row],[CustomerID]],'Medical Examinations'!A:J,8,FALSE)</f>
        <v>No</v>
      </c>
      <c r="J963" s="6" t="str">
        <f>VLOOKUP(Table2[[#This Row],[CustomerID]],'Medical Examinations'!A:J,9,FALSE)</f>
        <v>Obesity</v>
      </c>
      <c r="K963" s="6" t="str">
        <f>VLOOKUP(Table2[[#This Row],[CustomerID]],'Medical Examinations'!A:J,10,FALSE)</f>
        <v>Diabetes</v>
      </c>
      <c r="L963" s="6" t="str">
        <f>VLOOKUP(Table2[[#This Row],[CustomerID]],'Hospitalisation Details'!A:M,12,FALSE)</f>
        <v>13-Oct-1970</v>
      </c>
      <c r="M963" s="6">
        <f>VLOOKUP(Table2[[#This Row],[CustomerID]],'Hospitalisation Details'!A:M,7,FALSE)</f>
        <v>11488.32</v>
      </c>
      <c r="N963" s="6" t="str">
        <f>VLOOKUP(Table2[[#This Row],[CustomerID]],'Hospitalisation Details'!A:M,8,FALSE)</f>
        <v>tier - 3</v>
      </c>
      <c r="O963" s="6" t="str">
        <f>VLOOKUP(Table2[[#This Row],[CustomerID]],'Hospitalisation Details'!A:M,9,FALSE)</f>
        <v>tier - 1</v>
      </c>
      <c r="P963" s="6" t="str">
        <f>VLOOKUP(Table2[[#This Row],[CustomerID]],'Hospitalisation Details'!A:M,10,FALSE)</f>
        <v>R1014</v>
      </c>
      <c r="Q963" s="6">
        <f>VLOOKUP(Table2[[#This Row],[CustomerID]],'Hospitalisation Details'!A:M,13,FALSE)</f>
        <v>52</v>
      </c>
      <c r="R963" s="41"/>
    </row>
    <row r="964" spans="1:18" x14ac:dyDescent="0.3">
      <c r="A964" s="6" t="str">
        <f>VLOOKUP('Customer Names'!A964,'Customer Names'!A:A,1,FALSE)</f>
        <v>Id963</v>
      </c>
      <c r="B964" s="6" t="str">
        <f>VLOOKUP(Table2[[#This Row],[CustomerID]],'Customer Names'!A:E,4,FALSE)</f>
        <v xml:space="preserve">  Jillian A</v>
      </c>
      <c r="C964" s="6">
        <f>VLOOKUP(Table2[[#This Row],[CustomerID]],'Medical Examinations'!A:J,2,FALSE)</f>
        <v>33.880000000000003</v>
      </c>
      <c r="D964" s="6">
        <f>VLOOKUP(Table2[[#This Row],[CustomerID]],'Medical Examinations'!A:J,3,FALSE)</f>
        <v>4.68</v>
      </c>
      <c r="E964" s="6" t="str">
        <f>VLOOKUP(Table2[[#This Row],[CustomerID]],'Medical Examinations'!A:J,4,FALSE)</f>
        <v>No</v>
      </c>
      <c r="F964" s="6" t="str">
        <f>VLOOKUP(Table2[[#This Row],[CustomerID]],'Medical Examinations'!A:J,5,FALSE)</f>
        <v>yes</v>
      </c>
      <c r="G964" s="6" t="str">
        <f>VLOOKUP(Table2[[#This Row],[CustomerID]],'Medical Examinations'!A:J,6,FALSE)</f>
        <v>No</v>
      </c>
      <c r="H964" s="6">
        <f>VLOOKUP(Table2[[#This Row],[CustomerID]],'Medical Examinations'!A:J,7,FALSE)</f>
        <v>1</v>
      </c>
      <c r="I964" s="6" t="str">
        <f>VLOOKUP(Table2[[#This Row],[CustomerID]],'Medical Examinations'!A:J,8,FALSE)</f>
        <v>No</v>
      </c>
      <c r="J964" s="6" t="str">
        <f>VLOOKUP(Table2[[#This Row],[CustomerID]],'Medical Examinations'!A:J,9,FALSE)</f>
        <v>Obesity</v>
      </c>
      <c r="K964" s="6" t="str">
        <f>VLOOKUP(Table2[[#This Row],[CustomerID]],'Medical Examinations'!A:J,10,FALSE)</f>
        <v>Normal</v>
      </c>
      <c r="L964" s="6" t="str">
        <f>VLOOKUP(Table2[[#This Row],[CustomerID]],'Hospitalisation Details'!A:M,12,FALSE)</f>
        <v>10-Sep-2004</v>
      </c>
      <c r="M964" s="6">
        <f>VLOOKUP(Table2[[#This Row],[CustomerID]],'Hospitalisation Details'!A:M,7,FALSE)</f>
        <v>11482.63</v>
      </c>
      <c r="N964" s="6" t="str">
        <f>VLOOKUP(Table2[[#This Row],[CustomerID]],'Hospitalisation Details'!A:M,8,FALSE)</f>
        <v>tier - 3</v>
      </c>
      <c r="O964" s="6" t="str">
        <f>VLOOKUP(Table2[[#This Row],[CustomerID]],'Hospitalisation Details'!A:M,9,FALSE)</f>
        <v>tier - 2</v>
      </c>
      <c r="P964" s="6" t="str">
        <f>VLOOKUP(Table2[[#This Row],[CustomerID]],'Hospitalisation Details'!A:M,10,FALSE)</f>
        <v>R1013</v>
      </c>
      <c r="Q964" s="6">
        <f>VLOOKUP(Table2[[#This Row],[CustomerID]],'Hospitalisation Details'!A:M,13,FALSE)</f>
        <v>18</v>
      </c>
      <c r="R964" s="41"/>
    </row>
    <row r="965" spans="1:18" x14ac:dyDescent="0.3">
      <c r="A965" s="6" t="str">
        <f>VLOOKUP('Customer Names'!A965,'Customer Names'!A:A,1,FALSE)</f>
        <v>Id964</v>
      </c>
      <c r="B965" s="6" t="str">
        <f>VLOOKUP(Table2[[#This Row],[CustomerID]],'Customer Names'!A:E,4,FALSE)</f>
        <v xml:space="preserve">  Laura D</v>
      </c>
      <c r="C965" s="6">
        <f>VLOOKUP(Table2[[#This Row],[CustomerID]],'Medical Examinations'!A:J,2,FALSE)</f>
        <v>26.63</v>
      </c>
      <c r="D965" s="6">
        <f>VLOOKUP(Table2[[#This Row],[CustomerID]],'Medical Examinations'!A:J,3,FALSE)</f>
        <v>4.3600000000000003</v>
      </c>
      <c r="E965" s="6" t="str">
        <f>VLOOKUP(Table2[[#This Row],[CustomerID]],'Medical Examinations'!A:J,4,FALSE)</f>
        <v>Yes</v>
      </c>
      <c r="F965" s="6" t="str">
        <f>VLOOKUP(Table2[[#This Row],[CustomerID]],'Medical Examinations'!A:J,5,FALSE)</f>
        <v>No</v>
      </c>
      <c r="G965" s="6" t="str">
        <f>VLOOKUP(Table2[[#This Row],[CustomerID]],'Medical Examinations'!A:J,6,FALSE)</f>
        <v>No</v>
      </c>
      <c r="H965" s="6">
        <f>VLOOKUP(Table2[[#This Row],[CustomerID]],'Medical Examinations'!A:J,7,FALSE)</f>
        <v>2</v>
      </c>
      <c r="I965" s="6" t="str">
        <f>VLOOKUP(Table2[[#This Row],[CustomerID]],'Medical Examinations'!A:J,8,FALSE)</f>
        <v>No</v>
      </c>
      <c r="J965" s="6" t="str">
        <f>VLOOKUP(Table2[[#This Row],[CustomerID]],'Medical Examinations'!A:J,9,FALSE)</f>
        <v>OverWeight</v>
      </c>
      <c r="K965" s="6" t="str">
        <f>VLOOKUP(Table2[[#This Row],[CustomerID]],'Medical Examinations'!A:J,10,FALSE)</f>
        <v>Normal</v>
      </c>
      <c r="L965" s="6" t="str">
        <f>VLOOKUP(Table2[[#This Row],[CustomerID]],'Hospitalisation Details'!A:M,12,FALSE)</f>
        <v>7-Sep-1966</v>
      </c>
      <c r="M965" s="6">
        <f>VLOOKUP(Table2[[#This Row],[CustomerID]],'Hospitalisation Details'!A:M,7,FALSE)</f>
        <v>11478.14</v>
      </c>
      <c r="N965" s="6" t="str">
        <f>VLOOKUP(Table2[[#This Row],[CustomerID]],'Hospitalisation Details'!A:M,8,FALSE)</f>
        <v>tier - 3</v>
      </c>
      <c r="O965" s="6" t="str">
        <f>VLOOKUP(Table2[[#This Row],[CustomerID]],'Hospitalisation Details'!A:M,9,FALSE)</f>
        <v>tier - 2</v>
      </c>
      <c r="P965" s="6" t="str">
        <f>VLOOKUP(Table2[[#This Row],[CustomerID]],'Hospitalisation Details'!A:M,10,FALSE)</f>
        <v>R1025</v>
      </c>
      <c r="Q965" s="6">
        <f>VLOOKUP(Table2[[#This Row],[CustomerID]],'Hospitalisation Details'!A:M,13,FALSE)</f>
        <v>56</v>
      </c>
      <c r="R965" s="41"/>
    </row>
    <row r="966" spans="1:18" x14ac:dyDescent="0.3">
      <c r="A966" s="6" t="str">
        <f>VLOOKUP('Customer Names'!A966,'Customer Names'!A:A,1,FALSE)</f>
        <v>Id965</v>
      </c>
      <c r="B966" s="6" t="str">
        <f>VLOOKUP(Table2[[#This Row],[CustomerID]],'Customer Names'!A:E,4,FALSE)</f>
        <v xml:space="preserve">  Megan E</v>
      </c>
      <c r="C966" s="6">
        <f>VLOOKUP(Table2[[#This Row],[CustomerID]],'Medical Examinations'!A:J,2,FALSE)</f>
        <v>28.7</v>
      </c>
      <c r="D966" s="6">
        <f>VLOOKUP(Table2[[#This Row],[CustomerID]],'Medical Examinations'!A:J,3,FALSE)</f>
        <v>7.74</v>
      </c>
      <c r="E966" s="6" t="str">
        <f>VLOOKUP(Table2[[#This Row],[CustomerID]],'Medical Examinations'!A:J,4,FALSE)</f>
        <v>No</v>
      </c>
      <c r="F966" s="6" t="str">
        <f>VLOOKUP(Table2[[#This Row],[CustomerID]],'Medical Examinations'!A:J,5,FALSE)</f>
        <v>No</v>
      </c>
      <c r="G966" s="6" t="str">
        <f>VLOOKUP(Table2[[#This Row],[CustomerID]],'Medical Examinations'!A:J,6,FALSE)</f>
        <v>No</v>
      </c>
      <c r="H966" s="6">
        <f>VLOOKUP(Table2[[#This Row],[CustomerID]],'Medical Examinations'!A:J,7,FALSE)</f>
        <v>0</v>
      </c>
      <c r="I966" s="6" t="str">
        <f>VLOOKUP(Table2[[#This Row],[CustomerID]],'Medical Examinations'!A:J,8,FALSE)</f>
        <v>No</v>
      </c>
      <c r="J966" s="6" t="str">
        <f>VLOOKUP(Table2[[#This Row],[CustomerID]],'Medical Examinations'!A:J,9,FALSE)</f>
        <v>OverWeight</v>
      </c>
      <c r="K966" s="6" t="str">
        <f>VLOOKUP(Table2[[#This Row],[CustomerID]],'Medical Examinations'!A:J,10,FALSE)</f>
        <v>Diabetes</v>
      </c>
      <c r="L966" s="6" t="str">
        <f>VLOOKUP(Table2[[#This Row],[CustomerID]],'Hospitalisation Details'!A:M,12,FALSE)</f>
        <v>23-Jun-1965</v>
      </c>
      <c r="M966" s="6">
        <f>VLOOKUP(Table2[[#This Row],[CustomerID]],'Hospitalisation Details'!A:M,7,FALSE)</f>
        <v>11455.28</v>
      </c>
      <c r="N966" s="6" t="str">
        <f>VLOOKUP(Table2[[#This Row],[CustomerID]],'Hospitalisation Details'!A:M,8,FALSE)</f>
        <v>tier - 3</v>
      </c>
      <c r="O966" s="6" t="str">
        <f>VLOOKUP(Table2[[#This Row],[CustomerID]],'Hospitalisation Details'!A:M,9,FALSE)</f>
        <v>tier - 2</v>
      </c>
      <c r="P966" s="6" t="str">
        <f>VLOOKUP(Table2[[#This Row],[CustomerID]],'Hospitalisation Details'!A:M,10,FALSE)</f>
        <v>R1011</v>
      </c>
      <c r="Q966" s="6">
        <f>VLOOKUP(Table2[[#This Row],[CustomerID]],'Hospitalisation Details'!A:M,13,FALSE)</f>
        <v>57</v>
      </c>
      <c r="R966" s="41"/>
    </row>
    <row r="967" spans="1:18" x14ac:dyDescent="0.3">
      <c r="A967" s="6" t="str">
        <f>VLOOKUP('Customer Names'!A967,'Customer Names'!A:A,1,FALSE)</f>
        <v>Id966</v>
      </c>
      <c r="B967" s="6" t="str">
        <f>VLOOKUP(Table2[[#This Row],[CustomerID]],'Customer Names'!A:E,4,FALSE)</f>
        <v xml:space="preserve">  Shannon J</v>
      </c>
      <c r="C967" s="6">
        <f>VLOOKUP(Table2[[#This Row],[CustomerID]],'Medical Examinations'!A:J,2,FALSE)</f>
        <v>25.65</v>
      </c>
      <c r="D967" s="6">
        <f>VLOOKUP(Table2[[#This Row],[CustomerID]],'Medical Examinations'!A:J,3,FALSE)</f>
        <v>4.05</v>
      </c>
      <c r="E967" s="6" t="str">
        <f>VLOOKUP(Table2[[#This Row],[CustomerID]],'Medical Examinations'!A:J,4,FALSE)</f>
        <v>Yes</v>
      </c>
      <c r="F967" s="6" t="str">
        <f>VLOOKUP(Table2[[#This Row],[CustomerID]],'Medical Examinations'!A:J,5,FALSE)</f>
        <v>No</v>
      </c>
      <c r="G967" s="6" t="str">
        <f>VLOOKUP(Table2[[#This Row],[CustomerID]],'Medical Examinations'!A:J,6,FALSE)</f>
        <v>No</v>
      </c>
      <c r="H967" s="6">
        <f>VLOOKUP(Table2[[#This Row],[CustomerID]],'Medical Examinations'!A:J,7,FALSE)</f>
        <v>2</v>
      </c>
      <c r="I967" s="6" t="str">
        <f>VLOOKUP(Table2[[#This Row],[CustomerID]],'Medical Examinations'!A:J,8,FALSE)</f>
        <v>No</v>
      </c>
      <c r="J967" s="6" t="str">
        <f>VLOOKUP(Table2[[#This Row],[CustomerID]],'Medical Examinations'!A:J,9,FALSE)</f>
        <v>OverWeight</v>
      </c>
      <c r="K967" s="6" t="str">
        <f>VLOOKUP(Table2[[#This Row],[CustomerID]],'Medical Examinations'!A:J,10,FALSE)</f>
        <v>Normal</v>
      </c>
      <c r="L967" s="6" t="str">
        <f>VLOOKUP(Table2[[#This Row],[CustomerID]],'Hospitalisation Details'!A:M,12,FALSE)</f>
        <v>14-Jun-1966</v>
      </c>
      <c r="M967" s="6">
        <f>VLOOKUP(Table2[[#This Row],[CustomerID]],'Hospitalisation Details'!A:M,7,FALSE)</f>
        <v>11454.02</v>
      </c>
      <c r="N967" s="6" t="str">
        <f>VLOOKUP(Table2[[#This Row],[CustomerID]],'Hospitalisation Details'!A:M,8,FALSE)</f>
        <v>tier - 3</v>
      </c>
      <c r="O967" s="6" t="str">
        <f>VLOOKUP(Table2[[#This Row],[CustomerID]],'Hospitalisation Details'!A:M,9,FALSE)</f>
        <v>tier - 1</v>
      </c>
      <c r="P967" s="6" t="str">
        <f>VLOOKUP(Table2[[#This Row],[CustomerID]],'Hospitalisation Details'!A:M,10,FALSE)</f>
        <v>R1012</v>
      </c>
      <c r="Q967" s="6">
        <f>VLOOKUP(Table2[[#This Row],[CustomerID]],'Hospitalisation Details'!A:M,13,FALSE)</f>
        <v>56</v>
      </c>
      <c r="R967" s="41"/>
    </row>
    <row r="968" spans="1:18" x14ac:dyDescent="0.3">
      <c r="A968" s="6" t="str">
        <f>VLOOKUP('Customer Names'!A968,'Customer Names'!A:A,1,FALSE)</f>
        <v>Id967</v>
      </c>
      <c r="B968" s="6" t="str">
        <f>VLOOKUP(Table2[[#This Row],[CustomerID]],'Customer Names'!A:E,4,FALSE)</f>
        <v xml:space="preserve">  Rachelle M</v>
      </c>
      <c r="C968" s="6">
        <f>VLOOKUP(Table2[[#This Row],[CustomerID]],'Medical Examinations'!A:J,2,FALSE)</f>
        <v>36.384999999999998</v>
      </c>
      <c r="D968" s="6">
        <f>VLOOKUP(Table2[[#This Row],[CustomerID]],'Medical Examinations'!A:J,3,FALSE)</f>
        <v>11.49</v>
      </c>
      <c r="E968" s="6" t="str">
        <f>VLOOKUP(Table2[[#This Row],[CustomerID]],'Medical Examinations'!A:J,4,FALSE)</f>
        <v>No</v>
      </c>
      <c r="F968" s="6" t="str">
        <f>VLOOKUP(Table2[[#This Row],[CustomerID]],'Medical Examinations'!A:J,5,FALSE)</f>
        <v>No</v>
      </c>
      <c r="G968" s="6" t="str">
        <f>VLOOKUP(Table2[[#This Row],[CustomerID]],'Medical Examinations'!A:J,6,FALSE)</f>
        <v>No</v>
      </c>
      <c r="H968" s="6">
        <f>VLOOKUP(Table2[[#This Row],[CustomerID]],'Medical Examinations'!A:J,7,FALSE)</f>
        <v>0</v>
      </c>
      <c r="I968" s="6" t="str">
        <f>VLOOKUP(Table2[[#This Row],[CustomerID]],'Medical Examinations'!A:J,8,FALSE)</f>
        <v>No</v>
      </c>
      <c r="J968" s="6" t="str">
        <f>VLOOKUP(Table2[[#This Row],[CustomerID]],'Medical Examinations'!A:J,9,FALSE)</f>
        <v>Obesity</v>
      </c>
      <c r="K968" s="6" t="str">
        <f>VLOOKUP(Table2[[#This Row],[CustomerID]],'Medical Examinations'!A:J,10,FALSE)</f>
        <v>Diabetes</v>
      </c>
      <c r="L968" s="6" t="str">
        <f>VLOOKUP(Table2[[#This Row],[CustomerID]],'Hospitalisation Details'!A:M,12,FALSE)</f>
        <v>12-Sep-1971</v>
      </c>
      <c r="M968" s="6">
        <f>VLOOKUP(Table2[[#This Row],[CustomerID]],'Hospitalisation Details'!A:M,7,FALSE)</f>
        <v>11436.74</v>
      </c>
      <c r="N968" s="6" t="str">
        <f>VLOOKUP(Table2[[#This Row],[CustomerID]],'Hospitalisation Details'!A:M,8,FALSE)</f>
        <v>tier - 3</v>
      </c>
      <c r="O968" s="6" t="str">
        <f>VLOOKUP(Table2[[#This Row],[CustomerID]],'Hospitalisation Details'!A:M,9,FALSE)</f>
        <v>tier - 3</v>
      </c>
      <c r="P968" s="6" t="str">
        <f>VLOOKUP(Table2[[#This Row],[CustomerID]],'Hospitalisation Details'!A:M,10,FALSE)</f>
        <v>R1012</v>
      </c>
      <c r="Q968" s="6">
        <f>VLOOKUP(Table2[[#This Row],[CustomerID]],'Hospitalisation Details'!A:M,13,FALSE)</f>
        <v>51</v>
      </c>
      <c r="R968" s="41"/>
    </row>
    <row r="969" spans="1:18" x14ac:dyDescent="0.3">
      <c r="A969" s="6" t="str">
        <f>VLOOKUP('Customer Names'!A969,'Customer Names'!A:A,1,FALSE)</f>
        <v>Id968</v>
      </c>
      <c r="B969" s="6" t="str">
        <f>VLOOKUP(Table2[[#This Row],[CustomerID]],'Customer Names'!A:E,4,FALSE)</f>
        <v xml:space="preserve">  Casey</v>
      </c>
      <c r="C969" s="6">
        <f>VLOOKUP(Table2[[#This Row],[CustomerID]],'Medical Examinations'!A:J,2,FALSE)</f>
        <v>34.69</v>
      </c>
      <c r="D969" s="6">
        <f>VLOOKUP(Table2[[#This Row],[CustomerID]],'Medical Examinations'!A:J,3,FALSE)</f>
        <v>5.65</v>
      </c>
      <c r="E969" s="6" t="str">
        <f>VLOOKUP(Table2[[#This Row],[CustomerID]],'Medical Examinations'!A:J,4,FALSE)</f>
        <v>No</v>
      </c>
      <c r="F969" s="6" t="str">
        <f>VLOOKUP(Table2[[#This Row],[CustomerID]],'Medical Examinations'!A:J,5,FALSE)</f>
        <v>No</v>
      </c>
      <c r="G969" s="6" t="str">
        <f>VLOOKUP(Table2[[#This Row],[CustomerID]],'Medical Examinations'!A:J,6,FALSE)</f>
        <v>No</v>
      </c>
      <c r="H969" s="6">
        <f>VLOOKUP(Table2[[#This Row],[CustomerID]],'Medical Examinations'!A:J,7,FALSE)</f>
        <v>0</v>
      </c>
      <c r="I969" s="6" t="str">
        <f>VLOOKUP(Table2[[#This Row],[CustomerID]],'Medical Examinations'!A:J,8,FALSE)</f>
        <v>No</v>
      </c>
      <c r="J969" s="6" t="str">
        <f>VLOOKUP(Table2[[#This Row],[CustomerID]],'Medical Examinations'!A:J,9,FALSE)</f>
        <v>Obesity</v>
      </c>
      <c r="K969" s="6" t="str">
        <f>VLOOKUP(Table2[[#This Row],[CustomerID]],'Medical Examinations'!A:J,10,FALSE)</f>
        <v>Normal</v>
      </c>
      <c r="L969" s="6" t="str">
        <f>VLOOKUP(Table2[[#This Row],[CustomerID]],'Hospitalisation Details'!A:M,12,FALSE)</f>
        <v>17-Jul-1980</v>
      </c>
      <c r="M969" s="6">
        <f>VLOOKUP(Table2[[#This Row],[CustomerID]],'Hospitalisation Details'!A:M,7,FALSE)</f>
        <v>11435.74</v>
      </c>
      <c r="N969" s="6" t="str">
        <f>VLOOKUP(Table2[[#This Row],[CustomerID]],'Hospitalisation Details'!A:M,8,FALSE)</f>
        <v>tier - 3</v>
      </c>
      <c r="O969" s="6" t="str">
        <f>VLOOKUP(Table2[[#This Row],[CustomerID]],'Hospitalisation Details'!A:M,9,FALSE)</f>
        <v>tier - 3</v>
      </c>
      <c r="P969" s="6" t="str">
        <f>VLOOKUP(Table2[[#This Row],[CustomerID]],'Hospitalisation Details'!A:M,10,FALSE)</f>
        <v>R1021</v>
      </c>
      <c r="Q969" s="6">
        <f>VLOOKUP(Table2[[#This Row],[CustomerID]],'Hospitalisation Details'!A:M,13,FALSE)</f>
        <v>42</v>
      </c>
      <c r="R969" s="41"/>
    </row>
    <row r="970" spans="1:18" x14ac:dyDescent="0.3">
      <c r="A970" s="6" t="str">
        <f>VLOOKUP('Customer Names'!A970,'Customer Names'!A:A,1,FALSE)</f>
        <v>Id969</v>
      </c>
      <c r="B970" s="6" t="str">
        <f>VLOOKUP(Table2[[#This Row],[CustomerID]],'Customer Names'!A:E,4,FALSE)</f>
        <v xml:space="preserve">  Jessica L</v>
      </c>
      <c r="C970" s="6">
        <f>VLOOKUP(Table2[[#This Row],[CustomerID]],'Medical Examinations'!A:J,2,FALSE)</f>
        <v>37.68</v>
      </c>
      <c r="D970" s="6">
        <f>VLOOKUP(Table2[[#This Row],[CustomerID]],'Medical Examinations'!A:J,3,FALSE)</f>
        <v>4.29</v>
      </c>
      <c r="E970" s="6" t="str">
        <f>VLOOKUP(Table2[[#This Row],[CustomerID]],'Medical Examinations'!A:J,4,FALSE)</f>
        <v>Yes</v>
      </c>
      <c r="F970" s="6" t="str">
        <f>VLOOKUP(Table2[[#This Row],[CustomerID]],'Medical Examinations'!A:J,5,FALSE)</f>
        <v>No</v>
      </c>
      <c r="G970" s="6" t="str">
        <f>VLOOKUP(Table2[[#This Row],[CustomerID]],'Medical Examinations'!A:J,6,FALSE)</f>
        <v>No</v>
      </c>
      <c r="H970" s="6">
        <f>VLOOKUP(Table2[[#This Row],[CustomerID]],'Medical Examinations'!A:J,7,FALSE)</f>
        <v>0</v>
      </c>
      <c r="I970" s="6" t="str">
        <f>VLOOKUP(Table2[[#This Row],[CustomerID]],'Medical Examinations'!A:J,8,FALSE)</f>
        <v>No</v>
      </c>
      <c r="J970" s="6" t="str">
        <f>VLOOKUP(Table2[[#This Row],[CustomerID]],'Medical Examinations'!A:J,9,FALSE)</f>
        <v>Obesity</v>
      </c>
      <c r="K970" s="6" t="str">
        <f>VLOOKUP(Table2[[#This Row],[CustomerID]],'Medical Examinations'!A:J,10,FALSE)</f>
        <v>Normal</v>
      </c>
      <c r="L970" s="6" t="str">
        <f>VLOOKUP(Table2[[#This Row],[CustomerID]],'Hospitalisation Details'!A:M,12,FALSE)</f>
        <v>9-Jun-1985</v>
      </c>
      <c r="M970" s="6">
        <f>VLOOKUP(Table2[[#This Row],[CustomerID]],'Hospitalisation Details'!A:M,7,FALSE)</f>
        <v>11419.49</v>
      </c>
      <c r="N970" s="6" t="str">
        <f>VLOOKUP(Table2[[#This Row],[CustomerID]],'Hospitalisation Details'!A:M,8,FALSE)</f>
        <v>tier - 3</v>
      </c>
      <c r="O970" s="6" t="str">
        <f>VLOOKUP(Table2[[#This Row],[CustomerID]],'Hospitalisation Details'!A:M,9,FALSE)</f>
        <v>tier - 1</v>
      </c>
      <c r="P970" s="6" t="str">
        <f>VLOOKUP(Table2[[#This Row],[CustomerID]],'Hospitalisation Details'!A:M,10,FALSE)</f>
        <v>R1012</v>
      </c>
      <c r="Q970" s="6">
        <f>VLOOKUP(Table2[[#This Row],[CustomerID]],'Hospitalisation Details'!A:M,13,FALSE)</f>
        <v>37</v>
      </c>
      <c r="R970" s="41"/>
    </row>
    <row r="971" spans="1:18" x14ac:dyDescent="0.3">
      <c r="A971" s="6" t="str">
        <f>VLOOKUP('Customer Names'!A971,'Customer Names'!A:A,1,FALSE)</f>
        <v>Id970</v>
      </c>
      <c r="B971" s="6" t="str">
        <f>VLOOKUP(Table2[[#This Row],[CustomerID]],'Customer Names'!A:E,4,FALSE)</f>
        <v xml:space="preserve">  Brandon F</v>
      </c>
      <c r="C971" s="6">
        <f>VLOOKUP(Table2[[#This Row],[CustomerID]],'Medical Examinations'!A:J,2,FALSE)</f>
        <v>35.49</v>
      </c>
      <c r="D971" s="6">
        <f>VLOOKUP(Table2[[#This Row],[CustomerID]],'Medical Examinations'!A:J,3,FALSE)</f>
        <v>4.74</v>
      </c>
      <c r="E971" s="6" t="str">
        <f>VLOOKUP(Table2[[#This Row],[CustomerID]],'Medical Examinations'!A:J,4,FALSE)</f>
        <v>Yes</v>
      </c>
      <c r="F971" s="6" t="str">
        <f>VLOOKUP(Table2[[#This Row],[CustomerID]],'Medical Examinations'!A:J,5,FALSE)</f>
        <v>No</v>
      </c>
      <c r="G971" s="6" t="str">
        <f>VLOOKUP(Table2[[#This Row],[CustomerID]],'Medical Examinations'!A:J,6,FALSE)</f>
        <v>Yes</v>
      </c>
      <c r="H971" s="6">
        <f>VLOOKUP(Table2[[#This Row],[CustomerID]],'Medical Examinations'!A:J,7,FALSE)</f>
        <v>1</v>
      </c>
      <c r="I971" s="6" t="str">
        <f>VLOOKUP(Table2[[#This Row],[CustomerID]],'Medical Examinations'!A:J,8,FALSE)</f>
        <v>No</v>
      </c>
      <c r="J971" s="6" t="str">
        <f>VLOOKUP(Table2[[#This Row],[CustomerID]],'Medical Examinations'!A:J,9,FALSE)</f>
        <v>Obesity</v>
      </c>
      <c r="K971" s="6" t="str">
        <f>VLOOKUP(Table2[[#This Row],[CustomerID]],'Medical Examinations'!A:J,10,FALSE)</f>
        <v>Normal</v>
      </c>
      <c r="L971" s="6" t="str">
        <f>VLOOKUP(Table2[[#This Row],[CustomerID]],'Hospitalisation Details'!A:M,12,FALSE)</f>
        <v>23-Oct-1983</v>
      </c>
      <c r="M971" s="6">
        <f>VLOOKUP(Table2[[#This Row],[CustomerID]],'Hospitalisation Details'!A:M,7,FALSE)</f>
        <v>11412.02</v>
      </c>
      <c r="N971" s="6" t="str">
        <f>VLOOKUP(Table2[[#This Row],[CustomerID]],'Hospitalisation Details'!A:M,8,FALSE)</f>
        <v>tier - 3</v>
      </c>
      <c r="O971" s="6" t="str">
        <f>VLOOKUP(Table2[[#This Row],[CustomerID]],'Hospitalisation Details'!A:M,9,FALSE)</f>
        <v>tier - 1</v>
      </c>
      <c r="P971" s="6" t="str">
        <f>VLOOKUP(Table2[[#This Row],[CustomerID]],'Hospitalisation Details'!A:M,10,FALSE)</f>
        <v>R1021</v>
      </c>
      <c r="Q971" s="6">
        <f>VLOOKUP(Table2[[#This Row],[CustomerID]],'Hospitalisation Details'!A:M,13,FALSE)</f>
        <v>39</v>
      </c>
      <c r="R971" s="41"/>
    </row>
    <row r="972" spans="1:18" x14ac:dyDescent="0.3">
      <c r="A972" s="6" t="str">
        <f>VLOOKUP('Customer Names'!A972,'Customer Names'!A:A,1,FALSE)</f>
        <v>Id971</v>
      </c>
      <c r="B972" s="6" t="str">
        <f>VLOOKUP(Table2[[#This Row],[CustomerID]],'Customer Names'!A:E,4,FALSE)</f>
        <v xml:space="preserve">  Melissa</v>
      </c>
      <c r="C972" s="6">
        <f>VLOOKUP(Table2[[#This Row],[CustomerID]],'Medical Examinations'!A:J,2,FALSE)</f>
        <v>44.7</v>
      </c>
      <c r="D972" s="6">
        <f>VLOOKUP(Table2[[#This Row],[CustomerID]],'Medical Examinations'!A:J,3,FALSE)</f>
        <v>7.6</v>
      </c>
      <c r="E972" s="6" t="str">
        <f>VLOOKUP(Table2[[#This Row],[CustomerID]],'Medical Examinations'!A:J,4,FALSE)</f>
        <v>Yes</v>
      </c>
      <c r="F972" s="6" t="str">
        <f>VLOOKUP(Table2[[#This Row],[CustomerID]],'Medical Examinations'!A:J,5,FALSE)</f>
        <v>No</v>
      </c>
      <c r="G972" s="6" t="str">
        <f>VLOOKUP(Table2[[#This Row],[CustomerID]],'Medical Examinations'!A:J,6,FALSE)</f>
        <v>No</v>
      </c>
      <c r="H972" s="6">
        <f>VLOOKUP(Table2[[#This Row],[CustomerID]],'Medical Examinations'!A:J,7,FALSE)</f>
        <v>2</v>
      </c>
      <c r="I972" s="6" t="str">
        <f>VLOOKUP(Table2[[#This Row],[CustomerID]],'Medical Examinations'!A:J,8,FALSE)</f>
        <v>No</v>
      </c>
      <c r="J972" s="6" t="str">
        <f>VLOOKUP(Table2[[#This Row],[CustomerID]],'Medical Examinations'!A:J,9,FALSE)</f>
        <v>Obesity</v>
      </c>
      <c r="K972" s="6" t="str">
        <f>VLOOKUP(Table2[[#This Row],[CustomerID]],'Medical Examinations'!A:J,10,FALSE)</f>
        <v>Diabetes</v>
      </c>
      <c r="L972" s="6" t="str">
        <f>VLOOKUP(Table2[[#This Row],[CustomerID]],'Hospitalisation Details'!A:M,12,FALSE)</f>
        <v>7-Oct-1970</v>
      </c>
      <c r="M972" s="6">
        <f>VLOOKUP(Table2[[#This Row],[CustomerID]],'Hospitalisation Details'!A:M,7,FALSE)</f>
        <v>11411.69</v>
      </c>
      <c r="N972" s="6" t="str">
        <f>VLOOKUP(Table2[[#This Row],[CustomerID]],'Hospitalisation Details'!A:M,8,FALSE)</f>
        <v>tier - 3</v>
      </c>
      <c r="O972" s="6" t="str">
        <f>VLOOKUP(Table2[[#This Row],[CustomerID]],'Hospitalisation Details'!A:M,9,FALSE)</f>
        <v>tier - 2</v>
      </c>
      <c r="P972" s="6" t="str">
        <f>VLOOKUP(Table2[[#This Row],[CustomerID]],'Hospitalisation Details'!A:M,10,FALSE)</f>
        <v>R1011</v>
      </c>
      <c r="Q972" s="6">
        <f>VLOOKUP(Table2[[#This Row],[CustomerID]],'Hospitalisation Details'!A:M,13,FALSE)</f>
        <v>52</v>
      </c>
      <c r="R972" s="41"/>
    </row>
    <row r="973" spans="1:18" x14ac:dyDescent="0.3">
      <c r="A973" s="6" t="str">
        <f>VLOOKUP('Customer Names'!A973,'Customer Names'!A:A,1,FALSE)</f>
        <v>Id972</v>
      </c>
      <c r="B973" s="6" t="str">
        <f>VLOOKUP(Table2[[#This Row],[CustomerID]],'Customer Names'!A:E,4,FALSE)</f>
        <v xml:space="preserve">  Danielle N</v>
      </c>
      <c r="C973" s="6">
        <f>VLOOKUP(Table2[[#This Row],[CustomerID]],'Medical Examinations'!A:J,2,FALSE)</f>
        <v>38.380000000000003</v>
      </c>
      <c r="D973" s="6">
        <f>VLOOKUP(Table2[[#This Row],[CustomerID]],'Medical Examinations'!A:J,3,FALSE)</f>
        <v>8.5</v>
      </c>
      <c r="E973" s="6" t="str">
        <f>VLOOKUP(Table2[[#This Row],[CustomerID]],'Medical Examinations'!A:J,4,FALSE)</f>
        <v>Yes</v>
      </c>
      <c r="F973" s="6" t="str">
        <f>VLOOKUP(Table2[[#This Row],[CustomerID]],'Medical Examinations'!A:J,5,FALSE)</f>
        <v>No</v>
      </c>
      <c r="G973" s="6" t="str">
        <f>VLOOKUP(Table2[[#This Row],[CustomerID]],'Medical Examinations'!A:J,6,FALSE)</f>
        <v>No</v>
      </c>
      <c r="H973" s="6">
        <f>VLOOKUP(Table2[[#This Row],[CustomerID]],'Medical Examinations'!A:J,7,FALSE)</f>
        <v>2</v>
      </c>
      <c r="I973" s="6" t="str">
        <f>VLOOKUP(Table2[[#This Row],[CustomerID]],'Medical Examinations'!A:J,8,FALSE)</f>
        <v>No</v>
      </c>
      <c r="J973" s="6" t="str">
        <f>VLOOKUP(Table2[[#This Row],[CustomerID]],'Medical Examinations'!A:J,9,FALSE)</f>
        <v>Obesity</v>
      </c>
      <c r="K973" s="6" t="str">
        <f>VLOOKUP(Table2[[#This Row],[CustomerID]],'Medical Examinations'!A:J,10,FALSE)</f>
        <v>Diabetes</v>
      </c>
      <c r="L973" s="6" t="str">
        <f>VLOOKUP(Table2[[#This Row],[CustomerID]],'Hospitalisation Details'!A:M,12,FALSE)</f>
        <v>2-Oct-1970</v>
      </c>
      <c r="M973" s="6">
        <f>VLOOKUP(Table2[[#This Row],[CustomerID]],'Hospitalisation Details'!A:M,7,FALSE)</f>
        <v>11396.9</v>
      </c>
      <c r="N973" s="6" t="str">
        <f>VLOOKUP(Table2[[#This Row],[CustomerID]],'Hospitalisation Details'!A:M,8,FALSE)</f>
        <v>tier - 3</v>
      </c>
      <c r="O973" s="6" t="str">
        <f>VLOOKUP(Table2[[#This Row],[CustomerID]],'Hospitalisation Details'!A:M,9,FALSE)</f>
        <v>tier - 3</v>
      </c>
      <c r="P973" s="6" t="str">
        <f>VLOOKUP(Table2[[#This Row],[CustomerID]],'Hospitalisation Details'!A:M,10,FALSE)</f>
        <v>R1024</v>
      </c>
      <c r="Q973" s="6">
        <f>VLOOKUP(Table2[[#This Row],[CustomerID]],'Hospitalisation Details'!A:M,13,FALSE)</f>
        <v>52</v>
      </c>
      <c r="R973" s="41"/>
    </row>
    <row r="974" spans="1:18" x14ac:dyDescent="0.3">
      <c r="A974" s="6" t="str">
        <f>VLOOKUP('Customer Names'!A974,'Customer Names'!A:A,1,FALSE)</f>
        <v>Id973</v>
      </c>
      <c r="B974" s="6" t="str">
        <f>VLOOKUP(Table2[[#This Row],[CustomerID]],'Customer Names'!A:E,4,FALSE)</f>
        <v xml:space="preserve">  Matthew</v>
      </c>
      <c r="C974" s="6">
        <f>VLOOKUP(Table2[[#This Row],[CustomerID]],'Medical Examinations'!A:J,2,FALSE)</f>
        <v>35.244999999999997</v>
      </c>
      <c r="D974" s="6">
        <f>VLOOKUP(Table2[[#This Row],[CustomerID]],'Medical Examinations'!A:J,3,FALSE)</f>
        <v>11.22</v>
      </c>
      <c r="E974" s="6" t="str">
        <f>VLOOKUP(Table2[[#This Row],[CustomerID]],'Medical Examinations'!A:J,4,FALSE)</f>
        <v>Yes</v>
      </c>
      <c r="F974" s="6" t="str">
        <f>VLOOKUP(Table2[[#This Row],[CustomerID]],'Medical Examinations'!A:J,5,FALSE)</f>
        <v>No</v>
      </c>
      <c r="G974" s="6" t="str">
        <f>VLOOKUP(Table2[[#This Row],[CustomerID]],'Medical Examinations'!A:J,6,FALSE)</f>
        <v>No</v>
      </c>
      <c r="H974" s="6">
        <f>VLOOKUP(Table2[[#This Row],[CustomerID]],'Medical Examinations'!A:J,7,FALSE)</f>
        <v>0</v>
      </c>
      <c r="I974" s="6" t="str">
        <f>VLOOKUP(Table2[[#This Row],[CustomerID]],'Medical Examinations'!A:J,8,FALSE)</f>
        <v>No</v>
      </c>
      <c r="J974" s="6" t="str">
        <f>VLOOKUP(Table2[[#This Row],[CustomerID]],'Medical Examinations'!A:J,9,FALSE)</f>
        <v>Obesity</v>
      </c>
      <c r="K974" s="6" t="str">
        <f>VLOOKUP(Table2[[#This Row],[CustomerID]],'Medical Examinations'!A:J,10,FALSE)</f>
        <v>Diabetes</v>
      </c>
      <c r="L974" s="6" t="str">
        <f>VLOOKUP(Table2[[#This Row],[CustomerID]],'Hospitalisation Details'!A:M,12,FALSE)</f>
        <v>19-Dec-1967</v>
      </c>
      <c r="M974" s="6">
        <f>VLOOKUP(Table2[[#This Row],[CustomerID]],'Hospitalisation Details'!A:M,7,FALSE)</f>
        <v>11394.07</v>
      </c>
      <c r="N974" s="6" t="str">
        <f>VLOOKUP(Table2[[#This Row],[CustomerID]],'Hospitalisation Details'!A:M,8,FALSE)</f>
        <v>tier - 3</v>
      </c>
      <c r="O974" s="6" t="str">
        <f>VLOOKUP(Table2[[#This Row],[CustomerID]],'Hospitalisation Details'!A:M,9,FALSE)</f>
        <v>tier - 1</v>
      </c>
      <c r="P974" s="6" t="str">
        <f>VLOOKUP(Table2[[#This Row],[CustomerID]],'Hospitalisation Details'!A:M,10,FALSE)</f>
        <v>R1018</v>
      </c>
      <c r="Q974" s="6">
        <f>VLOOKUP(Table2[[#This Row],[CustomerID]],'Hospitalisation Details'!A:M,13,FALSE)</f>
        <v>55</v>
      </c>
      <c r="R974" s="41"/>
    </row>
    <row r="975" spans="1:18" x14ac:dyDescent="0.3">
      <c r="A975" s="6" t="str">
        <f>VLOOKUP('Customer Names'!A975,'Customer Names'!A:A,1,FALSE)</f>
        <v>Id974</v>
      </c>
      <c r="B975" s="6" t="str">
        <f>VLOOKUP(Table2[[#This Row],[CustomerID]],'Customer Names'!A:E,4,FALSE)</f>
        <v xml:space="preserve">  Bettina</v>
      </c>
      <c r="C975" s="6">
        <f>VLOOKUP(Table2[[#This Row],[CustomerID]],'Medical Examinations'!A:J,2,FALSE)</f>
        <v>49.84</v>
      </c>
      <c r="D975" s="6">
        <f>VLOOKUP(Table2[[#This Row],[CustomerID]],'Medical Examinations'!A:J,3,FALSE)</f>
        <v>5.0999999999999996</v>
      </c>
      <c r="E975" s="6" t="str">
        <f>VLOOKUP(Table2[[#This Row],[CustomerID]],'Medical Examinations'!A:J,4,FALSE)</f>
        <v>Yes</v>
      </c>
      <c r="F975" s="6" t="str">
        <f>VLOOKUP(Table2[[#This Row],[CustomerID]],'Medical Examinations'!A:J,5,FALSE)</f>
        <v>No</v>
      </c>
      <c r="G975" s="6" t="str">
        <f>VLOOKUP(Table2[[#This Row],[CustomerID]],'Medical Examinations'!A:J,6,FALSE)</f>
        <v>Yes</v>
      </c>
      <c r="H975" s="6">
        <f>VLOOKUP(Table2[[#This Row],[CustomerID]],'Medical Examinations'!A:J,7,FALSE)</f>
        <v>1</v>
      </c>
      <c r="I975" s="6" t="str">
        <f>VLOOKUP(Table2[[#This Row],[CustomerID]],'Medical Examinations'!A:J,8,FALSE)</f>
        <v>No</v>
      </c>
      <c r="J975" s="6" t="str">
        <f>VLOOKUP(Table2[[#This Row],[CustomerID]],'Medical Examinations'!A:J,9,FALSE)</f>
        <v>Obesity</v>
      </c>
      <c r="K975" s="6" t="str">
        <f>VLOOKUP(Table2[[#This Row],[CustomerID]],'Medical Examinations'!A:J,10,FALSE)</f>
        <v>Normal</v>
      </c>
      <c r="L975" s="6" t="str">
        <f>VLOOKUP(Table2[[#This Row],[CustomerID]],'Hospitalisation Details'!A:M,12,FALSE)</f>
        <v>28-Jul-1997</v>
      </c>
      <c r="M975" s="6">
        <f>VLOOKUP(Table2[[#This Row],[CustomerID]],'Hospitalisation Details'!A:M,7,FALSE)</f>
        <v>11388.27</v>
      </c>
      <c r="N975" s="6" t="str">
        <f>VLOOKUP(Table2[[#This Row],[CustomerID]],'Hospitalisation Details'!A:M,8,FALSE)</f>
        <v>tier - 3</v>
      </c>
      <c r="O975" s="6" t="str">
        <f>VLOOKUP(Table2[[#This Row],[CustomerID]],'Hospitalisation Details'!A:M,9,FALSE)</f>
        <v>tier - 2</v>
      </c>
      <c r="P975" s="6" t="str">
        <f>VLOOKUP(Table2[[#This Row],[CustomerID]],'Hospitalisation Details'!A:M,10,FALSE)</f>
        <v>R1026</v>
      </c>
      <c r="Q975" s="6">
        <f>VLOOKUP(Table2[[#This Row],[CustomerID]],'Hospitalisation Details'!A:M,13,FALSE)</f>
        <v>25</v>
      </c>
      <c r="R975" s="41"/>
    </row>
    <row r="976" spans="1:18" x14ac:dyDescent="0.3">
      <c r="A976" s="6" t="str">
        <f>VLOOKUP('Customer Names'!A976,'Customer Names'!A:A,1,FALSE)</f>
        <v>Id975</v>
      </c>
      <c r="B976" s="6" t="str">
        <f>VLOOKUP(Table2[[#This Row],[CustomerID]],'Customer Names'!A:E,4,FALSE)</f>
        <v xml:space="preserve">  Alexander</v>
      </c>
      <c r="C976" s="6">
        <f>VLOOKUP(Table2[[#This Row],[CustomerID]],'Medical Examinations'!A:J,2,FALSE)</f>
        <v>49.06</v>
      </c>
      <c r="D976" s="6">
        <f>VLOOKUP(Table2[[#This Row],[CustomerID]],'Medical Examinations'!A:J,3,FALSE)</f>
        <v>5.43</v>
      </c>
      <c r="E976" s="6" t="str">
        <f>VLOOKUP(Table2[[#This Row],[CustomerID]],'Medical Examinations'!A:J,4,FALSE)</f>
        <v>Yes</v>
      </c>
      <c r="F976" s="6" t="str">
        <f>VLOOKUP(Table2[[#This Row],[CustomerID]],'Medical Examinations'!A:J,5,FALSE)</f>
        <v>No</v>
      </c>
      <c r="G976" s="6" t="str">
        <f>VLOOKUP(Table2[[#This Row],[CustomerID]],'Medical Examinations'!A:J,6,FALSE)</f>
        <v>No</v>
      </c>
      <c r="H976" s="6">
        <f>VLOOKUP(Table2[[#This Row],[CustomerID]],'Medical Examinations'!A:J,7,FALSE)</f>
        <v>1</v>
      </c>
      <c r="I976" s="6" t="str">
        <f>VLOOKUP(Table2[[#This Row],[CustomerID]],'Medical Examinations'!A:J,8,FALSE)</f>
        <v>No</v>
      </c>
      <c r="J976" s="6" t="str">
        <f>VLOOKUP(Table2[[#This Row],[CustomerID]],'Medical Examinations'!A:J,9,FALSE)</f>
        <v>Obesity</v>
      </c>
      <c r="K976" s="6" t="str">
        <f>VLOOKUP(Table2[[#This Row],[CustomerID]],'Medical Examinations'!A:J,10,FALSE)</f>
        <v>Normal</v>
      </c>
      <c r="L976" s="6" t="str">
        <f>VLOOKUP(Table2[[#This Row],[CustomerID]],'Hospitalisation Details'!A:M,12,FALSE)</f>
        <v>13-Jun-1964</v>
      </c>
      <c r="M976" s="6">
        <f>VLOOKUP(Table2[[#This Row],[CustomerID]],'Hospitalisation Details'!A:M,7,FALSE)</f>
        <v>11381.33</v>
      </c>
      <c r="N976" s="6" t="str">
        <f>VLOOKUP(Table2[[#This Row],[CustomerID]],'Hospitalisation Details'!A:M,8,FALSE)</f>
        <v>tier - 3</v>
      </c>
      <c r="O976" s="6" t="str">
        <f>VLOOKUP(Table2[[#This Row],[CustomerID]],'Hospitalisation Details'!A:M,9,FALSE)</f>
        <v>tier - 2</v>
      </c>
      <c r="P976" s="6" t="str">
        <f>VLOOKUP(Table2[[#This Row],[CustomerID]],'Hospitalisation Details'!A:M,10,FALSE)</f>
        <v>R1013</v>
      </c>
      <c r="Q976" s="6">
        <f>VLOOKUP(Table2[[#This Row],[CustomerID]],'Hospitalisation Details'!A:M,13,FALSE)</f>
        <v>58</v>
      </c>
      <c r="R976" s="41"/>
    </row>
    <row r="977" spans="1:18" x14ac:dyDescent="0.3">
      <c r="A977" s="6" t="str">
        <f>VLOOKUP('Customer Names'!A977,'Customer Names'!A:A,1,FALSE)</f>
        <v>Id976</v>
      </c>
      <c r="B977" s="6" t="str">
        <f>VLOOKUP(Table2[[#This Row],[CustomerID]],'Customer Names'!A:E,4,FALSE)</f>
        <v xml:space="preserve">  Holli</v>
      </c>
      <c r="C977" s="6">
        <f>VLOOKUP(Table2[[#This Row],[CustomerID]],'Medical Examinations'!A:J,2,FALSE)</f>
        <v>30.88</v>
      </c>
      <c r="D977" s="6">
        <f>VLOOKUP(Table2[[#This Row],[CustomerID]],'Medical Examinations'!A:J,3,FALSE)</f>
        <v>5.82</v>
      </c>
      <c r="E977" s="6" t="str">
        <f>VLOOKUP(Table2[[#This Row],[CustomerID]],'Medical Examinations'!A:J,4,FALSE)</f>
        <v>No</v>
      </c>
      <c r="F977" s="6" t="str">
        <f>VLOOKUP(Table2[[#This Row],[CustomerID]],'Medical Examinations'!A:J,5,FALSE)</f>
        <v>No</v>
      </c>
      <c r="G977" s="6" t="str">
        <f>VLOOKUP(Table2[[#This Row],[CustomerID]],'Medical Examinations'!A:J,6,FALSE)</f>
        <v>No</v>
      </c>
      <c r="H977" s="6">
        <f>VLOOKUP(Table2[[#This Row],[CustomerID]],'Medical Examinations'!A:J,7,FALSE)</f>
        <v>2</v>
      </c>
      <c r="I977" s="6" t="str">
        <f>VLOOKUP(Table2[[#This Row],[CustomerID]],'Medical Examinations'!A:J,8,FALSE)</f>
        <v>No</v>
      </c>
      <c r="J977" s="6" t="str">
        <f>VLOOKUP(Table2[[#This Row],[CustomerID]],'Medical Examinations'!A:J,9,FALSE)</f>
        <v>Obesity</v>
      </c>
      <c r="K977" s="6" t="str">
        <f>VLOOKUP(Table2[[#This Row],[CustomerID]],'Medical Examinations'!A:J,10,FALSE)</f>
        <v>Prediabetes</v>
      </c>
      <c r="L977" s="6" t="str">
        <f>VLOOKUP(Table2[[#This Row],[CustomerID]],'Hospitalisation Details'!A:M,12,FALSE)</f>
        <v>6-Dec-1972</v>
      </c>
      <c r="M977" s="6">
        <f>VLOOKUP(Table2[[#This Row],[CustomerID]],'Hospitalisation Details'!A:M,7,FALSE)</f>
        <v>11378.57</v>
      </c>
      <c r="N977" s="6" t="str">
        <f>VLOOKUP(Table2[[#This Row],[CustomerID]],'Hospitalisation Details'!A:M,8,FALSE)</f>
        <v>tier - 3</v>
      </c>
      <c r="O977" s="6" t="str">
        <f>VLOOKUP(Table2[[#This Row],[CustomerID]],'Hospitalisation Details'!A:M,9,FALSE)</f>
        <v>tier - 2</v>
      </c>
      <c r="P977" s="6" t="str">
        <f>VLOOKUP(Table2[[#This Row],[CustomerID]],'Hospitalisation Details'!A:M,10,FALSE)</f>
        <v>R1025</v>
      </c>
      <c r="Q977" s="6">
        <f>VLOOKUP(Table2[[#This Row],[CustomerID]],'Hospitalisation Details'!A:M,13,FALSE)</f>
        <v>50</v>
      </c>
      <c r="R977" s="41"/>
    </row>
    <row r="978" spans="1:18" x14ac:dyDescent="0.3">
      <c r="A978" s="6" t="str">
        <f>VLOOKUP('Customer Names'!A978,'Customer Names'!A:A,1,FALSE)</f>
        <v>Id977</v>
      </c>
      <c r="B978" s="6" t="str">
        <f>VLOOKUP(Table2[[#This Row],[CustomerID]],'Customer Names'!A:E,4,FALSE)</f>
        <v xml:space="preserve">  Heather C</v>
      </c>
      <c r="C978" s="6">
        <f>VLOOKUP(Table2[[#This Row],[CustomerID]],'Medical Examinations'!A:J,2,FALSE)</f>
        <v>33.35</v>
      </c>
      <c r="D978" s="6">
        <f>VLOOKUP(Table2[[#This Row],[CustomerID]],'Medical Examinations'!A:J,3,FALSE)</f>
        <v>6.05</v>
      </c>
      <c r="E978" s="6" t="str">
        <f>VLOOKUP(Table2[[#This Row],[CustomerID]],'Medical Examinations'!A:J,4,FALSE)</f>
        <v>No</v>
      </c>
      <c r="F978" s="6" t="str">
        <f>VLOOKUP(Table2[[#This Row],[CustomerID]],'Medical Examinations'!A:J,5,FALSE)</f>
        <v>No</v>
      </c>
      <c r="G978" s="6" t="str">
        <f>VLOOKUP(Table2[[#This Row],[CustomerID]],'Medical Examinations'!A:J,6,FALSE)</f>
        <v>Yes</v>
      </c>
      <c r="H978" s="6">
        <f>VLOOKUP(Table2[[#This Row],[CustomerID]],'Medical Examinations'!A:J,7,FALSE)</f>
        <v>1</v>
      </c>
      <c r="I978" s="6" t="str">
        <f>VLOOKUP(Table2[[#This Row],[CustomerID]],'Medical Examinations'!A:J,8,FALSE)</f>
        <v>No</v>
      </c>
      <c r="J978" s="6" t="str">
        <f>VLOOKUP(Table2[[#This Row],[CustomerID]],'Medical Examinations'!A:J,9,FALSE)</f>
        <v>Obesity</v>
      </c>
      <c r="K978" s="6" t="str">
        <f>VLOOKUP(Table2[[#This Row],[CustomerID]],'Medical Examinations'!A:J,10,FALSE)</f>
        <v>Prediabetes</v>
      </c>
      <c r="L978" s="6" t="str">
        <f>VLOOKUP(Table2[[#This Row],[CustomerID]],'Hospitalisation Details'!A:M,12,FALSE)</f>
        <v>7-Jun-1979</v>
      </c>
      <c r="M978" s="6">
        <f>VLOOKUP(Table2[[#This Row],[CustomerID]],'Hospitalisation Details'!A:M,7,FALSE)</f>
        <v>11369.39</v>
      </c>
      <c r="N978" s="6" t="str">
        <f>VLOOKUP(Table2[[#This Row],[CustomerID]],'Hospitalisation Details'!A:M,8,FALSE)</f>
        <v>tier - 3</v>
      </c>
      <c r="O978" s="6" t="str">
        <f>VLOOKUP(Table2[[#This Row],[CustomerID]],'Hospitalisation Details'!A:M,9,FALSE)</f>
        <v>tier - 1</v>
      </c>
      <c r="P978" s="6" t="str">
        <f>VLOOKUP(Table2[[#This Row],[CustomerID]],'Hospitalisation Details'!A:M,10,FALSE)</f>
        <v>R1026</v>
      </c>
      <c r="Q978" s="6">
        <f>VLOOKUP(Table2[[#This Row],[CustomerID]],'Hospitalisation Details'!A:M,13,FALSE)</f>
        <v>44</v>
      </c>
      <c r="R978" s="41"/>
    </row>
    <row r="979" spans="1:18" x14ac:dyDescent="0.3">
      <c r="A979" s="6" t="str">
        <f>VLOOKUP('Customer Names'!A979,'Customer Names'!A:A,1,FALSE)</f>
        <v>Id978</v>
      </c>
      <c r="B979" s="6" t="str">
        <f>VLOOKUP(Table2[[#This Row],[CustomerID]],'Customer Names'!A:E,4,FALSE)</f>
        <v xml:space="preserve">  Kyle</v>
      </c>
      <c r="C979" s="6">
        <f>VLOOKUP(Table2[[#This Row],[CustomerID]],'Medical Examinations'!A:J,2,FALSE)</f>
        <v>38</v>
      </c>
      <c r="D979" s="6">
        <f>VLOOKUP(Table2[[#This Row],[CustomerID]],'Medical Examinations'!A:J,3,FALSE)</f>
        <v>6.38</v>
      </c>
      <c r="E979" s="6" t="str">
        <f>VLOOKUP(Table2[[#This Row],[CustomerID]],'Medical Examinations'!A:J,4,FALSE)</f>
        <v>Yes</v>
      </c>
      <c r="F979" s="6" t="str">
        <f>VLOOKUP(Table2[[#This Row],[CustomerID]],'Medical Examinations'!A:J,5,FALSE)</f>
        <v>No</v>
      </c>
      <c r="G979" s="6" t="str">
        <f>VLOOKUP(Table2[[#This Row],[CustomerID]],'Medical Examinations'!A:J,6,FALSE)</f>
        <v>No</v>
      </c>
      <c r="H979" s="6">
        <f>VLOOKUP(Table2[[#This Row],[CustomerID]],'Medical Examinations'!A:J,7,FALSE)</f>
        <v>1</v>
      </c>
      <c r="I979" s="6" t="str">
        <f>VLOOKUP(Table2[[#This Row],[CustomerID]],'Medical Examinations'!A:J,8,FALSE)</f>
        <v>No</v>
      </c>
      <c r="J979" s="6" t="str">
        <f>VLOOKUP(Table2[[#This Row],[CustomerID]],'Medical Examinations'!A:J,9,FALSE)</f>
        <v>Obesity</v>
      </c>
      <c r="K979" s="6" t="str">
        <f>VLOOKUP(Table2[[#This Row],[CustomerID]],'Medical Examinations'!A:J,10,FALSE)</f>
        <v>Prediabetes</v>
      </c>
      <c r="L979" s="6" t="str">
        <f>VLOOKUP(Table2[[#This Row],[CustomerID]],'Hospitalisation Details'!A:M,12,FALSE)</f>
        <v>13-Dec-1964</v>
      </c>
      <c r="M979" s="6">
        <f>VLOOKUP(Table2[[#This Row],[CustomerID]],'Hospitalisation Details'!A:M,7,FALSE)</f>
        <v>11365.95</v>
      </c>
      <c r="N979" s="6" t="str">
        <f>VLOOKUP(Table2[[#This Row],[CustomerID]],'Hospitalisation Details'!A:M,8,FALSE)</f>
        <v>tier - 3</v>
      </c>
      <c r="O979" s="6" t="str">
        <f>VLOOKUP(Table2[[#This Row],[CustomerID]],'Hospitalisation Details'!A:M,9,FALSE)</f>
        <v>tier - 2</v>
      </c>
      <c r="P979" s="6" t="str">
        <f>VLOOKUP(Table2[[#This Row],[CustomerID]],'Hospitalisation Details'!A:M,10,FALSE)</f>
        <v>R1011</v>
      </c>
      <c r="Q979" s="6">
        <f>VLOOKUP(Table2[[#This Row],[CustomerID]],'Hospitalisation Details'!A:M,13,FALSE)</f>
        <v>58</v>
      </c>
      <c r="R979" s="41"/>
    </row>
    <row r="980" spans="1:18" x14ac:dyDescent="0.3">
      <c r="A980" s="6" t="str">
        <f>VLOOKUP('Customer Names'!A980,'Customer Names'!A:A,1,FALSE)</f>
        <v>Id979</v>
      </c>
      <c r="B980" s="6" t="str">
        <f>VLOOKUP(Table2[[#This Row],[CustomerID]],'Customer Names'!A:E,4,FALSE)</f>
        <v xml:space="preserve">  Thomas J</v>
      </c>
      <c r="C980" s="6">
        <f>VLOOKUP(Table2[[#This Row],[CustomerID]],'Medical Examinations'!A:J,2,FALSE)</f>
        <v>36.08</v>
      </c>
      <c r="D980" s="6">
        <f>VLOOKUP(Table2[[#This Row],[CustomerID]],'Medical Examinations'!A:J,3,FALSE)</f>
        <v>5.73</v>
      </c>
      <c r="E980" s="6" t="str">
        <f>VLOOKUP(Table2[[#This Row],[CustomerID]],'Medical Examinations'!A:J,4,FALSE)</f>
        <v>Yes</v>
      </c>
      <c r="F980" s="6" t="str">
        <f>VLOOKUP(Table2[[#This Row],[CustomerID]],'Medical Examinations'!A:J,5,FALSE)</f>
        <v>No</v>
      </c>
      <c r="G980" s="6" t="str">
        <f>VLOOKUP(Table2[[#This Row],[CustomerID]],'Medical Examinations'!A:J,6,FALSE)</f>
        <v>No</v>
      </c>
      <c r="H980" s="6">
        <f>VLOOKUP(Table2[[#This Row],[CustomerID]],'Medical Examinations'!A:J,7,FALSE)</f>
        <v>1</v>
      </c>
      <c r="I980" s="6" t="str">
        <f>VLOOKUP(Table2[[#This Row],[CustomerID]],'Medical Examinations'!A:J,8,FALSE)</f>
        <v>No</v>
      </c>
      <c r="J980" s="6" t="str">
        <f>VLOOKUP(Table2[[#This Row],[CustomerID]],'Medical Examinations'!A:J,9,FALSE)</f>
        <v>Obesity</v>
      </c>
      <c r="K980" s="6" t="str">
        <f>VLOOKUP(Table2[[#This Row],[CustomerID]],'Medical Examinations'!A:J,10,FALSE)</f>
        <v>Prediabetes</v>
      </c>
      <c r="L980" s="6" t="str">
        <f>VLOOKUP(Table2[[#This Row],[CustomerID]],'Hospitalisation Details'!A:M,12,FALSE)</f>
        <v>3-Jul-1964</v>
      </c>
      <c r="M980" s="6">
        <f>VLOOKUP(Table2[[#This Row],[CustomerID]],'Hospitalisation Details'!A:M,7,FALSE)</f>
        <v>11363.28</v>
      </c>
      <c r="N980" s="6" t="str">
        <f>VLOOKUP(Table2[[#This Row],[CustomerID]],'Hospitalisation Details'!A:M,8,FALSE)</f>
        <v>tier - 3</v>
      </c>
      <c r="O980" s="6" t="str">
        <f>VLOOKUP(Table2[[#This Row],[CustomerID]],'Hospitalisation Details'!A:M,9,FALSE)</f>
        <v>tier - 1</v>
      </c>
      <c r="P980" s="6" t="str">
        <f>VLOOKUP(Table2[[#This Row],[CustomerID]],'Hospitalisation Details'!A:M,10,FALSE)</f>
        <v>R1013</v>
      </c>
      <c r="Q980" s="6">
        <f>VLOOKUP(Table2[[#This Row],[CustomerID]],'Hospitalisation Details'!A:M,13,FALSE)</f>
        <v>58</v>
      </c>
      <c r="R980" s="41"/>
    </row>
    <row r="981" spans="1:18" x14ac:dyDescent="0.3">
      <c r="A981" s="6" t="str">
        <f>VLOOKUP('Customer Names'!A981,'Customer Names'!A:A,1,FALSE)</f>
        <v>Id980</v>
      </c>
      <c r="B981" s="6" t="str">
        <f>VLOOKUP(Table2[[#This Row],[CustomerID]],'Customer Names'!A:E,4,FALSE)</f>
        <v xml:space="preserve">  Chris</v>
      </c>
      <c r="C981" s="6">
        <f>VLOOKUP(Table2[[#This Row],[CustomerID]],'Medical Examinations'!A:J,2,FALSE)</f>
        <v>35.700000000000003</v>
      </c>
      <c r="D981" s="6">
        <f>VLOOKUP(Table2[[#This Row],[CustomerID]],'Medical Examinations'!A:J,3,FALSE)</f>
        <v>5.47</v>
      </c>
      <c r="E981" s="6" t="str">
        <f>VLOOKUP(Table2[[#This Row],[CustomerID]],'Medical Examinations'!A:J,4,FALSE)</f>
        <v>Yes</v>
      </c>
      <c r="F981" s="6" t="str">
        <f>VLOOKUP(Table2[[#This Row],[CustomerID]],'Medical Examinations'!A:J,5,FALSE)</f>
        <v>No</v>
      </c>
      <c r="G981" s="6" t="str">
        <f>VLOOKUP(Table2[[#This Row],[CustomerID]],'Medical Examinations'!A:J,6,FALSE)</f>
        <v>No</v>
      </c>
      <c r="H981" s="6">
        <f>VLOOKUP(Table2[[#This Row],[CustomerID]],'Medical Examinations'!A:J,7,FALSE)</f>
        <v>1</v>
      </c>
      <c r="I981" s="6" t="str">
        <f>VLOOKUP(Table2[[#This Row],[CustomerID]],'Medical Examinations'!A:J,8,FALSE)</f>
        <v>No</v>
      </c>
      <c r="J981" s="6" t="str">
        <f>VLOOKUP(Table2[[#This Row],[CustomerID]],'Medical Examinations'!A:J,9,FALSE)</f>
        <v>Obesity</v>
      </c>
      <c r="K981" s="6" t="str">
        <f>VLOOKUP(Table2[[#This Row],[CustomerID]],'Medical Examinations'!A:J,10,FALSE)</f>
        <v>Normal</v>
      </c>
      <c r="L981" s="6" t="str">
        <f>VLOOKUP(Table2[[#This Row],[CustomerID]],'Hospitalisation Details'!A:M,12,FALSE)</f>
        <v>4-Jul-1964</v>
      </c>
      <c r="M981" s="6">
        <f>VLOOKUP(Table2[[#This Row],[CustomerID]],'Hospitalisation Details'!A:M,7,FALSE)</f>
        <v>11362.76</v>
      </c>
      <c r="N981" s="6" t="str">
        <f>VLOOKUP(Table2[[#This Row],[CustomerID]],'Hospitalisation Details'!A:M,8,FALSE)</f>
        <v>tier - 3</v>
      </c>
      <c r="O981" s="6" t="str">
        <f>VLOOKUP(Table2[[#This Row],[CustomerID]],'Hospitalisation Details'!A:M,9,FALSE)</f>
        <v>tier - 1</v>
      </c>
      <c r="P981" s="6" t="str">
        <f>VLOOKUP(Table2[[#This Row],[CustomerID]],'Hospitalisation Details'!A:M,10,FALSE)</f>
        <v>R1011</v>
      </c>
      <c r="Q981" s="6">
        <f>VLOOKUP(Table2[[#This Row],[CustomerID]],'Hospitalisation Details'!A:M,13,FALSE)</f>
        <v>58</v>
      </c>
      <c r="R981" s="41"/>
    </row>
    <row r="982" spans="1:18" x14ac:dyDescent="0.3">
      <c r="A982" s="6" t="str">
        <f>VLOOKUP('Customer Names'!A982,'Customer Names'!A:A,1,FALSE)</f>
        <v>Id981</v>
      </c>
      <c r="B982" s="6" t="str">
        <f>VLOOKUP(Table2[[#This Row],[CustomerID]],'Customer Names'!A:E,4,FALSE)</f>
        <v xml:space="preserve">  Graham</v>
      </c>
      <c r="C982" s="6">
        <f>VLOOKUP(Table2[[#This Row],[CustomerID]],'Medical Examinations'!A:J,2,FALSE)</f>
        <v>34.01</v>
      </c>
      <c r="D982" s="6">
        <f>VLOOKUP(Table2[[#This Row],[CustomerID]],'Medical Examinations'!A:J,3,FALSE)</f>
        <v>11.3</v>
      </c>
      <c r="E982" s="6" t="str">
        <f>VLOOKUP(Table2[[#This Row],[CustomerID]],'Medical Examinations'!A:J,4,FALSE)</f>
        <v>No</v>
      </c>
      <c r="F982" s="6" t="str">
        <f>VLOOKUP(Table2[[#This Row],[CustomerID]],'Medical Examinations'!A:J,5,FALSE)</f>
        <v>No</v>
      </c>
      <c r="G982" s="6" t="str">
        <f>VLOOKUP(Table2[[#This Row],[CustomerID]],'Medical Examinations'!A:J,6,FALSE)</f>
        <v>No</v>
      </c>
      <c r="H982" s="6">
        <f>VLOOKUP(Table2[[#This Row],[CustomerID]],'Medical Examinations'!A:J,7,FALSE)</f>
        <v>0</v>
      </c>
      <c r="I982" s="6" t="str">
        <f>VLOOKUP(Table2[[#This Row],[CustomerID]],'Medical Examinations'!A:J,8,FALSE)</f>
        <v>No</v>
      </c>
      <c r="J982" s="6" t="str">
        <f>VLOOKUP(Table2[[#This Row],[CustomerID]],'Medical Examinations'!A:J,9,FALSE)</f>
        <v>Obesity</v>
      </c>
      <c r="K982" s="6" t="str">
        <f>VLOOKUP(Table2[[#This Row],[CustomerID]],'Medical Examinations'!A:J,10,FALSE)</f>
        <v>Diabetes</v>
      </c>
      <c r="L982" s="6" t="str">
        <f>VLOOKUP(Table2[[#This Row],[CustomerID]],'Hospitalisation Details'!A:M,12,FALSE)</f>
        <v>26-Sep-1965</v>
      </c>
      <c r="M982" s="6">
        <f>VLOOKUP(Table2[[#This Row],[CustomerID]],'Hospitalisation Details'!A:M,7,FALSE)</f>
        <v>11356.66</v>
      </c>
      <c r="N982" s="6" t="str">
        <f>VLOOKUP(Table2[[#This Row],[CustomerID]],'Hospitalisation Details'!A:M,8,FALSE)</f>
        <v>tier - 3</v>
      </c>
      <c r="O982" s="6" t="str">
        <f>VLOOKUP(Table2[[#This Row],[CustomerID]],'Hospitalisation Details'!A:M,9,FALSE)</f>
        <v>tier - 3</v>
      </c>
      <c r="P982" s="6" t="str">
        <f>VLOOKUP(Table2[[#This Row],[CustomerID]],'Hospitalisation Details'!A:M,10,FALSE)</f>
        <v>R1012</v>
      </c>
      <c r="Q982" s="6">
        <f>VLOOKUP(Table2[[#This Row],[CustomerID]],'Hospitalisation Details'!A:M,13,FALSE)</f>
        <v>57</v>
      </c>
      <c r="R982" s="41"/>
    </row>
    <row r="983" spans="1:18" x14ac:dyDescent="0.3">
      <c r="A983" s="6" t="str">
        <f>VLOOKUP('Customer Names'!A983,'Customer Names'!A:A,1,FALSE)</f>
        <v>Id982</v>
      </c>
      <c r="B983" s="6" t="str">
        <f>VLOOKUP(Table2[[#This Row],[CustomerID]],'Customer Names'!A:E,4,FALSE)</f>
        <v xml:space="preserve">  Garrett</v>
      </c>
      <c r="C983" s="6">
        <f>VLOOKUP(Table2[[#This Row],[CustomerID]],'Medical Examinations'!A:J,2,FALSE)</f>
        <v>31.54</v>
      </c>
      <c r="D983" s="6">
        <f>VLOOKUP(Table2[[#This Row],[CustomerID]],'Medical Examinations'!A:J,3,FALSE)</f>
        <v>6.72</v>
      </c>
      <c r="E983" s="6" t="str">
        <f>VLOOKUP(Table2[[#This Row],[CustomerID]],'Medical Examinations'!A:J,4,FALSE)</f>
        <v>No</v>
      </c>
      <c r="F983" s="6" t="str">
        <f>VLOOKUP(Table2[[#This Row],[CustomerID]],'Medical Examinations'!A:J,5,FALSE)</f>
        <v>No</v>
      </c>
      <c r="G983" s="6" t="str">
        <f>VLOOKUP(Table2[[#This Row],[CustomerID]],'Medical Examinations'!A:J,6,FALSE)</f>
        <v>No</v>
      </c>
      <c r="H983" s="6">
        <f>VLOOKUP(Table2[[#This Row],[CustomerID]],'Medical Examinations'!A:J,7,FALSE)</f>
        <v>0</v>
      </c>
      <c r="I983" s="6" t="str">
        <f>VLOOKUP(Table2[[#This Row],[CustomerID]],'Medical Examinations'!A:J,8,FALSE)</f>
        <v>No</v>
      </c>
      <c r="J983" s="6" t="str">
        <f>VLOOKUP(Table2[[#This Row],[CustomerID]],'Medical Examinations'!A:J,9,FALSE)</f>
        <v>Obesity</v>
      </c>
      <c r="K983" s="6" t="str">
        <f>VLOOKUP(Table2[[#This Row],[CustomerID]],'Medical Examinations'!A:J,10,FALSE)</f>
        <v>Diabetes</v>
      </c>
      <c r="L983" s="6" t="str">
        <f>VLOOKUP(Table2[[#This Row],[CustomerID]],'Hospitalisation Details'!A:M,12,FALSE)</f>
        <v>29-Nov-1965</v>
      </c>
      <c r="M983" s="6">
        <f>VLOOKUP(Table2[[#This Row],[CustomerID]],'Hospitalisation Details'!A:M,7,FALSE)</f>
        <v>11353.23</v>
      </c>
      <c r="N983" s="6" t="str">
        <f>VLOOKUP(Table2[[#This Row],[CustomerID]],'Hospitalisation Details'!A:M,8,FALSE)</f>
        <v>tier - 3</v>
      </c>
      <c r="O983" s="6" t="str">
        <f>VLOOKUP(Table2[[#This Row],[CustomerID]],'Hospitalisation Details'!A:M,9,FALSE)</f>
        <v>tier - 1</v>
      </c>
      <c r="P983" s="6" t="str">
        <f>VLOOKUP(Table2[[#This Row],[CustomerID]],'Hospitalisation Details'!A:M,10,FALSE)</f>
        <v>R1012</v>
      </c>
      <c r="Q983" s="6">
        <f>VLOOKUP(Table2[[#This Row],[CustomerID]],'Hospitalisation Details'!A:M,13,FALSE)</f>
        <v>57</v>
      </c>
      <c r="R983" s="41"/>
    </row>
    <row r="984" spans="1:18" x14ac:dyDescent="0.3">
      <c r="A984" s="6" t="str">
        <f>VLOOKUP('Customer Names'!A984,'Customer Names'!A:A,1,FALSE)</f>
        <v>Id983</v>
      </c>
      <c r="B984" s="6" t="str">
        <f>VLOOKUP(Table2[[#This Row],[CustomerID]],'Customer Names'!A:E,4,FALSE)</f>
        <v xml:space="preserve">  Andrew</v>
      </c>
      <c r="C984" s="6">
        <f>VLOOKUP(Table2[[#This Row],[CustomerID]],'Medical Examinations'!A:J,2,FALSE)</f>
        <v>23.3</v>
      </c>
      <c r="D984" s="6">
        <f>VLOOKUP(Table2[[#This Row],[CustomerID]],'Medical Examinations'!A:J,3,FALSE)</f>
        <v>5.36</v>
      </c>
      <c r="E984" s="6" t="str">
        <f>VLOOKUP(Table2[[#This Row],[CustomerID]],'Medical Examinations'!A:J,4,FALSE)</f>
        <v>Yes</v>
      </c>
      <c r="F984" s="6" t="str">
        <f>VLOOKUP(Table2[[#This Row],[CustomerID]],'Medical Examinations'!A:J,5,FALSE)</f>
        <v>No</v>
      </c>
      <c r="G984" s="6" t="str">
        <f>VLOOKUP(Table2[[#This Row],[CustomerID]],'Medical Examinations'!A:J,6,FALSE)</f>
        <v>No</v>
      </c>
      <c r="H984" s="6">
        <f>VLOOKUP(Table2[[#This Row],[CustomerID]],'Medical Examinations'!A:J,7,FALSE)</f>
        <v>1</v>
      </c>
      <c r="I984" s="6" t="str">
        <f>VLOOKUP(Table2[[#This Row],[CustomerID]],'Medical Examinations'!A:J,8,FALSE)</f>
        <v>No</v>
      </c>
      <c r="J984" s="6" t="str">
        <f>VLOOKUP(Table2[[#This Row],[CustomerID]],'Medical Examinations'!A:J,9,FALSE)</f>
        <v>NormalWeight</v>
      </c>
      <c r="K984" s="6" t="str">
        <f>VLOOKUP(Table2[[#This Row],[CustomerID]],'Medical Examinations'!A:J,10,FALSE)</f>
        <v>Normal</v>
      </c>
      <c r="L984" s="6" t="str">
        <f>VLOOKUP(Table2[[#This Row],[CustomerID]],'Hospitalisation Details'!A:M,12,FALSE)</f>
        <v>12-Jul-1964</v>
      </c>
      <c r="M984" s="6">
        <f>VLOOKUP(Table2[[#This Row],[CustomerID]],'Hospitalisation Details'!A:M,7,FALSE)</f>
        <v>11345.52</v>
      </c>
      <c r="N984" s="6" t="str">
        <f>VLOOKUP(Table2[[#This Row],[CustomerID]],'Hospitalisation Details'!A:M,8,FALSE)</f>
        <v>tier - 3</v>
      </c>
      <c r="O984" s="6" t="str">
        <f>VLOOKUP(Table2[[#This Row],[CustomerID]],'Hospitalisation Details'!A:M,9,FALSE)</f>
        <v>tier - 3</v>
      </c>
      <c r="P984" s="6" t="str">
        <f>VLOOKUP(Table2[[#This Row],[CustomerID]],'Hospitalisation Details'!A:M,10,FALSE)</f>
        <v>R1011</v>
      </c>
      <c r="Q984" s="6">
        <f>VLOOKUP(Table2[[#This Row],[CustomerID]],'Hospitalisation Details'!A:M,13,FALSE)</f>
        <v>58</v>
      </c>
      <c r="R984" s="41"/>
    </row>
    <row r="985" spans="1:18" x14ac:dyDescent="0.3">
      <c r="A985" s="6" t="str">
        <f>VLOOKUP('Customer Names'!A985,'Customer Names'!A:A,1,FALSE)</f>
        <v>Id984</v>
      </c>
      <c r="B985" s="6" t="str">
        <f>VLOOKUP(Table2[[#This Row],[CustomerID]],'Customer Names'!A:E,4,FALSE)</f>
        <v xml:space="preserve">  Annabelle M</v>
      </c>
      <c r="C985" s="6">
        <f>VLOOKUP(Table2[[#This Row],[CustomerID]],'Medical Examinations'!A:J,2,FALSE)</f>
        <v>27.75</v>
      </c>
      <c r="D985" s="6">
        <f>VLOOKUP(Table2[[#This Row],[CustomerID]],'Medical Examinations'!A:J,3,FALSE)</f>
        <v>9.8800000000000008</v>
      </c>
      <c r="E985" s="6" t="str">
        <f>VLOOKUP(Table2[[#This Row],[CustomerID]],'Medical Examinations'!A:J,4,FALSE)</f>
        <v>No</v>
      </c>
      <c r="F985" s="6" t="str">
        <f>VLOOKUP(Table2[[#This Row],[CustomerID]],'Medical Examinations'!A:J,5,FALSE)</f>
        <v>No</v>
      </c>
      <c r="G985" s="6" t="str">
        <f>VLOOKUP(Table2[[#This Row],[CustomerID]],'Medical Examinations'!A:J,6,FALSE)</f>
        <v>No</v>
      </c>
      <c r="H985" s="6">
        <f>VLOOKUP(Table2[[#This Row],[CustomerID]],'Medical Examinations'!A:J,7,FALSE)</f>
        <v>0</v>
      </c>
      <c r="I985" s="6" t="str">
        <f>VLOOKUP(Table2[[#This Row],[CustomerID]],'Medical Examinations'!A:J,8,FALSE)</f>
        <v>No</v>
      </c>
      <c r="J985" s="6" t="str">
        <f>VLOOKUP(Table2[[#This Row],[CustomerID]],'Medical Examinations'!A:J,9,FALSE)</f>
        <v>OverWeight</v>
      </c>
      <c r="K985" s="6" t="str">
        <f>VLOOKUP(Table2[[#This Row],[CustomerID]],'Medical Examinations'!A:J,10,FALSE)</f>
        <v>Diabetes</v>
      </c>
      <c r="L985" s="6" t="str">
        <f>VLOOKUP(Table2[[#This Row],[CustomerID]],'Hospitalisation Details'!A:M,12,FALSE)</f>
        <v>2-Nov-1968</v>
      </c>
      <c r="M985" s="6">
        <f>VLOOKUP(Table2[[#This Row],[CustomerID]],'Hospitalisation Details'!A:M,7,FALSE)</f>
        <v>11344.32</v>
      </c>
      <c r="N985" s="6" t="str">
        <f>VLOOKUP(Table2[[#This Row],[CustomerID]],'Hospitalisation Details'!A:M,8,FALSE)</f>
        <v>tier - 3</v>
      </c>
      <c r="O985" s="6" t="str">
        <f>VLOOKUP(Table2[[#This Row],[CustomerID]],'Hospitalisation Details'!A:M,9,FALSE)</f>
        <v>tier - 2</v>
      </c>
      <c r="P985" s="6" t="str">
        <f>VLOOKUP(Table2[[#This Row],[CustomerID]],'Hospitalisation Details'!A:M,10,FALSE)</f>
        <v>R1025</v>
      </c>
      <c r="Q985" s="6">
        <f>VLOOKUP(Table2[[#This Row],[CustomerID]],'Hospitalisation Details'!A:M,13,FALSE)</f>
        <v>54</v>
      </c>
      <c r="R985" s="41"/>
    </row>
    <row r="986" spans="1:18" x14ac:dyDescent="0.3">
      <c r="A986" s="6" t="str">
        <f>VLOOKUP('Customer Names'!A986,'Customer Names'!A:A,1,FALSE)</f>
        <v>Id985</v>
      </c>
      <c r="B986" s="6" t="str">
        <f>VLOOKUP(Table2[[#This Row],[CustomerID]],'Customer Names'!A:E,4,FALSE)</f>
        <v xml:space="preserve">  Daniel T</v>
      </c>
      <c r="C986" s="6">
        <f>VLOOKUP(Table2[[#This Row],[CustomerID]],'Medical Examinations'!A:J,2,FALSE)</f>
        <v>42.46</v>
      </c>
      <c r="D986" s="6">
        <f>VLOOKUP(Table2[[#This Row],[CustomerID]],'Medical Examinations'!A:J,3,FALSE)</f>
        <v>4.1100000000000003</v>
      </c>
      <c r="E986" s="6" t="str">
        <f>VLOOKUP(Table2[[#This Row],[CustomerID]],'Medical Examinations'!A:J,4,FALSE)</f>
        <v>No</v>
      </c>
      <c r="F986" s="6" t="str">
        <f>VLOOKUP(Table2[[#This Row],[CustomerID]],'Medical Examinations'!A:J,5,FALSE)</f>
        <v>No</v>
      </c>
      <c r="G986" s="6" t="str">
        <f>VLOOKUP(Table2[[#This Row],[CustomerID]],'Medical Examinations'!A:J,6,FALSE)</f>
        <v>No</v>
      </c>
      <c r="H986" s="6">
        <f>VLOOKUP(Table2[[#This Row],[CustomerID]],'Medical Examinations'!A:J,7,FALSE)</f>
        <v>0</v>
      </c>
      <c r="I986" s="6" t="str">
        <f>VLOOKUP(Table2[[#This Row],[CustomerID]],'Medical Examinations'!A:J,8,FALSE)</f>
        <v>No</v>
      </c>
      <c r="J986" s="6" t="str">
        <f>VLOOKUP(Table2[[#This Row],[CustomerID]],'Medical Examinations'!A:J,9,FALSE)</f>
        <v>Obesity</v>
      </c>
      <c r="K986" s="6" t="str">
        <f>VLOOKUP(Table2[[#This Row],[CustomerID]],'Medical Examinations'!A:J,10,FALSE)</f>
        <v>Normal</v>
      </c>
      <c r="L986" s="6" t="str">
        <f>VLOOKUP(Table2[[#This Row],[CustomerID]],'Hospitalisation Details'!A:M,12,FALSE)</f>
        <v>19-Aug-1989</v>
      </c>
      <c r="M986" s="6">
        <f>VLOOKUP(Table2[[#This Row],[CustomerID]],'Hospitalisation Details'!A:M,7,FALSE)</f>
        <v>11326.71</v>
      </c>
      <c r="N986" s="6" t="str">
        <f>VLOOKUP(Table2[[#This Row],[CustomerID]],'Hospitalisation Details'!A:M,8,FALSE)</f>
        <v>tier - 3</v>
      </c>
      <c r="O986" s="6" t="str">
        <f>VLOOKUP(Table2[[#This Row],[CustomerID]],'Hospitalisation Details'!A:M,9,FALSE)</f>
        <v>tier - 3</v>
      </c>
      <c r="P986" s="6" t="str">
        <f>VLOOKUP(Table2[[#This Row],[CustomerID]],'Hospitalisation Details'!A:M,10,FALSE)</f>
        <v>R1013</v>
      </c>
      <c r="Q986" s="6">
        <f>VLOOKUP(Table2[[#This Row],[CustomerID]],'Hospitalisation Details'!A:M,13,FALSE)</f>
        <v>33</v>
      </c>
      <c r="R986" s="41"/>
    </row>
    <row r="987" spans="1:18" x14ac:dyDescent="0.3">
      <c r="A987" s="6" t="str">
        <f>VLOOKUP('Customer Names'!A987,'Customer Names'!A:A,1,FALSE)</f>
        <v>Id986</v>
      </c>
      <c r="B987" s="6" t="str">
        <f>VLOOKUP(Table2[[#This Row],[CustomerID]],'Customer Names'!A:E,4,FALSE)</f>
        <v xml:space="preserve">  Deanne</v>
      </c>
      <c r="C987" s="6">
        <f>VLOOKUP(Table2[[#This Row],[CustomerID]],'Medical Examinations'!A:J,2,FALSE)</f>
        <v>54.47</v>
      </c>
      <c r="D987" s="6">
        <f>VLOOKUP(Table2[[#This Row],[CustomerID]],'Medical Examinations'!A:J,3,FALSE)</f>
        <v>7.48</v>
      </c>
      <c r="E987" s="6" t="str">
        <f>VLOOKUP(Table2[[#This Row],[CustomerID]],'Medical Examinations'!A:J,4,FALSE)</f>
        <v>No</v>
      </c>
      <c r="F987" s="6" t="str">
        <f>VLOOKUP(Table2[[#This Row],[CustomerID]],'Medical Examinations'!A:J,5,FALSE)</f>
        <v>No</v>
      </c>
      <c r="G987" s="6" t="str">
        <f>VLOOKUP(Table2[[#This Row],[CustomerID]],'Medical Examinations'!A:J,6,FALSE)</f>
        <v>No</v>
      </c>
      <c r="H987" s="6">
        <f>VLOOKUP(Table2[[#This Row],[CustomerID]],'Medical Examinations'!A:J,7,FALSE)</f>
        <v>0</v>
      </c>
      <c r="I987" s="6" t="str">
        <f>VLOOKUP(Table2[[#This Row],[CustomerID]],'Medical Examinations'!A:J,8,FALSE)</f>
        <v>No</v>
      </c>
      <c r="J987" s="6" t="str">
        <f>VLOOKUP(Table2[[#This Row],[CustomerID]],'Medical Examinations'!A:J,9,FALSE)</f>
        <v>Obesity</v>
      </c>
      <c r="K987" s="6" t="str">
        <f>VLOOKUP(Table2[[#This Row],[CustomerID]],'Medical Examinations'!A:J,10,FALSE)</f>
        <v>Diabetes</v>
      </c>
      <c r="L987" s="6" t="str">
        <f>VLOOKUP(Table2[[#This Row],[CustomerID]],'Hospitalisation Details'!A:M,12,FALSE)</f>
        <v>20-Sep-2002</v>
      </c>
      <c r="M987" s="6">
        <f>VLOOKUP(Table2[[#This Row],[CustomerID]],'Hospitalisation Details'!A:M,7,FALSE)</f>
        <v>11321.49</v>
      </c>
      <c r="N987" s="6" t="str">
        <f>VLOOKUP(Table2[[#This Row],[CustomerID]],'Hospitalisation Details'!A:M,8,FALSE)</f>
        <v>tier - 3</v>
      </c>
      <c r="O987" s="6" t="str">
        <f>VLOOKUP(Table2[[#This Row],[CustomerID]],'Hospitalisation Details'!A:M,9,FALSE)</f>
        <v>tier - 3</v>
      </c>
      <c r="P987" s="6" t="str">
        <f>VLOOKUP(Table2[[#This Row],[CustomerID]],'Hospitalisation Details'!A:M,10,FALSE)</f>
        <v>R1012</v>
      </c>
      <c r="Q987" s="6">
        <f>VLOOKUP(Table2[[#This Row],[CustomerID]],'Hospitalisation Details'!A:M,13,FALSE)</f>
        <v>20</v>
      </c>
      <c r="R987" s="41"/>
    </row>
    <row r="988" spans="1:18" x14ac:dyDescent="0.3">
      <c r="A988" s="6" t="str">
        <f>VLOOKUP('Customer Names'!A988,'Customer Names'!A:A,1,FALSE)</f>
        <v>Id987</v>
      </c>
      <c r="B988" s="6" t="str">
        <f>VLOOKUP(Table2[[#This Row],[CustomerID]],'Customer Names'!A:E,4,FALSE)</f>
        <v xml:space="preserve">  Carrie</v>
      </c>
      <c r="C988" s="6">
        <f>VLOOKUP(Table2[[#This Row],[CustomerID]],'Medical Examinations'!A:J,2,FALSE)</f>
        <v>24.93</v>
      </c>
      <c r="D988" s="6">
        <f>VLOOKUP(Table2[[#This Row],[CustomerID]],'Medical Examinations'!A:J,3,FALSE)</f>
        <v>9.18</v>
      </c>
      <c r="E988" s="6" t="str">
        <f>VLOOKUP(Table2[[#This Row],[CustomerID]],'Medical Examinations'!A:J,4,FALSE)</f>
        <v>Yes</v>
      </c>
      <c r="F988" s="6" t="str">
        <f>VLOOKUP(Table2[[#This Row],[CustomerID]],'Medical Examinations'!A:J,5,FALSE)</f>
        <v>No</v>
      </c>
      <c r="G988" s="6" t="str">
        <f>VLOOKUP(Table2[[#This Row],[CustomerID]],'Medical Examinations'!A:J,6,FALSE)</f>
        <v>Yes</v>
      </c>
      <c r="H988" s="6">
        <f>VLOOKUP(Table2[[#This Row],[CustomerID]],'Medical Examinations'!A:J,7,FALSE)</f>
        <v>1</v>
      </c>
      <c r="I988" s="6" t="str">
        <f>VLOOKUP(Table2[[#This Row],[CustomerID]],'Medical Examinations'!A:J,8,FALSE)</f>
        <v>No</v>
      </c>
      <c r="J988" s="6" t="str">
        <f>VLOOKUP(Table2[[#This Row],[CustomerID]],'Medical Examinations'!A:J,9,FALSE)</f>
        <v>OverWeight</v>
      </c>
      <c r="K988" s="6" t="str">
        <f>VLOOKUP(Table2[[#This Row],[CustomerID]],'Medical Examinations'!A:J,10,FALSE)</f>
        <v>Diabetes</v>
      </c>
      <c r="L988" s="6" t="str">
        <f>VLOOKUP(Table2[[#This Row],[CustomerID]],'Hospitalisation Details'!A:M,12,FALSE)</f>
        <v>11-Jul-1963</v>
      </c>
      <c r="M988" s="6">
        <f>VLOOKUP(Table2[[#This Row],[CustomerID]],'Hospitalisation Details'!A:M,7,FALSE)</f>
        <v>11319.12</v>
      </c>
      <c r="N988" s="6" t="str">
        <f>VLOOKUP(Table2[[#This Row],[CustomerID]],'Hospitalisation Details'!A:M,8,FALSE)</f>
        <v>tier - 3</v>
      </c>
      <c r="O988" s="6" t="str">
        <f>VLOOKUP(Table2[[#This Row],[CustomerID]],'Hospitalisation Details'!A:M,9,FALSE)</f>
        <v>tier - 1</v>
      </c>
      <c r="P988" s="6" t="str">
        <f>VLOOKUP(Table2[[#This Row],[CustomerID]],'Hospitalisation Details'!A:M,10,FALSE)</f>
        <v>R1012</v>
      </c>
      <c r="Q988" s="6">
        <f>VLOOKUP(Table2[[#This Row],[CustomerID]],'Hospitalisation Details'!A:M,13,FALSE)</f>
        <v>59</v>
      </c>
      <c r="R988" s="41"/>
    </row>
    <row r="989" spans="1:18" x14ac:dyDescent="0.3">
      <c r="A989" s="6" t="str">
        <f>VLOOKUP('Customer Names'!A989,'Customer Names'!A:A,1,FALSE)</f>
        <v>Id988</v>
      </c>
      <c r="B989" s="6" t="str">
        <f>VLOOKUP(Table2[[#This Row],[CustomerID]],'Customer Names'!A:E,4,FALSE)</f>
        <v xml:space="preserve">  Suzanne</v>
      </c>
      <c r="C989" s="6">
        <f>VLOOKUP(Table2[[#This Row],[CustomerID]],'Medical Examinations'!A:J,2,FALSE)</f>
        <v>48.12</v>
      </c>
      <c r="D989" s="6">
        <f>VLOOKUP(Table2[[#This Row],[CustomerID]],'Medical Examinations'!A:J,3,FALSE)</f>
        <v>4.51</v>
      </c>
      <c r="E989" s="6" t="str">
        <f>VLOOKUP(Table2[[#This Row],[CustomerID]],'Medical Examinations'!A:J,4,FALSE)</f>
        <v>Yes</v>
      </c>
      <c r="F989" s="6" t="str">
        <f>VLOOKUP(Table2[[#This Row],[CustomerID]],'Medical Examinations'!A:J,5,FALSE)</f>
        <v>No</v>
      </c>
      <c r="G989" s="6" t="str">
        <f>VLOOKUP(Table2[[#This Row],[CustomerID]],'Medical Examinations'!A:J,6,FALSE)</f>
        <v>No</v>
      </c>
      <c r="H989" s="6">
        <f>VLOOKUP(Table2[[#This Row],[CustomerID]],'Medical Examinations'!A:J,7,FALSE)</f>
        <v>1</v>
      </c>
      <c r="I989" s="6" t="str">
        <f>VLOOKUP(Table2[[#This Row],[CustomerID]],'Medical Examinations'!A:J,8,FALSE)</f>
        <v>No</v>
      </c>
      <c r="J989" s="6" t="str">
        <f>VLOOKUP(Table2[[#This Row],[CustomerID]],'Medical Examinations'!A:J,9,FALSE)</f>
        <v>Obesity</v>
      </c>
      <c r="K989" s="6" t="str">
        <f>VLOOKUP(Table2[[#This Row],[CustomerID]],'Medical Examinations'!A:J,10,FALSE)</f>
        <v>Normal</v>
      </c>
      <c r="L989" s="6" t="str">
        <f>VLOOKUP(Table2[[#This Row],[CustomerID]],'Hospitalisation Details'!A:M,12,FALSE)</f>
        <v>10-Dec-1995</v>
      </c>
      <c r="M989" s="6">
        <f>VLOOKUP(Table2[[#This Row],[CustomerID]],'Hospitalisation Details'!A:M,7,FALSE)</f>
        <v>11318.57</v>
      </c>
      <c r="N989" s="6" t="str">
        <f>VLOOKUP(Table2[[#This Row],[CustomerID]],'Hospitalisation Details'!A:M,8,FALSE)</f>
        <v>tier - 3</v>
      </c>
      <c r="O989" s="6" t="str">
        <f>VLOOKUP(Table2[[#This Row],[CustomerID]],'Hospitalisation Details'!A:M,9,FALSE)</f>
        <v>tier - 2</v>
      </c>
      <c r="P989" s="6" t="str">
        <f>VLOOKUP(Table2[[#This Row],[CustomerID]],'Hospitalisation Details'!A:M,10,FALSE)</f>
        <v>R1026</v>
      </c>
      <c r="Q989" s="6">
        <f>VLOOKUP(Table2[[#This Row],[CustomerID]],'Hospitalisation Details'!A:M,13,FALSE)</f>
        <v>27</v>
      </c>
      <c r="R989" s="41"/>
    </row>
    <row r="990" spans="1:18" x14ac:dyDescent="0.3">
      <c r="A990" s="6" t="str">
        <f>VLOOKUP('Customer Names'!A990,'Customer Names'!A:A,1,FALSE)</f>
        <v>Id989</v>
      </c>
      <c r="B990" s="6" t="str">
        <f>VLOOKUP(Table2[[#This Row],[CustomerID]],'Customer Names'!A:E,4,FALSE)</f>
        <v xml:space="preserve">  Jasmine P</v>
      </c>
      <c r="C990" s="6">
        <f>VLOOKUP(Table2[[#This Row],[CustomerID]],'Medical Examinations'!A:J,2,FALSE)</f>
        <v>24.91</v>
      </c>
      <c r="D990" s="6">
        <f>VLOOKUP(Table2[[#This Row],[CustomerID]],'Medical Examinations'!A:J,3,FALSE)</f>
        <v>7.33</v>
      </c>
      <c r="E990" s="6" t="str">
        <f>VLOOKUP(Table2[[#This Row],[CustomerID]],'Medical Examinations'!A:J,4,FALSE)</f>
        <v>Yes</v>
      </c>
      <c r="F990" s="6" t="str">
        <f>VLOOKUP(Table2[[#This Row],[CustomerID]],'Medical Examinations'!A:J,5,FALSE)</f>
        <v>No</v>
      </c>
      <c r="G990" s="6" t="str">
        <f>VLOOKUP(Table2[[#This Row],[CustomerID]],'Medical Examinations'!A:J,6,FALSE)</f>
        <v>Yes</v>
      </c>
      <c r="H990" s="6">
        <f>VLOOKUP(Table2[[#This Row],[CustomerID]],'Medical Examinations'!A:J,7,FALSE)</f>
        <v>1</v>
      </c>
      <c r="I990" s="6" t="str">
        <f>VLOOKUP(Table2[[#This Row],[CustomerID]],'Medical Examinations'!A:J,8,FALSE)</f>
        <v>No</v>
      </c>
      <c r="J990" s="6" t="str">
        <f>VLOOKUP(Table2[[#This Row],[CustomerID]],'Medical Examinations'!A:J,9,FALSE)</f>
        <v>OverWeight</v>
      </c>
      <c r="K990" s="6" t="str">
        <f>VLOOKUP(Table2[[#This Row],[CustomerID]],'Medical Examinations'!A:J,10,FALSE)</f>
        <v>Diabetes</v>
      </c>
      <c r="L990" s="6" t="str">
        <f>VLOOKUP(Table2[[#This Row],[CustomerID]],'Hospitalisation Details'!A:M,12,FALSE)</f>
        <v>22-Nov-1963</v>
      </c>
      <c r="M990" s="6">
        <f>VLOOKUP(Table2[[#This Row],[CustomerID]],'Hospitalisation Details'!A:M,7,FALSE)</f>
        <v>11312.33</v>
      </c>
      <c r="N990" s="6" t="str">
        <f>VLOOKUP(Table2[[#This Row],[CustomerID]],'Hospitalisation Details'!A:M,8,FALSE)</f>
        <v>tier - 3</v>
      </c>
      <c r="O990" s="6" t="str">
        <f>VLOOKUP(Table2[[#This Row],[CustomerID]],'Hospitalisation Details'!A:M,9,FALSE)</f>
        <v>tier - 3</v>
      </c>
      <c r="P990" s="6" t="str">
        <f>VLOOKUP(Table2[[#This Row],[CustomerID]],'Hospitalisation Details'!A:M,10,FALSE)</f>
        <v>R1012</v>
      </c>
      <c r="Q990" s="6">
        <f>VLOOKUP(Table2[[#This Row],[CustomerID]],'Hospitalisation Details'!A:M,13,FALSE)</f>
        <v>59</v>
      </c>
      <c r="R990" s="41"/>
    </row>
    <row r="991" spans="1:18" x14ac:dyDescent="0.3">
      <c r="A991" s="6" t="str">
        <f>VLOOKUP('Customer Names'!A991,'Customer Names'!A:A,1,FALSE)</f>
        <v>Id990</v>
      </c>
      <c r="B991" s="6" t="str">
        <f>VLOOKUP(Table2[[#This Row],[CustomerID]],'Customer Names'!A:E,4,FALSE)</f>
        <v xml:space="preserve">  Jennifer</v>
      </c>
      <c r="C991" s="6">
        <f>VLOOKUP(Table2[[#This Row],[CustomerID]],'Medical Examinations'!A:J,2,FALSE)</f>
        <v>27.645</v>
      </c>
      <c r="D991" s="6">
        <f>VLOOKUP(Table2[[#This Row],[CustomerID]],'Medical Examinations'!A:J,3,FALSE)</f>
        <v>10.56</v>
      </c>
      <c r="E991" s="6" t="str">
        <f>VLOOKUP(Table2[[#This Row],[CustomerID]],'Medical Examinations'!A:J,4,FALSE)</f>
        <v>No</v>
      </c>
      <c r="F991" s="6" t="str">
        <f>VLOOKUP(Table2[[#This Row],[CustomerID]],'Medical Examinations'!A:J,5,FALSE)</f>
        <v>No</v>
      </c>
      <c r="G991" s="6" t="str">
        <f>VLOOKUP(Table2[[#This Row],[CustomerID]],'Medical Examinations'!A:J,6,FALSE)</f>
        <v>No</v>
      </c>
      <c r="H991" s="6">
        <f>VLOOKUP(Table2[[#This Row],[CustomerID]],'Medical Examinations'!A:J,7,FALSE)</f>
        <v>0</v>
      </c>
      <c r="I991" s="6" t="str">
        <f>VLOOKUP(Table2[[#This Row],[CustomerID]],'Medical Examinations'!A:J,8,FALSE)</f>
        <v>No</v>
      </c>
      <c r="J991" s="6" t="str">
        <f>VLOOKUP(Table2[[#This Row],[CustomerID]],'Medical Examinations'!A:J,9,FALSE)</f>
        <v>OverWeight</v>
      </c>
      <c r="K991" s="6" t="str">
        <f>VLOOKUP(Table2[[#This Row],[CustomerID]],'Medical Examinations'!A:J,10,FALSE)</f>
        <v>Diabetes</v>
      </c>
      <c r="L991" s="6" t="str">
        <f>VLOOKUP(Table2[[#This Row],[CustomerID]],'Hospitalisation Details'!A:M,12,FALSE)</f>
        <v>6-Oct-1968</v>
      </c>
      <c r="M991" s="6">
        <f>VLOOKUP(Table2[[#This Row],[CustomerID]],'Hospitalisation Details'!A:M,7,FALSE)</f>
        <v>11305.93</v>
      </c>
      <c r="N991" s="6" t="str">
        <f>VLOOKUP(Table2[[#This Row],[CustomerID]],'Hospitalisation Details'!A:M,8,FALSE)</f>
        <v>tier - 3</v>
      </c>
      <c r="O991" s="6" t="str">
        <f>VLOOKUP(Table2[[#This Row],[CustomerID]],'Hospitalisation Details'!A:M,9,FALSE)</f>
        <v>tier - 1</v>
      </c>
      <c r="P991" s="6" t="str">
        <f>VLOOKUP(Table2[[#This Row],[CustomerID]],'Hospitalisation Details'!A:M,10,FALSE)</f>
        <v>R1012</v>
      </c>
      <c r="Q991" s="6">
        <f>VLOOKUP(Table2[[#This Row],[CustomerID]],'Hospitalisation Details'!A:M,13,FALSE)</f>
        <v>54</v>
      </c>
      <c r="R991" s="41"/>
    </row>
    <row r="992" spans="1:18" x14ac:dyDescent="0.3">
      <c r="A992" s="6" t="str">
        <f>VLOOKUP('Customer Names'!A992,'Customer Names'!A:A,1,FALSE)</f>
        <v>Id991</v>
      </c>
      <c r="B992" s="6" t="str">
        <f>VLOOKUP(Table2[[#This Row],[CustomerID]],'Customer Names'!A:E,4,FALSE)</f>
        <v xml:space="preserve">  Tracie</v>
      </c>
      <c r="C992" s="6">
        <f>VLOOKUP(Table2[[#This Row],[CustomerID]],'Medical Examinations'!A:J,2,FALSE)</f>
        <v>33.700000000000003</v>
      </c>
      <c r="D992" s="6">
        <f>VLOOKUP(Table2[[#This Row],[CustomerID]],'Medical Examinations'!A:J,3,FALSE)</f>
        <v>4.01</v>
      </c>
      <c r="E992" s="6" t="str">
        <f>VLOOKUP(Table2[[#This Row],[CustomerID]],'Medical Examinations'!A:J,4,FALSE)</f>
        <v>No</v>
      </c>
      <c r="F992" s="6" t="str">
        <f>VLOOKUP(Table2[[#This Row],[CustomerID]],'Medical Examinations'!A:J,5,FALSE)</f>
        <v>No</v>
      </c>
      <c r="G992" s="6" t="str">
        <f>VLOOKUP(Table2[[#This Row],[CustomerID]],'Medical Examinations'!A:J,6,FALSE)</f>
        <v>No</v>
      </c>
      <c r="H992" s="6">
        <f>VLOOKUP(Table2[[#This Row],[CustomerID]],'Medical Examinations'!A:J,7,FALSE)</f>
        <v>2</v>
      </c>
      <c r="I992" s="6" t="str">
        <f>VLOOKUP(Table2[[#This Row],[CustomerID]],'Medical Examinations'!A:J,8,FALSE)</f>
        <v>No</v>
      </c>
      <c r="J992" s="6" t="str">
        <f>VLOOKUP(Table2[[#This Row],[CustomerID]],'Medical Examinations'!A:J,9,FALSE)</f>
        <v>Obesity</v>
      </c>
      <c r="K992" s="6" t="str">
        <f>VLOOKUP(Table2[[#This Row],[CustomerID]],'Medical Examinations'!A:J,10,FALSE)</f>
        <v>Normal</v>
      </c>
      <c r="L992" s="6" t="str">
        <f>VLOOKUP(Table2[[#This Row],[CustomerID]],'Hospitalisation Details'!A:M,12,FALSE)</f>
        <v>25-Sep-1972</v>
      </c>
      <c r="M992" s="6">
        <f>VLOOKUP(Table2[[#This Row],[CustomerID]],'Hospitalisation Details'!A:M,7,FALSE)</f>
        <v>11299.34</v>
      </c>
      <c r="N992" s="6" t="str">
        <f>VLOOKUP(Table2[[#This Row],[CustomerID]],'Hospitalisation Details'!A:M,8,FALSE)</f>
        <v>tier - 3</v>
      </c>
      <c r="O992" s="6" t="str">
        <f>VLOOKUP(Table2[[#This Row],[CustomerID]],'Hospitalisation Details'!A:M,9,FALSE)</f>
        <v>tier - 2</v>
      </c>
      <c r="P992" s="6" t="str">
        <f>VLOOKUP(Table2[[#This Row],[CustomerID]],'Hospitalisation Details'!A:M,10,FALSE)</f>
        <v>R1011</v>
      </c>
      <c r="Q992" s="6">
        <f>VLOOKUP(Table2[[#This Row],[CustomerID]],'Hospitalisation Details'!A:M,13,FALSE)</f>
        <v>50</v>
      </c>
      <c r="R992" s="41"/>
    </row>
    <row r="993" spans="1:18" x14ac:dyDescent="0.3">
      <c r="A993" s="6" t="str">
        <f>VLOOKUP('Customer Names'!A993,'Customer Names'!A:A,1,FALSE)</f>
        <v>Id992</v>
      </c>
      <c r="B993" s="6" t="str">
        <f>VLOOKUP(Table2[[#This Row],[CustomerID]],'Customer Names'!A:E,4,FALSE)</f>
        <v xml:space="preserve">  Tristan D</v>
      </c>
      <c r="C993" s="6">
        <f>VLOOKUP(Table2[[#This Row],[CustomerID]],'Medical Examinations'!A:J,2,FALSE)</f>
        <v>38.93</v>
      </c>
      <c r="D993" s="6">
        <f>VLOOKUP(Table2[[#This Row],[CustomerID]],'Medical Examinations'!A:J,3,FALSE)</f>
        <v>5.64</v>
      </c>
      <c r="E993" s="6" t="str">
        <f>VLOOKUP(Table2[[#This Row],[CustomerID]],'Medical Examinations'!A:J,4,FALSE)</f>
        <v>Yes</v>
      </c>
      <c r="F993" s="6" t="str">
        <f>VLOOKUP(Table2[[#This Row],[CustomerID]],'Medical Examinations'!A:J,5,FALSE)</f>
        <v>No</v>
      </c>
      <c r="G993" s="6" t="str">
        <f>VLOOKUP(Table2[[#This Row],[CustomerID]],'Medical Examinations'!A:J,6,FALSE)</f>
        <v>No</v>
      </c>
      <c r="H993" s="6">
        <f>VLOOKUP(Table2[[#This Row],[CustomerID]],'Medical Examinations'!A:J,7,FALSE)</f>
        <v>1</v>
      </c>
      <c r="I993" s="6" t="str">
        <f>VLOOKUP(Table2[[#This Row],[CustomerID]],'Medical Examinations'!A:J,8,FALSE)</f>
        <v>No</v>
      </c>
      <c r="J993" s="6" t="str">
        <f>VLOOKUP(Table2[[#This Row],[CustomerID]],'Medical Examinations'!A:J,9,FALSE)</f>
        <v>Obesity</v>
      </c>
      <c r="K993" s="6" t="str">
        <f>VLOOKUP(Table2[[#This Row],[CustomerID]],'Medical Examinations'!A:J,10,FALSE)</f>
        <v>Normal</v>
      </c>
      <c r="L993" s="6" t="str">
        <f>VLOOKUP(Table2[[#This Row],[CustomerID]],'Hospitalisation Details'!A:M,12,FALSE)</f>
        <v>14-Nov-1988</v>
      </c>
      <c r="M993" s="6">
        <f>VLOOKUP(Table2[[#This Row],[CustomerID]],'Hospitalisation Details'!A:M,7,FALSE)</f>
        <v>11294.57</v>
      </c>
      <c r="N993" s="6" t="str">
        <f>VLOOKUP(Table2[[#This Row],[CustomerID]],'Hospitalisation Details'!A:M,8,FALSE)</f>
        <v>tier - 3</v>
      </c>
      <c r="O993" s="6" t="str">
        <f>VLOOKUP(Table2[[#This Row],[CustomerID]],'Hospitalisation Details'!A:M,9,FALSE)</f>
        <v>tier - 1</v>
      </c>
      <c r="P993" s="6" t="str">
        <f>VLOOKUP(Table2[[#This Row],[CustomerID]],'Hospitalisation Details'!A:M,10,FALSE)</f>
        <v>R1022</v>
      </c>
      <c r="Q993" s="6">
        <f>VLOOKUP(Table2[[#This Row],[CustomerID]],'Hospitalisation Details'!A:M,13,FALSE)</f>
        <v>34</v>
      </c>
      <c r="R993" s="41"/>
    </row>
    <row r="994" spans="1:18" x14ac:dyDescent="0.3">
      <c r="A994" s="6" t="str">
        <f>VLOOKUP('Customer Names'!A994,'Customer Names'!A:A,1,FALSE)</f>
        <v>Id993</v>
      </c>
      <c r="B994" s="6" t="str">
        <f>VLOOKUP(Table2[[#This Row],[CustomerID]],'Customer Names'!A:E,4,FALSE)</f>
        <v xml:space="preserve">  Peiweng</v>
      </c>
      <c r="C994" s="6">
        <f>VLOOKUP(Table2[[#This Row],[CustomerID]],'Medical Examinations'!A:J,2,FALSE)</f>
        <v>32.774999999999999</v>
      </c>
      <c r="D994" s="6">
        <f>VLOOKUP(Table2[[#This Row],[CustomerID]],'Medical Examinations'!A:J,3,FALSE)</f>
        <v>8.02</v>
      </c>
      <c r="E994" s="6" t="str">
        <f>VLOOKUP(Table2[[#This Row],[CustomerID]],'Medical Examinations'!A:J,4,FALSE)</f>
        <v>Yes</v>
      </c>
      <c r="F994" s="6" t="str">
        <f>VLOOKUP(Table2[[#This Row],[CustomerID]],'Medical Examinations'!A:J,5,FALSE)</f>
        <v>No</v>
      </c>
      <c r="G994" s="6" t="str">
        <f>VLOOKUP(Table2[[#This Row],[CustomerID]],'Medical Examinations'!A:J,6,FALSE)</f>
        <v>No</v>
      </c>
      <c r="H994" s="6">
        <f>VLOOKUP(Table2[[#This Row],[CustomerID]],'Medical Examinations'!A:J,7,FALSE)</f>
        <v>2</v>
      </c>
      <c r="I994" s="6" t="str">
        <f>VLOOKUP(Table2[[#This Row],[CustomerID]],'Medical Examinations'!A:J,8,FALSE)</f>
        <v>No</v>
      </c>
      <c r="J994" s="6" t="str">
        <f>VLOOKUP(Table2[[#This Row],[CustomerID]],'Medical Examinations'!A:J,9,FALSE)</f>
        <v>Obesity</v>
      </c>
      <c r="K994" s="6" t="str">
        <f>VLOOKUP(Table2[[#This Row],[CustomerID]],'Medical Examinations'!A:J,10,FALSE)</f>
        <v>Diabetes</v>
      </c>
      <c r="L994" s="6" t="str">
        <f>VLOOKUP(Table2[[#This Row],[CustomerID]],'Hospitalisation Details'!A:M,12,FALSE)</f>
        <v>22-Jun-1970</v>
      </c>
      <c r="M994" s="6">
        <f>VLOOKUP(Table2[[#This Row],[CustomerID]],'Hospitalisation Details'!A:M,7,FALSE)</f>
        <v>11289.11</v>
      </c>
      <c r="N994" s="6" t="str">
        <f>VLOOKUP(Table2[[#This Row],[CustomerID]],'Hospitalisation Details'!A:M,8,FALSE)</f>
        <v>tier - 3</v>
      </c>
      <c r="O994" s="6" t="str">
        <f>VLOOKUP(Table2[[#This Row],[CustomerID]],'Hospitalisation Details'!A:M,9,FALSE)</f>
        <v>tier - 1</v>
      </c>
      <c r="P994" s="6" t="str">
        <f>VLOOKUP(Table2[[#This Row],[CustomerID]],'Hospitalisation Details'!A:M,10,FALSE)</f>
        <v>R1012</v>
      </c>
      <c r="Q994" s="6">
        <f>VLOOKUP(Table2[[#This Row],[CustomerID]],'Hospitalisation Details'!A:M,13,FALSE)</f>
        <v>52</v>
      </c>
      <c r="R994" s="41"/>
    </row>
    <row r="995" spans="1:18" x14ac:dyDescent="0.3">
      <c r="A995" s="6" t="str">
        <f>VLOOKUP('Customer Names'!A995,'Customer Names'!A:A,1,FALSE)</f>
        <v>Id994</v>
      </c>
      <c r="B995" s="6" t="str">
        <f>VLOOKUP(Table2[[#This Row],[CustomerID]],'Customer Names'!A:E,4,FALSE)</f>
        <v xml:space="preserve">  Theresa M</v>
      </c>
      <c r="C995" s="6">
        <f>VLOOKUP(Table2[[#This Row],[CustomerID]],'Medical Examinations'!A:J,2,FALSE)</f>
        <v>29.83</v>
      </c>
      <c r="D995" s="6">
        <f>VLOOKUP(Table2[[#This Row],[CustomerID]],'Medical Examinations'!A:J,3,FALSE)</f>
        <v>7.2</v>
      </c>
      <c r="E995" s="6" t="str">
        <f>VLOOKUP(Table2[[#This Row],[CustomerID]],'Medical Examinations'!A:J,4,FALSE)</f>
        <v>Yes</v>
      </c>
      <c r="F995" s="6" t="str">
        <f>VLOOKUP(Table2[[#This Row],[CustomerID]],'Medical Examinations'!A:J,5,FALSE)</f>
        <v>No</v>
      </c>
      <c r="G995" s="6" t="str">
        <f>VLOOKUP(Table2[[#This Row],[CustomerID]],'Medical Examinations'!A:J,6,FALSE)</f>
        <v>No</v>
      </c>
      <c r="H995" s="6">
        <f>VLOOKUP(Table2[[#This Row],[CustomerID]],'Medical Examinations'!A:J,7,FALSE)</f>
        <v>0</v>
      </c>
      <c r="I995" s="6" t="str">
        <f>VLOOKUP(Table2[[#This Row],[CustomerID]],'Medical Examinations'!A:J,8,FALSE)</f>
        <v>No</v>
      </c>
      <c r="J995" s="6" t="str">
        <f>VLOOKUP(Table2[[#This Row],[CustomerID]],'Medical Examinations'!A:J,9,FALSE)</f>
        <v>OverWeight</v>
      </c>
      <c r="K995" s="6" t="str">
        <f>VLOOKUP(Table2[[#This Row],[CustomerID]],'Medical Examinations'!A:J,10,FALSE)</f>
        <v>Diabetes</v>
      </c>
      <c r="L995" s="6" t="str">
        <f>VLOOKUP(Table2[[#This Row],[CustomerID]],'Hospitalisation Details'!A:M,12,FALSE)</f>
        <v>14-Jun-1967</v>
      </c>
      <c r="M995" s="6">
        <f>VLOOKUP(Table2[[#This Row],[CustomerID]],'Hospitalisation Details'!A:M,7,FALSE)</f>
        <v>11286.54</v>
      </c>
      <c r="N995" s="6" t="str">
        <f>VLOOKUP(Table2[[#This Row],[CustomerID]],'Hospitalisation Details'!A:M,8,FALSE)</f>
        <v>tier - 3</v>
      </c>
      <c r="O995" s="6" t="str">
        <f>VLOOKUP(Table2[[#This Row],[CustomerID]],'Hospitalisation Details'!A:M,9,FALSE)</f>
        <v>tier - 3</v>
      </c>
      <c r="P995" s="6" t="str">
        <f>VLOOKUP(Table2[[#This Row],[CustomerID]],'Hospitalisation Details'!A:M,10,FALSE)</f>
        <v>R1024</v>
      </c>
      <c r="Q995" s="6">
        <f>VLOOKUP(Table2[[#This Row],[CustomerID]],'Hospitalisation Details'!A:M,13,FALSE)</f>
        <v>55</v>
      </c>
      <c r="R995" s="41"/>
    </row>
    <row r="996" spans="1:18" x14ac:dyDescent="0.3">
      <c r="A996" s="6" t="str">
        <f>VLOOKUP('Customer Names'!A996,'Customer Names'!A:A,1,FALSE)</f>
        <v>Id995</v>
      </c>
      <c r="B996" s="6" t="str">
        <f>VLOOKUP(Table2[[#This Row],[CustomerID]],'Customer Names'!A:E,4,FALSE)</f>
        <v xml:space="preserve">  Daniel J</v>
      </c>
      <c r="C996" s="6">
        <f>VLOOKUP(Table2[[#This Row],[CustomerID]],'Medical Examinations'!A:J,2,FALSE)</f>
        <v>28.31</v>
      </c>
      <c r="D996" s="6">
        <f>VLOOKUP(Table2[[#This Row],[CustomerID]],'Medical Examinations'!A:J,3,FALSE)</f>
        <v>4.55</v>
      </c>
      <c r="E996" s="6" t="str">
        <f>VLOOKUP(Table2[[#This Row],[CustomerID]],'Medical Examinations'!A:J,4,FALSE)</f>
        <v>No</v>
      </c>
      <c r="F996" s="6" t="str">
        <f>VLOOKUP(Table2[[#This Row],[CustomerID]],'Medical Examinations'!A:J,5,FALSE)</f>
        <v>yes</v>
      </c>
      <c r="G996" s="6" t="str">
        <f>VLOOKUP(Table2[[#This Row],[CustomerID]],'Medical Examinations'!A:J,6,FALSE)</f>
        <v>No</v>
      </c>
      <c r="H996" s="6">
        <f>VLOOKUP(Table2[[#This Row],[CustomerID]],'Medical Examinations'!A:J,7,FALSE)</f>
        <v>1</v>
      </c>
      <c r="I996" s="6" t="str">
        <f>VLOOKUP(Table2[[#This Row],[CustomerID]],'Medical Examinations'!A:J,8,FALSE)</f>
        <v>No</v>
      </c>
      <c r="J996" s="6" t="str">
        <f>VLOOKUP(Table2[[#This Row],[CustomerID]],'Medical Examinations'!A:J,9,FALSE)</f>
        <v>OverWeight</v>
      </c>
      <c r="K996" s="6" t="str">
        <f>VLOOKUP(Table2[[#This Row],[CustomerID]],'Medical Examinations'!A:J,10,FALSE)</f>
        <v>Normal</v>
      </c>
      <c r="L996" s="6" t="str">
        <f>VLOOKUP(Table2[[#This Row],[CustomerID]],'Hospitalisation Details'!A:M,12,FALSE)</f>
        <v>4-Oct-2004</v>
      </c>
      <c r="M996" s="6">
        <f>VLOOKUP(Table2[[#This Row],[CustomerID]],'Hospitalisation Details'!A:M,7,FALSE)</f>
        <v>11272.33</v>
      </c>
      <c r="N996" s="6" t="str">
        <f>VLOOKUP(Table2[[#This Row],[CustomerID]],'Hospitalisation Details'!A:M,8,FALSE)</f>
        <v>tier - 3</v>
      </c>
      <c r="O996" s="6" t="str">
        <f>VLOOKUP(Table2[[#This Row],[CustomerID]],'Hospitalisation Details'!A:M,9,FALSE)</f>
        <v>tier - 2</v>
      </c>
      <c r="P996" s="6" t="str">
        <f>VLOOKUP(Table2[[#This Row],[CustomerID]],'Hospitalisation Details'!A:M,10,FALSE)</f>
        <v>R1019</v>
      </c>
      <c r="Q996" s="6">
        <f>VLOOKUP(Table2[[#This Row],[CustomerID]],'Hospitalisation Details'!A:M,13,FALSE)</f>
        <v>18</v>
      </c>
      <c r="R996" s="41"/>
    </row>
    <row r="997" spans="1:18" x14ac:dyDescent="0.3">
      <c r="A997" s="6" t="str">
        <f>VLOOKUP('Customer Names'!A997,'Customer Names'!A:A,1,FALSE)</f>
        <v>Id996</v>
      </c>
      <c r="B997" s="6" t="str">
        <f>VLOOKUP(Table2[[#This Row],[CustomerID]],'Customer Names'!A:E,4,FALSE)</f>
        <v xml:space="preserve">  Courtney M</v>
      </c>
      <c r="C997" s="6">
        <f>VLOOKUP(Table2[[#This Row],[CustomerID]],'Medical Examinations'!A:J,2,FALSE)</f>
        <v>29.79</v>
      </c>
      <c r="D997" s="6">
        <f>VLOOKUP(Table2[[#This Row],[CustomerID]],'Medical Examinations'!A:J,3,FALSE)</f>
        <v>9.0299999999999994</v>
      </c>
      <c r="E997" s="6" t="str">
        <f>VLOOKUP(Table2[[#This Row],[CustomerID]],'Medical Examinations'!A:J,4,FALSE)</f>
        <v>No</v>
      </c>
      <c r="F997" s="6" t="str">
        <f>VLOOKUP(Table2[[#This Row],[CustomerID]],'Medical Examinations'!A:J,5,FALSE)</f>
        <v>No</v>
      </c>
      <c r="G997" s="6" t="str">
        <f>VLOOKUP(Table2[[#This Row],[CustomerID]],'Medical Examinations'!A:J,6,FALSE)</f>
        <v>No</v>
      </c>
      <c r="H997" s="6">
        <f>VLOOKUP(Table2[[#This Row],[CustomerID]],'Medical Examinations'!A:J,7,FALSE)</f>
        <v>0</v>
      </c>
      <c r="I997" s="6" t="str">
        <f>VLOOKUP(Table2[[#This Row],[CustomerID]],'Medical Examinations'!A:J,8,FALSE)</f>
        <v>No</v>
      </c>
      <c r="J997" s="6" t="str">
        <f>VLOOKUP(Table2[[#This Row],[CustomerID]],'Medical Examinations'!A:J,9,FALSE)</f>
        <v>OverWeight</v>
      </c>
      <c r="K997" s="6" t="str">
        <f>VLOOKUP(Table2[[#This Row],[CustomerID]],'Medical Examinations'!A:J,10,FALSE)</f>
        <v>Diabetes</v>
      </c>
      <c r="L997" s="6" t="str">
        <f>VLOOKUP(Table2[[#This Row],[CustomerID]],'Hospitalisation Details'!A:M,12,FALSE)</f>
        <v>26-Dec-1971</v>
      </c>
      <c r="M997" s="6">
        <f>VLOOKUP(Table2[[#This Row],[CustomerID]],'Hospitalisation Details'!A:M,7,FALSE)</f>
        <v>11265.71</v>
      </c>
      <c r="N997" s="6" t="str">
        <f>VLOOKUP(Table2[[#This Row],[CustomerID]],'Hospitalisation Details'!A:M,8,FALSE)</f>
        <v>tier - 3</v>
      </c>
      <c r="O997" s="6" t="str">
        <f>VLOOKUP(Table2[[#This Row],[CustomerID]],'Hospitalisation Details'!A:M,9,FALSE)</f>
        <v>tier - 1</v>
      </c>
      <c r="P997" s="6" t="str">
        <f>VLOOKUP(Table2[[#This Row],[CustomerID]],'Hospitalisation Details'!A:M,10,FALSE)</f>
        <v>R1025</v>
      </c>
      <c r="Q997" s="6">
        <f>VLOOKUP(Table2[[#This Row],[CustomerID]],'Hospitalisation Details'!A:M,13,FALSE)</f>
        <v>51</v>
      </c>
      <c r="R997" s="41"/>
    </row>
    <row r="998" spans="1:18" x14ac:dyDescent="0.3">
      <c r="A998" s="6" t="str">
        <f>VLOOKUP('Customer Names'!A998,'Customer Names'!A:A,1,FALSE)</f>
        <v>Id997</v>
      </c>
      <c r="B998" s="6" t="str">
        <f>VLOOKUP(Table2[[#This Row],[CustomerID]],'Customer Names'!A:E,4,FALSE)</f>
        <v xml:space="preserve">  Jose A</v>
      </c>
      <c r="C998" s="6">
        <f>VLOOKUP(Table2[[#This Row],[CustomerID]],'Medical Examinations'!A:J,2,FALSE)</f>
        <v>36.6</v>
      </c>
      <c r="D998" s="6">
        <f>VLOOKUP(Table2[[#This Row],[CustomerID]],'Medical Examinations'!A:J,3,FALSE)</f>
        <v>5.2</v>
      </c>
      <c r="E998" s="6" t="str">
        <f>VLOOKUP(Table2[[#This Row],[CustomerID]],'Medical Examinations'!A:J,4,FALSE)</f>
        <v>Yes</v>
      </c>
      <c r="F998" s="6" t="str">
        <f>VLOOKUP(Table2[[#This Row],[CustomerID]],'Medical Examinations'!A:J,5,FALSE)</f>
        <v>No</v>
      </c>
      <c r="G998" s="6" t="str">
        <f>VLOOKUP(Table2[[#This Row],[CustomerID]],'Medical Examinations'!A:J,6,FALSE)</f>
        <v>Yes</v>
      </c>
      <c r="H998" s="6">
        <f>VLOOKUP(Table2[[#This Row],[CustomerID]],'Medical Examinations'!A:J,7,FALSE)</f>
        <v>1</v>
      </c>
      <c r="I998" s="6" t="str">
        <f>VLOOKUP(Table2[[#This Row],[CustomerID]],'Medical Examinations'!A:J,8,FALSE)</f>
        <v>No</v>
      </c>
      <c r="J998" s="6" t="str">
        <f>VLOOKUP(Table2[[#This Row],[CustomerID]],'Medical Examinations'!A:J,9,FALSE)</f>
        <v>Obesity</v>
      </c>
      <c r="K998" s="6" t="str">
        <f>VLOOKUP(Table2[[#This Row],[CustomerID]],'Medical Examinations'!A:J,10,FALSE)</f>
        <v>Normal</v>
      </c>
      <c r="L998" s="6" t="str">
        <f>VLOOKUP(Table2[[#This Row],[CustomerID]],'Hospitalisation Details'!A:M,12,FALSE)</f>
        <v>11-Oct-1969</v>
      </c>
      <c r="M998" s="6">
        <f>VLOOKUP(Table2[[#This Row],[CustomerID]],'Hospitalisation Details'!A:M,7,FALSE)</f>
        <v>11264.54</v>
      </c>
      <c r="N998" s="6" t="str">
        <f>VLOOKUP(Table2[[#This Row],[CustomerID]],'Hospitalisation Details'!A:M,8,FALSE)</f>
        <v>tier - 3</v>
      </c>
      <c r="O998" s="6" t="str">
        <f>VLOOKUP(Table2[[#This Row],[CustomerID]],'Hospitalisation Details'!A:M,9,FALSE)</f>
        <v>tier - 2</v>
      </c>
      <c r="P998" s="6" t="str">
        <f>VLOOKUP(Table2[[#This Row],[CustomerID]],'Hospitalisation Details'!A:M,10,FALSE)</f>
        <v>R1011</v>
      </c>
      <c r="Q998" s="6">
        <f>VLOOKUP(Table2[[#This Row],[CustomerID]],'Hospitalisation Details'!A:M,13,FALSE)</f>
        <v>53</v>
      </c>
      <c r="R998" s="41"/>
    </row>
    <row r="999" spans="1:18" x14ac:dyDescent="0.3">
      <c r="A999" s="6" t="str">
        <f>VLOOKUP('Customer Names'!A999,'Customer Names'!A:A,1,FALSE)</f>
        <v>Id998</v>
      </c>
      <c r="B999" s="6" t="str">
        <f>VLOOKUP(Table2[[#This Row],[CustomerID]],'Customer Names'!A:E,4,FALSE)</f>
        <v xml:space="preserve">  Lauren</v>
      </c>
      <c r="C999" s="6">
        <f>VLOOKUP(Table2[[#This Row],[CustomerID]],'Medical Examinations'!A:J,2,FALSE)</f>
        <v>35.93</v>
      </c>
      <c r="D999" s="6">
        <f>VLOOKUP(Table2[[#This Row],[CustomerID]],'Medical Examinations'!A:J,3,FALSE)</f>
        <v>8.3000000000000007</v>
      </c>
      <c r="E999" s="6" t="str">
        <f>VLOOKUP(Table2[[#This Row],[CustomerID]],'Medical Examinations'!A:J,4,FALSE)</f>
        <v>Yes</v>
      </c>
      <c r="F999" s="6" t="str">
        <f>VLOOKUP(Table2[[#This Row],[CustomerID]],'Medical Examinations'!A:J,5,FALSE)</f>
        <v>No</v>
      </c>
      <c r="G999" s="6" t="str">
        <f>VLOOKUP(Table2[[#This Row],[CustomerID]],'Medical Examinations'!A:J,6,FALSE)</f>
        <v>No</v>
      </c>
      <c r="H999" s="6">
        <f>VLOOKUP(Table2[[#This Row],[CustomerID]],'Medical Examinations'!A:J,7,FALSE)</f>
        <v>0</v>
      </c>
      <c r="I999" s="6" t="str">
        <f>VLOOKUP(Table2[[#This Row],[CustomerID]],'Medical Examinations'!A:J,8,FALSE)</f>
        <v>No</v>
      </c>
      <c r="J999" s="6" t="str">
        <f>VLOOKUP(Table2[[#This Row],[CustomerID]],'Medical Examinations'!A:J,9,FALSE)</f>
        <v>Obesity</v>
      </c>
      <c r="K999" s="6" t="str">
        <f>VLOOKUP(Table2[[#This Row],[CustomerID]],'Medical Examinations'!A:J,10,FALSE)</f>
        <v>Diabetes</v>
      </c>
      <c r="L999" s="6" t="str">
        <f>VLOOKUP(Table2[[#This Row],[CustomerID]],'Hospitalisation Details'!A:M,12,FALSE)</f>
        <v>2-Oct-1981</v>
      </c>
      <c r="M999" s="6">
        <f>VLOOKUP(Table2[[#This Row],[CustomerID]],'Hospitalisation Details'!A:M,7,FALSE)</f>
        <v>11255.29</v>
      </c>
      <c r="N999" s="6" t="str">
        <f>VLOOKUP(Table2[[#This Row],[CustomerID]],'Hospitalisation Details'!A:M,8,FALSE)</f>
        <v>tier - 3</v>
      </c>
      <c r="O999" s="6" t="str">
        <f>VLOOKUP(Table2[[#This Row],[CustomerID]],'Hospitalisation Details'!A:M,9,FALSE)</f>
        <v>tier - 1</v>
      </c>
      <c r="P999" s="6" t="str">
        <f>VLOOKUP(Table2[[#This Row],[CustomerID]],'Hospitalisation Details'!A:M,10,FALSE)</f>
        <v>R1026</v>
      </c>
      <c r="Q999" s="6">
        <f>VLOOKUP(Table2[[#This Row],[CustomerID]],'Hospitalisation Details'!A:M,13,FALSE)</f>
        <v>41</v>
      </c>
      <c r="R999" s="41"/>
    </row>
    <row r="1000" spans="1:18" x14ac:dyDescent="0.3">
      <c r="A1000" s="6" t="str">
        <f>VLOOKUP('Customer Names'!A1000,'Customer Names'!A:A,1,FALSE)</f>
        <v>Id999</v>
      </c>
      <c r="B1000" s="6" t="str">
        <f>VLOOKUP(Table2[[#This Row],[CustomerID]],'Customer Names'!A:E,4,FALSE)</f>
        <v xml:space="preserve">  Jonathon M</v>
      </c>
      <c r="C1000" s="6">
        <f>VLOOKUP(Table2[[#This Row],[CustomerID]],'Medical Examinations'!A:J,2,FALSE)</f>
        <v>28.6</v>
      </c>
      <c r="D1000" s="6">
        <f>VLOOKUP(Table2[[#This Row],[CustomerID]],'Medical Examinations'!A:J,3,FALSE)</f>
        <v>5.56</v>
      </c>
      <c r="E1000" s="6" t="str">
        <f>VLOOKUP(Table2[[#This Row],[CustomerID]],'Medical Examinations'!A:J,4,FALSE)</f>
        <v>Yes</v>
      </c>
      <c r="F1000" s="6" t="str">
        <f>VLOOKUP(Table2[[#This Row],[CustomerID]],'Medical Examinations'!A:J,5,FALSE)</f>
        <v>No</v>
      </c>
      <c r="G1000" s="6" t="str">
        <f>VLOOKUP(Table2[[#This Row],[CustomerID]],'Medical Examinations'!A:J,6,FALSE)</f>
        <v>Yes</v>
      </c>
      <c r="H1000" s="6">
        <f>VLOOKUP(Table2[[#This Row],[CustomerID]],'Medical Examinations'!A:J,7,FALSE)</f>
        <v>1</v>
      </c>
      <c r="I1000" s="6" t="str">
        <f>VLOOKUP(Table2[[#This Row],[CustomerID]],'Medical Examinations'!A:J,8,FALSE)</f>
        <v>No</v>
      </c>
      <c r="J1000" s="6" t="str">
        <f>VLOOKUP(Table2[[#This Row],[CustomerID]],'Medical Examinations'!A:J,9,FALSE)</f>
        <v>OverWeight</v>
      </c>
      <c r="K1000" s="6" t="str">
        <f>VLOOKUP(Table2[[#This Row],[CustomerID]],'Medical Examinations'!A:J,10,FALSE)</f>
        <v>Normal</v>
      </c>
      <c r="L1000" s="6" t="str">
        <f>VLOOKUP(Table2[[#This Row],[CustomerID]],'Hospitalisation Details'!A:M,12,FALSE)</f>
        <v>20-Aug-1969</v>
      </c>
      <c r="M1000" s="6">
        <f>VLOOKUP(Table2[[#This Row],[CustomerID]],'Hospitalisation Details'!A:M,7,FALSE)</f>
        <v>11253.42</v>
      </c>
      <c r="N1000" s="6" t="str">
        <f>VLOOKUP(Table2[[#This Row],[CustomerID]],'Hospitalisation Details'!A:M,8,FALSE)</f>
        <v>tier - 3</v>
      </c>
      <c r="O1000" s="6" t="str">
        <f>VLOOKUP(Table2[[#This Row],[CustomerID]],'Hospitalisation Details'!A:M,9,FALSE)</f>
        <v>tier - 1</v>
      </c>
      <c r="P1000" s="6" t="str">
        <f>VLOOKUP(Table2[[#This Row],[CustomerID]],'Hospitalisation Details'!A:M,10,FALSE)</f>
        <v>R1011</v>
      </c>
      <c r="Q1000" s="6">
        <f>VLOOKUP(Table2[[#This Row],[CustomerID]],'Hospitalisation Details'!A:M,13,FALSE)</f>
        <v>53</v>
      </c>
      <c r="R1000" s="41"/>
    </row>
    <row r="1001" spans="1:18" x14ac:dyDescent="0.3">
      <c r="A1001" s="6" t="str">
        <f>VLOOKUP('Customer Names'!A1001,'Customer Names'!A:A,1,FALSE)</f>
        <v>Id1000</v>
      </c>
      <c r="B1001" s="6" t="str">
        <f>VLOOKUP(Table2[[#This Row],[CustomerID]],'Customer Names'!A:E,4,FALSE)</f>
        <v xml:space="preserve">  Stephanie A</v>
      </c>
      <c r="C1001" s="6">
        <f>VLOOKUP(Table2[[#This Row],[CustomerID]],'Medical Examinations'!A:J,2,FALSE)</f>
        <v>39.17</v>
      </c>
      <c r="D1001" s="6">
        <f>VLOOKUP(Table2[[#This Row],[CustomerID]],'Medical Examinations'!A:J,3,FALSE)</f>
        <v>4.1500000000000004</v>
      </c>
      <c r="E1001" s="6" t="str">
        <f>VLOOKUP(Table2[[#This Row],[CustomerID]],'Medical Examinations'!A:J,4,FALSE)</f>
        <v>No</v>
      </c>
      <c r="F1001" s="6" t="str">
        <f>VLOOKUP(Table2[[#This Row],[CustomerID]],'Medical Examinations'!A:J,5,FALSE)</f>
        <v>No</v>
      </c>
      <c r="G1001" s="6" t="str">
        <f>VLOOKUP(Table2[[#This Row],[CustomerID]],'Medical Examinations'!A:J,6,FALSE)</f>
        <v>No</v>
      </c>
      <c r="H1001" s="6">
        <f>VLOOKUP(Table2[[#This Row],[CustomerID]],'Medical Examinations'!A:J,7,FALSE)</f>
        <v>0</v>
      </c>
      <c r="I1001" s="6" t="str">
        <f>VLOOKUP(Table2[[#This Row],[CustomerID]],'Medical Examinations'!A:J,8,FALSE)</f>
        <v>No</v>
      </c>
      <c r="J1001" s="6" t="str">
        <f>VLOOKUP(Table2[[#This Row],[CustomerID]],'Medical Examinations'!A:J,9,FALSE)</f>
        <v>Obesity</v>
      </c>
      <c r="K1001" s="6" t="str">
        <f>VLOOKUP(Table2[[#This Row],[CustomerID]],'Medical Examinations'!A:J,10,FALSE)</f>
        <v>Normal</v>
      </c>
      <c r="L1001" s="6" t="str">
        <f>VLOOKUP(Table2[[#This Row],[CustomerID]],'Hospitalisation Details'!A:M,12,FALSE)</f>
        <v>17-Dec-1989</v>
      </c>
      <c r="M1001" s="6">
        <f>VLOOKUP(Table2[[#This Row],[CustomerID]],'Hospitalisation Details'!A:M,7,FALSE)</f>
        <v>11250.43</v>
      </c>
      <c r="N1001" s="6" t="str">
        <f>VLOOKUP(Table2[[#This Row],[CustomerID]],'Hospitalisation Details'!A:M,8,FALSE)</f>
        <v>tier - 3</v>
      </c>
      <c r="O1001" s="6" t="str">
        <f>VLOOKUP(Table2[[#This Row],[CustomerID]],'Hospitalisation Details'!A:M,9,FALSE)</f>
        <v>tier - 2</v>
      </c>
      <c r="P1001" s="6" t="str">
        <f>VLOOKUP(Table2[[#This Row],[CustomerID]],'Hospitalisation Details'!A:M,10,FALSE)</f>
        <v>R1026</v>
      </c>
      <c r="Q1001" s="6">
        <f>VLOOKUP(Table2[[#This Row],[CustomerID]],'Hospitalisation Details'!A:M,13,FALSE)</f>
        <v>33</v>
      </c>
      <c r="R1001" s="41"/>
    </row>
    <row r="1002" spans="1:18" x14ac:dyDescent="0.3">
      <c r="A1002" s="6" t="str">
        <f>VLOOKUP('Customer Names'!A1002,'Customer Names'!A:A,1,FALSE)</f>
        <v>Id1001</v>
      </c>
      <c r="B1002" s="6" t="str">
        <f>VLOOKUP(Table2[[#This Row],[CustomerID]],'Customer Names'!A:E,4,FALSE)</f>
        <v xml:space="preserve">  Patrick</v>
      </c>
      <c r="C1002" s="6">
        <f>VLOOKUP(Table2[[#This Row],[CustomerID]],'Medical Examinations'!A:J,2,FALSE)</f>
        <v>26.41</v>
      </c>
      <c r="D1002" s="6">
        <f>VLOOKUP(Table2[[#This Row],[CustomerID]],'Medical Examinations'!A:J,3,FALSE)</f>
        <v>5.99</v>
      </c>
      <c r="E1002" s="6" t="str">
        <f>VLOOKUP(Table2[[#This Row],[CustomerID]],'Medical Examinations'!A:J,4,FALSE)</f>
        <v>Yes</v>
      </c>
      <c r="F1002" s="6" t="str">
        <f>VLOOKUP(Table2[[#This Row],[CustomerID]],'Medical Examinations'!A:J,5,FALSE)</f>
        <v>No</v>
      </c>
      <c r="G1002" s="6" t="str">
        <f>VLOOKUP(Table2[[#This Row],[CustomerID]],'Medical Examinations'!A:J,6,FALSE)</f>
        <v>Yes</v>
      </c>
      <c r="H1002" s="6">
        <f>VLOOKUP(Table2[[#This Row],[CustomerID]],'Medical Examinations'!A:J,7,FALSE)</f>
        <v>1</v>
      </c>
      <c r="I1002" s="6" t="str">
        <f>VLOOKUP(Table2[[#This Row],[CustomerID]],'Medical Examinations'!A:J,8,FALSE)</f>
        <v>No</v>
      </c>
      <c r="J1002" s="6" t="str">
        <f>VLOOKUP(Table2[[#This Row],[CustomerID]],'Medical Examinations'!A:J,9,FALSE)</f>
        <v>OverWeight</v>
      </c>
      <c r="K1002" s="6" t="str">
        <f>VLOOKUP(Table2[[#This Row],[CustomerID]],'Medical Examinations'!A:J,10,FALSE)</f>
        <v>Prediabetes</v>
      </c>
      <c r="L1002" s="6" t="str">
        <f>VLOOKUP(Table2[[#This Row],[CustomerID]],'Hospitalisation Details'!A:M,12,FALSE)</f>
        <v>30-Dec-1969</v>
      </c>
      <c r="M1002" s="6">
        <f>VLOOKUP(Table2[[#This Row],[CustomerID]],'Hospitalisation Details'!A:M,7,FALSE)</f>
        <v>11244.38</v>
      </c>
      <c r="N1002" s="6" t="str">
        <f>VLOOKUP(Table2[[#This Row],[CustomerID]],'Hospitalisation Details'!A:M,8,FALSE)</f>
        <v>tier - 3</v>
      </c>
      <c r="O1002" s="6" t="str">
        <f>VLOOKUP(Table2[[#This Row],[CustomerID]],'Hospitalisation Details'!A:M,9,FALSE)</f>
        <v>tier - 1</v>
      </c>
      <c r="P1002" s="6" t="str">
        <f>VLOOKUP(Table2[[#This Row],[CustomerID]],'Hospitalisation Details'!A:M,10,FALSE)</f>
        <v>R1016</v>
      </c>
      <c r="Q1002" s="6">
        <f>VLOOKUP(Table2[[#This Row],[CustomerID]],'Hospitalisation Details'!A:M,13,FALSE)</f>
        <v>53</v>
      </c>
      <c r="R1002" s="41"/>
    </row>
    <row r="1003" spans="1:18" x14ac:dyDescent="0.3">
      <c r="A1003" s="6" t="str">
        <f>VLOOKUP('Customer Names'!A1003,'Customer Names'!A:A,1,FALSE)</f>
        <v>Id1002</v>
      </c>
      <c r="B1003" s="6" t="str">
        <f>VLOOKUP(Table2[[#This Row],[CustomerID]],'Customer Names'!A:E,4,FALSE)</f>
        <v xml:space="preserve">  Krista</v>
      </c>
      <c r="C1003" s="6">
        <f>VLOOKUP(Table2[[#This Row],[CustomerID]],'Medical Examinations'!A:J,2,FALSE)</f>
        <v>30.63</v>
      </c>
      <c r="D1003" s="6">
        <f>VLOOKUP(Table2[[#This Row],[CustomerID]],'Medical Examinations'!A:J,3,FALSE)</f>
        <v>5.8</v>
      </c>
      <c r="E1003" s="6" t="str">
        <f>VLOOKUP(Table2[[#This Row],[CustomerID]],'Medical Examinations'!A:J,4,FALSE)</f>
        <v>Yes</v>
      </c>
      <c r="F1003" s="6" t="str">
        <f>VLOOKUP(Table2[[#This Row],[CustomerID]],'Medical Examinations'!A:J,5,FALSE)</f>
        <v>No</v>
      </c>
      <c r="G1003" s="6" t="str">
        <f>VLOOKUP(Table2[[#This Row],[CustomerID]],'Medical Examinations'!A:J,6,FALSE)</f>
        <v>No</v>
      </c>
      <c r="H1003" s="6">
        <f>VLOOKUP(Table2[[#This Row],[CustomerID]],'Medical Examinations'!A:J,7,FALSE)</f>
        <v>0</v>
      </c>
      <c r="I1003" s="6" t="str">
        <f>VLOOKUP(Table2[[#This Row],[CustomerID]],'Medical Examinations'!A:J,8,FALSE)</f>
        <v>No</v>
      </c>
      <c r="J1003" s="6" t="str">
        <f>VLOOKUP(Table2[[#This Row],[CustomerID]],'Medical Examinations'!A:J,9,FALSE)</f>
        <v>Obesity</v>
      </c>
      <c r="K1003" s="6" t="str">
        <f>VLOOKUP(Table2[[#This Row],[CustomerID]],'Medical Examinations'!A:J,10,FALSE)</f>
        <v>Prediabetes</v>
      </c>
      <c r="L1003" s="6" t="str">
        <f>VLOOKUP(Table2[[#This Row],[CustomerID]],'Hospitalisation Details'!A:M,12,FALSE)</f>
        <v>28-Jun-1976</v>
      </c>
      <c r="M1003" s="6">
        <f>VLOOKUP(Table2[[#This Row],[CustomerID]],'Hospitalisation Details'!A:M,7,FALSE)</f>
        <v>11217.35</v>
      </c>
      <c r="N1003" s="6" t="str">
        <f>VLOOKUP(Table2[[#This Row],[CustomerID]],'Hospitalisation Details'!A:M,8,FALSE)</f>
        <v>tier - 3</v>
      </c>
      <c r="O1003" s="6" t="str">
        <f>VLOOKUP(Table2[[#This Row],[CustomerID]],'Hospitalisation Details'!A:M,9,FALSE)</f>
        <v>tier - 2</v>
      </c>
      <c r="P1003" s="6" t="str">
        <f>VLOOKUP(Table2[[#This Row],[CustomerID]],'Hospitalisation Details'!A:M,10,FALSE)</f>
        <v>R1025</v>
      </c>
      <c r="Q1003" s="6">
        <f>VLOOKUP(Table2[[#This Row],[CustomerID]],'Hospitalisation Details'!A:M,13,FALSE)</f>
        <v>46</v>
      </c>
      <c r="R1003" s="41"/>
    </row>
    <row r="1004" spans="1:18" x14ac:dyDescent="0.3">
      <c r="A1004" s="6" t="str">
        <f>VLOOKUP('Customer Names'!A1004,'Customer Names'!A:A,1,FALSE)</f>
        <v>Id1003</v>
      </c>
      <c r="B1004" s="6" t="str">
        <f>VLOOKUP(Table2[[#This Row],[CustomerID]],'Customer Names'!A:E,4,FALSE)</f>
        <v xml:space="preserve">  Jenessa</v>
      </c>
      <c r="C1004" s="6">
        <f>VLOOKUP(Table2[[#This Row],[CustomerID]],'Medical Examinations'!A:J,2,FALSE)</f>
        <v>31.73</v>
      </c>
      <c r="D1004" s="6">
        <f>VLOOKUP(Table2[[#This Row],[CustomerID]],'Medical Examinations'!A:J,3,FALSE)</f>
        <v>7.32</v>
      </c>
      <c r="E1004" s="6" t="str">
        <f>VLOOKUP(Table2[[#This Row],[CustomerID]],'Medical Examinations'!A:J,4,FALSE)</f>
        <v>Yes</v>
      </c>
      <c r="F1004" s="6" t="str">
        <f>VLOOKUP(Table2[[#This Row],[CustomerID]],'Medical Examinations'!A:J,5,FALSE)</f>
        <v>No</v>
      </c>
      <c r="G1004" s="6" t="str">
        <f>VLOOKUP(Table2[[#This Row],[CustomerID]],'Medical Examinations'!A:J,6,FALSE)</f>
        <v>No</v>
      </c>
      <c r="H1004" s="6">
        <f>VLOOKUP(Table2[[#This Row],[CustomerID]],'Medical Examinations'!A:J,7,FALSE)</f>
        <v>2</v>
      </c>
      <c r="I1004" s="6" t="str">
        <f>VLOOKUP(Table2[[#This Row],[CustomerID]],'Medical Examinations'!A:J,8,FALSE)</f>
        <v>No</v>
      </c>
      <c r="J1004" s="6" t="str">
        <f>VLOOKUP(Table2[[#This Row],[CustomerID]],'Medical Examinations'!A:J,9,FALSE)</f>
        <v>Obesity</v>
      </c>
      <c r="K1004" s="6" t="str">
        <f>VLOOKUP(Table2[[#This Row],[CustomerID]],'Medical Examinations'!A:J,10,FALSE)</f>
        <v>Diabetes</v>
      </c>
      <c r="L1004" s="6" t="str">
        <f>VLOOKUP(Table2[[#This Row],[CustomerID]],'Hospitalisation Details'!A:M,12,FALSE)</f>
        <v>14-Jun-1970</v>
      </c>
      <c r="M1004" s="6">
        <f>VLOOKUP(Table2[[#This Row],[CustomerID]],'Hospitalisation Details'!A:M,7,FALSE)</f>
        <v>11187.66</v>
      </c>
      <c r="N1004" s="6" t="str">
        <f>VLOOKUP(Table2[[#This Row],[CustomerID]],'Hospitalisation Details'!A:M,8,FALSE)</f>
        <v>tier - 3</v>
      </c>
      <c r="O1004" s="6" t="str">
        <f>VLOOKUP(Table2[[#This Row],[CustomerID]],'Hospitalisation Details'!A:M,9,FALSE)</f>
        <v>tier - 2</v>
      </c>
      <c r="P1004" s="6" t="str">
        <f>VLOOKUP(Table2[[#This Row],[CustomerID]],'Hospitalisation Details'!A:M,10,FALSE)</f>
        <v>R1012</v>
      </c>
      <c r="Q1004" s="6">
        <f>VLOOKUP(Table2[[#This Row],[CustomerID]],'Hospitalisation Details'!A:M,13,FALSE)</f>
        <v>52</v>
      </c>
      <c r="R1004" s="41"/>
    </row>
    <row r="1005" spans="1:18" x14ac:dyDescent="0.3">
      <c r="A1005" s="6" t="str">
        <f>VLOOKUP('Customer Names'!A1005,'Customer Names'!A:A,1,FALSE)</f>
        <v>Id1004</v>
      </c>
      <c r="B1005" s="6" t="str">
        <f>VLOOKUP(Table2[[#This Row],[CustomerID]],'Customer Names'!A:E,4,FALSE)</f>
        <v xml:space="preserve">  Ryan M</v>
      </c>
      <c r="C1005" s="6">
        <f>VLOOKUP(Table2[[#This Row],[CustomerID]],'Medical Examinations'!A:J,2,FALSE)</f>
        <v>30.7</v>
      </c>
      <c r="D1005" s="6">
        <f>VLOOKUP(Table2[[#This Row],[CustomerID]],'Medical Examinations'!A:J,3,FALSE)</f>
        <v>5.16</v>
      </c>
      <c r="E1005" s="6" t="str">
        <f>VLOOKUP(Table2[[#This Row],[CustomerID]],'Medical Examinations'!A:J,4,FALSE)</f>
        <v>No</v>
      </c>
      <c r="F1005" s="6" t="str">
        <f>VLOOKUP(Table2[[#This Row],[CustomerID]],'Medical Examinations'!A:J,5,FALSE)</f>
        <v>No</v>
      </c>
      <c r="G1005" s="6" t="str">
        <f>VLOOKUP(Table2[[#This Row],[CustomerID]],'Medical Examinations'!A:J,6,FALSE)</f>
        <v>No</v>
      </c>
      <c r="H1005" s="6">
        <f>VLOOKUP(Table2[[#This Row],[CustomerID]],'Medical Examinations'!A:J,7,FALSE)</f>
        <v>2</v>
      </c>
      <c r="I1005" s="6" t="str">
        <f>VLOOKUP(Table2[[#This Row],[CustomerID]],'Medical Examinations'!A:J,8,FALSE)</f>
        <v>No</v>
      </c>
      <c r="J1005" s="6" t="str">
        <f>VLOOKUP(Table2[[#This Row],[CustomerID]],'Medical Examinations'!A:J,9,FALSE)</f>
        <v>Obesity</v>
      </c>
      <c r="K1005" s="6" t="str">
        <f>VLOOKUP(Table2[[#This Row],[CustomerID]],'Medical Examinations'!A:J,10,FALSE)</f>
        <v>Normal</v>
      </c>
      <c r="L1005" s="6" t="str">
        <f>VLOOKUP(Table2[[#This Row],[CustomerID]],'Hospitalisation Details'!A:M,12,FALSE)</f>
        <v>3-Sep-1972</v>
      </c>
      <c r="M1005" s="6">
        <f>VLOOKUP(Table2[[#This Row],[CustomerID]],'Hospitalisation Details'!A:M,7,FALSE)</f>
        <v>11186.2</v>
      </c>
      <c r="N1005" s="6" t="str">
        <f>VLOOKUP(Table2[[#This Row],[CustomerID]],'Hospitalisation Details'!A:M,8,FALSE)</f>
        <v>tier - 3</v>
      </c>
      <c r="O1005" s="6" t="str">
        <f>VLOOKUP(Table2[[#This Row],[CustomerID]],'Hospitalisation Details'!A:M,9,FALSE)</f>
        <v>tier - 2</v>
      </c>
      <c r="P1005" s="6" t="str">
        <f>VLOOKUP(Table2[[#This Row],[CustomerID]],'Hospitalisation Details'!A:M,10,FALSE)</f>
        <v>R1021</v>
      </c>
      <c r="Q1005" s="6">
        <f>VLOOKUP(Table2[[#This Row],[CustomerID]],'Hospitalisation Details'!A:M,13,FALSE)</f>
        <v>50</v>
      </c>
      <c r="R1005" s="41"/>
    </row>
    <row r="1006" spans="1:18" x14ac:dyDescent="0.3">
      <c r="A1006" s="6" t="str">
        <f>VLOOKUP('Customer Names'!A1006,'Customer Names'!A:A,1,FALSE)</f>
        <v>Id1005</v>
      </c>
      <c r="B1006" s="6" t="str">
        <f>VLOOKUP(Table2[[#This Row],[CustomerID]],'Customer Names'!A:E,4,FALSE)</f>
        <v xml:space="preserve">  Thomas</v>
      </c>
      <c r="C1006" s="6">
        <f>VLOOKUP(Table2[[#This Row],[CustomerID]],'Medical Examinations'!A:J,2,FALSE)</f>
        <v>25.934999999999999</v>
      </c>
      <c r="D1006" s="6">
        <f>VLOOKUP(Table2[[#This Row],[CustomerID]],'Medical Examinations'!A:J,3,FALSE)</f>
        <v>5.96</v>
      </c>
      <c r="E1006" s="6" t="str">
        <f>VLOOKUP(Table2[[#This Row],[CustomerID]],'Medical Examinations'!A:J,4,FALSE)</f>
        <v>Yes</v>
      </c>
      <c r="F1006" s="6" t="str">
        <f>VLOOKUP(Table2[[#This Row],[CustomerID]],'Medical Examinations'!A:J,5,FALSE)</f>
        <v>No</v>
      </c>
      <c r="G1006" s="6" t="str">
        <f>VLOOKUP(Table2[[#This Row],[CustomerID]],'Medical Examinations'!A:J,6,FALSE)</f>
        <v>No</v>
      </c>
      <c r="H1006" s="6">
        <f>VLOOKUP(Table2[[#This Row],[CustomerID]],'Medical Examinations'!A:J,7,FALSE)</f>
        <v>2</v>
      </c>
      <c r="I1006" s="6" t="str">
        <f>VLOOKUP(Table2[[#This Row],[CustomerID]],'Medical Examinations'!A:J,8,FALSE)</f>
        <v>No</v>
      </c>
      <c r="J1006" s="6" t="str">
        <f>VLOOKUP(Table2[[#This Row],[CustomerID]],'Medical Examinations'!A:J,9,FALSE)</f>
        <v>OverWeight</v>
      </c>
      <c r="K1006" s="6" t="str">
        <f>VLOOKUP(Table2[[#This Row],[CustomerID]],'Medical Examinations'!A:J,10,FALSE)</f>
        <v>Prediabetes</v>
      </c>
      <c r="L1006" s="6" t="str">
        <f>VLOOKUP(Table2[[#This Row],[CustomerID]],'Hospitalisation Details'!A:M,12,FALSE)</f>
        <v>6-Aug-1966</v>
      </c>
      <c r="M1006" s="6">
        <f>VLOOKUP(Table2[[#This Row],[CustomerID]],'Hospitalisation Details'!A:M,7,FALSE)</f>
        <v>11165.42</v>
      </c>
      <c r="N1006" s="6" t="str">
        <f>VLOOKUP(Table2[[#This Row],[CustomerID]],'Hospitalisation Details'!A:M,8,FALSE)</f>
        <v>tier - 3</v>
      </c>
      <c r="O1006" s="6" t="str">
        <f>VLOOKUP(Table2[[#This Row],[CustomerID]],'Hospitalisation Details'!A:M,9,FALSE)</f>
        <v>tier - 1</v>
      </c>
      <c r="P1006" s="6" t="str">
        <f>VLOOKUP(Table2[[#This Row],[CustomerID]],'Hospitalisation Details'!A:M,10,FALSE)</f>
        <v>R1016</v>
      </c>
      <c r="Q1006" s="6">
        <f>VLOOKUP(Table2[[#This Row],[CustomerID]],'Hospitalisation Details'!A:M,13,FALSE)</f>
        <v>56</v>
      </c>
      <c r="R1006" s="41"/>
    </row>
    <row r="1007" spans="1:18" x14ac:dyDescent="0.3">
      <c r="A1007" s="6" t="str">
        <f>VLOOKUP('Customer Names'!A1007,'Customer Names'!A:A,1,FALSE)</f>
        <v>Id1006</v>
      </c>
      <c r="B1007" s="6" t="str">
        <f>VLOOKUP(Table2[[#This Row],[CustomerID]],'Customer Names'!A:E,4,FALSE)</f>
        <v xml:space="preserve">  Amanda N</v>
      </c>
      <c r="C1007" s="6">
        <f>VLOOKUP(Table2[[#This Row],[CustomerID]],'Medical Examinations'!A:J,2,FALSE)</f>
        <v>35.9</v>
      </c>
      <c r="D1007" s="6">
        <f>VLOOKUP(Table2[[#This Row],[CustomerID]],'Medical Examinations'!A:J,3,FALSE)</f>
        <v>4.8499999999999996</v>
      </c>
      <c r="E1007" s="6" t="str">
        <f>VLOOKUP(Table2[[#This Row],[CustomerID]],'Medical Examinations'!A:J,4,FALSE)</f>
        <v>Yes</v>
      </c>
      <c r="F1007" s="6" t="str">
        <f>VLOOKUP(Table2[[#This Row],[CustomerID]],'Medical Examinations'!A:J,5,FALSE)</f>
        <v>No</v>
      </c>
      <c r="G1007" s="6" t="str">
        <f>VLOOKUP(Table2[[#This Row],[CustomerID]],'Medical Examinations'!A:J,6,FALSE)</f>
        <v>Yes</v>
      </c>
      <c r="H1007" s="6">
        <f>VLOOKUP(Table2[[#This Row],[CustomerID]],'Medical Examinations'!A:J,7,FALSE)</f>
        <v>1</v>
      </c>
      <c r="I1007" s="6" t="str">
        <f>VLOOKUP(Table2[[#This Row],[CustomerID]],'Medical Examinations'!A:J,8,FALSE)</f>
        <v>No</v>
      </c>
      <c r="J1007" s="6" t="str">
        <f>VLOOKUP(Table2[[#This Row],[CustomerID]],'Medical Examinations'!A:J,9,FALSE)</f>
        <v>Obesity</v>
      </c>
      <c r="K1007" s="6" t="str">
        <f>VLOOKUP(Table2[[#This Row],[CustomerID]],'Medical Examinations'!A:J,10,FALSE)</f>
        <v>Normal</v>
      </c>
      <c r="L1007" s="6" t="str">
        <f>VLOOKUP(Table2[[#This Row],[CustomerID]],'Hospitalisation Details'!A:M,12,FALSE)</f>
        <v>25-Jun-1969</v>
      </c>
      <c r="M1007" s="6">
        <f>VLOOKUP(Table2[[#This Row],[CustomerID]],'Hospitalisation Details'!A:M,7,FALSE)</f>
        <v>11163.57</v>
      </c>
      <c r="N1007" s="6" t="str">
        <f>VLOOKUP(Table2[[#This Row],[CustomerID]],'Hospitalisation Details'!A:M,8,FALSE)</f>
        <v>tier - 3</v>
      </c>
      <c r="O1007" s="6" t="str">
        <f>VLOOKUP(Table2[[#This Row],[CustomerID]],'Hospitalisation Details'!A:M,9,FALSE)</f>
        <v>tier - 2</v>
      </c>
      <c r="P1007" s="6" t="str">
        <f>VLOOKUP(Table2[[#This Row],[CustomerID]],'Hospitalisation Details'!A:M,10,FALSE)</f>
        <v>R1011</v>
      </c>
      <c r="Q1007" s="6">
        <f>VLOOKUP(Table2[[#This Row],[CustomerID]],'Hospitalisation Details'!A:M,13,FALSE)</f>
        <v>53</v>
      </c>
      <c r="R1007" s="41"/>
    </row>
    <row r="1008" spans="1:18" x14ac:dyDescent="0.3">
      <c r="A1008" s="6" t="str">
        <f>VLOOKUP('Customer Names'!A1008,'Customer Names'!A:A,1,FALSE)</f>
        <v>Id1007</v>
      </c>
      <c r="B1008" s="6" t="str">
        <f>VLOOKUP(Table2[[#This Row],[CustomerID]],'Customer Names'!A:E,4,FALSE)</f>
        <v xml:space="preserve">  Teresa P</v>
      </c>
      <c r="C1008" s="6">
        <f>VLOOKUP(Table2[[#This Row],[CustomerID]],'Medical Examinations'!A:J,2,FALSE)</f>
        <v>26.7</v>
      </c>
      <c r="D1008" s="6">
        <f>VLOOKUP(Table2[[#This Row],[CustomerID]],'Medical Examinations'!A:J,3,FALSE)</f>
        <v>5.09</v>
      </c>
      <c r="E1008" s="6" t="str">
        <f>VLOOKUP(Table2[[#This Row],[CustomerID]],'Medical Examinations'!A:J,4,FALSE)</f>
        <v>Yes</v>
      </c>
      <c r="F1008" s="6" t="str">
        <f>VLOOKUP(Table2[[#This Row],[CustomerID]],'Medical Examinations'!A:J,5,FALSE)</f>
        <v>No</v>
      </c>
      <c r="G1008" s="6" t="str">
        <f>VLOOKUP(Table2[[#This Row],[CustomerID]],'Medical Examinations'!A:J,6,FALSE)</f>
        <v>Yes</v>
      </c>
      <c r="H1008" s="6">
        <f>VLOOKUP(Table2[[#This Row],[CustomerID]],'Medical Examinations'!A:J,7,FALSE)</f>
        <v>1</v>
      </c>
      <c r="I1008" s="6" t="str">
        <f>VLOOKUP(Table2[[#This Row],[CustomerID]],'Medical Examinations'!A:J,8,FALSE)</f>
        <v>No</v>
      </c>
      <c r="J1008" s="6" t="str">
        <f>VLOOKUP(Table2[[#This Row],[CustomerID]],'Medical Examinations'!A:J,9,FALSE)</f>
        <v>OverWeight</v>
      </c>
      <c r="K1008" s="6" t="str">
        <f>VLOOKUP(Table2[[#This Row],[CustomerID]],'Medical Examinations'!A:J,10,FALSE)</f>
        <v>Normal</v>
      </c>
      <c r="L1008" s="6" t="str">
        <f>VLOOKUP(Table2[[#This Row],[CustomerID]],'Hospitalisation Details'!A:M,12,FALSE)</f>
        <v>30-Nov-1969</v>
      </c>
      <c r="M1008" s="6">
        <f>VLOOKUP(Table2[[#This Row],[CustomerID]],'Hospitalisation Details'!A:M,7,FALSE)</f>
        <v>11150.78</v>
      </c>
      <c r="N1008" s="6" t="str">
        <f>VLOOKUP(Table2[[#This Row],[CustomerID]],'Hospitalisation Details'!A:M,8,FALSE)</f>
        <v>tier - 3</v>
      </c>
      <c r="O1008" s="6" t="str">
        <f>VLOOKUP(Table2[[#This Row],[CustomerID]],'Hospitalisation Details'!A:M,9,FALSE)</f>
        <v>tier - 2</v>
      </c>
      <c r="P1008" s="6" t="str">
        <f>VLOOKUP(Table2[[#This Row],[CustomerID]],'Hospitalisation Details'!A:M,10,FALSE)</f>
        <v>R1011</v>
      </c>
      <c r="Q1008" s="6">
        <f>VLOOKUP(Table2[[#This Row],[CustomerID]],'Hospitalisation Details'!A:M,13,FALSE)</f>
        <v>53</v>
      </c>
      <c r="R1008" s="41"/>
    </row>
    <row r="1009" spans="1:18" x14ac:dyDescent="0.3">
      <c r="A1009" s="6" t="str">
        <f>VLOOKUP('Customer Names'!A1009,'Customer Names'!A:A,1,FALSE)</f>
        <v>Id1008</v>
      </c>
      <c r="B1009" s="6" t="str">
        <f>VLOOKUP(Table2[[#This Row],[CustomerID]],'Customer Names'!A:E,4,FALSE)</f>
        <v xml:space="preserve">  Dorian</v>
      </c>
      <c r="C1009" s="6">
        <f>VLOOKUP(Table2[[#This Row],[CustomerID]],'Medical Examinations'!A:J,2,FALSE)</f>
        <v>33.71</v>
      </c>
      <c r="D1009" s="6">
        <f>VLOOKUP(Table2[[#This Row],[CustomerID]],'Medical Examinations'!A:J,3,FALSE)</f>
        <v>4.9400000000000004</v>
      </c>
      <c r="E1009" s="6" t="str">
        <f>VLOOKUP(Table2[[#This Row],[CustomerID]],'Medical Examinations'!A:J,4,FALSE)</f>
        <v>No</v>
      </c>
      <c r="F1009" s="6" t="str">
        <f>VLOOKUP(Table2[[#This Row],[CustomerID]],'Medical Examinations'!A:J,5,FALSE)</f>
        <v>No</v>
      </c>
      <c r="G1009" s="6" t="str">
        <f>VLOOKUP(Table2[[#This Row],[CustomerID]],'Medical Examinations'!A:J,6,FALSE)</f>
        <v>No</v>
      </c>
      <c r="H1009" s="6">
        <f>VLOOKUP(Table2[[#This Row],[CustomerID]],'Medical Examinations'!A:J,7,FALSE)</f>
        <v>0</v>
      </c>
      <c r="I1009" s="6" t="str">
        <f>VLOOKUP(Table2[[#This Row],[CustomerID]],'Medical Examinations'!A:J,8,FALSE)</f>
        <v>No</v>
      </c>
      <c r="J1009" s="6" t="str">
        <f>VLOOKUP(Table2[[#This Row],[CustomerID]],'Medical Examinations'!A:J,9,FALSE)</f>
        <v>Obesity</v>
      </c>
      <c r="K1009" s="6" t="str">
        <f>VLOOKUP(Table2[[#This Row],[CustomerID]],'Medical Examinations'!A:J,10,FALSE)</f>
        <v>Normal</v>
      </c>
      <c r="L1009" s="6" t="str">
        <f>VLOOKUP(Table2[[#This Row],[CustomerID]],'Hospitalisation Details'!A:M,12,FALSE)</f>
        <v>20-Aug-1980</v>
      </c>
      <c r="M1009" s="6">
        <f>VLOOKUP(Table2[[#This Row],[CustomerID]],'Hospitalisation Details'!A:M,7,FALSE)</f>
        <v>11103.33</v>
      </c>
      <c r="N1009" s="6" t="str">
        <f>VLOOKUP(Table2[[#This Row],[CustomerID]],'Hospitalisation Details'!A:M,8,FALSE)</f>
        <v>tier - 3</v>
      </c>
      <c r="O1009" s="6" t="str">
        <f>VLOOKUP(Table2[[#This Row],[CustomerID]],'Hospitalisation Details'!A:M,9,FALSE)</f>
        <v>tier - 1</v>
      </c>
      <c r="P1009" s="6" t="str">
        <f>VLOOKUP(Table2[[#This Row],[CustomerID]],'Hospitalisation Details'!A:M,10,FALSE)</f>
        <v>R1021</v>
      </c>
      <c r="Q1009" s="6">
        <f>VLOOKUP(Table2[[#This Row],[CustomerID]],'Hospitalisation Details'!A:M,13,FALSE)</f>
        <v>42</v>
      </c>
      <c r="R1009" s="41"/>
    </row>
    <row r="1010" spans="1:18" x14ac:dyDescent="0.3">
      <c r="A1010" s="6" t="str">
        <f>VLOOKUP('Customer Names'!A1010,'Customer Names'!A:A,1,FALSE)</f>
        <v>Id1009</v>
      </c>
      <c r="B1010" s="6" t="str">
        <f>VLOOKUP(Table2[[#This Row],[CustomerID]],'Customer Names'!A:E,4,FALSE)</f>
        <v xml:space="preserve">  Amy</v>
      </c>
      <c r="C1010" s="6">
        <f>VLOOKUP(Table2[[#This Row],[CustomerID]],'Medical Examinations'!A:J,2,FALSE)</f>
        <v>41.91</v>
      </c>
      <c r="D1010" s="6">
        <f>VLOOKUP(Table2[[#This Row],[CustomerID]],'Medical Examinations'!A:J,3,FALSE)</f>
        <v>4.92</v>
      </c>
      <c r="E1010" s="6" t="str">
        <f>VLOOKUP(Table2[[#This Row],[CustomerID]],'Medical Examinations'!A:J,4,FALSE)</f>
        <v>Yes</v>
      </c>
      <c r="F1010" s="6" t="str">
        <f>VLOOKUP(Table2[[#This Row],[CustomerID]],'Medical Examinations'!A:J,5,FALSE)</f>
        <v>No</v>
      </c>
      <c r="G1010" s="6" t="str">
        <f>VLOOKUP(Table2[[#This Row],[CustomerID]],'Medical Examinations'!A:J,6,FALSE)</f>
        <v>No</v>
      </c>
      <c r="H1010" s="6">
        <f>VLOOKUP(Table2[[#This Row],[CustomerID]],'Medical Examinations'!A:J,7,FALSE)</f>
        <v>2</v>
      </c>
      <c r="I1010" s="6" t="str">
        <f>VLOOKUP(Table2[[#This Row],[CustomerID]],'Medical Examinations'!A:J,8,FALSE)</f>
        <v>No</v>
      </c>
      <c r="J1010" s="6" t="str">
        <f>VLOOKUP(Table2[[#This Row],[CustomerID]],'Medical Examinations'!A:J,9,FALSE)</f>
        <v>Obesity</v>
      </c>
      <c r="K1010" s="6" t="str">
        <f>VLOOKUP(Table2[[#This Row],[CustomerID]],'Medical Examinations'!A:J,10,FALSE)</f>
        <v>Normal</v>
      </c>
      <c r="L1010" s="6" t="str">
        <f>VLOOKUP(Table2[[#This Row],[CustomerID]],'Hospitalisation Details'!A:M,12,FALSE)</f>
        <v>5-Jul-1966</v>
      </c>
      <c r="M1010" s="6">
        <f>VLOOKUP(Table2[[#This Row],[CustomerID]],'Hospitalisation Details'!A:M,7,FALSE)</f>
        <v>11093.62</v>
      </c>
      <c r="N1010" s="6" t="str">
        <f>VLOOKUP(Table2[[#This Row],[CustomerID]],'Hospitalisation Details'!A:M,8,FALSE)</f>
        <v>tier - 3</v>
      </c>
      <c r="O1010" s="6" t="str">
        <f>VLOOKUP(Table2[[#This Row],[CustomerID]],'Hospitalisation Details'!A:M,9,FALSE)</f>
        <v>tier - 1</v>
      </c>
      <c r="P1010" s="6" t="str">
        <f>VLOOKUP(Table2[[#This Row],[CustomerID]],'Hospitalisation Details'!A:M,10,FALSE)</f>
        <v>R1013</v>
      </c>
      <c r="Q1010" s="6">
        <f>VLOOKUP(Table2[[#This Row],[CustomerID]],'Hospitalisation Details'!A:M,13,FALSE)</f>
        <v>56</v>
      </c>
      <c r="R1010" s="41"/>
    </row>
    <row r="1011" spans="1:18" x14ac:dyDescent="0.3">
      <c r="A1011" s="6" t="str">
        <f>VLOOKUP('Customer Names'!A1011,'Customer Names'!A:A,1,FALSE)</f>
        <v>Id1010</v>
      </c>
      <c r="B1011" s="6" t="str">
        <f>VLOOKUP(Table2[[#This Row],[CustomerID]],'Customer Names'!A:E,4,FALSE)</f>
        <v xml:space="preserve">  Aberu</v>
      </c>
      <c r="C1011" s="6">
        <f>VLOOKUP(Table2[[#This Row],[CustomerID]],'Medical Examinations'!A:J,2,FALSE)</f>
        <v>39.82</v>
      </c>
      <c r="D1011" s="6">
        <f>VLOOKUP(Table2[[#This Row],[CustomerID]],'Medical Examinations'!A:J,3,FALSE)</f>
        <v>6.05</v>
      </c>
      <c r="E1011" s="6" t="str">
        <f>VLOOKUP(Table2[[#This Row],[CustomerID]],'Medical Examinations'!A:J,4,FALSE)</f>
        <v>Yes</v>
      </c>
      <c r="F1011" s="6" t="str">
        <f>VLOOKUP(Table2[[#This Row],[CustomerID]],'Medical Examinations'!A:J,5,FALSE)</f>
        <v>No</v>
      </c>
      <c r="G1011" s="6" t="str">
        <f>VLOOKUP(Table2[[#This Row],[CustomerID]],'Medical Examinations'!A:J,6,FALSE)</f>
        <v>No</v>
      </c>
      <c r="H1011" s="6">
        <f>VLOOKUP(Table2[[#This Row],[CustomerID]],'Medical Examinations'!A:J,7,FALSE)</f>
        <v>2</v>
      </c>
      <c r="I1011" s="6" t="str">
        <f>VLOOKUP(Table2[[#This Row],[CustomerID]],'Medical Examinations'!A:J,8,FALSE)</f>
        <v>No</v>
      </c>
      <c r="J1011" s="6" t="str">
        <f>VLOOKUP(Table2[[#This Row],[CustomerID]],'Medical Examinations'!A:J,9,FALSE)</f>
        <v>Obesity</v>
      </c>
      <c r="K1011" s="6" t="str">
        <f>VLOOKUP(Table2[[#This Row],[CustomerID]],'Medical Examinations'!A:J,10,FALSE)</f>
        <v>Prediabetes</v>
      </c>
      <c r="L1011" s="6" t="str">
        <f>VLOOKUP(Table2[[#This Row],[CustomerID]],'Hospitalisation Details'!A:M,12,FALSE)</f>
        <v>9-Sep-1966</v>
      </c>
      <c r="M1011" s="6">
        <f>VLOOKUP(Table2[[#This Row],[CustomerID]],'Hospitalisation Details'!A:M,7,FALSE)</f>
        <v>11090.72</v>
      </c>
      <c r="N1011" s="6" t="str">
        <f>VLOOKUP(Table2[[#This Row],[CustomerID]],'Hospitalisation Details'!A:M,8,FALSE)</f>
        <v>tier - 3</v>
      </c>
      <c r="O1011" s="6" t="str">
        <f>VLOOKUP(Table2[[#This Row],[CustomerID]],'Hospitalisation Details'!A:M,9,FALSE)</f>
        <v>tier - 1</v>
      </c>
      <c r="P1011" s="6" t="str">
        <f>VLOOKUP(Table2[[#This Row],[CustomerID]],'Hospitalisation Details'!A:M,10,FALSE)</f>
        <v>R1013</v>
      </c>
      <c r="Q1011" s="6">
        <f>VLOOKUP(Table2[[#This Row],[CustomerID]],'Hospitalisation Details'!A:M,13,FALSE)</f>
        <v>56</v>
      </c>
      <c r="R1011" s="41"/>
    </row>
    <row r="1012" spans="1:18" x14ac:dyDescent="0.3">
      <c r="A1012" s="6" t="str">
        <f>VLOOKUP('Customer Names'!A1012,'Customer Names'!A:A,1,FALSE)</f>
        <v>Id1011</v>
      </c>
      <c r="B1012" s="6" t="str">
        <f>VLOOKUP(Table2[[#This Row],[CustomerID]],'Customer Names'!A:E,4,FALSE)</f>
        <v xml:space="preserve">  Ashley</v>
      </c>
      <c r="C1012" s="6">
        <f>VLOOKUP(Table2[[#This Row],[CustomerID]],'Medical Examinations'!A:J,2,FALSE)</f>
        <v>28.12</v>
      </c>
      <c r="D1012" s="6">
        <f>VLOOKUP(Table2[[#This Row],[CustomerID]],'Medical Examinations'!A:J,3,FALSE)</f>
        <v>4.67</v>
      </c>
      <c r="E1012" s="6" t="str">
        <f>VLOOKUP(Table2[[#This Row],[CustomerID]],'Medical Examinations'!A:J,4,FALSE)</f>
        <v>No</v>
      </c>
      <c r="F1012" s="6" t="str">
        <f>VLOOKUP(Table2[[#This Row],[CustomerID]],'Medical Examinations'!A:J,5,FALSE)</f>
        <v>No</v>
      </c>
      <c r="G1012" s="6" t="str">
        <f>VLOOKUP(Table2[[#This Row],[CustomerID]],'Medical Examinations'!A:J,6,FALSE)</f>
        <v>No</v>
      </c>
      <c r="H1012" s="6">
        <f>VLOOKUP(Table2[[#This Row],[CustomerID]],'Medical Examinations'!A:J,7,FALSE)</f>
        <v>2</v>
      </c>
      <c r="I1012" s="6" t="str">
        <f>VLOOKUP(Table2[[#This Row],[CustomerID]],'Medical Examinations'!A:J,8,FALSE)</f>
        <v>No</v>
      </c>
      <c r="J1012" s="6" t="str">
        <f>VLOOKUP(Table2[[#This Row],[CustomerID]],'Medical Examinations'!A:J,9,FALSE)</f>
        <v>OverWeight</v>
      </c>
      <c r="K1012" s="6" t="str">
        <f>VLOOKUP(Table2[[#This Row],[CustomerID]],'Medical Examinations'!A:J,10,FALSE)</f>
        <v>Normal</v>
      </c>
      <c r="L1012" s="6" t="str">
        <f>VLOOKUP(Table2[[#This Row],[CustomerID]],'Hospitalisation Details'!A:M,12,FALSE)</f>
        <v>7-Oct-1972</v>
      </c>
      <c r="M1012" s="6">
        <f>VLOOKUP(Table2[[#This Row],[CustomerID]],'Hospitalisation Details'!A:M,7,FALSE)</f>
        <v>11085.59</v>
      </c>
      <c r="N1012" s="6" t="str">
        <f>VLOOKUP(Table2[[#This Row],[CustomerID]],'Hospitalisation Details'!A:M,8,FALSE)</f>
        <v>tier - 3</v>
      </c>
      <c r="O1012" s="6" t="str">
        <f>VLOOKUP(Table2[[#This Row],[CustomerID]],'Hospitalisation Details'!A:M,9,FALSE)</f>
        <v>tier - 2</v>
      </c>
      <c r="P1012" s="6" t="str">
        <f>VLOOKUP(Table2[[#This Row],[CustomerID]],'Hospitalisation Details'!A:M,10,FALSE)</f>
        <v>R1012</v>
      </c>
      <c r="Q1012" s="6">
        <f>VLOOKUP(Table2[[#This Row],[CustomerID]],'Hospitalisation Details'!A:M,13,FALSE)</f>
        <v>50</v>
      </c>
      <c r="R1012" s="41"/>
    </row>
    <row r="1013" spans="1:18" x14ac:dyDescent="0.3">
      <c r="A1013" s="6" t="str">
        <f>VLOOKUP('Customer Names'!A1013,'Customer Names'!A:A,1,FALSE)</f>
        <v>Id1012</v>
      </c>
      <c r="B1013" s="6" t="str">
        <f>VLOOKUP(Table2[[#This Row],[CustomerID]],'Customer Names'!A:E,4,FALSE)</f>
        <v xml:space="preserve">  Anna E</v>
      </c>
      <c r="C1013" s="6">
        <f>VLOOKUP(Table2[[#This Row],[CustomerID]],'Medical Examinations'!A:J,2,FALSE)</f>
        <v>26.98</v>
      </c>
      <c r="D1013" s="6">
        <f>VLOOKUP(Table2[[#This Row],[CustomerID]],'Medical Examinations'!A:J,3,FALSE)</f>
        <v>9.81</v>
      </c>
      <c r="E1013" s="6" t="str">
        <f>VLOOKUP(Table2[[#This Row],[CustomerID]],'Medical Examinations'!A:J,4,FALSE)</f>
        <v>Yes</v>
      </c>
      <c r="F1013" s="6" t="str">
        <f>VLOOKUP(Table2[[#This Row],[CustomerID]],'Medical Examinations'!A:J,5,FALSE)</f>
        <v>No</v>
      </c>
      <c r="G1013" s="6" t="str">
        <f>VLOOKUP(Table2[[#This Row],[CustomerID]],'Medical Examinations'!A:J,6,FALSE)</f>
        <v>No</v>
      </c>
      <c r="H1013" s="6">
        <f>VLOOKUP(Table2[[#This Row],[CustomerID]],'Medical Examinations'!A:J,7,FALSE)</f>
        <v>0</v>
      </c>
      <c r="I1013" s="6" t="str">
        <f>VLOOKUP(Table2[[#This Row],[CustomerID]],'Medical Examinations'!A:J,8,FALSE)</f>
        <v>No</v>
      </c>
      <c r="J1013" s="6" t="str">
        <f>VLOOKUP(Table2[[#This Row],[CustomerID]],'Medical Examinations'!A:J,9,FALSE)</f>
        <v>OverWeight</v>
      </c>
      <c r="K1013" s="6" t="str">
        <f>VLOOKUP(Table2[[#This Row],[CustomerID]],'Medical Examinations'!A:J,10,FALSE)</f>
        <v>Diabetes</v>
      </c>
      <c r="L1013" s="6" t="str">
        <f>VLOOKUP(Table2[[#This Row],[CustomerID]],'Hospitalisation Details'!A:M,12,FALSE)</f>
        <v>4-Sep-1967</v>
      </c>
      <c r="M1013" s="6">
        <f>VLOOKUP(Table2[[#This Row],[CustomerID]],'Hospitalisation Details'!A:M,7,FALSE)</f>
        <v>11082.58</v>
      </c>
      <c r="N1013" s="6" t="str">
        <f>VLOOKUP(Table2[[#This Row],[CustomerID]],'Hospitalisation Details'!A:M,8,FALSE)</f>
        <v>tier - 3</v>
      </c>
      <c r="O1013" s="6" t="str">
        <f>VLOOKUP(Table2[[#This Row],[CustomerID]],'Hospitalisation Details'!A:M,9,FALSE)</f>
        <v>tier - 2</v>
      </c>
      <c r="P1013" s="6" t="str">
        <f>VLOOKUP(Table2[[#This Row],[CustomerID]],'Hospitalisation Details'!A:M,10,FALSE)</f>
        <v>R1012</v>
      </c>
      <c r="Q1013" s="6">
        <f>VLOOKUP(Table2[[#This Row],[CustomerID]],'Hospitalisation Details'!A:M,13,FALSE)</f>
        <v>55</v>
      </c>
      <c r="R1013" s="41"/>
    </row>
    <row r="1014" spans="1:18" x14ac:dyDescent="0.3">
      <c r="A1014" s="6" t="str">
        <f>VLOOKUP('Customer Names'!A1014,'Customer Names'!A:A,1,FALSE)</f>
        <v>Id1013</v>
      </c>
      <c r="B1014" s="6" t="str">
        <f>VLOOKUP(Table2[[#This Row],[CustomerID]],'Customer Names'!A:E,4,FALSE)</f>
        <v xml:space="preserve">  Tania K</v>
      </c>
      <c r="C1014" s="6">
        <f>VLOOKUP(Table2[[#This Row],[CustomerID]],'Medical Examinations'!A:J,2,FALSE)</f>
        <v>27.2</v>
      </c>
      <c r="D1014" s="6">
        <f>VLOOKUP(Table2[[#This Row],[CustomerID]],'Medical Examinations'!A:J,3,FALSE)</f>
        <v>6.06</v>
      </c>
      <c r="E1014" s="6" t="str">
        <f>VLOOKUP(Table2[[#This Row],[CustomerID]],'Medical Examinations'!A:J,4,FALSE)</f>
        <v>Yes</v>
      </c>
      <c r="F1014" s="6" t="str">
        <f>VLOOKUP(Table2[[#This Row],[CustomerID]],'Medical Examinations'!A:J,5,FALSE)</f>
        <v>No</v>
      </c>
      <c r="G1014" s="6" t="str">
        <f>VLOOKUP(Table2[[#This Row],[CustomerID]],'Medical Examinations'!A:J,6,FALSE)</f>
        <v>No</v>
      </c>
      <c r="H1014" s="6">
        <f>VLOOKUP(Table2[[#This Row],[CustomerID]],'Medical Examinations'!A:J,7,FALSE)</f>
        <v>2</v>
      </c>
      <c r="I1014" s="6" t="str">
        <f>VLOOKUP(Table2[[#This Row],[CustomerID]],'Medical Examinations'!A:J,8,FALSE)</f>
        <v>No</v>
      </c>
      <c r="J1014" s="6" t="str">
        <f>VLOOKUP(Table2[[#This Row],[CustomerID]],'Medical Examinations'!A:J,9,FALSE)</f>
        <v>OverWeight</v>
      </c>
      <c r="K1014" s="6" t="str">
        <f>VLOOKUP(Table2[[#This Row],[CustomerID]],'Medical Examinations'!A:J,10,FALSE)</f>
        <v>Prediabetes</v>
      </c>
      <c r="L1014" s="6" t="str">
        <f>VLOOKUP(Table2[[#This Row],[CustomerID]],'Hospitalisation Details'!A:M,12,FALSE)</f>
        <v>20-Nov-1966</v>
      </c>
      <c r="M1014" s="6">
        <f>VLOOKUP(Table2[[#This Row],[CustomerID]],'Hospitalisation Details'!A:M,7,FALSE)</f>
        <v>11073.18</v>
      </c>
      <c r="N1014" s="6" t="str">
        <f>VLOOKUP(Table2[[#This Row],[CustomerID]],'Hospitalisation Details'!A:M,8,FALSE)</f>
        <v>tier - 3</v>
      </c>
      <c r="O1014" s="6" t="str">
        <f>VLOOKUP(Table2[[#This Row],[CustomerID]],'Hospitalisation Details'!A:M,9,FALSE)</f>
        <v>tier - 3</v>
      </c>
      <c r="P1014" s="6" t="str">
        <f>VLOOKUP(Table2[[#This Row],[CustomerID]],'Hospitalisation Details'!A:M,10,FALSE)</f>
        <v>R1011</v>
      </c>
      <c r="Q1014" s="6">
        <f>VLOOKUP(Table2[[#This Row],[CustomerID]],'Hospitalisation Details'!A:M,13,FALSE)</f>
        <v>56</v>
      </c>
      <c r="R1014" s="41"/>
    </row>
    <row r="1015" spans="1:18" x14ac:dyDescent="0.3">
      <c r="A1015" s="6" t="str">
        <f>VLOOKUP('Customer Names'!A1015,'Customer Names'!A:A,1,FALSE)</f>
        <v>Id1014</v>
      </c>
      <c r="B1015" s="6" t="str">
        <f>VLOOKUP(Table2[[#This Row],[CustomerID]],'Customer Names'!A:E,4,FALSE)</f>
        <v xml:space="preserve">  Ashley E</v>
      </c>
      <c r="C1015" s="6">
        <f>VLOOKUP(Table2[[#This Row],[CustomerID]],'Medical Examinations'!A:J,2,FALSE)</f>
        <v>25.3</v>
      </c>
      <c r="D1015" s="6">
        <f>VLOOKUP(Table2[[#This Row],[CustomerID]],'Medical Examinations'!A:J,3,FALSE)</f>
        <v>5.19</v>
      </c>
      <c r="E1015" s="6" t="str">
        <f>VLOOKUP(Table2[[#This Row],[CustomerID]],'Medical Examinations'!A:J,4,FALSE)</f>
        <v>Yes</v>
      </c>
      <c r="F1015" s="6" t="str">
        <f>VLOOKUP(Table2[[#This Row],[CustomerID]],'Medical Examinations'!A:J,5,FALSE)</f>
        <v>No</v>
      </c>
      <c r="G1015" s="6" t="str">
        <f>VLOOKUP(Table2[[#This Row],[CustomerID]],'Medical Examinations'!A:J,6,FALSE)</f>
        <v>No</v>
      </c>
      <c r="H1015" s="6">
        <f>VLOOKUP(Table2[[#This Row],[CustomerID]],'Medical Examinations'!A:J,7,FALSE)</f>
        <v>2</v>
      </c>
      <c r="I1015" s="6" t="str">
        <f>VLOOKUP(Table2[[#This Row],[CustomerID]],'Medical Examinations'!A:J,8,FALSE)</f>
        <v>No</v>
      </c>
      <c r="J1015" s="6" t="str">
        <f>VLOOKUP(Table2[[#This Row],[CustomerID]],'Medical Examinations'!A:J,9,FALSE)</f>
        <v>OverWeight</v>
      </c>
      <c r="K1015" s="6" t="str">
        <f>VLOOKUP(Table2[[#This Row],[CustomerID]],'Medical Examinations'!A:J,10,FALSE)</f>
        <v>Normal</v>
      </c>
      <c r="L1015" s="6" t="str">
        <f>VLOOKUP(Table2[[#This Row],[CustomerID]],'Hospitalisation Details'!A:M,12,FALSE)</f>
        <v>7-Nov-1966</v>
      </c>
      <c r="M1015" s="6">
        <f>VLOOKUP(Table2[[#This Row],[CustomerID]],'Hospitalisation Details'!A:M,7,FALSE)</f>
        <v>11070.54</v>
      </c>
      <c r="N1015" s="6" t="str">
        <f>VLOOKUP(Table2[[#This Row],[CustomerID]],'Hospitalisation Details'!A:M,8,FALSE)</f>
        <v>tier - 3</v>
      </c>
      <c r="O1015" s="6" t="str">
        <f>VLOOKUP(Table2[[#This Row],[CustomerID]],'Hospitalisation Details'!A:M,9,FALSE)</f>
        <v>tier - 3</v>
      </c>
      <c r="P1015" s="6" t="str">
        <f>VLOOKUP(Table2[[#This Row],[CustomerID]],'Hospitalisation Details'!A:M,10,FALSE)</f>
        <v>R1011</v>
      </c>
      <c r="Q1015" s="6">
        <f>VLOOKUP(Table2[[#This Row],[CustomerID]],'Hospitalisation Details'!A:M,13,FALSE)</f>
        <v>56</v>
      </c>
      <c r="R1015" s="41"/>
    </row>
    <row r="1016" spans="1:18" x14ac:dyDescent="0.3">
      <c r="A1016" s="6" t="str">
        <f>VLOOKUP('Customer Names'!A1016,'Customer Names'!A:A,1,FALSE)</f>
        <v>Id1015</v>
      </c>
      <c r="B1016" s="6" t="str">
        <f>VLOOKUP(Table2[[#This Row],[CustomerID]],'Customer Names'!A:E,4,FALSE)</f>
        <v xml:space="preserve">  Aleksandra</v>
      </c>
      <c r="C1016" s="6">
        <f>VLOOKUP(Table2[[#This Row],[CustomerID]],'Medical Examinations'!A:J,2,FALSE)</f>
        <v>30.25</v>
      </c>
      <c r="D1016" s="6">
        <f>VLOOKUP(Table2[[#This Row],[CustomerID]],'Medical Examinations'!A:J,3,FALSE)</f>
        <v>10.16</v>
      </c>
      <c r="E1016" s="6" t="str">
        <f>VLOOKUP(Table2[[#This Row],[CustomerID]],'Medical Examinations'!A:J,4,FALSE)</f>
        <v>No</v>
      </c>
      <c r="F1016" s="6" t="str">
        <f>VLOOKUP(Table2[[#This Row],[CustomerID]],'Medical Examinations'!A:J,5,FALSE)</f>
        <v>No</v>
      </c>
      <c r="G1016" s="6" t="str">
        <f>VLOOKUP(Table2[[#This Row],[CustomerID]],'Medical Examinations'!A:J,6,FALSE)</f>
        <v>No</v>
      </c>
      <c r="H1016" s="6">
        <f>VLOOKUP(Table2[[#This Row],[CustomerID]],'Medical Examinations'!A:J,7,FALSE)</f>
        <v>0</v>
      </c>
      <c r="I1016" s="6" t="str">
        <f>VLOOKUP(Table2[[#This Row],[CustomerID]],'Medical Examinations'!A:J,8,FALSE)</f>
        <v>No</v>
      </c>
      <c r="J1016" s="6" t="str">
        <f>VLOOKUP(Table2[[#This Row],[CustomerID]],'Medical Examinations'!A:J,9,FALSE)</f>
        <v>Obesity</v>
      </c>
      <c r="K1016" s="6" t="str">
        <f>VLOOKUP(Table2[[#This Row],[CustomerID]],'Medical Examinations'!A:J,10,FALSE)</f>
        <v>Diabetes</v>
      </c>
      <c r="L1016" s="6" t="str">
        <f>VLOOKUP(Table2[[#This Row],[CustomerID]],'Hospitalisation Details'!A:M,12,FALSE)</f>
        <v>9-Nov-1971</v>
      </c>
      <c r="M1016" s="6">
        <f>VLOOKUP(Table2[[#This Row],[CustomerID]],'Hospitalisation Details'!A:M,7,FALSE)</f>
        <v>11068.77</v>
      </c>
      <c r="N1016" s="6" t="str">
        <f>VLOOKUP(Table2[[#This Row],[CustomerID]],'Hospitalisation Details'!A:M,8,FALSE)</f>
        <v>tier - 3</v>
      </c>
      <c r="O1016" s="6" t="str">
        <f>VLOOKUP(Table2[[#This Row],[CustomerID]],'Hospitalisation Details'!A:M,9,FALSE)</f>
        <v>tier - 2</v>
      </c>
      <c r="P1016" s="6" t="str">
        <f>VLOOKUP(Table2[[#This Row],[CustomerID]],'Hospitalisation Details'!A:M,10,FALSE)</f>
        <v>R1012</v>
      </c>
      <c r="Q1016" s="6">
        <f>VLOOKUP(Table2[[#This Row],[CustomerID]],'Hospitalisation Details'!A:M,13,FALSE)</f>
        <v>51</v>
      </c>
      <c r="R1016" s="41"/>
    </row>
    <row r="1017" spans="1:18" x14ac:dyDescent="0.3">
      <c r="A1017" s="6" t="str">
        <f>VLOOKUP('Customer Names'!A1017,'Customer Names'!A:A,1,FALSE)</f>
        <v>Id1016</v>
      </c>
      <c r="B1017" s="6" t="str">
        <f>VLOOKUP(Table2[[#This Row],[CustomerID]],'Customer Names'!A:E,4,FALSE)</f>
        <v xml:space="preserve">  Valery L</v>
      </c>
      <c r="C1017" s="6">
        <f>VLOOKUP(Table2[[#This Row],[CustomerID]],'Medical Examinations'!A:J,2,FALSE)</f>
        <v>54</v>
      </c>
      <c r="D1017" s="6">
        <f>VLOOKUP(Table2[[#This Row],[CustomerID]],'Medical Examinations'!A:J,3,FALSE)</f>
        <v>4.68</v>
      </c>
      <c r="E1017" s="6" t="str">
        <f>VLOOKUP(Table2[[#This Row],[CustomerID]],'Medical Examinations'!A:J,4,FALSE)</f>
        <v>Yes</v>
      </c>
      <c r="F1017" s="6" t="str">
        <f>VLOOKUP(Table2[[#This Row],[CustomerID]],'Medical Examinations'!A:J,5,FALSE)</f>
        <v>yes</v>
      </c>
      <c r="G1017" s="6" t="str">
        <f>VLOOKUP(Table2[[#This Row],[CustomerID]],'Medical Examinations'!A:J,6,FALSE)</f>
        <v>No</v>
      </c>
      <c r="H1017" s="6">
        <f>VLOOKUP(Table2[[#This Row],[CustomerID]],'Medical Examinations'!A:J,7,FALSE)</f>
        <v>2</v>
      </c>
      <c r="I1017" s="6" t="str">
        <f>VLOOKUP(Table2[[#This Row],[CustomerID]],'Medical Examinations'!A:J,8,FALSE)</f>
        <v>No</v>
      </c>
      <c r="J1017" s="6" t="str">
        <f>VLOOKUP(Table2[[#This Row],[CustomerID]],'Medical Examinations'!A:J,9,FALSE)</f>
        <v>Obesity</v>
      </c>
      <c r="K1017" s="6" t="str">
        <f>VLOOKUP(Table2[[#This Row],[CustomerID]],'Medical Examinations'!A:J,10,FALSE)</f>
        <v>Normal</v>
      </c>
      <c r="L1017" s="6" t="str">
        <f>VLOOKUP(Table2[[#This Row],[CustomerID]],'Hospitalisation Details'!A:M,12,FALSE)</f>
        <v>18-Sep-2000</v>
      </c>
      <c r="M1017" s="6">
        <f>VLOOKUP(Table2[[#This Row],[CustomerID]],'Hospitalisation Details'!A:M,7,FALSE)</f>
        <v>11068.7</v>
      </c>
      <c r="N1017" s="6" t="str">
        <f>VLOOKUP(Table2[[#This Row],[CustomerID]],'Hospitalisation Details'!A:M,8,FALSE)</f>
        <v>tier - 3</v>
      </c>
      <c r="O1017" s="6" t="str">
        <f>VLOOKUP(Table2[[#This Row],[CustomerID]],'Hospitalisation Details'!A:M,9,FALSE)</f>
        <v>tier - 1</v>
      </c>
      <c r="P1017" s="6" t="str">
        <f>VLOOKUP(Table2[[#This Row],[CustomerID]],'Hospitalisation Details'!A:M,10,FALSE)</f>
        <v>R1011</v>
      </c>
      <c r="Q1017" s="6">
        <f>VLOOKUP(Table2[[#This Row],[CustomerID]],'Hospitalisation Details'!A:M,13,FALSE)</f>
        <v>22</v>
      </c>
      <c r="R1017" s="41"/>
    </row>
    <row r="1018" spans="1:18" x14ac:dyDescent="0.3">
      <c r="A1018" s="6" t="str">
        <f>VLOOKUP('Customer Names'!A1018,'Customer Names'!A:A,1,FALSE)</f>
        <v>Id1017</v>
      </c>
      <c r="B1018" s="6" t="str">
        <f>VLOOKUP(Table2[[#This Row],[CustomerID]],'Customer Names'!A:E,4,FALSE)</f>
        <v xml:space="preserve">  Joanna G</v>
      </c>
      <c r="C1018" s="6">
        <f>VLOOKUP(Table2[[#This Row],[CustomerID]],'Medical Examinations'!A:J,2,FALSE)</f>
        <v>51.86</v>
      </c>
      <c r="D1018" s="6">
        <f>VLOOKUP(Table2[[#This Row],[CustomerID]],'Medical Examinations'!A:J,3,FALSE)</f>
        <v>5.32</v>
      </c>
      <c r="E1018" s="6" t="str">
        <f>VLOOKUP(Table2[[#This Row],[CustomerID]],'Medical Examinations'!A:J,4,FALSE)</f>
        <v>Yes</v>
      </c>
      <c r="F1018" s="6" t="str">
        <f>VLOOKUP(Table2[[#This Row],[CustomerID]],'Medical Examinations'!A:J,5,FALSE)</f>
        <v>No</v>
      </c>
      <c r="G1018" s="6" t="str">
        <f>VLOOKUP(Table2[[#This Row],[CustomerID]],'Medical Examinations'!A:J,6,FALSE)</f>
        <v>No</v>
      </c>
      <c r="H1018" s="6">
        <f>VLOOKUP(Table2[[#This Row],[CustomerID]],'Medical Examinations'!A:J,7,FALSE)</f>
        <v>0</v>
      </c>
      <c r="I1018" s="6" t="str">
        <f>VLOOKUP(Table2[[#This Row],[CustomerID]],'Medical Examinations'!A:J,8,FALSE)</f>
        <v>No</v>
      </c>
      <c r="J1018" s="6" t="str">
        <f>VLOOKUP(Table2[[#This Row],[CustomerID]],'Medical Examinations'!A:J,9,FALSE)</f>
        <v>Obesity</v>
      </c>
      <c r="K1018" s="6" t="str">
        <f>VLOOKUP(Table2[[#This Row],[CustomerID]],'Medical Examinations'!A:J,10,FALSE)</f>
        <v>Normal</v>
      </c>
      <c r="L1018" s="6" t="str">
        <f>VLOOKUP(Table2[[#This Row],[CustomerID]],'Hospitalisation Details'!A:M,12,FALSE)</f>
        <v>17-Dec-2001</v>
      </c>
      <c r="M1018" s="6">
        <f>VLOOKUP(Table2[[#This Row],[CustomerID]],'Hospitalisation Details'!A:M,7,FALSE)</f>
        <v>11046.02</v>
      </c>
      <c r="N1018" s="6" t="str">
        <f>VLOOKUP(Table2[[#This Row],[CustomerID]],'Hospitalisation Details'!A:M,8,FALSE)</f>
        <v>tier - 3</v>
      </c>
      <c r="O1018" s="6" t="str">
        <f>VLOOKUP(Table2[[#This Row],[CustomerID]],'Hospitalisation Details'!A:M,9,FALSE)</f>
        <v>tier - 1</v>
      </c>
      <c r="P1018" s="6" t="str">
        <f>VLOOKUP(Table2[[#This Row],[CustomerID]],'Hospitalisation Details'!A:M,10,FALSE)</f>
        <v>R1026</v>
      </c>
      <c r="Q1018" s="6">
        <f>VLOOKUP(Table2[[#This Row],[CustomerID]],'Hospitalisation Details'!A:M,13,FALSE)</f>
        <v>21</v>
      </c>
      <c r="R1018" s="41"/>
    </row>
    <row r="1019" spans="1:18" x14ac:dyDescent="0.3">
      <c r="A1019" s="6" t="str">
        <f>VLOOKUP('Customer Names'!A1019,'Customer Names'!A:A,1,FALSE)</f>
        <v>Id1018</v>
      </c>
      <c r="B1019" s="6" t="str">
        <f>VLOOKUP(Table2[[#This Row],[CustomerID]],'Customer Names'!A:E,4,FALSE)</f>
        <v xml:space="preserve">  Stefanie F</v>
      </c>
      <c r="C1019" s="6">
        <f>VLOOKUP(Table2[[#This Row],[CustomerID]],'Medical Examinations'!A:J,2,FALSE)</f>
        <v>31.39</v>
      </c>
      <c r="D1019" s="6">
        <f>VLOOKUP(Table2[[#This Row],[CustomerID]],'Medical Examinations'!A:J,3,FALSE)</f>
        <v>6.99</v>
      </c>
      <c r="E1019" s="6" t="str">
        <f>VLOOKUP(Table2[[#This Row],[CustomerID]],'Medical Examinations'!A:J,4,FALSE)</f>
        <v>No</v>
      </c>
      <c r="F1019" s="6" t="str">
        <f>VLOOKUP(Table2[[#This Row],[CustomerID]],'Medical Examinations'!A:J,5,FALSE)</f>
        <v>No</v>
      </c>
      <c r="G1019" s="6" t="str">
        <f>VLOOKUP(Table2[[#This Row],[CustomerID]],'Medical Examinations'!A:J,6,FALSE)</f>
        <v>No</v>
      </c>
      <c r="H1019" s="6">
        <f>VLOOKUP(Table2[[#This Row],[CustomerID]],'Medical Examinations'!A:J,7,FALSE)</f>
        <v>0</v>
      </c>
      <c r="I1019" s="6" t="str">
        <f>VLOOKUP(Table2[[#This Row],[CustomerID]],'Medical Examinations'!A:J,8,FALSE)</f>
        <v>No</v>
      </c>
      <c r="J1019" s="6" t="str">
        <f>VLOOKUP(Table2[[#This Row],[CustomerID]],'Medical Examinations'!A:J,9,FALSE)</f>
        <v>Obesity</v>
      </c>
      <c r="K1019" s="6" t="str">
        <f>VLOOKUP(Table2[[#This Row],[CustomerID]],'Medical Examinations'!A:J,10,FALSE)</f>
        <v>Diabetes</v>
      </c>
      <c r="L1019" s="6" t="str">
        <f>VLOOKUP(Table2[[#This Row],[CustomerID]],'Hospitalisation Details'!A:M,12,FALSE)</f>
        <v>30-Aug-1974</v>
      </c>
      <c r="M1019" s="6">
        <f>VLOOKUP(Table2[[#This Row],[CustomerID]],'Hospitalisation Details'!A:M,7,FALSE)</f>
        <v>11037.85</v>
      </c>
      <c r="N1019" s="6" t="str">
        <f>VLOOKUP(Table2[[#This Row],[CustomerID]],'Hospitalisation Details'!A:M,8,FALSE)</f>
        <v>tier - 3</v>
      </c>
      <c r="O1019" s="6" t="str">
        <f>VLOOKUP(Table2[[#This Row],[CustomerID]],'Hospitalisation Details'!A:M,9,FALSE)</f>
        <v>tier - 2</v>
      </c>
      <c r="P1019" s="6" t="str">
        <f>VLOOKUP(Table2[[#This Row],[CustomerID]],'Hospitalisation Details'!A:M,10,FALSE)</f>
        <v>R1025</v>
      </c>
      <c r="Q1019" s="6">
        <f>VLOOKUP(Table2[[#This Row],[CustomerID]],'Hospitalisation Details'!A:M,13,FALSE)</f>
        <v>48</v>
      </c>
      <c r="R1019" s="41"/>
    </row>
    <row r="1020" spans="1:18" x14ac:dyDescent="0.3">
      <c r="A1020" s="6" t="str">
        <f>VLOOKUP('Customer Names'!A1020,'Customer Names'!A:A,1,FALSE)</f>
        <v>Id1019</v>
      </c>
      <c r="B1020" s="6" t="str">
        <f>VLOOKUP(Table2[[#This Row],[CustomerID]],'Customer Names'!A:E,4,FALSE)</f>
        <v xml:space="preserve">  Stephen</v>
      </c>
      <c r="C1020" s="6">
        <f>VLOOKUP(Table2[[#This Row],[CustomerID]],'Medical Examinations'!A:J,2,FALSE)</f>
        <v>39.97</v>
      </c>
      <c r="D1020" s="6">
        <f>VLOOKUP(Table2[[#This Row],[CustomerID]],'Medical Examinations'!A:J,3,FALSE)</f>
        <v>5.55</v>
      </c>
      <c r="E1020" s="6" t="str">
        <f>VLOOKUP(Table2[[#This Row],[CustomerID]],'Medical Examinations'!A:J,4,FALSE)</f>
        <v>No</v>
      </c>
      <c r="F1020" s="6" t="str">
        <f>VLOOKUP(Table2[[#This Row],[CustomerID]],'Medical Examinations'!A:J,5,FALSE)</f>
        <v>No</v>
      </c>
      <c r="G1020" s="6" t="str">
        <f>VLOOKUP(Table2[[#This Row],[CustomerID]],'Medical Examinations'!A:J,6,FALSE)</f>
        <v>No</v>
      </c>
      <c r="H1020" s="6">
        <f>VLOOKUP(Table2[[#This Row],[CustomerID]],'Medical Examinations'!A:J,7,FALSE)</f>
        <v>0</v>
      </c>
      <c r="I1020" s="6" t="str">
        <f>VLOOKUP(Table2[[#This Row],[CustomerID]],'Medical Examinations'!A:J,8,FALSE)</f>
        <v>No</v>
      </c>
      <c r="J1020" s="6" t="str">
        <f>VLOOKUP(Table2[[#This Row],[CustomerID]],'Medical Examinations'!A:J,9,FALSE)</f>
        <v>Obesity</v>
      </c>
      <c r="K1020" s="6" t="str">
        <f>VLOOKUP(Table2[[#This Row],[CustomerID]],'Medical Examinations'!A:J,10,FALSE)</f>
        <v>Normal</v>
      </c>
      <c r="L1020" s="6" t="str">
        <f>VLOOKUP(Table2[[#This Row],[CustomerID]],'Hospitalisation Details'!A:M,12,FALSE)</f>
        <v>25-Oct-1989</v>
      </c>
      <c r="M1020" s="6">
        <f>VLOOKUP(Table2[[#This Row],[CustomerID]],'Hospitalisation Details'!A:M,7,FALSE)</f>
        <v>11037.51</v>
      </c>
      <c r="N1020" s="6" t="str">
        <f>VLOOKUP(Table2[[#This Row],[CustomerID]],'Hospitalisation Details'!A:M,8,FALSE)</f>
        <v>tier - 3</v>
      </c>
      <c r="O1020" s="6" t="str">
        <f>VLOOKUP(Table2[[#This Row],[CustomerID]],'Hospitalisation Details'!A:M,9,FALSE)</f>
        <v>tier - 1</v>
      </c>
      <c r="P1020" s="6" t="str">
        <f>VLOOKUP(Table2[[#This Row],[CustomerID]],'Hospitalisation Details'!A:M,10,FALSE)</f>
        <v>R1012</v>
      </c>
      <c r="Q1020" s="6">
        <f>VLOOKUP(Table2[[#This Row],[CustomerID]],'Hospitalisation Details'!A:M,13,FALSE)</f>
        <v>33</v>
      </c>
      <c r="R1020" s="41"/>
    </row>
    <row r="1021" spans="1:18" x14ac:dyDescent="0.3">
      <c r="A1021" s="6" t="str">
        <f>VLOOKUP('Customer Names'!A1021,'Customer Names'!A:A,1,FALSE)</f>
        <v>Id1020</v>
      </c>
      <c r="B1021" s="6" t="str">
        <f>VLOOKUP(Table2[[#This Row],[CustomerID]],'Customer Names'!A:E,4,FALSE)</f>
        <v xml:space="preserve">  Liza J</v>
      </c>
      <c r="C1021" s="6">
        <f>VLOOKUP(Table2[[#This Row],[CustomerID]],'Medical Examinations'!A:J,2,FALSE)</f>
        <v>41.23</v>
      </c>
      <c r="D1021" s="6">
        <f>VLOOKUP(Table2[[#This Row],[CustomerID]],'Medical Examinations'!A:J,3,FALSE)</f>
        <v>6.94</v>
      </c>
      <c r="E1021" s="6" t="str">
        <f>VLOOKUP(Table2[[#This Row],[CustomerID]],'Medical Examinations'!A:J,4,FALSE)</f>
        <v>No</v>
      </c>
      <c r="F1021" s="6" t="str">
        <f>VLOOKUP(Table2[[#This Row],[CustomerID]],'Medical Examinations'!A:J,5,FALSE)</f>
        <v>No</v>
      </c>
      <c r="G1021" s="6" t="str">
        <f>VLOOKUP(Table2[[#This Row],[CustomerID]],'Medical Examinations'!A:J,6,FALSE)</f>
        <v>No</v>
      </c>
      <c r="H1021" s="6">
        <f>VLOOKUP(Table2[[#This Row],[CustomerID]],'Medical Examinations'!A:J,7,FALSE)</f>
        <v>0</v>
      </c>
      <c r="I1021" s="6" t="str">
        <f>VLOOKUP(Table2[[#This Row],[CustomerID]],'Medical Examinations'!A:J,8,FALSE)</f>
        <v>No</v>
      </c>
      <c r="J1021" s="6" t="str">
        <f>VLOOKUP(Table2[[#This Row],[CustomerID]],'Medical Examinations'!A:J,9,FALSE)</f>
        <v>Obesity</v>
      </c>
      <c r="K1021" s="6" t="str">
        <f>VLOOKUP(Table2[[#This Row],[CustomerID]],'Medical Examinations'!A:J,10,FALSE)</f>
        <v>Diabetes</v>
      </c>
      <c r="L1021" s="6" t="str">
        <f>VLOOKUP(Table2[[#This Row],[CustomerID]],'Hospitalisation Details'!A:M,12,FALSE)</f>
        <v>10-Dec-1974</v>
      </c>
      <c r="M1021" s="6">
        <f>VLOOKUP(Table2[[#This Row],[CustomerID]],'Hospitalisation Details'!A:M,7,FALSE)</f>
        <v>11033.66</v>
      </c>
      <c r="N1021" s="6" t="str">
        <f>VLOOKUP(Table2[[#This Row],[CustomerID]],'Hospitalisation Details'!A:M,8,FALSE)</f>
        <v>tier - 3</v>
      </c>
      <c r="O1021" s="6" t="str">
        <f>VLOOKUP(Table2[[#This Row],[CustomerID]],'Hospitalisation Details'!A:M,9,FALSE)</f>
        <v>tier - 3</v>
      </c>
      <c r="P1021" s="6" t="str">
        <f>VLOOKUP(Table2[[#This Row],[CustomerID]],'Hospitalisation Details'!A:M,10,FALSE)</f>
        <v>R1012</v>
      </c>
      <c r="Q1021" s="6">
        <f>VLOOKUP(Table2[[#This Row],[CustomerID]],'Hospitalisation Details'!A:M,13,FALSE)</f>
        <v>48</v>
      </c>
      <c r="R1021" s="41"/>
    </row>
    <row r="1022" spans="1:18" x14ac:dyDescent="0.3">
      <c r="A1022" s="6" t="str">
        <f>VLOOKUP('Customer Names'!A1022,'Customer Names'!A:A,1,FALSE)</f>
        <v>Id1021</v>
      </c>
      <c r="B1022" s="6" t="str">
        <f>VLOOKUP(Table2[[#This Row],[CustomerID]],'Customer Names'!A:E,4,FALSE)</f>
        <v xml:space="preserve">  Ian M</v>
      </c>
      <c r="C1022" s="6">
        <f>VLOOKUP(Table2[[#This Row],[CustomerID]],'Medical Examinations'!A:J,2,FALSE)</f>
        <v>49.45</v>
      </c>
      <c r="D1022" s="6">
        <f>VLOOKUP(Table2[[#This Row],[CustomerID]],'Medical Examinations'!A:J,3,FALSE)</f>
        <v>4.2</v>
      </c>
      <c r="E1022" s="6" t="str">
        <f>VLOOKUP(Table2[[#This Row],[CustomerID]],'Medical Examinations'!A:J,4,FALSE)</f>
        <v>Yes</v>
      </c>
      <c r="F1022" s="6" t="str">
        <f>VLOOKUP(Table2[[#This Row],[CustomerID]],'Medical Examinations'!A:J,5,FALSE)</f>
        <v>No</v>
      </c>
      <c r="G1022" s="6" t="str">
        <f>VLOOKUP(Table2[[#This Row],[CustomerID]],'Medical Examinations'!A:J,6,FALSE)</f>
        <v>No</v>
      </c>
      <c r="H1022" s="6">
        <f>VLOOKUP(Table2[[#This Row],[CustomerID]],'Medical Examinations'!A:J,7,FALSE)</f>
        <v>0</v>
      </c>
      <c r="I1022" s="6" t="str">
        <f>VLOOKUP(Table2[[#This Row],[CustomerID]],'Medical Examinations'!A:J,8,FALSE)</f>
        <v>No</v>
      </c>
      <c r="J1022" s="6" t="str">
        <f>VLOOKUP(Table2[[#This Row],[CustomerID]],'Medical Examinations'!A:J,9,FALSE)</f>
        <v>Obesity</v>
      </c>
      <c r="K1022" s="6" t="str">
        <f>VLOOKUP(Table2[[#This Row],[CustomerID]],'Medical Examinations'!A:J,10,FALSE)</f>
        <v>Normal</v>
      </c>
      <c r="L1022" s="6" t="str">
        <f>VLOOKUP(Table2[[#This Row],[CustomerID]],'Hospitalisation Details'!A:M,12,FALSE)</f>
        <v>21-Jul-1996</v>
      </c>
      <c r="M1022" s="6">
        <f>VLOOKUP(Table2[[#This Row],[CustomerID]],'Hospitalisation Details'!A:M,7,FALSE)</f>
        <v>11028.56</v>
      </c>
      <c r="N1022" s="6" t="str">
        <f>VLOOKUP(Table2[[#This Row],[CustomerID]],'Hospitalisation Details'!A:M,8,FALSE)</f>
        <v>tier - 3</v>
      </c>
      <c r="O1022" s="6" t="str">
        <f>VLOOKUP(Table2[[#This Row],[CustomerID]],'Hospitalisation Details'!A:M,9,FALSE)</f>
        <v>tier - 3</v>
      </c>
      <c r="P1022" s="6" t="str">
        <f>VLOOKUP(Table2[[#This Row],[CustomerID]],'Hospitalisation Details'!A:M,10,FALSE)</f>
        <v>R1012</v>
      </c>
      <c r="Q1022" s="6">
        <f>VLOOKUP(Table2[[#This Row],[CustomerID]],'Hospitalisation Details'!A:M,13,FALSE)</f>
        <v>26</v>
      </c>
      <c r="R1022" s="41"/>
    </row>
    <row r="1023" spans="1:18" x14ac:dyDescent="0.3">
      <c r="A1023" s="6" t="str">
        <f>VLOOKUP('Customer Names'!A1023,'Customer Names'!A:A,1,FALSE)</f>
        <v>Id1022</v>
      </c>
      <c r="B1023" s="6" t="str">
        <f>VLOOKUP(Table2[[#This Row],[CustomerID]],'Customer Names'!A:E,4,FALSE)</f>
        <v xml:space="preserve">  Claudia L</v>
      </c>
      <c r="C1023" s="6">
        <f>VLOOKUP(Table2[[#This Row],[CustomerID]],'Medical Examinations'!A:J,2,FALSE)</f>
        <v>41.04</v>
      </c>
      <c r="D1023" s="6">
        <f>VLOOKUP(Table2[[#This Row],[CustomerID]],'Medical Examinations'!A:J,3,FALSE)</f>
        <v>5.59</v>
      </c>
      <c r="E1023" s="6" t="str">
        <f>VLOOKUP(Table2[[#This Row],[CustomerID]],'Medical Examinations'!A:J,4,FALSE)</f>
        <v>No</v>
      </c>
      <c r="F1023" s="6" t="str">
        <f>VLOOKUP(Table2[[#This Row],[CustomerID]],'Medical Examinations'!A:J,5,FALSE)</f>
        <v>No</v>
      </c>
      <c r="G1023" s="6" t="str">
        <f>VLOOKUP(Table2[[#This Row],[CustomerID]],'Medical Examinations'!A:J,6,FALSE)</f>
        <v>No</v>
      </c>
      <c r="H1023" s="6">
        <f>VLOOKUP(Table2[[#This Row],[CustomerID]],'Medical Examinations'!A:J,7,FALSE)</f>
        <v>0</v>
      </c>
      <c r="I1023" s="6" t="str">
        <f>VLOOKUP(Table2[[#This Row],[CustomerID]],'Medical Examinations'!A:J,8,FALSE)</f>
        <v>No</v>
      </c>
      <c r="J1023" s="6" t="str">
        <f>VLOOKUP(Table2[[#This Row],[CustomerID]],'Medical Examinations'!A:J,9,FALSE)</f>
        <v>Obesity</v>
      </c>
      <c r="K1023" s="6" t="str">
        <f>VLOOKUP(Table2[[#This Row],[CustomerID]],'Medical Examinations'!A:J,10,FALSE)</f>
        <v>Normal</v>
      </c>
      <c r="L1023" s="6" t="str">
        <f>VLOOKUP(Table2[[#This Row],[CustomerID]],'Hospitalisation Details'!A:M,12,FALSE)</f>
        <v>26-Jun-1991</v>
      </c>
      <c r="M1023" s="6">
        <f>VLOOKUP(Table2[[#This Row],[CustomerID]],'Hospitalisation Details'!A:M,7,FALSE)</f>
        <v>11018.05</v>
      </c>
      <c r="N1023" s="6" t="str">
        <f>VLOOKUP(Table2[[#This Row],[CustomerID]],'Hospitalisation Details'!A:M,8,FALSE)</f>
        <v>tier - 3</v>
      </c>
      <c r="O1023" s="6" t="str">
        <f>VLOOKUP(Table2[[#This Row],[CustomerID]],'Hospitalisation Details'!A:M,9,FALSE)</f>
        <v>tier - 2</v>
      </c>
      <c r="P1023" s="6" t="str">
        <f>VLOOKUP(Table2[[#This Row],[CustomerID]],'Hospitalisation Details'!A:M,10,FALSE)</f>
        <v>R1012</v>
      </c>
      <c r="Q1023" s="6">
        <f>VLOOKUP(Table2[[#This Row],[CustomerID]],'Hospitalisation Details'!A:M,13,FALSE)</f>
        <v>31</v>
      </c>
      <c r="R1023" s="41"/>
    </row>
    <row r="1024" spans="1:18" x14ac:dyDescent="0.3">
      <c r="A1024" s="6" t="str">
        <f>VLOOKUP('Customer Names'!A1024,'Customer Names'!A:A,1,FALSE)</f>
        <v>Id1023</v>
      </c>
      <c r="B1024" s="6" t="str">
        <f>VLOOKUP(Table2[[#This Row],[CustomerID]],'Customer Names'!A:E,4,FALSE)</f>
        <v xml:space="preserve">  Jessica M</v>
      </c>
      <c r="C1024" s="6">
        <f>VLOOKUP(Table2[[#This Row],[CustomerID]],'Medical Examinations'!A:J,2,FALSE)</f>
        <v>27.93</v>
      </c>
      <c r="D1024" s="6">
        <f>VLOOKUP(Table2[[#This Row],[CustomerID]],'Medical Examinations'!A:J,3,FALSE)</f>
        <v>9.9600000000000009</v>
      </c>
      <c r="E1024" s="6" t="str">
        <f>VLOOKUP(Table2[[#This Row],[CustomerID]],'Medical Examinations'!A:J,4,FALSE)</f>
        <v>No</v>
      </c>
      <c r="F1024" s="6" t="str">
        <f>VLOOKUP(Table2[[#This Row],[CustomerID]],'Medical Examinations'!A:J,5,FALSE)</f>
        <v>No</v>
      </c>
      <c r="G1024" s="6" t="str">
        <f>VLOOKUP(Table2[[#This Row],[CustomerID]],'Medical Examinations'!A:J,6,FALSE)</f>
        <v>No</v>
      </c>
      <c r="H1024" s="6">
        <f>VLOOKUP(Table2[[#This Row],[CustomerID]],'Medical Examinations'!A:J,7,FALSE)</f>
        <v>0</v>
      </c>
      <c r="I1024" s="6" t="str">
        <f>VLOOKUP(Table2[[#This Row],[CustomerID]],'Medical Examinations'!A:J,8,FALSE)</f>
        <v>No</v>
      </c>
      <c r="J1024" s="6" t="str">
        <f>VLOOKUP(Table2[[#This Row],[CustomerID]],'Medical Examinations'!A:J,9,FALSE)</f>
        <v>OverWeight</v>
      </c>
      <c r="K1024" s="6" t="str">
        <f>VLOOKUP(Table2[[#This Row],[CustomerID]],'Medical Examinations'!A:J,10,FALSE)</f>
        <v>Diabetes</v>
      </c>
      <c r="L1024" s="6" t="str">
        <f>VLOOKUP(Table2[[#This Row],[CustomerID]],'Hospitalisation Details'!A:M,12,FALSE)</f>
        <v>15-Dec-1974</v>
      </c>
      <c r="M1024" s="6">
        <f>VLOOKUP(Table2[[#This Row],[CustomerID]],'Hospitalisation Details'!A:M,7,FALSE)</f>
        <v>11015.17</v>
      </c>
      <c r="N1024" s="6" t="str">
        <f>VLOOKUP(Table2[[#This Row],[CustomerID]],'Hospitalisation Details'!A:M,8,FALSE)</f>
        <v>tier - 3</v>
      </c>
      <c r="O1024" s="6" t="str">
        <f>VLOOKUP(Table2[[#This Row],[CustomerID]],'Hospitalisation Details'!A:M,9,FALSE)</f>
        <v>tier - 1</v>
      </c>
      <c r="P1024" s="6" t="str">
        <f>VLOOKUP(Table2[[#This Row],[CustomerID]],'Hospitalisation Details'!A:M,10,FALSE)</f>
        <v>R1012</v>
      </c>
      <c r="Q1024" s="6">
        <f>VLOOKUP(Table2[[#This Row],[CustomerID]],'Hospitalisation Details'!A:M,13,FALSE)</f>
        <v>48</v>
      </c>
      <c r="R1024" s="41"/>
    </row>
    <row r="1025" spans="1:18" x14ac:dyDescent="0.3">
      <c r="A1025" s="6" t="str">
        <f>VLOOKUP('Customer Names'!A1025,'Customer Names'!A:A,1,FALSE)</f>
        <v>Id1024</v>
      </c>
      <c r="B1025" s="6" t="str">
        <f>VLOOKUP(Table2[[#This Row],[CustomerID]],'Customer Names'!A:E,4,FALSE)</f>
        <v xml:space="preserve">  Billy Jr</v>
      </c>
      <c r="C1025" s="6">
        <f>VLOOKUP(Table2[[#This Row],[CustomerID]],'Medical Examinations'!A:J,2,FALSE)</f>
        <v>21.01</v>
      </c>
      <c r="D1025" s="6">
        <f>VLOOKUP(Table2[[#This Row],[CustomerID]],'Medical Examinations'!A:J,3,FALSE)</f>
        <v>7.37</v>
      </c>
      <c r="E1025" s="6" t="str">
        <f>VLOOKUP(Table2[[#This Row],[CustomerID]],'Medical Examinations'!A:J,4,FALSE)</f>
        <v>No</v>
      </c>
      <c r="F1025" s="6" t="str">
        <f>VLOOKUP(Table2[[#This Row],[CustomerID]],'Medical Examinations'!A:J,5,FALSE)</f>
        <v>No</v>
      </c>
      <c r="G1025" s="6" t="str">
        <f>VLOOKUP(Table2[[#This Row],[CustomerID]],'Medical Examinations'!A:J,6,FALSE)</f>
        <v>No</v>
      </c>
      <c r="H1025" s="6">
        <f>VLOOKUP(Table2[[#This Row],[CustomerID]],'Medical Examinations'!A:J,7,FALSE)</f>
        <v>0</v>
      </c>
      <c r="I1025" s="6" t="str">
        <f>VLOOKUP(Table2[[#This Row],[CustomerID]],'Medical Examinations'!A:J,8,FALSE)</f>
        <v>No</v>
      </c>
      <c r="J1025" s="6" t="str">
        <f>VLOOKUP(Table2[[#This Row],[CustomerID]],'Medical Examinations'!A:J,9,FALSE)</f>
        <v>NormalWeight</v>
      </c>
      <c r="K1025" s="6" t="str">
        <f>VLOOKUP(Table2[[#This Row],[CustomerID]],'Medical Examinations'!A:J,10,FALSE)</f>
        <v>Diabetes</v>
      </c>
      <c r="L1025" s="6" t="str">
        <f>VLOOKUP(Table2[[#This Row],[CustomerID]],'Hospitalisation Details'!A:M,12,FALSE)</f>
        <v>24-Oct-1968</v>
      </c>
      <c r="M1025" s="6">
        <f>VLOOKUP(Table2[[#This Row],[CustomerID]],'Hospitalisation Details'!A:M,7,FALSE)</f>
        <v>11013.71</v>
      </c>
      <c r="N1025" s="6" t="str">
        <f>VLOOKUP(Table2[[#This Row],[CustomerID]],'Hospitalisation Details'!A:M,8,FALSE)</f>
        <v>tier - 3</v>
      </c>
      <c r="O1025" s="6" t="str">
        <f>VLOOKUP(Table2[[#This Row],[CustomerID]],'Hospitalisation Details'!A:M,9,FALSE)</f>
        <v>tier - 1</v>
      </c>
      <c r="P1025" s="6" t="str">
        <f>VLOOKUP(Table2[[#This Row],[CustomerID]],'Hospitalisation Details'!A:M,10,FALSE)</f>
        <v>R1013</v>
      </c>
      <c r="Q1025" s="6">
        <f>VLOOKUP(Table2[[#This Row],[CustomerID]],'Hospitalisation Details'!A:M,13,FALSE)</f>
        <v>54</v>
      </c>
      <c r="R1025" s="41"/>
    </row>
    <row r="1026" spans="1:18" x14ac:dyDescent="0.3">
      <c r="A1026" s="6" t="str">
        <f>VLOOKUP('Customer Names'!A1026,'Customer Names'!A:A,1,FALSE)</f>
        <v>Id1025</v>
      </c>
      <c r="B1026" s="6" t="str">
        <f>VLOOKUP(Table2[[#This Row],[CustomerID]],'Customer Names'!A:E,4,FALSE)</f>
        <v xml:space="preserve">  David</v>
      </c>
      <c r="C1026" s="6">
        <f>VLOOKUP(Table2[[#This Row],[CustomerID]],'Medical Examinations'!A:J,2,FALSE)</f>
        <v>52.37</v>
      </c>
      <c r="D1026" s="6">
        <f>VLOOKUP(Table2[[#This Row],[CustomerID]],'Medical Examinations'!A:J,3,FALSE)</f>
        <v>5.0599999999999996</v>
      </c>
      <c r="E1026" s="6" t="str">
        <f>VLOOKUP(Table2[[#This Row],[CustomerID]],'Medical Examinations'!A:J,4,FALSE)</f>
        <v>Yes</v>
      </c>
      <c r="F1026" s="6" t="str">
        <f>VLOOKUP(Table2[[#This Row],[CustomerID]],'Medical Examinations'!A:J,5,FALSE)</f>
        <v>yes</v>
      </c>
      <c r="G1026" s="6" t="str">
        <f>VLOOKUP(Table2[[#This Row],[CustomerID]],'Medical Examinations'!A:J,6,FALSE)</f>
        <v>No</v>
      </c>
      <c r="H1026" s="6">
        <f>VLOOKUP(Table2[[#This Row],[CustomerID]],'Medical Examinations'!A:J,7,FALSE)</f>
        <v>2</v>
      </c>
      <c r="I1026" s="6" t="str">
        <f>VLOOKUP(Table2[[#This Row],[CustomerID]],'Medical Examinations'!A:J,8,FALSE)</f>
        <v>No</v>
      </c>
      <c r="J1026" s="6" t="str">
        <f>VLOOKUP(Table2[[#This Row],[CustomerID]],'Medical Examinations'!A:J,9,FALSE)</f>
        <v>Obesity</v>
      </c>
      <c r="K1026" s="6" t="str">
        <f>VLOOKUP(Table2[[#This Row],[CustomerID]],'Medical Examinations'!A:J,10,FALSE)</f>
        <v>Normal</v>
      </c>
      <c r="L1026" s="6" t="str">
        <f>VLOOKUP(Table2[[#This Row],[CustomerID]],'Hospitalisation Details'!A:M,12,FALSE)</f>
        <v>17-Sep-2000</v>
      </c>
      <c r="M1026" s="6">
        <f>VLOOKUP(Table2[[#This Row],[CustomerID]],'Hospitalisation Details'!A:M,7,FALSE)</f>
        <v>10991.58</v>
      </c>
      <c r="N1026" s="6" t="str">
        <f>VLOOKUP(Table2[[#This Row],[CustomerID]],'Hospitalisation Details'!A:M,8,FALSE)</f>
        <v>tier - 3</v>
      </c>
      <c r="O1026" s="6" t="str">
        <f>VLOOKUP(Table2[[#This Row],[CustomerID]],'Hospitalisation Details'!A:M,9,FALSE)</f>
        <v>tier - 3</v>
      </c>
      <c r="P1026" s="6" t="str">
        <f>VLOOKUP(Table2[[#This Row],[CustomerID]],'Hospitalisation Details'!A:M,10,FALSE)</f>
        <v>R1012</v>
      </c>
      <c r="Q1026" s="6">
        <f>VLOOKUP(Table2[[#This Row],[CustomerID]],'Hospitalisation Details'!A:M,13,FALSE)</f>
        <v>22</v>
      </c>
      <c r="R1026" s="41"/>
    </row>
    <row r="1027" spans="1:18" x14ac:dyDescent="0.3">
      <c r="A1027" s="6" t="str">
        <f>VLOOKUP('Customer Names'!A1027,'Customer Names'!A:A,1,FALSE)</f>
        <v>Id1026</v>
      </c>
      <c r="B1027" s="6" t="str">
        <f>VLOOKUP(Table2[[#This Row],[CustomerID]],'Customer Names'!A:E,4,FALSE)</f>
        <v xml:space="preserve">  Tim</v>
      </c>
      <c r="C1027" s="6">
        <f>VLOOKUP(Table2[[#This Row],[CustomerID]],'Medical Examinations'!A:J,2,FALSE)</f>
        <v>40.369999999999997</v>
      </c>
      <c r="D1027" s="6">
        <f>VLOOKUP(Table2[[#This Row],[CustomerID]],'Medical Examinations'!A:J,3,FALSE)</f>
        <v>8.2100000000000009</v>
      </c>
      <c r="E1027" s="6" t="str">
        <f>VLOOKUP(Table2[[#This Row],[CustomerID]],'Medical Examinations'!A:J,4,FALSE)</f>
        <v>No</v>
      </c>
      <c r="F1027" s="6" t="str">
        <f>VLOOKUP(Table2[[#This Row],[CustomerID]],'Medical Examinations'!A:J,5,FALSE)</f>
        <v>No</v>
      </c>
      <c r="G1027" s="6" t="str">
        <f>VLOOKUP(Table2[[#This Row],[CustomerID]],'Medical Examinations'!A:J,6,FALSE)</f>
        <v>No</v>
      </c>
      <c r="H1027" s="6">
        <f>VLOOKUP(Table2[[#This Row],[CustomerID]],'Medical Examinations'!A:J,7,FALSE)</f>
        <v>0</v>
      </c>
      <c r="I1027" s="6" t="str">
        <f>VLOOKUP(Table2[[#This Row],[CustomerID]],'Medical Examinations'!A:J,8,FALSE)</f>
        <v>No</v>
      </c>
      <c r="J1027" s="6" t="str">
        <f>VLOOKUP(Table2[[#This Row],[CustomerID]],'Medical Examinations'!A:J,9,FALSE)</f>
        <v>Obesity</v>
      </c>
      <c r="K1027" s="6" t="str">
        <f>VLOOKUP(Table2[[#This Row],[CustomerID]],'Medical Examinations'!A:J,10,FALSE)</f>
        <v>Diabetes</v>
      </c>
      <c r="L1027" s="6" t="str">
        <f>VLOOKUP(Table2[[#This Row],[CustomerID]],'Hospitalisation Details'!A:M,12,FALSE)</f>
        <v>18-Dec-1965</v>
      </c>
      <c r="M1027" s="6">
        <f>VLOOKUP(Table2[[#This Row],[CustomerID]],'Hospitalisation Details'!A:M,7,FALSE)</f>
        <v>10982.5</v>
      </c>
      <c r="N1027" s="6" t="str">
        <f>VLOOKUP(Table2[[#This Row],[CustomerID]],'Hospitalisation Details'!A:M,8,FALSE)</f>
        <v>tier - 3</v>
      </c>
      <c r="O1027" s="6" t="str">
        <f>VLOOKUP(Table2[[#This Row],[CustomerID]],'Hospitalisation Details'!A:M,9,FALSE)</f>
        <v>tier - 3</v>
      </c>
      <c r="P1027" s="6" t="str">
        <f>VLOOKUP(Table2[[#This Row],[CustomerID]],'Hospitalisation Details'!A:M,10,FALSE)</f>
        <v>R1013</v>
      </c>
      <c r="Q1027" s="6">
        <f>VLOOKUP(Table2[[#This Row],[CustomerID]],'Hospitalisation Details'!A:M,13,FALSE)</f>
        <v>57</v>
      </c>
      <c r="R1027" s="41"/>
    </row>
    <row r="1028" spans="1:18" x14ac:dyDescent="0.3">
      <c r="A1028" s="6" t="str">
        <f>VLOOKUP('Customer Names'!A1028,'Customer Names'!A:A,1,FALSE)</f>
        <v>Id1027</v>
      </c>
      <c r="B1028" s="6" t="str">
        <f>VLOOKUP(Table2[[#This Row],[CustomerID]],'Customer Names'!A:E,4,FALSE)</f>
        <v xml:space="preserve">  Emma M</v>
      </c>
      <c r="C1028" s="6">
        <f>VLOOKUP(Table2[[#This Row],[CustomerID]],'Medical Examinations'!A:J,2,FALSE)</f>
        <v>41.47</v>
      </c>
      <c r="D1028" s="6">
        <f>VLOOKUP(Table2[[#This Row],[CustomerID]],'Medical Examinations'!A:J,3,FALSE)</f>
        <v>10.34</v>
      </c>
      <c r="E1028" s="6" t="str">
        <f>VLOOKUP(Table2[[#This Row],[CustomerID]],'Medical Examinations'!A:J,4,FALSE)</f>
        <v>No</v>
      </c>
      <c r="F1028" s="6" t="str">
        <f>VLOOKUP(Table2[[#This Row],[CustomerID]],'Medical Examinations'!A:J,5,FALSE)</f>
        <v>No</v>
      </c>
      <c r="G1028" s="6" t="str">
        <f>VLOOKUP(Table2[[#This Row],[CustomerID]],'Medical Examinations'!A:J,6,FALSE)</f>
        <v>No</v>
      </c>
      <c r="H1028" s="6">
        <f>VLOOKUP(Table2[[#This Row],[CustomerID]],'Medical Examinations'!A:J,7,FALSE)</f>
        <v>2</v>
      </c>
      <c r="I1028" s="6" t="str">
        <f>VLOOKUP(Table2[[#This Row],[CustomerID]],'Medical Examinations'!A:J,8,FALSE)</f>
        <v>No</v>
      </c>
      <c r="J1028" s="6" t="str">
        <f>VLOOKUP(Table2[[#This Row],[CustomerID]],'Medical Examinations'!A:J,9,FALSE)</f>
        <v>Obesity</v>
      </c>
      <c r="K1028" s="6" t="str">
        <f>VLOOKUP(Table2[[#This Row],[CustomerID]],'Medical Examinations'!A:J,10,FALSE)</f>
        <v>Diabetes</v>
      </c>
      <c r="L1028" s="6" t="str">
        <f>VLOOKUP(Table2[[#This Row],[CustomerID]],'Hospitalisation Details'!A:M,12,FALSE)</f>
        <v>21-Oct-1973</v>
      </c>
      <c r="M1028" s="6">
        <f>VLOOKUP(Table2[[#This Row],[CustomerID]],'Hospitalisation Details'!A:M,7,FALSE)</f>
        <v>10977.21</v>
      </c>
      <c r="N1028" s="6" t="str">
        <f>VLOOKUP(Table2[[#This Row],[CustomerID]],'Hospitalisation Details'!A:M,8,FALSE)</f>
        <v>tier - 3</v>
      </c>
      <c r="O1028" s="6" t="str">
        <f>VLOOKUP(Table2[[#This Row],[CustomerID]],'Hospitalisation Details'!A:M,9,FALSE)</f>
        <v>tier - 1</v>
      </c>
      <c r="P1028" s="6" t="str">
        <f>VLOOKUP(Table2[[#This Row],[CustomerID]],'Hospitalisation Details'!A:M,10,FALSE)</f>
        <v>R1013</v>
      </c>
      <c r="Q1028" s="6">
        <f>VLOOKUP(Table2[[#This Row],[CustomerID]],'Hospitalisation Details'!A:M,13,FALSE)</f>
        <v>49</v>
      </c>
      <c r="R1028" s="41"/>
    </row>
    <row r="1029" spans="1:18" x14ac:dyDescent="0.3">
      <c r="A1029" s="6" t="str">
        <f>VLOOKUP('Customer Names'!A1029,'Customer Names'!A:A,1,FALSE)</f>
        <v>Id1028</v>
      </c>
      <c r="B1029" s="6" t="str">
        <f>VLOOKUP(Table2[[#This Row],[CustomerID]],'Customer Names'!A:E,4,FALSE)</f>
        <v xml:space="preserve">  Tim</v>
      </c>
      <c r="C1029" s="6">
        <f>VLOOKUP(Table2[[#This Row],[CustomerID]],'Medical Examinations'!A:J,2,FALSE)</f>
        <v>33.725000000000001</v>
      </c>
      <c r="D1029" s="6">
        <f>VLOOKUP(Table2[[#This Row],[CustomerID]],'Medical Examinations'!A:J,3,FALSE)</f>
        <v>5.51</v>
      </c>
      <c r="E1029" s="6" t="str">
        <f>VLOOKUP(Table2[[#This Row],[CustomerID]],'Medical Examinations'!A:J,4,FALSE)</f>
        <v>Yes</v>
      </c>
      <c r="F1029" s="6" t="str">
        <f>VLOOKUP(Table2[[#This Row],[CustomerID]],'Medical Examinations'!A:J,5,FALSE)</f>
        <v>No</v>
      </c>
      <c r="G1029" s="6" t="str">
        <f>VLOOKUP(Table2[[#This Row],[CustomerID]],'Medical Examinations'!A:J,6,FALSE)</f>
        <v>No</v>
      </c>
      <c r="H1029" s="6">
        <f>VLOOKUP(Table2[[#This Row],[CustomerID]],'Medical Examinations'!A:J,7,FALSE)</f>
        <v>2</v>
      </c>
      <c r="I1029" s="6" t="str">
        <f>VLOOKUP(Table2[[#This Row],[CustomerID]],'Medical Examinations'!A:J,8,FALSE)</f>
        <v>No</v>
      </c>
      <c r="J1029" s="6" t="str">
        <f>VLOOKUP(Table2[[#This Row],[CustomerID]],'Medical Examinations'!A:J,9,FALSE)</f>
        <v>Obesity</v>
      </c>
      <c r="K1029" s="6" t="str">
        <f>VLOOKUP(Table2[[#This Row],[CustomerID]],'Medical Examinations'!A:J,10,FALSE)</f>
        <v>Normal</v>
      </c>
      <c r="L1029" s="6" t="str">
        <f>VLOOKUP(Table2[[#This Row],[CustomerID]],'Hospitalisation Details'!A:M,12,FALSE)</f>
        <v>9-Jul-1966</v>
      </c>
      <c r="M1029" s="6">
        <f>VLOOKUP(Table2[[#This Row],[CustomerID]],'Hospitalisation Details'!A:M,7,FALSE)</f>
        <v>10976.25</v>
      </c>
      <c r="N1029" s="6" t="str">
        <f>VLOOKUP(Table2[[#This Row],[CustomerID]],'Hospitalisation Details'!A:M,8,FALSE)</f>
        <v>tier - 3</v>
      </c>
      <c r="O1029" s="6" t="str">
        <f>VLOOKUP(Table2[[#This Row],[CustomerID]],'Hospitalisation Details'!A:M,9,FALSE)</f>
        <v>tier - 2</v>
      </c>
      <c r="P1029" s="6" t="str">
        <f>VLOOKUP(Table2[[#This Row],[CustomerID]],'Hospitalisation Details'!A:M,10,FALSE)</f>
        <v>R1012</v>
      </c>
      <c r="Q1029" s="6">
        <f>VLOOKUP(Table2[[#This Row],[CustomerID]],'Hospitalisation Details'!A:M,13,FALSE)</f>
        <v>56</v>
      </c>
      <c r="R1029" s="41"/>
    </row>
    <row r="1030" spans="1:18" x14ac:dyDescent="0.3">
      <c r="A1030" s="6" t="str">
        <f>VLOOKUP('Customer Names'!A1030,'Customer Names'!A:A,1,FALSE)</f>
        <v>Id1029</v>
      </c>
      <c r="B1030" s="6" t="str">
        <f>VLOOKUP(Table2[[#This Row],[CustomerID]],'Customer Names'!A:E,4,FALSE)</f>
        <v xml:space="preserve">  Patrick</v>
      </c>
      <c r="C1030" s="6">
        <f>VLOOKUP(Table2[[#This Row],[CustomerID]],'Medical Examinations'!A:J,2,FALSE)</f>
        <v>28.1</v>
      </c>
      <c r="D1030" s="6">
        <f>VLOOKUP(Table2[[#This Row],[CustomerID]],'Medical Examinations'!A:J,3,FALSE)</f>
        <v>11.2</v>
      </c>
      <c r="E1030" s="6" t="str">
        <f>VLOOKUP(Table2[[#This Row],[CustomerID]],'Medical Examinations'!A:J,4,FALSE)</f>
        <v>No</v>
      </c>
      <c r="F1030" s="6" t="str">
        <f>VLOOKUP(Table2[[#This Row],[CustomerID]],'Medical Examinations'!A:J,5,FALSE)</f>
        <v>No</v>
      </c>
      <c r="G1030" s="6" t="str">
        <f>VLOOKUP(Table2[[#This Row],[CustomerID]],'Medical Examinations'!A:J,6,FALSE)</f>
        <v>No</v>
      </c>
      <c r="H1030" s="6">
        <f>VLOOKUP(Table2[[#This Row],[CustomerID]],'Medical Examinations'!A:J,7,FALSE)</f>
        <v>0</v>
      </c>
      <c r="I1030" s="6" t="str">
        <f>VLOOKUP(Table2[[#This Row],[CustomerID]],'Medical Examinations'!A:J,8,FALSE)</f>
        <v>No</v>
      </c>
      <c r="J1030" s="6" t="str">
        <f>VLOOKUP(Table2[[#This Row],[CustomerID]],'Medical Examinations'!A:J,9,FALSE)</f>
        <v>OverWeight</v>
      </c>
      <c r="K1030" s="6" t="str">
        <f>VLOOKUP(Table2[[#This Row],[CustomerID]],'Medical Examinations'!A:J,10,FALSE)</f>
        <v>Diabetes</v>
      </c>
      <c r="L1030" s="6" t="str">
        <f>VLOOKUP(Table2[[#This Row],[CustomerID]],'Hospitalisation Details'!A:M,12,FALSE)</f>
        <v>19-Jun-1965</v>
      </c>
      <c r="M1030" s="6">
        <f>VLOOKUP(Table2[[#This Row],[CustomerID]],'Hospitalisation Details'!A:M,7,FALSE)</f>
        <v>10965.45</v>
      </c>
      <c r="N1030" s="6" t="str">
        <f>VLOOKUP(Table2[[#This Row],[CustomerID]],'Hospitalisation Details'!A:M,8,FALSE)</f>
        <v>tier - 3</v>
      </c>
      <c r="O1030" s="6" t="str">
        <f>VLOOKUP(Table2[[#This Row],[CustomerID]],'Hospitalisation Details'!A:M,9,FALSE)</f>
        <v>tier - 2</v>
      </c>
      <c r="P1030" s="6" t="str">
        <f>VLOOKUP(Table2[[#This Row],[CustomerID]],'Hospitalisation Details'!A:M,10,FALSE)</f>
        <v>R1011</v>
      </c>
      <c r="Q1030" s="6">
        <f>VLOOKUP(Table2[[#This Row],[CustomerID]],'Hospitalisation Details'!A:M,13,FALSE)</f>
        <v>57</v>
      </c>
      <c r="R1030" s="41"/>
    </row>
    <row r="1031" spans="1:18" x14ac:dyDescent="0.3">
      <c r="A1031" s="6" t="str">
        <f>VLOOKUP('Customer Names'!A1031,'Customer Names'!A:A,1,FALSE)</f>
        <v>Id1030</v>
      </c>
      <c r="B1031" s="6" t="str">
        <f>VLOOKUP(Table2[[#This Row],[CustomerID]],'Customer Names'!A:E,4,FALSE)</f>
        <v xml:space="preserve">  Bridget K</v>
      </c>
      <c r="C1031" s="6">
        <f>VLOOKUP(Table2[[#This Row],[CustomerID]],'Medical Examinations'!A:J,2,FALSE)</f>
        <v>37.43</v>
      </c>
      <c r="D1031" s="6">
        <f>VLOOKUP(Table2[[#This Row],[CustomerID]],'Medical Examinations'!A:J,3,FALSE)</f>
        <v>4.3499999999999996</v>
      </c>
      <c r="E1031" s="6" t="str">
        <f>VLOOKUP(Table2[[#This Row],[CustomerID]],'Medical Examinations'!A:J,4,FALSE)</f>
        <v>Yes</v>
      </c>
      <c r="F1031" s="6" t="str">
        <f>VLOOKUP(Table2[[#This Row],[CustomerID]],'Medical Examinations'!A:J,5,FALSE)</f>
        <v>No</v>
      </c>
      <c r="G1031" s="6" t="str">
        <f>VLOOKUP(Table2[[#This Row],[CustomerID]],'Medical Examinations'!A:J,6,FALSE)</f>
        <v>Yes</v>
      </c>
      <c r="H1031" s="6">
        <f>VLOOKUP(Table2[[#This Row],[CustomerID]],'Medical Examinations'!A:J,7,FALSE)</f>
        <v>1</v>
      </c>
      <c r="I1031" s="6" t="str">
        <f>VLOOKUP(Table2[[#This Row],[CustomerID]],'Medical Examinations'!A:J,8,FALSE)</f>
        <v>No</v>
      </c>
      <c r="J1031" s="6" t="str">
        <f>VLOOKUP(Table2[[#This Row],[CustomerID]],'Medical Examinations'!A:J,9,FALSE)</f>
        <v>Obesity</v>
      </c>
      <c r="K1031" s="6" t="str">
        <f>VLOOKUP(Table2[[#This Row],[CustomerID]],'Medical Examinations'!A:J,10,FALSE)</f>
        <v>Normal</v>
      </c>
      <c r="L1031" s="6" t="str">
        <f>VLOOKUP(Table2[[#This Row],[CustomerID]],'Hospitalisation Details'!A:M,12,FALSE)</f>
        <v>14-Aug-1969</v>
      </c>
      <c r="M1031" s="6">
        <f>VLOOKUP(Table2[[#This Row],[CustomerID]],'Hospitalisation Details'!A:M,7,FALSE)</f>
        <v>10959.69</v>
      </c>
      <c r="N1031" s="6" t="str">
        <f>VLOOKUP(Table2[[#This Row],[CustomerID]],'Hospitalisation Details'!A:M,8,FALSE)</f>
        <v>tier - 3</v>
      </c>
      <c r="O1031" s="6" t="str">
        <f>VLOOKUP(Table2[[#This Row],[CustomerID]],'Hospitalisation Details'!A:M,9,FALSE)</f>
        <v>tier - 3</v>
      </c>
      <c r="P1031" s="6" t="str">
        <f>VLOOKUP(Table2[[#This Row],[CustomerID]],'Hospitalisation Details'!A:M,10,FALSE)</f>
        <v>R1012</v>
      </c>
      <c r="Q1031" s="6">
        <f>VLOOKUP(Table2[[#This Row],[CustomerID]],'Hospitalisation Details'!A:M,13,FALSE)</f>
        <v>53</v>
      </c>
      <c r="R1031" s="41"/>
    </row>
    <row r="1032" spans="1:18" x14ac:dyDescent="0.3">
      <c r="A1032" s="6" t="str">
        <f>VLOOKUP('Customer Names'!A1032,'Customer Names'!A:A,1,FALSE)</f>
        <v>Id1031</v>
      </c>
      <c r="B1032" s="6" t="str">
        <f>VLOOKUP(Table2[[#This Row],[CustomerID]],'Customer Names'!A:E,4,FALSE)</f>
        <v xml:space="preserve">  Gabriel</v>
      </c>
      <c r="C1032" s="6">
        <f>VLOOKUP(Table2[[#This Row],[CustomerID]],'Medical Examinations'!A:J,2,FALSE)</f>
        <v>23.7</v>
      </c>
      <c r="D1032" s="6">
        <f>VLOOKUP(Table2[[#This Row],[CustomerID]],'Medical Examinations'!A:J,3,FALSE)</f>
        <v>10.45</v>
      </c>
      <c r="E1032" s="6" t="str">
        <f>VLOOKUP(Table2[[#This Row],[CustomerID]],'Medical Examinations'!A:J,4,FALSE)</f>
        <v>No</v>
      </c>
      <c r="F1032" s="6" t="str">
        <f>VLOOKUP(Table2[[#This Row],[CustomerID]],'Medical Examinations'!A:J,5,FALSE)</f>
        <v>No</v>
      </c>
      <c r="G1032" s="6" t="str">
        <f>VLOOKUP(Table2[[#This Row],[CustomerID]],'Medical Examinations'!A:J,6,FALSE)</f>
        <v>No</v>
      </c>
      <c r="H1032" s="6">
        <f>VLOOKUP(Table2[[#This Row],[CustomerID]],'Medical Examinations'!A:J,7,FALSE)</f>
        <v>0</v>
      </c>
      <c r="I1032" s="6" t="str">
        <f>VLOOKUP(Table2[[#This Row],[CustomerID]],'Medical Examinations'!A:J,8,FALSE)</f>
        <v>No</v>
      </c>
      <c r="J1032" s="6" t="str">
        <f>VLOOKUP(Table2[[#This Row],[CustomerID]],'Medical Examinations'!A:J,9,FALSE)</f>
        <v>NormalWeight</v>
      </c>
      <c r="K1032" s="6" t="str">
        <f>VLOOKUP(Table2[[#This Row],[CustomerID]],'Medical Examinations'!A:J,10,FALSE)</f>
        <v>Diabetes</v>
      </c>
      <c r="L1032" s="6" t="str">
        <f>VLOOKUP(Table2[[#This Row],[CustomerID]],'Hospitalisation Details'!A:M,12,FALSE)</f>
        <v>4-Dec-1965</v>
      </c>
      <c r="M1032" s="6">
        <f>VLOOKUP(Table2[[#This Row],[CustomerID]],'Hospitalisation Details'!A:M,7,FALSE)</f>
        <v>10959.33</v>
      </c>
      <c r="N1032" s="6" t="str">
        <f>VLOOKUP(Table2[[#This Row],[CustomerID]],'Hospitalisation Details'!A:M,8,FALSE)</f>
        <v>tier - 3</v>
      </c>
      <c r="O1032" s="6" t="str">
        <f>VLOOKUP(Table2[[#This Row],[CustomerID]],'Hospitalisation Details'!A:M,9,FALSE)</f>
        <v>tier - 3</v>
      </c>
      <c r="P1032" s="6" t="str">
        <f>VLOOKUP(Table2[[#This Row],[CustomerID]],'Hospitalisation Details'!A:M,10,FALSE)</f>
        <v>R1011</v>
      </c>
      <c r="Q1032" s="6">
        <f>VLOOKUP(Table2[[#This Row],[CustomerID]],'Hospitalisation Details'!A:M,13,FALSE)</f>
        <v>57</v>
      </c>
      <c r="R1032" s="41"/>
    </row>
    <row r="1033" spans="1:18" x14ac:dyDescent="0.3">
      <c r="A1033" s="6" t="str">
        <f>VLOOKUP('Customer Names'!A1033,'Customer Names'!A:A,1,FALSE)</f>
        <v>Id1032</v>
      </c>
      <c r="B1033" s="6" t="str">
        <f>VLOOKUP(Table2[[#This Row],[CustomerID]],'Customer Names'!A:E,4,FALSE)</f>
        <v xml:space="preserve">  Natasha</v>
      </c>
      <c r="C1033" s="6">
        <f>VLOOKUP(Table2[[#This Row],[CustomerID]],'Medical Examinations'!A:J,2,FALSE)</f>
        <v>24.795000000000002</v>
      </c>
      <c r="D1033" s="6">
        <f>VLOOKUP(Table2[[#This Row],[CustomerID]],'Medical Examinations'!A:J,3,FALSE)</f>
        <v>4.07</v>
      </c>
      <c r="E1033" s="6" t="str">
        <f>VLOOKUP(Table2[[#This Row],[CustomerID]],'Medical Examinations'!A:J,4,FALSE)</f>
        <v>Yes</v>
      </c>
      <c r="F1033" s="6" t="str">
        <f>VLOOKUP(Table2[[#This Row],[CustomerID]],'Medical Examinations'!A:J,5,FALSE)</f>
        <v>No</v>
      </c>
      <c r="G1033" s="6" t="str">
        <f>VLOOKUP(Table2[[#This Row],[CustomerID]],'Medical Examinations'!A:J,6,FALSE)</f>
        <v>Yes</v>
      </c>
      <c r="H1033" s="6">
        <f>VLOOKUP(Table2[[#This Row],[CustomerID]],'Medical Examinations'!A:J,7,FALSE)</f>
        <v>1</v>
      </c>
      <c r="I1033" s="6" t="str">
        <f>VLOOKUP(Table2[[#This Row],[CustomerID]],'Medical Examinations'!A:J,8,FALSE)</f>
        <v>No</v>
      </c>
      <c r="J1033" s="6" t="str">
        <f>VLOOKUP(Table2[[#This Row],[CustomerID]],'Medical Examinations'!A:J,9,FALSE)</f>
        <v>NormalWeight</v>
      </c>
      <c r="K1033" s="6" t="str">
        <f>VLOOKUP(Table2[[#This Row],[CustomerID]],'Medical Examinations'!A:J,10,FALSE)</f>
        <v>Normal</v>
      </c>
      <c r="L1033" s="6" t="str">
        <f>VLOOKUP(Table2[[#This Row],[CustomerID]],'Hospitalisation Details'!A:M,12,FALSE)</f>
        <v>10-Nov-1969</v>
      </c>
      <c r="M1033" s="6">
        <f>VLOOKUP(Table2[[#This Row],[CustomerID]],'Hospitalisation Details'!A:M,7,FALSE)</f>
        <v>10942.13</v>
      </c>
      <c r="N1033" s="6" t="str">
        <f>VLOOKUP(Table2[[#This Row],[CustomerID]],'Hospitalisation Details'!A:M,8,FALSE)</f>
        <v>tier - 3</v>
      </c>
      <c r="O1033" s="6" t="str">
        <f>VLOOKUP(Table2[[#This Row],[CustomerID]],'Hospitalisation Details'!A:M,9,FALSE)</f>
        <v>tier - 3</v>
      </c>
      <c r="P1033" s="6" t="str">
        <f>VLOOKUP(Table2[[#This Row],[CustomerID]],'Hospitalisation Details'!A:M,10,FALSE)</f>
        <v>R1012</v>
      </c>
      <c r="Q1033" s="6">
        <f>VLOOKUP(Table2[[#This Row],[CustomerID]],'Hospitalisation Details'!A:M,13,FALSE)</f>
        <v>53</v>
      </c>
      <c r="R1033" s="41"/>
    </row>
    <row r="1034" spans="1:18" x14ac:dyDescent="0.3">
      <c r="A1034" s="6" t="str">
        <f>VLOOKUP('Customer Names'!A1034,'Customer Names'!A:A,1,FALSE)</f>
        <v>Id1033</v>
      </c>
      <c r="B1034" s="6" t="str">
        <f>VLOOKUP(Table2[[#This Row],[CustomerID]],'Customer Names'!A:E,4,FALSE)</f>
        <v xml:space="preserve">  Abby A</v>
      </c>
      <c r="C1034" s="6">
        <f>VLOOKUP(Table2[[#This Row],[CustomerID]],'Medical Examinations'!A:J,2,FALSE)</f>
        <v>31.9</v>
      </c>
      <c r="D1034" s="6">
        <f>VLOOKUP(Table2[[#This Row],[CustomerID]],'Medical Examinations'!A:J,3,FALSE)</f>
        <v>8.34</v>
      </c>
      <c r="E1034" s="6" t="str">
        <f>VLOOKUP(Table2[[#This Row],[CustomerID]],'Medical Examinations'!A:J,4,FALSE)</f>
        <v>No</v>
      </c>
      <c r="F1034" s="6" t="str">
        <f>VLOOKUP(Table2[[#This Row],[CustomerID]],'Medical Examinations'!A:J,5,FALSE)</f>
        <v>No</v>
      </c>
      <c r="G1034" s="6" t="str">
        <f>VLOOKUP(Table2[[#This Row],[CustomerID]],'Medical Examinations'!A:J,6,FALSE)</f>
        <v>No</v>
      </c>
      <c r="H1034" s="6">
        <f>VLOOKUP(Table2[[#This Row],[CustomerID]],'Medical Examinations'!A:J,7,FALSE)</f>
        <v>0</v>
      </c>
      <c r="I1034" s="6" t="str">
        <f>VLOOKUP(Table2[[#This Row],[CustomerID]],'Medical Examinations'!A:J,8,FALSE)</f>
        <v>No</v>
      </c>
      <c r="J1034" s="6" t="str">
        <f>VLOOKUP(Table2[[#This Row],[CustomerID]],'Medical Examinations'!A:J,9,FALSE)</f>
        <v>Obesity</v>
      </c>
      <c r="K1034" s="6" t="str">
        <f>VLOOKUP(Table2[[#This Row],[CustomerID]],'Medical Examinations'!A:J,10,FALSE)</f>
        <v>Diabetes</v>
      </c>
      <c r="L1034" s="6" t="str">
        <f>VLOOKUP(Table2[[#This Row],[CustomerID]],'Hospitalisation Details'!A:M,12,FALSE)</f>
        <v>12-Nov-1968</v>
      </c>
      <c r="M1034" s="6">
        <f>VLOOKUP(Table2[[#This Row],[CustomerID]],'Hospitalisation Details'!A:M,7,FALSE)</f>
        <v>10928.85</v>
      </c>
      <c r="N1034" s="6" t="str">
        <f>VLOOKUP(Table2[[#This Row],[CustomerID]],'Hospitalisation Details'!A:M,8,FALSE)</f>
        <v>tier - 3</v>
      </c>
      <c r="O1034" s="6" t="str">
        <f>VLOOKUP(Table2[[#This Row],[CustomerID]],'Hospitalisation Details'!A:M,9,FALSE)</f>
        <v>tier - 3</v>
      </c>
      <c r="P1034" s="6" t="str">
        <f>VLOOKUP(Table2[[#This Row],[CustomerID]],'Hospitalisation Details'!A:M,10,FALSE)</f>
        <v>R1013</v>
      </c>
      <c r="Q1034" s="6">
        <f>VLOOKUP(Table2[[#This Row],[CustomerID]],'Hospitalisation Details'!A:M,13,FALSE)</f>
        <v>54</v>
      </c>
      <c r="R1034" s="41"/>
    </row>
    <row r="1035" spans="1:18" x14ac:dyDescent="0.3">
      <c r="A1035" s="6" t="str">
        <f>VLOOKUP('Customer Names'!A1035,'Customer Names'!A:A,1,FALSE)</f>
        <v>Id1034</v>
      </c>
      <c r="B1035" s="6" t="str">
        <f>VLOOKUP(Table2[[#This Row],[CustomerID]],'Customer Names'!A:E,4,FALSE)</f>
        <v xml:space="preserve">  Michelle</v>
      </c>
      <c r="C1035" s="6">
        <f>VLOOKUP(Table2[[#This Row],[CustomerID]],'Medical Examinations'!A:J,2,FALSE)</f>
        <v>32.68</v>
      </c>
      <c r="D1035" s="6">
        <f>VLOOKUP(Table2[[#This Row],[CustomerID]],'Medical Examinations'!A:J,3,FALSE)</f>
        <v>7.41</v>
      </c>
      <c r="E1035" s="6" t="str">
        <f>VLOOKUP(Table2[[#This Row],[CustomerID]],'Medical Examinations'!A:J,4,FALSE)</f>
        <v>No</v>
      </c>
      <c r="F1035" s="6" t="str">
        <f>VLOOKUP(Table2[[#This Row],[CustomerID]],'Medical Examinations'!A:J,5,FALSE)</f>
        <v>No</v>
      </c>
      <c r="G1035" s="6" t="str">
        <f>VLOOKUP(Table2[[#This Row],[CustomerID]],'Medical Examinations'!A:J,6,FALSE)</f>
        <v>No</v>
      </c>
      <c r="H1035" s="6">
        <f>VLOOKUP(Table2[[#This Row],[CustomerID]],'Medical Examinations'!A:J,7,FALSE)</f>
        <v>0</v>
      </c>
      <c r="I1035" s="6" t="str">
        <f>VLOOKUP(Table2[[#This Row],[CustomerID]],'Medical Examinations'!A:J,8,FALSE)</f>
        <v>No</v>
      </c>
      <c r="J1035" s="6" t="str">
        <f>VLOOKUP(Table2[[#This Row],[CustomerID]],'Medical Examinations'!A:J,9,FALSE)</f>
        <v>Obesity</v>
      </c>
      <c r="K1035" s="6" t="str">
        <f>VLOOKUP(Table2[[#This Row],[CustomerID]],'Medical Examinations'!A:J,10,FALSE)</f>
        <v>Diabetes</v>
      </c>
      <c r="L1035" s="6" t="str">
        <f>VLOOKUP(Table2[[#This Row],[CustomerID]],'Hospitalisation Details'!A:M,12,FALSE)</f>
        <v>13-Nov-1968</v>
      </c>
      <c r="M1035" s="6">
        <f>VLOOKUP(Table2[[#This Row],[CustomerID]],'Hospitalisation Details'!A:M,7,FALSE)</f>
        <v>10923.93</v>
      </c>
      <c r="N1035" s="6" t="str">
        <f>VLOOKUP(Table2[[#This Row],[CustomerID]],'Hospitalisation Details'!A:M,8,FALSE)</f>
        <v>tier - 3</v>
      </c>
      <c r="O1035" s="6" t="str">
        <f>VLOOKUP(Table2[[#This Row],[CustomerID]],'Hospitalisation Details'!A:M,9,FALSE)</f>
        <v>tier - 1</v>
      </c>
      <c r="P1035" s="6" t="str">
        <f>VLOOKUP(Table2[[#This Row],[CustomerID]],'Hospitalisation Details'!A:M,10,FALSE)</f>
        <v>R1024</v>
      </c>
      <c r="Q1035" s="6">
        <f>VLOOKUP(Table2[[#This Row],[CustomerID]],'Hospitalisation Details'!A:M,13,FALSE)</f>
        <v>54</v>
      </c>
      <c r="R1035" s="41"/>
    </row>
    <row r="1036" spans="1:18" x14ac:dyDescent="0.3">
      <c r="A1036" s="6" t="str">
        <f>VLOOKUP('Customer Names'!A1036,'Customer Names'!A:A,1,FALSE)</f>
        <v>Id1035</v>
      </c>
      <c r="B1036" s="6" t="str">
        <f>VLOOKUP(Table2[[#This Row],[CustomerID]],'Customer Names'!A:E,4,FALSE)</f>
        <v xml:space="preserve">  Mckendree</v>
      </c>
      <c r="C1036" s="6">
        <f>VLOOKUP(Table2[[#This Row],[CustomerID]],'Medical Examinations'!A:J,2,FALSE)</f>
        <v>47.13</v>
      </c>
      <c r="D1036" s="6">
        <f>VLOOKUP(Table2[[#This Row],[CustomerID]],'Medical Examinations'!A:J,3,FALSE)</f>
        <v>4.3099999999999996</v>
      </c>
      <c r="E1036" s="6" t="str">
        <f>VLOOKUP(Table2[[#This Row],[CustomerID]],'Medical Examinations'!A:J,4,FALSE)</f>
        <v>No</v>
      </c>
      <c r="F1036" s="6" t="str">
        <f>VLOOKUP(Table2[[#This Row],[CustomerID]],'Medical Examinations'!A:J,5,FALSE)</f>
        <v>No</v>
      </c>
      <c r="G1036" s="6" t="str">
        <f>VLOOKUP(Table2[[#This Row],[CustomerID]],'Medical Examinations'!A:J,6,FALSE)</f>
        <v>No</v>
      </c>
      <c r="H1036" s="6">
        <f>VLOOKUP(Table2[[#This Row],[CustomerID]],'Medical Examinations'!A:J,7,FALSE)</f>
        <v>0</v>
      </c>
      <c r="I1036" s="6" t="str">
        <f>VLOOKUP(Table2[[#This Row],[CustomerID]],'Medical Examinations'!A:J,8,FALSE)</f>
        <v>No</v>
      </c>
      <c r="J1036" s="6" t="str">
        <f>VLOOKUP(Table2[[#This Row],[CustomerID]],'Medical Examinations'!A:J,9,FALSE)</f>
        <v>Obesity</v>
      </c>
      <c r="K1036" s="6" t="str">
        <f>VLOOKUP(Table2[[#This Row],[CustomerID]],'Medical Examinations'!A:J,10,FALSE)</f>
        <v>Normal</v>
      </c>
      <c r="L1036" s="6" t="str">
        <f>VLOOKUP(Table2[[#This Row],[CustomerID]],'Hospitalisation Details'!A:M,12,FALSE)</f>
        <v>6-Sep-1994</v>
      </c>
      <c r="M1036" s="6">
        <f>VLOOKUP(Table2[[#This Row],[CustomerID]],'Hospitalisation Details'!A:M,7,FALSE)</f>
        <v>10886.66</v>
      </c>
      <c r="N1036" s="6" t="str">
        <f>VLOOKUP(Table2[[#This Row],[CustomerID]],'Hospitalisation Details'!A:M,8,FALSE)</f>
        <v>tier - 3</v>
      </c>
      <c r="O1036" s="6" t="str">
        <f>VLOOKUP(Table2[[#This Row],[CustomerID]],'Hospitalisation Details'!A:M,9,FALSE)</f>
        <v>tier - 3</v>
      </c>
      <c r="P1036" s="6" t="str">
        <f>VLOOKUP(Table2[[#This Row],[CustomerID]],'Hospitalisation Details'!A:M,10,FALSE)</f>
        <v>R1012</v>
      </c>
      <c r="Q1036" s="6">
        <f>VLOOKUP(Table2[[#This Row],[CustomerID]],'Hospitalisation Details'!A:M,13,FALSE)</f>
        <v>28</v>
      </c>
      <c r="R1036" s="41"/>
    </row>
    <row r="1037" spans="1:18" x14ac:dyDescent="0.3">
      <c r="A1037" s="6" t="str">
        <f>VLOOKUP('Customer Names'!A1037,'Customer Names'!A:A,1,FALSE)</f>
        <v>Id1036</v>
      </c>
      <c r="B1037" s="6" t="str">
        <f>VLOOKUP(Table2[[#This Row],[CustomerID]],'Customer Names'!A:E,4,FALSE)</f>
        <v xml:space="preserve">  Tara</v>
      </c>
      <c r="C1037" s="6">
        <f>VLOOKUP(Table2[[#This Row],[CustomerID]],'Medical Examinations'!A:J,2,FALSE)</f>
        <v>36.67</v>
      </c>
      <c r="D1037" s="6">
        <f>VLOOKUP(Table2[[#This Row],[CustomerID]],'Medical Examinations'!A:J,3,FALSE)</f>
        <v>10.83</v>
      </c>
      <c r="E1037" s="6" t="str">
        <f>VLOOKUP(Table2[[#This Row],[CustomerID]],'Medical Examinations'!A:J,4,FALSE)</f>
        <v>No</v>
      </c>
      <c r="F1037" s="6" t="str">
        <f>VLOOKUP(Table2[[#This Row],[CustomerID]],'Medical Examinations'!A:J,5,FALSE)</f>
        <v>No</v>
      </c>
      <c r="G1037" s="6" t="str">
        <f>VLOOKUP(Table2[[#This Row],[CustomerID]],'Medical Examinations'!A:J,6,FALSE)</f>
        <v>No</v>
      </c>
      <c r="H1037" s="6">
        <f>VLOOKUP(Table2[[#This Row],[CustomerID]],'Medical Examinations'!A:J,7,FALSE)</f>
        <v>0</v>
      </c>
      <c r="I1037" s="6" t="str">
        <f>VLOOKUP(Table2[[#This Row],[CustomerID]],'Medical Examinations'!A:J,8,FALSE)</f>
        <v>No</v>
      </c>
      <c r="J1037" s="6" t="str">
        <f>VLOOKUP(Table2[[#This Row],[CustomerID]],'Medical Examinations'!A:J,9,FALSE)</f>
        <v>Obesity</v>
      </c>
      <c r="K1037" s="6" t="str">
        <f>VLOOKUP(Table2[[#This Row],[CustomerID]],'Medical Examinations'!A:J,10,FALSE)</f>
        <v>Diabetes</v>
      </c>
      <c r="L1037" s="6" t="str">
        <f>VLOOKUP(Table2[[#This Row],[CustomerID]],'Hospitalisation Details'!A:M,12,FALSE)</f>
        <v>20-Dec-1971</v>
      </c>
      <c r="M1037" s="6">
        <f>VLOOKUP(Table2[[#This Row],[CustomerID]],'Hospitalisation Details'!A:M,7,FALSE)</f>
        <v>10848.13</v>
      </c>
      <c r="N1037" s="6" t="str">
        <f>VLOOKUP(Table2[[#This Row],[CustomerID]],'Hospitalisation Details'!A:M,8,FALSE)</f>
        <v>tier - 3</v>
      </c>
      <c r="O1037" s="6" t="str">
        <f>VLOOKUP(Table2[[#This Row],[CustomerID]],'Hospitalisation Details'!A:M,9,FALSE)</f>
        <v>tier - 3</v>
      </c>
      <c r="P1037" s="6" t="str">
        <f>VLOOKUP(Table2[[#This Row],[CustomerID]],'Hospitalisation Details'!A:M,10,FALSE)</f>
        <v>R1012</v>
      </c>
      <c r="Q1037" s="6">
        <f>VLOOKUP(Table2[[#This Row],[CustomerID]],'Hospitalisation Details'!A:M,13,FALSE)</f>
        <v>51</v>
      </c>
      <c r="R1037" s="41"/>
    </row>
    <row r="1038" spans="1:18" x14ac:dyDescent="0.3">
      <c r="A1038" s="6" t="str">
        <f>VLOOKUP('Customer Names'!A1038,'Customer Names'!A:A,1,FALSE)</f>
        <v>Id1037</v>
      </c>
      <c r="B1038" s="6" t="str">
        <f>VLOOKUP(Table2[[#This Row],[CustomerID]],'Customer Names'!A:E,4,FALSE)</f>
        <v xml:space="preserve">  Daniel</v>
      </c>
      <c r="C1038" s="6">
        <f>VLOOKUP(Table2[[#This Row],[CustomerID]],'Medical Examinations'!A:J,2,FALSE)</f>
        <v>33.630000000000003</v>
      </c>
      <c r="D1038" s="6">
        <f>VLOOKUP(Table2[[#This Row],[CustomerID]],'Medical Examinations'!A:J,3,FALSE)</f>
        <v>11.31</v>
      </c>
      <c r="E1038" s="6" t="str">
        <f>VLOOKUP(Table2[[#This Row],[CustomerID]],'Medical Examinations'!A:J,4,FALSE)</f>
        <v>No</v>
      </c>
      <c r="F1038" s="6" t="str">
        <f>VLOOKUP(Table2[[#This Row],[CustomerID]],'Medical Examinations'!A:J,5,FALSE)</f>
        <v>No</v>
      </c>
      <c r="G1038" s="6" t="str">
        <f>VLOOKUP(Table2[[#This Row],[CustomerID]],'Medical Examinations'!A:J,6,FALSE)</f>
        <v>No</v>
      </c>
      <c r="H1038" s="6">
        <f>VLOOKUP(Table2[[#This Row],[CustomerID]],'Medical Examinations'!A:J,7,FALSE)</f>
        <v>0</v>
      </c>
      <c r="I1038" s="6" t="str">
        <f>VLOOKUP(Table2[[#This Row],[CustomerID]],'Medical Examinations'!A:J,8,FALSE)</f>
        <v>No</v>
      </c>
      <c r="J1038" s="6" t="str">
        <f>VLOOKUP(Table2[[#This Row],[CustomerID]],'Medical Examinations'!A:J,9,FALSE)</f>
        <v>Obesity</v>
      </c>
      <c r="K1038" s="6" t="str">
        <f>VLOOKUP(Table2[[#This Row],[CustomerID]],'Medical Examinations'!A:J,10,FALSE)</f>
        <v>Diabetes</v>
      </c>
      <c r="L1038" s="6" t="str">
        <f>VLOOKUP(Table2[[#This Row],[CustomerID]],'Hospitalisation Details'!A:M,12,FALSE)</f>
        <v>28-Jul-1968</v>
      </c>
      <c r="M1038" s="6">
        <f>VLOOKUP(Table2[[#This Row],[CustomerID]],'Hospitalisation Details'!A:M,7,FALSE)</f>
        <v>10825.25</v>
      </c>
      <c r="N1038" s="6" t="str">
        <f>VLOOKUP(Table2[[#This Row],[CustomerID]],'Hospitalisation Details'!A:M,8,FALSE)</f>
        <v>tier - 3</v>
      </c>
      <c r="O1038" s="6" t="str">
        <f>VLOOKUP(Table2[[#This Row],[CustomerID]],'Hospitalisation Details'!A:M,9,FALSE)</f>
        <v>tier - 3</v>
      </c>
      <c r="P1038" s="6" t="str">
        <f>VLOOKUP(Table2[[#This Row],[CustomerID]],'Hospitalisation Details'!A:M,10,FALSE)</f>
        <v>R1012</v>
      </c>
      <c r="Q1038" s="6">
        <f>VLOOKUP(Table2[[#This Row],[CustomerID]],'Hospitalisation Details'!A:M,13,FALSE)</f>
        <v>54</v>
      </c>
      <c r="R1038" s="41"/>
    </row>
    <row r="1039" spans="1:18" x14ac:dyDescent="0.3">
      <c r="A1039" s="6" t="str">
        <f>VLOOKUP('Customer Names'!A1039,'Customer Names'!A:A,1,FALSE)</f>
        <v>Id1038</v>
      </c>
      <c r="B1039" s="6" t="str">
        <f>VLOOKUP(Table2[[#This Row],[CustomerID]],'Customer Names'!A:E,4,FALSE)</f>
        <v xml:space="preserve">  Joshua P</v>
      </c>
      <c r="C1039" s="6">
        <f>VLOOKUP(Table2[[#This Row],[CustomerID]],'Medical Examinations'!A:J,2,FALSE)</f>
        <v>32.67</v>
      </c>
      <c r="D1039" s="6">
        <f>VLOOKUP(Table2[[#This Row],[CustomerID]],'Medical Examinations'!A:J,3,FALSE)</f>
        <v>11.81</v>
      </c>
      <c r="E1039" s="6" t="str">
        <f>VLOOKUP(Table2[[#This Row],[CustomerID]],'Medical Examinations'!A:J,4,FALSE)</f>
        <v>Yes</v>
      </c>
      <c r="F1039" s="6" t="str">
        <f>VLOOKUP(Table2[[#This Row],[CustomerID]],'Medical Examinations'!A:J,5,FALSE)</f>
        <v>No</v>
      </c>
      <c r="G1039" s="6" t="str">
        <f>VLOOKUP(Table2[[#This Row],[CustomerID]],'Medical Examinations'!A:J,6,FALSE)</f>
        <v>No</v>
      </c>
      <c r="H1039" s="6">
        <f>VLOOKUP(Table2[[#This Row],[CustomerID]],'Medical Examinations'!A:J,7,FALSE)</f>
        <v>0</v>
      </c>
      <c r="I1039" s="6" t="str">
        <f>VLOOKUP(Table2[[#This Row],[CustomerID]],'Medical Examinations'!A:J,8,FALSE)</f>
        <v>No</v>
      </c>
      <c r="J1039" s="6" t="str">
        <f>VLOOKUP(Table2[[#This Row],[CustomerID]],'Medical Examinations'!A:J,9,FALSE)</f>
        <v>Obesity</v>
      </c>
      <c r="K1039" s="6" t="str">
        <f>VLOOKUP(Table2[[#This Row],[CustomerID]],'Medical Examinations'!A:J,10,FALSE)</f>
        <v>Diabetes</v>
      </c>
      <c r="L1039" s="6" t="str">
        <f>VLOOKUP(Table2[[#This Row],[CustomerID]],'Hospitalisation Details'!A:M,12,FALSE)</f>
        <v>2-Oct-1967</v>
      </c>
      <c r="M1039" s="6">
        <f>VLOOKUP(Table2[[#This Row],[CustomerID]],'Hospitalisation Details'!A:M,7,FALSE)</f>
        <v>10807.49</v>
      </c>
      <c r="N1039" s="6" t="str">
        <f>VLOOKUP(Table2[[#This Row],[CustomerID]],'Hospitalisation Details'!A:M,8,FALSE)</f>
        <v>tier - 3</v>
      </c>
      <c r="O1039" s="6" t="str">
        <f>VLOOKUP(Table2[[#This Row],[CustomerID]],'Hospitalisation Details'!A:M,9,FALSE)</f>
        <v>tier - 2</v>
      </c>
      <c r="P1039" s="6" t="str">
        <f>VLOOKUP(Table2[[#This Row],[CustomerID]],'Hospitalisation Details'!A:M,10,FALSE)</f>
        <v>R1013</v>
      </c>
      <c r="Q1039" s="6">
        <f>VLOOKUP(Table2[[#This Row],[CustomerID]],'Hospitalisation Details'!A:M,13,FALSE)</f>
        <v>55</v>
      </c>
      <c r="R1039" s="41"/>
    </row>
    <row r="1040" spans="1:18" x14ac:dyDescent="0.3">
      <c r="A1040" s="6" t="str">
        <f>VLOOKUP('Customer Names'!A1040,'Customer Names'!A:A,1,FALSE)</f>
        <v>Id1039</v>
      </c>
      <c r="B1040" s="6" t="str">
        <f>VLOOKUP(Table2[[#This Row],[CustomerID]],'Customer Names'!A:E,4,FALSE)</f>
        <v xml:space="preserve">  Erin C</v>
      </c>
      <c r="C1040" s="6">
        <f>VLOOKUP(Table2[[#This Row],[CustomerID]],'Medical Examinations'!A:J,2,FALSE)</f>
        <v>33.299999999999997</v>
      </c>
      <c r="D1040" s="6">
        <f>VLOOKUP(Table2[[#This Row],[CustomerID]],'Medical Examinations'!A:J,3,FALSE)</f>
        <v>8.26</v>
      </c>
      <c r="E1040" s="6" t="str">
        <f>VLOOKUP(Table2[[#This Row],[CustomerID]],'Medical Examinations'!A:J,4,FALSE)</f>
        <v>Yes</v>
      </c>
      <c r="F1040" s="6" t="str">
        <f>VLOOKUP(Table2[[#This Row],[CustomerID]],'Medical Examinations'!A:J,5,FALSE)</f>
        <v>No</v>
      </c>
      <c r="G1040" s="6" t="str">
        <f>VLOOKUP(Table2[[#This Row],[CustomerID]],'Medical Examinations'!A:J,6,FALSE)</f>
        <v>No</v>
      </c>
      <c r="H1040" s="6">
        <f>VLOOKUP(Table2[[#This Row],[CustomerID]],'Medical Examinations'!A:J,7,FALSE)</f>
        <v>2</v>
      </c>
      <c r="I1040" s="6" t="str">
        <f>VLOOKUP(Table2[[#This Row],[CustomerID]],'Medical Examinations'!A:J,8,FALSE)</f>
        <v>No</v>
      </c>
      <c r="J1040" s="6" t="str">
        <f>VLOOKUP(Table2[[#This Row],[CustomerID]],'Medical Examinations'!A:J,9,FALSE)</f>
        <v>Obesity</v>
      </c>
      <c r="K1040" s="6" t="str">
        <f>VLOOKUP(Table2[[#This Row],[CustomerID]],'Medical Examinations'!A:J,10,FALSE)</f>
        <v>Diabetes</v>
      </c>
      <c r="L1040" s="6" t="str">
        <f>VLOOKUP(Table2[[#This Row],[CustomerID]],'Hospitalisation Details'!A:M,12,FALSE)</f>
        <v>18-Dec-1970</v>
      </c>
      <c r="M1040" s="6">
        <f>VLOOKUP(Table2[[#This Row],[CustomerID]],'Hospitalisation Details'!A:M,7,FALSE)</f>
        <v>10806.84</v>
      </c>
      <c r="N1040" s="6" t="str">
        <f>VLOOKUP(Table2[[#This Row],[CustomerID]],'Hospitalisation Details'!A:M,8,FALSE)</f>
        <v>tier - 3</v>
      </c>
      <c r="O1040" s="6" t="str">
        <f>VLOOKUP(Table2[[#This Row],[CustomerID]],'Hospitalisation Details'!A:M,9,FALSE)</f>
        <v>tier - 2</v>
      </c>
      <c r="P1040" s="6" t="str">
        <f>VLOOKUP(Table2[[#This Row],[CustomerID]],'Hospitalisation Details'!A:M,10,FALSE)</f>
        <v>R1011</v>
      </c>
      <c r="Q1040" s="6">
        <f>VLOOKUP(Table2[[#This Row],[CustomerID]],'Hospitalisation Details'!A:M,13,FALSE)</f>
        <v>52</v>
      </c>
      <c r="R1040" s="41"/>
    </row>
    <row r="1041" spans="1:18" x14ac:dyDescent="0.3">
      <c r="A1041" s="6" t="str">
        <f>VLOOKUP('Customer Names'!A1041,'Customer Names'!A:A,1,FALSE)</f>
        <v>Id1040</v>
      </c>
      <c r="B1041" s="6" t="str">
        <f>VLOOKUP(Table2[[#This Row],[CustomerID]],'Customer Names'!A:E,4,FALSE)</f>
        <v xml:space="preserve">  Shure</v>
      </c>
      <c r="C1041" s="6">
        <f>VLOOKUP(Table2[[#This Row],[CustomerID]],'Medical Examinations'!A:J,2,FALSE)</f>
        <v>30.78</v>
      </c>
      <c r="D1041" s="6">
        <f>VLOOKUP(Table2[[#This Row],[CustomerID]],'Medical Examinations'!A:J,3,FALSE)</f>
        <v>10.74</v>
      </c>
      <c r="E1041" s="6" t="str">
        <f>VLOOKUP(Table2[[#This Row],[CustomerID]],'Medical Examinations'!A:J,4,FALSE)</f>
        <v>Yes</v>
      </c>
      <c r="F1041" s="6" t="str">
        <f>VLOOKUP(Table2[[#This Row],[CustomerID]],'Medical Examinations'!A:J,5,FALSE)</f>
        <v>No</v>
      </c>
      <c r="G1041" s="6" t="str">
        <f>VLOOKUP(Table2[[#This Row],[CustomerID]],'Medical Examinations'!A:J,6,FALSE)</f>
        <v>No</v>
      </c>
      <c r="H1041" s="6">
        <f>VLOOKUP(Table2[[#This Row],[CustomerID]],'Medical Examinations'!A:J,7,FALSE)</f>
        <v>2</v>
      </c>
      <c r="I1041" s="6" t="str">
        <f>VLOOKUP(Table2[[#This Row],[CustomerID]],'Medical Examinations'!A:J,8,FALSE)</f>
        <v>No</v>
      </c>
      <c r="J1041" s="6" t="str">
        <f>VLOOKUP(Table2[[#This Row],[CustomerID]],'Medical Examinations'!A:J,9,FALSE)</f>
        <v>Obesity</v>
      </c>
      <c r="K1041" s="6" t="str">
        <f>VLOOKUP(Table2[[#This Row],[CustomerID]],'Medical Examinations'!A:J,10,FALSE)</f>
        <v>Diabetes</v>
      </c>
      <c r="L1041" s="6" t="str">
        <f>VLOOKUP(Table2[[#This Row],[CustomerID]],'Hospitalisation Details'!A:M,12,FALSE)</f>
        <v>28-Oct-1970</v>
      </c>
      <c r="M1041" s="6">
        <f>VLOOKUP(Table2[[#This Row],[CustomerID]],'Hospitalisation Details'!A:M,7,FALSE)</f>
        <v>10797.34</v>
      </c>
      <c r="N1041" s="6" t="str">
        <f>VLOOKUP(Table2[[#This Row],[CustomerID]],'Hospitalisation Details'!A:M,8,FALSE)</f>
        <v>tier - 3</v>
      </c>
      <c r="O1041" s="6" t="str">
        <f>VLOOKUP(Table2[[#This Row],[CustomerID]],'Hospitalisation Details'!A:M,9,FALSE)</f>
        <v>tier - 2</v>
      </c>
      <c r="P1041" s="6" t="str">
        <f>VLOOKUP(Table2[[#This Row],[CustomerID]],'Hospitalisation Details'!A:M,10,FALSE)</f>
        <v>R1023</v>
      </c>
      <c r="Q1041" s="6">
        <f>VLOOKUP(Table2[[#This Row],[CustomerID]],'Hospitalisation Details'!A:M,13,FALSE)</f>
        <v>52</v>
      </c>
      <c r="R1041" s="41"/>
    </row>
    <row r="1042" spans="1:18" x14ac:dyDescent="0.3">
      <c r="A1042" s="6" t="str">
        <f>VLOOKUP('Customer Names'!A1042,'Customer Names'!A:A,1,FALSE)</f>
        <v>Id1041</v>
      </c>
      <c r="B1042" s="6" t="str">
        <f>VLOOKUP(Table2[[#This Row],[CustomerID]],'Customer Names'!A:E,4,FALSE)</f>
        <v xml:space="preserve">  Richard</v>
      </c>
      <c r="C1042" s="6">
        <f>VLOOKUP(Table2[[#This Row],[CustomerID]],'Medical Examinations'!A:J,2,FALSE)</f>
        <v>28.975000000000001</v>
      </c>
      <c r="D1042" s="6">
        <f>VLOOKUP(Table2[[#This Row],[CustomerID]],'Medical Examinations'!A:J,3,FALSE)</f>
        <v>7.69</v>
      </c>
      <c r="E1042" s="6" t="str">
        <f>VLOOKUP(Table2[[#This Row],[CustomerID]],'Medical Examinations'!A:J,4,FALSE)</f>
        <v>Yes</v>
      </c>
      <c r="F1042" s="6" t="str">
        <f>VLOOKUP(Table2[[#This Row],[CustomerID]],'Medical Examinations'!A:J,5,FALSE)</f>
        <v>No</v>
      </c>
      <c r="G1042" s="6" t="str">
        <f>VLOOKUP(Table2[[#This Row],[CustomerID]],'Medical Examinations'!A:J,6,FALSE)</f>
        <v>No</v>
      </c>
      <c r="H1042" s="6">
        <f>VLOOKUP(Table2[[#This Row],[CustomerID]],'Medical Examinations'!A:J,7,FALSE)</f>
        <v>0</v>
      </c>
      <c r="I1042" s="6" t="str">
        <f>VLOOKUP(Table2[[#This Row],[CustomerID]],'Medical Examinations'!A:J,8,FALSE)</f>
        <v>No</v>
      </c>
      <c r="J1042" s="6" t="str">
        <f>VLOOKUP(Table2[[#This Row],[CustomerID]],'Medical Examinations'!A:J,9,FALSE)</f>
        <v>OverWeight</v>
      </c>
      <c r="K1042" s="6" t="str">
        <f>VLOOKUP(Table2[[#This Row],[CustomerID]],'Medical Examinations'!A:J,10,FALSE)</f>
        <v>Diabetes</v>
      </c>
      <c r="L1042" s="6" t="str">
        <f>VLOOKUP(Table2[[#This Row],[CustomerID]],'Hospitalisation Details'!A:M,12,FALSE)</f>
        <v>23-Oct-1967</v>
      </c>
      <c r="M1042" s="6">
        <f>VLOOKUP(Table2[[#This Row],[CustomerID]],'Hospitalisation Details'!A:M,7,FALSE)</f>
        <v>10796.35</v>
      </c>
      <c r="N1042" s="6" t="str">
        <f>VLOOKUP(Table2[[#This Row],[CustomerID]],'Hospitalisation Details'!A:M,8,FALSE)</f>
        <v>tier - 3</v>
      </c>
      <c r="O1042" s="6" t="str">
        <f>VLOOKUP(Table2[[#This Row],[CustomerID]],'Hospitalisation Details'!A:M,9,FALSE)</f>
        <v>tier - 1</v>
      </c>
      <c r="P1042" s="6" t="str">
        <f>VLOOKUP(Table2[[#This Row],[CustomerID]],'Hospitalisation Details'!A:M,10,FALSE)</f>
        <v>R1019</v>
      </c>
      <c r="Q1042" s="6">
        <f>VLOOKUP(Table2[[#This Row],[CustomerID]],'Hospitalisation Details'!A:M,13,FALSE)</f>
        <v>55</v>
      </c>
      <c r="R1042" s="41"/>
    </row>
    <row r="1043" spans="1:18" x14ac:dyDescent="0.3">
      <c r="A1043" s="6" t="str">
        <f>VLOOKUP('Customer Names'!A1043,'Customer Names'!A:A,1,FALSE)</f>
        <v>Id1042</v>
      </c>
      <c r="B1043" s="6" t="str">
        <f>VLOOKUP(Table2[[#This Row],[CustomerID]],'Customer Names'!A:E,4,FALSE)</f>
        <v xml:space="preserve">  Brenda</v>
      </c>
      <c r="C1043" s="6">
        <f>VLOOKUP(Table2[[#This Row],[CustomerID]],'Medical Examinations'!A:J,2,FALSE)</f>
        <v>33.4</v>
      </c>
      <c r="D1043" s="6">
        <f>VLOOKUP(Table2[[#This Row],[CustomerID]],'Medical Examinations'!A:J,3,FALSE)</f>
        <v>4.84</v>
      </c>
      <c r="E1043" s="6" t="str">
        <f>VLOOKUP(Table2[[#This Row],[CustomerID]],'Medical Examinations'!A:J,4,FALSE)</f>
        <v>No</v>
      </c>
      <c r="F1043" s="6" t="str">
        <f>VLOOKUP(Table2[[#This Row],[CustomerID]],'Medical Examinations'!A:J,5,FALSE)</f>
        <v>No</v>
      </c>
      <c r="G1043" s="6" t="str">
        <f>VLOOKUP(Table2[[#This Row],[CustomerID]],'Medical Examinations'!A:J,6,FALSE)</f>
        <v>No</v>
      </c>
      <c r="H1043" s="6">
        <f>VLOOKUP(Table2[[#This Row],[CustomerID]],'Medical Examinations'!A:J,7,FALSE)</f>
        <v>0</v>
      </c>
      <c r="I1043" s="6" t="str">
        <f>VLOOKUP(Table2[[#This Row],[CustomerID]],'Medical Examinations'!A:J,8,FALSE)</f>
        <v>No</v>
      </c>
      <c r="J1043" s="6" t="str">
        <f>VLOOKUP(Table2[[#This Row],[CustomerID]],'Medical Examinations'!A:J,9,FALSE)</f>
        <v>Obesity</v>
      </c>
      <c r="K1043" s="6" t="str">
        <f>VLOOKUP(Table2[[#This Row],[CustomerID]],'Medical Examinations'!A:J,10,FALSE)</f>
        <v>Normal</v>
      </c>
      <c r="L1043" s="6" t="str">
        <f>VLOOKUP(Table2[[#This Row],[CustomerID]],'Hospitalisation Details'!A:M,12,FALSE)</f>
        <v>24-Dec-1999</v>
      </c>
      <c r="M1043" s="6">
        <f>VLOOKUP(Table2[[#This Row],[CustomerID]],'Hospitalisation Details'!A:M,7,FALSE)</f>
        <v>10795.94</v>
      </c>
      <c r="N1043" s="6" t="str">
        <f>VLOOKUP(Table2[[#This Row],[CustomerID]],'Hospitalisation Details'!A:M,8,FALSE)</f>
        <v>tier - 3</v>
      </c>
      <c r="O1043" s="6" t="str">
        <f>VLOOKUP(Table2[[#This Row],[CustomerID]],'Hospitalisation Details'!A:M,9,FALSE)</f>
        <v>tier - 1</v>
      </c>
      <c r="P1043" s="6" t="str">
        <f>VLOOKUP(Table2[[#This Row],[CustomerID]],'Hospitalisation Details'!A:M,10,FALSE)</f>
        <v>R1011</v>
      </c>
      <c r="Q1043" s="6">
        <f>VLOOKUP(Table2[[#This Row],[CustomerID]],'Hospitalisation Details'!A:M,13,FALSE)</f>
        <v>23</v>
      </c>
      <c r="R1043" s="41"/>
    </row>
    <row r="1044" spans="1:18" x14ac:dyDescent="0.3">
      <c r="A1044" s="6" t="str">
        <f>VLOOKUP('Customer Names'!A1044,'Customer Names'!A:A,1,FALSE)</f>
        <v>Id1043</v>
      </c>
      <c r="B1044" s="6" t="str">
        <f>VLOOKUP(Table2[[#This Row],[CustomerID]],'Customer Names'!A:E,4,FALSE)</f>
        <v xml:space="preserve">  Joseph M</v>
      </c>
      <c r="C1044" s="6">
        <f>VLOOKUP(Table2[[#This Row],[CustomerID]],'Medical Examinations'!A:J,2,FALSE)</f>
        <v>21.5</v>
      </c>
      <c r="D1044" s="6">
        <f>VLOOKUP(Table2[[#This Row],[CustomerID]],'Medical Examinations'!A:J,3,FALSE)</f>
        <v>9.77</v>
      </c>
      <c r="E1044" s="6" t="str">
        <f>VLOOKUP(Table2[[#This Row],[CustomerID]],'Medical Examinations'!A:J,4,FALSE)</f>
        <v>Yes</v>
      </c>
      <c r="F1044" s="6" t="str">
        <f>VLOOKUP(Table2[[#This Row],[CustomerID]],'Medical Examinations'!A:J,5,FALSE)</f>
        <v>No</v>
      </c>
      <c r="G1044" s="6" t="str">
        <f>VLOOKUP(Table2[[#This Row],[CustomerID]],'Medical Examinations'!A:J,6,FALSE)</f>
        <v>No</v>
      </c>
      <c r="H1044" s="6">
        <f>VLOOKUP(Table2[[#This Row],[CustomerID]],'Medical Examinations'!A:J,7,FALSE)</f>
        <v>0</v>
      </c>
      <c r="I1044" s="6" t="str">
        <f>VLOOKUP(Table2[[#This Row],[CustomerID]],'Medical Examinations'!A:J,8,FALSE)</f>
        <v>No</v>
      </c>
      <c r="J1044" s="6" t="str">
        <f>VLOOKUP(Table2[[#This Row],[CustomerID]],'Medical Examinations'!A:J,9,FALSE)</f>
        <v>NormalWeight</v>
      </c>
      <c r="K1044" s="6" t="str">
        <f>VLOOKUP(Table2[[#This Row],[CustomerID]],'Medical Examinations'!A:J,10,FALSE)</f>
        <v>Diabetes</v>
      </c>
      <c r="L1044" s="6" t="str">
        <f>VLOOKUP(Table2[[#This Row],[CustomerID]],'Hospitalisation Details'!A:M,12,FALSE)</f>
        <v>11-Nov-1967</v>
      </c>
      <c r="M1044" s="6">
        <f>VLOOKUP(Table2[[#This Row],[CustomerID]],'Hospitalisation Details'!A:M,7,FALSE)</f>
        <v>10791.96</v>
      </c>
      <c r="N1044" s="6" t="str">
        <f>VLOOKUP(Table2[[#This Row],[CustomerID]],'Hospitalisation Details'!A:M,8,FALSE)</f>
        <v>tier - 3</v>
      </c>
      <c r="O1044" s="6" t="str">
        <f>VLOOKUP(Table2[[#This Row],[CustomerID]],'Hospitalisation Details'!A:M,9,FALSE)</f>
        <v>tier - 2</v>
      </c>
      <c r="P1044" s="6" t="str">
        <f>VLOOKUP(Table2[[#This Row],[CustomerID]],'Hospitalisation Details'!A:M,10,FALSE)</f>
        <v>R1011</v>
      </c>
      <c r="Q1044" s="6">
        <f>VLOOKUP(Table2[[#This Row],[CustomerID]],'Hospitalisation Details'!A:M,13,FALSE)</f>
        <v>55</v>
      </c>
      <c r="R1044" s="41"/>
    </row>
    <row r="1045" spans="1:18" x14ac:dyDescent="0.3">
      <c r="A1045" s="6" t="str">
        <f>VLOOKUP('Customer Names'!A1045,'Customer Names'!A:A,1,FALSE)</f>
        <v>Id1044</v>
      </c>
      <c r="B1045" s="6" t="str">
        <f>VLOOKUP(Table2[[#This Row],[CustomerID]],'Customer Names'!A:E,4,FALSE)</f>
        <v xml:space="preserve">  Stephen J</v>
      </c>
      <c r="C1045" s="6">
        <f>VLOOKUP(Table2[[#This Row],[CustomerID]],'Medical Examinations'!A:J,2,FALSE)</f>
        <v>38.14</v>
      </c>
      <c r="D1045" s="6">
        <f>VLOOKUP(Table2[[#This Row],[CustomerID]],'Medical Examinations'!A:J,3,FALSE)</f>
        <v>5.84</v>
      </c>
      <c r="E1045" s="6" t="str">
        <f>VLOOKUP(Table2[[#This Row],[CustomerID]],'Medical Examinations'!A:J,4,FALSE)</f>
        <v>No</v>
      </c>
      <c r="F1045" s="6" t="str">
        <f>VLOOKUP(Table2[[#This Row],[CustomerID]],'Medical Examinations'!A:J,5,FALSE)</f>
        <v>No</v>
      </c>
      <c r="G1045" s="6" t="str">
        <f>VLOOKUP(Table2[[#This Row],[CustomerID]],'Medical Examinations'!A:J,6,FALSE)</f>
        <v>No</v>
      </c>
      <c r="H1045" s="6">
        <f>VLOOKUP(Table2[[#This Row],[CustomerID]],'Medical Examinations'!A:J,7,FALSE)</f>
        <v>0</v>
      </c>
      <c r="I1045" s="6" t="str">
        <f>VLOOKUP(Table2[[#This Row],[CustomerID]],'Medical Examinations'!A:J,8,FALSE)</f>
        <v>No</v>
      </c>
      <c r="J1045" s="6" t="str">
        <f>VLOOKUP(Table2[[#This Row],[CustomerID]],'Medical Examinations'!A:J,9,FALSE)</f>
        <v>Obesity</v>
      </c>
      <c r="K1045" s="6" t="str">
        <f>VLOOKUP(Table2[[#This Row],[CustomerID]],'Medical Examinations'!A:J,10,FALSE)</f>
        <v>Prediabetes</v>
      </c>
      <c r="L1045" s="6" t="str">
        <f>VLOOKUP(Table2[[#This Row],[CustomerID]],'Hospitalisation Details'!A:M,12,FALSE)</f>
        <v>25-Nov-1989</v>
      </c>
      <c r="M1045" s="6">
        <f>VLOOKUP(Table2[[#This Row],[CustomerID]],'Hospitalisation Details'!A:M,7,FALSE)</f>
        <v>10769.75</v>
      </c>
      <c r="N1045" s="6" t="str">
        <f>VLOOKUP(Table2[[#This Row],[CustomerID]],'Hospitalisation Details'!A:M,8,FALSE)</f>
        <v>tier - 3</v>
      </c>
      <c r="O1045" s="6" t="str">
        <f>VLOOKUP(Table2[[#This Row],[CustomerID]],'Hospitalisation Details'!A:M,9,FALSE)</f>
        <v>tier - 2</v>
      </c>
      <c r="P1045" s="6" t="str">
        <f>VLOOKUP(Table2[[#This Row],[CustomerID]],'Hospitalisation Details'!A:M,10,FALSE)</f>
        <v>R1022</v>
      </c>
      <c r="Q1045" s="6">
        <f>VLOOKUP(Table2[[#This Row],[CustomerID]],'Hospitalisation Details'!A:M,13,FALSE)</f>
        <v>33</v>
      </c>
      <c r="R1045" s="41"/>
    </row>
    <row r="1046" spans="1:18" x14ac:dyDescent="0.3">
      <c r="A1046" s="6" t="str">
        <f>VLOOKUP('Customer Names'!A1046,'Customer Names'!A:A,1,FALSE)</f>
        <v>Id1045</v>
      </c>
      <c r="B1046" s="6" t="str">
        <f>VLOOKUP(Table2[[#This Row],[CustomerID]],'Customer Names'!A:E,4,FALSE)</f>
        <v xml:space="preserve">  Kathya</v>
      </c>
      <c r="C1046" s="6">
        <f>VLOOKUP(Table2[[#This Row],[CustomerID]],'Medical Examinations'!A:J,2,FALSE)</f>
        <v>35.42</v>
      </c>
      <c r="D1046" s="6">
        <f>VLOOKUP(Table2[[#This Row],[CustomerID]],'Medical Examinations'!A:J,3,FALSE)</f>
        <v>8.6999999999999993</v>
      </c>
      <c r="E1046" s="6" t="str">
        <f>VLOOKUP(Table2[[#This Row],[CustomerID]],'Medical Examinations'!A:J,4,FALSE)</f>
        <v>Yes</v>
      </c>
      <c r="F1046" s="6" t="str">
        <f>VLOOKUP(Table2[[#This Row],[CustomerID]],'Medical Examinations'!A:J,5,FALSE)</f>
        <v>No</v>
      </c>
      <c r="G1046" s="6" t="str">
        <f>VLOOKUP(Table2[[#This Row],[CustomerID]],'Medical Examinations'!A:J,6,FALSE)</f>
        <v>No</v>
      </c>
      <c r="H1046" s="6">
        <f>VLOOKUP(Table2[[#This Row],[CustomerID]],'Medical Examinations'!A:J,7,FALSE)</f>
        <v>1</v>
      </c>
      <c r="I1046" s="6" t="str">
        <f>VLOOKUP(Table2[[#This Row],[CustomerID]],'Medical Examinations'!A:J,8,FALSE)</f>
        <v>No</v>
      </c>
      <c r="J1046" s="6" t="str">
        <f>VLOOKUP(Table2[[#This Row],[CustomerID]],'Medical Examinations'!A:J,9,FALSE)</f>
        <v>Obesity</v>
      </c>
      <c r="K1046" s="6" t="str">
        <f>VLOOKUP(Table2[[#This Row],[CustomerID]],'Medical Examinations'!A:J,10,FALSE)</f>
        <v>Diabetes</v>
      </c>
      <c r="L1046" s="6" t="str">
        <f>VLOOKUP(Table2[[#This Row],[CustomerID]],'Hospitalisation Details'!A:M,12,FALSE)</f>
        <v>29-Aug-1986</v>
      </c>
      <c r="M1046" s="6">
        <f>VLOOKUP(Table2[[#This Row],[CustomerID]],'Hospitalisation Details'!A:M,7,FALSE)</f>
        <v>10749.02</v>
      </c>
      <c r="N1046" s="6" t="str">
        <f>VLOOKUP(Table2[[#This Row],[CustomerID]],'Hospitalisation Details'!A:M,8,FALSE)</f>
        <v>tier - 3</v>
      </c>
      <c r="O1046" s="6" t="str">
        <f>VLOOKUP(Table2[[#This Row],[CustomerID]],'Hospitalisation Details'!A:M,9,FALSE)</f>
        <v>tier - 1</v>
      </c>
      <c r="P1046" s="6" t="str">
        <f>VLOOKUP(Table2[[#This Row],[CustomerID]],'Hospitalisation Details'!A:M,10,FALSE)</f>
        <v>R1026</v>
      </c>
      <c r="Q1046" s="6">
        <f>VLOOKUP(Table2[[#This Row],[CustomerID]],'Hospitalisation Details'!A:M,13,FALSE)</f>
        <v>36</v>
      </c>
      <c r="R1046" s="41"/>
    </row>
    <row r="1047" spans="1:18" x14ac:dyDescent="0.3">
      <c r="A1047" s="6" t="str">
        <f>VLOOKUP('Customer Names'!A1047,'Customer Names'!A:A,1,FALSE)</f>
        <v>Id1046</v>
      </c>
      <c r="B1047" s="6" t="str">
        <f>VLOOKUP(Table2[[#This Row],[CustomerID]],'Customer Names'!A:E,4,FALSE)</f>
        <v xml:space="preserve">  Wesley</v>
      </c>
      <c r="C1047" s="6">
        <f>VLOOKUP(Table2[[#This Row],[CustomerID]],'Medical Examinations'!A:J,2,FALSE)</f>
        <v>35.625</v>
      </c>
      <c r="D1047" s="6">
        <f>VLOOKUP(Table2[[#This Row],[CustomerID]],'Medical Examinations'!A:J,3,FALSE)</f>
        <v>10.79</v>
      </c>
      <c r="E1047" s="6" t="str">
        <f>VLOOKUP(Table2[[#This Row],[CustomerID]],'Medical Examinations'!A:J,4,FALSE)</f>
        <v>No</v>
      </c>
      <c r="F1047" s="6" t="str">
        <f>VLOOKUP(Table2[[#This Row],[CustomerID]],'Medical Examinations'!A:J,5,FALSE)</f>
        <v>No</v>
      </c>
      <c r="G1047" s="6" t="str">
        <f>VLOOKUP(Table2[[#This Row],[CustomerID]],'Medical Examinations'!A:J,6,FALSE)</f>
        <v>No</v>
      </c>
      <c r="H1047" s="6">
        <f>VLOOKUP(Table2[[#This Row],[CustomerID]],'Medical Examinations'!A:J,7,FALSE)</f>
        <v>0</v>
      </c>
      <c r="I1047" s="6" t="str">
        <f>VLOOKUP(Table2[[#This Row],[CustomerID]],'Medical Examinations'!A:J,8,FALSE)</f>
        <v>No</v>
      </c>
      <c r="J1047" s="6" t="str">
        <f>VLOOKUP(Table2[[#This Row],[CustomerID]],'Medical Examinations'!A:J,9,FALSE)</f>
        <v>Obesity</v>
      </c>
      <c r="K1047" s="6" t="str">
        <f>VLOOKUP(Table2[[#This Row],[CustomerID]],'Medical Examinations'!A:J,10,FALSE)</f>
        <v>Diabetes</v>
      </c>
      <c r="L1047" s="6" t="str">
        <f>VLOOKUP(Table2[[#This Row],[CustomerID]],'Hospitalisation Details'!A:M,12,FALSE)</f>
        <v>9-Dec-1974</v>
      </c>
      <c r="M1047" s="6">
        <f>VLOOKUP(Table2[[#This Row],[CustomerID]],'Hospitalisation Details'!A:M,7,FALSE)</f>
        <v>10736.87</v>
      </c>
      <c r="N1047" s="6" t="str">
        <f>VLOOKUP(Table2[[#This Row],[CustomerID]],'Hospitalisation Details'!A:M,8,FALSE)</f>
        <v>tier - 3</v>
      </c>
      <c r="O1047" s="6" t="str">
        <f>VLOOKUP(Table2[[#This Row],[CustomerID]],'Hospitalisation Details'!A:M,9,FALSE)</f>
        <v>tier - 1</v>
      </c>
      <c r="P1047" s="6" t="str">
        <f>VLOOKUP(Table2[[#This Row],[CustomerID]],'Hospitalisation Details'!A:M,10,FALSE)</f>
        <v>R1016</v>
      </c>
      <c r="Q1047" s="6">
        <f>VLOOKUP(Table2[[#This Row],[CustomerID]],'Hospitalisation Details'!A:M,13,FALSE)</f>
        <v>48</v>
      </c>
      <c r="R1047" s="41"/>
    </row>
    <row r="1048" spans="1:18" x14ac:dyDescent="0.3">
      <c r="A1048" s="6" t="str">
        <f>VLOOKUP('Customer Names'!A1048,'Customer Names'!A:A,1,FALSE)</f>
        <v>Id1047</v>
      </c>
      <c r="B1048" s="6" t="str">
        <f>VLOOKUP(Table2[[#This Row],[CustomerID]],'Customer Names'!A:E,4,FALSE)</f>
        <v xml:space="preserve">  Tim</v>
      </c>
      <c r="C1048" s="6">
        <f>VLOOKUP(Table2[[#This Row],[CustomerID]],'Medical Examinations'!A:J,2,FALSE)</f>
        <v>45.51</v>
      </c>
      <c r="D1048" s="6">
        <f>VLOOKUP(Table2[[#This Row],[CustomerID]],'Medical Examinations'!A:J,3,FALSE)</f>
        <v>4.32</v>
      </c>
      <c r="E1048" s="6" t="str">
        <f>VLOOKUP(Table2[[#This Row],[CustomerID]],'Medical Examinations'!A:J,4,FALSE)</f>
        <v>No</v>
      </c>
      <c r="F1048" s="6" t="str">
        <f>VLOOKUP(Table2[[#This Row],[CustomerID]],'Medical Examinations'!A:J,5,FALSE)</f>
        <v>No</v>
      </c>
      <c r="G1048" s="6" t="str">
        <f>VLOOKUP(Table2[[#This Row],[CustomerID]],'Medical Examinations'!A:J,6,FALSE)</f>
        <v>No</v>
      </c>
      <c r="H1048" s="6">
        <f>VLOOKUP(Table2[[#This Row],[CustomerID]],'Medical Examinations'!A:J,7,FALSE)</f>
        <v>1</v>
      </c>
      <c r="I1048" s="6" t="str">
        <f>VLOOKUP(Table2[[#This Row],[CustomerID]],'Medical Examinations'!A:J,8,FALSE)</f>
        <v>No</v>
      </c>
      <c r="J1048" s="6" t="str">
        <f>VLOOKUP(Table2[[#This Row],[CustomerID]],'Medical Examinations'!A:J,9,FALSE)</f>
        <v>Obesity</v>
      </c>
      <c r="K1048" s="6" t="str">
        <f>VLOOKUP(Table2[[#This Row],[CustomerID]],'Medical Examinations'!A:J,10,FALSE)</f>
        <v>Normal</v>
      </c>
      <c r="L1048" s="6" t="str">
        <f>VLOOKUP(Table2[[#This Row],[CustomerID]],'Hospitalisation Details'!A:M,12,FALSE)</f>
        <v>25-Jun-1992</v>
      </c>
      <c r="M1048" s="6">
        <f>VLOOKUP(Table2[[#This Row],[CustomerID]],'Hospitalisation Details'!A:M,7,FALSE)</f>
        <v>10719.57</v>
      </c>
      <c r="N1048" s="6" t="str">
        <f>VLOOKUP(Table2[[#This Row],[CustomerID]],'Hospitalisation Details'!A:M,8,FALSE)</f>
        <v>tier - 3</v>
      </c>
      <c r="O1048" s="6" t="str">
        <f>VLOOKUP(Table2[[#This Row],[CustomerID]],'Hospitalisation Details'!A:M,9,FALSE)</f>
        <v>tier - 1</v>
      </c>
      <c r="P1048" s="6" t="str">
        <f>VLOOKUP(Table2[[#This Row],[CustomerID]],'Hospitalisation Details'!A:M,10,FALSE)</f>
        <v>R1012</v>
      </c>
      <c r="Q1048" s="6">
        <f>VLOOKUP(Table2[[#This Row],[CustomerID]],'Hospitalisation Details'!A:M,13,FALSE)</f>
        <v>30</v>
      </c>
      <c r="R1048" s="41"/>
    </row>
    <row r="1049" spans="1:18" x14ac:dyDescent="0.3">
      <c r="A1049" s="6" t="str">
        <f>VLOOKUP('Customer Names'!A1049,'Customer Names'!A:A,1,FALSE)</f>
        <v>Id1048</v>
      </c>
      <c r="B1049" s="6" t="str">
        <f>VLOOKUP(Table2[[#This Row],[CustomerID]],'Customer Names'!A:E,4,FALSE)</f>
        <v xml:space="preserve">  Jamie L</v>
      </c>
      <c r="C1049" s="6">
        <f>VLOOKUP(Table2[[#This Row],[CustomerID]],'Medical Examinations'!A:J,2,FALSE)</f>
        <v>37.1</v>
      </c>
      <c r="D1049" s="6">
        <f>VLOOKUP(Table2[[#This Row],[CustomerID]],'Medical Examinations'!A:J,3,FALSE)</f>
        <v>7.19</v>
      </c>
      <c r="E1049" s="6" t="str">
        <f>VLOOKUP(Table2[[#This Row],[CustomerID]],'Medical Examinations'!A:J,4,FALSE)</f>
        <v>Yes</v>
      </c>
      <c r="F1049" s="6" t="str">
        <f>VLOOKUP(Table2[[#This Row],[CustomerID]],'Medical Examinations'!A:J,5,FALSE)</f>
        <v>No</v>
      </c>
      <c r="G1049" s="6" t="str">
        <f>VLOOKUP(Table2[[#This Row],[CustomerID]],'Medical Examinations'!A:J,6,FALSE)</f>
        <v>No</v>
      </c>
      <c r="H1049" s="6">
        <f>VLOOKUP(Table2[[#This Row],[CustomerID]],'Medical Examinations'!A:J,7,FALSE)</f>
        <v>0</v>
      </c>
      <c r="I1049" s="6" t="str">
        <f>VLOOKUP(Table2[[#This Row],[CustomerID]],'Medical Examinations'!A:J,8,FALSE)</f>
        <v>No</v>
      </c>
      <c r="J1049" s="6" t="str">
        <f>VLOOKUP(Table2[[#This Row],[CustomerID]],'Medical Examinations'!A:J,9,FALSE)</f>
        <v>Obesity</v>
      </c>
      <c r="K1049" s="6" t="str">
        <f>VLOOKUP(Table2[[#This Row],[CustomerID]],'Medical Examinations'!A:J,10,FALSE)</f>
        <v>Diabetes</v>
      </c>
      <c r="L1049" s="6" t="str">
        <f>VLOOKUP(Table2[[#This Row],[CustomerID]],'Hospitalisation Details'!A:M,12,FALSE)</f>
        <v>5-Oct-1967</v>
      </c>
      <c r="M1049" s="6">
        <f>VLOOKUP(Table2[[#This Row],[CustomerID]],'Hospitalisation Details'!A:M,7,FALSE)</f>
        <v>10713.64</v>
      </c>
      <c r="N1049" s="6" t="str">
        <f>VLOOKUP(Table2[[#This Row],[CustomerID]],'Hospitalisation Details'!A:M,8,FALSE)</f>
        <v>tier - 3</v>
      </c>
      <c r="O1049" s="6" t="str">
        <f>VLOOKUP(Table2[[#This Row],[CustomerID]],'Hospitalisation Details'!A:M,9,FALSE)</f>
        <v>tier - 3</v>
      </c>
      <c r="P1049" s="6" t="str">
        <f>VLOOKUP(Table2[[#This Row],[CustomerID]],'Hospitalisation Details'!A:M,10,FALSE)</f>
        <v>R1011</v>
      </c>
      <c r="Q1049" s="6">
        <f>VLOOKUP(Table2[[#This Row],[CustomerID]],'Hospitalisation Details'!A:M,13,FALSE)</f>
        <v>55</v>
      </c>
      <c r="R1049" s="41"/>
    </row>
    <row r="1050" spans="1:18" x14ac:dyDescent="0.3">
      <c r="A1050" s="6" t="str">
        <f>VLOOKUP('Customer Names'!A1050,'Customer Names'!A:A,1,FALSE)</f>
        <v>Id1049</v>
      </c>
      <c r="B1050" s="6" t="str">
        <f>VLOOKUP(Table2[[#This Row],[CustomerID]],'Customer Names'!A:E,4,FALSE)</f>
        <v xml:space="preserve">  Alexandra</v>
      </c>
      <c r="C1050" s="6">
        <f>VLOOKUP(Table2[[#This Row],[CustomerID]],'Medical Examinations'!A:J,2,FALSE)</f>
        <v>30.5</v>
      </c>
      <c r="D1050" s="6">
        <f>VLOOKUP(Table2[[#This Row],[CustomerID]],'Medical Examinations'!A:J,3,FALSE)</f>
        <v>11.94</v>
      </c>
      <c r="E1050" s="6" t="str">
        <f>VLOOKUP(Table2[[#This Row],[CustomerID]],'Medical Examinations'!A:J,4,FALSE)</f>
        <v>Yes</v>
      </c>
      <c r="F1050" s="6" t="str">
        <f>VLOOKUP(Table2[[#This Row],[CustomerID]],'Medical Examinations'!A:J,5,FALSE)</f>
        <v>No</v>
      </c>
      <c r="G1050" s="6" t="str">
        <f>VLOOKUP(Table2[[#This Row],[CustomerID]],'Medical Examinations'!A:J,6,FALSE)</f>
        <v>No</v>
      </c>
      <c r="H1050" s="6">
        <f>VLOOKUP(Table2[[#This Row],[CustomerID]],'Medical Examinations'!A:J,7,FALSE)</f>
        <v>0</v>
      </c>
      <c r="I1050" s="6" t="str">
        <f>VLOOKUP(Table2[[#This Row],[CustomerID]],'Medical Examinations'!A:J,8,FALSE)</f>
        <v>No</v>
      </c>
      <c r="J1050" s="6" t="str">
        <f>VLOOKUP(Table2[[#This Row],[CustomerID]],'Medical Examinations'!A:J,9,FALSE)</f>
        <v>Obesity</v>
      </c>
      <c r="K1050" s="6" t="str">
        <f>VLOOKUP(Table2[[#This Row],[CustomerID]],'Medical Examinations'!A:J,10,FALSE)</f>
        <v>Diabetes</v>
      </c>
      <c r="L1050" s="6" t="str">
        <f>VLOOKUP(Table2[[#This Row],[CustomerID]],'Hospitalisation Details'!A:M,12,FALSE)</f>
        <v>30-Jul-1967</v>
      </c>
      <c r="M1050" s="6">
        <f>VLOOKUP(Table2[[#This Row],[CustomerID]],'Hospitalisation Details'!A:M,7,FALSE)</f>
        <v>10704.47</v>
      </c>
      <c r="N1050" s="6" t="str">
        <f>VLOOKUP(Table2[[#This Row],[CustomerID]],'Hospitalisation Details'!A:M,8,FALSE)</f>
        <v>tier - 3</v>
      </c>
      <c r="O1050" s="6" t="str">
        <f>VLOOKUP(Table2[[#This Row],[CustomerID]],'Hospitalisation Details'!A:M,9,FALSE)</f>
        <v>tier - 2</v>
      </c>
      <c r="P1050" s="6" t="str">
        <f>VLOOKUP(Table2[[#This Row],[CustomerID]],'Hospitalisation Details'!A:M,10,FALSE)</f>
        <v>R1011</v>
      </c>
      <c r="Q1050" s="6">
        <f>VLOOKUP(Table2[[#This Row],[CustomerID]],'Hospitalisation Details'!A:M,13,FALSE)</f>
        <v>55</v>
      </c>
      <c r="R1050" s="41"/>
    </row>
    <row r="1051" spans="1:18" x14ac:dyDescent="0.3">
      <c r="A1051" s="6" t="str">
        <f>VLOOKUP('Customer Names'!A1051,'Customer Names'!A:A,1,FALSE)</f>
        <v>Id1050</v>
      </c>
      <c r="B1051" s="6" t="str">
        <f>VLOOKUP(Table2[[#This Row],[CustomerID]],'Customer Names'!A:E,4,FALSE)</f>
        <v xml:space="preserve">  Tiffany</v>
      </c>
      <c r="C1051" s="6">
        <f>VLOOKUP(Table2[[#This Row],[CustomerID]],'Medical Examinations'!A:J,2,FALSE)</f>
        <v>28.16</v>
      </c>
      <c r="D1051" s="6">
        <f>VLOOKUP(Table2[[#This Row],[CustomerID]],'Medical Examinations'!A:J,3,FALSE)</f>
        <v>5.56</v>
      </c>
      <c r="E1051" s="6" t="str">
        <f>VLOOKUP(Table2[[#This Row],[CustomerID]],'Medical Examinations'!A:J,4,FALSE)</f>
        <v>No</v>
      </c>
      <c r="F1051" s="6" t="str">
        <f>VLOOKUP(Table2[[#This Row],[CustomerID]],'Medical Examinations'!A:J,5,FALSE)</f>
        <v>No</v>
      </c>
      <c r="G1051" s="6" t="str">
        <f>VLOOKUP(Table2[[#This Row],[CustomerID]],'Medical Examinations'!A:J,6,FALSE)</f>
        <v>No</v>
      </c>
      <c r="H1051" s="6">
        <f>VLOOKUP(Table2[[#This Row],[CustomerID]],'Medical Examinations'!A:J,7,FALSE)</f>
        <v>2</v>
      </c>
      <c r="I1051" s="6" t="str">
        <f>VLOOKUP(Table2[[#This Row],[CustomerID]],'Medical Examinations'!A:J,8,FALSE)</f>
        <v>No</v>
      </c>
      <c r="J1051" s="6" t="str">
        <f>VLOOKUP(Table2[[#This Row],[CustomerID]],'Medical Examinations'!A:J,9,FALSE)</f>
        <v>OverWeight</v>
      </c>
      <c r="K1051" s="6" t="str">
        <f>VLOOKUP(Table2[[#This Row],[CustomerID]],'Medical Examinations'!A:J,10,FALSE)</f>
        <v>Normal</v>
      </c>
      <c r="L1051" s="6" t="str">
        <f>VLOOKUP(Table2[[#This Row],[CustomerID]],'Hospitalisation Details'!A:M,12,FALSE)</f>
        <v>24-Oct-1972</v>
      </c>
      <c r="M1051" s="6">
        <f>VLOOKUP(Table2[[#This Row],[CustomerID]],'Hospitalisation Details'!A:M,7,FALSE)</f>
        <v>10702.64</v>
      </c>
      <c r="N1051" s="6" t="str">
        <f>VLOOKUP(Table2[[#This Row],[CustomerID]],'Hospitalisation Details'!A:M,8,FALSE)</f>
        <v>tier - 3</v>
      </c>
      <c r="O1051" s="6" t="str">
        <f>VLOOKUP(Table2[[#This Row],[CustomerID]],'Hospitalisation Details'!A:M,9,FALSE)</f>
        <v>tier - 3</v>
      </c>
      <c r="P1051" s="6" t="str">
        <f>VLOOKUP(Table2[[#This Row],[CustomerID]],'Hospitalisation Details'!A:M,10,FALSE)</f>
        <v>R1013</v>
      </c>
      <c r="Q1051" s="6">
        <f>VLOOKUP(Table2[[#This Row],[CustomerID]],'Hospitalisation Details'!A:M,13,FALSE)</f>
        <v>50</v>
      </c>
      <c r="R1051" s="41"/>
    </row>
    <row r="1052" spans="1:18" x14ac:dyDescent="0.3">
      <c r="A1052" s="6" t="str">
        <f>VLOOKUP('Customer Names'!A1052,'Customer Names'!A:A,1,FALSE)</f>
        <v>Id1051</v>
      </c>
      <c r="B1052" s="6" t="str">
        <f>VLOOKUP(Table2[[#This Row],[CustomerID]],'Customer Names'!A:E,4,FALSE)</f>
        <v xml:space="preserve">  Rebecca J</v>
      </c>
      <c r="C1052" s="6">
        <f>VLOOKUP(Table2[[#This Row],[CustomerID]],'Medical Examinations'!A:J,2,FALSE)</f>
        <v>29.1</v>
      </c>
      <c r="D1052" s="6">
        <f>VLOOKUP(Table2[[#This Row],[CustomerID]],'Medical Examinations'!A:J,3,FALSE)</f>
        <v>5.64</v>
      </c>
      <c r="E1052" s="6" t="str">
        <f>VLOOKUP(Table2[[#This Row],[CustomerID]],'Medical Examinations'!A:J,4,FALSE)</f>
        <v>Yes</v>
      </c>
      <c r="F1052" s="6" t="str">
        <f>VLOOKUP(Table2[[#This Row],[CustomerID]],'Medical Examinations'!A:J,5,FALSE)</f>
        <v>No</v>
      </c>
      <c r="G1052" s="6" t="str">
        <f>VLOOKUP(Table2[[#This Row],[CustomerID]],'Medical Examinations'!A:J,6,FALSE)</f>
        <v>No</v>
      </c>
      <c r="H1052" s="6">
        <f>VLOOKUP(Table2[[#This Row],[CustomerID]],'Medical Examinations'!A:J,7,FALSE)</f>
        <v>0</v>
      </c>
      <c r="I1052" s="6" t="str">
        <f>VLOOKUP(Table2[[#This Row],[CustomerID]],'Medical Examinations'!A:J,8,FALSE)</f>
        <v>No</v>
      </c>
      <c r="J1052" s="6" t="str">
        <f>VLOOKUP(Table2[[#This Row],[CustomerID]],'Medical Examinations'!A:J,9,FALSE)</f>
        <v>OverWeight</v>
      </c>
      <c r="K1052" s="6" t="str">
        <f>VLOOKUP(Table2[[#This Row],[CustomerID]],'Medical Examinations'!A:J,10,FALSE)</f>
        <v>Normal</v>
      </c>
      <c r="L1052" s="6" t="str">
        <f>VLOOKUP(Table2[[#This Row],[CustomerID]],'Hospitalisation Details'!A:M,12,FALSE)</f>
        <v>30-Sep-1976</v>
      </c>
      <c r="M1052" s="6">
        <f>VLOOKUP(Table2[[#This Row],[CustomerID]],'Hospitalisation Details'!A:M,7,FALSE)</f>
        <v>10698.38</v>
      </c>
      <c r="N1052" s="6" t="str">
        <f>VLOOKUP(Table2[[#This Row],[CustomerID]],'Hospitalisation Details'!A:M,8,FALSE)</f>
        <v>tier - 3</v>
      </c>
      <c r="O1052" s="6" t="str">
        <f>VLOOKUP(Table2[[#This Row],[CustomerID]],'Hospitalisation Details'!A:M,9,FALSE)</f>
        <v>tier - 1</v>
      </c>
      <c r="P1052" s="6" t="str">
        <f>VLOOKUP(Table2[[#This Row],[CustomerID]],'Hospitalisation Details'!A:M,10,FALSE)</f>
        <v>R1025</v>
      </c>
      <c r="Q1052" s="6">
        <f>VLOOKUP(Table2[[#This Row],[CustomerID]],'Hospitalisation Details'!A:M,13,FALSE)</f>
        <v>46</v>
      </c>
      <c r="R1052" s="41"/>
    </row>
    <row r="1053" spans="1:18" x14ac:dyDescent="0.3">
      <c r="A1053" s="6" t="str">
        <f>VLOOKUP('Customer Names'!A1053,'Customer Names'!A:A,1,FALSE)</f>
        <v>Id1052</v>
      </c>
      <c r="B1053" s="6" t="str">
        <f>VLOOKUP(Table2[[#This Row],[CustomerID]],'Customer Names'!A:E,4,FALSE)</f>
        <v xml:space="preserve">  Austin T</v>
      </c>
      <c r="C1053" s="6">
        <f>VLOOKUP(Table2[[#This Row],[CustomerID]],'Medical Examinations'!A:J,2,FALSE)</f>
        <v>30.22</v>
      </c>
      <c r="D1053" s="6">
        <f>VLOOKUP(Table2[[#This Row],[CustomerID]],'Medical Examinations'!A:J,3,FALSE)</f>
        <v>4.6500000000000004</v>
      </c>
      <c r="E1053" s="6" t="str">
        <f>VLOOKUP(Table2[[#This Row],[CustomerID]],'Medical Examinations'!A:J,4,FALSE)</f>
        <v>No</v>
      </c>
      <c r="F1053" s="6" t="str">
        <f>VLOOKUP(Table2[[#This Row],[CustomerID]],'Medical Examinations'!A:J,5,FALSE)</f>
        <v>No</v>
      </c>
      <c r="G1053" s="6" t="str">
        <f>VLOOKUP(Table2[[#This Row],[CustomerID]],'Medical Examinations'!A:J,6,FALSE)</f>
        <v>No</v>
      </c>
      <c r="H1053" s="6">
        <f>VLOOKUP(Table2[[#This Row],[CustomerID]],'Medical Examinations'!A:J,7,FALSE)</f>
        <v>0</v>
      </c>
      <c r="I1053" s="6" t="str">
        <f>VLOOKUP(Table2[[#This Row],[CustomerID]],'Medical Examinations'!A:J,8,FALSE)</f>
        <v>No</v>
      </c>
      <c r="J1053" s="6" t="str">
        <f>VLOOKUP(Table2[[#This Row],[CustomerID]],'Medical Examinations'!A:J,9,FALSE)</f>
        <v>Obesity</v>
      </c>
      <c r="K1053" s="6" t="str">
        <f>VLOOKUP(Table2[[#This Row],[CustomerID]],'Medical Examinations'!A:J,10,FALSE)</f>
        <v>Normal</v>
      </c>
      <c r="L1053" s="6" t="str">
        <f>VLOOKUP(Table2[[#This Row],[CustomerID]],'Hospitalisation Details'!A:M,12,FALSE)</f>
        <v>2-Aug-1977</v>
      </c>
      <c r="M1053" s="6">
        <f>VLOOKUP(Table2[[#This Row],[CustomerID]],'Hospitalisation Details'!A:M,7,FALSE)</f>
        <v>10690.11</v>
      </c>
      <c r="N1053" s="6" t="str">
        <f>VLOOKUP(Table2[[#This Row],[CustomerID]],'Hospitalisation Details'!A:M,8,FALSE)</f>
        <v>tier - 3</v>
      </c>
      <c r="O1053" s="6" t="str">
        <f>VLOOKUP(Table2[[#This Row],[CustomerID]],'Hospitalisation Details'!A:M,9,FALSE)</f>
        <v>tier - 2</v>
      </c>
      <c r="P1053" s="6" t="str">
        <f>VLOOKUP(Table2[[#This Row],[CustomerID]],'Hospitalisation Details'!A:M,10,FALSE)</f>
        <v>R1021</v>
      </c>
      <c r="Q1053" s="6">
        <f>VLOOKUP(Table2[[#This Row],[CustomerID]],'Hospitalisation Details'!A:M,13,FALSE)</f>
        <v>45</v>
      </c>
      <c r="R1053" s="41"/>
    </row>
    <row r="1054" spans="1:18" x14ac:dyDescent="0.3">
      <c r="A1054" s="6" t="str">
        <f>VLOOKUP('Customer Names'!A1054,'Customer Names'!A:A,1,FALSE)</f>
        <v>Id1053</v>
      </c>
      <c r="B1054" s="6" t="str">
        <f>VLOOKUP(Table2[[#This Row],[CustomerID]],'Customer Names'!A:E,4,FALSE)</f>
        <v xml:space="preserve">  Jamie T</v>
      </c>
      <c r="C1054" s="6">
        <f>VLOOKUP(Table2[[#This Row],[CustomerID]],'Medical Examinations'!A:J,2,FALSE)</f>
        <v>24.29</v>
      </c>
      <c r="D1054" s="6">
        <f>VLOOKUP(Table2[[#This Row],[CustomerID]],'Medical Examinations'!A:J,3,FALSE)</f>
        <v>9.0500000000000007</v>
      </c>
      <c r="E1054" s="6" t="str">
        <f>VLOOKUP(Table2[[#This Row],[CustomerID]],'Medical Examinations'!A:J,4,FALSE)</f>
        <v>No</v>
      </c>
      <c r="F1054" s="6" t="str">
        <f>VLOOKUP(Table2[[#This Row],[CustomerID]],'Medical Examinations'!A:J,5,FALSE)</f>
        <v>No</v>
      </c>
      <c r="G1054" s="6" t="str">
        <f>VLOOKUP(Table2[[#This Row],[CustomerID]],'Medical Examinations'!A:J,6,FALSE)</f>
        <v>No</v>
      </c>
      <c r="H1054" s="6">
        <f>VLOOKUP(Table2[[#This Row],[CustomerID]],'Medical Examinations'!A:J,7,FALSE)</f>
        <v>0</v>
      </c>
      <c r="I1054" s="6" t="str">
        <f>VLOOKUP(Table2[[#This Row],[CustomerID]],'Medical Examinations'!A:J,8,FALSE)</f>
        <v>No</v>
      </c>
      <c r="J1054" s="6" t="str">
        <f>VLOOKUP(Table2[[#This Row],[CustomerID]],'Medical Examinations'!A:J,9,FALSE)</f>
        <v>NormalWeight</v>
      </c>
      <c r="K1054" s="6" t="str">
        <f>VLOOKUP(Table2[[#This Row],[CustomerID]],'Medical Examinations'!A:J,10,FALSE)</f>
        <v>Diabetes</v>
      </c>
      <c r="L1054" s="6" t="str">
        <f>VLOOKUP(Table2[[#This Row],[CustomerID]],'Hospitalisation Details'!A:M,12,FALSE)</f>
        <v>7-Sep-1962</v>
      </c>
      <c r="M1054" s="6">
        <f>VLOOKUP(Table2[[#This Row],[CustomerID]],'Hospitalisation Details'!A:M,7,FALSE)</f>
        <v>10676.83</v>
      </c>
      <c r="N1054" s="6" t="str">
        <f>VLOOKUP(Table2[[#This Row],[CustomerID]],'Hospitalisation Details'!A:M,8,FALSE)</f>
        <v>tier - 3</v>
      </c>
      <c r="O1054" s="6" t="str">
        <f>VLOOKUP(Table2[[#This Row],[CustomerID]],'Hospitalisation Details'!A:M,9,FALSE)</f>
        <v>tier - 3</v>
      </c>
      <c r="P1054" s="6" t="str">
        <f>VLOOKUP(Table2[[#This Row],[CustomerID]],'Hospitalisation Details'!A:M,10,FALSE)</f>
        <v>R1013</v>
      </c>
      <c r="Q1054" s="6">
        <f>VLOOKUP(Table2[[#This Row],[CustomerID]],'Hospitalisation Details'!A:M,13,FALSE)</f>
        <v>60</v>
      </c>
      <c r="R1054" s="41"/>
    </row>
    <row r="1055" spans="1:18" x14ac:dyDescent="0.3">
      <c r="A1055" s="6" t="str">
        <f>VLOOKUP('Customer Names'!A1055,'Customer Names'!A:A,1,FALSE)</f>
        <v>Id1054</v>
      </c>
      <c r="B1055" s="6" t="str">
        <f>VLOOKUP(Table2[[#This Row],[CustomerID]],'Customer Names'!A:E,4,FALSE)</f>
        <v xml:space="preserve">  Matthew T</v>
      </c>
      <c r="C1055" s="6">
        <f>VLOOKUP(Table2[[#This Row],[CustomerID]],'Medical Examinations'!A:J,2,FALSE)</f>
        <v>29.39</v>
      </c>
      <c r="D1055" s="6">
        <f>VLOOKUP(Table2[[#This Row],[CustomerID]],'Medical Examinations'!A:J,3,FALSE)</f>
        <v>4.5199999999999996</v>
      </c>
      <c r="E1055" s="6" t="str">
        <f>VLOOKUP(Table2[[#This Row],[CustomerID]],'Medical Examinations'!A:J,4,FALSE)</f>
        <v>Yes</v>
      </c>
      <c r="F1055" s="6" t="str">
        <f>VLOOKUP(Table2[[#This Row],[CustomerID]],'Medical Examinations'!A:J,5,FALSE)</f>
        <v>No</v>
      </c>
      <c r="G1055" s="6" t="str">
        <f>VLOOKUP(Table2[[#This Row],[CustomerID]],'Medical Examinations'!A:J,6,FALSE)</f>
        <v>No</v>
      </c>
      <c r="H1055" s="6">
        <f>VLOOKUP(Table2[[#This Row],[CustomerID]],'Medical Examinations'!A:J,7,FALSE)</f>
        <v>0</v>
      </c>
      <c r="I1055" s="6" t="str">
        <f>VLOOKUP(Table2[[#This Row],[CustomerID]],'Medical Examinations'!A:J,8,FALSE)</f>
        <v>No</v>
      </c>
      <c r="J1055" s="6" t="str">
        <f>VLOOKUP(Table2[[#This Row],[CustomerID]],'Medical Examinations'!A:J,9,FALSE)</f>
        <v>OverWeight</v>
      </c>
      <c r="K1055" s="6" t="str">
        <f>VLOOKUP(Table2[[#This Row],[CustomerID]],'Medical Examinations'!A:J,10,FALSE)</f>
        <v>Normal</v>
      </c>
      <c r="L1055" s="6" t="str">
        <f>VLOOKUP(Table2[[#This Row],[CustomerID]],'Hospitalisation Details'!A:M,12,FALSE)</f>
        <v>22-Nov-1976</v>
      </c>
      <c r="M1055" s="6">
        <f>VLOOKUP(Table2[[#This Row],[CustomerID]],'Hospitalisation Details'!A:M,7,FALSE)</f>
        <v>10665.44</v>
      </c>
      <c r="N1055" s="6" t="str">
        <f>VLOOKUP(Table2[[#This Row],[CustomerID]],'Hospitalisation Details'!A:M,8,FALSE)</f>
        <v>tier - 3</v>
      </c>
      <c r="O1055" s="6" t="str">
        <f>VLOOKUP(Table2[[#This Row],[CustomerID]],'Hospitalisation Details'!A:M,9,FALSE)</f>
        <v>tier - 2</v>
      </c>
      <c r="P1055" s="6" t="str">
        <f>VLOOKUP(Table2[[#This Row],[CustomerID]],'Hospitalisation Details'!A:M,10,FALSE)</f>
        <v>R1021</v>
      </c>
      <c r="Q1055" s="6">
        <f>VLOOKUP(Table2[[#This Row],[CustomerID]],'Hospitalisation Details'!A:M,13,FALSE)</f>
        <v>46</v>
      </c>
      <c r="R1055" s="41"/>
    </row>
    <row r="1056" spans="1:18" x14ac:dyDescent="0.3">
      <c r="A1056" s="6" t="str">
        <f>VLOOKUP('Customer Names'!A1056,'Customer Names'!A:A,1,FALSE)</f>
        <v>Id1055</v>
      </c>
      <c r="B1056" s="6" t="str">
        <f>VLOOKUP(Table2[[#This Row],[CustomerID]],'Customer Names'!A:E,4,FALSE)</f>
        <v xml:space="preserve">  Emily</v>
      </c>
      <c r="C1056" s="6">
        <f>VLOOKUP(Table2[[#This Row],[CustomerID]],'Medical Examinations'!A:J,2,FALSE)</f>
        <v>25.66</v>
      </c>
      <c r="D1056" s="6">
        <f>VLOOKUP(Table2[[#This Row],[CustomerID]],'Medical Examinations'!A:J,3,FALSE)</f>
        <v>4.62</v>
      </c>
      <c r="E1056" s="6" t="str">
        <f>VLOOKUP(Table2[[#This Row],[CustomerID]],'Medical Examinations'!A:J,4,FALSE)</f>
        <v>Yes</v>
      </c>
      <c r="F1056" s="6" t="str">
        <f>VLOOKUP(Table2[[#This Row],[CustomerID]],'Medical Examinations'!A:J,5,FALSE)</f>
        <v>No</v>
      </c>
      <c r="G1056" s="6" t="str">
        <f>VLOOKUP(Table2[[#This Row],[CustomerID]],'Medical Examinations'!A:J,6,FALSE)</f>
        <v>No</v>
      </c>
      <c r="H1056" s="6">
        <f>VLOOKUP(Table2[[#This Row],[CustomerID]],'Medical Examinations'!A:J,7,FALSE)</f>
        <v>1</v>
      </c>
      <c r="I1056" s="6" t="str">
        <f>VLOOKUP(Table2[[#This Row],[CustomerID]],'Medical Examinations'!A:J,8,FALSE)</f>
        <v>No</v>
      </c>
      <c r="J1056" s="6" t="str">
        <f>VLOOKUP(Table2[[#This Row],[CustomerID]],'Medical Examinations'!A:J,9,FALSE)</f>
        <v>OverWeight</v>
      </c>
      <c r="K1056" s="6" t="str">
        <f>VLOOKUP(Table2[[#This Row],[CustomerID]],'Medical Examinations'!A:J,10,FALSE)</f>
        <v>Normal</v>
      </c>
      <c r="L1056" s="6" t="str">
        <f>VLOOKUP(Table2[[#This Row],[CustomerID]],'Hospitalisation Details'!A:M,12,FALSE)</f>
        <v>8-Aug-1964</v>
      </c>
      <c r="M1056" s="6">
        <f>VLOOKUP(Table2[[#This Row],[CustomerID]],'Hospitalisation Details'!A:M,7,FALSE)</f>
        <v>10627.81</v>
      </c>
      <c r="N1056" s="6" t="str">
        <f>VLOOKUP(Table2[[#This Row],[CustomerID]],'Hospitalisation Details'!A:M,8,FALSE)</f>
        <v>tier - 3</v>
      </c>
      <c r="O1056" s="6" t="str">
        <f>VLOOKUP(Table2[[#This Row],[CustomerID]],'Hospitalisation Details'!A:M,9,FALSE)</f>
        <v>tier - 3</v>
      </c>
      <c r="P1056" s="6" t="str">
        <f>VLOOKUP(Table2[[#This Row],[CustomerID]],'Hospitalisation Details'!A:M,10,FALSE)</f>
        <v>R1013</v>
      </c>
      <c r="Q1056" s="6">
        <f>VLOOKUP(Table2[[#This Row],[CustomerID]],'Hospitalisation Details'!A:M,13,FALSE)</f>
        <v>58</v>
      </c>
      <c r="R1056" s="41"/>
    </row>
    <row r="1057" spans="1:18" x14ac:dyDescent="0.3">
      <c r="A1057" s="6" t="str">
        <f>VLOOKUP('Customer Names'!A1057,'Customer Names'!A:A,1,FALSE)</f>
        <v>Id1056</v>
      </c>
      <c r="B1057" s="6" t="str">
        <f>VLOOKUP(Table2[[#This Row],[CustomerID]],'Customer Names'!A:E,4,FALSE)</f>
        <v xml:space="preserve">  Gillian</v>
      </c>
      <c r="C1057" s="6">
        <f>VLOOKUP(Table2[[#This Row],[CustomerID]],'Medical Examinations'!A:J,2,FALSE)</f>
        <v>39.11</v>
      </c>
      <c r="D1057" s="6">
        <f>VLOOKUP(Table2[[#This Row],[CustomerID]],'Medical Examinations'!A:J,3,FALSE)</f>
        <v>5.87</v>
      </c>
      <c r="E1057" s="6" t="str">
        <f>VLOOKUP(Table2[[#This Row],[CustomerID]],'Medical Examinations'!A:J,4,FALSE)</f>
        <v>No</v>
      </c>
      <c r="F1057" s="6" t="str">
        <f>VLOOKUP(Table2[[#This Row],[CustomerID]],'Medical Examinations'!A:J,5,FALSE)</f>
        <v>No</v>
      </c>
      <c r="G1057" s="6" t="str">
        <f>VLOOKUP(Table2[[#This Row],[CustomerID]],'Medical Examinations'!A:J,6,FALSE)</f>
        <v>No</v>
      </c>
      <c r="H1057" s="6">
        <f>VLOOKUP(Table2[[#This Row],[CustomerID]],'Medical Examinations'!A:J,7,FALSE)</f>
        <v>0</v>
      </c>
      <c r="I1057" s="6" t="str">
        <f>VLOOKUP(Table2[[#This Row],[CustomerID]],'Medical Examinations'!A:J,8,FALSE)</f>
        <v>No</v>
      </c>
      <c r="J1057" s="6" t="str">
        <f>VLOOKUP(Table2[[#This Row],[CustomerID]],'Medical Examinations'!A:J,9,FALSE)</f>
        <v>Obesity</v>
      </c>
      <c r="K1057" s="6" t="str">
        <f>VLOOKUP(Table2[[#This Row],[CustomerID]],'Medical Examinations'!A:J,10,FALSE)</f>
        <v>Prediabetes</v>
      </c>
      <c r="L1057" s="6" t="str">
        <f>VLOOKUP(Table2[[#This Row],[CustomerID]],'Hospitalisation Details'!A:M,12,FALSE)</f>
        <v>6-Jul-1990</v>
      </c>
      <c r="M1057" s="6">
        <f>VLOOKUP(Table2[[#This Row],[CustomerID]],'Hospitalisation Details'!A:M,7,FALSE)</f>
        <v>10620.26</v>
      </c>
      <c r="N1057" s="6" t="str">
        <f>VLOOKUP(Table2[[#This Row],[CustomerID]],'Hospitalisation Details'!A:M,8,FALSE)</f>
        <v>tier - 3</v>
      </c>
      <c r="O1057" s="6" t="str">
        <f>VLOOKUP(Table2[[#This Row],[CustomerID]],'Hospitalisation Details'!A:M,9,FALSE)</f>
        <v>tier - 3</v>
      </c>
      <c r="P1057" s="6" t="str">
        <f>VLOOKUP(Table2[[#This Row],[CustomerID]],'Hospitalisation Details'!A:M,10,FALSE)</f>
        <v>R1012</v>
      </c>
      <c r="Q1057" s="6">
        <f>VLOOKUP(Table2[[#This Row],[CustomerID]],'Hospitalisation Details'!A:M,13,FALSE)</f>
        <v>32</v>
      </c>
      <c r="R1057" s="41"/>
    </row>
    <row r="1058" spans="1:18" x14ac:dyDescent="0.3">
      <c r="A1058" s="6" t="str">
        <f>VLOOKUP('Customer Names'!A1058,'Customer Names'!A:A,1,FALSE)</f>
        <v>Id1057</v>
      </c>
      <c r="B1058" s="6" t="str">
        <f>VLOOKUP(Table2[[#This Row],[CustomerID]],'Customer Names'!A:E,4,FALSE)</f>
        <v xml:space="preserve">  Brenn E</v>
      </c>
      <c r="C1058" s="6">
        <f>VLOOKUP(Table2[[#This Row],[CustomerID]],'Medical Examinations'!A:J,2,FALSE)</f>
        <v>43.78</v>
      </c>
      <c r="D1058" s="6">
        <f>VLOOKUP(Table2[[#This Row],[CustomerID]],'Medical Examinations'!A:J,3,FALSE)</f>
        <v>5.71</v>
      </c>
      <c r="E1058" s="6" t="str">
        <f>VLOOKUP(Table2[[#This Row],[CustomerID]],'Medical Examinations'!A:J,4,FALSE)</f>
        <v>No</v>
      </c>
      <c r="F1058" s="6" t="str">
        <f>VLOOKUP(Table2[[#This Row],[CustomerID]],'Medical Examinations'!A:J,5,FALSE)</f>
        <v>No</v>
      </c>
      <c r="G1058" s="6" t="str">
        <f>VLOOKUP(Table2[[#This Row],[CustomerID]],'Medical Examinations'!A:J,6,FALSE)</f>
        <v>No</v>
      </c>
      <c r="H1058" s="6">
        <f>VLOOKUP(Table2[[#This Row],[CustomerID]],'Medical Examinations'!A:J,7,FALSE)</f>
        <v>1</v>
      </c>
      <c r="I1058" s="6" t="str">
        <f>VLOOKUP(Table2[[#This Row],[CustomerID]],'Medical Examinations'!A:J,8,FALSE)</f>
        <v>No</v>
      </c>
      <c r="J1058" s="6" t="str">
        <f>VLOOKUP(Table2[[#This Row],[CustomerID]],'Medical Examinations'!A:J,9,FALSE)</f>
        <v>Obesity</v>
      </c>
      <c r="K1058" s="6" t="str">
        <f>VLOOKUP(Table2[[#This Row],[CustomerID]],'Medical Examinations'!A:J,10,FALSE)</f>
        <v>Prediabetes</v>
      </c>
      <c r="L1058" s="6" t="str">
        <f>VLOOKUP(Table2[[#This Row],[CustomerID]],'Hospitalisation Details'!A:M,12,FALSE)</f>
        <v>23-Jul-1992</v>
      </c>
      <c r="M1058" s="6">
        <f>VLOOKUP(Table2[[#This Row],[CustomerID]],'Hospitalisation Details'!A:M,7,FALSE)</f>
        <v>10617.04</v>
      </c>
      <c r="N1058" s="6" t="str">
        <f>VLOOKUP(Table2[[#This Row],[CustomerID]],'Hospitalisation Details'!A:M,8,FALSE)</f>
        <v>tier - 3</v>
      </c>
      <c r="O1058" s="6" t="str">
        <f>VLOOKUP(Table2[[#This Row],[CustomerID]],'Hospitalisation Details'!A:M,9,FALSE)</f>
        <v>tier - 3</v>
      </c>
      <c r="P1058" s="6" t="str">
        <f>VLOOKUP(Table2[[#This Row],[CustomerID]],'Hospitalisation Details'!A:M,10,FALSE)</f>
        <v>R1026</v>
      </c>
      <c r="Q1058" s="6">
        <f>VLOOKUP(Table2[[#This Row],[CustomerID]],'Hospitalisation Details'!A:M,13,FALSE)</f>
        <v>30</v>
      </c>
      <c r="R1058" s="41"/>
    </row>
    <row r="1059" spans="1:18" x14ac:dyDescent="0.3">
      <c r="A1059" s="6" t="str">
        <f>VLOOKUP('Customer Names'!A1059,'Customer Names'!A:A,1,FALSE)</f>
        <v>Id1058</v>
      </c>
      <c r="B1059" s="6" t="str">
        <f>VLOOKUP(Table2[[#This Row],[CustomerID]],'Customer Names'!A:E,4,FALSE)</f>
        <v xml:space="preserve">  Lisa M</v>
      </c>
      <c r="C1059" s="6">
        <f>VLOOKUP(Table2[[#This Row],[CustomerID]],'Medical Examinations'!A:J,2,FALSE)</f>
        <v>24.35</v>
      </c>
      <c r="D1059" s="6">
        <f>VLOOKUP(Table2[[#This Row],[CustomerID]],'Medical Examinations'!A:J,3,FALSE)</f>
        <v>9.08</v>
      </c>
      <c r="E1059" s="6" t="str">
        <f>VLOOKUP(Table2[[#This Row],[CustomerID]],'Medical Examinations'!A:J,4,FALSE)</f>
        <v>No</v>
      </c>
      <c r="F1059" s="6" t="str">
        <f>VLOOKUP(Table2[[#This Row],[CustomerID]],'Medical Examinations'!A:J,5,FALSE)</f>
        <v>No</v>
      </c>
      <c r="G1059" s="6" t="str">
        <f>VLOOKUP(Table2[[#This Row],[CustomerID]],'Medical Examinations'!A:J,6,FALSE)</f>
        <v>No</v>
      </c>
      <c r="H1059" s="6">
        <f>VLOOKUP(Table2[[#This Row],[CustomerID]],'Medical Examinations'!A:J,7,FALSE)</f>
        <v>0</v>
      </c>
      <c r="I1059" s="6" t="str">
        <f>VLOOKUP(Table2[[#This Row],[CustomerID]],'Medical Examinations'!A:J,8,FALSE)</f>
        <v>No</v>
      </c>
      <c r="J1059" s="6" t="str">
        <f>VLOOKUP(Table2[[#This Row],[CustomerID]],'Medical Examinations'!A:J,9,FALSE)</f>
        <v>NormalWeight</v>
      </c>
      <c r="K1059" s="6" t="str">
        <f>VLOOKUP(Table2[[#This Row],[CustomerID]],'Medical Examinations'!A:J,10,FALSE)</f>
        <v>Diabetes</v>
      </c>
      <c r="L1059" s="6" t="str">
        <f>VLOOKUP(Table2[[#This Row],[CustomerID]],'Hospitalisation Details'!A:M,12,FALSE)</f>
        <v>27-Jun-1965</v>
      </c>
      <c r="M1059" s="6">
        <f>VLOOKUP(Table2[[#This Row],[CustomerID]],'Hospitalisation Details'!A:M,7,FALSE)</f>
        <v>10608.67</v>
      </c>
      <c r="N1059" s="6" t="str">
        <f>VLOOKUP(Table2[[#This Row],[CustomerID]],'Hospitalisation Details'!A:M,8,FALSE)</f>
        <v>tier - 3</v>
      </c>
      <c r="O1059" s="6" t="str">
        <f>VLOOKUP(Table2[[#This Row],[CustomerID]],'Hospitalisation Details'!A:M,9,FALSE)</f>
        <v>tier - 3</v>
      </c>
      <c r="P1059" s="6" t="str">
        <f>VLOOKUP(Table2[[#This Row],[CustomerID]],'Hospitalisation Details'!A:M,10,FALSE)</f>
        <v>R1012</v>
      </c>
      <c r="Q1059" s="6">
        <f>VLOOKUP(Table2[[#This Row],[CustomerID]],'Hospitalisation Details'!A:M,13,FALSE)</f>
        <v>57</v>
      </c>
      <c r="R1059" s="41"/>
    </row>
    <row r="1060" spans="1:18" x14ac:dyDescent="0.3">
      <c r="A1060" s="6" t="str">
        <f>VLOOKUP('Customer Names'!A1060,'Customer Names'!A:A,1,FALSE)</f>
        <v>Id1059</v>
      </c>
      <c r="B1060" s="6" t="str">
        <f>VLOOKUP(Table2[[#This Row],[CustomerID]],'Customer Names'!A:E,4,FALSE)</f>
        <v xml:space="preserve">  Matt</v>
      </c>
      <c r="C1060" s="6">
        <f>VLOOKUP(Table2[[#This Row],[CustomerID]],'Medical Examinations'!A:J,2,FALSE)</f>
        <v>40.299999999999997</v>
      </c>
      <c r="D1060" s="6">
        <f>VLOOKUP(Table2[[#This Row],[CustomerID]],'Medical Examinations'!A:J,3,FALSE)</f>
        <v>5.3</v>
      </c>
      <c r="E1060" s="6" t="str">
        <f>VLOOKUP(Table2[[#This Row],[CustomerID]],'Medical Examinations'!A:J,4,FALSE)</f>
        <v>Yes</v>
      </c>
      <c r="F1060" s="6" t="str">
        <f>VLOOKUP(Table2[[#This Row],[CustomerID]],'Medical Examinations'!A:J,5,FALSE)</f>
        <v>No</v>
      </c>
      <c r="G1060" s="6" t="str">
        <f>VLOOKUP(Table2[[#This Row],[CustomerID]],'Medical Examinations'!A:J,6,FALSE)</f>
        <v>No</v>
      </c>
      <c r="H1060" s="6">
        <f>VLOOKUP(Table2[[#This Row],[CustomerID]],'Medical Examinations'!A:J,7,FALSE)</f>
        <v>2</v>
      </c>
      <c r="I1060" s="6" t="str">
        <f>VLOOKUP(Table2[[#This Row],[CustomerID]],'Medical Examinations'!A:J,8,FALSE)</f>
        <v>No</v>
      </c>
      <c r="J1060" s="6" t="str">
        <f>VLOOKUP(Table2[[#This Row],[CustomerID]],'Medical Examinations'!A:J,9,FALSE)</f>
        <v>Obesity</v>
      </c>
      <c r="K1060" s="6" t="str">
        <f>VLOOKUP(Table2[[#This Row],[CustomerID]],'Medical Examinations'!A:J,10,FALSE)</f>
        <v>Normal</v>
      </c>
      <c r="L1060" s="6" t="str">
        <f>VLOOKUP(Table2[[#This Row],[CustomerID]],'Hospitalisation Details'!A:M,12,FALSE)</f>
        <v>2-Jul-1966</v>
      </c>
      <c r="M1060" s="6">
        <f>VLOOKUP(Table2[[#This Row],[CustomerID]],'Hospitalisation Details'!A:M,7,FALSE)</f>
        <v>10602.39</v>
      </c>
      <c r="N1060" s="6" t="str">
        <f>VLOOKUP(Table2[[#This Row],[CustomerID]],'Hospitalisation Details'!A:M,8,FALSE)</f>
        <v>tier - 3</v>
      </c>
      <c r="O1060" s="6" t="str">
        <f>VLOOKUP(Table2[[#This Row],[CustomerID]],'Hospitalisation Details'!A:M,9,FALSE)</f>
        <v>tier - 3</v>
      </c>
      <c r="P1060" s="6" t="str">
        <f>VLOOKUP(Table2[[#This Row],[CustomerID]],'Hospitalisation Details'!A:M,10,FALSE)</f>
        <v>R1011</v>
      </c>
      <c r="Q1060" s="6">
        <f>VLOOKUP(Table2[[#This Row],[CustomerID]],'Hospitalisation Details'!A:M,13,FALSE)</f>
        <v>56</v>
      </c>
      <c r="R1060" s="41"/>
    </row>
    <row r="1061" spans="1:18" x14ac:dyDescent="0.3">
      <c r="A1061" s="6" t="str">
        <f>VLOOKUP('Customer Names'!A1061,'Customer Names'!A:A,1,FALSE)</f>
        <v>Id1060</v>
      </c>
      <c r="B1061" s="6" t="str">
        <f>VLOOKUP(Table2[[#This Row],[CustomerID]],'Customer Names'!A:E,4,FALSE)</f>
        <v xml:space="preserve">  Thomas A</v>
      </c>
      <c r="C1061" s="6">
        <f>VLOOKUP(Table2[[#This Row],[CustomerID]],'Medical Examinations'!A:J,2,FALSE)</f>
        <v>32.774999999999999</v>
      </c>
      <c r="D1061" s="6">
        <f>VLOOKUP(Table2[[#This Row],[CustomerID]],'Medical Examinations'!A:J,3,FALSE)</f>
        <v>11.76</v>
      </c>
      <c r="E1061" s="6" t="str">
        <f>VLOOKUP(Table2[[#This Row],[CustomerID]],'Medical Examinations'!A:J,4,FALSE)</f>
        <v>Yes</v>
      </c>
      <c r="F1061" s="6" t="str">
        <f>VLOOKUP(Table2[[#This Row],[CustomerID]],'Medical Examinations'!A:J,5,FALSE)</f>
        <v>No</v>
      </c>
      <c r="G1061" s="6" t="str">
        <f>VLOOKUP(Table2[[#This Row],[CustomerID]],'Medical Examinations'!A:J,6,FALSE)</f>
        <v>No</v>
      </c>
      <c r="H1061" s="6">
        <f>VLOOKUP(Table2[[#This Row],[CustomerID]],'Medical Examinations'!A:J,7,FALSE)</f>
        <v>0</v>
      </c>
      <c r="I1061" s="6" t="str">
        <f>VLOOKUP(Table2[[#This Row],[CustomerID]],'Medical Examinations'!A:J,8,FALSE)</f>
        <v>No</v>
      </c>
      <c r="J1061" s="6" t="str">
        <f>VLOOKUP(Table2[[#This Row],[CustomerID]],'Medical Examinations'!A:J,9,FALSE)</f>
        <v>Obesity</v>
      </c>
      <c r="K1061" s="6" t="str">
        <f>VLOOKUP(Table2[[#This Row],[CustomerID]],'Medical Examinations'!A:J,10,FALSE)</f>
        <v>Diabetes</v>
      </c>
      <c r="L1061" s="6" t="str">
        <f>VLOOKUP(Table2[[#This Row],[CustomerID]],'Hospitalisation Details'!A:M,12,FALSE)</f>
        <v>23-Jun-1967</v>
      </c>
      <c r="M1061" s="6">
        <f>VLOOKUP(Table2[[#This Row],[CustomerID]],'Hospitalisation Details'!A:M,7,FALSE)</f>
        <v>10601.63</v>
      </c>
      <c r="N1061" s="6" t="str">
        <f>VLOOKUP(Table2[[#This Row],[CustomerID]],'Hospitalisation Details'!A:M,8,FALSE)</f>
        <v>tier - 3</v>
      </c>
      <c r="O1061" s="6" t="str">
        <f>VLOOKUP(Table2[[#This Row],[CustomerID]],'Hospitalisation Details'!A:M,9,FALSE)</f>
        <v>tier - 2</v>
      </c>
      <c r="P1061" s="6" t="str">
        <f>VLOOKUP(Table2[[#This Row],[CustomerID]],'Hospitalisation Details'!A:M,10,FALSE)</f>
        <v>R1012</v>
      </c>
      <c r="Q1061" s="6">
        <f>VLOOKUP(Table2[[#This Row],[CustomerID]],'Hospitalisation Details'!A:M,13,FALSE)</f>
        <v>55</v>
      </c>
      <c r="R1061" s="41"/>
    </row>
    <row r="1062" spans="1:18" x14ac:dyDescent="0.3">
      <c r="A1062" s="6" t="str">
        <f>VLOOKUP('Customer Names'!A1062,'Customer Names'!A:A,1,FALSE)</f>
        <v>Id1061</v>
      </c>
      <c r="B1062" s="6" t="str">
        <f>VLOOKUP(Table2[[#This Row],[CustomerID]],'Customer Names'!A:E,4,FALSE)</f>
        <v xml:space="preserve">  Kevin J</v>
      </c>
      <c r="C1062" s="6">
        <f>VLOOKUP(Table2[[#This Row],[CustomerID]],'Medical Examinations'!A:J,2,FALSE)</f>
        <v>39.6</v>
      </c>
      <c r="D1062" s="6">
        <f>VLOOKUP(Table2[[#This Row],[CustomerID]],'Medical Examinations'!A:J,3,FALSE)</f>
        <v>5.1100000000000003</v>
      </c>
      <c r="E1062" s="6" t="str">
        <f>VLOOKUP(Table2[[#This Row],[CustomerID]],'Medical Examinations'!A:J,4,FALSE)</f>
        <v>Yes</v>
      </c>
      <c r="F1062" s="6" t="str">
        <f>VLOOKUP(Table2[[#This Row],[CustomerID]],'Medical Examinations'!A:J,5,FALSE)</f>
        <v>No</v>
      </c>
      <c r="G1062" s="6" t="str">
        <f>VLOOKUP(Table2[[#This Row],[CustomerID]],'Medical Examinations'!A:J,6,FALSE)</f>
        <v>No</v>
      </c>
      <c r="H1062" s="6">
        <f>VLOOKUP(Table2[[#This Row],[CustomerID]],'Medical Examinations'!A:J,7,FALSE)</f>
        <v>2</v>
      </c>
      <c r="I1062" s="6" t="str">
        <f>VLOOKUP(Table2[[#This Row],[CustomerID]],'Medical Examinations'!A:J,8,FALSE)</f>
        <v>No</v>
      </c>
      <c r="J1062" s="6" t="str">
        <f>VLOOKUP(Table2[[#This Row],[CustomerID]],'Medical Examinations'!A:J,9,FALSE)</f>
        <v>Obesity</v>
      </c>
      <c r="K1062" s="6" t="str">
        <f>VLOOKUP(Table2[[#This Row],[CustomerID]],'Medical Examinations'!A:J,10,FALSE)</f>
        <v>Normal</v>
      </c>
      <c r="L1062" s="6" t="str">
        <f>VLOOKUP(Table2[[#This Row],[CustomerID]],'Hospitalisation Details'!A:M,12,FALSE)</f>
        <v>20-Jul-1966</v>
      </c>
      <c r="M1062" s="6">
        <f>VLOOKUP(Table2[[#This Row],[CustomerID]],'Hospitalisation Details'!A:M,7,FALSE)</f>
        <v>10601.41</v>
      </c>
      <c r="N1062" s="6" t="str">
        <f>VLOOKUP(Table2[[#This Row],[CustomerID]],'Hospitalisation Details'!A:M,8,FALSE)</f>
        <v>tier - 3</v>
      </c>
      <c r="O1062" s="6" t="str">
        <f>VLOOKUP(Table2[[#This Row],[CustomerID]],'Hospitalisation Details'!A:M,9,FALSE)</f>
        <v>tier - 2</v>
      </c>
      <c r="P1062" s="6" t="str">
        <f>VLOOKUP(Table2[[#This Row],[CustomerID]],'Hospitalisation Details'!A:M,10,FALSE)</f>
        <v>R1011</v>
      </c>
      <c r="Q1062" s="6">
        <f>VLOOKUP(Table2[[#This Row],[CustomerID]],'Hospitalisation Details'!A:M,13,FALSE)</f>
        <v>56</v>
      </c>
      <c r="R1062" s="41"/>
    </row>
    <row r="1063" spans="1:18" x14ac:dyDescent="0.3">
      <c r="A1063" s="6" t="str">
        <f>VLOOKUP('Customer Names'!A1063,'Customer Names'!A:A,1,FALSE)</f>
        <v>Id1062</v>
      </c>
      <c r="B1063" s="6" t="str">
        <f>VLOOKUP(Table2[[#This Row],[CustomerID]],'Customer Names'!A:E,4,FALSE)</f>
        <v xml:space="preserve">  William H</v>
      </c>
      <c r="C1063" s="6">
        <f>VLOOKUP(Table2[[#This Row],[CustomerID]],'Medical Examinations'!A:J,2,FALSE)</f>
        <v>30.97</v>
      </c>
      <c r="D1063" s="6">
        <f>VLOOKUP(Table2[[#This Row],[CustomerID]],'Medical Examinations'!A:J,3,FALSE)</f>
        <v>5.54</v>
      </c>
      <c r="E1063" s="6" t="str">
        <f>VLOOKUP(Table2[[#This Row],[CustomerID]],'Medical Examinations'!A:J,4,FALSE)</f>
        <v>No</v>
      </c>
      <c r="F1063" s="6" t="str">
        <f>VLOOKUP(Table2[[#This Row],[CustomerID]],'Medical Examinations'!A:J,5,FALSE)</f>
        <v>No</v>
      </c>
      <c r="G1063" s="6" t="str">
        <f>VLOOKUP(Table2[[#This Row],[CustomerID]],'Medical Examinations'!A:J,6,FALSE)</f>
        <v>No</v>
      </c>
      <c r="H1063" s="6">
        <f>VLOOKUP(Table2[[#This Row],[CustomerID]],'Medical Examinations'!A:J,7,FALSE)</f>
        <v>2</v>
      </c>
      <c r="I1063" s="6" t="str">
        <f>VLOOKUP(Table2[[#This Row],[CustomerID]],'Medical Examinations'!A:J,8,FALSE)</f>
        <v>No</v>
      </c>
      <c r="J1063" s="6" t="str">
        <f>VLOOKUP(Table2[[#This Row],[CustomerID]],'Medical Examinations'!A:J,9,FALSE)</f>
        <v>Obesity</v>
      </c>
      <c r="K1063" s="6" t="str">
        <f>VLOOKUP(Table2[[#This Row],[CustomerID]],'Medical Examinations'!A:J,10,FALSE)</f>
        <v>Normal</v>
      </c>
      <c r="L1063" s="6" t="str">
        <f>VLOOKUP(Table2[[#This Row],[CustomerID]],'Hospitalisation Details'!A:M,12,FALSE)</f>
        <v>14-Dec-1972</v>
      </c>
      <c r="M1063" s="6">
        <f>VLOOKUP(Table2[[#This Row],[CustomerID]],'Hospitalisation Details'!A:M,7,FALSE)</f>
        <v>10600.55</v>
      </c>
      <c r="N1063" s="6" t="str">
        <f>VLOOKUP(Table2[[#This Row],[CustomerID]],'Hospitalisation Details'!A:M,8,FALSE)</f>
        <v>tier - 3</v>
      </c>
      <c r="O1063" s="6" t="str">
        <f>VLOOKUP(Table2[[#This Row],[CustomerID]],'Hospitalisation Details'!A:M,9,FALSE)</f>
        <v>tier - 1</v>
      </c>
      <c r="P1063" s="6" t="str">
        <f>VLOOKUP(Table2[[#This Row],[CustomerID]],'Hospitalisation Details'!A:M,10,FALSE)</f>
        <v>R1012</v>
      </c>
      <c r="Q1063" s="6">
        <f>VLOOKUP(Table2[[#This Row],[CustomerID]],'Hospitalisation Details'!A:M,13,FALSE)</f>
        <v>50</v>
      </c>
      <c r="R1063" s="41"/>
    </row>
    <row r="1064" spans="1:18" x14ac:dyDescent="0.3">
      <c r="A1064" s="6" t="str">
        <f>VLOOKUP('Customer Names'!A1064,'Customer Names'!A:A,1,FALSE)</f>
        <v>Id1063</v>
      </c>
      <c r="B1064" s="6" t="str">
        <f>VLOOKUP(Table2[[#This Row],[CustomerID]],'Customer Names'!A:E,4,FALSE)</f>
        <v xml:space="preserve">  Gal</v>
      </c>
      <c r="C1064" s="6">
        <f>VLOOKUP(Table2[[#This Row],[CustomerID]],'Medical Examinations'!A:J,2,FALSE)</f>
        <v>27.645</v>
      </c>
      <c r="D1064" s="6">
        <f>VLOOKUP(Table2[[#This Row],[CustomerID]],'Medical Examinations'!A:J,3,FALSE)</f>
        <v>8.8699999999999992</v>
      </c>
      <c r="E1064" s="6" t="str">
        <f>VLOOKUP(Table2[[#This Row],[CustomerID]],'Medical Examinations'!A:J,4,FALSE)</f>
        <v>Yes</v>
      </c>
      <c r="F1064" s="6" t="str">
        <f>VLOOKUP(Table2[[#This Row],[CustomerID]],'Medical Examinations'!A:J,5,FALSE)</f>
        <v>No</v>
      </c>
      <c r="G1064" s="6" t="str">
        <f>VLOOKUP(Table2[[#This Row],[CustomerID]],'Medical Examinations'!A:J,6,FALSE)</f>
        <v>No</v>
      </c>
      <c r="H1064" s="6">
        <f>VLOOKUP(Table2[[#This Row],[CustomerID]],'Medical Examinations'!A:J,7,FALSE)</f>
        <v>0</v>
      </c>
      <c r="I1064" s="6" t="str">
        <f>VLOOKUP(Table2[[#This Row],[CustomerID]],'Medical Examinations'!A:J,8,FALSE)</f>
        <v>No</v>
      </c>
      <c r="J1064" s="6" t="str">
        <f>VLOOKUP(Table2[[#This Row],[CustomerID]],'Medical Examinations'!A:J,9,FALSE)</f>
        <v>OverWeight</v>
      </c>
      <c r="K1064" s="6" t="str">
        <f>VLOOKUP(Table2[[#This Row],[CustomerID]],'Medical Examinations'!A:J,10,FALSE)</f>
        <v>Diabetes</v>
      </c>
      <c r="L1064" s="6" t="str">
        <f>VLOOKUP(Table2[[#This Row],[CustomerID]],'Hospitalisation Details'!A:M,12,FALSE)</f>
        <v>29-Nov-1967</v>
      </c>
      <c r="M1064" s="6">
        <f>VLOOKUP(Table2[[#This Row],[CustomerID]],'Hospitalisation Details'!A:M,7,FALSE)</f>
        <v>10594.5</v>
      </c>
      <c r="N1064" s="6" t="str">
        <f>VLOOKUP(Table2[[#This Row],[CustomerID]],'Hospitalisation Details'!A:M,8,FALSE)</f>
        <v>tier - 3</v>
      </c>
      <c r="O1064" s="6" t="str">
        <f>VLOOKUP(Table2[[#This Row],[CustomerID]],'Hospitalisation Details'!A:M,9,FALSE)</f>
        <v>tier - 1</v>
      </c>
      <c r="P1064" s="6" t="str">
        <f>VLOOKUP(Table2[[#This Row],[CustomerID]],'Hospitalisation Details'!A:M,10,FALSE)</f>
        <v>R1012</v>
      </c>
      <c r="Q1064" s="6">
        <f>VLOOKUP(Table2[[#This Row],[CustomerID]],'Hospitalisation Details'!A:M,13,FALSE)</f>
        <v>55</v>
      </c>
      <c r="R1064" s="41"/>
    </row>
    <row r="1065" spans="1:18" x14ac:dyDescent="0.3">
      <c r="A1065" s="6" t="str">
        <f>VLOOKUP('Customer Names'!A1065,'Customer Names'!A:A,1,FALSE)</f>
        <v>Id1064</v>
      </c>
      <c r="B1065" s="6" t="str">
        <f>VLOOKUP(Table2[[#This Row],[CustomerID]],'Customer Names'!A:E,4,FALSE)</f>
        <v xml:space="preserve">  Anton</v>
      </c>
      <c r="C1065" s="6">
        <f>VLOOKUP(Table2[[#This Row],[CustomerID]],'Medical Examinations'!A:J,2,FALSE)</f>
        <v>34.43</v>
      </c>
      <c r="D1065" s="6">
        <f>VLOOKUP(Table2[[#This Row],[CustomerID]],'Medical Examinations'!A:J,3,FALSE)</f>
        <v>5.96</v>
      </c>
      <c r="E1065" s="6" t="str">
        <f>VLOOKUP(Table2[[#This Row],[CustomerID]],'Medical Examinations'!A:J,4,FALSE)</f>
        <v>Yes</v>
      </c>
      <c r="F1065" s="6" t="str">
        <f>VLOOKUP(Table2[[#This Row],[CustomerID]],'Medical Examinations'!A:J,5,FALSE)</f>
        <v>No</v>
      </c>
      <c r="G1065" s="6" t="str">
        <f>VLOOKUP(Table2[[#This Row],[CustomerID]],'Medical Examinations'!A:J,6,FALSE)</f>
        <v>No</v>
      </c>
      <c r="H1065" s="6">
        <f>VLOOKUP(Table2[[#This Row],[CustomerID]],'Medical Examinations'!A:J,7,FALSE)</f>
        <v>2</v>
      </c>
      <c r="I1065" s="6" t="str">
        <f>VLOOKUP(Table2[[#This Row],[CustomerID]],'Medical Examinations'!A:J,8,FALSE)</f>
        <v>No</v>
      </c>
      <c r="J1065" s="6" t="str">
        <f>VLOOKUP(Table2[[#This Row],[CustomerID]],'Medical Examinations'!A:J,9,FALSE)</f>
        <v>Obesity</v>
      </c>
      <c r="K1065" s="6" t="str">
        <f>VLOOKUP(Table2[[#This Row],[CustomerID]],'Medical Examinations'!A:J,10,FALSE)</f>
        <v>Prediabetes</v>
      </c>
      <c r="L1065" s="6" t="str">
        <f>VLOOKUP(Table2[[#This Row],[CustomerID]],'Hospitalisation Details'!A:M,12,FALSE)</f>
        <v>3-Nov-1966</v>
      </c>
      <c r="M1065" s="6">
        <f>VLOOKUP(Table2[[#This Row],[CustomerID]],'Hospitalisation Details'!A:M,7,FALSE)</f>
        <v>10594.23</v>
      </c>
      <c r="N1065" s="6" t="str">
        <f>VLOOKUP(Table2[[#This Row],[CustomerID]],'Hospitalisation Details'!A:M,8,FALSE)</f>
        <v>tier - 3</v>
      </c>
      <c r="O1065" s="6" t="str">
        <f>VLOOKUP(Table2[[#This Row],[CustomerID]],'Hospitalisation Details'!A:M,9,FALSE)</f>
        <v>tier - 3</v>
      </c>
      <c r="P1065" s="6" t="str">
        <f>VLOOKUP(Table2[[#This Row],[CustomerID]],'Hospitalisation Details'!A:M,10,FALSE)</f>
        <v>R1013</v>
      </c>
      <c r="Q1065" s="6">
        <f>VLOOKUP(Table2[[#This Row],[CustomerID]],'Hospitalisation Details'!A:M,13,FALSE)</f>
        <v>56</v>
      </c>
      <c r="R1065" s="41"/>
    </row>
    <row r="1066" spans="1:18" x14ac:dyDescent="0.3">
      <c r="A1066" s="6" t="str">
        <f>VLOOKUP('Customer Names'!A1066,'Customer Names'!A:A,1,FALSE)</f>
        <v>Id1065</v>
      </c>
      <c r="B1066" s="6" t="str">
        <f>VLOOKUP(Table2[[#This Row],[CustomerID]],'Customer Names'!A:E,4,FALSE)</f>
        <v xml:space="preserve">  Yazmin</v>
      </c>
      <c r="C1066" s="6">
        <f>VLOOKUP(Table2[[#This Row],[CustomerID]],'Medical Examinations'!A:J,2,FALSE)</f>
        <v>39.6</v>
      </c>
      <c r="D1066" s="6">
        <f>VLOOKUP(Table2[[#This Row],[CustomerID]],'Medical Examinations'!A:J,3,FALSE)</f>
        <v>4.4400000000000004</v>
      </c>
      <c r="E1066" s="6" t="str">
        <f>VLOOKUP(Table2[[#This Row],[CustomerID]],'Medical Examinations'!A:J,4,FALSE)</f>
        <v>Yes</v>
      </c>
      <c r="F1066" s="6" t="str">
        <f>VLOOKUP(Table2[[#This Row],[CustomerID]],'Medical Examinations'!A:J,5,FALSE)</f>
        <v>No</v>
      </c>
      <c r="G1066" s="6" t="str">
        <f>VLOOKUP(Table2[[#This Row],[CustomerID]],'Medical Examinations'!A:J,6,FALSE)</f>
        <v>Yes</v>
      </c>
      <c r="H1066" s="6">
        <f>VLOOKUP(Table2[[#This Row],[CustomerID]],'Medical Examinations'!A:J,7,FALSE)</f>
        <v>1</v>
      </c>
      <c r="I1066" s="6" t="str">
        <f>VLOOKUP(Table2[[#This Row],[CustomerID]],'Medical Examinations'!A:J,8,FALSE)</f>
        <v>No</v>
      </c>
      <c r="J1066" s="6" t="str">
        <f>VLOOKUP(Table2[[#This Row],[CustomerID]],'Medical Examinations'!A:J,9,FALSE)</f>
        <v>Obesity</v>
      </c>
      <c r="K1066" s="6" t="str">
        <f>VLOOKUP(Table2[[#This Row],[CustomerID]],'Medical Examinations'!A:J,10,FALSE)</f>
        <v>Normal</v>
      </c>
      <c r="L1066" s="6" t="str">
        <f>VLOOKUP(Table2[[#This Row],[CustomerID]],'Hospitalisation Details'!A:M,12,FALSE)</f>
        <v>25-Dec-1969</v>
      </c>
      <c r="M1066" s="6">
        <f>VLOOKUP(Table2[[#This Row],[CustomerID]],'Hospitalisation Details'!A:M,7,FALSE)</f>
        <v>10579.71</v>
      </c>
      <c r="N1066" s="6" t="str">
        <f>VLOOKUP(Table2[[#This Row],[CustomerID]],'Hospitalisation Details'!A:M,8,FALSE)</f>
        <v>tier - 3</v>
      </c>
      <c r="O1066" s="6" t="str">
        <f>VLOOKUP(Table2[[#This Row],[CustomerID]],'Hospitalisation Details'!A:M,9,FALSE)</f>
        <v>tier - 3</v>
      </c>
      <c r="P1066" s="6" t="str">
        <f>VLOOKUP(Table2[[#This Row],[CustomerID]],'Hospitalisation Details'!A:M,10,FALSE)</f>
        <v>R1013</v>
      </c>
      <c r="Q1066" s="6">
        <f>VLOOKUP(Table2[[#This Row],[CustomerID]],'Hospitalisation Details'!A:M,13,FALSE)</f>
        <v>53</v>
      </c>
      <c r="R1066" s="41"/>
    </row>
    <row r="1067" spans="1:18" x14ac:dyDescent="0.3">
      <c r="A1067" s="6" t="str">
        <f>VLOOKUP('Customer Names'!A1067,'Customer Names'!A:A,1,FALSE)</f>
        <v>Id1066</v>
      </c>
      <c r="B1067" s="6" t="str">
        <f>VLOOKUP(Table2[[#This Row],[CustomerID]],'Customer Names'!A:E,4,FALSE)</f>
        <v xml:space="preserve">  Florian</v>
      </c>
      <c r="C1067" s="6">
        <f>VLOOKUP(Table2[[#This Row],[CustomerID]],'Medical Examinations'!A:J,2,FALSE)</f>
        <v>22.1</v>
      </c>
      <c r="D1067" s="6">
        <f>VLOOKUP(Table2[[#This Row],[CustomerID]],'Medical Examinations'!A:J,3,FALSE)</f>
        <v>4.6500000000000004</v>
      </c>
      <c r="E1067" s="6" t="str">
        <f>VLOOKUP(Table2[[#This Row],[CustomerID]],'Medical Examinations'!A:J,4,FALSE)</f>
        <v>Yes</v>
      </c>
      <c r="F1067" s="6" t="str">
        <f>VLOOKUP(Table2[[#This Row],[CustomerID]],'Medical Examinations'!A:J,5,FALSE)</f>
        <v>No</v>
      </c>
      <c r="G1067" s="6" t="str">
        <f>VLOOKUP(Table2[[#This Row],[CustomerID]],'Medical Examinations'!A:J,6,FALSE)</f>
        <v>No</v>
      </c>
      <c r="H1067" s="6">
        <f>VLOOKUP(Table2[[#This Row],[CustomerID]],'Medical Examinations'!A:J,7,FALSE)</f>
        <v>2</v>
      </c>
      <c r="I1067" s="6" t="str">
        <f>VLOOKUP(Table2[[#This Row],[CustomerID]],'Medical Examinations'!A:J,8,FALSE)</f>
        <v>No</v>
      </c>
      <c r="J1067" s="6" t="str">
        <f>VLOOKUP(Table2[[#This Row],[CustomerID]],'Medical Examinations'!A:J,9,FALSE)</f>
        <v>NormalWeight</v>
      </c>
      <c r="K1067" s="6" t="str">
        <f>VLOOKUP(Table2[[#This Row],[CustomerID]],'Medical Examinations'!A:J,10,FALSE)</f>
        <v>Normal</v>
      </c>
      <c r="L1067" s="6" t="str">
        <f>VLOOKUP(Table2[[#This Row],[CustomerID]],'Hospitalisation Details'!A:M,12,FALSE)</f>
        <v>11-Dec-1966</v>
      </c>
      <c r="M1067" s="6">
        <f>VLOOKUP(Table2[[#This Row],[CustomerID]],'Hospitalisation Details'!A:M,7,FALSE)</f>
        <v>10577.09</v>
      </c>
      <c r="N1067" s="6" t="str">
        <f>VLOOKUP(Table2[[#This Row],[CustomerID]],'Hospitalisation Details'!A:M,8,FALSE)</f>
        <v>tier - 3</v>
      </c>
      <c r="O1067" s="6" t="str">
        <f>VLOOKUP(Table2[[#This Row],[CustomerID]],'Hospitalisation Details'!A:M,9,FALSE)</f>
        <v>tier - 3</v>
      </c>
      <c r="P1067" s="6" t="str">
        <f>VLOOKUP(Table2[[#This Row],[CustomerID]],'Hospitalisation Details'!A:M,10,FALSE)</f>
        <v>R1011</v>
      </c>
      <c r="Q1067" s="6">
        <f>VLOOKUP(Table2[[#This Row],[CustomerID]],'Hospitalisation Details'!A:M,13,FALSE)</f>
        <v>56</v>
      </c>
      <c r="R1067" s="41"/>
    </row>
    <row r="1068" spans="1:18" x14ac:dyDescent="0.3">
      <c r="A1068" s="6" t="str">
        <f>VLOOKUP('Customer Names'!A1068,'Customer Names'!A:A,1,FALSE)</f>
        <v>Id1067</v>
      </c>
      <c r="B1068" s="6" t="str">
        <f>VLOOKUP(Table2[[#This Row],[CustomerID]],'Customer Names'!A:E,4,FALSE)</f>
        <v xml:space="preserve">  Karen L</v>
      </c>
      <c r="C1068" s="6">
        <f>VLOOKUP(Table2[[#This Row],[CustomerID]],'Medical Examinations'!A:J,2,FALSE)</f>
        <v>33.25</v>
      </c>
      <c r="D1068" s="6">
        <f>VLOOKUP(Table2[[#This Row],[CustomerID]],'Medical Examinations'!A:J,3,FALSE)</f>
        <v>5.64</v>
      </c>
      <c r="E1068" s="6" t="str">
        <f>VLOOKUP(Table2[[#This Row],[CustomerID]],'Medical Examinations'!A:J,4,FALSE)</f>
        <v>Yes</v>
      </c>
      <c r="F1068" s="6" t="str">
        <f>VLOOKUP(Table2[[#This Row],[CustomerID]],'Medical Examinations'!A:J,5,FALSE)</f>
        <v>No</v>
      </c>
      <c r="G1068" s="6" t="str">
        <f>VLOOKUP(Table2[[#This Row],[CustomerID]],'Medical Examinations'!A:J,6,FALSE)</f>
        <v>Yes</v>
      </c>
      <c r="H1068" s="6">
        <f>VLOOKUP(Table2[[#This Row],[CustomerID]],'Medical Examinations'!A:J,7,FALSE)</f>
        <v>1</v>
      </c>
      <c r="I1068" s="6" t="str">
        <f>VLOOKUP(Table2[[#This Row],[CustomerID]],'Medical Examinations'!A:J,8,FALSE)</f>
        <v>No</v>
      </c>
      <c r="J1068" s="6" t="str">
        <f>VLOOKUP(Table2[[#This Row],[CustomerID]],'Medical Examinations'!A:J,9,FALSE)</f>
        <v>Obesity</v>
      </c>
      <c r="K1068" s="6" t="str">
        <f>VLOOKUP(Table2[[#This Row],[CustomerID]],'Medical Examinations'!A:J,10,FALSE)</f>
        <v>Normal</v>
      </c>
      <c r="L1068" s="6" t="str">
        <f>VLOOKUP(Table2[[#This Row],[CustomerID]],'Hospitalisation Details'!A:M,12,FALSE)</f>
        <v>17-Jul-1969</v>
      </c>
      <c r="M1068" s="6">
        <f>VLOOKUP(Table2[[#This Row],[CustomerID]],'Hospitalisation Details'!A:M,7,FALSE)</f>
        <v>10564.88</v>
      </c>
      <c r="N1068" s="6" t="str">
        <f>VLOOKUP(Table2[[#This Row],[CustomerID]],'Hospitalisation Details'!A:M,8,FALSE)</f>
        <v>tier - 3</v>
      </c>
      <c r="O1068" s="6" t="str">
        <f>VLOOKUP(Table2[[#This Row],[CustomerID]],'Hospitalisation Details'!A:M,9,FALSE)</f>
        <v>tier - 1</v>
      </c>
      <c r="P1068" s="6" t="str">
        <f>VLOOKUP(Table2[[#This Row],[CustomerID]],'Hospitalisation Details'!A:M,10,FALSE)</f>
        <v>R1024</v>
      </c>
      <c r="Q1068" s="6">
        <f>VLOOKUP(Table2[[#This Row],[CustomerID]],'Hospitalisation Details'!A:M,13,FALSE)</f>
        <v>53</v>
      </c>
      <c r="R1068" s="41"/>
    </row>
    <row r="1069" spans="1:18" x14ac:dyDescent="0.3">
      <c r="A1069" s="6" t="str">
        <f>VLOOKUP('Customer Names'!A1069,'Customer Names'!A:A,1,FALSE)</f>
        <v>Id1068</v>
      </c>
      <c r="B1069" s="6" t="str">
        <f>VLOOKUP(Table2[[#This Row],[CustomerID]],'Customer Names'!A:E,4,FALSE)</f>
        <v xml:space="preserve">  Scott</v>
      </c>
      <c r="C1069" s="6">
        <f>VLOOKUP(Table2[[#This Row],[CustomerID]],'Medical Examinations'!A:J,2,FALSE)</f>
        <v>33.33</v>
      </c>
      <c r="D1069" s="6">
        <f>VLOOKUP(Table2[[#This Row],[CustomerID]],'Medical Examinations'!A:J,3,FALSE)</f>
        <v>10.19</v>
      </c>
      <c r="E1069" s="6" t="str">
        <f>VLOOKUP(Table2[[#This Row],[CustomerID]],'Medical Examinations'!A:J,4,FALSE)</f>
        <v>No</v>
      </c>
      <c r="F1069" s="6" t="str">
        <f>VLOOKUP(Table2[[#This Row],[CustomerID]],'Medical Examinations'!A:J,5,FALSE)</f>
        <v>No</v>
      </c>
      <c r="G1069" s="6" t="str">
        <f>VLOOKUP(Table2[[#This Row],[CustomerID]],'Medical Examinations'!A:J,6,FALSE)</f>
        <v>No</v>
      </c>
      <c r="H1069" s="6">
        <f>VLOOKUP(Table2[[#This Row],[CustomerID]],'Medical Examinations'!A:J,7,FALSE)</f>
        <v>0</v>
      </c>
      <c r="I1069" s="6" t="str">
        <f>VLOOKUP(Table2[[#This Row],[CustomerID]],'Medical Examinations'!A:J,8,FALSE)</f>
        <v>No</v>
      </c>
      <c r="J1069" s="6" t="str">
        <f>VLOOKUP(Table2[[#This Row],[CustomerID]],'Medical Examinations'!A:J,9,FALSE)</f>
        <v>Obesity</v>
      </c>
      <c r="K1069" s="6" t="str">
        <f>VLOOKUP(Table2[[#This Row],[CustomerID]],'Medical Examinations'!A:J,10,FALSE)</f>
        <v>Diabetes</v>
      </c>
      <c r="L1069" s="6" t="str">
        <f>VLOOKUP(Table2[[#This Row],[CustomerID]],'Hospitalisation Details'!A:M,12,FALSE)</f>
        <v>29-Jun-1971</v>
      </c>
      <c r="M1069" s="6">
        <f>VLOOKUP(Table2[[#This Row],[CustomerID]],'Hospitalisation Details'!A:M,7,FALSE)</f>
        <v>10560.49</v>
      </c>
      <c r="N1069" s="6" t="str">
        <f>VLOOKUP(Table2[[#This Row],[CustomerID]],'Hospitalisation Details'!A:M,8,FALSE)</f>
        <v>tier - 3</v>
      </c>
      <c r="O1069" s="6" t="str">
        <f>VLOOKUP(Table2[[#This Row],[CustomerID]],'Hospitalisation Details'!A:M,9,FALSE)</f>
        <v>tier - 2</v>
      </c>
      <c r="P1069" s="6" t="str">
        <f>VLOOKUP(Table2[[#This Row],[CustomerID]],'Hospitalisation Details'!A:M,10,FALSE)</f>
        <v>R1013</v>
      </c>
      <c r="Q1069" s="6">
        <f>VLOOKUP(Table2[[#This Row],[CustomerID]],'Hospitalisation Details'!A:M,13,FALSE)</f>
        <v>51</v>
      </c>
      <c r="R1069" s="41"/>
    </row>
    <row r="1070" spans="1:18" x14ac:dyDescent="0.3">
      <c r="A1070" s="6" t="str">
        <f>VLOOKUP('Customer Names'!A1070,'Customer Names'!A:A,1,FALSE)</f>
        <v>Id1069</v>
      </c>
      <c r="B1070" s="6" t="str">
        <f>VLOOKUP(Table2[[#This Row],[CustomerID]],'Customer Names'!A:E,4,FALSE)</f>
        <v xml:space="preserve">  Claire</v>
      </c>
      <c r="C1070" s="6">
        <f>VLOOKUP(Table2[[#This Row],[CustomerID]],'Medical Examinations'!A:J,2,FALSE)</f>
        <v>30.5</v>
      </c>
      <c r="D1070" s="6">
        <f>VLOOKUP(Table2[[#This Row],[CustomerID]],'Medical Examinations'!A:J,3,FALSE)</f>
        <v>10.79</v>
      </c>
      <c r="E1070" s="6" t="str">
        <f>VLOOKUP(Table2[[#This Row],[CustomerID]],'Medical Examinations'!A:J,4,FALSE)</f>
        <v>No</v>
      </c>
      <c r="F1070" s="6" t="str">
        <f>VLOOKUP(Table2[[#This Row],[CustomerID]],'Medical Examinations'!A:J,5,FALSE)</f>
        <v>No</v>
      </c>
      <c r="G1070" s="6" t="str">
        <f>VLOOKUP(Table2[[#This Row],[CustomerID]],'Medical Examinations'!A:J,6,FALSE)</f>
        <v>No</v>
      </c>
      <c r="H1070" s="6">
        <f>VLOOKUP(Table2[[#This Row],[CustomerID]],'Medical Examinations'!A:J,7,FALSE)</f>
        <v>0</v>
      </c>
      <c r="I1070" s="6" t="str">
        <f>VLOOKUP(Table2[[#This Row],[CustomerID]],'Medical Examinations'!A:J,8,FALSE)</f>
        <v>No</v>
      </c>
      <c r="J1070" s="6" t="str">
        <f>VLOOKUP(Table2[[#This Row],[CustomerID]],'Medical Examinations'!A:J,9,FALSE)</f>
        <v>Obesity</v>
      </c>
      <c r="K1070" s="6" t="str">
        <f>VLOOKUP(Table2[[#This Row],[CustomerID]],'Medical Examinations'!A:J,10,FALSE)</f>
        <v>Diabetes</v>
      </c>
      <c r="L1070" s="6" t="str">
        <f>VLOOKUP(Table2[[#This Row],[CustomerID]],'Hospitalisation Details'!A:M,12,FALSE)</f>
        <v>26-Sep-1971</v>
      </c>
      <c r="M1070" s="6">
        <f>VLOOKUP(Table2[[#This Row],[CustomerID]],'Hospitalisation Details'!A:M,7,FALSE)</f>
        <v>10546.48</v>
      </c>
      <c r="N1070" s="6" t="str">
        <f>VLOOKUP(Table2[[#This Row],[CustomerID]],'Hospitalisation Details'!A:M,8,FALSE)</f>
        <v>tier - 3</v>
      </c>
      <c r="O1070" s="6" t="str">
        <f>VLOOKUP(Table2[[#This Row],[CustomerID]],'Hospitalisation Details'!A:M,9,FALSE)</f>
        <v>tier - 3</v>
      </c>
      <c r="P1070" s="6" t="str">
        <f>VLOOKUP(Table2[[#This Row],[CustomerID]],'Hospitalisation Details'!A:M,10,FALSE)</f>
        <v>R1011</v>
      </c>
      <c r="Q1070" s="6">
        <f>VLOOKUP(Table2[[#This Row],[CustomerID]],'Hospitalisation Details'!A:M,13,FALSE)</f>
        <v>51</v>
      </c>
      <c r="R1070" s="41"/>
    </row>
    <row r="1071" spans="1:18" x14ac:dyDescent="0.3">
      <c r="A1071" s="6" t="str">
        <f>VLOOKUP('Customer Names'!A1071,'Customer Names'!A:A,1,FALSE)</f>
        <v>Id1070</v>
      </c>
      <c r="B1071" s="6" t="str">
        <f>VLOOKUP(Table2[[#This Row],[CustomerID]],'Customer Names'!A:E,4,FALSE)</f>
        <v xml:space="preserve">  Lynn M</v>
      </c>
      <c r="C1071" s="6">
        <f>VLOOKUP(Table2[[#This Row],[CustomerID]],'Medical Examinations'!A:J,2,FALSE)</f>
        <v>30.3</v>
      </c>
      <c r="D1071" s="6">
        <f>VLOOKUP(Table2[[#This Row],[CustomerID]],'Medical Examinations'!A:J,3,FALSE)</f>
        <v>4.24</v>
      </c>
      <c r="E1071" s="6" t="str">
        <f>VLOOKUP(Table2[[#This Row],[CustomerID]],'Medical Examinations'!A:J,4,FALSE)</f>
        <v>No</v>
      </c>
      <c r="F1071" s="6" t="str">
        <f>VLOOKUP(Table2[[#This Row],[CustomerID]],'Medical Examinations'!A:J,5,FALSE)</f>
        <v>No</v>
      </c>
      <c r="G1071" s="6" t="str">
        <f>VLOOKUP(Table2[[#This Row],[CustomerID]],'Medical Examinations'!A:J,6,FALSE)</f>
        <v>No</v>
      </c>
      <c r="H1071" s="6">
        <f>VLOOKUP(Table2[[#This Row],[CustomerID]],'Medical Examinations'!A:J,7,FALSE)</f>
        <v>0</v>
      </c>
      <c r="I1071" s="6" t="str">
        <f>VLOOKUP(Table2[[#This Row],[CustomerID]],'Medical Examinations'!A:J,8,FALSE)</f>
        <v>No</v>
      </c>
      <c r="J1071" s="6" t="str">
        <f>VLOOKUP(Table2[[#This Row],[CustomerID]],'Medical Examinations'!A:J,9,FALSE)</f>
        <v>Obesity</v>
      </c>
      <c r="K1071" s="6" t="str">
        <f>VLOOKUP(Table2[[#This Row],[CustomerID]],'Medical Examinations'!A:J,10,FALSE)</f>
        <v>Normal</v>
      </c>
      <c r="L1071" s="6" t="str">
        <f>VLOOKUP(Table2[[#This Row],[CustomerID]],'Hospitalisation Details'!A:M,12,FALSE)</f>
        <v>25-Oct-1977</v>
      </c>
      <c r="M1071" s="6">
        <f>VLOOKUP(Table2[[#This Row],[CustomerID]],'Hospitalisation Details'!A:M,7,FALSE)</f>
        <v>10495.6</v>
      </c>
      <c r="N1071" s="6" t="str">
        <f>VLOOKUP(Table2[[#This Row],[CustomerID]],'Hospitalisation Details'!A:M,8,FALSE)</f>
        <v>tier - 3</v>
      </c>
      <c r="O1071" s="6" t="str">
        <f>VLOOKUP(Table2[[#This Row],[CustomerID]],'Hospitalisation Details'!A:M,9,FALSE)</f>
        <v>tier - 1</v>
      </c>
      <c r="P1071" s="6" t="str">
        <f>VLOOKUP(Table2[[#This Row],[CustomerID]],'Hospitalisation Details'!A:M,10,FALSE)</f>
        <v>R1012</v>
      </c>
      <c r="Q1071" s="6">
        <f>VLOOKUP(Table2[[#This Row],[CustomerID]],'Hospitalisation Details'!A:M,13,FALSE)</f>
        <v>45</v>
      </c>
      <c r="R1071" s="41"/>
    </row>
    <row r="1072" spans="1:18" x14ac:dyDescent="0.3">
      <c r="A1072" s="6" t="str">
        <f>VLOOKUP('Customer Names'!A1072,'Customer Names'!A:A,1,FALSE)</f>
        <v>Id1071</v>
      </c>
      <c r="B1072" s="6" t="str">
        <f>VLOOKUP(Table2[[#This Row],[CustomerID]],'Customer Names'!A:E,4,FALSE)</f>
        <v xml:space="preserve">  Sharon</v>
      </c>
      <c r="C1072" s="6">
        <f>VLOOKUP(Table2[[#This Row],[CustomerID]],'Medical Examinations'!A:J,2,FALSE)</f>
        <v>26.22</v>
      </c>
      <c r="D1072" s="6">
        <f>VLOOKUP(Table2[[#This Row],[CustomerID]],'Medical Examinations'!A:J,3,FALSE)</f>
        <v>5.83</v>
      </c>
      <c r="E1072" s="6" t="str">
        <f>VLOOKUP(Table2[[#This Row],[CustomerID]],'Medical Examinations'!A:J,4,FALSE)</f>
        <v>No</v>
      </c>
      <c r="F1072" s="6" t="str">
        <f>VLOOKUP(Table2[[#This Row],[CustomerID]],'Medical Examinations'!A:J,5,FALSE)</f>
        <v>No</v>
      </c>
      <c r="G1072" s="6" t="str">
        <f>VLOOKUP(Table2[[#This Row],[CustomerID]],'Medical Examinations'!A:J,6,FALSE)</f>
        <v>No</v>
      </c>
      <c r="H1072" s="6">
        <f>VLOOKUP(Table2[[#This Row],[CustomerID]],'Medical Examinations'!A:J,7,FALSE)</f>
        <v>2</v>
      </c>
      <c r="I1072" s="6" t="str">
        <f>VLOOKUP(Table2[[#This Row],[CustomerID]],'Medical Examinations'!A:J,8,FALSE)</f>
        <v>No</v>
      </c>
      <c r="J1072" s="6" t="str">
        <f>VLOOKUP(Table2[[#This Row],[CustomerID]],'Medical Examinations'!A:J,9,FALSE)</f>
        <v>OverWeight</v>
      </c>
      <c r="K1072" s="6" t="str">
        <f>VLOOKUP(Table2[[#This Row],[CustomerID]],'Medical Examinations'!A:J,10,FALSE)</f>
        <v>Prediabetes</v>
      </c>
      <c r="L1072" s="6" t="str">
        <f>VLOOKUP(Table2[[#This Row],[CustomerID]],'Hospitalisation Details'!A:M,12,FALSE)</f>
        <v>19-Oct-1972</v>
      </c>
      <c r="M1072" s="6">
        <f>VLOOKUP(Table2[[#This Row],[CustomerID]],'Hospitalisation Details'!A:M,7,FALSE)</f>
        <v>10493.95</v>
      </c>
      <c r="N1072" s="6" t="str">
        <f>VLOOKUP(Table2[[#This Row],[CustomerID]],'Hospitalisation Details'!A:M,8,FALSE)</f>
        <v>tier - 3</v>
      </c>
      <c r="O1072" s="6" t="str">
        <f>VLOOKUP(Table2[[#This Row],[CustomerID]],'Hospitalisation Details'!A:M,9,FALSE)</f>
        <v>tier - 1</v>
      </c>
      <c r="P1072" s="6" t="str">
        <f>VLOOKUP(Table2[[#This Row],[CustomerID]],'Hospitalisation Details'!A:M,10,FALSE)</f>
        <v>R1012</v>
      </c>
      <c r="Q1072" s="6">
        <f>VLOOKUP(Table2[[#This Row],[CustomerID]],'Hospitalisation Details'!A:M,13,FALSE)</f>
        <v>50</v>
      </c>
      <c r="R1072" s="41"/>
    </row>
    <row r="1073" spans="1:18" x14ac:dyDescent="0.3">
      <c r="A1073" s="6" t="str">
        <f>VLOOKUP('Customer Names'!A1073,'Customer Names'!A:A,1,FALSE)</f>
        <v>Id1072</v>
      </c>
      <c r="B1073" s="6" t="str">
        <f>VLOOKUP(Table2[[#This Row],[CustomerID]],'Customer Names'!A:E,4,FALSE)</f>
        <v xml:space="preserve">  Candice</v>
      </c>
      <c r="C1073" s="6">
        <f>VLOOKUP(Table2[[#This Row],[CustomerID]],'Medical Examinations'!A:J,2,FALSE)</f>
        <v>29.99</v>
      </c>
      <c r="D1073" s="6">
        <f>VLOOKUP(Table2[[#This Row],[CustomerID]],'Medical Examinations'!A:J,3,FALSE)</f>
        <v>11.85</v>
      </c>
      <c r="E1073" s="6" t="str">
        <f>VLOOKUP(Table2[[#This Row],[CustomerID]],'Medical Examinations'!A:J,4,FALSE)</f>
        <v>No</v>
      </c>
      <c r="F1073" s="6" t="str">
        <f>VLOOKUP(Table2[[#This Row],[CustomerID]],'Medical Examinations'!A:J,5,FALSE)</f>
        <v>No</v>
      </c>
      <c r="G1073" s="6" t="str">
        <f>VLOOKUP(Table2[[#This Row],[CustomerID]],'Medical Examinations'!A:J,6,FALSE)</f>
        <v>No</v>
      </c>
      <c r="H1073" s="6">
        <f>VLOOKUP(Table2[[#This Row],[CustomerID]],'Medical Examinations'!A:J,7,FALSE)</f>
        <v>0</v>
      </c>
      <c r="I1073" s="6" t="str">
        <f>VLOOKUP(Table2[[#This Row],[CustomerID]],'Medical Examinations'!A:J,8,FALSE)</f>
        <v>No</v>
      </c>
      <c r="J1073" s="6" t="str">
        <f>VLOOKUP(Table2[[#This Row],[CustomerID]],'Medical Examinations'!A:J,9,FALSE)</f>
        <v>Obesity</v>
      </c>
      <c r="K1073" s="6" t="str">
        <f>VLOOKUP(Table2[[#This Row],[CustomerID]],'Medical Examinations'!A:J,10,FALSE)</f>
        <v>Diabetes</v>
      </c>
      <c r="L1073" s="6" t="str">
        <f>VLOOKUP(Table2[[#This Row],[CustomerID]],'Hospitalisation Details'!A:M,12,FALSE)</f>
        <v>21-Aug-1978</v>
      </c>
      <c r="M1073" s="6">
        <f>VLOOKUP(Table2[[#This Row],[CustomerID]],'Hospitalisation Details'!A:M,7,FALSE)</f>
        <v>10486.55</v>
      </c>
      <c r="N1073" s="6" t="str">
        <f>VLOOKUP(Table2[[#This Row],[CustomerID]],'Hospitalisation Details'!A:M,8,FALSE)</f>
        <v>tier - 3</v>
      </c>
      <c r="O1073" s="6" t="str">
        <f>VLOOKUP(Table2[[#This Row],[CustomerID]],'Hospitalisation Details'!A:M,9,FALSE)</f>
        <v>tier - 3</v>
      </c>
      <c r="P1073" s="6" t="str">
        <f>VLOOKUP(Table2[[#This Row],[CustomerID]],'Hospitalisation Details'!A:M,10,FALSE)</f>
        <v>R1025</v>
      </c>
      <c r="Q1073" s="6">
        <f>VLOOKUP(Table2[[#This Row],[CustomerID]],'Hospitalisation Details'!A:M,13,FALSE)</f>
        <v>44</v>
      </c>
      <c r="R1073" s="41"/>
    </row>
    <row r="1074" spans="1:18" x14ac:dyDescent="0.3">
      <c r="A1074" s="6" t="str">
        <f>VLOOKUP('Customer Names'!A1074,'Customer Names'!A:A,1,FALSE)</f>
        <v>Id1073</v>
      </c>
      <c r="B1074" s="6" t="str">
        <f>VLOOKUP(Table2[[#This Row],[CustomerID]],'Customer Names'!A:E,4,FALSE)</f>
        <v xml:space="preserve">  Jennifer D</v>
      </c>
      <c r="C1074" s="6">
        <f>VLOOKUP(Table2[[#This Row],[CustomerID]],'Medical Examinations'!A:J,2,FALSE)</f>
        <v>36.380000000000003</v>
      </c>
      <c r="D1074" s="6">
        <f>VLOOKUP(Table2[[#This Row],[CustomerID]],'Medical Examinations'!A:J,3,FALSE)</f>
        <v>5.98</v>
      </c>
      <c r="E1074" s="6" t="str">
        <f>VLOOKUP(Table2[[#This Row],[CustomerID]],'Medical Examinations'!A:J,4,FALSE)</f>
        <v>No</v>
      </c>
      <c r="F1074" s="6" t="str">
        <f>VLOOKUP(Table2[[#This Row],[CustomerID]],'Medical Examinations'!A:J,5,FALSE)</f>
        <v>No</v>
      </c>
      <c r="G1074" s="6" t="str">
        <f>VLOOKUP(Table2[[#This Row],[CustomerID]],'Medical Examinations'!A:J,6,FALSE)</f>
        <v>No</v>
      </c>
      <c r="H1074" s="6">
        <f>VLOOKUP(Table2[[#This Row],[CustomerID]],'Medical Examinations'!A:J,7,FALSE)</f>
        <v>1</v>
      </c>
      <c r="I1074" s="6" t="str">
        <f>VLOOKUP(Table2[[#This Row],[CustomerID]],'Medical Examinations'!A:J,8,FALSE)</f>
        <v>No</v>
      </c>
      <c r="J1074" s="6" t="str">
        <f>VLOOKUP(Table2[[#This Row],[CustomerID]],'Medical Examinations'!A:J,9,FALSE)</f>
        <v>Obesity</v>
      </c>
      <c r="K1074" s="6" t="str">
        <f>VLOOKUP(Table2[[#This Row],[CustomerID]],'Medical Examinations'!A:J,10,FALSE)</f>
        <v>Prediabetes</v>
      </c>
      <c r="L1074" s="6" t="str">
        <f>VLOOKUP(Table2[[#This Row],[CustomerID]],'Hospitalisation Details'!A:M,12,FALSE)</f>
        <v>28-Jun-1987</v>
      </c>
      <c r="M1074" s="6">
        <f>VLOOKUP(Table2[[#This Row],[CustomerID]],'Hospitalisation Details'!A:M,7,FALSE)</f>
        <v>10464.83</v>
      </c>
      <c r="N1074" s="6" t="str">
        <f>VLOOKUP(Table2[[#This Row],[CustomerID]],'Hospitalisation Details'!A:M,8,FALSE)</f>
        <v>tier - 3</v>
      </c>
      <c r="O1074" s="6" t="str">
        <f>VLOOKUP(Table2[[#This Row],[CustomerID]],'Hospitalisation Details'!A:M,9,FALSE)</f>
        <v>tier - 1</v>
      </c>
      <c r="P1074" s="6" t="str">
        <f>VLOOKUP(Table2[[#This Row],[CustomerID]],'Hospitalisation Details'!A:M,10,FALSE)</f>
        <v>R1012</v>
      </c>
      <c r="Q1074" s="6">
        <f>VLOOKUP(Table2[[#This Row],[CustomerID]],'Hospitalisation Details'!A:M,13,FALSE)</f>
        <v>35</v>
      </c>
      <c r="R1074" s="41"/>
    </row>
    <row r="1075" spans="1:18" x14ac:dyDescent="0.3">
      <c r="A1075" s="6" t="str">
        <f>VLOOKUP('Customer Names'!A1075,'Customer Names'!A:A,1,FALSE)</f>
        <v>Id1074</v>
      </c>
      <c r="B1075" s="6" t="str">
        <f>VLOOKUP(Table2[[#This Row],[CustomerID]],'Customer Names'!A:E,4,FALSE)</f>
        <v xml:space="preserve">  Eric</v>
      </c>
      <c r="C1075" s="6">
        <f>VLOOKUP(Table2[[#This Row],[CustomerID]],'Medical Examinations'!A:J,2,FALSE)</f>
        <v>31.16</v>
      </c>
      <c r="D1075" s="6">
        <f>VLOOKUP(Table2[[#This Row],[CustomerID]],'Medical Examinations'!A:J,3,FALSE)</f>
        <v>4.26</v>
      </c>
      <c r="E1075" s="6" t="str">
        <f>VLOOKUP(Table2[[#This Row],[CustomerID]],'Medical Examinations'!A:J,4,FALSE)</f>
        <v>Yes</v>
      </c>
      <c r="F1075" s="6" t="str">
        <f>VLOOKUP(Table2[[#This Row],[CustomerID]],'Medical Examinations'!A:J,5,FALSE)</f>
        <v>No</v>
      </c>
      <c r="G1075" s="6" t="str">
        <f>VLOOKUP(Table2[[#This Row],[CustomerID]],'Medical Examinations'!A:J,6,FALSE)</f>
        <v>Yes</v>
      </c>
      <c r="H1075" s="6">
        <f>VLOOKUP(Table2[[#This Row],[CustomerID]],'Medical Examinations'!A:J,7,FALSE)</f>
        <v>1</v>
      </c>
      <c r="I1075" s="6" t="str">
        <f>VLOOKUP(Table2[[#This Row],[CustomerID]],'Medical Examinations'!A:J,8,FALSE)</f>
        <v>No</v>
      </c>
      <c r="J1075" s="6" t="str">
        <f>VLOOKUP(Table2[[#This Row],[CustomerID]],'Medical Examinations'!A:J,9,FALSE)</f>
        <v>Obesity</v>
      </c>
      <c r="K1075" s="6" t="str">
        <f>VLOOKUP(Table2[[#This Row],[CustomerID]],'Medical Examinations'!A:J,10,FALSE)</f>
        <v>Normal</v>
      </c>
      <c r="L1075" s="6" t="str">
        <f>VLOOKUP(Table2[[#This Row],[CustomerID]],'Hospitalisation Details'!A:M,12,FALSE)</f>
        <v>22-Sep-1969</v>
      </c>
      <c r="M1075" s="6">
        <f>VLOOKUP(Table2[[#This Row],[CustomerID]],'Hospitalisation Details'!A:M,7,FALSE)</f>
        <v>10461.98</v>
      </c>
      <c r="N1075" s="6" t="str">
        <f>VLOOKUP(Table2[[#This Row],[CustomerID]],'Hospitalisation Details'!A:M,8,FALSE)</f>
        <v>tier - 3</v>
      </c>
      <c r="O1075" s="6" t="str">
        <f>VLOOKUP(Table2[[#This Row],[CustomerID]],'Hospitalisation Details'!A:M,9,FALSE)</f>
        <v>tier - 1</v>
      </c>
      <c r="P1075" s="6" t="str">
        <f>VLOOKUP(Table2[[#This Row],[CustomerID]],'Hospitalisation Details'!A:M,10,FALSE)</f>
        <v>R1012</v>
      </c>
      <c r="Q1075" s="6">
        <f>VLOOKUP(Table2[[#This Row],[CustomerID]],'Hospitalisation Details'!A:M,13,FALSE)</f>
        <v>53</v>
      </c>
      <c r="R1075" s="41"/>
    </row>
    <row r="1076" spans="1:18" x14ac:dyDescent="0.3">
      <c r="A1076" s="6" t="str">
        <f>VLOOKUP('Customer Names'!A1076,'Customer Names'!A:A,1,FALSE)</f>
        <v>Id1075</v>
      </c>
      <c r="B1076" s="6" t="str">
        <f>VLOOKUP(Table2[[#This Row],[CustomerID]],'Customer Names'!A:E,4,FALSE)</f>
        <v xml:space="preserve">  Bryan</v>
      </c>
      <c r="C1076" s="6">
        <f>VLOOKUP(Table2[[#This Row],[CustomerID]],'Medical Examinations'!A:J,2,FALSE)</f>
        <v>25.55</v>
      </c>
      <c r="D1076" s="6">
        <f>VLOOKUP(Table2[[#This Row],[CustomerID]],'Medical Examinations'!A:J,3,FALSE)</f>
        <v>4.96</v>
      </c>
      <c r="E1076" s="6" t="str">
        <f>VLOOKUP(Table2[[#This Row],[CustomerID]],'Medical Examinations'!A:J,4,FALSE)</f>
        <v>Yes</v>
      </c>
      <c r="F1076" s="6" t="str">
        <f>VLOOKUP(Table2[[#This Row],[CustomerID]],'Medical Examinations'!A:J,5,FALSE)</f>
        <v>No</v>
      </c>
      <c r="G1076" s="6" t="str">
        <f>VLOOKUP(Table2[[#This Row],[CustomerID]],'Medical Examinations'!A:J,6,FALSE)</f>
        <v>No</v>
      </c>
      <c r="H1076" s="6">
        <f>VLOOKUP(Table2[[#This Row],[CustomerID]],'Medical Examinations'!A:J,7,FALSE)</f>
        <v>1</v>
      </c>
      <c r="I1076" s="6" t="str">
        <f>VLOOKUP(Table2[[#This Row],[CustomerID]],'Medical Examinations'!A:J,8,FALSE)</f>
        <v>No</v>
      </c>
      <c r="J1076" s="6" t="str">
        <f>VLOOKUP(Table2[[#This Row],[CustomerID]],'Medical Examinations'!A:J,9,FALSE)</f>
        <v>OverWeight</v>
      </c>
      <c r="K1076" s="6" t="str">
        <f>VLOOKUP(Table2[[#This Row],[CustomerID]],'Medical Examinations'!A:J,10,FALSE)</f>
        <v>Normal</v>
      </c>
      <c r="L1076" s="6" t="str">
        <f>VLOOKUP(Table2[[#This Row],[CustomerID]],'Hospitalisation Details'!A:M,12,FALSE)</f>
        <v>27-Jul-1964</v>
      </c>
      <c r="M1076" s="6">
        <f>VLOOKUP(Table2[[#This Row],[CustomerID]],'Hospitalisation Details'!A:M,7,FALSE)</f>
        <v>10459.19</v>
      </c>
      <c r="N1076" s="6" t="str">
        <f>VLOOKUP(Table2[[#This Row],[CustomerID]],'Hospitalisation Details'!A:M,8,FALSE)</f>
        <v>tier - 3</v>
      </c>
      <c r="O1076" s="6" t="str">
        <f>VLOOKUP(Table2[[#This Row],[CustomerID]],'Hospitalisation Details'!A:M,9,FALSE)</f>
        <v>tier - 1</v>
      </c>
      <c r="P1076" s="6" t="str">
        <f>VLOOKUP(Table2[[#This Row],[CustomerID]],'Hospitalisation Details'!A:M,10,FALSE)</f>
        <v>R1013</v>
      </c>
      <c r="Q1076" s="6">
        <f>VLOOKUP(Table2[[#This Row],[CustomerID]],'Hospitalisation Details'!A:M,13,FALSE)</f>
        <v>58</v>
      </c>
      <c r="R1076" s="41"/>
    </row>
    <row r="1077" spans="1:18" x14ac:dyDescent="0.3">
      <c r="A1077" s="6" t="str">
        <f>VLOOKUP('Customer Names'!A1077,'Customer Names'!A:A,1,FALSE)</f>
        <v>Id1076</v>
      </c>
      <c r="B1077" s="6" t="str">
        <f>VLOOKUP(Table2[[#This Row],[CustomerID]],'Customer Names'!A:E,4,FALSE)</f>
        <v xml:space="preserve">  Devon R</v>
      </c>
      <c r="C1077" s="6">
        <f>VLOOKUP(Table2[[#This Row],[CustomerID]],'Medical Examinations'!A:J,2,FALSE)</f>
        <v>28.77</v>
      </c>
      <c r="D1077" s="6">
        <f>VLOOKUP(Table2[[#This Row],[CustomerID]],'Medical Examinations'!A:J,3,FALSE)</f>
        <v>4</v>
      </c>
      <c r="E1077" s="6" t="str">
        <f>VLOOKUP(Table2[[#This Row],[CustomerID]],'Medical Examinations'!A:J,4,FALSE)</f>
        <v>Yes</v>
      </c>
      <c r="F1077" s="6" t="str">
        <f>VLOOKUP(Table2[[#This Row],[CustomerID]],'Medical Examinations'!A:J,5,FALSE)</f>
        <v>No</v>
      </c>
      <c r="G1077" s="6" t="str">
        <f>VLOOKUP(Table2[[#This Row],[CustomerID]],'Medical Examinations'!A:J,6,FALSE)</f>
        <v>No</v>
      </c>
      <c r="H1077" s="6">
        <f>VLOOKUP(Table2[[#This Row],[CustomerID]],'Medical Examinations'!A:J,7,FALSE)</f>
        <v>0</v>
      </c>
      <c r="I1077" s="6" t="str">
        <f>VLOOKUP(Table2[[#This Row],[CustomerID]],'Medical Examinations'!A:J,8,FALSE)</f>
        <v>No</v>
      </c>
      <c r="J1077" s="6" t="str">
        <f>VLOOKUP(Table2[[#This Row],[CustomerID]],'Medical Examinations'!A:J,9,FALSE)</f>
        <v>OverWeight</v>
      </c>
      <c r="K1077" s="6" t="str">
        <f>VLOOKUP(Table2[[#This Row],[CustomerID]],'Medical Examinations'!A:J,10,FALSE)</f>
        <v>Normal</v>
      </c>
      <c r="L1077" s="6" t="str">
        <f>VLOOKUP(Table2[[#This Row],[CustomerID]],'Hospitalisation Details'!A:M,12,FALSE)</f>
        <v>3-Aug-1976</v>
      </c>
      <c r="M1077" s="6">
        <f>VLOOKUP(Table2[[#This Row],[CustomerID]],'Hospitalisation Details'!A:M,7,FALSE)</f>
        <v>10455.14</v>
      </c>
      <c r="N1077" s="6" t="str">
        <f>VLOOKUP(Table2[[#This Row],[CustomerID]],'Hospitalisation Details'!A:M,8,FALSE)</f>
        <v>tier - 3</v>
      </c>
      <c r="O1077" s="6" t="str">
        <f>VLOOKUP(Table2[[#This Row],[CustomerID]],'Hospitalisation Details'!A:M,9,FALSE)</f>
        <v>tier - 2</v>
      </c>
      <c r="P1077" s="6" t="str">
        <f>VLOOKUP(Table2[[#This Row],[CustomerID]],'Hospitalisation Details'!A:M,10,FALSE)</f>
        <v>R1021</v>
      </c>
      <c r="Q1077" s="6">
        <f>VLOOKUP(Table2[[#This Row],[CustomerID]],'Hospitalisation Details'!A:M,13,FALSE)</f>
        <v>46</v>
      </c>
      <c r="R1077" s="41"/>
    </row>
    <row r="1078" spans="1:18" x14ac:dyDescent="0.3">
      <c r="A1078" s="6" t="str">
        <f>VLOOKUP('Customer Names'!A1078,'Customer Names'!A:A,1,FALSE)</f>
        <v>Id1077</v>
      </c>
      <c r="B1078" s="6" t="str">
        <f>VLOOKUP(Table2[[#This Row],[CustomerID]],'Customer Names'!A:E,4,FALSE)</f>
        <v xml:space="preserve">  Elena</v>
      </c>
      <c r="C1078" s="6">
        <f>VLOOKUP(Table2[[#This Row],[CustomerID]],'Medical Examinations'!A:J,2,FALSE)</f>
        <v>23.14</v>
      </c>
      <c r="D1078" s="6">
        <f>VLOOKUP(Table2[[#This Row],[CustomerID]],'Medical Examinations'!A:J,3,FALSE)</f>
        <v>4.1500000000000004</v>
      </c>
      <c r="E1078" s="6" t="str">
        <f>VLOOKUP(Table2[[#This Row],[CustomerID]],'Medical Examinations'!A:J,4,FALSE)</f>
        <v>Yes</v>
      </c>
      <c r="F1078" s="6" t="str">
        <f>VLOOKUP(Table2[[#This Row],[CustomerID]],'Medical Examinations'!A:J,5,FALSE)</f>
        <v>No</v>
      </c>
      <c r="G1078" s="6" t="str">
        <f>VLOOKUP(Table2[[#This Row],[CustomerID]],'Medical Examinations'!A:J,6,FALSE)</f>
        <v>No</v>
      </c>
      <c r="H1078" s="6">
        <f>VLOOKUP(Table2[[#This Row],[CustomerID]],'Medical Examinations'!A:J,7,FALSE)</f>
        <v>1</v>
      </c>
      <c r="I1078" s="6" t="str">
        <f>VLOOKUP(Table2[[#This Row],[CustomerID]],'Medical Examinations'!A:J,8,FALSE)</f>
        <v>No</v>
      </c>
      <c r="J1078" s="6" t="str">
        <f>VLOOKUP(Table2[[#This Row],[CustomerID]],'Medical Examinations'!A:J,9,FALSE)</f>
        <v>NormalWeight</v>
      </c>
      <c r="K1078" s="6" t="str">
        <f>VLOOKUP(Table2[[#This Row],[CustomerID]],'Medical Examinations'!A:J,10,FALSE)</f>
        <v>Normal</v>
      </c>
      <c r="L1078" s="6" t="str">
        <f>VLOOKUP(Table2[[#This Row],[CustomerID]],'Hospitalisation Details'!A:M,12,FALSE)</f>
        <v>14-Oct-1964</v>
      </c>
      <c r="M1078" s="6">
        <f>VLOOKUP(Table2[[#This Row],[CustomerID]],'Hospitalisation Details'!A:M,7,FALSE)</f>
        <v>10455.1</v>
      </c>
      <c r="N1078" s="6" t="str">
        <f>VLOOKUP(Table2[[#This Row],[CustomerID]],'Hospitalisation Details'!A:M,8,FALSE)</f>
        <v>tier - 3</v>
      </c>
      <c r="O1078" s="6" t="str">
        <f>VLOOKUP(Table2[[#This Row],[CustomerID]],'Hospitalisation Details'!A:M,9,FALSE)</f>
        <v>tier - 1</v>
      </c>
      <c r="P1078" s="6" t="str">
        <f>VLOOKUP(Table2[[#This Row],[CustomerID]],'Hospitalisation Details'!A:M,10,FALSE)</f>
        <v>R1012</v>
      </c>
      <c r="Q1078" s="6">
        <f>VLOOKUP(Table2[[#This Row],[CustomerID]],'Hospitalisation Details'!A:M,13,FALSE)</f>
        <v>58</v>
      </c>
      <c r="R1078" s="41"/>
    </row>
    <row r="1079" spans="1:18" x14ac:dyDescent="0.3">
      <c r="A1079" s="6" t="str">
        <f>VLOOKUP('Customer Names'!A1079,'Customer Names'!A:A,1,FALSE)</f>
        <v>Id1078</v>
      </c>
      <c r="B1079" s="6" t="str">
        <f>VLOOKUP(Table2[[#This Row],[CustomerID]],'Customer Names'!A:E,4,FALSE)</f>
        <v xml:space="preserve">  Chris</v>
      </c>
      <c r="C1079" s="6">
        <f>VLOOKUP(Table2[[#This Row],[CustomerID]],'Medical Examinations'!A:J,2,FALSE)</f>
        <v>39.6</v>
      </c>
      <c r="D1079" s="6">
        <f>VLOOKUP(Table2[[#This Row],[CustomerID]],'Medical Examinations'!A:J,3,FALSE)</f>
        <v>11.36</v>
      </c>
      <c r="E1079" s="6" t="str">
        <f>VLOOKUP(Table2[[#This Row],[CustomerID]],'Medical Examinations'!A:J,4,FALSE)</f>
        <v>No</v>
      </c>
      <c r="F1079" s="6" t="str">
        <f>VLOOKUP(Table2[[#This Row],[CustomerID]],'Medical Examinations'!A:J,5,FALSE)</f>
        <v>No</v>
      </c>
      <c r="G1079" s="6" t="str">
        <f>VLOOKUP(Table2[[#This Row],[CustomerID]],'Medical Examinations'!A:J,6,FALSE)</f>
        <v>No</v>
      </c>
      <c r="H1079" s="6">
        <f>VLOOKUP(Table2[[#This Row],[CustomerID]],'Medical Examinations'!A:J,7,FALSE)</f>
        <v>0</v>
      </c>
      <c r="I1079" s="6" t="str">
        <f>VLOOKUP(Table2[[#This Row],[CustomerID]],'Medical Examinations'!A:J,8,FALSE)</f>
        <v>No</v>
      </c>
      <c r="J1079" s="6" t="str">
        <f>VLOOKUP(Table2[[#This Row],[CustomerID]],'Medical Examinations'!A:J,9,FALSE)</f>
        <v>Obesity</v>
      </c>
      <c r="K1079" s="6" t="str">
        <f>VLOOKUP(Table2[[#This Row],[CustomerID]],'Medical Examinations'!A:J,10,FALSE)</f>
        <v>Diabetes</v>
      </c>
      <c r="L1079" s="6" t="str">
        <f>VLOOKUP(Table2[[#This Row],[CustomerID]],'Hospitalisation Details'!A:M,12,FALSE)</f>
        <v>8-Nov-1968</v>
      </c>
      <c r="M1079" s="6">
        <f>VLOOKUP(Table2[[#This Row],[CustomerID]],'Hospitalisation Details'!A:M,7,FALSE)</f>
        <v>10450.549999999999</v>
      </c>
      <c r="N1079" s="6" t="str">
        <f>VLOOKUP(Table2[[#This Row],[CustomerID]],'Hospitalisation Details'!A:M,8,FALSE)</f>
        <v>tier - 3</v>
      </c>
      <c r="O1079" s="6" t="str">
        <f>VLOOKUP(Table2[[#This Row],[CustomerID]],'Hospitalisation Details'!A:M,9,FALSE)</f>
        <v>tier - 1</v>
      </c>
      <c r="P1079" s="6" t="str">
        <f>VLOOKUP(Table2[[#This Row],[CustomerID]],'Hospitalisation Details'!A:M,10,FALSE)</f>
        <v>R1011</v>
      </c>
      <c r="Q1079" s="6">
        <f>VLOOKUP(Table2[[#This Row],[CustomerID]],'Hospitalisation Details'!A:M,13,FALSE)</f>
        <v>54</v>
      </c>
      <c r="R1079" s="41"/>
    </row>
    <row r="1080" spans="1:18" x14ac:dyDescent="0.3">
      <c r="A1080" s="6" t="str">
        <f>VLOOKUP('Customer Names'!A1080,'Customer Names'!A:A,1,FALSE)</f>
        <v>Id1079</v>
      </c>
      <c r="B1080" s="6" t="str">
        <f>VLOOKUP(Table2[[#This Row],[CustomerID]],'Customer Names'!A:E,4,FALSE)</f>
        <v xml:space="preserve">  Bert</v>
      </c>
      <c r="C1080" s="6">
        <f>VLOOKUP(Table2[[#This Row],[CustomerID]],'Medical Examinations'!A:J,2,FALSE)</f>
        <v>29.2</v>
      </c>
      <c r="D1080" s="6">
        <f>VLOOKUP(Table2[[#This Row],[CustomerID]],'Medical Examinations'!A:J,3,FALSE)</f>
        <v>7.53</v>
      </c>
      <c r="E1080" s="6" t="str">
        <f>VLOOKUP(Table2[[#This Row],[CustomerID]],'Medical Examinations'!A:J,4,FALSE)</f>
        <v>No</v>
      </c>
      <c r="F1080" s="6" t="str">
        <f>VLOOKUP(Table2[[#This Row],[CustomerID]],'Medical Examinations'!A:J,5,FALSE)</f>
        <v>No</v>
      </c>
      <c r="G1080" s="6" t="str">
        <f>VLOOKUP(Table2[[#This Row],[CustomerID]],'Medical Examinations'!A:J,6,FALSE)</f>
        <v>No</v>
      </c>
      <c r="H1080" s="6">
        <f>VLOOKUP(Table2[[#This Row],[CustomerID]],'Medical Examinations'!A:J,7,FALSE)</f>
        <v>0</v>
      </c>
      <c r="I1080" s="6" t="str">
        <f>VLOOKUP(Table2[[#This Row],[CustomerID]],'Medical Examinations'!A:J,8,FALSE)</f>
        <v>No</v>
      </c>
      <c r="J1080" s="6" t="str">
        <f>VLOOKUP(Table2[[#This Row],[CustomerID]],'Medical Examinations'!A:J,9,FALSE)</f>
        <v>OverWeight</v>
      </c>
      <c r="K1080" s="6" t="str">
        <f>VLOOKUP(Table2[[#This Row],[CustomerID]],'Medical Examinations'!A:J,10,FALSE)</f>
        <v>Diabetes</v>
      </c>
      <c r="L1080" s="6" t="str">
        <f>VLOOKUP(Table2[[#This Row],[CustomerID]],'Hospitalisation Details'!A:M,12,FALSE)</f>
        <v>29-Aug-1968</v>
      </c>
      <c r="M1080" s="6">
        <f>VLOOKUP(Table2[[#This Row],[CustomerID]],'Hospitalisation Details'!A:M,7,FALSE)</f>
        <v>10436.1</v>
      </c>
      <c r="N1080" s="6" t="str">
        <f>VLOOKUP(Table2[[#This Row],[CustomerID]],'Hospitalisation Details'!A:M,8,FALSE)</f>
        <v>tier - 3</v>
      </c>
      <c r="O1080" s="6" t="str">
        <f>VLOOKUP(Table2[[#This Row],[CustomerID]],'Hospitalisation Details'!A:M,9,FALSE)</f>
        <v>tier - 3</v>
      </c>
      <c r="P1080" s="6" t="str">
        <f>VLOOKUP(Table2[[#This Row],[CustomerID]],'Hospitalisation Details'!A:M,10,FALSE)</f>
        <v>R1011</v>
      </c>
      <c r="Q1080" s="6">
        <f>VLOOKUP(Table2[[#This Row],[CustomerID]],'Hospitalisation Details'!A:M,13,FALSE)</f>
        <v>54</v>
      </c>
      <c r="R1080" s="41"/>
    </row>
    <row r="1081" spans="1:18" x14ac:dyDescent="0.3">
      <c r="A1081" s="6" t="str">
        <f>VLOOKUP('Customer Names'!A1081,'Customer Names'!A:A,1,FALSE)</f>
        <v>Id1080</v>
      </c>
      <c r="B1081" s="6" t="str">
        <f>VLOOKUP(Table2[[#This Row],[CustomerID]],'Customer Names'!A:E,4,FALSE)</f>
        <v xml:space="preserve">  John P</v>
      </c>
      <c r="C1081" s="6">
        <f>VLOOKUP(Table2[[#This Row],[CustomerID]],'Medical Examinations'!A:J,2,FALSE)</f>
        <v>32.774999999999999</v>
      </c>
      <c r="D1081" s="6">
        <f>VLOOKUP(Table2[[#This Row],[CustomerID]],'Medical Examinations'!A:J,3,FALSE)</f>
        <v>7.95</v>
      </c>
      <c r="E1081" s="6" t="str">
        <f>VLOOKUP(Table2[[#This Row],[CustomerID]],'Medical Examinations'!A:J,4,FALSE)</f>
        <v>No</v>
      </c>
      <c r="F1081" s="6" t="str">
        <f>VLOOKUP(Table2[[#This Row],[CustomerID]],'Medical Examinations'!A:J,5,FALSE)</f>
        <v>No</v>
      </c>
      <c r="G1081" s="6" t="str">
        <f>VLOOKUP(Table2[[#This Row],[CustomerID]],'Medical Examinations'!A:J,6,FALSE)</f>
        <v>No</v>
      </c>
      <c r="H1081" s="6">
        <f>VLOOKUP(Table2[[#This Row],[CustomerID]],'Medical Examinations'!A:J,7,FALSE)</f>
        <v>0</v>
      </c>
      <c r="I1081" s="6" t="str">
        <f>VLOOKUP(Table2[[#This Row],[CustomerID]],'Medical Examinations'!A:J,8,FALSE)</f>
        <v>No</v>
      </c>
      <c r="J1081" s="6" t="str">
        <f>VLOOKUP(Table2[[#This Row],[CustomerID]],'Medical Examinations'!A:J,9,FALSE)</f>
        <v>Obesity</v>
      </c>
      <c r="K1081" s="6" t="str">
        <f>VLOOKUP(Table2[[#This Row],[CustomerID]],'Medical Examinations'!A:J,10,FALSE)</f>
        <v>Diabetes</v>
      </c>
      <c r="L1081" s="6" t="str">
        <f>VLOOKUP(Table2[[#This Row],[CustomerID]],'Hospitalisation Details'!A:M,12,FALSE)</f>
        <v>23-Aug-1968</v>
      </c>
      <c r="M1081" s="6">
        <f>VLOOKUP(Table2[[#This Row],[CustomerID]],'Hospitalisation Details'!A:M,7,FALSE)</f>
        <v>10435.07</v>
      </c>
      <c r="N1081" s="6" t="str">
        <f>VLOOKUP(Table2[[#This Row],[CustomerID]],'Hospitalisation Details'!A:M,8,FALSE)</f>
        <v>tier - 3</v>
      </c>
      <c r="O1081" s="6" t="str">
        <f>VLOOKUP(Table2[[#This Row],[CustomerID]],'Hospitalisation Details'!A:M,9,FALSE)</f>
        <v>tier - 1</v>
      </c>
      <c r="P1081" s="6" t="str">
        <f>VLOOKUP(Table2[[#This Row],[CustomerID]],'Hospitalisation Details'!A:M,10,FALSE)</f>
        <v>R1016</v>
      </c>
      <c r="Q1081" s="6">
        <f>VLOOKUP(Table2[[#This Row],[CustomerID]],'Hospitalisation Details'!A:M,13,FALSE)</f>
        <v>54</v>
      </c>
      <c r="R1081" s="41"/>
    </row>
    <row r="1082" spans="1:18" x14ac:dyDescent="0.3">
      <c r="A1082" s="6" t="str">
        <f>VLOOKUP('Customer Names'!A1082,'Customer Names'!A:A,1,FALSE)</f>
        <v>Id1081</v>
      </c>
      <c r="B1082" s="6" t="str">
        <f>VLOOKUP(Table2[[#This Row],[CustomerID]],'Customer Names'!A:E,4,FALSE)</f>
        <v xml:space="preserve">  Daniel P</v>
      </c>
      <c r="C1082" s="6">
        <f>VLOOKUP(Table2[[#This Row],[CustomerID]],'Medical Examinations'!A:J,2,FALSE)</f>
        <v>24.035</v>
      </c>
      <c r="D1082" s="6">
        <f>VLOOKUP(Table2[[#This Row],[CustomerID]],'Medical Examinations'!A:J,3,FALSE)</f>
        <v>8.5</v>
      </c>
      <c r="E1082" s="6" t="str">
        <f>VLOOKUP(Table2[[#This Row],[CustomerID]],'Medical Examinations'!A:J,4,FALSE)</f>
        <v>No</v>
      </c>
      <c r="F1082" s="6" t="str">
        <f>VLOOKUP(Table2[[#This Row],[CustomerID]],'Medical Examinations'!A:J,5,FALSE)</f>
        <v>No</v>
      </c>
      <c r="G1082" s="6" t="str">
        <f>VLOOKUP(Table2[[#This Row],[CustomerID]],'Medical Examinations'!A:J,6,FALSE)</f>
        <v>No</v>
      </c>
      <c r="H1082" s="6">
        <f>VLOOKUP(Table2[[#This Row],[CustomerID]],'Medical Examinations'!A:J,7,FALSE)</f>
        <v>0</v>
      </c>
      <c r="I1082" s="6" t="str">
        <f>VLOOKUP(Table2[[#This Row],[CustomerID]],'Medical Examinations'!A:J,8,FALSE)</f>
        <v>No</v>
      </c>
      <c r="J1082" s="6" t="str">
        <f>VLOOKUP(Table2[[#This Row],[CustomerID]],'Medical Examinations'!A:J,9,FALSE)</f>
        <v>NormalWeight</v>
      </c>
      <c r="K1082" s="6" t="str">
        <f>VLOOKUP(Table2[[#This Row],[CustomerID]],'Medical Examinations'!A:J,10,FALSE)</f>
        <v>Diabetes</v>
      </c>
      <c r="L1082" s="6" t="str">
        <f>VLOOKUP(Table2[[#This Row],[CustomerID]],'Hospitalisation Details'!A:M,12,FALSE)</f>
        <v>27-Dec-1968</v>
      </c>
      <c r="M1082" s="6">
        <f>VLOOKUP(Table2[[#This Row],[CustomerID]],'Hospitalisation Details'!A:M,7,FALSE)</f>
        <v>10422.92</v>
      </c>
      <c r="N1082" s="6" t="str">
        <f>VLOOKUP(Table2[[#This Row],[CustomerID]],'Hospitalisation Details'!A:M,8,FALSE)</f>
        <v>tier - 3</v>
      </c>
      <c r="O1082" s="6" t="str">
        <f>VLOOKUP(Table2[[#This Row],[CustomerID]],'Hospitalisation Details'!A:M,9,FALSE)</f>
        <v>tier - 1</v>
      </c>
      <c r="P1082" s="6" t="str">
        <f>VLOOKUP(Table2[[#This Row],[CustomerID]],'Hospitalisation Details'!A:M,10,FALSE)</f>
        <v>R1017</v>
      </c>
      <c r="Q1082" s="6">
        <f>VLOOKUP(Table2[[#This Row],[CustomerID]],'Hospitalisation Details'!A:M,13,FALSE)</f>
        <v>54</v>
      </c>
      <c r="R1082" s="41"/>
    </row>
    <row r="1083" spans="1:18" x14ac:dyDescent="0.3">
      <c r="A1083" s="6" t="str">
        <f>VLOOKUP('Customer Names'!A1083,'Customer Names'!A:A,1,FALSE)</f>
        <v>Id1082</v>
      </c>
      <c r="B1083" s="6" t="str">
        <f>VLOOKUP(Table2[[#This Row],[CustomerID]],'Customer Names'!A:E,4,FALSE)</f>
        <v xml:space="preserve">  Lisa K</v>
      </c>
      <c r="C1083" s="6">
        <f>VLOOKUP(Table2[[#This Row],[CustomerID]],'Medical Examinations'!A:J,2,FALSE)</f>
        <v>30.55</v>
      </c>
      <c r="D1083" s="6">
        <f>VLOOKUP(Table2[[#This Row],[CustomerID]],'Medical Examinations'!A:J,3,FALSE)</f>
        <v>5.89</v>
      </c>
      <c r="E1083" s="6" t="str">
        <f>VLOOKUP(Table2[[#This Row],[CustomerID]],'Medical Examinations'!A:J,4,FALSE)</f>
        <v>No</v>
      </c>
      <c r="F1083" s="6" t="str">
        <f>VLOOKUP(Table2[[#This Row],[CustomerID]],'Medical Examinations'!A:J,5,FALSE)</f>
        <v>No</v>
      </c>
      <c r="G1083" s="6" t="str">
        <f>VLOOKUP(Table2[[#This Row],[CustomerID]],'Medical Examinations'!A:J,6,FALSE)</f>
        <v>Yes</v>
      </c>
      <c r="H1083" s="6">
        <f>VLOOKUP(Table2[[#This Row],[CustomerID]],'Medical Examinations'!A:J,7,FALSE)</f>
        <v>1</v>
      </c>
      <c r="I1083" s="6" t="str">
        <f>VLOOKUP(Table2[[#This Row],[CustomerID]],'Medical Examinations'!A:J,8,FALSE)</f>
        <v>No</v>
      </c>
      <c r="J1083" s="6" t="str">
        <f>VLOOKUP(Table2[[#This Row],[CustomerID]],'Medical Examinations'!A:J,9,FALSE)</f>
        <v>Obesity</v>
      </c>
      <c r="K1083" s="6" t="str">
        <f>VLOOKUP(Table2[[#This Row],[CustomerID]],'Medical Examinations'!A:J,10,FALSE)</f>
        <v>Prediabetes</v>
      </c>
      <c r="L1083" s="6" t="str">
        <f>VLOOKUP(Table2[[#This Row],[CustomerID]],'Hospitalisation Details'!A:M,12,FALSE)</f>
        <v>25-Nov-1979</v>
      </c>
      <c r="M1083" s="6">
        <f>VLOOKUP(Table2[[#This Row],[CustomerID]],'Hospitalisation Details'!A:M,7,FALSE)</f>
        <v>10419.65</v>
      </c>
      <c r="N1083" s="6" t="str">
        <f>VLOOKUP(Table2[[#This Row],[CustomerID]],'Hospitalisation Details'!A:M,8,FALSE)</f>
        <v>tier - 3</v>
      </c>
      <c r="O1083" s="6" t="str">
        <f>VLOOKUP(Table2[[#This Row],[CustomerID]],'Hospitalisation Details'!A:M,9,FALSE)</f>
        <v>tier - 2</v>
      </c>
      <c r="P1083" s="6" t="str">
        <f>VLOOKUP(Table2[[#This Row],[CustomerID]],'Hospitalisation Details'!A:M,10,FALSE)</f>
        <v>R1025</v>
      </c>
      <c r="Q1083" s="6">
        <f>VLOOKUP(Table2[[#This Row],[CustomerID]],'Hospitalisation Details'!A:M,13,FALSE)</f>
        <v>43</v>
      </c>
      <c r="R1083" s="41"/>
    </row>
    <row r="1084" spans="1:18" x14ac:dyDescent="0.3">
      <c r="A1084" s="6" t="str">
        <f>VLOOKUP('Customer Names'!A1084,'Customer Names'!A:A,1,FALSE)</f>
        <v>Id1083</v>
      </c>
      <c r="B1084" s="6" t="str">
        <f>VLOOKUP(Table2[[#This Row],[CustomerID]],'Customer Names'!A:E,4,FALSE)</f>
        <v xml:space="preserve">  Kristine</v>
      </c>
      <c r="C1084" s="6">
        <f>VLOOKUP(Table2[[#This Row],[CustomerID]],'Medical Examinations'!A:J,2,FALSE)</f>
        <v>28.81</v>
      </c>
      <c r="D1084" s="6">
        <f>VLOOKUP(Table2[[#This Row],[CustomerID]],'Medical Examinations'!A:J,3,FALSE)</f>
        <v>8.76</v>
      </c>
      <c r="E1084" s="6" t="str">
        <f>VLOOKUP(Table2[[#This Row],[CustomerID]],'Medical Examinations'!A:J,4,FALSE)</f>
        <v>No</v>
      </c>
      <c r="F1084" s="6" t="str">
        <f>VLOOKUP(Table2[[#This Row],[CustomerID]],'Medical Examinations'!A:J,5,FALSE)</f>
        <v>No</v>
      </c>
      <c r="G1084" s="6" t="str">
        <f>VLOOKUP(Table2[[#This Row],[CustomerID]],'Medical Examinations'!A:J,6,FALSE)</f>
        <v>No</v>
      </c>
      <c r="H1084" s="6">
        <f>VLOOKUP(Table2[[#This Row],[CustomerID]],'Medical Examinations'!A:J,7,FALSE)</f>
        <v>2</v>
      </c>
      <c r="I1084" s="6" t="str">
        <f>VLOOKUP(Table2[[#This Row],[CustomerID]],'Medical Examinations'!A:J,8,FALSE)</f>
        <v>No</v>
      </c>
      <c r="J1084" s="6" t="str">
        <f>VLOOKUP(Table2[[#This Row],[CustomerID]],'Medical Examinations'!A:J,9,FALSE)</f>
        <v>OverWeight</v>
      </c>
      <c r="K1084" s="6" t="str">
        <f>VLOOKUP(Table2[[#This Row],[CustomerID]],'Medical Examinations'!A:J,10,FALSE)</f>
        <v>Diabetes</v>
      </c>
      <c r="L1084" s="6" t="str">
        <f>VLOOKUP(Table2[[#This Row],[CustomerID]],'Hospitalisation Details'!A:M,12,FALSE)</f>
        <v>11-Oct-1973</v>
      </c>
      <c r="M1084" s="6">
        <f>VLOOKUP(Table2[[#This Row],[CustomerID]],'Hospitalisation Details'!A:M,7,FALSE)</f>
        <v>10419.59</v>
      </c>
      <c r="N1084" s="6" t="str">
        <f>VLOOKUP(Table2[[#This Row],[CustomerID]],'Hospitalisation Details'!A:M,8,FALSE)</f>
        <v>tier - 3</v>
      </c>
      <c r="O1084" s="6" t="str">
        <f>VLOOKUP(Table2[[#This Row],[CustomerID]],'Hospitalisation Details'!A:M,9,FALSE)</f>
        <v>tier - 2</v>
      </c>
      <c r="P1084" s="6" t="str">
        <f>VLOOKUP(Table2[[#This Row],[CustomerID]],'Hospitalisation Details'!A:M,10,FALSE)</f>
        <v>R1025</v>
      </c>
      <c r="Q1084" s="6">
        <f>VLOOKUP(Table2[[#This Row],[CustomerID]],'Hospitalisation Details'!A:M,13,FALSE)</f>
        <v>49</v>
      </c>
      <c r="R1084" s="41"/>
    </row>
    <row r="1085" spans="1:18" x14ac:dyDescent="0.3">
      <c r="A1085" s="6" t="str">
        <f>VLOOKUP('Customer Names'!A1085,'Customer Names'!A:A,1,FALSE)</f>
        <v>Id1084</v>
      </c>
      <c r="B1085" s="6" t="str">
        <f>VLOOKUP(Table2[[#This Row],[CustomerID]],'Customer Names'!A:E,4,FALSE)</f>
        <v xml:space="preserve">  Paul A</v>
      </c>
      <c r="C1085" s="6">
        <f>VLOOKUP(Table2[[#This Row],[CustomerID]],'Medical Examinations'!A:J,2,FALSE)</f>
        <v>31.66</v>
      </c>
      <c r="D1085" s="6">
        <f>VLOOKUP(Table2[[#This Row],[CustomerID]],'Medical Examinations'!A:J,3,FALSE)</f>
        <v>4.1100000000000003</v>
      </c>
      <c r="E1085" s="6" t="str">
        <f>VLOOKUP(Table2[[#This Row],[CustomerID]],'Medical Examinations'!A:J,4,FALSE)</f>
        <v>No</v>
      </c>
      <c r="F1085" s="6" t="str">
        <f>VLOOKUP(Table2[[#This Row],[CustomerID]],'Medical Examinations'!A:J,5,FALSE)</f>
        <v>No</v>
      </c>
      <c r="G1085" s="6" t="str">
        <f>VLOOKUP(Table2[[#This Row],[CustomerID]],'Medical Examinations'!A:J,6,FALSE)</f>
        <v>No</v>
      </c>
      <c r="H1085" s="6">
        <f>VLOOKUP(Table2[[#This Row],[CustomerID]],'Medical Examinations'!A:J,7,FALSE)</f>
        <v>0</v>
      </c>
      <c r="I1085" s="6" t="str">
        <f>VLOOKUP(Table2[[#This Row],[CustomerID]],'Medical Examinations'!A:J,8,FALSE)</f>
        <v>No</v>
      </c>
      <c r="J1085" s="6" t="str">
        <f>VLOOKUP(Table2[[#This Row],[CustomerID]],'Medical Examinations'!A:J,9,FALSE)</f>
        <v>Obesity</v>
      </c>
      <c r="K1085" s="6" t="str">
        <f>VLOOKUP(Table2[[#This Row],[CustomerID]],'Medical Examinations'!A:J,10,FALSE)</f>
        <v>Normal</v>
      </c>
      <c r="L1085" s="6" t="str">
        <f>VLOOKUP(Table2[[#This Row],[CustomerID]],'Hospitalisation Details'!A:M,12,FALSE)</f>
        <v>24-Oct-1980</v>
      </c>
      <c r="M1085" s="6">
        <f>VLOOKUP(Table2[[#This Row],[CustomerID]],'Hospitalisation Details'!A:M,7,FALSE)</f>
        <v>10407.98</v>
      </c>
      <c r="N1085" s="6" t="str">
        <f>VLOOKUP(Table2[[#This Row],[CustomerID]],'Hospitalisation Details'!A:M,8,FALSE)</f>
        <v>tier - 3</v>
      </c>
      <c r="O1085" s="6" t="str">
        <f>VLOOKUP(Table2[[#This Row],[CustomerID]],'Hospitalisation Details'!A:M,9,FALSE)</f>
        <v>tier - 1</v>
      </c>
      <c r="P1085" s="6" t="str">
        <f>VLOOKUP(Table2[[#This Row],[CustomerID]],'Hospitalisation Details'!A:M,10,FALSE)</f>
        <v>R1021</v>
      </c>
      <c r="Q1085" s="6">
        <f>VLOOKUP(Table2[[#This Row],[CustomerID]],'Hospitalisation Details'!A:M,13,FALSE)</f>
        <v>42</v>
      </c>
      <c r="R1085" s="41"/>
    </row>
    <row r="1086" spans="1:18" x14ac:dyDescent="0.3">
      <c r="A1086" s="6" t="str">
        <f>VLOOKUP('Customer Names'!A1086,'Customer Names'!A:A,1,FALSE)</f>
        <v>Id1085</v>
      </c>
      <c r="B1086" s="6" t="str">
        <f>VLOOKUP(Table2[[#This Row],[CustomerID]],'Customer Names'!A:E,4,FALSE)</f>
        <v xml:space="preserve">  Bryan</v>
      </c>
      <c r="C1086" s="6">
        <f>VLOOKUP(Table2[[#This Row],[CustomerID]],'Medical Examinations'!A:J,2,FALSE)</f>
        <v>28.215</v>
      </c>
      <c r="D1086" s="6">
        <f>VLOOKUP(Table2[[#This Row],[CustomerID]],'Medical Examinations'!A:J,3,FALSE)</f>
        <v>7.56</v>
      </c>
      <c r="E1086" s="6" t="str">
        <f>VLOOKUP(Table2[[#This Row],[CustomerID]],'Medical Examinations'!A:J,4,FALSE)</f>
        <v>Yes</v>
      </c>
      <c r="F1086" s="6" t="str">
        <f>VLOOKUP(Table2[[#This Row],[CustomerID]],'Medical Examinations'!A:J,5,FALSE)</f>
        <v>No</v>
      </c>
      <c r="G1086" s="6" t="str">
        <f>VLOOKUP(Table2[[#This Row],[CustomerID]],'Medical Examinations'!A:J,6,FALSE)</f>
        <v>No</v>
      </c>
      <c r="H1086" s="6">
        <f>VLOOKUP(Table2[[#This Row],[CustomerID]],'Medical Examinations'!A:J,7,FALSE)</f>
        <v>1</v>
      </c>
      <c r="I1086" s="6" t="str">
        <f>VLOOKUP(Table2[[#This Row],[CustomerID]],'Medical Examinations'!A:J,8,FALSE)</f>
        <v>No</v>
      </c>
      <c r="J1086" s="6" t="str">
        <f>VLOOKUP(Table2[[#This Row],[CustomerID]],'Medical Examinations'!A:J,9,FALSE)</f>
        <v>OverWeight</v>
      </c>
      <c r="K1086" s="6" t="str">
        <f>VLOOKUP(Table2[[#This Row],[CustomerID]],'Medical Examinations'!A:J,10,FALSE)</f>
        <v>Diabetes</v>
      </c>
      <c r="L1086" s="6" t="str">
        <f>VLOOKUP(Table2[[#This Row],[CustomerID]],'Hospitalisation Details'!A:M,12,FALSE)</f>
        <v>5-Jun-1975</v>
      </c>
      <c r="M1086" s="6">
        <f>VLOOKUP(Table2[[#This Row],[CustomerID]],'Hospitalisation Details'!A:M,7,FALSE)</f>
        <v>10407.09</v>
      </c>
      <c r="N1086" s="6" t="str">
        <f>VLOOKUP(Table2[[#This Row],[CustomerID]],'Hospitalisation Details'!A:M,8,FALSE)</f>
        <v>tier - 3</v>
      </c>
      <c r="O1086" s="6" t="str">
        <f>VLOOKUP(Table2[[#This Row],[CustomerID]],'Hospitalisation Details'!A:M,9,FALSE)</f>
        <v>tier - 1</v>
      </c>
      <c r="P1086" s="6" t="str">
        <f>VLOOKUP(Table2[[#This Row],[CustomerID]],'Hospitalisation Details'!A:M,10,FALSE)</f>
        <v>R1015</v>
      </c>
      <c r="Q1086" s="6">
        <f>VLOOKUP(Table2[[#This Row],[CustomerID]],'Hospitalisation Details'!A:M,13,FALSE)</f>
        <v>48</v>
      </c>
      <c r="R1086" s="41"/>
    </row>
    <row r="1087" spans="1:18" x14ac:dyDescent="0.3">
      <c r="A1087" s="6" t="str">
        <f>VLOOKUP('Customer Names'!A1087,'Customer Names'!A:A,1,FALSE)</f>
        <v>Id1086</v>
      </c>
      <c r="B1087" s="6" t="str">
        <f>VLOOKUP(Table2[[#This Row],[CustomerID]],'Customer Names'!A:E,4,FALSE)</f>
        <v xml:space="preserve">  Chris</v>
      </c>
      <c r="C1087" s="6">
        <f>VLOOKUP(Table2[[#This Row],[CustomerID]],'Medical Examinations'!A:J,2,FALSE)</f>
        <v>26.12</v>
      </c>
      <c r="D1087" s="6">
        <f>VLOOKUP(Table2[[#This Row],[CustomerID]],'Medical Examinations'!A:J,3,FALSE)</f>
        <v>4.17</v>
      </c>
      <c r="E1087" s="6" t="str">
        <f>VLOOKUP(Table2[[#This Row],[CustomerID]],'Medical Examinations'!A:J,4,FALSE)</f>
        <v>Yes</v>
      </c>
      <c r="F1087" s="6" t="str">
        <f>VLOOKUP(Table2[[#This Row],[CustomerID]],'Medical Examinations'!A:J,5,FALSE)</f>
        <v>No</v>
      </c>
      <c r="G1087" s="6" t="str">
        <f>VLOOKUP(Table2[[#This Row],[CustomerID]],'Medical Examinations'!A:J,6,FALSE)</f>
        <v>Yes</v>
      </c>
      <c r="H1087" s="6">
        <f>VLOOKUP(Table2[[#This Row],[CustomerID]],'Medical Examinations'!A:J,7,FALSE)</f>
        <v>1</v>
      </c>
      <c r="I1087" s="6" t="str">
        <f>VLOOKUP(Table2[[#This Row],[CustomerID]],'Medical Examinations'!A:J,8,FALSE)</f>
        <v>No</v>
      </c>
      <c r="J1087" s="6" t="str">
        <f>VLOOKUP(Table2[[#This Row],[CustomerID]],'Medical Examinations'!A:J,9,FALSE)</f>
        <v>OverWeight</v>
      </c>
      <c r="K1087" s="6" t="str">
        <f>VLOOKUP(Table2[[#This Row],[CustomerID]],'Medical Examinations'!A:J,10,FALSE)</f>
        <v>Normal</v>
      </c>
      <c r="L1087" s="6" t="str">
        <f>VLOOKUP(Table2[[#This Row],[CustomerID]],'Hospitalisation Details'!A:M,12,FALSE)</f>
        <v>7-Jul-1969</v>
      </c>
      <c r="M1087" s="6">
        <f>VLOOKUP(Table2[[#This Row],[CustomerID]],'Hospitalisation Details'!A:M,7,FALSE)</f>
        <v>10403.27</v>
      </c>
      <c r="N1087" s="6" t="str">
        <f>VLOOKUP(Table2[[#This Row],[CustomerID]],'Hospitalisation Details'!A:M,8,FALSE)</f>
        <v>tier - 3</v>
      </c>
      <c r="O1087" s="6" t="str">
        <f>VLOOKUP(Table2[[#This Row],[CustomerID]],'Hospitalisation Details'!A:M,9,FALSE)</f>
        <v>tier - 2</v>
      </c>
      <c r="P1087" s="6" t="str">
        <f>VLOOKUP(Table2[[#This Row],[CustomerID]],'Hospitalisation Details'!A:M,10,FALSE)</f>
        <v>R1020</v>
      </c>
      <c r="Q1087" s="6">
        <f>VLOOKUP(Table2[[#This Row],[CustomerID]],'Hospitalisation Details'!A:M,13,FALSE)</f>
        <v>53</v>
      </c>
      <c r="R1087" s="41"/>
    </row>
    <row r="1088" spans="1:18" x14ac:dyDescent="0.3">
      <c r="A1088" s="6" t="str">
        <f>VLOOKUP('Customer Names'!A1088,'Customer Names'!A:A,1,FALSE)</f>
        <v>Id1087</v>
      </c>
      <c r="B1088" s="6" t="str">
        <f>VLOOKUP(Table2[[#This Row],[CustomerID]],'Customer Names'!A:E,4,FALSE)</f>
        <v xml:space="preserve">  Milah B</v>
      </c>
      <c r="C1088" s="6">
        <f>VLOOKUP(Table2[[#This Row],[CustomerID]],'Medical Examinations'!A:J,2,FALSE)</f>
        <v>36.630000000000003</v>
      </c>
      <c r="D1088" s="6">
        <f>VLOOKUP(Table2[[#This Row],[CustomerID]],'Medical Examinations'!A:J,3,FALSE)</f>
        <v>11.42</v>
      </c>
      <c r="E1088" s="6" t="str">
        <f>VLOOKUP(Table2[[#This Row],[CustomerID]],'Medical Examinations'!A:J,4,FALSE)</f>
        <v>No</v>
      </c>
      <c r="F1088" s="6" t="str">
        <f>VLOOKUP(Table2[[#This Row],[CustomerID]],'Medical Examinations'!A:J,5,FALSE)</f>
        <v>No</v>
      </c>
      <c r="G1088" s="6" t="str">
        <f>VLOOKUP(Table2[[#This Row],[CustomerID]],'Medical Examinations'!A:J,6,FALSE)</f>
        <v>No</v>
      </c>
      <c r="H1088" s="6">
        <f>VLOOKUP(Table2[[#This Row],[CustomerID]],'Medical Examinations'!A:J,7,FALSE)</f>
        <v>2</v>
      </c>
      <c r="I1088" s="6" t="str">
        <f>VLOOKUP(Table2[[#This Row],[CustomerID]],'Medical Examinations'!A:J,8,FALSE)</f>
        <v>No</v>
      </c>
      <c r="J1088" s="6" t="str">
        <f>VLOOKUP(Table2[[#This Row],[CustomerID]],'Medical Examinations'!A:J,9,FALSE)</f>
        <v>Obesity</v>
      </c>
      <c r="K1088" s="6" t="str">
        <f>VLOOKUP(Table2[[#This Row],[CustomerID]],'Medical Examinations'!A:J,10,FALSE)</f>
        <v>Diabetes</v>
      </c>
      <c r="L1088" s="6" t="str">
        <f>VLOOKUP(Table2[[#This Row],[CustomerID]],'Hospitalisation Details'!A:M,12,FALSE)</f>
        <v>19-Sep-1973</v>
      </c>
      <c r="M1088" s="6">
        <f>VLOOKUP(Table2[[#This Row],[CustomerID]],'Hospitalisation Details'!A:M,7,FALSE)</f>
        <v>10381.48</v>
      </c>
      <c r="N1088" s="6" t="str">
        <f>VLOOKUP(Table2[[#This Row],[CustomerID]],'Hospitalisation Details'!A:M,8,FALSE)</f>
        <v>tier - 3</v>
      </c>
      <c r="O1088" s="6" t="str">
        <f>VLOOKUP(Table2[[#This Row],[CustomerID]],'Hospitalisation Details'!A:M,9,FALSE)</f>
        <v>tier - 3</v>
      </c>
      <c r="P1088" s="6" t="str">
        <f>VLOOKUP(Table2[[#This Row],[CustomerID]],'Hospitalisation Details'!A:M,10,FALSE)</f>
        <v>R1013</v>
      </c>
      <c r="Q1088" s="6">
        <f>VLOOKUP(Table2[[#This Row],[CustomerID]],'Hospitalisation Details'!A:M,13,FALSE)</f>
        <v>49</v>
      </c>
      <c r="R1088" s="41"/>
    </row>
    <row r="1089" spans="1:18" x14ac:dyDescent="0.3">
      <c r="A1089" s="6" t="str">
        <f>VLOOKUP('Customer Names'!A1089,'Customer Names'!A:A,1,FALSE)</f>
        <v>Id1088</v>
      </c>
      <c r="B1089" s="6" t="str">
        <f>VLOOKUP(Table2[[#This Row],[CustomerID]],'Customer Names'!A:E,4,FALSE)</f>
        <v xml:space="preserve">  Annette M</v>
      </c>
      <c r="C1089" s="6">
        <f>VLOOKUP(Table2[[#This Row],[CustomerID]],'Medical Examinations'!A:J,2,FALSE)</f>
        <v>33.344999999999999</v>
      </c>
      <c r="D1089" s="6">
        <f>VLOOKUP(Table2[[#This Row],[CustomerID]],'Medical Examinations'!A:J,3,FALSE)</f>
        <v>7.33</v>
      </c>
      <c r="E1089" s="6" t="str">
        <f>VLOOKUP(Table2[[#This Row],[CustomerID]],'Medical Examinations'!A:J,4,FALSE)</f>
        <v>No</v>
      </c>
      <c r="F1089" s="6" t="str">
        <f>VLOOKUP(Table2[[#This Row],[CustomerID]],'Medical Examinations'!A:J,5,FALSE)</f>
        <v>No</v>
      </c>
      <c r="G1089" s="6" t="str">
        <f>VLOOKUP(Table2[[#This Row],[CustomerID]],'Medical Examinations'!A:J,6,FALSE)</f>
        <v>No</v>
      </c>
      <c r="H1089" s="6">
        <f>VLOOKUP(Table2[[#This Row],[CustomerID]],'Medical Examinations'!A:J,7,FALSE)</f>
        <v>2</v>
      </c>
      <c r="I1089" s="6" t="str">
        <f>VLOOKUP(Table2[[#This Row],[CustomerID]],'Medical Examinations'!A:J,8,FALSE)</f>
        <v>No</v>
      </c>
      <c r="J1089" s="6" t="str">
        <f>VLOOKUP(Table2[[#This Row],[CustomerID]],'Medical Examinations'!A:J,9,FALSE)</f>
        <v>Obesity</v>
      </c>
      <c r="K1089" s="6" t="str">
        <f>VLOOKUP(Table2[[#This Row],[CustomerID]],'Medical Examinations'!A:J,10,FALSE)</f>
        <v>Diabetes</v>
      </c>
      <c r="L1089" s="6" t="str">
        <f>VLOOKUP(Table2[[#This Row],[CustomerID]],'Hospitalisation Details'!A:M,12,FALSE)</f>
        <v>29-Sep-1973</v>
      </c>
      <c r="M1089" s="6">
        <f>VLOOKUP(Table2[[#This Row],[CustomerID]],'Hospitalisation Details'!A:M,7,FALSE)</f>
        <v>10370.91</v>
      </c>
      <c r="N1089" s="6" t="str">
        <f>VLOOKUP(Table2[[#This Row],[CustomerID]],'Hospitalisation Details'!A:M,8,FALSE)</f>
        <v>tier - 3</v>
      </c>
      <c r="O1089" s="6" t="str">
        <f>VLOOKUP(Table2[[#This Row],[CustomerID]],'Hospitalisation Details'!A:M,9,FALSE)</f>
        <v>tier - 3</v>
      </c>
      <c r="P1089" s="6" t="str">
        <f>VLOOKUP(Table2[[#This Row],[CustomerID]],'Hospitalisation Details'!A:M,10,FALSE)</f>
        <v>R1024</v>
      </c>
      <c r="Q1089" s="6">
        <f>VLOOKUP(Table2[[#This Row],[CustomerID]],'Hospitalisation Details'!A:M,13,FALSE)</f>
        <v>49</v>
      </c>
      <c r="R1089" s="41"/>
    </row>
    <row r="1090" spans="1:18" x14ac:dyDescent="0.3">
      <c r="A1090" s="6" t="str">
        <f>VLOOKUP('Customer Names'!A1090,'Customer Names'!A:A,1,FALSE)</f>
        <v>Id1089</v>
      </c>
      <c r="B1090" s="6" t="str">
        <f>VLOOKUP(Table2[[#This Row],[CustomerID]],'Customer Names'!A:E,4,FALSE)</f>
        <v xml:space="preserve">  Yoko</v>
      </c>
      <c r="C1090" s="6">
        <f>VLOOKUP(Table2[[#This Row],[CustomerID]],'Medical Examinations'!A:J,2,FALSE)</f>
        <v>27.11</v>
      </c>
      <c r="D1090" s="6">
        <f>VLOOKUP(Table2[[#This Row],[CustomerID]],'Medical Examinations'!A:J,3,FALSE)</f>
        <v>6.7</v>
      </c>
      <c r="E1090" s="6" t="str">
        <f>VLOOKUP(Table2[[#This Row],[CustomerID]],'Medical Examinations'!A:J,4,FALSE)</f>
        <v>No</v>
      </c>
      <c r="F1090" s="6" t="str">
        <f>VLOOKUP(Table2[[#This Row],[CustomerID]],'Medical Examinations'!A:J,5,FALSE)</f>
        <v>No</v>
      </c>
      <c r="G1090" s="6" t="str">
        <f>VLOOKUP(Table2[[#This Row],[CustomerID]],'Medical Examinations'!A:J,6,FALSE)</f>
        <v>No</v>
      </c>
      <c r="H1090" s="6">
        <f>VLOOKUP(Table2[[#This Row],[CustomerID]],'Medical Examinations'!A:J,7,FALSE)</f>
        <v>0</v>
      </c>
      <c r="I1090" s="6" t="str">
        <f>VLOOKUP(Table2[[#This Row],[CustomerID]],'Medical Examinations'!A:J,8,FALSE)</f>
        <v>No</v>
      </c>
      <c r="J1090" s="6" t="str">
        <f>VLOOKUP(Table2[[#This Row],[CustomerID]],'Medical Examinations'!A:J,9,FALSE)</f>
        <v>OverWeight</v>
      </c>
      <c r="K1090" s="6" t="str">
        <f>VLOOKUP(Table2[[#This Row],[CustomerID]],'Medical Examinations'!A:J,10,FALSE)</f>
        <v>Diabetes</v>
      </c>
      <c r="L1090" s="6" t="str">
        <f>VLOOKUP(Table2[[#This Row],[CustomerID]],'Hospitalisation Details'!A:M,12,FALSE)</f>
        <v>6-Sep-1971</v>
      </c>
      <c r="M1090" s="6">
        <f>VLOOKUP(Table2[[#This Row],[CustomerID]],'Hospitalisation Details'!A:M,7,FALSE)</f>
        <v>10356.67</v>
      </c>
      <c r="N1090" s="6" t="str">
        <f>VLOOKUP(Table2[[#This Row],[CustomerID]],'Hospitalisation Details'!A:M,8,FALSE)</f>
        <v>tier - 3</v>
      </c>
      <c r="O1090" s="6" t="str">
        <f>VLOOKUP(Table2[[#This Row],[CustomerID]],'Hospitalisation Details'!A:M,9,FALSE)</f>
        <v>tier - 1</v>
      </c>
      <c r="P1090" s="6" t="str">
        <f>VLOOKUP(Table2[[#This Row],[CustomerID]],'Hospitalisation Details'!A:M,10,FALSE)</f>
        <v>R1025</v>
      </c>
      <c r="Q1090" s="6">
        <f>VLOOKUP(Table2[[#This Row],[CustomerID]],'Hospitalisation Details'!A:M,13,FALSE)</f>
        <v>51</v>
      </c>
      <c r="R1090" s="41"/>
    </row>
    <row r="1091" spans="1:18" x14ac:dyDescent="0.3">
      <c r="A1091" s="6" t="str">
        <f>VLOOKUP('Customer Names'!A1091,'Customer Names'!A:A,1,FALSE)</f>
        <v>Id1090</v>
      </c>
      <c r="B1091" s="6" t="str">
        <f>VLOOKUP(Table2[[#This Row],[CustomerID]],'Customer Names'!A:E,4,FALSE)</f>
        <v xml:space="preserve">  Laura</v>
      </c>
      <c r="C1091" s="6">
        <f>VLOOKUP(Table2[[#This Row],[CustomerID]],'Medical Examinations'!A:J,2,FALSE)</f>
        <v>26.6</v>
      </c>
      <c r="D1091" s="6">
        <f>VLOOKUP(Table2[[#This Row],[CustomerID]],'Medical Examinations'!A:J,3,FALSE)</f>
        <v>5.27</v>
      </c>
      <c r="E1091" s="6" t="str">
        <f>VLOOKUP(Table2[[#This Row],[CustomerID]],'Medical Examinations'!A:J,4,FALSE)</f>
        <v>Yes</v>
      </c>
      <c r="F1091" s="6" t="str">
        <f>VLOOKUP(Table2[[#This Row],[CustomerID]],'Medical Examinations'!A:J,5,FALSE)</f>
        <v>No</v>
      </c>
      <c r="G1091" s="6" t="str">
        <f>VLOOKUP(Table2[[#This Row],[CustomerID]],'Medical Examinations'!A:J,6,FALSE)</f>
        <v>Yes</v>
      </c>
      <c r="H1091" s="6">
        <f>VLOOKUP(Table2[[#This Row],[CustomerID]],'Medical Examinations'!A:J,7,FALSE)</f>
        <v>1</v>
      </c>
      <c r="I1091" s="6" t="str">
        <f>VLOOKUP(Table2[[#This Row],[CustomerID]],'Medical Examinations'!A:J,8,FALSE)</f>
        <v>No</v>
      </c>
      <c r="J1091" s="6" t="str">
        <f>VLOOKUP(Table2[[#This Row],[CustomerID]],'Medical Examinations'!A:J,9,FALSE)</f>
        <v>OverWeight</v>
      </c>
      <c r="K1091" s="6" t="str">
        <f>VLOOKUP(Table2[[#This Row],[CustomerID]],'Medical Examinations'!A:J,10,FALSE)</f>
        <v>Normal</v>
      </c>
      <c r="L1091" s="6" t="str">
        <f>VLOOKUP(Table2[[#This Row],[CustomerID]],'Hospitalisation Details'!A:M,12,FALSE)</f>
        <v>17-Jun-1969</v>
      </c>
      <c r="M1091" s="6">
        <f>VLOOKUP(Table2[[#This Row],[CustomerID]],'Hospitalisation Details'!A:M,7,FALSE)</f>
        <v>10355.64</v>
      </c>
      <c r="N1091" s="6" t="str">
        <f>VLOOKUP(Table2[[#This Row],[CustomerID]],'Hospitalisation Details'!A:M,8,FALSE)</f>
        <v>tier - 3</v>
      </c>
      <c r="O1091" s="6" t="str">
        <f>VLOOKUP(Table2[[#This Row],[CustomerID]],'Hospitalisation Details'!A:M,9,FALSE)</f>
        <v>tier - 1</v>
      </c>
      <c r="P1091" s="6" t="str">
        <f>VLOOKUP(Table2[[#This Row],[CustomerID]],'Hospitalisation Details'!A:M,10,FALSE)</f>
        <v>R1012</v>
      </c>
      <c r="Q1091" s="6">
        <f>VLOOKUP(Table2[[#This Row],[CustomerID]],'Hospitalisation Details'!A:M,13,FALSE)</f>
        <v>53</v>
      </c>
      <c r="R1091" s="41"/>
    </row>
    <row r="1092" spans="1:18" x14ac:dyDescent="0.3">
      <c r="A1092" s="6" t="str">
        <f>VLOOKUP('Customer Names'!A1092,'Customer Names'!A:A,1,FALSE)</f>
        <v>Id1091</v>
      </c>
      <c r="B1092" s="6" t="str">
        <f>VLOOKUP(Table2[[#This Row],[CustomerID]],'Customer Names'!A:E,4,FALSE)</f>
        <v xml:space="preserve">  Tess A</v>
      </c>
      <c r="C1092" s="6">
        <f>VLOOKUP(Table2[[#This Row],[CustomerID]],'Medical Examinations'!A:J,2,FALSE)</f>
        <v>30.41</v>
      </c>
      <c r="D1092" s="6">
        <f>VLOOKUP(Table2[[#This Row],[CustomerID]],'Medical Examinations'!A:J,3,FALSE)</f>
        <v>7.72</v>
      </c>
      <c r="E1092" s="6" t="str">
        <f>VLOOKUP(Table2[[#This Row],[CustomerID]],'Medical Examinations'!A:J,4,FALSE)</f>
        <v>No</v>
      </c>
      <c r="F1092" s="6" t="str">
        <f>VLOOKUP(Table2[[#This Row],[CustomerID]],'Medical Examinations'!A:J,5,FALSE)</f>
        <v>No</v>
      </c>
      <c r="G1092" s="6" t="str">
        <f>VLOOKUP(Table2[[#This Row],[CustomerID]],'Medical Examinations'!A:J,6,FALSE)</f>
        <v>No</v>
      </c>
      <c r="H1092" s="6">
        <f>VLOOKUP(Table2[[#This Row],[CustomerID]],'Medical Examinations'!A:J,7,FALSE)</f>
        <v>0</v>
      </c>
      <c r="I1092" s="6" t="str">
        <f>VLOOKUP(Table2[[#This Row],[CustomerID]],'Medical Examinations'!A:J,8,FALSE)</f>
        <v>No</v>
      </c>
      <c r="J1092" s="6" t="str">
        <f>VLOOKUP(Table2[[#This Row],[CustomerID]],'Medical Examinations'!A:J,9,FALSE)</f>
        <v>Obesity</v>
      </c>
      <c r="K1092" s="6" t="str">
        <f>VLOOKUP(Table2[[#This Row],[CustomerID]],'Medical Examinations'!A:J,10,FALSE)</f>
        <v>Diabetes</v>
      </c>
      <c r="L1092" s="6" t="str">
        <f>VLOOKUP(Table2[[#This Row],[CustomerID]],'Hospitalisation Details'!A:M,12,FALSE)</f>
        <v>29-Sep-1974</v>
      </c>
      <c r="M1092" s="6">
        <f>VLOOKUP(Table2[[#This Row],[CustomerID]],'Hospitalisation Details'!A:M,7,FALSE)</f>
        <v>10352.48</v>
      </c>
      <c r="N1092" s="6" t="str">
        <f>VLOOKUP(Table2[[#This Row],[CustomerID]],'Hospitalisation Details'!A:M,8,FALSE)</f>
        <v>tier - 3</v>
      </c>
      <c r="O1092" s="6" t="str">
        <f>VLOOKUP(Table2[[#This Row],[CustomerID]],'Hospitalisation Details'!A:M,9,FALSE)</f>
        <v>tier - 1</v>
      </c>
      <c r="P1092" s="6" t="str">
        <f>VLOOKUP(Table2[[#This Row],[CustomerID]],'Hospitalisation Details'!A:M,10,FALSE)</f>
        <v>R1012</v>
      </c>
      <c r="Q1092" s="6">
        <f>VLOOKUP(Table2[[#This Row],[CustomerID]],'Hospitalisation Details'!A:M,13,FALSE)</f>
        <v>48</v>
      </c>
      <c r="R1092" s="41"/>
    </row>
    <row r="1093" spans="1:18" x14ac:dyDescent="0.3">
      <c r="A1093" s="6" t="str">
        <f>VLOOKUP('Customer Names'!A1093,'Customer Names'!A:A,1,FALSE)</f>
        <v>Id1092</v>
      </c>
      <c r="B1093" s="6" t="str">
        <f>VLOOKUP(Table2[[#This Row],[CustomerID]],'Customer Names'!A:E,4,FALSE)</f>
        <v xml:space="preserve">  William G</v>
      </c>
      <c r="C1093" s="6">
        <f>VLOOKUP(Table2[[#This Row],[CustomerID]],'Medical Examinations'!A:J,2,FALSE)</f>
        <v>28.98</v>
      </c>
      <c r="D1093" s="6">
        <f>VLOOKUP(Table2[[#This Row],[CustomerID]],'Medical Examinations'!A:J,3,FALSE)</f>
        <v>8.68</v>
      </c>
      <c r="E1093" s="6" t="str">
        <f>VLOOKUP(Table2[[#This Row],[CustomerID]],'Medical Examinations'!A:J,4,FALSE)</f>
        <v>No</v>
      </c>
      <c r="F1093" s="6" t="str">
        <f>VLOOKUP(Table2[[#This Row],[CustomerID]],'Medical Examinations'!A:J,5,FALSE)</f>
        <v>No</v>
      </c>
      <c r="G1093" s="6" t="str">
        <f>VLOOKUP(Table2[[#This Row],[CustomerID]],'Medical Examinations'!A:J,6,FALSE)</f>
        <v>No</v>
      </c>
      <c r="H1093" s="6">
        <f>VLOOKUP(Table2[[#This Row],[CustomerID]],'Medical Examinations'!A:J,7,FALSE)</f>
        <v>2</v>
      </c>
      <c r="I1093" s="6" t="str">
        <f>VLOOKUP(Table2[[#This Row],[CustomerID]],'Medical Examinations'!A:J,8,FALSE)</f>
        <v>No</v>
      </c>
      <c r="J1093" s="6" t="str">
        <f>VLOOKUP(Table2[[#This Row],[CustomerID]],'Medical Examinations'!A:J,9,FALSE)</f>
        <v>OverWeight</v>
      </c>
      <c r="K1093" s="6" t="str">
        <f>VLOOKUP(Table2[[#This Row],[CustomerID]],'Medical Examinations'!A:J,10,FALSE)</f>
        <v>Diabetes</v>
      </c>
      <c r="L1093" s="6" t="str">
        <f>VLOOKUP(Table2[[#This Row],[CustomerID]],'Hospitalisation Details'!A:M,12,FALSE)</f>
        <v>8-Aug-1973</v>
      </c>
      <c r="M1093" s="6">
        <f>VLOOKUP(Table2[[#This Row],[CustomerID]],'Hospitalisation Details'!A:M,7,FALSE)</f>
        <v>10345.93</v>
      </c>
      <c r="N1093" s="6" t="str">
        <f>VLOOKUP(Table2[[#This Row],[CustomerID]],'Hospitalisation Details'!A:M,8,FALSE)</f>
        <v>tier - 3</v>
      </c>
      <c r="O1093" s="6" t="str">
        <f>VLOOKUP(Table2[[#This Row],[CustomerID]],'Hospitalisation Details'!A:M,9,FALSE)</f>
        <v>tier - 2</v>
      </c>
      <c r="P1093" s="6" t="str">
        <f>VLOOKUP(Table2[[#This Row],[CustomerID]],'Hospitalisation Details'!A:M,10,FALSE)</f>
        <v>R1021</v>
      </c>
      <c r="Q1093" s="6">
        <f>VLOOKUP(Table2[[#This Row],[CustomerID]],'Hospitalisation Details'!A:M,13,FALSE)</f>
        <v>49</v>
      </c>
      <c r="R1093" s="41"/>
    </row>
    <row r="1094" spans="1:18" x14ac:dyDescent="0.3">
      <c r="A1094" s="6" t="str">
        <f>VLOOKUP('Customer Names'!A1094,'Customer Names'!A:A,1,FALSE)</f>
        <v>Id1093</v>
      </c>
      <c r="B1094" s="6" t="str">
        <f>VLOOKUP(Table2[[#This Row],[CustomerID]],'Customer Names'!A:E,4,FALSE)</f>
        <v xml:space="preserve">  Paige</v>
      </c>
      <c r="C1094" s="6">
        <f>VLOOKUP(Table2[[#This Row],[CustomerID]],'Medical Examinations'!A:J,2,FALSE)</f>
        <v>31.24</v>
      </c>
      <c r="D1094" s="6">
        <f>VLOOKUP(Table2[[#This Row],[CustomerID]],'Medical Examinations'!A:J,3,FALSE)</f>
        <v>9.8000000000000007</v>
      </c>
      <c r="E1094" s="6" t="str">
        <f>VLOOKUP(Table2[[#This Row],[CustomerID]],'Medical Examinations'!A:J,4,FALSE)</f>
        <v>No</v>
      </c>
      <c r="F1094" s="6" t="str">
        <f>VLOOKUP(Table2[[#This Row],[CustomerID]],'Medical Examinations'!A:J,5,FALSE)</f>
        <v>No</v>
      </c>
      <c r="G1094" s="6" t="str">
        <f>VLOOKUP(Table2[[#This Row],[CustomerID]],'Medical Examinations'!A:J,6,FALSE)</f>
        <v>No</v>
      </c>
      <c r="H1094" s="6">
        <f>VLOOKUP(Table2[[#This Row],[CustomerID]],'Medical Examinations'!A:J,7,FALSE)</f>
        <v>0</v>
      </c>
      <c r="I1094" s="6" t="str">
        <f>VLOOKUP(Table2[[#This Row],[CustomerID]],'Medical Examinations'!A:J,8,FALSE)</f>
        <v>No</v>
      </c>
      <c r="J1094" s="6" t="str">
        <f>VLOOKUP(Table2[[#This Row],[CustomerID]],'Medical Examinations'!A:J,9,FALSE)</f>
        <v>Obesity</v>
      </c>
      <c r="K1094" s="6" t="str">
        <f>VLOOKUP(Table2[[#This Row],[CustomerID]],'Medical Examinations'!A:J,10,FALSE)</f>
        <v>Diabetes</v>
      </c>
      <c r="L1094" s="6" t="str">
        <f>VLOOKUP(Table2[[#This Row],[CustomerID]],'Hospitalisation Details'!A:M,12,FALSE)</f>
        <v>19-Jul-1968</v>
      </c>
      <c r="M1094" s="6">
        <f>VLOOKUP(Table2[[#This Row],[CustomerID]],'Hospitalisation Details'!A:M,7,FALSE)</f>
        <v>10338.93</v>
      </c>
      <c r="N1094" s="6" t="str">
        <f>VLOOKUP(Table2[[#This Row],[CustomerID]],'Hospitalisation Details'!A:M,8,FALSE)</f>
        <v>tier - 3</v>
      </c>
      <c r="O1094" s="6" t="str">
        <f>VLOOKUP(Table2[[#This Row],[CustomerID]],'Hospitalisation Details'!A:M,9,FALSE)</f>
        <v>tier - 1</v>
      </c>
      <c r="P1094" s="6" t="str">
        <f>VLOOKUP(Table2[[#This Row],[CustomerID]],'Hospitalisation Details'!A:M,10,FALSE)</f>
        <v>R1013</v>
      </c>
      <c r="Q1094" s="6">
        <f>VLOOKUP(Table2[[#This Row],[CustomerID]],'Hospitalisation Details'!A:M,13,FALSE)</f>
        <v>54</v>
      </c>
      <c r="R1094" s="41"/>
    </row>
    <row r="1095" spans="1:18" x14ac:dyDescent="0.3">
      <c r="A1095" s="6" t="str">
        <f>VLOOKUP('Customer Names'!A1095,'Customer Names'!A:A,1,FALSE)</f>
        <v>Id1094</v>
      </c>
      <c r="B1095" s="6" t="str">
        <f>VLOOKUP(Table2[[#This Row],[CustomerID]],'Customer Names'!A:E,4,FALSE)</f>
        <v xml:space="preserve">  Matthew J</v>
      </c>
      <c r="C1095" s="6">
        <f>VLOOKUP(Table2[[#This Row],[CustomerID]],'Medical Examinations'!A:J,2,FALSE)</f>
        <v>31.54</v>
      </c>
      <c r="D1095" s="6">
        <f>VLOOKUP(Table2[[#This Row],[CustomerID]],'Medical Examinations'!A:J,3,FALSE)</f>
        <v>4.4400000000000004</v>
      </c>
      <c r="E1095" s="6" t="str">
        <f>VLOOKUP(Table2[[#This Row],[CustomerID]],'Medical Examinations'!A:J,4,FALSE)</f>
        <v>No</v>
      </c>
      <c r="F1095" s="6" t="str">
        <f>VLOOKUP(Table2[[#This Row],[CustomerID]],'Medical Examinations'!A:J,5,FALSE)</f>
        <v>No</v>
      </c>
      <c r="G1095" s="6" t="str">
        <f>VLOOKUP(Table2[[#This Row],[CustomerID]],'Medical Examinations'!A:J,6,FALSE)</f>
        <v>No</v>
      </c>
      <c r="H1095" s="6">
        <f>VLOOKUP(Table2[[#This Row],[CustomerID]],'Medical Examinations'!A:J,7,FALSE)</f>
        <v>0</v>
      </c>
      <c r="I1095" s="6" t="str">
        <f>VLOOKUP(Table2[[#This Row],[CustomerID]],'Medical Examinations'!A:J,8,FALSE)</f>
        <v>No</v>
      </c>
      <c r="J1095" s="6" t="str">
        <f>VLOOKUP(Table2[[#This Row],[CustomerID]],'Medical Examinations'!A:J,9,FALSE)</f>
        <v>Obesity</v>
      </c>
      <c r="K1095" s="6" t="str">
        <f>VLOOKUP(Table2[[#This Row],[CustomerID]],'Medical Examinations'!A:J,10,FALSE)</f>
        <v>Normal</v>
      </c>
      <c r="L1095" s="6" t="str">
        <f>VLOOKUP(Table2[[#This Row],[CustomerID]],'Hospitalisation Details'!A:M,12,FALSE)</f>
        <v>21-Jul-1982</v>
      </c>
      <c r="M1095" s="6">
        <f>VLOOKUP(Table2[[#This Row],[CustomerID]],'Hospitalisation Details'!A:M,7,FALSE)</f>
        <v>10329.06</v>
      </c>
      <c r="N1095" s="6" t="str">
        <f>VLOOKUP(Table2[[#This Row],[CustomerID]],'Hospitalisation Details'!A:M,8,FALSE)</f>
        <v>tier - 3</v>
      </c>
      <c r="O1095" s="6" t="str">
        <f>VLOOKUP(Table2[[#This Row],[CustomerID]],'Hospitalisation Details'!A:M,9,FALSE)</f>
        <v>tier - 1</v>
      </c>
      <c r="P1095" s="6" t="str">
        <f>VLOOKUP(Table2[[#This Row],[CustomerID]],'Hospitalisation Details'!A:M,10,FALSE)</f>
        <v>R1021</v>
      </c>
      <c r="Q1095" s="6">
        <f>VLOOKUP(Table2[[#This Row],[CustomerID]],'Hospitalisation Details'!A:M,13,FALSE)</f>
        <v>40</v>
      </c>
      <c r="R1095" s="41"/>
    </row>
    <row r="1096" spans="1:18" x14ac:dyDescent="0.3">
      <c r="A1096" s="6" t="str">
        <f>VLOOKUP('Customer Names'!A1096,'Customer Names'!A:A,1,FALSE)</f>
        <v>Id1095</v>
      </c>
      <c r="B1096" s="6" t="str">
        <f>VLOOKUP(Table2[[#This Row],[CustomerID]],'Customer Names'!A:E,4,FALSE)</f>
        <v xml:space="preserve">  Matthew</v>
      </c>
      <c r="C1096" s="6">
        <f>VLOOKUP(Table2[[#This Row],[CustomerID]],'Medical Examinations'!A:J,2,FALSE)</f>
        <v>38.6</v>
      </c>
      <c r="D1096" s="6">
        <f>VLOOKUP(Table2[[#This Row],[CustomerID]],'Medical Examinations'!A:J,3,FALSE)</f>
        <v>7.19</v>
      </c>
      <c r="E1096" s="6" t="str">
        <f>VLOOKUP(Table2[[#This Row],[CustomerID]],'Medical Examinations'!A:J,4,FALSE)</f>
        <v>Yes</v>
      </c>
      <c r="F1096" s="6" t="str">
        <f>VLOOKUP(Table2[[#This Row],[CustomerID]],'Medical Examinations'!A:J,5,FALSE)</f>
        <v>No</v>
      </c>
      <c r="G1096" s="6" t="str">
        <f>VLOOKUP(Table2[[#This Row],[CustomerID]],'Medical Examinations'!A:J,6,FALSE)</f>
        <v>No</v>
      </c>
      <c r="H1096" s="6">
        <f>VLOOKUP(Table2[[#This Row],[CustomerID]],'Medical Examinations'!A:J,7,FALSE)</f>
        <v>2</v>
      </c>
      <c r="I1096" s="6" t="str">
        <f>VLOOKUP(Table2[[#This Row],[CustomerID]],'Medical Examinations'!A:J,8,FALSE)</f>
        <v>No</v>
      </c>
      <c r="J1096" s="6" t="str">
        <f>VLOOKUP(Table2[[#This Row],[CustomerID]],'Medical Examinations'!A:J,9,FALSE)</f>
        <v>Obesity</v>
      </c>
      <c r="K1096" s="6" t="str">
        <f>VLOOKUP(Table2[[#This Row],[CustomerID]],'Medical Examinations'!A:J,10,FALSE)</f>
        <v>Diabetes</v>
      </c>
      <c r="L1096" s="6" t="str">
        <f>VLOOKUP(Table2[[#This Row],[CustomerID]],'Hospitalisation Details'!A:M,12,FALSE)</f>
        <v>1-Dec-1970</v>
      </c>
      <c r="M1096" s="6">
        <f>VLOOKUP(Table2[[#This Row],[CustomerID]],'Hospitalisation Details'!A:M,7,FALSE)</f>
        <v>10325.209999999999</v>
      </c>
      <c r="N1096" s="6" t="str">
        <f>VLOOKUP(Table2[[#This Row],[CustomerID]],'Hospitalisation Details'!A:M,8,FALSE)</f>
        <v>tier - 3</v>
      </c>
      <c r="O1096" s="6" t="str">
        <f>VLOOKUP(Table2[[#This Row],[CustomerID]],'Hospitalisation Details'!A:M,9,FALSE)</f>
        <v>tier - 3</v>
      </c>
      <c r="P1096" s="6" t="str">
        <f>VLOOKUP(Table2[[#This Row],[CustomerID]],'Hospitalisation Details'!A:M,10,FALSE)</f>
        <v>R1011</v>
      </c>
      <c r="Q1096" s="6">
        <f>VLOOKUP(Table2[[#This Row],[CustomerID]],'Hospitalisation Details'!A:M,13,FALSE)</f>
        <v>52</v>
      </c>
      <c r="R1096" s="41"/>
    </row>
    <row r="1097" spans="1:18" x14ac:dyDescent="0.3">
      <c r="A1097" s="6" t="str">
        <f>VLOOKUP('Customer Names'!A1097,'Customer Names'!A:A,1,FALSE)</f>
        <v>Id1096</v>
      </c>
      <c r="B1097" s="6" t="str">
        <f>VLOOKUP(Table2[[#This Row],[CustomerID]],'Customer Names'!A:E,4,FALSE)</f>
        <v xml:space="preserve">  Maria</v>
      </c>
      <c r="C1097" s="6">
        <f>VLOOKUP(Table2[[#This Row],[CustomerID]],'Medical Examinations'!A:J,2,FALSE)</f>
        <v>37.950000000000003</v>
      </c>
      <c r="D1097" s="6">
        <f>VLOOKUP(Table2[[#This Row],[CustomerID]],'Medical Examinations'!A:J,3,FALSE)</f>
        <v>6.06</v>
      </c>
      <c r="E1097" s="6" t="str">
        <f>VLOOKUP(Table2[[#This Row],[CustomerID]],'Medical Examinations'!A:J,4,FALSE)</f>
        <v>No</v>
      </c>
      <c r="F1097" s="6" t="str">
        <f>VLOOKUP(Table2[[#This Row],[CustomerID]],'Medical Examinations'!A:J,5,FALSE)</f>
        <v>No</v>
      </c>
      <c r="G1097" s="6" t="str">
        <f>VLOOKUP(Table2[[#This Row],[CustomerID]],'Medical Examinations'!A:J,6,FALSE)</f>
        <v>No</v>
      </c>
      <c r="H1097" s="6">
        <f>VLOOKUP(Table2[[#This Row],[CustomerID]],'Medical Examinations'!A:J,7,FALSE)</f>
        <v>0</v>
      </c>
      <c r="I1097" s="6" t="str">
        <f>VLOOKUP(Table2[[#This Row],[CustomerID]],'Medical Examinations'!A:J,8,FALSE)</f>
        <v>No</v>
      </c>
      <c r="J1097" s="6" t="str">
        <f>VLOOKUP(Table2[[#This Row],[CustomerID]],'Medical Examinations'!A:J,9,FALSE)</f>
        <v>Obesity</v>
      </c>
      <c r="K1097" s="6" t="str">
        <f>VLOOKUP(Table2[[#This Row],[CustomerID]],'Medical Examinations'!A:J,10,FALSE)</f>
        <v>Prediabetes</v>
      </c>
      <c r="L1097" s="6" t="str">
        <f>VLOOKUP(Table2[[#This Row],[CustomerID]],'Hospitalisation Details'!A:M,12,FALSE)</f>
        <v>21-Aug-1991</v>
      </c>
      <c r="M1097" s="6">
        <f>VLOOKUP(Table2[[#This Row],[CustomerID]],'Hospitalisation Details'!A:M,7,FALSE)</f>
        <v>10322.9</v>
      </c>
      <c r="N1097" s="6" t="str">
        <f>VLOOKUP(Table2[[#This Row],[CustomerID]],'Hospitalisation Details'!A:M,8,FALSE)</f>
        <v>tier - 3</v>
      </c>
      <c r="O1097" s="6" t="str">
        <f>VLOOKUP(Table2[[#This Row],[CustomerID]],'Hospitalisation Details'!A:M,9,FALSE)</f>
        <v>tier - 1</v>
      </c>
      <c r="P1097" s="6" t="str">
        <f>VLOOKUP(Table2[[#This Row],[CustomerID]],'Hospitalisation Details'!A:M,10,FALSE)</f>
        <v>R1026</v>
      </c>
      <c r="Q1097" s="6">
        <f>VLOOKUP(Table2[[#This Row],[CustomerID]],'Hospitalisation Details'!A:M,13,FALSE)</f>
        <v>31</v>
      </c>
      <c r="R1097" s="41"/>
    </row>
    <row r="1098" spans="1:18" x14ac:dyDescent="0.3">
      <c r="A1098" s="6" t="str">
        <f>VLOOKUP('Customer Names'!A1098,'Customer Names'!A:A,1,FALSE)</f>
        <v>Id1097</v>
      </c>
      <c r="B1098" s="6" t="str">
        <f>VLOOKUP(Table2[[#This Row],[CustomerID]],'Customer Names'!A:E,4,FALSE)</f>
        <v xml:space="preserve">  Stephanie D</v>
      </c>
      <c r="C1098" s="6">
        <f>VLOOKUP(Table2[[#This Row],[CustomerID]],'Medical Examinations'!A:J,2,FALSE)</f>
        <v>38.97</v>
      </c>
      <c r="D1098" s="6">
        <f>VLOOKUP(Table2[[#This Row],[CustomerID]],'Medical Examinations'!A:J,3,FALSE)</f>
        <v>5.12</v>
      </c>
      <c r="E1098" s="6" t="str">
        <f>VLOOKUP(Table2[[#This Row],[CustomerID]],'Medical Examinations'!A:J,4,FALSE)</f>
        <v>No</v>
      </c>
      <c r="F1098" s="6" t="str">
        <f>VLOOKUP(Table2[[#This Row],[CustomerID]],'Medical Examinations'!A:J,5,FALSE)</f>
        <v>No</v>
      </c>
      <c r="G1098" s="6" t="str">
        <f>VLOOKUP(Table2[[#This Row],[CustomerID]],'Medical Examinations'!A:J,6,FALSE)</f>
        <v>No</v>
      </c>
      <c r="H1098" s="6">
        <f>VLOOKUP(Table2[[#This Row],[CustomerID]],'Medical Examinations'!A:J,7,FALSE)</f>
        <v>0</v>
      </c>
      <c r="I1098" s="6" t="str">
        <f>VLOOKUP(Table2[[#This Row],[CustomerID]],'Medical Examinations'!A:J,8,FALSE)</f>
        <v>No</v>
      </c>
      <c r="J1098" s="6" t="str">
        <f>VLOOKUP(Table2[[#This Row],[CustomerID]],'Medical Examinations'!A:J,9,FALSE)</f>
        <v>Obesity</v>
      </c>
      <c r="K1098" s="6" t="str">
        <f>VLOOKUP(Table2[[#This Row],[CustomerID]],'Medical Examinations'!A:J,10,FALSE)</f>
        <v>Normal</v>
      </c>
      <c r="L1098" s="6" t="str">
        <f>VLOOKUP(Table2[[#This Row],[CustomerID]],'Hospitalisation Details'!A:M,12,FALSE)</f>
        <v>17-Nov-1991</v>
      </c>
      <c r="M1098" s="6">
        <f>VLOOKUP(Table2[[#This Row],[CustomerID]],'Hospitalisation Details'!A:M,7,FALSE)</f>
        <v>10315.91</v>
      </c>
      <c r="N1098" s="6" t="str">
        <f>VLOOKUP(Table2[[#This Row],[CustomerID]],'Hospitalisation Details'!A:M,8,FALSE)</f>
        <v>tier - 3</v>
      </c>
      <c r="O1098" s="6" t="str">
        <f>VLOOKUP(Table2[[#This Row],[CustomerID]],'Hospitalisation Details'!A:M,9,FALSE)</f>
        <v>tier - 2</v>
      </c>
      <c r="P1098" s="6" t="str">
        <f>VLOOKUP(Table2[[#This Row],[CustomerID]],'Hospitalisation Details'!A:M,10,FALSE)</f>
        <v>R1012</v>
      </c>
      <c r="Q1098" s="6">
        <f>VLOOKUP(Table2[[#This Row],[CustomerID]],'Hospitalisation Details'!A:M,13,FALSE)</f>
        <v>31</v>
      </c>
      <c r="R1098" s="41"/>
    </row>
    <row r="1099" spans="1:18" x14ac:dyDescent="0.3">
      <c r="A1099" s="6" t="str">
        <f>VLOOKUP('Customer Names'!A1099,'Customer Names'!A:A,1,FALSE)</f>
        <v>Id1098</v>
      </c>
      <c r="B1099" s="6" t="str">
        <f>VLOOKUP(Table2[[#This Row],[CustomerID]],'Customer Names'!A:E,4,FALSE)</f>
        <v xml:space="preserve">  Tiffany</v>
      </c>
      <c r="C1099" s="6">
        <f>VLOOKUP(Table2[[#This Row],[CustomerID]],'Medical Examinations'!A:J,2,FALSE)</f>
        <v>21.2</v>
      </c>
      <c r="D1099" s="6">
        <f>VLOOKUP(Table2[[#This Row],[CustomerID]],'Medical Examinations'!A:J,3,FALSE)</f>
        <v>10.72</v>
      </c>
      <c r="E1099" s="6" t="str">
        <f>VLOOKUP(Table2[[#This Row],[CustomerID]],'Medical Examinations'!A:J,4,FALSE)</f>
        <v>No</v>
      </c>
      <c r="F1099" s="6" t="str">
        <f>VLOOKUP(Table2[[#This Row],[CustomerID]],'Medical Examinations'!A:J,5,FALSE)</f>
        <v>No</v>
      </c>
      <c r="G1099" s="6" t="str">
        <f>VLOOKUP(Table2[[#This Row],[CustomerID]],'Medical Examinations'!A:J,6,FALSE)</f>
        <v>No</v>
      </c>
      <c r="H1099" s="6">
        <f>VLOOKUP(Table2[[#This Row],[CustomerID]],'Medical Examinations'!A:J,7,FALSE)</f>
        <v>0</v>
      </c>
      <c r="I1099" s="6" t="str">
        <f>VLOOKUP(Table2[[#This Row],[CustomerID]],'Medical Examinations'!A:J,8,FALSE)</f>
        <v>No</v>
      </c>
      <c r="J1099" s="6" t="str">
        <f>VLOOKUP(Table2[[#This Row],[CustomerID]],'Medical Examinations'!A:J,9,FALSE)</f>
        <v>NormalWeight</v>
      </c>
      <c r="K1099" s="6" t="str">
        <f>VLOOKUP(Table2[[#This Row],[CustomerID]],'Medical Examinations'!A:J,10,FALSE)</f>
        <v>Diabetes</v>
      </c>
      <c r="L1099" s="6" t="str">
        <f>VLOOKUP(Table2[[#This Row],[CustomerID]],'Hospitalisation Details'!A:M,12,FALSE)</f>
        <v>12-Jul-1962</v>
      </c>
      <c r="M1099" s="6">
        <f>VLOOKUP(Table2[[#This Row],[CustomerID]],'Hospitalisation Details'!A:M,7,FALSE)</f>
        <v>10310.780000000001</v>
      </c>
      <c r="N1099" s="6" t="str">
        <f>VLOOKUP(Table2[[#This Row],[CustomerID]],'Hospitalisation Details'!A:M,8,FALSE)</f>
        <v>tier - 3</v>
      </c>
      <c r="O1099" s="6" t="str">
        <f>VLOOKUP(Table2[[#This Row],[CustomerID]],'Hospitalisation Details'!A:M,9,FALSE)</f>
        <v>tier - 3</v>
      </c>
      <c r="P1099" s="6" t="str">
        <f>VLOOKUP(Table2[[#This Row],[CustomerID]],'Hospitalisation Details'!A:M,10,FALSE)</f>
        <v>R1012</v>
      </c>
      <c r="Q1099" s="6">
        <f>VLOOKUP(Table2[[#This Row],[CustomerID]],'Hospitalisation Details'!A:M,13,FALSE)</f>
        <v>60</v>
      </c>
      <c r="R1099" s="41"/>
    </row>
    <row r="1100" spans="1:18" x14ac:dyDescent="0.3">
      <c r="A1100" s="6" t="str">
        <f>VLOOKUP('Customer Names'!A1100,'Customer Names'!A:A,1,FALSE)</f>
        <v>Id1099</v>
      </c>
      <c r="B1100" s="6" t="str">
        <f>VLOOKUP(Table2[[#This Row],[CustomerID]],'Customer Names'!A:E,4,FALSE)</f>
        <v xml:space="preserve">  Sara M</v>
      </c>
      <c r="C1100" s="6">
        <f>VLOOKUP(Table2[[#This Row],[CustomerID]],'Medical Examinations'!A:J,2,FALSE)</f>
        <v>23.96</v>
      </c>
      <c r="D1100" s="6">
        <f>VLOOKUP(Table2[[#This Row],[CustomerID]],'Medical Examinations'!A:J,3,FALSE)</f>
        <v>9.58</v>
      </c>
      <c r="E1100" s="6" t="str">
        <f>VLOOKUP(Table2[[#This Row],[CustomerID]],'Medical Examinations'!A:J,4,FALSE)</f>
        <v>Yes</v>
      </c>
      <c r="F1100" s="6" t="str">
        <f>VLOOKUP(Table2[[#This Row],[CustomerID]],'Medical Examinations'!A:J,5,FALSE)</f>
        <v>No</v>
      </c>
      <c r="G1100" s="6" t="str">
        <f>VLOOKUP(Table2[[#This Row],[CustomerID]],'Medical Examinations'!A:J,6,FALSE)</f>
        <v>Yes</v>
      </c>
      <c r="H1100" s="6">
        <f>VLOOKUP(Table2[[#This Row],[CustomerID]],'Medical Examinations'!A:J,7,FALSE)</f>
        <v>1</v>
      </c>
      <c r="I1100" s="6" t="str">
        <f>VLOOKUP(Table2[[#This Row],[CustomerID]],'Medical Examinations'!A:J,8,FALSE)</f>
        <v>No</v>
      </c>
      <c r="J1100" s="6" t="str">
        <f>VLOOKUP(Table2[[#This Row],[CustomerID]],'Medical Examinations'!A:J,9,FALSE)</f>
        <v>NormalWeight</v>
      </c>
      <c r="K1100" s="6" t="str">
        <f>VLOOKUP(Table2[[#This Row],[CustomerID]],'Medical Examinations'!A:J,10,FALSE)</f>
        <v>Diabetes</v>
      </c>
      <c r="L1100" s="6" t="str">
        <f>VLOOKUP(Table2[[#This Row],[CustomerID]],'Hospitalisation Details'!A:M,12,FALSE)</f>
        <v>24-Sep-1963</v>
      </c>
      <c r="M1100" s="6">
        <f>VLOOKUP(Table2[[#This Row],[CustomerID]],'Hospitalisation Details'!A:M,7,FALSE)</f>
        <v>10308.040000000001</v>
      </c>
      <c r="N1100" s="6" t="str">
        <f>VLOOKUP(Table2[[#This Row],[CustomerID]],'Hospitalisation Details'!A:M,8,FALSE)</f>
        <v>tier - 3</v>
      </c>
      <c r="O1100" s="6" t="str">
        <f>VLOOKUP(Table2[[#This Row],[CustomerID]],'Hospitalisation Details'!A:M,9,FALSE)</f>
        <v>tier - 1</v>
      </c>
      <c r="P1100" s="6" t="str">
        <f>VLOOKUP(Table2[[#This Row],[CustomerID]],'Hospitalisation Details'!A:M,10,FALSE)</f>
        <v>R1013</v>
      </c>
      <c r="Q1100" s="6">
        <f>VLOOKUP(Table2[[#This Row],[CustomerID]],'Hospitalisation Details'!A:M,13,FALSE)</f>
        <v>59</v>
      </c>
      <c r="R1100" s="41"/>
    </row>
    <row r="1101" spans="1:18" x14ac:dyDescent="0.3">
      <c r="A1101" s="6" t="str">
        <f>VLOOKUP('Customer Names'!A1101,'Customer Names'!A:A,1,FALSE)</f>
        <v>Id1100</v>
      </c>
      <c r="B1101" s="6" t="str">
        <f>VLOOKUP(Table2[[#This Row],[CustomerID]],'Customer Names'!A:E,4,FALSE)</f>
        <v xml:space="preserve">  Scott A</v>
      </c>
      <c r="C1101" s="6">
        <f>VLOOKUP(Table2[[#This Row],[CustomerID]],'Medical Examinations'!A:J,2,FALSE)</f>
        <v>35.93</v>
      </c>
      <c r="D1101" s="6">
        <f>VLOOKUP(Table2[[#This Row],[CustomerID]],'Medical Examinations'!A:J,3,FALSE)</f>
        <v>6.4</v>
      </c>
      <c r="E1101" s="6" t="str">
        <f>VLOOKUP(Table2[[#This Row],[CustomerID]],'Medical Examinations'!A:J,4,FALSE)</f>
        <v>Yes</v>
      </c>
      <c r="F1101" s="6" t="str">
        <f>VLOOKUP(Table2[[#This Row],[CustomerID]],'Medical Examinations'!A:J,5,FALSE)</f>
        <v>No</v>
      </c>
      <c r="G1101" s="6" t="str">
        <f>VLOOKUP(Table2[[#This Row],[CustomerID]],'Medical Examinations'!A:J,6,FALSE)</f>
        <v>No</v>
      </c>
      <c r="H1101" s="6">
        <f>VLOOKUP(Table2[[#This Row],[CustomerID]],'Medical Examinations'!A:J,7,FALSE)</f>
        <v>1</v>
      </c>
      <c r="I1101" s="6" t="str">
        <f>VLOOKUP(Table2[[#This Row],[CustomerID]],'Medical Examinations'!A:J,8,FALSE)</f>
        <v>No</v>
      </c>
      <c r="J1101" s="6" t="str">
        <f>VLOOKUP(Table2[[#This Row],[CustomerID]],'Medical Examinations'!A:J,9,FALSE)</f>
        <v>Obesity</v>
      </c>
      <c r="K1101" s="6" t="str">
        <f>VLOOKUP(Table2[[#This Row],[CustomerID]],'Medical Examinations'!A:J,10,FALSE)</f>
        <v>Diabetes</v>
      </c>
      <c r="L1101" s="6" t="str">
        <f>VLOOKUP(Table2[[#This Row],[CustomerID]],'Hospitalisation Details'!A:M,12,FALSE)</f>
        <v>14-Sep-1988</v>
      </c>
      <c r="M1101" s="6">
        <f>VLOOKUP(Table2[[#This Row],[CustomerID]],'Hospitalisation Details'!A:M,7,FALSE)</f>
        <v>10276.99</v>
      </c>
      <c r="N1101" s="6" t="str">
        <f>VLOOKUP(Table2[[#This Row],[CustomerID]],'Hospitalisation Details'!A:M,8,FALSE)</f>
        <v>tier - 3</v>
      </c>
      <c r="O1101" s="6" t="str">
        <f>VLOOKUP(Table2[[#This Row],[CustomerID]],'Hospitalisation Details'!A:M,9,FALSE)</f>
        <v>tier - 1</v>
      </c>
      <c r="P1101" s="6" t="str">
        <f>VLOOKUP(Table2[[#This Row],[CustomerID]],'Hospitalisation Details'!A:M,10,FALSE)</f>
        <v>R1021</v>
      </c>
      <c r="Q1101" s="6">
        <f>VLOOKUP(Table2[[#This Row],[CustomerID]],'Hospitalisation Details'!A:M,13,FALSE)</f>
        <v>34</v>
      </c>
      <c r="R1101" s="41"/>
    </row>
    <row r="1102" spans="1:18" x14ac:dyDescent="0.3">
      <c r="A1102" s="6" t="str">
        <f>VLOOKUP('Customer Names'!A1102,'Customer Names'!A:A,1,FALSE)</f>
        <v>Id1101</v>
      </c>
      <c r="B1102" s="6" t="str">
        <f>VLOOKUP(Table2[[#This Row],[CustomerID]],'Customer Names'!A:E,4,FALSE)</f>
        <v xml:space="preserve">  Lauren</v>
      </c>
      <c r="C1102" s="6">
        <f>VLOOKUP(Table2[[#This Row],[CustomerID]],'Medical Examinations'!A:J,2,FALSE)</f>
        <v>26.11</v>
      </c>
      <c r="D1102" s="6">
        <f>VLOOKUP(Table2[[#This Row],[CustomerID]],'Medical Examinations'!A:J,3,FALSE)</f>
        <v>6.8</v>
      </c>
      <c r="E1102" s="6" t="str">
        <f>VLOOKUP(Table2[[#This Row],[CustomerID]],'Medical Examinations'!A:J,4,FALSE)</f>
        <v>Yes</v>
      </c>
      <c r="F1102" s="6" t="str">
        <f>VLOOKUP(Table2[[#This Row],[CustomerID]],'Medical Examinations'!A:J,5,FALSE)</f>
        <v>No</v>
      </c>
      <c r="G1102" s="6" t="str">
        <f>VLOOKUP(Table2[[#This Row],[CustomerID]],'Medical Examinations'!A:J,6,FALSE)</f>
        <v>No</v>
      </c>
      <c r="H1102" s="6">
        <f>VLOOKUP(Table2[[#This Row],[CustomerID]],'Medical Examinations'!A:J,7,FALSE)</f>
        <v>2</v>
      </c>
      <c r="I1102" s="6" t="str">
        <f>VLOOKUP(Table2[[#This Row],[CustomerID]],'Medical Examinations'!A:J,8,FALSE)</f>
        <v>No</v>
      </c>
      <c r="J1102" s="6" t="str">
        <f>VLOOKUP(Table2[[#This Row],[CustomerID]],'Medical Examinations'!A:J,9,FALSE)</f>
        <v>OverWeight</v>
      </c>
      <c r="K1102" s="6" t="str">
        <f>VLOOKUP(Table2[[#This Row],[CustomerID]],'Medical Examinations'!A:J,10,FALSE)</f>
        <v>Diabetes</v>
      </c>
      <c r="L1102" s="6" t="str">
        <f>VLOOKUP(Table2[[#This Row],[CustomerID]],'Hospitalisation Details'!A:M,12,FALSE)</f>
        <v>21-Jun-1970</v>
      </c>
      <c r="M1102" s="6">
        <f>VLOOKUP(Table2[[#This Row],[CustomerID]],'Hospitalisation Details'!A:M,7,FALSE)</f>
        <v>10274.33</v>
      </c>
      <c r="N1102" s="6" t="str">
        <f>VLOOKUP(Table2[[#This Row],[CustomerID]],'Hospitalisation Details'!A:M,8,FALSE)</f>
        <v>tier - 3</v>
      </c>
      <c r="O1102" s="6" t="str">
        <f>VLOOKUP(Table2[[#This Row],[CustomerID]],'Hospitalisation Details'!A:M,9,FALSE)</f>
        <v>tier - 1</v>
      </c>
      <c r="P1102" s="6" t="str">
        <f>VLOOKUP(Table2[[#This Row],[CustomerID]],'Hospitalisation Details'!A:M,10,FALSE)</f>
        <v>R1024</v>
      </c>
      <c r="Q1102" s="6">
        <f>VLOOKUP(Table2[[#This Row],[CustomerID]],'Hospitalisation Details'!A:M,13,FALSE)</f>
        <v>52</v>
      </c>
      <c r="R1102" s="41"/>
    </row>
    <row r="1103" spans="1:18" x14ac:dyDescent="0.3">
      <c r="A1103" s="6" t="str">
        <f>VLOOKUP('Customer Names'!A1103,'Customer Names'!A:A,1,FALSE)</f>
        <v>Id1102</v>
      </c>
      <c r="B1103" s="6" t="str">
        <f>VLOOKUP(Table2[[#This Row],[CustomerID]],'Customer Names'!A:E,4,FALSE)</f>
        <v xml:space="preserve">  Scott</v>
      </c>
      <c r="C1103" s="6">
        <f>VLOOKUP(Table2[[#This Row],[CustomerID]],'Medical Examinations'!A:J,2,FALSE)</f>
        <v>32.299999999999997</v>
      </c>
      <c r="D1103" s="6">
        <f>VLOOKUP(Table2[[#This Row],[CustomerID]],'Medical Examinations'!A:J,3,FALSE)</f>
        <v>9.48</v>
      </c>
      <c r="E1103" s="6" t="str">
        <f>VLOOKUP(Table2[[#This Row],[CustomerID]],'Medical Examinations'!A:J,4,FALSE)</f>
        <v>No</v>
      </c>
      <c r="F1103" s="6" t="str">
        <f>VLOOKUP(Table2[[#This Row],[CustomerID]],'Medical Examinations'!A:J,5,FALSE)</f>
        <v>No</v>
      </c>
      <c r="G1103" s="6" t="str">
        <f>VLOOKUP(Table2[[#This Row],[CustomerID]],'Medical Examinations'!A:J,6,FALSE)</f>
        <v>No</v>
      </c>
      <c r="H1103" s="6">
        <f>VLOOKUP(Table2[[#This Row],[CustomerID]],'Medical Examinations'!A:J,7,FALSE)</f>
        <v>2</v>
      </c>
      <c r="I1103" s="6" t="str">
        <f>VLOOKUP(Table2[[#This Row],[CustomerID]],'Medical Examinations'!A:J,8,FALSE)</f>
        <v>No</v>
      </c>
      <c r="J1103" s="6" t="str">
        <f>VLOOKUP(Table2[[#This Row],[CustomerID]],'Medical Examinations'!A:J,9,FALSE)</f>
        <v>Obesity</v>
      </c>
      <c r="K1103" s="6" t="str">
        <f>VLOOKUP(Table2[[#This Row],[CustomerID]],'Medical Examinations'!A:J,10,FALSE)</f>
        <v>Diabetes</v>
      </c>
      <c r="L1103" s="6" t="str">
        <f>VLOOKUP(Table2[[#This Row],[CustomerID]],'Hospitalisation Details'!A:M,12,FALSE)</f>
        <v>27-Nov-1973</v>
      </c>
      <c r="M1103" s="6">
        <f>VLOOKUP(Table2[[#This Row],[CustomerID]],'Hospitalisation Details'!A:M,7,FALSE)</f>
        <v>10269.459999999999</v>
      </c>
      <c r="N1103" s="6" t="str">
        <f>VLOOKUP(Table2[[#This Row],[CustomerID]],'Hospitalisation Details'!A:M,8,FALSE)</f>
        <v>tier - 3</v>
      </c>
      <c r="O1103" s="6" t="str">
        <f>VLOOKUP(Table2[[#This Row],[CustomerID]],'Hospitalisation Details'!A:M,9,FALSE)</f>
        <v>tier - 3</v>
      </c>
      <c r="P1103" s="6" t="str">
        <f>VLOOKUP(Table2[[#This Row],[CustomerID]],'Hospitalisation Details'!A:M,10,FALSE)</f>
        <v>R1012</v>
      </c>
      <c r="Q1103" s="6">
        <f>VLOOKUP(Table2[[#This Row],[CustomerID]],'Hospitalisation Details'!A:M,13,FALSE)</f>
        <v>49</v>
      </c>
      <c r="R1103" s="41"/>
    </row>
    <row r="1104" spans="1:18" x14ac:dyDescent="0.3">
      <c r="A1104" s="6" t="str">
        <f>VLOOKUP('Customer Names'!A1104,'Customer Names'!A:A,1,FALSE)</f>
        <v>Id1103</v>
      </c>
      <c r="B1104" s="6" t="str">
        <f>VLOOKUP(Table2[[#This Row],[CustomerID]],'Customer Names'!A:E,4,FALSE)</f>
        <v xml:space="preserve">  Brian A</v>
      </c>
      <c r="C1104" s="6">
        <f>VLOOKUP(Table2[[#This Row],[CustomerID]],'Medical Examinations'!A:J,2,FALSE)</f>
        <v>28.69</v>
      </c>
      <c r="D1104" s="6">
        <f>VLOOKUP(Table2[[#This Row],[CustomerID]],'Medical Examinations'!A:J,3,FALSE)</f>
        <v>7.45</v>
      </c>
      <c r="E1104" s="6" t="str">
        <f>VLOOKUP(Table2[[#This Row],[CustomerID]],'Medical Examinations'!A:J,4,FALSE)</f>
        <v>No</v>
      </c>
      <c r="F1104" s="6" t="str">
        <f>VLOOKUP(Table2[[#This Row],[CustomerID]],'Medical Examinations'!A:J,5,FALSE)</f>
        <v>No</v>
      </c>
      <c r="G1104" s="6" t="str">
        <f>VLOOKUP(Table2[[#This Row],[CustomerID]],'Medical Examinations'!A:J,6,FALSE)</f>
        <v>No</v>
      </c>
      <c r="H1104" s="6">
        <f>VLOOKUP(Table2[[#This Row],[CustomerID]],'Medical Examinations'!A:J,7,FALSE)</f>
        <v>2</v>
      </c>
      <c r="I1104" s="6" t="str">
        <f>VLOOKUP(Table2[[#This Row],[CustomerID]],'Medical Examinations'!A:J,8,FALSE)</f>
        <v>No</v>
      </c>
      <c r="J1104" s="6" t="str">
        <f>VLOOKUP(Table2[[#This Row],[CustomerID]],'Medical Examinations'!A:J,9,FALSE)</f>
        <v>OverWeight</v>
      </c>
      <c r="K1104" s="6" t="str">
        <f>VLOOKUP(Table2[[#This Row],[CustomerID]],'Medical Examinations'!A:J,10,FALSE)</f>
        <v>Diabetes</v>
      </c>
      <c r="L1104" s="6" t="str">
        <f>VLOOKUP(Table2[[#This Row],[CustomerID]],'Hospitalisation Details'!A:M,12,FALSE)</f>
        <v>5-Sep-1973</v>
      </c>
      <c r="M1104" s="6">
        <f>VLOOKUP(Table2[[#This Row],[CustomerID]],'Hospitalisation Details'!A:M,7,FALSE)</f>
        <v>10264.44</v>
      </c>
      <c r="N1104" s="6" t="str">
        <f>VLOOKUP(Table2[[#This Row],[CustomerID]],'Hospitalisation Details'!A:M,8,FALSE)</f>
        <v>tier - 3</v>
      </c>
      <c r="O1104" s="6" t="str">
        <f>VLOOKUP(Table2[[#This Row],[CustomerID]],'Hospitalisation Details'!A:M,9,FALSE)</f>
        <v>tier - 2</v>
      </c>
      <c r="P1104" s="6" t="str">
        <f>VLOOKUP(Table2[[#This Row],[CustomerID]],'Hospitalisation Details'!A:M,10,FALSE)</f>
        <v>R1012</v>
      </c>
      <c r="Q1104" s="6">
        <f>VLOOKUP(Table2[[#This Row],[CustomerID]],'Hospitalisation Details'!A:M,13,FALSE)</f>
        <v>49</v>
      </c>
      <c r="R1104" s="41"/>
    </row>
    <row r="1105" spans="1:18" x14ac:dyDescent="0.3">
      <c r="A1105" s="6" t="str">
        <f>VLOOKUP('Customer Names'!A1105,'Customer Names'!A:A,1,FALSE)</f>
        <v>Id1104</v>
      </c>
      <c r="B1105" s="6" t="str">
        <f>VLOOKUP(Table2[[#This Row],[CustomerID]],'Customer Names'!A:E,4,FALSE)</f>
        <v xml:space="preserve">  Kaitlin R</v>
      </c>
      <c r="C1105" s="6">
        <f>VLOOKUP(Table2[[#This Row],[CustomerID]],'Medical Examinations'!A:J,2,FALSE)</f>
        <v>31.28</v>
      </c>
      <c r="D1105" s="6">
        <f>VLOOKUP(Table2[[#This Row],[CustomerID]],'Medical Examinations'!A:J,3,FALSE)</f>
        <v>6.94</v>
      </c>
      <c r="E1105" s="6" t="str">
        <f>VLOOKUP(Table2[[#This Row],[CustomerID]],'Medical Examinations'!A:J,4,FALSE)</f>
        <v>Yes</v>
      </c>
      <c r="F1105" s="6" t="str">
        <f>VLOOKUP(Table2[[#This Row],[CustomerID]],'Medical Examinations'!A:J,5,FALSE)</f>
        <v>No</v>
      </c>
      <c r="G1105" s="6" t="str">
        <f>VLOOKUP(Table2[[#This Row],[CustomerID]],'Medical Examinations'!A:J,6,FALSE)</f>
        <v>No</v>
      </c>
      <c r="H1105" s="6">
        <f>VLOOKUP(Table2[[#This Row],[CustomerID]],'Medical Examinations'!A:J,7,FALSE)</f>
        <v>1</v>
      </c>
      <c r="I1105" s="6" t="str">
        <f>VLOOKUP(Table2[[#This Row],[CustomerID]],'Medical Examinations'!A:J,8,FALSE)</f>
        <v>No</v>
      </c>
      <c r="J1105" s="6" t="str">
        <f>VLOOKUP(Table2[[#This Row],[CustomerID]],'Medical Examinations'!A:J,9,FALSE)</f>
        <v>Obesity</v>
      </c>
      <c r="K1105" s="6" t="str">
        <f>VLOOKUP(Table2[[#This Row],[CustomerID]],'Medical Examinations'!A:J,10,FALSE)</f>
        <v>Diabetes</v>
      </c>
      <c r="L1105" s="6" t="str">
        <f>VLOOKUP(Table2[[#This Row],[CustomerID]],'Hospitalisation Details'!A:M,12,FALSE)</f>
        <v>15-Aug-1975</v>
      </c>
      <c r="M1105" s="6">
        <f>VLOOKUP(Table2[[#This Row],[CustomerID]],'Hospitalisation Details'!A:M,7,FALSE)</f>
        <v>10259.129999999999</v>
      </c>
      <c r="N1105" s="6" t="str">
        <f>VLOOKUP(Table2[[#This Row],[CustomerID]],'Hospitalisation Details'!A:M,8,FALSE)</f>
        <v>tier - 3</v>
      </c>
      <c r="O1105" s="6" t="str">
        <f>VLOOKUP(Table2[[#This Row],[CustomerID]],'Hospitalisation Details'!A:M,9,FALSE)</f>
        <v>tier - 2</v>
      </c>
      <c r="P1105" s="6" t="str">
        <f>VLOOKUP(Table2[[#This Row],[CustomerID]],'Hospitalisation Details'!A:M,10,FALSE)</f>
        <v>R1011</v>
      </c>
      <c r="Q1105" s="6">
        <f>VLOOKUP(Table2[[#This Row],[CustomerID]],'Hospitalisation Details'!A:M,13,FALSE)</f>
        <v>47</v>
      </c>
      <c r="R1105" s="41"/>
    </row>
    <row r="1106" spans="1:18" x14ac:dyDescent="0.3">
      <c r="A1106" s="6" t="str">
        <f>VLOOKUP('Customer Names'!A1106,'Customer Names'!A:A,1,FALSE)</f>
        <v>Id1105</v>
      </c>
      <c r="B1106" s="6" t="str">
        <f>VLOOKUP(Table2[[#This Row],[CustomerID]],'Customer Names'!A:E,4,FALSE)</f>
        <v xml:space="preserve">  Mohammad</v>
      </c>
      <c r="C1106" s="6">
        <f>VLOOKUP(Table2[[#This Row],[CustomerID]],'Medical Examinations'!A:J,2,FALSE)</f>
        <v>30.21</v>
      </c>
      <c r="D1106" s="6">
        <f>VLOOKUP(Table2[[#This Row],[CustomerID]],'Medical Examinations'!A:J,3,FALSE)</f>
        <v>7.83</v>
      </c>
      <c r="E1106" s="6" t="str">
        <f>VLOOKUP(Table2[[#This Row],[CustomerID]],'Medical Examinations'!A:J,4,FALSE)</f>
        <v>No</v>
      </c>
      <c r="F1106" s="6" t="str">
        <f>VLOOKUP(Table2[[#This Row],[CustomerID]],'Medical Examinations'!A:J,5,FALSE)</f>
        <v>No</v>
      </c>
      <c r="G1106" s="6" t="str">
        <f>VLOOKUP(Table2[[#This Row],[CustomerID]],'Medical Examinations'!A:J,6,FALSE)</f>
        <v>No</v>
      </c>
      <c r="H1106" s="6">
        <f>VLOOKUP(Table2[[#This Row],[CustomerID]],'Medical Examinations'!A:J,7,FALSE)</f>
        <v>0</v>
      </c>
      <c r="I1106" s="6" t="str">
        <f>VLOOKUP(Table2[[#This Row],[CustomerID]],'Medical Examinations'!A:J,8,FALSE)</f>
        <v>No</v>
      </c>
      <c r="J1106" s="6" t="str">
        <f>VLOOKUP(Table2[[#This Row],[CustomerID]],'Medical Examinations'!A:J,9,FALSE)</f>
        <v>Obesity</v>
      </c>
      <c r="K1106" s="6" t="str">
        <f>VLOOKUP(Table2[[#This Row],[CustomerID]],'Medical Examinations'!A:J,10,FALSE)</f>
        <v>Diabetes</v>
      </c>
      <c r="L1106" s="6" t="str">
        <f>VLOOKUP(Table2[[#This Row],[CustomerID]],'Hospitalisation Details'!A:M,12,FALSE)</f>
        <v>23-Sep-1968</v>
      </c>
      <c r="M1106" s="6">
        <f>VLOOKUP(Table2[[#This Row],[CustomerID]],'Hospitalisation Details'!A:M,7,FALSE)</f>
        <v>10231.5</v>
      </c>
      <c r="N1106" s="6" t="str">
        <f>VLOOKUP(Table2[[#This Row],[CustomerID]],'Hospitalisation Details'!A:M,8,FALSE)</f>
        <v>tier - 3</v>
      </c>
      <c r="O1106" s="6" t="str">
        <f>VLOOKUP(Table2[[#This Row],[CustomerID]],'Hospitalisation Details'!A:M,9,FALSE)</f>
        <v>tier - 1</v>
      </c>
      <c r="P1106" s="6" t="str">
        <f>VLOOKUP(Table2[[#This Row],[CustomerID]],'Hospitalisation Details'!A:M,10,FALSE)</f>
        <v>R1012</v>
      </c>
      <c r="Q1106" s="6">
        <f>VLOOKUP(Table2[[#This Row],[CustomerID]],'Hospitalisation Details'!A:M,13,FALSE)</f>
        <v>54</v>
      </c>
      <c r="R1106" s="41"/>
    </row>
    <row r="1107" spans="1:18" x14ac:dyDescent="0.3">
      <c r="A1107" s="6" t="str">
        <f>VLOOKUP('Customer Names'!A1107,'Customer Names'!A:A,1,FALSE)</f>
        <v>Id1106</v>
      </c>
      <c r="B1107" s="6" t="str">
        <f>VLOOKUP(Table2[[#This Row],[CustomerID]],'Customer Names'!A:E,4,FALSE)</f>
        <v xml:space="preserve">  Charlie</v>
      </c>
      <c r="C1107" s="6">
        <f>VLOOKUP(Table2[[#This Row],[CustomerID]],'Medical Examinations'!A:J,2,FALSE)</f>
        <v>38.28</v>
      </c>
      <c r="D1107" s="6">
        <f>VLOOKUP(Table2[[#This Row],[CustomerID]],'Medical Examinations'!A:J,3,FALSE)</f>
        <v>10.17</v>
      </c>
      <c r="E1107" s="6" t="str">
        <f>VLOOKUP(Table2[[#This Row],[CustomerID]],'Medical Examinations'!A:J,4,FALSE)</f>
        <v>Yes</v>
      </c>
      <c r="F1107" s="6" t="str">
        <f>VLOOKUP(Table2[[#This Row],[CustomerID]],'Medical Examinations'!A:J,5,FALSE)</f>
        <v>No</v>
      </c>
      <c r="G1107" s="6" t="str">
        <f>VLOOKUP(Table2[[#This Row],[CustomerID]],'Medical Examinations'!A:J,6,FALSE)</f>
        <v>No</v>
      </c>
      <c r="H1107" s="6">
        <f>VLOOKUP(Table2[[#This Row],[CustomerID]],'Medical Examinations'!A:J,7,FALSE)</f>
        <v>0</v>
      </c>
      <c r="I1107" s="6" t="str">
        <f>VLOOKUP(Table2[[#This Row],[CustomerID]],'Medical Examinations'!A:J,8,FALSE)</f>
        <v>No</v>
      </c>
      <c r="J1107" s="6" t="str">
        <f>VLOOKUP(Table2[[#This Row],[CustomerID]],'Medical Examinations'!A:J,9,FALSE)</f>
        <v>Obesity</v>
      </c>
      <c r="K1107" s="6" t="str">
        <f>VLOOKUP(Table2[[#This Row],[CustomerID]],'Medical Examinations'!A:J,10,FALSE)</f>
        <v>Diabetes</v>
      </c>
      <c r="L1107" s="6" t="str">
        <f>VLOOKUP(Table2[[#This Row],[CustomerID]],'Hospitalisation Details'!A:M,12,FALSE)</f>
        <v>28-Jun-1967</v>
      </c>
      <c r="M1107" s="6">
        <f>VLOOKUP(Table2[[#This Row],[CustomerID]],'Hospitalisation Details'!A:M,7,FALSE)</f>
        <v>10226.280000000001</v>
      </c>
      <c r="N1107" s="6" t="str">
        <f>VLOOKUP(Table2[[#This Row],[CustomerID]],'Hospitalisation Details'!A:M,8,FALSE)</f>
        <v>tier - 3</v>
      </c>
      <c r="O1107" s="6" t="str">
        <f>VLOOKUP(Table2[[#This Row],[CustomerID]],'Hospitalisation Details'!A:M,9,FALSE)</f>
        <v>tier - 3</v>
      </c>
      <c r="P1107" s="6" t="str">
        <f>VLOOKUP(Table2[[#This Row],[CustomerID]],'Hospitalisation Details'!A:M,10,FALSE)</f>
        <v>R1013</v>
      </c>
      <c r="Q1107" s="6">
        <f>VLOOKUP(Table2[[#This Row],[CustomerID]],'Hospitalisation Details'!A:M,13,FALSE)</f>
        <v>55</v>
      </c>
      <c r="R1107" s="41"/>
    </row>
    <row r="1108" spans="1:18" x14ac:dyDescent="0.3">
      <c r="A1108" s="6" t="str">
        <f>VLOOKUP('Customer Names'!A1108,'Customer Names'!A:A,1,FALSE)</f>
        <v>Id1107</v>
      </c>
      <c r="B1108" s="6" t="str">
        <f>VLOOKUP(Table2[[#This Row],[CustomerID]],'Customer Names'!A:E,4,FALSE)</f>
        <v xml:space="preserve">  Brent</v>
      </c>
      <c r="C1108" s="6">
        <f>VLOOKUP(Table2[[#This Row],[CustomerID]],'Medical Examinations'!A:J,2,FALSE)</f>
        <v>29.9</v>
      </c>
      <c r="D1108" s="6">
        <f>VLOOKUP(Table2[[#This Row],[CustomerID]],'Medical Examinations'!A:J,3,FALSE)</f>
        <v>8.9600000000000009</v>
      </c>
      <c r="E1108" s="6" t="str">
        <f>VLOOKUP(Table2[[#This Row],[CustomerID]],'Medical Examinations'!A:J,4,FALSE)</f>
        <v>Yes</v>
      </c>
      <c r="F1108" s="6" t="str">
        <f>VLOOKUP(Table2[[#This Row],[CustomerID]],'Medical Examinations'!A:J,5,FALSE)</f>
        <v>No</v>
      </c>
      <c r="G1108" s="6" t="str">
        <f>VLOOKUP(Table2[[#This Row],[CustomerID]],'Medical Examinations'!A:J,6,FALSE)</f>
        <v>No</v>
      </c>
      <c r="H1108" s="6">
        <f>VLOOKUP(Table2[[#This Row],[CustomerID]],'Medical Examinations'!A:J,7,FALSE)</f>
        <v>0</v>
      </c>
      <c r="I1108" s="6" t="str">
        <f>VLOOKUP(Table2[[#This Row],[CustomerID]],'Medical Examinations'!A:J,8,FALSE)</f>
        <v>No</v>
      </c>
      <c r="J1108" s="6" t="str">
        <f>VLOOKUP(Table2[[#This Row],[CustomerID]],'Medical Examinations'!A:J,9,FALSE)</f>
        <v>Obesity</v>
      </c>
      <c r="K1108" s="6" t="str">
        <f>VLOOKUP(Table2[[#This Row],[CustomerID]],'Medical Examinations'!A:J,10,FALSE)</f>
        <v>Diabetes</v>
      </c>
      <c r="L1108" s="6" t="str">
        <f>VLOOKUP(Table2[[#This Row],[CustomerID]],'Hospitalisation Details'!A:M,12,FALSE)</f>
        <v>26-Sep-1967</v>
      </c>
      <c r="M1108" s="6">
        <f>VLOOKUP(Table2[[#This Row],[CustomerID]],'Hospitalisation Details'!A:M,7,FALSE)</f>
        <v>10214.64</v>
      </c>
      <c r="N1108" s="6" t="str">
        <f>VLOOKUP(Table2[[#This Row],[CustomerID]],'Hospitalisation Details'!A:M,8,FALSE)</f>
        <v>tier - 3</v>
      </c>
      <c r="O1108" s="6" t="str">
        <f>VLOOKUP(Table2[[#This Row],[CustomerID]],'Hospitalisation Details'!A:M,9,FALSE)</f>
        <v>tier - 2</v>
      </c>
      <c r="P1108" s="6" t="str">
        <f>VLOOKUP(Table2[[#This Row],[CustomerID]],'Hospitalisation Details'!A:M,10,FALSE)</f>
        <v>R1011</v>
      </c>
      <c r="Q1108" s="6">
        <f>VLOOKUP(Table2[[#This Row],[CustomerID]],'Hospitalisation Details'!A:M,13,FALSE)</f>
        <v>55</v>
      </c>
      <c r="R1108" s="41"/>
    </row>
    <row r="1109" spans="1:18" x14ac:dyDescent="0.3">
      <c r="A1109" s="6" t="str">
        <f>VLOOKUP('Customer Names'!A1109,'Customer Names'!A:A,1,FALSE)</f>
        <v>Id1108</v>
      </c>
      <c r="B1109" s="6" t="str">
        <f>VLOOKUP(Table2[[#This Row],[CustomerID]],'Customer Names'!A:E,4,FALSE)</f>
        <v xml:space="preserve">  Kelli M</v>
      </c>
      <c r="C1109" s="6">
        <f>VLOOKUP(Table2[[#This Row],[CustomerID]],'Medical Examinations'!A:J,2,FALSE)</f>
        <v>23.18</v>
      </c>
      <c r="D1109" s="6">
        <f>VLOOKUP(Table2[[#This Row],[CustomerID]],'Medical Examinations'!A:J,3,FALSE)</f>
        <v>6.96</v>
      </c>
      <c r="E1109" s="6" t="str">
        <f>VLOOKUP(Table2[[#This Row],[CustomerID]],'Medical Examinations'!A:J,4,FALSE)</f>
        <v>Yes</v>
      </c>
      <c r="F1109" s="6" t="str">
        <f>VLOOKUP(Table2[[#This Row],[CustomerID]],'Medical Examinations'!A:J,5,FALSE)</f>
        <v>No</v>
      </c>
      <c r="G1109" s="6" t="str">
        <f>VLOOKUP(Table2[[#This Row],[CustomerID]],'Medical Examinations'!A:J,6,FALSE)</f>
        <v>No</v>
      </c>
      <c r="H1109" s="6">
        <f>VLOOKUP(Table2[[#This Row],[CustomerID]],'Medical Examinations'!A:J,7,FALSE)</f>
        <v>2</v>
      </c>
      <c r="I1109" s="6" t="str">
        <f>VLOOKUP(Table2[[#This Row],[CustomerID]],'Medical Examinations'!A:J,8,FALSE)</f>
        <v>No</v>
      </c>
      <c r="J1109" s="6" t="str">
        <f>VLOOKUP(Table2[[#This Row],[CustomerID]],'Medical Examinations'!A:J,9,FALSE)</f>
        <v>NormalWeight</v>
      </c>
      <c r="K1109" s="6" t="str">
        <f>VLOOKUP(Table2[[#This Row],[CustomerID]],'Medical Examinations'!A:J,10,FALSE)</f>
        <v>Diabetes</v>
      </c>
      <c r="L1109" s="6" t="str">
        <f>VLOOKUP(Table2[[#This Row],[CustomerID]],'Hospitalisation Details'!A:M,12,FALSE)</f>
        <v>24-Dec-1970</v>
      </c>
      <c r="M1109" s="6">
        <f>VLOOKUP(Table2[[#This Row],[CustomerID]],'Hospitalisation Details'!A:M,7,FALSE)</f>
        <v>10197.77</v>
      </c>
      <c r="N1109" s="6" t="str">
        <f>VLOOKUP(Table2[[#This Row],[CustomerID]],'Hospitalisation Details'!A:M,8,FALSE)</f>
        <v>tier - 3</v>
      </c>
      <c r="O1109" s="6" t="str">
        <f>VLOOKUP(Table2[[#This Row],[CustomerID]],'Hospitalisation Details'!A:M,9,FALSE)</f>
        <v>tier - 1</v>
      </c>
      <c r="P1109" s="6" t="str">
        <f>VLOOKUP(Table2[[#This Row],[CustomerID]],'Hospitalisation Details'!A:M,10,FALSE)</f>
        <v>R1024</v>
      </c>
      <c r="Q1109" s="6">
        <f>VLOOKUP(Table2[[#This Row],[CustomerID]],'Hospitalisation Details'!A:M,13,FALSE)</f>
        <v>52</v>
      </c>
      <c r="R1109" s="41"/>
    </row>
    <row r="1110" spans="1:18" x14ac:dyDescent="0.3">
      <c r="A1110" s="6" t="str">
        <f>VLOOKUP('Customer Names'!A1110,'Customer Names'!A:A,1,FALSE)</f>
        <v>Id1109</v>
      </c>
      <c r="B1110" s="6" t="str">
        <f>VLOOKUP(Table2[[#This Row],[CustomerID]],'Customer Names'!A:E,4,FALSE)</f>
        <v xml:space="preserve">  Sheridan H</v>
      </c>
      <c r="C1110" s="6">
        <f>VLOOKUP(Table2[[#This Row],[CustomerID]],'Medical Examinations'!A:J,2,FALSE)</f>
        <v>33.020000000000003</v>
      </c>
      <c r="D1110" s="6">
        <f>VLOOKUP(Table2[[#This Row],[CustomerID]],'Medical Examinations'!A:J,3,FALSE)</f>
        <v>5.07</v>
      </c>
      <c r="E1110" s="6" t="str">
        <f>VLOOKUP(Table2[[#This Row],[CustomerID]],'Medical Examinations'!A:J,4,FALSE)</f>
        <v>Yes</v>
      </c>
      <c r="F1110" s="6" t="str">
        <f>VLOOKUP(Table2[[#This Row],[CustomerID]],'Medical Examinations'!A:J,5,FALSE)</f>
        <v>No</v>
      </c>
      <c r="G1110" s="6" t="str">
        <f>VLOOKUP(Table2[[#This Row],[CustomerID]],'Medical Examinations'!A:J,6,FALSE)</f>
        <v>No</v>
      </c>
      <c r="H1110" s="6">
        <f>VLOOKUP(Table2[[#This Row],[CustomerID]],'Medical Examinations'!A:J,7,FALSE)</f>
        <v>0</v>
      </c>
      <c r="I1110" s="6" t="str">
        <f>VLOOKUP(Table2[[#This Row],[CustomerID]],'Medical Examinations'!A:J,8,FALSE)</f>
        <v>No</v>
      </c>
      <c r="J1110" s="6" t="str">
        <f>VLOOKUP(Table2[[#This Row],[CustomerID]],'Medical Examinations'!A:J,9,FALSE)</f>
        <v>Obesity</v>
      </c>
      <c r="K1110" s="6" t="str">
        <f>VLOOKUP(Table2[[#This Row],[CustomerID]],'Medical Examinations'!A:J,10,FALSE)</f>
        <v>Normal</v>
      </c>
      <c r="L1110" s="6" t="str">
        <f>VLOOKUP(Table2[[#This Row],[CustomerID]],'Hospitalisation Details'!A:M,12,FALSE)</f>
        <v>16-Oct-1985</v>
      </c>
      <c r="M1110" s="6">
        <f>VLOOKUP(Table2[[#This Row],[CustomerID]],'Hospitalisation Details'!A:M,7,FALSE)</f>
        <v>10191.82</v>
      </c>
      <c r="N1110" s="6" t="str">
        <f>VLOOKUP(Table2[[#This Row],[CustomerID]],'Hospitalisation Details'!A:M,8,FALSE)</f>
        <v>tier - 3</v>
      </c>
      <c r="O1110" s="6" t="str">
        <f>VLOOKUP(Table2[[#This Row],[CustomerID]],'Hospitalisation Details'!A:M,9,FALSE)</f>
        <v>tier - 2</v>
      </c>
      <c r="P1110" s="6" t="str">
        <f>VLOOKUP(Table2[[#This Row],[CustomerID]],'Hospitalisation Details'!A:M,10,FALSE)</f>
        <v>R1026</v>
      </c>
      <c r="Q1110" s="6">
        <f>VLOOKUP(Table2[[#This Row],[CustomerID]],'Hospitalisation Details'!A:M,13,FALSE)</f>
        <v>37</v>
      </c>
      <c r="R1110" s="41"/>
    </row>
    <row r="1111" spans="1:18" x14ac:dyDescent="0.3">
      <c r="A1111" s="6" t="str">
        <f>VLOOKUP('Customer Names'!A1111,'Customer Names'!A:A,1,FALSE)</f>
        <v>Id1110</v>
      </c>
      <c r="B1111" s="6" t="str">
        <f>VLOOKUP(Table2[[#This Row],[CustomerID]],'Customer Names'!A:E,4,FALSE)</f>
        <v xml:space="preserve">  Sarah M</v>
      </c>
      <c r="C1111" s="6">
        <f>VLOOKUP(Table2[[#This Row],[CustomerID]],'Medical Examinations'!A:J,2,FALSE)</f>
        <v>27.29</v>
      </c>
      <c r="D1111" s="6">
        <f>VLOOKUP(Table2[[#This Row],[CustomerID]],'Medical Examinations'!A:J,3,FALSE)</f>
        <v>5.85</v>
      </c>
      <c r="E1111" s="6" t="str">
        <f>VLOOKUP(Table2[[#This Row],[CustomerID]],'Medical Examinations'!A:J,4,FALSE)</f>
        <v>No</v>
      </c>
      <c r="F1111" s="6" t="str">
        <f>VLOOKUP(Table2[[#This Row],[CustomerID]],'Medical Examinations'!A:J,5,FALSE)</f>
        <v>No</v>
      </c>
      <c r="G1111" s="6" t="str">
        <f>VLOOKUP(Table2[[#This Row],[CustomerID]],'Medical Examinations'!A:J,6,FALSE)</f>
        <v>No</v>
      </c>
      <c r="H1111" s="6">
        <f>VLOOKUP(Table2[[#This Row],[CustomerID]],'Medical Examinations'!A:J,7,FALSE)</f>
        <v>2</v>
      </c>
      <c r="I1111" s="6" t="str">
        <f>VLOOKUP(Table2[[#This Row],[CustomerID]],'Medical Examinations'!A:J,8,FALSE)</f>
        <v>No</v>
      </c>
      <c r="J1111" s="6" t="str">
        <f>VLOOKUP(Table2[[#This Row],[CustomerID]],'Medical Examinations'!A:J,9,FALSE)</f>
        <v>OverWeight</v>
      </c>
      <c r="K1111" s="6" t="str">
        <f>VLOOKUP(Table2[[#This Row],[CustomerID]],'Medical Examinations'!A:J,10,FALSE)</f>
        <v>Prediabetes</v>
      </c>
      <c r="L1111" s="6" t="str">
        <f>VLOOKUP(Table2[[#This Row],[CustomerID]],'Hospitalisation Details'!A:M,12,FALSE)</f>
        <v>10-Jul-1972</v>
      </c>
      <c r="M1111" s="6">
        <f>VLOOKUP(Table2[[#This Row],[CustomerID]],'Hospitalisation Details'!A:M,7,FALSE)</f>
        <v>10160.870000000001</v>
      </c>
      <c r="N1111" s="6" t="str">
        <f>VLOOKUP(Table2[[#This Row],[CustomerID]],'Hospitalisation Details'!A:M,8,FALSE)</f>
        <v>tier - 3</v>
      </c>
      <c r="O1111" s="6" t="str">
        <f>VLOOKUP(Table2[[#This Row],[CustomerID]],'Hospitalisation Details'!A:M,9,FALSE)</f>
        <v>tier - 3</v>
      </c>
      <c r="P1111" s="6" t="str">
        <f>VLOOKUP(Table2[[#This Row],[CustomerID]],'Hospitalisation Details'!A:M,10,FALSE)</f>
        <v>R1025</v>
      </c>
      <c r="Q1111" s="6">
        <f>VLOOKUP(Table2[[#This Row],[CustomerID]],'Hospitalisation Details'!A:M,13,FALSE)</f>
        <v>50</v>
      </c>
      <c r="R1111" s="41"/>
    </row>
    <row r="1112" spans="1:18" x14ac:dyDescent="0.3">
      <c r="A1112" s="6" t="str">
        <f>VLOOKUP('Customer Names'!A1112,'Customer Names'!A:A,1,FALSE)</f>
        <v>Id1111</v>
      </c>
      <c r="B1112" s="6" t="str">
        <f>VLOOKUP(Table2[[#This Row],[CustomerID]],'Customer Names'!A:E,4,FALSE)</f>
        <v xml:space="preserve">  Jennifer</v>
      </c>
      <c r="C1112" s="6">
        <f>VLOOKUP(Table2[[#This Row],[CustomerID]],'Medical Examinations'!A:J,2,FALSE)</f>
        <v>23.18</v>
      </c>
      <c r="D1112" s="6">
        <f>VLOOKUP(Table2[[#This Row],[CustomerID]],'Medical Examinations'!A:J,3,FALSE)</f>
        <v>10.56</v>
      </c>
      <c r="E1112" s="6" t="str">
        <f>VLOOKUP(Table2[[#This Row],[CustomerID]],'Medical Examinations'!A:J,4,FALSE)</f>
        <v>No</v>
      </c>
      <c r="F1112" s="6" t="str">
        <f>VLOOKUP(Table2[[#This Row],[CustomerID]],'Medical Examinations'!A:J,5,FALSE)</f>
        <v>No</v>
      </c>
      <c r="G1112" s="6" t="str">
        <f>VLOOKUP(Table2[[#This Row],[CustomerID]],'Medical Examinations'!A:J,6,FALSE)</f>
        <v>No</v>
      </c>
      <c r="H1112" s="6">
        <f>VLOOKUP(Table2[[#This Row],[CustomerID]],'Medical Examinations'!A:J,7,FALSE)</f>
        <v>2</v>
      </c>
      <c r="I1112" s="6" t="str">
        <f>VLOOKUP(Table2[[#This Row],[CustomerID]],'Medical Examinations'!A:J,8,FALSE)</f>
        <v>No</v>
      </c>
      <c r="J1112" s="6" t="str">
        <f>VLOOKUP(Table2[[#This Row],[CustomerID]],'Medical Examinations'!A:J,9,FALSE)</f>
        <v>NormalWeight</v>
      </c>
      <c r="K1112" s="6" t="str">
        <f>VLOOKUP(Table2[[#This Row],[CustomerID]],'Medical Examinations'!A:J,10,FALSE)</f>
        <v>Diabetes</v>
      </c>
      <c r="L1112" s="6" t="str">
        <f>VLOOKUP(Table2[[#This Row],[CustomerID]],'Hospitalisation Details'!A:M,12,FALSE)</f>
        <v>13-Oct-1973</v>
      </c>
      <c r="M1112" s="6">
        <f>VLOOKUP(Table2[[#This Row],[CustomerID]],'Hospitalisation Details'!A:M,7,FALSE)</f>
        <v>10156.780000000001</v>
      </c>
      <c r="N1112" s="6" t="str">
        <f>VLOOKUP(Table2[[#This Row],[CustomerID]],'Hospitalisation Details'!A:M,8,FALSE)</f>
        <v>tier - 3</v>
      </c>
      <c r="O1112" s="6" t="str">
        <f>VLOOKUP(Table2[[#This Row],[CustomerID]],'Hospitalisation Details'!A:M,9,FALSE)</f>
        <v>tier - 2</v>
      </c>
      <c r="P1112" s="6" t="str">
        <f>VLOOKUP(Table2[[#This Row],[CustomerID]],'Hospitalisation Details'!A:M,10,FALSE)</f>
        <v>R1012</v>
      </c>
      <c r="Q1112" s="6">
        <f>VLOOKUP(Table2[[#This Row],[CustomerID]],'Hospitalisation Details'!A:M,13,FALSE)</f>
        <v>49</v>
      </c>
      <c r="R1112" s="41"/>
    </row>
    <row r="1113" spans="1:18" x14ac:dyDescent="0.3">
      <c r="A1113" s="6" t="str">
        <f>VLOOKUP('Customer Names'!A1113,'Customer Names'!A:A,1,FALSE)</f>
        <v>Id1112</v>
      </c>
      <c r="B1113" s="6" t="str">
        <f>VLOOKUP(Table2[[#This Row],[CustomerID]],'Customer Names'!A:E,4,FALSE)</f>
        <v xml:space="preserve">  Laura J</v>
      </c>
      <c r="C1113" s="6">
        <f>VLOOKUP(Table2[[#This Row],[CustomerID]],'Medical Examinations'!A:J,2,FALSE)</f>
        <v>32.659999999999997</v>
      </c>
      <c r="D1113" s="6">
        <f>VLOOKUP(Table2[[#This Row],[CustomerID]],'Medical Examinations'!A:J,3,FALSE)</f>
        <v>8.92</v>
      </c>
      <c r="E1113" s="6" t="str">
        <f>VLOOKUP(Table2[[#This Row],[CustomerID]],'Medical Examinations'!A:J,4,FALSE)</f>
        <v>Yes</v>
      </c>
      <c r="F1113" s="6" t="str">
        <f>VLOOKUP(Table2[[#This Row],[CustomerID]],'Medical Examinations'!A:J,5,FALSE)</f>
        <v>No</v>
      </c>
      <c r="G1113" s="6" t="str">
        <f>VLOOKUP(Table2[[#This Row],[CustomerID]],'Medical Examinations'!A:J,6,FALSE)</f>
        <v>No</v>
      </c>
      <c r="H1113" s="6">
        <f>VLOOKUP(Table2[[#This Row],[CustomerID]],'Medical Examinations'!A:J,7,FALSE)</f>
        <v>0</v>
      </c>
      <c r="I1113" s="6" t="str">
        <f>VLOOKUP(Table2[[#This Row],[CustomerID]],'Medical Examinations'!A:J,8,FALSE)</f>
        <v>No</v>
      </c>
      <c r="J1113" s="6" t="str">
        <f>VLOOKUP(Table2[[#This Row],[CustomerID]],'Medical Examinations'!A:J,9,FALSE)</f>
        <v>Obesity</v>
      </c>
      <c r="K1113" s="6" t="str">
        <f>VLOOKUP(Table2[[#This Row],[CustomerID]],'Medical Examinations'!A:J,10,FALSE)</f>
        <v>Diabetes</v>
      </c>
      <c r="L1113" s="6" t="str">
        <f>VLOOKUP(Table2[[#This Row],[CustomerID]],'Hospitalisation Details'!A:M,12,FALSE)</f>
        <v>12-Jun-1981</v>
      </c>
      <c r="M1113" s="6">
        <f>VLOOKUP(Table2[[#This Row],[CustomerID]],'Hospitalisation Details'!A:M,7,FALSE)</f>
        <v>10146.129999999999</v>
      </c>
      <c r="N1113" s="6" t="str">
        <f>VLOOKUP(Table2[[#This Row],[CustomerID]],'Hospitalisation Details'!A:M,8,FALSE)</f>
        <v>tier - 3</v>
      </c>
      <c r="O1113" s="6" t="str">
        <f>VLOOKUP(Table2[[#This Row],[CustomerID]],'Hospitalisation Details'!A:M,9,FALSE)</f>
        <v>tier - 1</v>
      </c>
      <c r="P1113" s="6" t="str">
        <f>VLOOKUP(Table2[[#This Row],[CustomerID]],'Hospitalisation Details'!A:M,10,FALSE)</f>
        <v>R1025</v>
      </c>
      <c r="Q1113" s="6">
        <f>VLOOKUP(Table2[[#This Row],[CustomerID]],'Hospitalisation Details'!A:M,13,FALSE)</f>
        <v>41</v>
      </c>
      <c r="R1113" s="41"/>
    </row>
    <row r="1114" spans="1:18" x14ac:dyDescent="0.3">
      <c r="A1114" s="6" t="str">
        <f>VLOOKUP('Customer Names'!A1114,'Customer Names'!A:A,1,FALSE)</f>
        <v>Id1113</v>
      </c>
      <c r="B1114" s="6" t="str">
        <f>VLOOKUP(Table2[[#This Row],[CustomerID]],'Customer Names'!A:E,4,FALSE)</f>
        <v xml:space="preserve">  Thomas</v>
      </c>
      <c r="C1114" s="6">
        <f>VLOOKUP(Table2[[#This Row],[CustomerID]],'Medical Examinations'!A:J,2,FALSE)</f>
        <v>30.78</v>
      </c>
      <c r="D1114" s="6">
        <f>VLOOKUP(Table2[[#This Row],[CustomerID]],'Medical Examinations'!A:J,3,FALSE)</f>
        <v>8.6300000000000008</v>
      </c>
      <c r="E1114" s="6" t="str">
        <f>VLOOKUP(Table2[[#This Row],[CustomerID]],'Medical Examinations'!A:J,4,FALSE)</f>
        <v>No</v>
      </c>
      <c r="F1114" s="6" t="str">
        <f>VLOOKUP(Table2[[#This Row],[CustomerID]],'Medical Examinations'!A:J,5,FALSE)</f>
        <v>No</v>
      </c>
      <c r="G1114" s="6" t="str">
        <f>VLOOKUP(Table2[[#This Row],[CustomerID]],'Medical Examinations'!A:J,6,FALSE)</f>
        <v>No</v>
      </c>
      <c r="H1114" s="6">
        <f>VLOOKUP(Table2[[#This Row],[CustomerID]],'Medical Examinations'!A:J,7,FALSE)</f>
        <v>0</v>
      </c>
      <c r="I1114" s="6" t="str">
        <f>VLOOKUP(Table2[[#This Row],[CustomerID]],'Medical Examinations'!A:J,8,FALSE)</f>
        <v>No</v>
      </c>
      <c r="J1114" s="6" t="str">
        <f>VLOOKUP(Table2[[#This Row],[CustomerID]],'Medical Examinations'!A:J,9,FALSE)</f>
        <v>Obesity</v>
      </c>
      <c r="K1114" s="6" t="str">
        <f>VLOOKUP(Table2[[#This Row],[CustomerID]],'Medical Examinations'!A:J,10,FALSE)</f>
        <v>Diabetes</v>
      </c>
      <c r="L1114" s="6" t="str">
        <f>VLOOKUP(Table2[[#This Row],[CustomerID]],'Hospitalisation Details'!A:M,12,FALSE)</f>
        <v>30-Dec-1974</v>
      </c>
      <c r="M1114" s="6">
        <f>VLOOKUP(Table2[[#This Row],[CustomerID]],'Hospitalisation Details'!A:M,7,FALSE)</f>
        <v>10141.14</v>
      </c>
      <c r="N1114" s="6" t="str">
        <f>VLOOKUP(Table2[[#This Row],[CustomerID]],'Hospitalisation Details'!A:M,8,FALSE)</f>
        <v>tier - 3</v>
      </c>
      <c r="O1114" s="6" t="str">
        <f>VLOOKUP(Table2[[#This Row],[CustomerID]],'Hospitalisation Details'!A:M,9,FALSE)</f>
        <v>tier - 1</v>
      </c>
      <c r="P1114" s="6" t="str">
        <f>VLOOKUP(Table2[[#This Row],[CustomerID]],'Hospitalisation Details'!A:M,10,FALSE)</f>
        <v>R1016</v>
      </c>
      <c r="Q1114" s="6">
        <f>VLOOKUP(Table2[[#This Row],[CustomerID]],'Hospitalisation Details'!A:M,13,FALSE)</f>
        <v>48</v>
      </c>
      <c r="R1114" s="41"/>
    </row>
    <row r="1115" spans="1:18" x14ac:dyDescent="0.3">
      <c r="A1115" s="6" t="str">
        <f>VLOOKUP('Customer Names'!A1115,'Customer Names'!A:A,1,FALSE)</f>
        <v>Id1114</v>
      </c>
      <c r="B1115" s="6" t="str">
        <f>VLOOKUP(Table2[[#This Row],[CustomerID]],'Customer Names'!A:E,4,FALSE)</f>
        <v xml:space="preserve">  Gisele</v>
      </c>
      <c r="C1115" s="6">
        <f>VLOOKUP(Table2[[#This Row],[CustomerID]],'Medical Examinations'!A:J,2,FALSE)</f>
        <v>47.2</v>
      </c>
      <c r="D1115" s="6">
        <f>VLOOKUP(Table2[[#This Row],[CustomerID]],'Medical Examinations'!A:J,3,FALSE)</f>
        <v>6.29</v>
      </c>
      <c r="E1115" s="6" t="str">
        <f>VLOOKUP(Table2[[#This Row],[CustomerID]],'Medical Examinations'!A:J,4,FALSE)</f>
        <v>Yes</v>
      </c>
      <c r="F1115" s="6" t="str">
        <f>VLOOKUP(Table2[[#This Row],[CustomerID]],'Medical Examinations'!A:J,5,FALSE)</f>
        <v>No</v>
      </c>
      <c r="G1115" s="6" t="str">
        <f>VLOOKUP(Table2[[#This Row],[CustomerID]],'Medical Examinations'!A:J,6,FALSE)</f>
        <v>Yes</v>
      </c>
      <c r="H1115" s="6">
        <f>VLOOKUP(Table2[[#This Row],[CustomerID]],'Medical Examinations'!A:J,7,FALSE)</f>
        <v>1</v>
      </c>
      <c r="I1115" s="6" t="str">
        <f>VLOOKUP(Table2[[#This Row],[CustomerID]],'Medical Examinations'!A:J,8,FALSE)</f>
        <v>No</v>
      </c>
      <c r="J1115" s="6" t="str">
        <f>VLOOKUP(Table2[[#This Row],[CustomerID]],'Medical Examinations'!A:J,9,FALSE)</f>
        <v>Obesity</v>
      </c>
      <c r="K1115" s="6" t="str">
        <f>VLOOKUP(Table2[[#This Row],[CustomerID]],'Medical Examinations'!A:J,10,FALSE)</f>
        <v>Prediabetes</v>
      </c>
      <c r="L1115" s="6" t="str">
        <f>VLOOKUP(Table2[[#This Row],[CustomerID]],'Hospitalisation Details'!A:M,12,FALSE)</f>
        <v>5-Sep-1997</v>
      </c>
      <c r="M1115" s="6">
        <f>VLOOKUP(Table2[[#This Row],[CustomerID]],'Hospitalisation Details'!A:M,7,FALSE)</f>
        <v>10139.84</v>
      </c>
      <c r="N1115" s="6" t="str">
        <f>VLOOKUP(Table2[[#This Row],[CustomerID]],'Hospitalisation Details'!A:M,8,FALSE)</f>
        <v>tier - 3</v>
      </c>
      <c r="O1115" s="6" t="str">
        <f>VLOOKUP(Table2[[#This Row],[CustomerID]],'Hospitalisation Details'!A:M,9,FALSE)</f>
        <v>tier - 2</v>
      </c>
      <c r="P1115" s="6" t="str">
        <f>VLOOKUP(Table2[[#This Row],[CustomerID]],'Hospitalisation Details'!A:M,10,FALSE)</f>
        <v>R1012</v>
      </c>
      <c r="Q1115" s="6">
        <f>VLOOKUP(Table2[[#This Row],[CustomerID]],'Hospitalisation Details'!A:M,13,FALSE)</f>
        <v>25</v>
      </c>
      <c r="R1115" s="41"/>
    </row>
    <row r="1116" spans="1:18" x14ac:dyDescent="0.3">
      <c r="A1116" s="6" t="str">
        <f>VLOOKUP('Customer Names'!A1116,'Customer Names'!A:A,1,FALSE)</f>
        <v>Id1115</v>
      </c>
      <c r="B1116" s="6" t="str">
        <f>VLOOKUP(Table2[[#This Row],[CustomerID]],'Customer Names'!A:E,4,FALSE)</f>
        <v xml:space="preserve">  Myra L</v>
      </c>
      <c r="C1116" s="6">
        <f>VLOOKUP(Table2[[#This Row],[CustomerID]],'Medical Examinations'!A:J,2,FALSE)</f>
        <v>31.6</v>
      </c>
      <c r="D1116" s="6">
        <f>VLOOKUP(Table2[[#This Row],[CustomerID]],'Medical Examinations'!A:J,3,FALSE)</f>
        <v>5.75</v>
      </c>
      <c r="E1116" s="6" t="str">
        <f>VLOOKUP(Table2[[#This Row],[CustomerID]],'Medical Examinations'!A:J,4,FALSE)</f>
        <v>No</v>
      </c>
      <c r="F1116" s="6" t="str">
        <f>VLOOKUP(Table2[[#This Row],[CustomerID]],'Medical Examinations'!A:J,5,FALSE)</f>
        <v>No</v>
      </c>
      <c r="G1116" s="6" t="str">
        <f>VLOOKUP(Table2[[#This Row],[CustomerID]],'Medical Examinations'!A:J,6,FALSE)</f>
        <v>No</v>
      </c>
      <c r="H1116" s="6">
        <f>VLOOKUP(Table2[[#This Row],[CustomerID]],'Medical Examinations'!A:J,7,FALSE)</f>
        <v>2</v>
      </c>
      <c r="I1116" s="6" t="str">
        <f>VLOOKUP(Table2[[#This Row],[CustomerID]],'Medical Examinations'!A:J,8,FALSE)</f>
        <v>No</v>
      </c>
      <c r="J1116" s="6" t="str">
        <f>VLOOKUP(Table2[[#This Row],[CustomerID]],'Medical Examinations'!A:J,9,FALSE)</f>
        <v>Obesity</v>
      </c>
      <c r="K1116" s="6" t="str">
        <f>VLOOKUP(Table2[[#This Row],[CustomerID]],'Medical Examinations'!A:J,10,FALSE)</f>
        <v>Prediabetes</v>
      </c>
      <c r="L1116" s="6" t="str">
        <f>VLOOKUP(Table2[[#This Row],[CustomerID]],'Hospitalisation Details'!A:M,12,FALSE)</f>
        <v>16-Nov-1972</v>
      </c>
      <c r="M1116" s="6">
        <f>VLOOKUP(Table2[[#This Row],[CustomerID]],'Hospitalisation Details'!A:M,7,FALSE)</f>
        <v>10118.42</v>
      </c>
      <c r="N1116" s="6" t="str">
        <f>VLOOKUP(Table2[[#This Row],[CustomerID]],'Hospitalisation Details'!A:M,8,FALSE)</f>
        <v>tier - 3</v>
      </c>
      <c r="O1116" s="6" t="str">
        <f>VLOOKUP(Table2[[#This Row],[CustomerID]],'Hospitalisation Details'!A:M,9,FALSE)</f>
        <v>tier - 3</v>
      </c>
      <c r="P1116" s="6" t="str">
        <f>VLOOKUP(Table2[[#This Row],[CustomerID]],'Hospitalisation Details'!A:M,10,FALSE)</f>
        <v>R1011</v>
      </c>
      <c r="Q1116" s="6">
        <f>VLOOKUP(Table2[[#This Row],[CustomerID]],'Hospitalisation Details'!A:M,13,FALSE)</f>
        <v>50</v>
      </c>
      <c r="R1116" s="41"/>
    </row>
    <row r="1117" spans="1:18" x14ac:dyDescent="0.3">
      <c r="A1117" s="6" t="str">
        <f>VLOOKUP('Customer Names'!A1117,'Customer Names'!A:A,1,FALSE)</f>
        <v>Id1116</v>
      </c>
      <c r="B1117" s="6" t="str">
        <f>VLOOKUP(Table2[[#This Row],[CustomerID]],'Customer Names'!A:E,4,FALSE)</f>
        <v xml:space="preserve">  Melissa M</v>
      </c>
      <c r="C1117" s="6">
        <f>VLOOKUP(Table2[[#This Row],[CustomerID]],'Medical Examinations'!A:J,2,FALSE)</f>
        <v>33.914999999999999</v>
      </c>
      <c r="D1117" s="6">
        <f>VLOOKUP(Table2[[#This Row],[CustomerID]],'Medical Examinations'!A:J,3,FALSE)</f>
        <v>6.66</v>
      </c>
      <c r="E1117" s="6" t="str">
        <f>VLOOKUP(Table2[[#This Row],[CustomerID]],'Medical Examinations'!A:J,4,FALSE)</f>
        <v>Yes</v>
      </c>
      <c r="F1117" s="6" t="str">
        <f>VLOOKUP(Table2[[#This Row],[CustomerID]],'Medical Examinations'!A:J,5,FALSE)</f>
        <v>No</v>
      </c>
      <c r="G1117" s="6" t="str">
        <f>VLOOKUP(Table2[[#This Row],[CustomerID]],'Medical Examinations'!A:J,6,FALSE)</f>
        <v>No</v>
      </c>
      <c r="H1117" s="6">
        <f>VLOOKUP(Table2[[#This Row],[CustomerID]],'Medical Examinations'!A:J,7,FALSE)</f>
        <v>1</v>
      </c>
      <c r="I1117" s="6" t="str">
        <f>VLOOKUP(Table2[[#This Row],[CustomerID]],'Medical Examinations'!A:J,8,FALSE)</f>
        <v>No</v>
      </c>
      <c r="J1117" s="6" t="str">
        <f>VLOOKUP(Table2[[#This Row],[CustomerID]],'Medical Examinations'!A:J,9,FALSE)</f>
        <v>Obesity</v>
      </c>
      <c r="K1117" s="6" t="str">
        <f>VLOOKUP(Table2[[#This Row],[CustomerID]],'Medical Examinations'!A:J,10,FALSE)</f>
        <v>Diabetes</v>
      </c>
      <c r="L1117" s="6" t="str">
        <f>VLOOKUP(Table2[[#This Row],[CustomerID]],'Hospitalisation Details'!A:M,12,FALSE)</f>
        <v>2-Jul-1975</v>
      </c>
      <c r="M1117" s="6">
        <f>VLOOKUP(Table2[[#This Row],[CustomerID]],'Hospitalisation Details'!A:M,7,FALSE)</f>
        <v>10115.01</v>
      </c>
      <c r="N1117" s="6" t="str">
        <f>VLOOKUP(Table2[[#This Row],[CustomerID]],'Hospitalisation Details'!A:M,8,FALSE)</f>
        <v>tier - 3</v>
      </c>
      <c r="O1117" s="6" t="str">
        <f>VLOOKUP(Table2[[#This Row],[CustomerID]],'Hospitalisation Details'!A:M,9,FALSE)</f>
        <v>tier - 3</v>
      </c>
      <c r="P1117" s="6" t="str">
        <f>VLOOKUP(Table2[[#This Row],[CustomerID]],'Hospitalisation Details'!A:M,10,FALSE)</f>
        <v>R1012</v>
      </c>
      <c r="Q1117" s="6">
        <f>VLOOKUP(Table2[[#This Row],[CustomerID]],'Hospitalisation Details'!A:M,13,FALSE)</f>
        <v>47</v>
      </c>
      <c r="R1117" s="41"/>
    </row>
    <row r="1118" spans="1:18" x14ac:dyDescent="0.3">
      <c r="A1118" s="6" t="str">
        <f>VLOOKUP('Customer Names'!A1118,'Customer Names'!A:A,1,FALSE)</f>
        <v>Id1117</v>
      </c>
      <c r="B1118" s="6" t="str">
        <f>VLOOKUP(Table2[[#This Row],[CustomerID]],'Customer Names'!A:E,4,FALSE)</f>
        <v xml:space="preserve">  Eleanor F</v>
      </c>
      <c r="C1118" s="6">
        <f>VLOOKUP(Table2[[#This Row],[CustomerID]],'Medical Examinations'!A:J,2,FALSE)</f>
        <v>23.54</v>
      </c>
      <c r="D1118" s="6">
        <f>VLOOKUP(Table2[[#This Row],[CustomerID]],'Medical Examinations'!A:J,3,FALSE)</f>
        <v>5.0999999999999996</v>
      </c>
      <c r="E1118" s="6" t="str">
        <f>VLOOKUP(Table2[[#This Row],[CustomerID]],'Medical Examinations'!A:J,4,FALSE)</f>
        <v>No</v>
      </c>
      <c r="F1118" s="6" t="str">
        <f>VLOOKUP(Table2[[#This Row],[CustomerID]],'Medical Examinations'!A:J,5,FALSE)</f>
        <v>No</v>
      </c>
      <c r="G1118" s="6" t="str">
        <f>VLOOKUP(Table2[[#This Row],[CustomerID]],'Medical Examinations'!A:J,6,FALSE)</f>
        <v>No</v>
      </c>
      <c r="H1118" s="6">
        <f>VLOOKUP(Table2[[#This Row],[CustomerID]],'Medical Examinations'!A:J,7,FALSE)</f>
        <v>2</v>
      </c>
      <c r="I1118" s="6" t="str">
        <f>VLOOKUP(Table2[[#This Row],[CustomerID]],'Medical Examinations'!A:J,8,FALSE)</f>
        <v>No</v>
      </c>
      <c r="J1118" s="6" t="str">
        <f>VLOOKUP(Table2[[#This Row],[CustomerID]],'Medical Examinations'!A:J,9,FALSE)</f>
        <v>NormalWeight</v>
      </c>
      <c r="K1118" s="6" t="str">
        <f>VLOOKUP(Table2[[#This Row],[CustomerID]],'Medical Examinations'!A:J,10,FALSE)</f>
        <v>Normal</v>
      </c>
      <c r="L1118" s="6" t="str">
        <f>VLOOKUP(Table2[[#This Row],[CustomerID]],'Hospitalisation Details'!A:M,12,FALSE)</f>
        <v>8-Aug-1972</v>
      </c>
      <c r="M1118" s="6">
        <f>VLOOKUP(Table2[[#This Row],[CustomerID]],'Hospitalisation Details'!A:M,7,FALSE)</f>
        <v>10107.219999999999</v>
      </c>
      <c r="N1118" s="6" t="str">
        <f>VLOOKUP(Table2[[#This Row],[CustomerID]],'Hospitalisation Details'!A:M,8,FALSE)</f>
        <v>tier - 3</v>
      </c>
      <c r="O1118" s="6" t="str">
        <f>VLOOKUP(Table2[[#This Row],[CustomerID]],'Hospitalisation Details'!A:M,9,FALSE)</f>
        <v>tier - 1</v>
      </c>
      <c r="P1118" s="6" t="str">
        <f>VLOOKUP(Table2[[#This Row],[CustomerID]],'Hospitalisation Details'!A:M,10,FALSE)</f>
        <v>R1013</v>
      </c>
      <c r="Q1118" s="6">
        <f>VLOOKUP(Table2[[#This Row],[CustomerID]],'Hospitalisation Details'!A:M,13,FALSE)</f>
        <v>50</v>
      </c>
      <c r="R1118" s="41"/>
    </row>
    <row r="1119" spans="1:18" x14ac:dyDescent="0.3">
      <c r="A1119" s="6" t="str">
        <f>VLOOKUP('Customer Names'!A1119,'Customer Names'!A:A,1,FALSE)</f>
        <v>Id1118</v>
      </c>
      <c r="B1119" s="6" t="str">
        <f>VLOOKUP(Table2[[#This Row],[CustomerID]],'Customer Names'!A:E,4,FALSE)</f>
        <v xml:space="preserve">  Elizabeth</v>
      </c>
      <c r="C1119" s="6">
        <f>VLOOKUP(Table2[[#This Row],[CustomerID]],'Medical Examinations'!A:J,2,FALSE)</f>
        <v>27.074999999999999</v>
      </c>
      <c r="D1119" s="6">
        <f>VLOOKUP(Table2[[#This Row],[CustomerID]],'Medical Examinations'!A:J,3,FALSE)</f>
        <v>4.41</v>
      </c>
      <c r="E1119" s="6" t="str">
        <f>VLOOKUP(Table2[[#This Row],[CustomerID]],'Medical Examinations'!A:J,4,FALSE)</f>
        <v>No</v>
      </c>
      <c r="F1119" s="6" t="str">
        <f>VLOOKUP(Table2[[#This Row],[CustomerID]],'Medical Examinations'!A:J,5,FALSE)</f>
        <v>No</v>
      </c>
      <c r="G1119" s="6" t="str">
        <f>VLOOKUP(Table2[[#This Row],[CustomerID]],'Medical Examinations'!A:J,6,FALSE)</f>
        <v>No</v>
      </c>
      <c r="H1119" s="6">
        <f>VLOOKUP(Table2[[#This Row],[CustomerID]],'Medical Examinations'!A:J,7,FALSE)</f>
        <v>2</v>
      </c>
      <c r="I1119" s="6" t="str">
        <f>VLOOKUP(Table2[[#This Row],[CustomerID]],'Medical Examinations'!A:J,8,FALSE)</f>
        <v>No</v>
      </c>
      <c r="J1119" s="6" t="str">
        <f>VLOOKUP(Table2[[#This Row],[CustomerID]],'Medical Examinations'!A:J,9,FALSE)</f>
        <v>OverWeight</v>
      </c>
      <c r="K1119" s="6" t="str">
        <f>VLOOKUP(Table2[[#This Row],[CustomerID]],'Medical Examinations'!A:J,10,FALSE)</f>
        <v>Normal</v>
      </c>
      <c r="L1119" s="6" t="str">
        <f>VLOOKUP(Table2[[#This Row],[CustomerID]],'Hospitalisation Details'!A:M,12,FALSE)</f>
        <v>19-Oct-1972</v>
      </c>
      <c r="M1119" s="6">
        <f>VLOOKUP(Table2[[#This Row],[CustomerID]],'Hospitalisation Details'!A:M,7,FALSE)</f>
        <v>10106.129999999999</v>
      </c>
      <c r="N1119" s="6" t="str">
        <f>VLOOKUP(Table2[[#This Row],[CustomerID]],'Hospitalisation Details'!A:M,8,FALSE)</f>
        <v>tier - 3</v>
      </c>
      <c r="O1119" s="6" t="str">
        <f>VLOOKUP(Table2[[#This Row],[CustomerID]],'Hospitalisation Details'!A:M,9,FALSE)</f>
        <v>tier - 1</v>
      </c>
      <c r="P1119" s="6" t="str">
        <f>VLOOKUP(Table2[[#This Row],[CustomerID]],'Hospitalisation Details'!A:M,10,FALSE)</f>
        <v>R1024</v>
      </c>
      <c r="Q1119" s="6">
        <f>VLOOKUP(Table2[[#This Row],[CustomerID]],'Hospitalisation Details'!A:M,13,FALSE)</f>
        <v>50</v>
      </c>
      <c r="R1119" s="41"/>
    </row>
    <row r="1120" spans="1:18" x14ac:dyDescent="0.3">
      <c r="A1120" s="6" t="str">
        <f>VLOOKUP('Customer Names'!A1120,'Customer Names'!A:A,1,FALSE)</f>
        <v>Id1119</v>
      </c>
      <c r="B1120" s="6" t="str">
        <f>VLOOKUP(Table2[[#This Row],[CustomerID]],'Customer Names'!A:E,4,FALSE)</f>
        <v xml:space="preserve">  Kenneth</v>
      </c>
      <c r="C1120" s="6">
        <f>VLOOKUP(Table2[[#This Row],[CustomerID]],'Medical Examinations'!A:J,2,FALSE)</f>
        <v>25.8</v>
      </c>
      <c r="D1120" s="6">
        <f>VLOOKUP(Table2[[#This Row],[CustomerID]],'Medical Examinations'!A:J,3,FALSE)</f>
        <v>5.52</v>
      </c>
      <c r="E1120" s="6" t="str">
        <f>VLOOKUP(Table2[[#This Row],[CustomerID]],'Medical Examinations'!A:J,4,FALSE)</f>
        <v>Yes</v>
      </c>
      <c r="F1120" s="6" t="str">
        <f>VLOOKUP(Table2[[#This Row],[CustomerID]],'Medical Examinations'!A:J,5,FALSE)</f>
        <v>No</v>
      </c>
      <c r="G1120" s="6" t="str">
        <f>VLOOKUP(Table2[[#This Row],[CustomerID]],'Medical Examinations'!A:J,6,FALSE)</f>
        <v>No</v>
      </c>
      <c r="H1120" s="6">
        <f>VLOOKUP(Table2[[#This Row],[CustomerID]],'Medical Examinations'!A:J,7,FALSE)</f>
        <v>0</v>
      </c>
      <c r="I1120" s="6" t="str">
        <f>VLOOKUP(Table2[[#This Row],[CustomerID]],'Medical Examinations'!A:J,8,FALSE)</f>
        <v>No</v>
      </c>
      <c r="J1120" s="6" t="str">
        <f>VLOOKUP(Table2[[#This Row],[CustomerID]],'Medical Examinations'!A:J,9,FALSE)</f>
        <v>OverWeight</v>
      </c>
      <c r="K1120" s="6" t="str">
        <f>VLOOKUP(Table2[[#This Row],[CustomerID]],'Medical Examinations'!A:J,10,FALSE)</f>
        <v>Normal</v>
      </c>
      <c r="L1120" s="6" t="str">
        <f>VLOOKUP(Table2[[#This Row],[CustomerID]],'Hospitalisation Details'!A:M,12,FALSE)</f>
        <v>19-Dec-1976</v>
      </c>
      <c r="M1120" s="6">
        <f>VLOOKUP(Table2[[#This Row],[CustomerID]],'Hospitalisation Details'!A:M,7,FALSE)</f>
        <v>10096.969999999999</v>
      </c>
      <c r="N1120" s="6" t="str">
        <f>VLOOKUP(Table2[[#This Row],[CustomerID]],'Hospitalisation Details'!A:M,8,FALSE)</f>
        <v>tier - 3</v>
      </c>
      <c r="O1120" s="6" t="str">
        <f>VLOOKUP(Table2[[#This Row],[CustomerID]],'Hospitalisation Details'!A:M,9,FALSE)</f>
        <v>tier - 2</v>
      </c>
      <c r="P1120" s="6" t="str">
        <f>VLOOKUP(Table2[[#This Row],[CustomerID]],'Hospitalisation Details'!A:M,10,FALSE)</f>
        <v>R1011</v>
      </c>
      <c r="Q1120" s="6">
        <f>VLOOKUP(Table2[[#This Row],[CustomerID]],'Hospitalisation Details'!A:M,13,FALSE)</f>
        <v>46</v>
      </c>
      <c r="R1120" s="41"/>
    </row>
    <row r="1121" spans="1:18" x14ac:dyDescent="0.3">
      <c r="A1121" s="6" t="str">
        <f>VLOOKUP('Customer Names'!A1121,'Customer Names'!A:A,1,FALSE)</f>
        <v>Id1120</v>
      </c>
      <c r="B1121" s="6" t="str">
        <f>VLOOKUP(Table2[[#This Row],[CustomerID]],'Customer Names'!A:E,4,FALSE)</f>
        <v xml:space="preserve">  Robert G</v>
      </c>
      <c r="C1121" s="6">
        <f>VLOOKUP(Table2[[#This Row],[CustomerID]],'Medical Examinations'!A:J,2,FALSE)</f>
        <v>36.1</v>
      </c>
      <c r="D1121" s="6">
        <f>VLOOKUP(Table2[[#This Row],[CustomerID]],'Medical Examinations'!A:J,3,FALSE)</f>
        <v>4.62</v>
      </c>
      <c r="E1121" s="6" t="str">
        <f>VLOOKUP(Table2[[#This Row],[CustomerID]],'Medical Examinations'!A:J,4,FALSE)</f>
        <v>Yes</v>
      </c>
      <c r="F1121" s="6" t="str">
        <f>VLOOKUP(Table2[[#This Row],[CustomerID]],'Medical Examinations'!A:J,5,FALSE)</f>
        <v>No</v>
      </c>
      <c r="G1121" s="6" t="str">
        <f>VLOOKUP(Table2[[#This Row],[CustomerID]],'Medical Examinations'!A:J,6,FALSE)</f>
        <v>Yes</v>
      </c>
      <c r="H1121" s="6">
        <f>VLOOKUP(Table2[[#This Row],[CustomerID]],'Medical Examinations'!A:J,7,FALSE)</f>
        <v>1</v>
      </c>
      <c r="I1121" s="6" t="str">
        <f>VLOOKUP(Table2[[#This Row],[CustomerID]],'Medical Examinations'!A:J,8,FALSE)</f>
        <v>No</v>
      </c>
      <c r="J1121" s="6" t="str">
        <f>VLOOKUP(Table2[[#This Row],[CustomerID]],'Medical Examinations'!A:J,9,FALSE)</f>
        <v>Obesity</v>
      </c>
      <c r="K1121" s="6" t="str">
        <f>VLOOKUP(Table2[[#This Row],[CustomerID]],'Medical Examinations'!A:J,10,FALSE)</f>
        <v>Normal</v>
      </c>
      <c r="L1121" s="6" t="str">
        <f>VLOOKUP(Table2[[#This Row],[CustomerID]],'Hospitalisation Details'!A:M,12,FALSE)</f>
        <v>3-Jul-1969</v>
      </c>
      <c r="M1121" s="6">
        <f>VLOOKUP(Table2[[#This Row],[CustomerID]],'Hospitalisation Details'!A:M,7,FALSE)</f>
        <v>10085.85</v>
      </c>
      <c r="N1121" s="6" t="str">
        <f>VLOOKUP(Table2[[#This Row],[CustomerID]],'Hospitalisation Details'!A:M,8,FALSE)</f>
        <v>tier - 3</v>
      </c>
      <c r="O1121" s="6" t="str">
        <f>VLOOKUP(Table2[[#This Row],[CustomerID]],'Hospitalisation Details'!A:M,9,FALSE)</f>
        <v>tier - 3</v>
      </c>
      <c r="P1121" s="6" t="str">
        <f>VLOOKUP(Table2[[#This Row],[CustomerID]],'Hospitalisation Details'!A:M,10,FALSE)</f>
        <v>R1011</v>
      </c>
      <c r="Q1121" s="6">
        <f>VLOOKUP(Table2[[#This Row],[CustomerID]],'Hospitalisation Details'!A:M,13,FALSE)</f>
        <v>53</v>
      </c>
      <c r="R1121" s="41"/>
    </row>
    <row r="1122" spans="1:18" x14ac:dyDescent="0.3">
      <c r="A1122" s="6" t="str">
        <f>VLOOKUP('Customer Names'!A1122,'Customer Names'!A:A,1,FALSE)</f>
        <v>Id1121</v>
      </c>
      <c r="B1122" s="6" t="str">
        <f>VLOOKUP(Table2[[#This Row],[CustomerID]],'Customer Names'!A:E,4,FALSE)</f>
        <v xml:space="preserve">  Thomas C</v>
      </c>
      <c r="C1122" s="6">
        <f>VLOOKUP(Table2[[#This Row],[CustomerID]],'Medical Examinations'!A:J,2,FALSE)</f>
        <v>30.495000000000001</v>
      </c>
      <c r="D1122" s="6">
        <f>VLOOKUP(Table2[[#This Row],[CustomerID]],'Medical Examinations'!A:J,3,FALSE)</f>
        <v>5.74</v>
      </c>
      <c r="E1122" s="6" t="str">
        <f>VLOOKUP(Table2[[#This Row],[CustomerID]],'Medical Examinations'!A:J,4,FALSE)</f>
        <v>Yes</v>
      </c>
      <c r="F1122" s="6" t="str">
        <f>VLOOKUP(Table2[[#This Row],[CustomerID]],'Medical Examinations'!A:J,5,FALSE)</f>
        <v>No</v>
      </c>
      <c r="G1122" s="6" t="str">
        <f>VLOOKUP(Table2[[#This Row],[CustomerID]],'Medical Examinations'!A:J,6,FALSE)</f>
        <v>Yes</v>
      </c>
      <c r="H1122" s="6">
        <f>VLOOKUP(Table2[[#This Row],[CustomerID]],'Medical Examinations'!A:J,7,FALSE)</f>
        <v>1</v>
      </c>
      <c r="I1122" s="6" t="str">
        <f>VLOOKUP(Table2[[#This Row],[CustomerID]],'Medical Examinations'!A:J,8,FALSE)</f>
        <v>No</v>
      </c>
      <c r="J1122" s="6" t="str">
        <f>VLOOKUP(Table2[[#This Row],[CustomerID]],'Medical Examinations'!A:J,9,FALSE)</f>
        <v>Obesity</v>
      </c>
      <c r="K1122" s="6" t="str">
        <f>VLOOKUP(Table2[[#This Row],[CustomerID]],'Medical Examinations'!A:J,10,FALSE)</f>
        <v>Prediabetes</v>
      </c>
      <c r="L1122" s="6" t="str">
        <f>VLOOKUP(Table2[[#This Row],[CustomerID]],'Hospitalisation Details'!A:M,12,FALSE)</f>
        <v>27-Oct-1969</v>
      </c>
      <c r="M1122" s="6">
        <f>VLOOKUP(Table2[[#This Row],[CustomerID]],'Hospitalisation Details'!A:M,7,FALSE)</f>
        <v>10072.06</v>
      </c>
      <c r="N1122" s="6" t="str">
        <f>VLOOKUP(Table2[[#This Row],[CustomerID]],'Hospitalisation Details'!A:M,8,FALSE)</f>
        <v>tier - 3</v>
      </c>
      <c r="O1122" s="6" t="str">
        <f>VLOOKUP(Table2[[#This Row],[CustomerID]],'Hospitalisation Details'!A:M,9,FALSE)</f>
        <v>tier - 1</v>
      </c>
      <c r="P1122" s="6" t="str">
        <f>VLOOKUP(Table2[[#This Row],[CustomerID]],'Hospitalisation Details'!A:M,10,FALSE)</f>
        <v>R1017</v>
      </c>
      <c r="Q1122" s="6">
        <f>VLOOKUP(Table2[[#This Row],[CustomerID]],'Hospitalisation Details'!A:M,13,FALSE)</f>
        <v>53</v>
      </c>
      <c r="R1122" s="41"/>
    </row>
    <row r="1123" spans="1:18" x14ac:dyDescent="0.3">
      <c r="A1123" s="6" t="str">
        <f>VLOOKUP('Customer Names'!A1123,'Customer Names'!A:A,1,FALSE)</f>
        <v>Id1122</v>
      </c>
      <c r="B1123" s="6" t="str">
        <f>VLOOKUP(Table2[[#This Row],[CustomerID]],'Customer Names'!A:E,4,FALSE)</f>
        <v xml:space="preserve">  Matthew J</v>
      </c>
      <c r="C1123" s="6">
        <f>VLOOKUP(Table2[[#This Row],[CustomerID]],'Medical Examinations'!A:J,2,FALSE)</f>
        <v>21.4</v>
      </c>
      <c r="D1123" s="6">
        <f>VLOOKUP(Table2[[#This Row],[CustomerID]],'Medical Examinations'!A:J,3,FALSE)</f>
        <v>6.3</v>
      </c>
      <c r="E1123" s="6" t="str">
        <f>VLOOKUP(Table2[[#This Row],[CustomerID]],'Medical Examinations'!A:J,4,FALSE)</f>
        <v>Yes</v>
      </c>
      <c r="F1123" s="6" t="str">
        <f>VLOOKUP(Table2[[#This Row],[CustomerID]],'Medical Examinations'!A:J,5,FALSE)</f>
        <v>No</v>
      </c>
      <c r="G1123" s="6" t="str">
        <f>VLOOKUP(Table2[[#This Row],[CustomerID]],'Medical Examinations'!A:J,6,FALSE)</f>
        <v>Yes</v>
      </c>
      <c r="H1123" s="6">
        <f>VLOOKUP(Table2[[#This Row],[CustomerID]],'Medical Examinations'!A:J,7,FALSE)</f>
        <v>1</v>
      </c>
      <c r="I1123" s="6" t="str">
        <f>VLOOKUP(Table2[[#This Row],[CustomerID]],'Medical Examinations'!A:J,8,FALSE)</f>
        <v>No</v>
      </c>
      <c r="J1123" s="6" t="str">
        <f>VLOOKUP(Table2[[#This Row],[CustomerID]],'Medical Examinations'!A:J,9,FALSE)</f>
        <v>NormalWeight</v>
      </c>
      <c r="K1123" s="6" t="str">
        <f>VLOOKUP(Table2[[#This Row],[CustomerID]],'Medical Examinations'!A:J,10,FALSE)</f>
        <v>Prediabetes</v>
      </c>
      <c r="L1123" s="6" t="str">
        <f>VLOOKUP(Table2[[#This Row],[CustomerID]],'Hospitalisation Details'!A:M,12,FALSE)</f>
        <v>22-Aug-1969</v>
      </c>
      <c r="M1123" s="6">
        <f>VLOOKUP(Table2[[#This Row],[CustomerID]],'Hospitalisation Details'!A:M,7,FALSE)</f>
        <v>10065.41</v>
      </c>
      <c r="N1123" s="6" t="str">
        <f>VLOOKUP(Table2[[#This Row],[CustomerID]],'Hospitalisation Details'!A:M,8,FALSE)</f>
        <v>tier - 3</v>
      </c>
      <c r="O1123" s="6" t="str">
        <f>VLOOKUP(Table2[[#This Row],[CustomerID]],'Hospitalisation Details'!A:M,9,FALSE)</f>
        <v>tier - 2</v>
      </c>
      <c r="P1123" s="6" t="str">
        <f>VLOOKUP(Table2[[#This Row],[CustomerID]],'Hospitalisation Details'!A:M,10,FALSE)</f>
        <v>R1011</v>
      </c>
      <c r="Q1123" s="6">
        <f>VLOOKUP(Table2[[#This Row],[CustomerID]],'Hospitalisation Details'!A:M,13,FALSE)</f>
        <v>53</v>
      </c>
      <c r="R1123" s="41"/>
    </row>
    <row r="1124" spans="1:18" x14ac:dyDescent="0.3">
      <c r="A1124" s="6" t="str">
        <f>VLOOKUP('Customer Names'!A1124,'Customer Names'!A:A,1,FALSE)</f>
        <v>Id1123</v>
      </c>
      <c r="B1124" s="6" t="str">
        <f>VLOOKUP(Table2[[#This Row],[CustomerID]],'Customer Names'!A:E,4,FALSE)</f>
        <v xml:space="preserve">  Mallory D</v>
      </c>
      <c r="C1124" s="6">
        <f>VLOOKUP(Table2[[#This Row],[CustomerID]],'Medical Examinations'!A:J,2,FALSE)</f>
        <v>32.299999999999997</v>
      </c>
      <c r="D1124" s="6">
        <f>VLOOKUP(Table2[[#This Row],[CustomerID]],'Medical Examinations'!A:J,3,FALSE)</f>
        <v>10.27</v>
      </c>
      <c r="E1124" s="6" t="str">
        <f>VLOOKUP(Table2[[#This Row],[CustomerID]],'Medical Examinations'!A:J,4,FALSE)</f>
        <v>No</v>
      </c>
      <c r="F1124" s="6" t="str">
        <f>VLOOKUP(Table2[[#This Row],[CustomerID]],'Medical Examinations'!A:J,5,FALSE)</f>
        <v>No</v>
      </c>
      <c r="G1124" s="6" t="str">
        <f>VLOOKUP(Table2[[#This Row],[CustomerID]],'Medical Examinations'!A:J,6,FALSE)</f>
        <v>No</v>
      </c>
      <c r="H1124" s="6">
        <f>VLOOKUP(Table2[[#This Row],[CustomerID]],'Medical Examinations'!A:J,7,FALSE)</f>
        <v>0</v>
      </c>
      <c r="I1124" s="6" t="str">
        <f>VLOOKUP(Table2[[#This Row],[CustomerID]],'Medical Examinations'!A:J,8,FALSE)</f>
        <v>No</v>
      </c>
      <c r="J1124" s="6" t="str">
        <f>VLOOKUP(Table2[[#This Row],[CustomerID]],'Medical Examinations'!A:J,9,FALSE)</f>
        <v>Obesity</v>
      </c>
      <c r="K1124" s="6" t="str">
        <f>VLOOKUP(Table2[[#This Row],[CustomerID]],'Medical Examinations'!A:J,10,FALSE)</f>
        <v>Diabetes</v>
      </c>
      <c r="L1124" s="6" t="str">
        <f>VLOOKUP(Table2[[#This Row],[CustomerID]],'Hospitalisation Details'!A:M,12,FALSE)</f>
        <v>30-Aug-1974</v>
      </c>
      <c r="M1124" s="6">
        <f>VLOOKUP(Table2[[#This Row],[CustomerID]],'Hospitalisation Details'!A:M,7,FALSE)</f>
        <v>10043.25</v>
      </c>
      <c r="N1124" s="6" t="str">
        <f>VLOOKUP(Table2[[#This Row],[CustomerID]],'Hospitalisation Details'!A:M,8,FALSE)</f>
        <v>tier - 3</v>
      </c>
      <c r="O1124" s="6" t="str">
        <f>VLOOKUP(Table2[[#This Row],[CustomerID]],'Hospitalisation Details'!A:M,9,FALSE)</f>
        <v>tier - 2</v>
      </c>
      <c r="P1124" s="6" t="str">
        <f>VLOOKUP(Table2[[#This Row],[CustomerID]],'Hospitalisation Details'!A:M,10,FALSE)</f>
        <v>R1024</v>
      </c>
      <c r="Q1124" s="6">
        <f>VLOOKUP(Table2[[#This Row],[CustomerID]],'Hospitalisation Details'!A:M,13,FALSE)</f>
        <v>48</v>
      </c>
      <c r="R1124" s="41"/>
    </row>
    <row r="1125" spans="1:18" x14ac:dyDescent="0.3">
      <c r="A1125" s="6" t="str">
        <f>VLOOKUP('Customer Names'!A1125,'Customer Names'!A:A,1,FALSE)</f>
        <v>Id1124</v>
      </c>
      <c r="B1125" s="6" t="str">
        <f>VLOOKUP(Table2[[#This Row],[CustomerID]],'Customer Names'!A:E,4,FALSE)</f>
        <v xml:space="preserve">  Christopher D</v>
      </c>
      <c r="C1125" s="6">
        <f>VLOOKUP(Table2[[#This Row],[CustomerID]],'Medical Examinations'!A:J,2,FALSE)</f>
        <v>29.78</v>
      </c>
      <c r="D1125" s="6">
        <f>VLOOKUP(Table2[[#This Row],[CustomerID]],'Medical Examinations'!A:J,3,FALSE)</f>
        <v>5.85</v>
      </c>
      <c r="E1125" s="6" t="str">
        <f>VLOOKUP(Table2[[#This Row],[CustomerID]],'Medical Examinations'!A:J,4,FALSE)</f>
        <v>No</v>
      </c>
      <c r="F1125" s="6" t="str">
        <f>VLOOKUP(Table2[[#This Row],[CustomerID]],'Medical Examinations'!A:J,5,FALSE)</f>
        <v>No</v>
      </c>
      <c r="G1125" s="6" t="str">
        <f>VLOOKUP(Table2[[#This Row],[CustomerID]],'Medical Examinations'!A:J,6,FALSE)</f>
        <v>Yes</v>
      </c>
      <c r="H1125" s="6">
        <f>VLOOKUP(Table2[[#This Row],[CustomerID]],'Medical Examinations'!A:J,7,FALSE)</f>
        <v>1</v>
      </c>
      <c r="I1125" s="6" t="str">
        <f>VLOOKUP(Table2[[#This Row],[CustomerID]],'Medical Examinations'!A:J,8,FALSE)</f>
        <v>No</v>
      </c>
      <c r="J1125" s="6" t="str">
        <f>VLOOKUP(Table2[[#This Row],[CustomerID]],'Medical Examinations'!A:J,9,FALSE)</f>
        <v>OverWeight</v>
      </c>
      <c r="K1125" s="6" t="str">
        <f>VLOOKUP(Table2[[#This Row],[CustomerID]],'Medical Examinations'!A:J,10,FALSE)</f>
        <v>Prediabetes</v>
      </c>
      <c r="L1125" s="6" t="str">
        <f>VLOOKUP(Table2[[#This Row],[CustomerID]],'Hospitalisation Details'!A:M,12,FALSE)</f>
        <v>28-Dec-1979</v>
      </c>
      <c r="M1125" s="6">
        <f>VLOOKUP(Table2[[#This Row],[CustomerID]],'Hospitalisation Details'!A:M,7,FALSE)</f>
        <v>10027.15</v>
      </c>
      <c r="N1125" s="6" t="str">
        <f>VLOOKUP(Table2[[#This Row],[CustomerID]],'Hospitalisation Details'!A:M,8,FALSE)</f>
        <v>tier - 3</v>
      </c>
      <c r="O1125" s="6" t="str">
        <f>VLOOKUP(Table2[[#This Row],[CustomerID]],'Hospitalisation Details'!A:M,9,FALSE)</f>
        <v>tier - 1</v>
      </c>
      <c r="P1125" s="6" t="str">
        <f>VLOOKUP(Table2[[#This Row],[CustomerID]],'Hospitalisation Details'!A:M,10,FALSE)</f>
        <v>R1021</v>
      </c>
      <c r="Q1125" s="6">
        <f>VLOOKUP(Table2[[#This Row],[CustomerID]],'Hospitalisation Details'!A:M,13,FALSE)</f>
        <v>43</v>
      </c>
      <c r="R1125" s="41"/>
    </row>
    <row r="1126" spans="1:18" x14ac:dyDescent="0.3">
      <c r="A1126" s="6" t="str">
        <f>VLOOKUP('Customer Names'!A1126,'Customer Names'!A:A,1,FALSE)</f>
        <v>Id1125</v>
      </c>
      <c r="B1126" s="6" t="str">
        <f>VLOOKUP(Table2[[#This Row],[CustomerID]],'Customer Names'!A:E,4,FALSE)</f>
        <v xml:space="preserve">  Jamie</v>
      </c>
      <c r="C1126" s="6">
        <f>VLOOKUP(Table2[[#This Row],[CustomerID]],'Medical Examinations'!A:J,2,FALSE)</f>
        <v>34.76</v>
      </c>
      <c r="D1126" s="6">
        <f>VLOOKUP(Table2[[#This Row],[CustomerID]],'Medical Examinations'!A:J,3,FALSE)</f>
        <v>5.92</v>
      </c>
      <c r="E1126" s="6" t="str">
        <f>VLOOKUP(Table2[[#This Row],[CustomerID]],'Medical Examinations'!A:J,4,FALSE)</f>
        <v>Yes</v>
      </c>
      <c r="F1126" s="6" t="str">
        <f>VLOOKUP(Table2[[#This Row],[CustomerID]],'Medical Examinations'!A:J,5,FALSE)</f>
        <v>No</v>
      </c>
      <c r="G1126" s="6" t="str">
        <f>VLOOKUP(Table2[[#This Row],[CustomerID]],'Medical Examinations'!A:J,6,FALSE)</f>
        <v>No</v>
      </c>
      <c r="H1126" s="6">
        <f>VLOOKUP(Table2[[#This Row],[CustomerID]],'Medical Examinations'!A:J,7,FALSE)</f>
        <v>1</v>
      </c>
      <c r="I1126" s="6" t="str">
        <f>VLOOKUP(Table2[[#This Row],[CustomerID]],'Medical Examinations'!A:J,8,FALSE)</f>
        <v>No</v>
      </c>
      <c r="J1126" s="6" t="str">
        <f>VLOOKUP(Table2[[#This Row],[CustomerID]],'Medical Examinations'!A:J,9,FALSE)</f>
        <v>Obesity</v>
      </c>
      <c r="K1126" s="6" t="str">
        <f>VLOOKUP(Table2[[#This Row],[CustomerID]],'Medical Examinations'!A:J,10,FALSE)</f>
        <v>Prediabetes</v>
      </c>
      <c r="L1126" s="6" t="str">
        <f>VLOOKUP(Table2[[#This Row],[CustomerID]],'Hospitalisation Details'!A:M,12,FALSE)</f>
        <v>3-Jul-1988</v>
      </c>
      <c r="M1126" s="6">
        <f>VLOOKUP(Table2[[#This Row],[CustomerID]],'Hospitalisation Details'!A:M,7,FALSE)</f>
        <v>10011.44</v>
      </c>
      <c r="N1126" s="6" t="str">
        <f>VLOOKUP(Table2[[#This Row],[CustomerID]],'Hospitalisation Details'!A:M,8,FALSE)</f>
        <v>tier - 3</v>
      </c>
      <c r="O1126" s="6" t="str">
        <f>VLOOKUP(Table2[[#This Row],[CustomerID]],'Hospitalisation Details'!A:M,9,FALSE)</f>
        <v>tier - 3</v>
      </c>
      <c r="P1126" s="6" t="str">
        <f>VLOOKUP(Table2[[#This Row],[CustomerID]],'Hospitalisation Details'!A:M,10,FALSE)</f>
        <v>R1026</v>
      </c>
      <c r="Q1126" s="6">
        <f>VLOOKUP(Table2[[#This Row],[CustomerID]],'Hospitalisation Details'!A:M,13,FALSE)</f>
        <v>34</v>
      </c>
      <c r="R1126" s="41"/>
    </row>
    <row r="1127" spans="1:18" x14ac:dyDescent="0.3">
      <c r="A1127" s="6" t="str">
        <f>VLOOKUP('Customer Names'!A1127,'Customer Names'!A:A,1,FALSE)</f>
        <v>Id1126</v>
      </c>
      <c r="B1127" s="6" t="str">
        <f>VLOOKUP(Table2[[#This Row],[CustomerID]],'Customer Names'!A:E,4,FALSE)</f>
        <v xml:space="preserve">  Ariell</v>
      </c>
      <c r="C1127" s="6">
        <f>VLOOKUP(Table2[[#This Row],[CustomerID]],'Medical Examinations'!A:J,2,FALSE)</f>
        <v>18.335000000000001</v>
      </c>
      <c r="D1127" s="6">
        <f>VLOOKUP(Table2[[#This Row],[CustomerID]],'Medical Examinations'!A:J,3,FALSE)</f>
        <v>10.01</v>
      </c>
      <c r="E1127" s="6" t="str">
        <f>VLOOKUP(Table2[[#This Row],[CustomerID]],'Medical Examinations'!A:J,4,FALSE)</f>
        <v>Yes</v>
      </c>
      <c r="F1127" s="6" t="str">
        <f>VLOOKUP(Table2[[#This Row],[CustomerID]],'Medical Examinations'!A:J,5,FALSE)</f>
        <v>No</v>
      </c>
      <c r="G1127" s="6" t="str">
        <f>VLOOKUP(Table2[[#This Row],[CustomerID]],'Medical Examinations'!A:J,6,FALSE)</f>
        <v>No</v>
      </c>
      <c r="H1127" s="6">
        <f>VLOOKUP(Table2[[#This Row],[CustomerID]],'Medical Examinations'!A:J,7,FALSE)</f>
        <v>2</v>
      </c>
      <c r="I1127" s="6" t="str">
        <f>VLOOKUP(Table2[[#This Row],[CustomerID]],'Medical Examinations'!A:J,8,FALSE)</f>
        <v>No</v>
      </c>
      <c r="J1127" s="6" t="str">
        <f>VLOOKUP(Table2[[#This Row],[CustomerID]],'Medical Examinations'!A:J,9,FALSE)</f>
        <v>UnderWeight</v>
      </c>
      <c r="K1127" s="6" t="str">
        <f>VLOOKUP(Table2[[#This Row],[CustomerID]],'Medical Examinations'!A:J,10,FALSE)</f>
        <v>Diabetes</v>
      </c>
      <c r="L1127" s="6" t="str">
        <f>VLOOKUP(Table2[[#This Row],[CustomerID]],'Hospitalisation Details'!A:M,12,FALSE)</f>
        <v>11-Aug-1970</v>
      </c>
      <c r="M1127" s="6">
        <f>VLOOKUP(Table2[[#This Row],[CustomerID]],'Hospitalisation Details'!A:M,7,FALSE)</f>
        <v>9991.0400000000009</v>
      </c>
      <c r="N1127" s="6" t="str">
        <f>VLOOKUP(Table2[[#This Row],[CustomerID]],'Hospitalisation Details'!A:M,8,FALSE)</f>
        <v>tier - 2</v>
      </c>
      <c r="O1127" s="6" t="str">
        <f>VLOOKUP(Table2[[#This Row],[CustomerID]],'Hospitalisation Details'!A:M,9,FALSE)</f>
        <v>tier - 3</v>
      </c>
      <c r="P1127" s="6" t="str">
        <f>VLOOKUP(Table2[[#This Row],[CustomerID]],'Hospitalisation Details'!A:M,10,FALSE)</f>
        <v>R1012</v>
      </c>
      <c r="Q1127" s="6">
        <f>VLOOKUP(Table2[[#This Row],[CustomerID]],'Hospitalisation Details'!A:M,13,FALSE)</f>
        <v>52</v>
      </c>
      <c r="R1127" s="41"/>
    </row>
    <row r="1128" spans="1:18" x14ac:dyDescent="0.3">
      <c r="A1128" s="6" t="str">
        <f>VLOOKUP('Customer Names'!A1128,'Customer Names'!A:A,1,FALSE)</f>
        <v>Id1127</v>
      </c>
      <c r="B1128" s="6" t="str">
        <f>VLOOKUP(Table2[[#This Row],[CustomerID]],'Customer Names'!A:E,4,FALSE)</f>
        <v xml:space="preserve">  Christopher</v>
      </c>
      <c r="C1128" s="6">
        <f>VLOOKUP(Table2[[#This Row],[CustomerID]],'Medical Examinations'!A:J,2,FALSE)</f>
        <v>32.299999999999997</v>
      </c>
      <c r="D1128" s="6">
        <f>VLOOKUP(Table2[[#This Row],[CustomerID]],'Medical Examinations'!A:J,3,FALSE)</f>
        <v>9.59</v>
      </c>
      <c r="E1128" s="6" t="str">
        <f>VLOOKUP(Table2[[#This Row],[CustomerID]],'Medical Examinations'!A:J,4,FALSE)</f>
        <v>No</v>
      </c>
      <c r="F1128" s="6" t="str">
        <f>VLOOKUP(Table2[[#This Row],[CustomerID]],'Medical Examinations'!A:J,5,FALSE)</f>
        <v>No</v>
      </c>
      <c r="G1128" s="6" t="str">
        <f>VLOOKUP(Table2[[#This Row],[CustomerID]],'Medical Examinations'!A:J,6,FALSE)</f>
        <v>No</v>
      </c>
      <c r="H1128" s="6">
        <f>VLOOKUP(Table2[[#This Row],[CustomerID]],'Medical Examinations'!A:J,7,FALSE)</f>
        <v>0</v>
      </c>
      <c r="I1128" s="6" t="str">
        <f>VLOOKUP(Table2[[#This Row],[CustomerID]],'Medical Examinations'!A:J,8,FALSE)</f>
        <v>No</v>
      </c>
      <c r="J1128" s="6" t="str">
        <f>VLOOKUP(Table2[[#This Row],[CustomerID]],'Medical Examinations'!A:J,9,FALSE)</f>
        <v>Obesity</v>
      </c>
      <c r="K1128" s="6" t="str">
        <f>VLOOKUP(Table2[[#This Row],[CustomerID]],'Medical Examinations'!A:J,10,FALSE)</f>
        <v>Diabetes</v>
      </c>
      <c r="L1128" s="6" t="str">
        <f>VLOOKUP(Table2[[#This Row],[CustomerID]],'Hospitalisation Details'!A:M,12,FALSE)</f>
        <v>6-Oct-1971</v>
      </c>
      <c r="M1128" s="6">
        <f>VLOOKUP(Table2[[#This Row],[CustomerID]],'Hospitalisation Details'!A:M,7,FALSE)</f>
        <v>9964.06</v>
      </c>
      <c r="N1128" s="6" t="str">
        <f>VLOOKUP(Table2[[#This Row],[CustomerID]],'Hospitalisation Details'!A:M,8,FALSE)</f>
        <v>tier - 2</v>
      </c>
      <c r="O1128" s="6" t="str">
        <f>VLOOKUP(Table2[[#This Row],[CustomerID]],'Hospitalisation Details'!A:M,9,FALSE)</f>
        <v>tier - 2</v>
      </c>
      <c r="P1128" s="6" t="str">
        <f>VLOOKUP(Table2[[#This Row],[CustomerID]],'Hospitalisation Details'!A:M,10,FALSE)</f>
        <v>R1019</v>
      </c>
      <c r="Q1128" s="6">
        <f>VLOOKUP(Table2[[#This Row],[CustomerID]],'Hospitalisation Details'!A:M,13,FALSE)</f>
        <v>51</v>
      </c>
      <c r="R1128" s="41"/>
    </row>
    <row r="1129" spans="1:18" x14ac:dyDescent="0.3">
      <c r="A1129" s="6" t="str">
        <f>VLOOKUP('Customer Names'!A1129,'Customer Names'!A:A,1,FALSE)</f>
        <v>Id1128</v>
      </c>
      <c r="B1129" s="6" t="str">
        <f>VLOOKUP(Table2[[#This Row],[CustomerID]],'Customer Names'!A:E,4,FALSE)</f>
        <v xml:space="preserve">  Ryan</v>
      </c>
      <c r="C1129" s="6">
        <f>VLOOKUP(Table2[[#This Row],[CustomerID]],'Medical Examinations'!A:J,2,FALSE)</f>
        <v>27.74</v>
      </c>
      <c r="D1129" s="6">
        <f>VLOOKUP(Table2[[#This Row],[CustomerID]],'Medical Examinations'!A:J,3,FALSE)</f>
        <v>10.37</v>
      </c>
      <c r="E1129" s="6" t="str">
        <f>VLOOKUP(Table2[[#This Row],[CustomerID]],'Medical Examinations'!A:J,4,FALSE)</f>
        <v>No</v>
      </c>
      <c r="F1129" s="6" t="str">
        <f>VLOOKUP(Table2[[#This Row],[CustomerID]],'Medical Examinations'!A:J,5,FALSE)</f>
        <v>No</v>
      </c>
      <c r="G1129" s="6" t="str">
        <f>VLOOKUP(Table2[[#This Row],[CustomerID]],'Medical Examinations'!A:J,6,FALSE)</f>
        <v>No</v>
      </c>
      <c r="H1129" s="6">
        <f>VLOOKUP(Table2[[#This Row],[CustomerID]],'Medical Examinations'!A:J,7,FALSE)</f>
        <v>0</v>
      </c>
      <c r="I1129" s="6" t="str">
        <f>VLOOKUP(Table2[[#This Row],[CustomerID]],'Medical Examinations'!A:J,8,FALSE)</f>
        <v>No</v>
      </c>
      <c r="J1129" s="6" t="str">
        <f>VLOOKUP(Table2[[#This Row],[CustomerID]],'Medical Examinations'!A:J,9,FALSE)</f>
        <v>OverWeight</v>
      </c>
      <c r="K1129" s="6" t="str">
        <f>VLOOKUP(Table2[[#This Row],[CustomerID]],'Medical Examinations'!A:J,10,FALSE)</f>
        <v>Diabetes</v>
      </c>
      <c r="L1129" s="6" t="str">
        <f>VLOOKUP(Table2[[#This Row],[CustomerID]],'Hospitalisation Details'!A:M,12,FALSE)</f>
        <v>26-Dec-1971</v>
      </c>
      <c r="M1129" s="6">
        <f>VLOOKUP(Table2[[#This Row],[CustomerID]],'Hospitalisation Details'!A:M,7,FALSE)</f>
        <v>9957.7199999999993</v>
      </c>
      <c r="N1129" s="6" t="str">
        <f>VLOOKUP(Table2[[#This Row],[CustomerID]],'Hospitalisation Details'!A:M,8,FALSE)</f>
        <v>tier - 2</v>
      </c>
      <c r="O1129" s="6" t="str">
        <f>VLOOKUP(Table2[[#This Row],[CustomerID]],'Hospitalisation Details'!A:M,9,FALSE)</f>
        <v>tier - 3</v>
      </c>
      <c r="P1129" s="6" t="str">
        <f>VLOOKUP(Table2[[#This Row],[CustomerID]],'Hospitalisation Details'!A:M,10,FALSE)</f>
        <v>R1018</v>
      </c>
      <c r="Q1129" s="6">
        <f>VLOOKUP(Table2[[#This Row],[CustomerID]],'Hospitalisation Details'!A:M,13,FALSE)</f>
        <v>51</v>
      </c>
      <c r="R1129" s="41"/>
    </row>
    <row r="1130" spans="1:18" x14ac:dyDescent="0.3">
      <c r="A1130" s="6" t="str">
        <f>VLOOKUP('Customer Names'!A1130,'Customer Names'!A:A,1,FALSE)</f>
        <v>Id1129</v>
      </c>
      <c r="B1130" s="6" t="str">
        <f>VLOOKUP(Table2[[#This Row],[CustomerID]],'Customer Names'!A:E,4,FALSE)</f>
        <v xml:space="preserve">  Thomas B</v>
      </c>
      <c r="C1130" s="6">
        <f>VLOOKUP(Table2[[#This Row],[CustomerID]],'Medical Examinations'!A:J,2,FALSE)</f>
        <v>24</v>
      </c>
      <c r="D1130" s="6">
        <f>VLOOKUP(Table2[[#This Row],[CustomerID]],'Medical Examinations'!A:J,3,FALSE)</f>
        <v>4.01</v>
      </c>
      <c r="E1130" s="6" t="str">
        <f>VLOOKUP(Table2[[#This Row],[CustomerID]],'Medical Examinations'!A:J,4,FALSE)</f>
        <v>Yes</v>
      </c>
      <c r="F1130" s="6" t="str">
        <f>VLOOKUP(Table2[[#This Row],[CustomerID]],'Medical Examinations'!A:J,5,FALSE)</f>
        <v>No</v>
      </c>
      <c r="G1130" s="6" t="str">
        <f>VLOOKUP(Table2[[#This Row],[CustomerID]],'Medical Examinations'!A:J,6,FALSE)</f>
        <v>No</v>
      </c>
      <c r="H1130" s="6">
        <f>VLOOKUP(Table2[[#This Row],[CustomerID]],'Medical Examinations'!A:J,7,FALSE)</f>
        <v>1</v>
      </c>
      <c r="I1130" s="6" t="str">
        <f>VLOOKUP(Table2[[#This Row],[CustomerID]],'Medical Examinations'!A:J,8,FALSE)</f>
        <v>No</v>
      </c>
      <c r="J1130" s="6" t="str">
        <f>VLOOKUP(Table2[[#This Row],[CustomerID]],'Medical Examinations'!A:J,9,FALSE)</f>
        <v>NormalWeight</v>
      </c>
      <c r="K1130" s="6" t="str">
        <f>VLOOKUP(Table2[[#This Row],[CustomerID]],'Medical Examinations'!A:J,10,FALSE)</f>
        <v>Normal</v>
      </c>
      <c r="L1130" s="6" t="str">
        <f>VLOOKUP(Table2[[#This Row],[CustomerID]],'Hospitalisation Details'!A:M,12,FALSE)</f>
        <v>11-Sep-1964</v>
      </c>
      <c r="M1130" s="6">
        <f>VLOOKUP(Table2[[#This Row],[CustomerID]],'Hospitalisation Details'!A:M,7,FALSE)</f>
        <v>9933.44</v>
      </c>
      <c r="N1130" s="6" t="str">
        <f>VLOOKUP(Table2[[#This Row],[CustomerID]],'Hospitalisation Details'!A:M,8,FALSE)</f>
        <v>tier - 3</v>
      </c>
      <c r="O1130" s="6" t="str">
        <f>VLOOKUP(Table2[[#This Row],[CustomerID]],'Hospitalisation Details'!A:M,9,FALSE)</f>
        <v>tier - 3</v>
      </c>
      <c r="P1130" s="6" t="str">
        <f>VLOOKUP(Table2[[#This Row],[CustomerID]],'Hospitalisation Details'!A:M,10,FALSE)</f>
        <v>R1013</v>
      </c>
      <c r="Q1130" s="6">
        <f>VLOOKUP(Table2[[#This Row],[CustomerID]],'Hospitalisation Details'!A:M,13,FALSE)</f>
        <v>58</v>
      </c>
      <c r="R1130" s="41"/>
    </row>
    <row r="1131" spans="1:18" x14ac:dyDescent="0.3">
      <c r="A1131" s="6" t="str">
        <f>VLOOKUP('Customer Names'!A1131,'Customer Names'!A:A,1,FALSE)</f>
        <v>Id1130</v>
      </c>
      <c r="B1131" s="6" t="str">
        <f>VLOOKUP(Table2[[#This Row],[CustomerID]],'Customer Names'!A:E,4,FALSE)</f>
        <v xml:space="preserve">  Katie</v>
      </c>
      <c r="C1131" s="6">
        <f>VLOOKUP(Table2[[#This Row],[CustomerID]],'Medical Examinations'!A:J,2,FALSE)</f>
        <v>31.78</v>
      </c>
      <c r="D1131" s="6">
        <f>VLOOKUP(Table2[[#This Row],[CustomerID]],'Medical Examinations'!A:J,3,FALSE)</f>
        <v>4.24</v>
      </c>
      <c r="E1131" s="6" t="str">
        <f>VLOOKUP(Table2[[#This Row],[CustomerID]],'Medical Examinations'!A:J,4,FALSE)</f>
        <v>Yes</v>
      </c>
      <c r="F1131" s="6" t="str">
        <f>VLOOKUP(Table2[[#This Row],[CustomerID]],'Medical Examinations'!A:J,5,FALSE)</f>
        <v>No</v>
      </c>
      <c r="G1131" s="6" t="str">
        <f>VLOOKUP(Table2[[#This Row],[CustomerID]],'Medical Examinations'!A:J,6,FALSE)</f>
        <v>Yes</v>
      </c>
      <c r="H1131" s="6">
        <f>VLOOKUP(Table2[[#This Row],[CustomerID]],'Medical Examinations'!A:J,7,FALSE)</f>
        <v>1</v>
      </c>
      <c r="I1131" s="6" t="str">
        <f>VLOOKUP(Table2[[#This Row],[CustomerID]],'Medical Examinations'!A:J,8,FALSE)</f>
        <v>No</v>
      </c>
      <c r="J1131" s="6" t="str">
        <f>VLOOKUP(Table2[[#This Row],[CustomerID]],'Medical Examinations'!A:J,9,FALSE)</f>
        <v>Obesity</v>
      </c>
      <c r="K1131" s="6" t="str">
        <f>VLOOKUP(Table2[[#This Row],[CustomerID]],'Medical Examinations'!A:J,10,FALSE)</f>
        <v>Normal</v>
      </c>
      <c r="L1131" s="6" t="str">
        <f>VLOOKUP(Table2[[#This Row],[CustomerID]],'Hospitalisation Details'!A:M,12,FALSE)</f>
        <v>3-Dec-1983</v>
      </c>
      <c r="M1131" s="6">
        <f>VLOOKUP(Table2[[#This Row],[CustomerID]],'Hospitalisation Details'!A:M,7,FALSE)</f>
        <v>9931.9599999999991</v>
      </c>
      <c r="N1131" s="6" t="str">
        <f>VLOOKUP(Table2[[#This Row],[CustomerID]],'Hospitalisation Details'!A:M,8,FALSE)</f>
        <v>tier - 2</v>
      </c>
      <c r="O1131" s="6" t="str">
        <f>VLOOKUP(Table2[[#This Row],[CustomerID]],'Hospitalisation Details'!A:M,9,FALSE)</f>
        <v>tier - 2</v>
      </c>
      <c r="P1131" s="6" t="str">
        <f>VLOOKUP(Table2[[#This Row],[CustomerID]],'Hospitalisation Details'!A:M,10,FALSE)</f>
        <v>R1012</v>
      </c>
      <c r="Q1131" s="6">
        <f>VLOOKUP(Table2[[#This Row],[CustomerID]],'Hospitalisation Details'!A:M,13,FALSE)</f>
        <v>39</v>
      </c>
      <c r="R1131" s="41"/>
    </row>
    <row r="1132" spans="1:18" x14ac:dyDescent="0.3">
      <c r="A1132" s="6" t="str">
        <f>VLOOKUP('Customer Names'!A1132,'Customer Names'!A:A,1,FALSE)</f>
        <v>Id1131</v>
      </c>
      <c r="B1132" s="6" t="str">
        <f>VLOOKUP(Table2[[#This Row],[CustomerID]],'Customer Names'!A:E,4,FALSE)</f>
        <v xml:space="preserve">  Rachelle L</v>
      </c>
      <c r="C1132" s="6">
        <f>VLOOKUP(Table2[[#This Row],[CustomerID]],'Medical Examinations'!A:J,2,FALSE)</f>
        <v>32.25</v>
      </c>
      <c r="D1132" s="6">
        <f>VLOOKUP(Table2[[#This Row],[CustomerID]],'Medical Examinations'!A:J,3,FALSE)</f>
        <v>5.36</v>
      </c>
      <c r="E1132" s="6" t="str">
        <f>VLOOKUP(Table2[[#This Row],[CustomerID]],'Medical Examinations'!A:J,4,FALSE)</f>
        <v>Yes</v>
      </c>
      <c r="F1132" s="6" t="str">
        <f>VLOOKUP(Table2[[#This Row],[CustomerID]],'Medical Examinations'!A:J,5,FALSE)</f>
        <v>No</v>
      </c>
      <c r="G1132" s="6" t="str">
        <f>VLOOKUP(Table2[[#This Row],[CustomerID]],'Medical Examinations'!A:J,6,FALSE)</f>
        <v>No</v>
      </c>
      <c r="H1132" s="6">
        <f>VLOOKUP(Table2[[#This Row],[CustomerID]],'Medical Examinations'!A:J,7,FALSE)</f>
        <v>0</v>
      </c>
      <c r="I1132" s="6" t="str">
        <f>VLOOKUP(Table2[[#This Row],[CustomerID]],'Medical Examinations'!A:J,8,FALSE)</f>
        <v>No</v>
      </c>
      <c r="J1132" s="6" t="str">
        <f>VLOOKUP(Table2[[#This Row],[CustomerID]],'Medical Examinations'!A:J,9,FALSE)</f>
        <v>Obesity</v>
      </c>
      <c r="K1132" s="6" t="str">
        <f>VLOOKUP(Table2[[#This Row],[CustomerID]],'Medical Examinations'!A:J,10,FALSE)</f>
        <v>Normal</v>
      </c>
      <c r="L1132" s="6" t="str">
        <f>VLOOKUP(Table2[[#This Row],[CustomerID]],'Hospitalisation Details'!A:M,12,FALSE)</f>
        <v>19-Aug-1985</v>
      </c>
      <c r="M1132" s="6">
        <f>VLOOKUP(Table2[[#This Row],[CustomerID]],'Hospitalisation Details'!A:M,7,FALSE)</f>
        <v>9930.64</v>
      </c>
      <c r="N1132" s="6" t="str">
        <f>VLOOKUP(Table2[[#This Row],[CustomerID]],'Hospitalisation Details'!A:M,8,FALSE)</f>
        <v>tier - 2</v>
      </c>
      <c r="O1132" s="6" t="str">
        <f>VLOOKUP(Table2[[#This Row],[CustomerID]],'Hospitalisation Details'!A:M,9,FALSE)</f>
        <v>tier - 3</v>
      </c>
      <c r="P1132" s="6" t="str">
        <f>VLOOKUP(Table2[[#This Row],[CustomerID]],'Hospitalisation Details'!A:M,10,FALSE)</f>
        <v>R1025</v>
      </c>
      <c r="Q1132" s="6">
        <f>VLOOKUP(Table2[[#This Row],[CustomerID]],'Hospitalisation Details'!A:M,13,FALSE)</f>
        <v>37</v>
      </c>
      <c r="R1132" s="41"/>
    </row>
    <row r="1133" spans="1:18" x14ac:dyDescent="0.3">
      <c r="A1133" s="6" t="str">
        <f>VLOOKUP('Customer Names'!A1133,'Customer Names'!A:A,1,FALSE)</f>
        <v>Id1132</v>
      </c>
      <c r="B1133" s="6" t="str">
        <f>VLOOKUP(Table2[[#This Row],[CustomerID]],'Customer Names'!A:E,4,FALSE)</f>
        <v xml:space="preserve">  Colleen</v>
      </c>
      <c r="C1133" s="6">
        <f>VLOOKUP(Table2[[#This Row],[CustomerID]],'Medical Examinations'!A:J,2,FALSE)</f>
        <v>30.114999999999998</v>
      </c>
      <c r="D1133" s="6">
        <f>VLOOKUP(Table2[[#This Row],[CustomerID]],'Medical Examinations'!A:J,3,FALSE)</f>
        <v>4.99</v>
      </c>
      <c r="E1133" s="6" t="str">
        <f>VLOOKUP(Table2[[#This Row],[CustomerID]],'Medical Examinations'!A:J,4,FALSE)</f>
        <v>No</v>
      </c>
      <c r="F1133" s="6" t="str">
        <f>VLOOKUP(Table2[[#This Row],[CustomerID]],'Medical Examinations'!A:J,5,FALSE)</f>
        <v>No</v>
      </c>
      <c r="G1133" s="6" t="str">
        <f>VLOOKUP(Table2[[#This Row],[CustomerID]],'Medical Examinations'!A:J,6,FALSE)</f>
        <v>No</v>
      </c>
      <c r="H1133" s="6">
        <f>VLOOKUP(Table2[[#This Row],[CustomerID]],'Medical Examinations'!A:J,7,FALSE)</f>
        <v>2</v>
      </c>
      <c r="I1133" s="6" t="str">
        <f>VLOOKUP(Table2[[#This Row],[CustomerID]],'Medical Examinations'!A:J,8,FALSE)</f>
        <v>No</v>
      </c>
      <c r="J1133" s="6" t="str">
        <f>VLOOKUP(Table2[[#This Row],[CustomerID]],'Medical Examinations'!A:J,9,FALSE)</f>
        <v>Obesity</v>
      </c>
      <c r="K1133" s="6" t="str">
        <f>VLOOKUP(Table2[[#This Row],[CustomerID]],'Medical Examinations'!A:J,10,FALSE)</f>
        <v>Normal</v>
      </c>
      <c r="L1133" s="6" t="str">
        <f>VLOOKUP(Table2[[#This Row],[CustomerID]],'Hospitalisation Details'!A:M,12,FALSE)</f>
        <v>14-Sep-1972</v>
      </c>
      <c r="M1133" s="6">
        <f>VLOOKUP(Table2[[#This Row],[CustomerID]],'Hospitalisation Details'!A:M,7,FALSE)</f>
        <v>9910.36</v>
      </c>
      <c r="N1133" s="6" t="str">
        <f>VLOOKUP(Table2[[#This Row],[CustomerID]],'Hospitalisation Details'!A:M,8,FALSE)</f>
        <v>tier - 2</v>
      </c>
      <c r="O1133" s="6" t="str">
        <f>VLOOKUP(Table2[[#This Row],[CustomerID]],'Hospitalisation Details'!A:M,9,FALSE)</f>
        <v>tier - 3</v>
      </c>
      <c r="P1133" s="6" t="str">
        <f>VLOOKUP(Table2[[#This Row],[CustomerID]],'Hospitalisation Details'!A:M,10,FALSE)</f>
        <v>R1012</v>
      </c>
      <c r="Q1133" s="6">
        <f>VLOOKUP(Table2[[#This Row],[CustomerID]],'Hospitalisation Details'!A:M,13,FALSE)</f>
        <v>50</v>
      </c>
      <c r="R1133" s="41"/>
    </row>
    <row r="1134" spans="1:18" x14ac:dyDescent="0.3">
      <c r="A1134" s="6" t="str">
        <f>VLOOKUP('Customer Names'!A1134,'Customer Names'!A:A,1,FALSE)</f>
        <v>Id1133</v>
      </c>
      <c r="B1134" s="6" t="str">
        <f>VLOOKUP(Table2[[#This Row],[CustomerID]],'Customer Names'!A:E,4,FALSE)</f>
        <v xml:space="preserve">  Gregory A</v>
      </c>
      <c r="C1134" s="6">
        <f>VLOOKUP(Table2[[#This Row],[CustomerID]],'Medical Examinations'!A:J,2,FALSE)</f>
        <v>22.41</v>
      </c>
      <c r="D1134" s="6">
        <f>VLOOKUP(Table2[[#This Row],[CustomerID]],'Medical Examinations'!A:J,3,FALSE)</f>
        <v>8.68</v>
      </c>
      <c r="E1134" s="6" t="str">
        <f>VLOOKUP(Table2[[#This Row],[CustomerID]],'Medical Examinations'!A:J,4,FALSE)</f>
        <v>No</v>
      </c>
      <c r="F1134" s="6" t="str">
        <f>VLOOKUP(Table2[[#This Row],[CustomerID]],'Medical Examinations'!A:J,5,FALSE)</f>
        <v>No</v>
      </c>
      <c r="G1134" s="6" t="str">
        <f>VLOOKUP(Table2[[#This Row],[CustomerID]],'Medical Examinations'!A:J,6,FALSE)</f>
        <v>No</v>
      </c>
      <c r="H1134" s="6">
        <f>VLOOKUP(Table2[[#This Row],[CustomerID]],'Medical Examinations'!A:J,7,FALSE)</f>
        <v>0</v>
      </c>
      <c r="I1134" s="6" t="str">
        <f>VLOOKUP(Table2[[#This Row],[CustomerID]],'Medical Examinations'!A:J,8,FALSE)</f>
        <v>No</v>
      </c>
      <c r="J1134" s="6" t="str">
        <f>VLOOKUP(Table2[[#This Row],[CustomerID]],'Medical Examinations'!A:J,9,FALSE)</f>
        <v>NormalWeight</v>
      </c>
      <c r="K1134" s="6" t="str">
        <f>VLOOKUP(Table2[[#This Row],[CustomerID]],'Medical Examinations'!A:J,10,FALSE)</f>
        <v>Diabetes</v>
      </c>
      <c r="L1134" s="6" t="str">
        <f>VLOOKUP(Table2[[#This Row],[CustomerID]],'Hospitalisation Details'!A:M,12,FALSE)</f>
        <v>17-Aug-1962</v>
      </c>
      <c r="M1134" s="6">
        <f>VLOOKUP(Table2[[#This Row],[CustomerID]],'Hospitalisation Details'!A:M,7,FALSE)</f>
        <v>9907.83</v>
      </c>
      <c r="N1134" s="6" t="str">
        <f>VLOOKUP(Table2[[#This Row],[CustomerID]],'Hospitalisation Details'!A:M,8,FALSE)</f>
        <v>tier - 3</v>
      </c>
      <c r="O1134" s="6" t="str">
        <f>VLOOKUP(Table2[[#This Row],[CustomerID]],'Hospitalisation Details'!A:M,9,FALSE)</f>
        <v>tier - 2</v>
      </c>
      <c r="P1134" s="6" t="str">
        <f>VLOOKUP(Table2[[#This Row],[CustomerID]],'Hospitalisation Details'!A:M,10,FALSE)</f>
        <v>R1013</v>
      </c>
      <c r="Q1134" s="6">
        <f>VLOOKUP(Table2[[#This Row],[CustomerID]],'Hospitalisation Details'!A:M,13,FALSE)</f>
        <v>60</v>
      </c>
      <c r="R1134" s="41"/>
    </row>
    <row r="1135" spans="1:18" x14ac:dyDescent="0.3">
      <c r="A1135" s="6" t="str">
        <f>VLOOKUP('Customer Names'!A1135,'Customer Names'!A:A,1,FALSE)</f>
        <v>Id1134</v>
      </c>
      <c r="B1135" s="6" t="str">
        <f>VLOOKUP(Table2[[#This Row],[CustomerID]],'Customer Names'!A:E,4,FALSE)</f>
        <v xml:space="preserve">  Lara</v>
      </c>
      <c r="C1135" s="6">
        <f>VLOOKUP(Table2[[#This Row],[CustomerID]],'Medical Examinations'!A:J,2,FALSE)</f>
        <v>45.72</v>
      </c>
      <c r="D1135" s="6">
        <f>VLOOKUP(Table2[[#This Row],[CustomerID]],'Medical Examinations'!A:J,3,FALSE)</f>
        <v>4.2300000000000004</v>
      </c>
      <c r="E1135" s="6" t="str">
        <f>VLOOKUP(Table2[[#This Row],[CustomerID]],'Medical Examinations'!A:J,4,FALSE)</f>
        <v>Yes</v>
      </c>
      <c r="F1135" s="6" t="str">
        <f>VLOOKUP(Table2[[#This Row],[CustomerID]],'Medical Examinations'!A:J,5,FALSE)</f>
        <v>No</v>
      </c>
      <c r="G1135" s="6" t="str">
        <f>VLOOKUP(Table2[[#This Row],[CustomerID]],'Medical Examinations'!A:J,6,FALSE)</f>
        <v>No</v>
      </c>
      <c r="H1135" s="6">
        <f>VLOOKUP(Table2[[#This Row],[CustomerID]],'Medical Examinations'!A:J,7,FALSE)</f>
        <v>0</v>
      </c>
      <c r="I1135" s="6" t="str">
        <f>VLOOKUP(Table2[[#This Row],[CustomerID]],'Medical Examinations'!A:J,8,FALSE)</f>
        <v>No</v>
      </c>
      <c r="J1135" s="6" t="str">
        <f>VLOOKUP(Table2[[#This Row],[CustomerID]],'Medical Examinations'!A:J,9,FALSE)</f>
        <v>Obesity</v>
      </c>
      <c r="K1135" s="6" t="str">
        <f>VLOOKUP(Table2[[#This Row],[CustomerID]],'Medical Examinations'!A:J,10,FALSE)</f>
        <v>Normal</v>
      </c>
      <c r="L1135" s="6" t="str">
        <f>VLOOKUP(Table2[[#This Row],[CustomerID]],'Hospitalisation Details'!A:M,12,FALSE)</f>
        <v>8-Jul-1996</v>
      </c>
      <c r="M1135" s="6">
        <f>VLOOKUP(Table2[[#This Row],[CustomerID]],'Hospitalisation Details'!A:M,7,FALSE)</f>
        <v>9894.69</v>
      </c>
      <c r="N1135" s="6" t="str">
        <f>VLOOKUP(Table2[[#This Row],[CustomerID]],'Hospitalisation Details'!A:M,8,FALSE)</f>
        <v>tier - 2</v>
      </c>
      <c r="O1135" s="6" t="str">
        <f>VLOOKUP(Table2[[#This Row],[CustomerID]],'Hospitalisation Details'!A:M,9,FALSE)</f>
        <v>tier - 3</v>
      </c>
      <c r="P1135" s="6" t="str">
        <f>VLOOKUP(Table2[[#This Row],[CustomerID]],'Hospitalisation Details'!A:M,10,FALSE)</f>
        <v>R1012</v>
      </c>
      <c r="Q1135" s="6">
        <f>VLOOKUP(Table2[[#This Row],[CustomerID]],'Hospitalisation Details'!A:M,13,FALSE)</f>
        <v>26</v>
      </c>
      <c r="R1135" s="41"/>
    </row>
    <row r="1136" spans="1:18" x14ac:dyDescent="0.3">
      <c r="A1136" s="6" t="str">
        <f>VLOOKUP('Customer Names'!A1136,'Customer Names'!A:A,1,FALSE)</f>
        <v>Id1135</v>
      </c>
      <c r="B1136" s="6" t="str">
        <f>VLOOKUP(Table2[[#This Row],[CustomerID]],'Customer Names'!A:E,4,FALSE)</f>
        <v xml:space="preserve">  Megan</v>
      </c>
      <c r="C1136" s="6">
        <f>VLOOKUP(Table2[[#This Row],[CustomerID]],'Medical Examinations'!A:J,2,FALSE)</f>
        <v>25</v>
      </c>
      <c r="D1136" s="6">
        <f>VLOOKUP(Table2[[#This Row],[CustomerID]],'Medical Examinations'!A:J,3,FALSE)</f>
        <v>5.32</v>
      </c>
      <c r="E1136" s="6" t="str">
        <f>VLOOKUP(Table2[[#This Row],[CustomerID]],'Medical Examinations'!A:J,4,FALSE)</f>
        <v>Yes</v>
      </c>
      <c r="F1136" s="6" t="str">
        <f>VLOOKUP(Table2[[#This Row],[CustomerID]],'Medical Examinations'!A:J,5,FALSE)</f>
        <v>No</v>
      </c>
      <c r="G1136" s="6" t="str">
        <f>VLOOKUP(Table2[[#This Row],[CustomerID]],'Medical Examinations'!A:J,6,FALSE)</f>
        <v>No</v>
      </c>
      <c r="H1136" s="6">
        <f>VLOOKUP(Table2[[#This Row],[CustomerID]],'Medical Examinations'!A:J,7,FALSE)</f>
        <v>2</v>
      </c>
      <c r="I1136" s="6" t="str">
        <f>VLOOKUP(Table2[[#This Row],[CustomerID]],'Medical Examinations'!A:J,8,FALSE)</f>
        <v>No</v>
      </c>
      <c r="J1136" s="6" t="str">
        <f>VLOOKUP(Table2[[#This Row],[CustomerID]],'Medical Examinations'!A:J,9,FALSE)</f>
        <v>OverWeight</v>
      </c>
      <c r="K1136" s="6" t="str">
        <f>VLOOKUP(Table2[[#This Row],[CustomerID]],'Medical Examinations'!A:J,10,FALSE)</f>
        <v>Normal</v>
      </c>
      <c r="L1136" s="6" t="str">
        <f>VLOOKUP(Table2[[#This Row],[CustomerID]],'Hospitalisation Details'!A:M,12,FALSE)</f>
        <v>5-Nov-1966</v>
      </c>
      <c r="M1136" s="6">
        <f>VLOOKUP(Table2[[#This Row],[CustomerID]],'Hospitalisation Details'!A:M,7,FALSE)</f>
        <v>9890.23</v>
      </c>
      <c r="N1136" s="6" t="str">
        <f>VLOOKUP(Table2[[#This Row],[CustomerID]],'Hospitalisation Details'!A:M,8,FALSE)</f>
        <v>tier - 3</v>
      </c>
      <c r="O1136" s="6" t="str">
        <f>VLOOKUP(Table2[[#This Row],[CustomerID]],'Hospitalisation Details'!A:M,9,FALSE)</f>
        <v>tier - 3</v>
      </c>
      <c r="P1136" s="6" t="str">
        <f>VLOOKUP(Table2[[#This Row],[CustomerID]],'Hospitalisation Details'!A:M,10,FALSE)</f>
        <v>R1013</v>
      </c>
      <c r="Q1136" s="6">
        <f>VLOOKUP(Table2[[#This Row],[CustomerID]],'Hospitalisation Details'!A:M,13,FALSE)</f>
        <v>56</v>
      </c>
      <c r="R1136" s="41"/>
    </row>
    <row r="1137" spans="1:18" x14ac:dyDescent="0.3">
      <c r="A1137" s="6" t="str">
        <f>VLOOKUP('Customer Names'!A1137,'Customer Names'!A:A,1,FALSE)</f>
        <v>Id1136</v>
      </c>
      <c r="B1137" s="6" t="str">
        <f>VLOOKUP(Table2[[#This Row],[CustomerID]],'Customer Names'!A:E,4,FALSE)</f>
        <v xml:space="preserve">  Sara</v>
      </c>
      <c r="C1137" s="6">
        <f>VLOOKUP(Table2[[#This Row],[CustomerID]],'Medical Examinations'!A:J,2,FALSE)</f>
        <v>39.5</v>
      </c>
      <c r="D1137" s="6">
        <f>VLOOKUP(Table2[[#This Row],[CustomerID]],'Medical Examinations'!A:J,3,FALSE)</f>
        <v>6.66</v>
      </c>
      <c r="E1137" s="6" t="str">
        <f>VLOOKUP(Table2[[#This Row],[CustomerID]],'Medical Examinations'!A:J,4,FALSE)</f>
        <v>No</v>
      </c>
      <c r="F1137" s="6" t="str">
        <f>VLOOKUP(Table2[[#This Row],[CustomerID]],'Medical Examinations'!A:J,5,FALSE)</f>
        <v>No</v>
      </c>
      <c r="G1137" s="6" t="str">
        <f>VLOOKUP(Table2[[#This Row],[CustomerID]],'Medical Examinations'!A:J,6,FALSE)</f>
        <v>No</v>
      </c>
      <c r="H1137" s="6">
        <f>VLOOKUP(Table2[[#This Row],[CustomerID]],'Medical Examinations'!A:J,7,FALSE)</f>
        <v>0</v>
      </c>
      <c r="I1137" s="6" t="str">
        <f>VLOOKUP(Table2[[#This Row],[CustomerID]],'Medical Examinations'!A:J,8,FALSE)</f>
        <v>No</v>
      </c>
      <c r="J1137" s="6" t="str">
        <f>VLOOKUP(Table2[[#This Row],[CustomerID]],'Medical Examinations'!A:J,9,FALSE)</f>
        <v>Obesity</v>
      </c>
      <c r="K1137" s="6" t="str">
        <f>VLOOKUP(Table2[[#This Row],[CustomerID]],'Medical Examinations'!A:J,10,FALSE)</f>
        <v>Diabetes</v>
      </c>
      <c r="L1137" s="6" t="str">
        <f>VLOOKUP(Table2[[#This Row],[CustomerID]],'Hospitalisation Details'!A:M,12,FALSE)</f>
        <v>8-Nov-1971</v>
      </c>
      <c r="M1137" s="6">
        <f>VLOOKUP(Table2[[#This Row],[CustomerID]],'Hospitalisation Details'!A:M,7,FALSE)</f>
        <v>9880.07</v>
      </c>
      <c r="N1137" s="6" t="str">
        <f>VLOOKUP(Table2[[#This Row],[CustomerID]],'Hospitalisation Details'!A:M,8,FALSE)</f>
        <v>tier - 2</v>
      </c>
      <c r="O1137" s="6" t="str">
        <f>VLOOKUP(Table2[[#This Row],[CustomerID]],'Hospitalisation Details'!A:M,9,FALSE)</f>
        <v>tier - 3</v>
      </c>
      <c r="P1137" s="6" t="str">
        <f>VLOOKUP(Table2[[#This Row],[CustomerID]],'Hospitalisation Details'!A:M,10,FALSE)</f>
        <v>R1011</v>
      </c>
      <c r="Q1137" s="6">
        <f>VLOOKUP(Table2[[#This Row],[CustomerID]],'Hospitalisation Details'!A:M,13,FALSE)</f>
        <v>51</v>
      </c>
      <c r="R1137" s="41"/>
    </row>
    <row r="1138" spans="1:18" x14ac:dyDescent="0.3">
      <c r="A1138" s="6" t="str">
        <f>VLOOKUP('Customer Names'!A1138,'Customer Names'!A:A,1,FALSE)</f>
        <v>Id1137</v>
      </c>
      <c r="B1138" s="6" t="str">
        <f>VLOOKUP(Table2[[#This Row],[CustomerID]],'Customer Names'!A:E,4,FALSE)</f>
        <v xml:space="preserve">  Lucie J</v>
      </c>
      <c r="C1138" s="6">
        <f>VLOOKUP(Table2[[#This Row],[CustomerID]],'Medical Examinations'!A:J,2,FALSE)</f>
        <v>37.729999999999997</v>
      </c>
      <c r="D1138" s="6">
        <f>VLOOKUP(Table2[[#This Row],[CustomerID]],'Medical Examinations'!A:J,3,FALSE)</f>
        <v>7.4</v>
      </c>
      <c r="E1138" s="6" t="str">
        <f>VLOOKUP(Table2[[#This Row],[CustomerID]],'Medical Examinations'!A:J,4,FALSE)</f>
        <v>No</v>
      </c>
      <c r="F1138" s="6" t="str">
        <f>VLOOKUP(Table2[[#This Row],[CustomerID]],'Medical Examinations'!A:J,5,FALSE)</f>
        <v>No</v>
      </c>
      <c r="G1138" s="6" t="str">
        <f>VLOOKUP(Table2[[#This Row],[CustomerID]],'Medical Examinations'!A:J,6,FALSE)</f>
        <v>No</v>
      </c>
      <c r="H1138" s="6">
        <f>VLOOKUP(Table2[[#This Row],[CustomerID]],'Medical Examinations'!A:J,7,FALSE)</f>
        <v>0</v>
      </c>
      <c r="I1138" s="6" t="str">
        <f>VLOOKUP(Table2[[#This Row],[CustomerID]],'Medical Examinations'!A:J,8,FALSE)</f>
        <v>No</v>
      </c>
      <c r="J1138" s="6" t="str">
        <f>VLOOKUP(Table2[[#This Row],[CustomerID]],'Medical Examinations'!A:J,9,FALSE)</f>
        <v>Obesity</v>
      </c>
      <c r="K1138" s="6" t="str">
        <f>VLOOKUP(Table2[[#This Row],[CustomerID]],'Medical Examinations'!A:J,10,FALSE)</f>
        <v>Diabetes</v>
      </c>
      <c r="L1138" s="6" t="str">
        <f>VLOOKUP(Table2[[#This Row],[CustomerID]],'Hospitalisation Details'!A:M,12,FALSE)</f>
        <v>3-Oct-1971</v>
      </c>
      <c r="M1138" s="6">
        <f>VLOOKUP(Table2[[#This Row],[CustomerID]],'Hospitalisation Details'!A:M,7,FALSE)</f>
        <v>9877.61</v>
      </c>
      <c r="N1138" s="6" t="str">
        <f>VLOOKUP(Table2[[#This Row],[CustomerID]],'Hospitalisation Details'!A:M,8,FALSE)</f>
        <v>tier - 2</v>
      </c>
      <c r="O1138" s="6" t="str">
        <f>VLOOKUP(Table2[[#This Row],[CustomerID]],'Hospitalisation Details'!A:M,9,FALSE)</f>
        <v>tier - 1</v>
      </c>
      <c r="P1138" s="6" t="str">
        <f>VLOOKUP(Table2[[#This Row],[CustomerID]],'Hospitalisation Details'!A:M,10,FALSE)</f>
        <v>R1013</v>
      </c>
      <c r="Q1138" s="6">
        <f>VLOOKUP(Table2[[#This Row],[CustomerID]],'Hospitalisation Details'!A:M,13,FALSE)</f>
        <v>51</v>
      </c>
      <c r="R1138" s="41"/>
    </row>
    <row r="1139" spans="1:18" x14ac:dyDescent="0.3">
      <c r="A1139" s="6" t="str">
        <f>VLOOKUP('Customer Names'!A1139,'Customer Names'!A:A,1,FALSE)</f>
        <v>Id1138</v>
      </c>
      <c r="B1139" s="6" t="str">
        <f>VLOOKUP(Table2[[#This Row],[CustomerID]],'Customer Names'!A:E,4,FALSE)</f>
        <v xml:space="preserve">  Elizabeth S</v>
      </c>
      <c r="C1139" s="6">
        <f>VLOOKUP(Table2[[#This Row],[CustomerID]],'Medical Examinations'!A:J,2,FALSE)</f>
        <v>40.659999999999997</v>
      </c>
      <c r="D1139" s="6">
        <f>VLOOKUP(Table2[[#This Row],[CustomerID]],'Medical Examinations'!A:J,3,FALSE)</f>
        <v>10.08</v>
      </c>
      <c r="E1139" s="6" t="str">
        <f>VLOOKUP(Table2[[#This Row],[CustomerID]],'Medical Examinations'!A:J,4,FALSE)</f>
        <v>No</v>
      </c>
      <c r="F1139" s="6" t="str">
        <f>VLOOKUP(Table2[[#This Row],[CustomerID]],'Medical Examinations'!A:J,5,FALSE)</f>
        <v>No</v>
      </c>
      <c r="G1139" s="6" t="str">
        <f>VLOOKUP(Table2[[#This Row],[CustomerID]],'Medical Examinations'!A:J,6,FALSE)</f>
        <v>No</v>
      </c>
      <c r="H1139" s="6">
        <f>VLOOKUP(Table2[[#This Row],[CustomerID]],'Medical Examinations'!A:J,7,FALSE)</f>
        <v>0</v>
      </c>
      <c r="I1139" s="6" t="str">
        <f>VLOOKUP(Table2[[#This Row],[CustomerID]],'Medical Examinations'!A:J,8,FALSE)</f>
        <v>No</v>
      </c>
      <c r="J1139" s="6" t="str">
        <f>VLOOKUP(Table2[[#This Row],[CustomerID]],'Medical Examinations'!A:J,9,FALSE)</f>
        <v>Obesity</v>
      </c>
      <c r="K1139" s="6" t="str">
        <f>VLOOKUP(Table2[[#This Row],[CustomerID]],'Medical Examinations'!A:J,10,FALSE)</f>
        <v>Diabetes</v>
      </c>
      <c r="L1139" s="6" t="str">
        <f>VLOOKUP(Table2[[#This Row],[CustomerID]],'Hospitalisation Details'!A:M,12,FALSE)</f>
        <v>3-Jul-1971</v>
      </c>
      <c r="M1139" s="6">
        <f>VLOOKUP(Table2[[#This Row],[CustomerID]],'Hospitalisation Details'!A:M,7,FALSE)</f>
        <v>9875.68</v>
      </c>
      <c r="N1139" s="6" t="str">
        <f>VLOOKUP(Table2[[#This Row],[CustomerID]],'Hospitalisation Details'!A:M,8,FALSE)</f>
        <v>tier - 2</v>
      </c>
      <c r="O1139" s="6" t="str">
        <f>VLOOKUP(Table2[[#This Row],[CustomerID]],'Hospitalisation Details'!A:M,9,FALSE)</f>
        <v>tier - 3</v>
      </c>
      <c r="P1139" s="6" t="str">
        <f>VLOOKUP(Table2[[#This Row],[CustomerID]],'Hospitalisation Details'!A:M,10,FALSE)</f>
        <v>R1024</v>
      </c>
      <c r="Q1139" s="6">
        <f>VLOOKUP(Table2[[#This Row],[CustomerID]],'Hospitalisation Details'!A:M,13,FALSE)</f>
        <v>51</v>
      </c>
      <c r="R1139" s="41"/>
    </row>
    <row r="1140" spans="1:18" x14ac:dyDescent="0.3">
      <c r="A1140" s="6" t="str">
        <f>VLOOKUP('Customer Names'!A1140,'Customer Names'!A:A,1,FALSE)</f>
        <v>Id1139</v>
      </c>
      <c r="B1140" s="6" t="str">
        <f>VLOOKUP(Table2[[#This Row],[CustomerID]],'Customer Names'!A:E,4,FALSE)</f>
        <v xml:space="preserve">  Carma S</v>
      </c>
      <c r="C1140" s="6">
        <f>VLOOKUP(Table2[[#This Row],[CustomerID]],'Medical Examinations'!A:J,2,FALSE)</f>
        <v>34.200000000000003</v>
      </c>
      <c r="D1140" s="6">
        <f>VLOOKUP(Table2[[#This Row],[CustomerID]],'Medical Examinations'!A:J,3,FALSE)</f>
        <v>8.58</v>
      </c>
      <c r="E1140" s="6" t="str">
        <f>VLOOKUP(Table2[[#This Row],[CustomerID]],'Medical Examinations'!A:J,4,FALSE)</f>
        <v>No</v>
      </c>
      <c r="F1140" s="6" t="str">
        <f>VLOOKUP(Table2[[#This Row],[CustomerID]],'Medical Examinations'!A:J,5,FALSE)</f>
        <v>No</v>
      </c>
      <c r="G1140" s="6" t="str">
        <f>VLOOKUP(Table2[[#This Row],[CustomerID]],'Medical Examinations'!A:J,6,FALSE)</f>
        <v>No</v>
      </c>
      <c r="H1140" s="6">
        <f>VLOOKUP(Table2[[#This Row],[CustomerID]],'Medical Examinations'!A:J,7,FALSE)</f>
        <v>0</v>
      </c>
      <c r="I1140" s="6" t="str">
        <f>VLOOKUP(Table2[[#This Row],[CustomerID]],'Medical Examinations'!A:J,8,FALSE)</f>
        <v>No</v>
      </c>
      <c r="J1140" s="6" t="str">
        <f>VLOOKUP(Table2[[#This Row],[CustomerID]],'Medical Examinations'!A:J,9,FALSE)</f>
        <v>Obesity</v>
      </c>
      <c r="K1140" s="6" t="str">
        <f>VLOOKUP(Table2[[#This Row],[CustomerID]],'Medical Examinations'!A:J,10,FALSE)</f>
        <v>Diabetes</v>
      </c>
      <c r="L1140" s="6" t="str">
        <f>VLOOKUP(Table2[[#This Row],[CustomerID]],'Hospitalisation Details'!A:M,12,FALSE)</f>
        <v>22-Dec-1971</v>
      </c>
      <c r="M1140" s="6">
        <f>VLOOKUP(Table2[[#This Row],[CustomerID]],'Hospitalisation Details'!A:M,7,FALSE)</f>
        <v>9872.7000000000007</v>
      </c>
      <c r="N1140" s="6" t="str">
        <f>VLOOKUP(Table2[[#This Row],[CustomerID]],'Hospitalisation Details'!A:M,8,FALSE)</f>
        <v>tier - 2</v>
      </c>
      <c r="O1140" s="6" t="str">
        <f>VLOOKUP(Table2[[#This Row],[CustomerID]],'Hospitalisation Details'!A:M,9,FALSE)</f>
        <v>tier - 2</v>
      </c>
      <c r="P1140" s="6" t="str">
        <f>VLOOKUP(Table2[[#This Row],[CustomerID]],'Hospitalisation Details'!A:M,10,FALSE)</f>
        <v>R1011</v>
      </c>
      <c r="Q1140" s="6">
        <f>VLOOKUP(Table2[[#This Row],[CustomerID]],'Hospitalisation Details'!A:M,13,FALSE)</f>
        <v>51</v>
      </c>
      <c r="R1140" s="41"/>
    </row>
    <row r="1141" spans="1:18" x14ac:dyDescent="0.3">
      <c r="A1141" s="6" t="str">
        <f>VLOOKUP('Customer Names'!A1141,'Customer Names'!A:A,1,FALSE)</f>
        <v>Id1140</v>
      </c>
      <c r="B1141" s="6" t="str">
        <f>VLOOKUP(Table2[[#This Row],[CustomerID]],'Customer Names'!A:E,4,FALSE)</f>
        <v xml:space="preserve">  Ryan</v>
      </c>
      <c r="C1141" s="6">
        <f>VLOOKUP(Table2[[#This Row],[CustomerID]],'Medical Examinations'!A:J,2,FALSE)</f>
        <v>46.51</v>
      </c>
      <c r="D1141" s="6">
        <f>VLOOKUP(Table2[[#This Row],[CustomerID]],'Medical Examinations'!A:J,3,FALSE)</f>
        <v>5.84</v>
      </c>
      <c r="E1141" s="6" t="str">
        <f>VLOOKUP(Table2[[#This Row],[CustomerID]],'Medical Examinations'!A:J,4,FALSE)</f>
        <v>No</v>
      </c>
      <c r="F1141" s="6" t="str">
        <f>VLOOKUP(Table2[[#This Row],[CustomerID]],'Medical Examinations'!A:J,5,FALSE)</f>
        <v>No</v>
      </c>
      <c r="G1141" s="6" t="str">
        <f>VLOOKUP(Table2[[#This Row],[CustomerID]],'Medical Examinations'!A:J,6,FALSE)</f>
        <v>No</v>
      </c>
      <c r="H1141" s="6">
        <f>VLOOKUP(Table2[[#This Row],[CustomerID]],'Medical Examinations'!A:J,7,FALSE)</f>
        <v>1</v>
      </c>
      <c r="I1141" s="6" t="str">
        <f>VLOOKUP(Table2[[#This Row],[CustomerID]],'Medical Examinations'!A:J,8,FALSE)</f>
        <v>No</v>
      </c>
      <c r="J1141" s="6" t="str">
        <f>VLOOKUP(Table2[[#This Row],[CustomerID]],'Medical Examinations'!A:J,9,FALSE)</f>
        <v>Obesity</v>
      </c>
      <c r="K1141" s="6" t="str">
        <f>VLOOKUP(Table2[[#This Row],[CustomerID]],'Medical Examinations'!A:J,10,FALSE)</f>
        <v>Prediabetes</v>
      </c>
      <c r="L1141" s="6" t="str">
        <f>VLOOKUP(Table2[[#This Row],[CustomerID]],'Hospitalisation Details'!A:M,12,FALSE)</f>
        <v>6-Jul-1998</v>
      </c>
      <c r="M1141" s="6">
        <f>VLOOKUP(Table2[[#This Row],[CustomerID]],'Hospitalisation Details'!A:M,7,FALSE)</f>
        <v>9870.59</v>
      </c>
      <c r="N1141" s="6" t="str">
        <f>VLOOKUP(Table2[[#This Row],[CustomerID]],'Hospitalisation Details'!A:M,8,FALSE)</f>
        <v>tier - 2</v>
      </c>
      <c r="O1141" s="6" t="str">
        <f>VLOOKUP(Table2[[#This Row],[CustomerID]],'Hospitalisation Details'!A:M,9,FALSE)</f>
        <v>tier - 2</v>
      </c>
      <c r="P1141" s="6" t="str">
        <f>VLOOKUP(Table2[[#This Row],[CustomerID]],'Hospitalisation Details'!A:M,10,FALSE)</f>
        <v>R1023</v>
      </c>
      <c r="Q1141" s="6">
        <f>VLOOKUP(Table2[[#This Row],[CustomerID]],'Hospitalisation Details'!A:M,13,FALSE)</f>
        <v>24</v>
      </c>
      <c r="R1141" s="41"/>
    </row>
    <row r="1142" spans="1:18" x14ac:dyDescent="0.3">
      <c r="A1142" s="6" t="str">
        <f>VLOOKUP('Customer Names'!A1142,'Customer Names'!A:A,1,FALSE)</f>
        <v>Id1141</v>
      </c>
      <c r="B1142" s="6" t="str">
        <f>VLOOKUP(Table2[[#This Row],[CustomerID]],'Customer Names'!A:E,4,FALSE)</f>
        <v xml:space="preserve">  Daniel</v>
      </c>
      <c r="C1142" s="6">
        <f>VLOOKUP(Table2[[#This Row],[CustomerID]],'Medical Examinations'!A:J,2,FALSE)</f>
        <v>28.88</v>
      </c>
      <c r="D1142" s="6">
        <f>VLOOKUP(Table2[[#This Row],[CustomerID]],'Medical Examinations'!A:J,3,FALSE)</f>
        <v>4.8600000000000003</v>
      </c>
      <c r="E1142" s="6" t="str">
        <f>VLOOKUP(Table2[[#This Row],[CustomerID]],'Medical Examinations'!A:J,4,FALSE)</f>
        <v>Yes</v>
      </c>
      <c r="F1142" s="6" t="str">
        <f>VLOOKUP(Table2[[#This Row],[CustomerID]],'Medical Examinations'!A:J,5,FALSE)</f>
        <v>No</v>
      </c>
      <c r="G1142" s="6" t="str">
        <f>VLOOKUP(Table2[[#This Row],[CustomerID]],'Medical Examinations'!A:J,6,FALSE)</f>
        <v>Yes</v>
      </c>
      <c r="H1142" s="6">
        <f>VLOOKUP(Table2[[#This Row],[CustomerID]],'Medical Examinations'!A:J,7,FALSE)</f>
        <v>1</v>
      </c>
      <c r="I1142" s="6" t="str">
        <f>VLOOKUP(Table2[[#This Row],[CustomerID]],'Medical Examinations'!A:J,8,FALSE)</f>
        <v>No</v>
      </c>
      <c r="J1142" s="6" t="str">
        <f>VLOOKUP(Table2[[#This Row],[CustomerID]],'Medical Examinations'!A:J,9,FALSE)</f>
        <v>OverWeight</v>
      </c>
      <c r="K1142" s="6" t="str">
        <f>VLOOKUP(Table2[[#This Row],[CustomerID]],'Medical Examinations'!A:J,10,FALSE)</f>
        <v>Normal</v>
      </c>
      <c r="L1142" s="6" t="str">
        <f>VLOOKUP(Table2[[#This Row],[CustomerID]],'Hospitalisation Details'!A:M,12,FALSE)</f>
        <v>13-Aug-1969</v>
      </c>
      <c r="M1142" s="6">
        <f>VLOOKUP(Table2[[#This Row],[CustomerID]],'Hospitalisation Details'!A:M,7,FALSE)</f>
        <v>9869.81</v>
      </c>
      <c r="N1142" s="6" t="str">
        <f>VLOOKUP(Table2[[#This Row],[CustomerID]],'Hospitalisation Details'!A:M,8,FALSE)</f>
        <v>tier - 3</v>
      </c>
      <c r="O1142" s="6" t="str">
        <f>VLOOKUP(Table2[[#This Row],[CustomerID]],'Hospitalisation Details'!A:M,9,FALSE)</f>
        <v>tier - 3</v>
      </c>
      <c r="P1142" s="6" t="str">
        <f>VLOOKUP(Table2[[#This Row],[CustomerID]],'Hospitalisation Details'!A:M,10,FALSE)</f>
        <v>R1012</v>
      </c>
      <c r="Q1142" s="6">
        <f>VLOOKUP(Table2[[#This Row],[CustomerID]],'Hospitalisation Details'!A:M,13,FALSE)</f>
        <v>53</v>
      </c>
      <c r="R1142" s="41"/>
    </row>
    <row r="1143" spans="1:18" x14ac:dyDescent="0.3">
      <c r="A1143" s="6" t="str">
        <f>VLOOKUP('Customer Names'!A1143,'Customer Names'!A:A,1,FALSE)</f>
        <v>Id1142</v>
      </c>
      <c r="B1143" s="6" t="str">
        <f>VLOOKUP(Table2[[#This Row],[CustomerID]],'Customer Names'!A:E,4,FALSE)</f>
        <v xml:space="preserve">  Sarah</v>
      </c>
      <c r="C1143" s="6">
        <f>VLOOKUP(Table2[[#This Row],[CustomerID]],'Medical Examinations'!A:J,2,FALSE)</f>
        <v>33.914999999999999</v>
      </c>
      <c r="D1143" s="6">
        <f>VLOOKUP(Table2[[#This Row],[CustomerID]],'Medical Examinations'!A:J,3,FALSE)</f>
        <v>11.52</v>
      </c>
      <c r="E1143" s="6" t="str">
        <f>VLOOKUP(Table2[[#This Row],[CustomerID]],'Medical Examinations'!A:J,4,FALSE)</f>
        <v>No</v>
      </c>
      <c r="F1143" s="6" t="str">
        <f>VLOOKUP(Table2[[#This Row],[CustomerID]],'Medical Examinations'!A:J,5,FALSE)</f>
        <v>No</v>
      </c>
      <c r="G1143" s="6" t="str">
        <f>VLOOKUP(Table2[[#This Row],[CustomerID]],'Medical Examinations'!A:J,6,FALSE)</f>
        <v>No</v>
      </c>
      <c r="H1143" s="6">
        <f>VLOOKUP(Table2[[#This Row],[CustomerID]],'Medical Examinations'!A:J,7,FALSE)</f>
        <v>0</v>
      </c>
      <c r="I1143" s="6" t="str">
        <f>VLOOKUP(Table2[[#This Row],[CustomerID]],'Medical Examinations'!A:J,8,FALSE)</f>
        <v>No</v>
      </c>
      <c r="J1143" s="6" t="str">
        <f>VLOOKUP(Table2[[#This Row],[CustomerID]],'Medical Examinations'!A:J,9,FALSE)</f>
        <v>Obesity</v>
      </c>
      <c r="K1143" s="6" t="str">
        <f>VLOOKUP(Table2[[#This Row],[CustomerID]],'Medical Examinations'!A:J,10,FALSE)</f>
        <v>Diabetes</v>
      </c>
      <c r="L1143" s="6" t="str">
        <f>VLOOKUP(Table2[[#This Row],[CustomerID]],'Hospitalisation Details'!A:M,12,FALSE)</f>
        <v>9-Nov-1971</v>
      </c>
      <c r="M1143" s="6">
        <f>VLOOKUP(Table2[[#This Row],[CustomerID]],'Hospitalisation Details'!A:M,7,FALSE)</f>
        <v>9866.2999999999993</v>
      </c>
      <c r="N1143" s="6" t="str">
        <f>VLOOKUP(Table2[[#This Row],[CustomerID]],'Hospitalisation Details'!A:M,8,FALSE)</f>
        <v>tier - 2</v>
      </c>
      <c r="O1143" s="6" t="str">
        <f>VLOOKUP(Table2[[#This Row],[CustomerID]],'Hospitalisation Details'!A:M,9,FALSE)</f>
        <v>tier - 3</v>
      </c>
      <c r="P1143" s="6" t="str">
        <f>VLOOKUP(Table2[[#This Row],[CustomerID]],'Hospitalisation Details'!A:M,10,FALSE)</f>
        <v>R1024</v>
      </c>
      <c r="Q1143" s="6">
        <f>VLOOKUP(Table2[[#This Row],[CustomerID]],'Hospitalisation Details'!A:M,13,FALSE)</f>
        <v>51</v>
      </c>
      <c r="R1143" s="41"/>
    </row>
    <row r="1144" spans="1:18" x14ac:dyDescent="0.3">
      <c r="A1144" s="6" t="str">
        <f>VLOOKUP('Customer Names'!A1144,'Customer Names'!A:A,1,FALSE)</f>
        <v>Id1143</v>
      </c>
      <c r="B1144" s="6" t="str">
        <f>VLOOKUP(Table2[[#This Row],[CustomerID]],'Customer Names'!A:E,4,FALSE)</f>
        <v xml:space="preserve">  Matthew J</v>
      </c>
      <c r="C1144" s="6">
        <f>VLOOKUP(Table2[[#This Row],[CustomerID]],'Medical Examinations'!A:J,2,FALSE)</f>
        <v>24.32</v>
      </c>
      <c r="D1144" s="6">
        <f>VLOOKUP(Table2[[#This Row],[CustomerID]],'Medical Examinations'!A:J,3,FALSE)</f>
        <v>6.15</v>
      </c>
      <c r="E1144" s="6" t="str">
        <f>VLOOKUP(Table2[[#This Row],[CustomerID]],'Medical Examinations'!A:J,4,FALSE)</f>
        <v>Yes</v>
      </c>
      <c r="F1144" s="6" t="str">
        <f>VLOOKUP(Table2[[#This Row],[CustomerID]],'Medical Examinations'!A:J,5,FALSE)</f>
        <v>No</v>
      </c>
      <c r="G1144" s="6" t="str">
        <f>VLOOKUP(Table2[[#This Row],[CustomerID]],'Medical Examinations'!A:J,6,FALSE)</f>
        <v>Yes</v>
      </c>
      <c r="H1144" s="6">
        <f>VLOOKUP(Table2[[#This Row],[CustomerID]],'Medical Examinations'!A:J,7,FALSE)</f>
        <v>1</v>
      </c>
      <c r="I1144" s="6" t="str">
        <f>VLOOKUP(Table2[[#This Row],[CustomerID]],'Medical Examinations'!A:J,8,FALSE)</f>
        <v>No</v>
      </c>
      <c r="J1144" s="6" t="str">
        <f>VLOOKUP(Table2[[#This Row],[CustomerID]],'Medical Examinations'!A:J,9,FALSE)</f>
        <v>NormalWeight</v>
      </c>
      <c r="K1144" s="6" t="str">
        <f>VLOOKUP(Table2[[#This Row],[CustomerID]],'Medical Examinations'!A:J,10,FALSE)</f>
        <v>Prediabetes</v>
      </c>
      <c r="L1144" s="6" t="str">
        <f>VLOOKUP(Table2[[#This Row],[CustomerID]],'Hospitalisation Details'!A:M,12,FALSE)</f>
        <v>20-Oct-1969</v>
      </c>
      <c r="M1144" s="6">
        <f>VLOOKUP(Table2[[#This Row],[CustomerID]],'Hospitalisation Details'!A:M,7,FALSE)</f>
        <v>9863.4699999999993</v>
      </c>
      <c r="N1144" s="6" t="str">
        <f>VLOOKUP(Table2[[#This Row],[CustomerID]],'Hospitalisation Details'!A:M,8,FALSE)</f>
        <v>tier - 3</v>
      </c>
      <c r="O1144" s="6" t="str">
        <f>VLOOKUP(Table2[[#This Row],[CustomerID]],'Hospitalisation Details'!A:M,9,FALSE)</f>
        <v>tier - 3</v>
      </c>
      <c r="P1144" s="6" t="str">
        <f>VLOOKUP(Table2[[#This Row],[CustomerID]],'Hospitalisation Details'!A:M,10,FALSE)</f>
        <v>R1012</v>
      </c>
      <c r="Q1144" s="6">
        <f>VLOOKUP(Table2[[#This Row],[CustomerID]],'Hospitalisation Details'!A:M,13,FALSE)</f>
        <v>53</v>
      </c>
      <c r="R1144" s="41"/>
    </row>
    <row r="1145" spans="1:18" x14ac:dyDescent="0.3">
      <c r="A1145" s="6" t="str">
        <f>VLOOKUP('Customer Names'!A1145,'Customer Names'!A:A,1,FALSE)</f>
        <v>Id1144</v>
      </c>
      <c r="B1145" s="6" t="str">
        <f>VLOOKUP(Table2[[#This Row],[CustomerID]],'Customer Names'!A:E,4,FALSE)</f>
        <v xml:space="preserve">  Francesca</v>
      </c>
      <c r="C1145" s="6">
        <f>VLOOKUP(Table2[[#This Row],[CustomerID]],'Medical Examinations'!A:J,2,FALSE)</f>
        <v>25.8</v>
      </c>
      <c r="D1145" s="6">
        <f>VLOOKUP(Table2[[#This Row],[CustomerID]],'Medical Examinations'!A:J,3,FALSE)</f>
        <v>9.94</v>
      </c>
      <c r="E1145" s="6" t="str">
        <f>VLOOKUP(Table2[[#This Row],[CustomerID]],'Medical Examinations'!A:J,4,FALSE)</f>
        <v>No</v>
      </c>
      <c r="F1145" s="6" t="str">
        <f>VLOOKUP(Table2[[#This Row],[CustomerID]],'Medical Examinations'!A:J,5,FALSE)</f>
        <v>No</v>
      </c>
      <c r="G1145" s="6" t="str">
        <f>VLOOKUP(Table2[[#This Row],[CustomerID]],'Medical Examinations'!A:J,6,FALSE)</f>
        <v>No</v>
      </c>
      <c r="H1145" s="6">
        <f>VLOOKUP(Table2[[#This Row],[CustomerID]],'Medical Examinations'!A:J,7,FALSE)</f>
        <v>0</v>
      </c>
      <c r="I1145" s="6" t="str">
        <f>VLOOKUP(Table2[[#This Row],[CustomerID]],'Medical Examinations'!A:J,8,FALSE)</f>
        <v>No</v>
      </c>
      <c r="J1145" s="6" t="str">
        <f>VLOOKUP(Table2[[#This Row],[CustomerID]],'Medical Examinations'!A:J,9,FALSE)</f>
        <v>OverWeight</v>
      </c>
      <c r="K1145" s="6" t="str">
        <f>VLOOKUP(Table2[[#This Row],[CustomerID]],'Medical Examinations'!A:J,10,FALSE)</f>
        <v>Diabetes</v>
      </c>
      <c r="L1145" s="6" t="str">
        <f>VLOOKUP(Table2[[#This Row],[CustomerID]],'Hospitalisation Details'!A:M,12,FALSE)</f>
        <v>17-Jul-1971</v>
      </c>
      <c r="M1145" s="6">
        <f>VLOOKUP(Table2[[#This Row],[CustomerID]],'Hospitalisation Details'!A:M,7,FALSE)</f>
        <v>9861.0300000000007</v>
      </c>
      <c r="N1145" s="6" t="str">
        <f>VLOOKUP(Table2[[#This Row],[CustomerID]],'Hospitalisation Details'!A:M,8,FALSE)</f>
        <v>tier - 2</v>
      </c>
      <c r="O1145" s="6" t="str">
        <f>VLOOKUP(Table2[[#This Row],[CustomerID]],'Hospitalisation Details'!A:M,9,FALSE)</f>
        <v>tier - 2</v>
      </c>
      <c r="P1145" s="6" t="str">
        <f>VLOOKUP(Table2[[#This Row],[CustomerID]],'Hospitalisation Details'!A:M,10,FALSE)</f>
        <v>R1011</v>
      </c>
      <c r="Q1145" s="6">
        <f>VLOOKUP(Table2[[#This Row],[CustomerID]],'Hospitalisation Details'!A:M,13,FALSE)</f>
        <v>51</v>
      </c>
      <c r="R1145" s="41"/>
    </row>
    <row r="1146" spans="1:18" x14ac:dyDescent="0.3">
      <c r="A1146" s="6" t="str">
        <f>VLOOKUP('Customer Names'!A1146,'Customer Names'!A:A,1,FALSE)</f>
        <v>Id1145</v>
      </c>
      <c r="B1146" s="6" t="str">
        <f>VLOOKUP(Table2[[#This Row],[CustomerID]],'Customer Names'!A:E,4,FALSE)</f>
        <v xml:space="preserve">  Nicole</v>
      </c>
      <c r="C1146" s="6">
        <f>VLOOKUP(Table2[[#This Row],[CustomerID]],'Medical Examinations'!A:J,2,FALSE)</f>
        <v>21.56</v>
      </c>
      <c r="D1146" s="6">
        <f>VLOOKUP(Table2[[#This Row],[CustomerID]],'Medical Examinations'!A:J,3,FALSE)</f>
        <v>10.56</v>
      </c>
      <c r="E1146" s="6" t="str">
        <f>VLOOKUP(Table2[[#This Row],[CustomerID]],'Medical Examinations'!A:J,4,FALSE)</f>
        <v>No</v>
      </c>
      <c r="F1146" s="6" t="str">
        <f>VLOOKUP(Table2[[#This Row],[CustomerID]],'Medical Examinations'!A:J,5,FALSE)</f>
        <v>No</v>
      </c>
      <c r="G1146" s="6" t="str">
        <f>VLOOKUP(Table2[[#This Row],[CustomerID]],'Medical Examinations'!A:J,6,FALSE)</f>
        <v>No</v>
      </c>
      <c r="H1146" s="6">
        <f>VLOOKUP(Table2[[#This Row],[CustomerID]],'Medical Examinations'!A:J,7,FALSE)</f>
        <v>0</v>
      </c>
      <c r="I1146" s="6" t="str">
        <f>VLOOKUP(Table2[[#This Row],[CustomerID]],'Medical Examinations'!A:J,8,FALSE)</f>
        <v>No</v>
      </c>
      <c r="J1146" s="6" t="str">
        <f>VLOOKUP(Table2[[#This Row],[CustomerID]],'Medical Examinations'!A:J,9,FALSE)</f>
        <v>NormalWeight</v>
      </c>
      <c r="K1146" s="6" t="str">
        <f>VLOOKUP(Table2[[#This Row],[CustomerID]],'Medical Examinations'!A:J,10,FALSE)</f>
        <v>Diabetes</v>
      </c>
      <c r="L1146" s="6" t="str">
        <f>VLOOKUP(Table2[[#This Row],[CustomerID]],'Hospitalisation Details'!A:M,12,FALSE)</f>
        <v>23-Oct-1971</v>
      </c>
      <c r="M1146" s="6">
        <f>VLOOKUP(Table2[[#This Row],[CustomerID]],'Hospitalisation Details'!A:M,7,FALSE)</f>
        <v>9855.1299999999992</v>
      </c>
      <c r="N1146" s="6" t="str">
        <f>VLOOKUP(Table2[[#This Row],[CustomerID]],'Hospitalisation Details'!A:M,8,FALSE)</f>
        <v>tier - 2</v>
      </c>
      <c r="O1146" s="6" t="str">
        <f>VLOOKUP(Table2[[#This Row],[CustomerID]],'Hospitalisation Details'!A:M,9,FALSE)</f>
        <v>tier - 3</v>
      </c>
      <c r="P1146" s="6" t="str">
        <f>VLOOKUP(Table2[[#This Row],[CustomerID]],'Hospitalisation Details'!A:M,10,FALSE)</f>
        <v>R1013</v>
      </c>
      <c r="Q1146" s="6">
        <f>VLOOKUP(Table2[[#This Row],[CustomerID]],'Hospitalisation Details'!A:M,13,FALSE)</f>
        <v>51</v>
      </c>
      <c r="R1146" s="41"/>
    </row>
    <row r="1147" spans="1:18" x14ac:dyDescent="0.3">
      <c r="A1147" s="6" t="str">
        <f>VLOOKUP('Customer Names'!A1147,'Customer Names'!A:A,1,FALSE)</f>
        <v>Id1146</v>
      </c>
      <c r="B1147" s="6" t="str">
        <f>VLOOKUP(Table2[[#This Row],[CustomerID]],'Customer Names'!A:E,4,FALSE)</f>
        <v xml:space="preserve">  Toshiyuki</v>
      </c>
      <c r="C1147" s="6">
        <f>VLOOKUP(Table2[[#This Row],[CustomerID]],'Medical Examinations'!A:J,2,FALSE)</f>
        <v>31.6</v>
      </c>
      <c r="D1147" s="6">
        <f>VLOOKUP(Table2[[#This Row],[CustomerID]],'Medical Examinations'!A:J,3,FALSE)</f>
        <v>6.79</v>
      </c>
      <c r="E1147" s="6" t="str">
        <f>VLOOKUP(Table2[[#This Row],[CustomerID]],'Medical Examinations'!A:J,4,FALSE)</f>
        <v>No</v>
      </c>
      <c r="F1147" s="6" t="str">
        <f>VLOOKUP(Table2[[#This Row],[CustomerID]],'Medical Examinations'!A:J,5,FALSE)</f>
        <v>No</v>
      </c>
      <c r="G1147" s="6" t="str">
        <f>VLOOKUP(Table2[[#This Row],[CustomerID]],'Medical Examinations'!A:J,6,FALSE)</f>
        <v>No</v>
      </c>
      <c r="H1147" s="6">
        <f>VLOOKUP(Table2[[#This Row],[CustomerID]],'Medical Examinations'!A:J,7,FALSE)</f>
        <v>0</v>
      </c>
      <c r="I1147" s="6" t="str">
        <f>VLOOKUP(Table2[[#This Row],[CustomerID]],'Medical Examinations'!A:J,8,FALSE)</f>
        <v>No</v>
      </c>
      <c r="J1147" s="6" t="str">
        <f>VLOOKUP(Table2[[#This Row],[CustomerID]],'Medical Examinations'!A:J,9,FALSE)</f>
        <v>Obesity</v>
      </c>
      <c r="K1147" s="6" t="str">
        <f>VLOOKUP(Table2[[#This Row],[CustomerID]],'Medical Examinations'!A:J,10,FALSE)</f>
        <v>Diabetes</v>
      </c>
      <c r="L1147" s="6" t="str">
        <f>VLOOKUP(Table2[[#This Row],[CustomerID]],'Hospitalisation Details'!A:M,12,FALSE)</f>
        <v>4-Nov-1968</v>
      </c>
      <c r="M1147" s="6">
        <f>VLOOKUP(Table2[[#This Row],[CustomerID]],'Hospitalisation Details'!A:M,7,FALSE)</f>
        <v>9850.43</v>
      </c>
      <c r="N1147" s="6" t="str">
        <f>VLOOKUP(Table2[[#This Row],[CustomerID]],'Hospitalisation Details'!A:M,8,FALSE)</f>
        <v>tier - 3</v>
      </c>
      <c r="O1147" s="6" t="str">
        <f>VLOOKUP(Table2[[#This Row],[CustomerID]],'Hospitalisation Details'!A:M,9,FALSE)</f>
        <v>tier - 3</v>
      </c>
      <c r="P1147" s="6" t="str">
        <f>VLOOKUP(Table2[[#This Row],[CustomerID]],'Hospitalisation Details'!A:M,10,FALSE)</f>
        <v>R1011</v>
      </c>
      <c r="Q1147" s="6">
        <f>VLOOKUP(Table2[[#This Row],[CustomerID]],'Hospitalisation Details'!A:M,13,FALSE)</f>
        <v>54</v>
      </c>
      <c r="R1147" s="41"/>
    </row>
    <row r="1148" spans="1:18" x14ac:dyDescent="0.3">
      <c r="A1148" s="6" t="str">
        <f>VLOOKUP('Customer Names'!A1148,'Customer Names'!A:A,1,FALSE)</f>
        <v>Id1147</v>
      </c>
      <c r="B1148" s="6" t="str">
        <f>VLOOKUP(Table2[[#This Row],[CustomerID]],'Customer Names'!A:E,4,FALSE)</f>
        <v xml:space="preserve">  Tom L</v>
      </c>
      <c r="C1148" s="6">
        <f>VLOOKUP(Table2[[#This Row],[CustomerID]],'Medical Examinations'!A:J,2,FALSE)</f>
        <v>42.93</v>
      </c>
      <c r="D1148" s="6">
        <f>VLOOKUP(Table2[[#This Row],[CustomerID]],'Medical Examinations'!A:J,3,FALSE)</f>
        <v>4.8</v>
      </c>
      <c r="E1148" s="6" t="str">
        <f>VLOOKUP(Table2[[#This Row],[CustomerID]],'Medical Examinations'!A:J,4,FALSE)</f>
        <v>No</v>
      </c>
      <c r="F1148" s="6" t="str">
        <f>VLOOKUP(Table2[[#This Row],[CustomerID]],'Medical Examinations'!A:J,5,FALSE)</f>
        <v>No</v>
      </c>
      <c r="G1148" s="6" t="str">
        <f>VLOOKUP(Table2[[#This Row],[CustomerID]],'Medical Examinations'!A:J,6,FALSE)</f>
        <v>No</v>
      </c>
      <c r="H1148" s="6">
        <f>VLOOKUP(Table2[[#This Row],[CustomerID]],'Medical Examinations'!A:J,7,FALSE)</f>
        <v>1</v>
      </c>
      <c r="I1148" s="6" t="str">
        <f>VLOOKUP(Table2[[#This Row],[CustomerID]],'Medical Examinations'!A:J,8,FALSE)</f>
        <v>No</v>
      </c>
      <c r="J1148" s="6" t="str">
        <f>VLOOKUP(Table2[[#This Row],[CustomerID]],'Medical Examinations'!A:J,9,FALSE)</f>
        <v>Obesity</v>
      </c>
      <c r="K1148" s="6" t="str">
        <f>VLOOKUP(Table2[[#This Row],[CustomerID]],'Medical Examinations'!A:J,10,FALSE)</f>
        <v>Normal</v>
      </c>
      <c r="L1148" s="6" t="str">
        <f>VLOOKUP(Table2[[#This Row],[CustomerID]],'Hospitalisation Details'!A:M,12,FALSE)</f>
        <v>13-Aug-1992</v>
      </c>
      <c r="M1148" s="6">
        <f>VLOOKUP(Table2[[#This Row],[CustomerID]],'Hospitalisation Details'!A:M,7,FALSE)</f>
        <v>9844.4500000000007</v>
      </c>
      <c r="N1148" s="6" t="str">
        <f>VLOOKUP(Table2[[#This Row],[CustomerID]],'Hospitalisation Details'!A:M,8,FALSE)</f>
        <v>tier - 2</v>
      </c>
      <c r="O1148" s="6" t="str">
        <f>VLOOKUP(Table2[[#This Row],[CustomerID]],'Hospitalisation Details'!A:M,9,FALSE)</f>
        <v>tier - 1</v>
      </c>
      <c r="P1148" s="6" t="str">
        <f>VLOOKUP(Table2[[#This Row],[CustomerID]],'Hospitalisation Details'!A:M,10,FALSE)</f>
        <v>R1012</v>
      </c>
      <c r="Q1148" s="6">
        <f>VLOOKUP(Table2[[#This Row],[CustomerID]],'Hospitalisation Details'!A:M,13,FALSE)</f>
        <v>30</v>
      </c>
      <c r="R1148" s="41"/>
    </row>
    <row r="1149" spans="1:18" x14ac:dyDescent="0.3">
      <c r="A1149" s="6" t="str">
        <f>VLOOKUP('Customer Names'!A1149,'Customer Names'!A:A,1,FALSE)</f>
        <v>Id1148</v>
      </c>
      <c r="B1149" s="6" t="str">
        <f>VLOOKUP(Table2[[#This Row],[CustomerID]],'Customer Names'!A:E,4,FALSE)</f>
        <v xml:space="preserve">  Brian</v>
      </c>
      <c r="C1149" s="6">
        <f>VLOOKUP(Table2[[#This Row],[CustomerID]],'Medical Examinations'!A:J,2,FALSE)</f>
        <v>26.72</v>
      </c>
      <c r="D1149" s="6">
        <f>VLOOKUP(Table2[[#This Row],[CustomerID]],'Medical Examinations'!A:J,3,FALSE)</f>
        <v>5.75</v>
      </c>
      <c r="E1149" s="6" t="str">
        <f>VLOOKUP(Table2[[#This Row],[CustomerID]],'Medical Examinations'!A:J,4,FALSE)</f>
        <v>No</v>
      </c>
      <c r="F1149" s="6" t="str">
        <f>VLOOKUP(Table2[[#This Row],[CustomerID]],'Medical Examinations'!A:J,5,FALSE)</f>
        <v>No</v>
      </c>
      <c r="G1149" s="6" t="str">
        <f>VLOOKUP(Table2[[#This Row],[CustomerID]],'Medical Examinations'!A:J,6,FALSE)</f>
        <v>No</v>
      </c>
      <c r="H1149" s="6">
        <f>VLOOKUP(Table2[[#This Row],[CustomerID]],'Medical Examinations'!A:J,7,FALSE)</f>
        <v>2</v>
      </c>
      <c r="I1149" s="6" t="str">
        <f>VLOOKUP(Table2[[#This Row],[CustomerID]],'Medical Examinations'!A:J,8,FALSE)</f>
        <v>No</v>
      </c>
      <c r="J1149" s="6" t="str">
        <f>VLOOKUP(Table2[[#This Row],[CustomerID]],'Medical Examinations'!A:J,9,FALSE)</f>
        <v>OverWeight</v>
      </c>
      <c r="K1149" s="6" t="str">
        <f>VLOOKUP(Table2[[#This Row],[CustomerID]],'Medical Examinations'!A:J,10,FALSE)</f>
        <v>Prediabetes</v>
      </c>
      <c r="L1149" s="6" t="str">
        <f>VLOOKUP(Table2[[#This Row],[CustomerID]],'Hospitalisation Details'!A:M,12,FALSE)</f>
        <v>26-Sep-1972</v>
      </c>
      <c r="M1149" s="6">
        <f>VLOOKUP(Table2[[#This Row],[CustomerID]],'Hospitalisation Details'!A:M,7,FALSE)</f>
        <v>9836.2099999999991</v>
      </c>
      <c r="N1149" s="6" t="str">
        <f>VLOOKUP(Table2[[#This Row],[CustomerID]],'Hospitalisation Details'!A:M,8,FALSE)</f>
        <v>tier - 2</v>
      </c>
      <c r="O1149" s="6" t="str">
        <f>VLOOKUP(Table2[[#This Row],[CustomerID]],'Hospitalisation Details'!A:M,9,FALSE)</f>
        <v>tier - 3</v>
      </c>
      <c r="P1149" s="6" t="str">
        <f>VLOOKUP(Table2[[#This Row],[CustomerID]],'Hospitalisation Details'!A:M,10,FALSE)</f>
        <v>R1021</v>
      </c>
      <c r="Q1149" s="6">
        <f>VLOOKUP(Table2[[#This Row],[CustomerID]],'Hospitalisation Details'!A:M,13,FALSE)</f>
        <v>50</v>
      </c>
      <c r="R1149" s="41"/>
    </row>
    <row r="1150" spans="1:18" x14ac:dyDescent="0.3">
      <c r="A1150" s="6" t="str">
        <f>VLOOKUP('Customer Names'!A1150,'Customer Names'!A:A,1,FALSE)</f>
        <v>Id1149</v>
      </c>
      <c r="B1150" s="6" t="str">
        <f>VLOOKUP(Table2[[#This Row],[CustomerID]],'Customer Names'!A:E,4,FALSE)</f>
        <v xml:space="preserve">  Matthew</v>
      </c>
      <c r="C1150" s="6">
        <f>VLOOKUP(Table2[[#This Row],[CustomerID]],'Medical Examinations'!A:J,2,FALSE)</f>
        <v>26.67</v>
      </c>
      <c r="D1150" s="6">
        <f>VLOOKUP(Table2[[#This Row],[CustomerID]],'Medical Examinations'!A:J,3,FALSE)</f>
        <v>5.81</v>
      </c>
      <c r="E1150" s="6" t="str">
        <f>VLOOKUP(Table2[[#This Row],[CustomerID]],'Medical Examinations'!A:J,4,FALSE)</f>
        <v>No</v>
      </c>
      <c r="F1150" s="6" t="str">
        <f>VLOOKUP(Table2[[#This Row],[CustomerID]],'Medical Examinations'!A:J,5,FALSE)</f>
        <v>No</v>
      </c>
      <c r="G1150" s="6" t="str">
        <f>VLOOKUP(Table2[[#This Row],[CustomerID]],'Medical Examinations'!A:J,6,FALSE)</f>
        <v>No</v>
      </c>
      <c r="H1150" s="6">
        <f>VLOOKUP(Table2[[#This Row],[CustomerID]],'Medical Examinations'!A:J,7,FALSE)</f>
        <v>2</v>
      </c>
      <c r="I1150" s="6" t="str">
        <f>VLOOKUP(Table2[[#This Row],[CustomerID]],'Medical Examinations'!A:J,8,FALSE)</f>
        <v>No</v>
      </c>
      <c r="J1150" s="6" t="str">
        <f>VLOOKUP(Table2[[#This Row],[CustomerID]],'Medical Examinations'!A:J,9,FALSE)</f>
        <v>OverWeight</v>
      </c>
      <c r="K1150" s="6" t="str">
        <f>VLOOKUP(Table2[[#This Row],[CustomerID]],'Medical Examinations'!A:J,10,FALSE)</f>
        <v>Prediabetes</v>
      </c>
      <c r="L1150" s="6" t="str">
        <f>VLOOKUP(Table2[[#This Row],[CustomerID]],'Hospitalisation Details'!A:M,12,FALSE)</f>
        <v>28-Jun-1972</v>
      </c>
      <c r="M1150" s="6">
        <f>VLOOKUP(Table2[[#This Row],[CustomerID]],'Hospitalisation Details'!A:M,7,FALSE)</f>
        <v>9819.25</v>
      </c>
      <c r="N1150" s="6" t="str">
        <f>VLOOKUP(Table2[[#This Row],[CustomerID]],'Hospitalisation Details'!A:M,8,FALSE)</f>
        <v>tier - 2</v>
      </c>
      <c r="O1150" s="6" t="str">
        <f>VLOOKUP(Table2[[#This Row],[CustomerID]],'Hospitalisation Details'!A:M,9,FALSE)</f>
        <v>tier - 2</v>
      </c>
      <c r="P1150" s="6" t="str">
        <f>VLOOKUP(Table2[[#This Row],[CustomerID]],'Hospitalisation Details'!A:M,10,FALSE)</f>
        <v>R1021</v>
      </c>
      <c r="Q1150" s="6">
        <f>VLOOKUP(Table2[[#This Row],[CustomerID]],'Hospitalisation Details'!A:M,13,FALSE)</f>
        <v>50</v>
      </c>
      <c r="R1150" s="41"/>
    </row>
    <row r="1151" spans="1:18" x14ac:dyDescent="0.3">
      <c r="A1151" s="6" t="str">
        <f>VLOOKUP('Customer Names'!A1151,'Customer Names'!A:A,1,FALSE)</f>
        <v>Id1150</v>
      </c>
      <c r="B1151" s="6" t="str">
        <f>VLOOKUP(Table2[[#This Row],[CustomerID]],'Customer Names'!A:E,4,FALSE)</f>
        <v xml:space="preserve">  Julee</v>
      </c>
      <c r="C1151" s="6">
        <f>VLOOKUP(Table2[[#This Row],[CustomerID]],'Medical Examinations'!A:J,2,FALSE)</f>
        <v>42.68</v>
      </c>
      <c r="D1151" s="6">
        <f>VLOOKUP(Table2[[#This Row],[CustomerID]],'Medical Examinations'!A:J,3,FALSE)</f>
        <v>9.2799999999999994</v>
      </c>
      <c r="E1151" s="6" t="str">
        <f>VLOOKUP(Table2[[#This Row],[CustomerID]],'Medical Examinations'!A:J,4,FALSE)</f>
        <v>No</v>
      </c>
      <c r="F1151" s="6" t="str">
        <f>VLOOKUP(Table2[[#This Row],[CustomerID]],'Medical Examinations'!A:J,5,FALSE)</f>
        <v>No</v>
      </c>
      <c r="G1151" s="6" t="str">
        <f>VLOOKUP(Table2[[#This Row],[CustomerID]],'Medical Examinations'!A:J,6,FALSE)</f>
        <v>No</v>
      </c>
      <c r="H1151" s="6">
        <f>VLOOKUP(Table2[[#This Row],[CustomerID]],'Medical Examinations'!A:J,7,FALSE)</f>
        <v>2</v>
      </c>
      <c r="I1151" s="6" t="str">
        <f>VLOOKUP(Table2[[#This Row],[CustomerID]],'Medical Examinations'!A:J,8,FALSE)</f>
        <v>No</v>
      </c>
      <c r="J1151" s="6" t="str">
        <f>VLOOKUP(Table2[[#This Row],[CustomerID]],'Medical Examinations'!A:J,9,FALSE)</f>
        <v>Obesity</v>
      </c>
      <c r="K1151" s="6" t="str">
        <f>VLOOKUP(Table2[[#This Row],[CustomerID]],'Medical Examinations'!A:J,10,FALSE)</f>
        <v>Diabetes</v>
      </c>
      <c r="L1151" s="6" t="str">
        <f>VLOOKUP(Table2[[#This Row],[CustomerID]],'Hospitalisation Details'!A:M,12,FALSE)</f>
        <v>17-Sep-1973</v>
      </c>
      <c r="M1151" s="6">
        <f>VLOOKUP(Table2[[#This Row],[CustomerID]],'Hospitalisation Details'!A:M,7,FALSE)</f>
        <v>9800.89</v>
      </c>
      <c r="N1151" s="6" t="str">
        <f>VLOOKUP(Table2[[#This Row],[CustomerID]],'Hospitalisation Details'!A:M,8,FALSE)</f>
        <v>tier - 2</v>
      </c>
      <c r="O1151" s="6" t="str">
        <f>VLOOKUP(Table2[[#This Row],[CustomerID]],'Hospitalisation Details'!A:M,9,FALSE)</f>
        <v>tier - 1</v>
      </c>
      <c r="P1151" s="6" t="str">
        <f>VLOOKUP(Table2[[#This Row],[CustomerID]],'Hospitalisation Details'!A:M,10,FALSE)</f>
        <v>R1013</v>
      </c>
      <c r="Q1151" s="6">
        <f>VLOOKUP(Table2[[#This Row],[CustomerID]],'Hospitalisation Details'!A:M,13,FALSE)</f>
        <v>49</v>
      </c>
      <c r="R1151" s="41"/>
    </row>
    <row r="1152" spans="1:18" x14ac:dyDescent="0.3">
      <c r="A1152" s="6" t="str">
        <f>VLOOKUP('Customer Names'!A1152,'Customer Names'!A:A,1,FALSE)</f>
        <v>Id1151</v>
      </c>
      <c r="B1152" s="6" t="str">
        <f>VLOOKUP(Table2[[#This Row],[CustomerID]],'Customer Names'!A:E,4,FALSE)</f>
        <v xml:space="preserve">  Christopher M</v>
      </c>
      <c r="C1152" s="6">
        <f>VLOOKUP(Table2[[#This Row],[CustomerID]],'Medical Examinations'!A:J,2,FALSE)</f>
        <v>24.31</v>
      </c>
      <c r="D1152" s="6">
        <f>VLOOKUP(Table2[[#This Row],[CustomerID]],'Medical Examinations'!A:J,3,FALSE)</f>
        <v>6.37</v>
      </c>
      <c r="E1152" s="6" t="str">
        <f>VLOOKUP(Table2[[#This Row],[CustomerID]],'Medical Examinations'!A:J,4,FALSE)</f>
        <v>No</v>
      </c>
      <c r="F1152" s="6" t="str">
        <f>VLOOKUP(Table2[[#This Row],[CustomerID]],'Medical Examinations'!A:J,5,FALSE)</f>
        <v>No</v>
      </c>
      <c r="G1152" s="6" t="str">
        <f>VLOOKUP(Table2[[#This Row],[CustomerID]],'Medical Examinations'!A:J,6,FALSE)</f>
        <v>No</v>
      </c>
      <c r="H1152" s="6">
        <f>VLOOKUP(Table2[[#This Row],[CustomerID]],'Medical Examinations'!A:J,7,FALSE)</f>
        <v>0</v>
      </c>
      <c r="I1152" s="6" t="str">
        <f>VLOOKUP(Table2[[#This Row],[CustomerID]],'Medical Examinations'!A:J,8,FALSE)</f>
        <v>No</v>
      </c>
      <c r="J1152" s="6" t="str">
        <f>VLOOKUP(Table2[[#This Row],[CustomerID]],'Medical Examinations'!A:J,9,FALSE)</f>
        <v>NormalWeight</v>
      </c>
      <c r="K1152" s="6" t="str">
        <f>VLOOKUP(Table2[[#This Row],[CustomerID]],'Medical Examinations'!A:J,10,FALSE)</f>
        <v>Prediabetes</v>
      </c>
      <c r="L1152" s="6" t="str">
        <f>VLOOKUP(Table2[[#This Row],[CustomerID]],'Hospitalisation Details'!A:M,12,FALSE)</f>
        <v>7-Jun-1977</v>
      </c>
      <c r="M1152" s="6">
        <f>VLOOKUP(Table2[[#This Row],[CustomerID]],'Hospitalisation Details'!A:M,7,FALSE)</f>
        <v>9788.8700000000008</v>
      </c>
      <c r="N1152" s="6" t="str">
        <f>VLOOKUP(Table2[[#This Row],[CustomerID]],'Hospitalisation Details'!A:M,8,FALSE)</f>
        <v>tier - 3</v>
      </c>
      <c r="O1152" s="6" t="str">
        <f>VLOOKUP(Table2[[#This Row],[CustomerID]],'Hospitalisation Details'!A:M,9,FALSE)</f>
        <v>tier - 2</v>
      </c>
      <c r="P1152" s="6" t="str">
        <f>VLOOKUP(Table2[[#This Row],[CustomerID]],'Hospitalisation Details'!A:M,10,FALSE)</f>
        <v>R1013</v>
      </c>
      <c r="Q1152" s="6">
        <f>VLOOKUP(Table2[[#This Row],[CustomerID]],'Hospitalisation Details'!A:M,13,FALSE)</f>
        <v>46</v>
      </c>
      <c r="R1152" s="41"/>
    </row>
    <row r="1153" spans="1:18" x14ac:dyDescent="0.3">
      <c r="A1153" s="6" t="str">
        <f>VLOOKUP('Customer Names'!A1153,'Customer Names'!A:A,1,FALSE)</f>
        <v>Id1152</v>
      </c>
      <c r="B1153" s="6" t="str">
        <f>VLOOKUP(Table2[[#This Row],[CustomerID]],'Customer Names'!A:E,4,FALSE)</f>
        <v xml:space="preserve">  Ciaran</v>
      </c>
      <c r="C1153" s="6">
        <f>VLOOKUP(Table2[[#This Row],[CustomerID]],'Medical Examinations'!A:J,2,FALSE)</f>
        <v>44.75</v>
      </c>
      <c r="D1153" s="6">
        <f>VLOOKUP(Table2[[#This Row],[CustomerID]],'Medical Examinations'!A:J,3,FALSE)</f>
        <v>5.09</v>
      </c>
      <c r="E1153" s="6" t="str">
        <f>VLOOKUP(Table2[[#This Row],[CustomerID]],'Medical Examinations'!A:J,4,FALSE)</f>
        <v>Yes</v>
      </c>
      <c r="F1153" s="6" t="str">
        <f>VLOOKUP(Table2[[#This Row],[CustomerID]],'Medical Examinations'!A:J,5,FALSE)</f>
        <v>No</v>
      </c>
      <c r="G1153" s="6" t="str">
        <f>VLOOKUP(Table2[[#This Row],[CustomerID]],'Medical Examinations'!A:J,6,FALSE)</f>
        <v>No</v>
      </c>
      <c r="H1153" s="6">
        <f>VLOOKUP(Table2[[#This Row],[CustomerID]],'Medical Examinations'!A:J,7,FALSE)</f>
        <v>0</v>
      </c>
      <c r="I1153" s="6" t="str">
        <f>VLOOKUP(Table2[[#This Row],[CustomerID]],'Medical Examinations'!A:J,8,FALSE)</f>
        <v>No</v>
      </c>
      <c r="J1153" s="6" t="str">
        <f>VLOOKUP(Table2[[#This Row],[CustomerID]],'Medical Examinations'!A:J,9,FALSE)</f>
        <v>Obesity</v>
      </c>
      <c r="K1153" s="6" t="str">
        <f>VLOOKUP(Table2[[#This Row],[CustomerID]],'Medical Examinations'!A:J,10,FALSE)</f>
        <v>Normal</v>
      </c>
      <c r="L1153" s="6" t="str">
        <f>VLOOKUP(Table2[[#This Row],[CustomerID]],'Hospitalisation Details'!A:M,12,FALSE)</f>
        <v>8-Aug-1996</v>
      </c>
      <c r="M1153" s="6">
        <f>VLOOKUP(Table2[[#This Row],[CustomerID]],'Hospitalisation Details'!A:M,7,FALSE)</f>
        <v>9787.32</v>
      </c>
      <c r="N1153" s="6" t="str">
        <f>VLOOKUP(Table2[[#This Row],[CustomerID]],'Hospitalisation Details'!A:M,8,FALSE)</f>
        <v>tier - 2</v>
      </c>
      <c r="O1153" s="6" t="str">
        <f>VLOOKUP(Table2[[#This Row],[CustomerID]],'Hospitalisation Details'!A:M,9,FALSE)</f>
        <v>tier - 3</v>
      </c>
      <c r="P1153" s="6" t="str">
        <f>VLOOKUP(Table2[[#This Row],[CustomerID]],'Hospitalisation Details'!A:M,10,FALSE)</f>
        <v>R1023</v>
      </c>
      <c r="Q1153" s="6">
        <f>VLOOKUP(Table2[[#This Row],[CustomerID]],'Hospitalisation Details'!A:M,13,FALSE)</f>
        <v>26</v>
      </c>
      <c r="R1153" s="41"/>
    </row>
    <row r="1154" spans="1:18" x14ac:dyDescent="0.3">
      <c r="A1154" s="6" t="str">
        <f>VLOOKUP('Customer Names'!A1154,'Customer Names'!A:A,1,FALSE)</f>
        <v>Id1153</v>
      </c>
      <c r="B1154" s="6" t="str">
        <f>VLOOKUP(Table2[[#This Row],[CustomerID]],'Customer Names'!A:E,4,FALSE)</f>
        <v xml:space="preserve">  Kara</v>
      </c>
      <c r="C1154" s="6">
        <f>VLOOKUP(Table2[[#This Row],[CustomerID]],'Medical Examinations'!A:J,2,FALSE)</f>
        <v>30.78</v>
      </c>
      <c r="D1154" s="6">
        <f>VLOOKUP(Table2[[#This Row],[CustomerID]],'Medical Examinations'!A:J,3,FALSE)</f>
        <v>7.94</v>
      </c>
      <c r="E1154" s="6" t="str">
        <f>VLOOKUP(Table2[[#This Row],[CustomerID]],'Medical Examinations'!A:J,4,FALSE)</f>
        <v>No</v>
      </c>
      <c r="F1154" s="6" t="str">
        <f>VLOOKUP(Table2[[#This Row],[CustomerID]],'Medical Examinations'!A:J,5,FALSE)</f>
        <v>No</v>
      </c>
      <c r="G1154" s="6" t="str">
        <f>VLOOKUP(Table2[[#This Row],[CustomerID]],'Medical Examinations'!A:J,6,FALSE)</f>
        <v>No</v>
      </c>
      <c r="H1154" s="6">
        <f>VLOOKUP(Table2[[#This Row],[CustomerID]],'Medical Examinations'!A:J,7,FALSE)</f>
        <v>2</v>
      </c>
      <c r="I1154" s="6" t="str">
        <f>VLOOKUP(Table2[[#This Row],[CustomerID]],'Medical Examinations'!A:J,8,FALSE)</f>
        <v>No</v>
      </c>
      <c r="J1154" s="6" t="str">
        <f>VLOOKUP(Table2[[#This Row],[CustomerID]],'Medical Examinations'!A:J,9,FALSE)</f>
        <v>Obesity</v>
      </c>
      <c r="K1154" s="6" t="str">
        <f>VLOOKUP(Table2[[#This Row],[CustomerID]],'Medical Examinations'!A:J,10,FALSE)</f>
        <v>Diabetes</v>
      </c>
      <c r="L1154" s="6" t="str">
        <f>VLOOKUP(Table2[[#This Row],[CustomerID]],'Hospitalisation Details'!A:M,12,FALSE)</f>
        <v>7-Jul-1973</v>
      </c>
      <c r="M1154" s="6">
        <f>VLOOKUP(Table2[[#This Row],[CustomerID]],'Hospitalisation Details'!A:M,7,FALSE)</f>
        <v>9778.35</v>
      </c>
      <c r="N1154" s="6" t="str">
        <f>VLOOKUP(Table2[[#This Row],[CustomerID]],'Hospitalisation Details'!A:M,8,FALSE)</f>
        <v>tier - 2</v>
      </c>
      <c r="O1154" s="6" t="str">
        <f>VLOOKUP(Table2[[#This Row],[CustomerID]],'Hospitalisation Details'!A:M,9,FALSE)</f>
        <v>tier - 2</v>
      </c>
      <c r="P1154" s="6" t="str">
        <f>VLOOKUP(Table2[[#This Row],[CustomerID]],'Hospitalisation Details'!A:M,10,FALSE)</f>
        <v>R1024</v>
      </c>
      <c r="Q1154" s="6">
        <f>VLOOKUP(Table2[[#This Row],[CustomerID]],'Hospitalisation Details'!A:M,13,FALSE)</f>
        <v>49</v>
      </c>
      <c r="R1154" s="41"/>
    </row>
    <row r="1155" spans="1:18" x14ac:dyDescent="0.3">
      <c r="A1155" s="6" t="str">
        <f>VLOOKUP('Customer Names'!A1155,'Customer Names'!A:A,1,FALSE)</f>
        <v>Id1154</v>
      </c>
      <c r="B1155" s="6" t="str">
        <f>VLOOKUP(Table2[[#This Row],[CustomerID]],'Customer Names'!A:E,4,FALSE)</f>
        <v xml:space="preserve">  Makie</v>
      </c>
      <c r="C1155" s="6">
        <f>VLOOKUP(Table2[[#This Row],[CustomerID]],'Medical Examinations'!A:J,2,FALSE)</f>
        <v>21.86</v>
      </c>
      <c r="D1155" s="6">
        <f>VLOOKUP(Table2[[#This Row],[CustomerID]],'Medical Examinations'!A:J,3,FALSE)</f>
        <v>10.95</v>
      </c>
      <c r="E1155" s="6" t="str">
        <f>VLOOKUP(Table2[[#This Row],[CustomerID]],'Medical Examinations'!A:J,4,FALSE)</f>
        <v>No</v>
      </c>
      <c r="F1155" s="6" t="str">
        <f>VLOOKUP(Table2[[#This Row],[CustomerID]],'Medical Examinations'!A:J,5,FALSE)</f>
        <v>No</v>
      </c>
      <c r="G1155" s="6" t="str">
        <f>VLOOKUP(Table2[[#This Row],[CustomerID]],'Medical Examinations'!A:J,6,FALSE)</f>
        <v>No</v>
      </c>
      <c r="H1155" s="6">
        <f>VLOOKUP(Table2[[#This Row],[CustomerID]],'Medical Examinations'!A:J,7,FALSE)</f>
        <v>0</v>
      </c>
      <c r="I1155" s="6" t="str">
        <f>VLOOKUP(Table2[[#This Row],[CustomerID]],'Medical Examinations'!A:J,8,FALSE)</f>
        <v>No</v>
      </c>
      <c r="J1155" s="6" t="str">
        <f>VLOOKUP(Table2[[#This Row],[CustomerID]],'Medical Examinations'!A:J,9,FALSE)</f>
        <v>NormalWeight</v>
      </c>
      <c r="K1155" s="6" t="str">
        <f>VLOOKUP(Table2[[#This Row],[CustomerID]],'Medical Examinations'!A:J,10,FALSE)</f>
        <v>Diabetes</v>
      </c>
      <c r="L1155" s="6" t="str">
        <f>VLOOKUP(Table2[[#This Row],[CustomerID]],'Hospitalisation Details'!A:M,12,FALSE)</f>
        <v>5-Sep-1965</v>
      </c>
      <c r="M1155" s="6">
        <f>VLOOKUP(Table2[[#This Row],[CustomerID]],'Hospitalisation Details'!A:M,7,FALSE)</f>
        <v>9764.08</v>
      </c>
      <c r="N1155" s="6" t="str">
        <f>VLOOKUP(Table2[[#This Row],[CustomerID]],'Hospitalisation Details'!A:M,8,FALSE)</f>
        <v>tier - 3</v>
      </c>
      <c r="O1155" s="6" t="str">
        <f>VLOOKUP(Table2[[#This Row],[CustomerID]],'Hospitalisation Details'!A:M,9,FALSE)</f>
        <v>tier - 1</v>
      </c>
      <c r="P1155" s="6" t="str">
        <f>VLOOKUP(Table2[[#This Row],[CustomerID]],'Hospitalisation Details'!A:M,10,FALSE)</f>
        <v>R1012</v>
      </c>
      <c r="Q1155" s="6">
        <f>VLOOKUP(Table2[[#This Row],[CustomerID]],'Hospitalisation Details'!A:M,13,FALSE)</f>
        <v>57</v>
      </c>
      <c r="R1155" s="41"/>
    </row>
    <row r="1156" spans="1:18" x14ac:dyDescent="0.3">
      <c r="A1156" s="6" t="str">
        <f>VLOOKUP('Customer Names'!A1156,'Customer Names'!A:A,1,FALSE)</f>
        <v>Id1155</v>
      </c>
      <c r="B1156" s="6" t="str">
        <f>VLOOKUP(Table2[[#This Row],[CustomerID]],'Customer Names'!A:E,4,FALSE)</f>
        <v xml:space="preserve">  Emily E</v>
      </c>
      <c r="C1156" s="6">
        <f>VLOOKUP(Table2[[#This Row],[CustomerID]],'Medical Examinations'!A:J,2,FALSE)</f>
        <v>49.09</v>
      </c>
      <c r="D1156" s="6">
        <f>VLOOKUP(Table2[[#This Row],[CustomerID]],'Medical Examinations'!A:J,3,FALSE)</f>
        <v>6.3</v>
      </c>
      <c r="E1156" s="6" t="str">
        <f>VLOOKUP(Table2[[#This Row],[CustomerID]],'Medical Examinations'!A:J,4,FALSE)</f>
        <v>Yes</v>
      </c>
      <c r="F1156" s="6" t="str">
        <f>VLOOKUP(Table2[[#This Row],[CustomerID]],'Medical Examinations'!A:J,5,FALSE)</f>
        <v>No</v>
      </c>
      <c r="G1156" s="6" t="str">
        <f>VLOOKUP(Table2[[#This Row],[CustomerID]],'Medical Examinations'!A:J,6,FALSE)</f>
        <v>No</v>
      </c>
      <c r="H1156" s="6">
        <f>VLOOKUP(Table2[[#This Row],[CustomerID]],'Medical Examinations'!A:J,7,FALSE)</f>
        <v>0</v>
      </c>
      <c r="I1156" s="6" t="str">
        <f>VLOOKUP(Table2[[#This Row],[CustomerID]],'Medical Examinations'!A:J,8,FALSE)</f>
        <v>No</v>
      </c>
      <c r="J1156" s="6" t="str">
        <f>VLOOKUP(Table2[[#This Row],[CustomerID]],'Medical Examinations'!A:J,9,FALSE)</f>
        <v>Obesity</v>
      </c>
      <c r="K1156" s="6" t="str">
        <f>VLOOKUP(Table2[[#This Row],[CustomerID]],'Medical Examinations'!A:J,10,FALSE)</f>
        <v>Prediabetes</v>
      </c>
      <c r="L1156" s="6" t="str">
        <f>VLOOKUP(Table2[[#This Row],[CustomerID]],'Hospitalisation Details'!A:M,12,FALSE)</f>
        <v>14-Jul-2001</v>
      </c>
      <c r="M1156" s="6">
        <f>VLOOKUP(Table2[[#This Row],[CustomerID]],'Hospitalisation Details'!A:M,7,FALSE)</f>
        <v>9753.49</v>
      </c>
      <c r="N1156" s="6" t="str">
        <f>VLOOKUP(Table2[[#This Row],[CustomerID]],'Hospitalisation Details'!A:M,8,FALSE)</f>
        <v>tier - 2</v>
      </c>
      <c r="O1156" s="6" t="str">
        <f>VLOOKUP(Table2[[#This Row],[CustomerID]],'Hospitalisation Details'!A:M,9,FALSE)</f>
        <v>tier - 2</v>
      </c>
      <c r="P1156" s="6" t="str">
        <f>VLOOKUP(Table2[[#This Row],[CustomerID]],'Hospitalisation Details'!A:M,10,FALSE)</f>
        <v>R1012</v>
      </c>
      <c r="Q1156" s="6">
        <f>VLOOKUP(Table2[[#This Row],[CustomerID]],'Hospitalisation Details'!A:M,13,FALSE)</f>
        <v>21</v>
      </c>
      <c r="R1156" s="41"/>
    </row>
    <row r="1157" spans="1:18" x14ac:dyDescent="0.3">
      <c r="A1157" s="6" t="str">
        <f>VLOOKUP('Customer Names'!A1157,'Customer Names'!A:A,1,FALSE)</f>
        <v>Id1156</v>
      </c>
      <c r="B1157" s="6" t="str">
        <f>VLOOKUP(Table2[[#This Row],[CustomerID]],'Customer Names'!A:E,4,FALSE)</f>
        <v xml:space="preserve">  Cary</v>
      </c>
      <c r="C1157" s="6">
        <f>VLOOKUP(Table2[[#This Row],[CustomerID]],'Medical Examinations'!A:J,2,FALSE)</f>
        <v>47.74</v>
      </c>
      <c r="D1157" s="6">
        <f>VLOOKUP(Table2[[#This Row],[CustomerID]],'Medical Examinations'!A:J,3,FALSE)</f>
        <v>8.0500000000000007</v>
      </c>
      <c r="E1157" s="6" t="str">
        <f>VLOOKUP(Table2[[#This Row],[CustomerID]],'Medical Examinations'!A:J,4,FALSE)</f>
        <v>Yes</v>
      </c>
      <c r="F1157" s="6" t="str">
        <f>VLOOKUP(Table2[[#This Row],[CustomerID]],'Medical Examinations'!A:J,5,FALSE)</f>
        <v>No</v>
      </c>
      <c r="G1157" s="6" t="str">
        <f>VLOOKUP(Table2[[#This Row],[CustomerID]],'Medical Examinations'!A:J,6,FALSE)</f>
        <v>No</v>
      </c>
      <c r="H1157" s="6">
        <f>VLOOKUP(Table2[[#This Row],[CustomerID]],'Medical Examinations'!A:J,7,FALSE)</f>
        <v>2</v>
      </c>
      <c r="I1157" s="6" t="str">
        <f>VLOOKUP(Table2[[#This Row],[CustomerID]],'Medical Examinations'!A:J,8,FALSE)</f>
        <v>No</v>
      </c>
      <c r="J1157" s="6" t="str">
        <f>VLOOKUP(Table2[[#This Row],[CustomerID]],'Medical Examinations'!A:J,9,FALSE)</f>
        <v>Obesity</v>
      </c>
      <c r="K1157" s="6" t="str">
        <f>VLOOKUP(Table2[[#This Row],[CustomerID]],'Medical Examinations'!A:J,10,FALSE)</f>
        <v>Diabetes</v>
      </c>
      <c r="L1157" s="6" t="str">
        <f>VLOOKUP(Table2[[#This Row],[CustomerID]],'Hospitalisation Details'!A:M,12,FALSE)</f>
        <v>4-Jul-1970</v>
      </c>
      <c r="M1157" s="6">
        <f>VLOOKUP(Table2[[#This Row],[CustomerID]],'Hospitalisation Details'!A:M,7,FALSE)</f>
        <v>9748.91</v>
      </c>
      <c r="N1157" s="6" t="str">
        <f>VLOOKUP(Table2[[#This Row],[CustomerID]],'Hospitalisation Details'!A:M,8,FALSE)</f>
        <v>tier - 2</v>
      </c>
      <c r="O1157" s="6" t="str">
        <f>VLOOKUP(Table2[[#This Row],[CustomerID]],'Hospitalisation Details'!A:M,9,FALSE)</f>
        <v>tier - 1</v>
      </c>
      <c r="P1157" s="6" t="str">
        <f>VLOOKUP(Table2[[#This Row],[CustomerID]],'Hospitalisation Details'!A:M,10,FALSE)</f>
        <v>R1013</v>
      </c>
      <c r="Q1157" s="6">
        <f>VLOOKUP(Table2[[#This Row],[CustomerID]],'Hospitalisation Details'!A:M,13,FALSE)</f>
        <v>52</v>
      </c>
      <c r="R1157" s="41"/>
    </row>
    <row r="1158" spans="1:18" x14ac:dyDescent="0.3">
      <c r="A1158" s="6" t="str">
        <f>VLOOKUP('Customer Names'!A1158,'Customer Names'!A:A,1,FALSE)</f>
        <v>Id1157</v>
      </c>
      <c r="B1158" s="6" t="str">
        <f>VLOOKUP(Table2[[#This Row],[CustomerID]],'Customer Names'!A:E,4,FALSE)</f>
        <v xml:space="preserve">  Steven</v>
      </c>
      <c r="C1158" s="6">
        <f>VLOOKUP(Table2[[#This Row],[CustomerID]],'Medical Examinations'!A:J,2,FALSE)</f>
        <v>30.2</v>
      </c>
      <c r="D1158" s="6">
        <f>VLOOKUP(Table2[[#This Row],[CustomerID]],'Medical Examinations'!A:J,3,FALSE)</f>
        <v>9.8800000000000008</v>
      </c>
      <c r="E1158" s="6" t="str">
        <f>VLOOKUP(Table2[[#This Row],[CustomerID]],'Medical Examinations'!A:J,4,FALSE)</f>
        <v>Yes</v>
      </c>
      <c r="F1158" s="6" t="str">
        <f>VLOOKUP(Table2[[#This Row],[CustomerID]],'Medical Examinations'!A:J,5,FALSE)</f>
        <v>No</v>
      </c>
      <c r="G1158" s="6" t="str">
        <f>VLOOKUP(Table2[[#This Row],[CustomerID]],'Medical Examinations'!A:J,6,FALSE)</f>
        <v>No</v>
      </c>
      <c r="H1158" s="6">
        <f>VLOOKUP(Table2[[#This Row],[CustomerID]],'Medical Examinations'!A:J,7,FALSE)</f>
        <v>2</v>
      </c>
      <c r="I1158" s="6" t="str">
        <f>VLOOKUP(Table2[[#This Row],[CustomerID]],'Medical Examinations'!A:J,8,FALSE)</f>
        <v>No</v>
      </c>
      <c r="J1158" s="6" t="str">
        <f>VLOOKUP(Table2[[#This Row],[CustomerID]],'Medical Examinations'!A:J,9,FALSE)</f>
        <v>Obesity</v>
      </c>
      <c r="K1158" s="6" t="str">
        <f>VLOOKUP(Table2[[#This Row],[CustomerID]],'Medical Examinations'!A:J,10,FALSE)</f>
        <v>Diabetes</v>
      </c>
      <c r="L1158" s="6" t="str">
        <f>VLOOKUP(Table2[[#This Row],[CustomerID]],'Hospitalisation Details'!A:M,12,FALSE)</f>
        <v>18-Aug-1970</v>
      </c>
      <c r="M1158" s="6">
        <f>VLOOKUP(Table2[[#This Row],[CustomerID]],'Hospitalisation Details'!A:M,7,FALSE)</f>
        <v>9724.5300000000007</v>
      </c>
      <c r="N1158" s="6" t="str">
        <f>VLOOKUP(Table2[[#This Row],[CustomerID]],'Hospitalisation Details'!A:M,8,FALSE)</f>
        <v>tier - 3</v>
      </c>
      <c r="O1158" s="6" t="str">
        <f>VLOOKUP(Table2[[#This Row],[CustomerID]],'Hospitalisation Details'!A:M,9,FALSE)</f>
        <v>tier - 1</v>
      </c>
      <c r="P1158" s="6" t="str">
        <f>VLOOKUP(Table2[[#This Row],[CustomerID]],'Hospitalisation Details'!A:M,10,FALSE)</f>
        <v>R1011</v>
      </c>
      <c r="Q1158" s="6">
        <f>VLOOKUP(Table2[[#This Row],[CustomerID]],'Hospitalisation Details'!A:M,13,FALSE)</f>
        <v>52</v>
      </c>
      <c r="R1158" s="41"/>
    </row>
    <row r="1159" spans="1:18" x14ac:dyDescent="0.3">
      <c r="A1159" s="6" t="str">
        <f>VLOOKUP('Customer Names'!A1159,'Customer Names'!A:A,1,FALSE)</f>
        <v>Id1158</v>
      </c>
      <c r="B1159" s="6" t="str">
        <f>VLOOKUP(Table2[[#This Row],[CustomerID]],'Customer Names'!A:E,4,FALSE)</f>
        <v xml:space="preserve">  Jose Antonio Sr</v>
      </c>
      <c r="C1159" s="6">
        <f>VLOOKUP(Table2[[#This Row],[CustomerID]],'Medical Examinations'!A:J,2,FALSE)</f>
        <v>33.25</v>
      </c>
      <c r="D1159" s="6">
        <f>VLOOKUP(Table2[[#This Row],[CustomerID]],'Medical Examinations'!A:J,3,FALSE)</f>
        <v>7.42</v>
      </c>
      <c r="E1159" s="6" t="str">
        <f>VLOOKUP(Table2[[#This Row],[CustomerID]],'Medical Examinations'!A:J,4,FALSE)</f>
        <v>Yes</v>
      </c>
      <c r="F1159" s="6" t="str">
        <f>VLOOKUP(Table2[[#This Row],[CustomerID]],'Medical Examinations'!A:J,5,FALSE)</f>
        <v>No</v>
      </c>
      <c r="G1159" s="6" t="str">
        <f>VLOOKUP(Table2[[#This Row],[CustomerID]],'Medical Examinations'!A:J,6,FALSE)</f>
        <v>No</v>
      </c>
      <c r="H1159" s="6">
        <f>VLOOKUP(Table2[[#This Row],[CustomerID]],'Medical Examinations'!A:J,7,FALSE)</f>
        <v>2</v>
      </c>
      <c r="I1159" s="6" t="str">
        <f>VLOOKUP(Table2[[#This Row],[CustomerID]],'Medical Examinations'!A:J,8,FALSE)</f>
        <v>No</v>
      </c>
      <c r="J1159" s="6" t="str">
        <f>VLOOKUP(Table2[[#This Row],[CustomerID]],'Medical Examinations'!A:J,9,FALSE)</f>
        <v>Obesity</v>
      </c>
      <c r="K1159" s="6" t="str">
        <f>VLOOKUP(Table2[[#This Row],[CustomerID]],'Medical Examinations'!A:J,10,FALSE)</f>
        <v>Diabetes</v>
      </c>
      <c r="L1159" s="6" t="str">
        <f>VLOOKUP(Table2[[#This Row],[CustomerID]],'Hospitalisation Details'!A:M,12,FALSE)</f>
        <v>12-Sep-1970</v>
      </c>
      <c r="M1159" s="6">
        <f>VLOOKUP(Table2[[#This Row],[CustomerID]],'Hospitalisation Details'!A:M,7,FALSE)</f>
        <v>9722.77</v>
      </c>
      <c r="N1159" s="6" t="str">
        <f>VLOOKUP(Table2[[#This Row],[CustomerID]],'Hospitalisation Details'!A:M,8,FALSE)</f>
        <v>tier - 3</v>
      </c>
      <c r="O1159" s="6" t="str">
        <f>VLOOKUP(Table2[[#This Row],[CustomerID]],'Hospitalisation Details'!A:M,9,FALSE)</f>
        <v>tier - 1</v>
      </c>
      <c r="P1159" s="6" t="str">
        <f>VLOOKUP(Table2[[#This Row],[CustomerID]],'Hospitalisation Details'!A:M,10,FALSE)</f>
        <v>R1016</v>
      </c>
      <c r="Q1159" s="6">
        <f>VLOOKUP(Table2[[#This Row],[CustomerID]],'Hospitalisation Details'!A:M,13,FALSE)</f>
        <v>52</v>
      </c>
      <c r="R1159" s="41"/>
    </row>
    <row r="1160" spans="1:18" x14ac:dyDescent="0.3">
      <c r="A1160" s="6" t="str">
        <f>VLOOKUP('Customer Names'!A1160,'Customer Names'!A:A,1,FALSE)</f>
        <v>Id1159</v>
      </c>
      <c r="B1160" s="6" t="str">
        <f>VLOOKUP(Table2[[#This Row],[CustomerID]],'Customer Names'!A:E,4,FALSE)</f>
        <v xml:space="preserve">  Tatiana</v>
      </c>
      <c r="C1160" s="6">
        <f>VLOOKUP(Table2[[#This Row],[CustomerID]],'Medical Examinations'!A:J,2,FALSE)</f>
        <v>26.6</v>
      </c>
      <c r="D1160" s="6">
        <f>VLOOKUP(Table2[[#This Row],[CustomerID]],'Medical Examinations'!A:J,3,FALSE)</f>
        <v>8.4499999999999993</v>
      </c>
      <c r="E1160" s="6" t="str">
        <f>VLOOKUP(Table2[[#This Row],[CustomerID]],'Medical Examinations'!A:J,4,FALSE)</f>
        <v>Yes</v>
      </c>
      <c r="F1160" s="6" t="str">
        <f>VLOOKUP(Table2[[#This Row],[CustomerID]],'Medical Examinations'!A:J,5,FALSE)</f>
        <v>No</v>
      </c>
      <c r="G1160" s="6" t="str">
        <f>VLOOKUP(Table2[[#This Row],[CustomerID]],'Medical Examinations'!A:J,6,FALSE)</f>
        <v>No</v>
      </c>
      <c r="H1160" s="6">
        <f>VLOOKUP(Table2[[#This Row],[CustomerID]],'Medical Examinations'!A:J,7,FALSE)</f>
        <v>1</v>
      </c>
      <c r="I1160" s="6" t="str">
        <f>VLOOKUP(Table2[[#This Row],[CustomerID]],'Medical Examinations'!A:J,8,FALSE)</f>
        <v>No</v>
      </c>
      <c r="J1160" s="6" t="str">
        <f>VLOOKUP(Table2[[#This Row],[CustomerID]],'Medical Examinations'!A:J,9,FALSE)</f>
        <v>OverWeight</v>
      </c>
      <c r="K1160" s="6" t="str">
        <f>VLOOKUP(Table2[[#This Row],[CustomerID]],'Medical Examinations'!A:J,10,FALSE)</f>
        <v>Diabetes</v>
      </c>
      <c r="L1160" s="6" t="str">
        <f>VLOOKUP(Table2[[#This Row],[CustomerID]],'Hospitalisation Details'!A:M,12,FALSE)</f>
        <v>27-Jun-1975</v>
      </c>
      <c r="M1160" s="6">
        <f>VLOOKUP(Table2[[#This Row],[CustomerID]],'Hospitalisation Details'!A:M,7,FALSE)</f>
        <v>9715.84</v>
      </c>
      <c r="N1160" s="6" t="str">
        <f>VLOOKUP(Table2[[#This Row],[CustomerID]],'Hospitalisation Details'!A:M,8,FALSE)</f>
        <v>tier - 2</v>
      </c>
      <c r="O1160" s="6" t="str">
        <f>VLOOKUP(Table2[[#This Row],[CustomerID]],'Hospitalisation Details'!A:M,9,FALSE)</f>
        <v>tier - 1</v>
      </c>
      <c r="P1160" s="6" t="str">
        <f>VLOOKUP(Table2[[#This Row],[CustomerID]],'Hospitalisation Details'!A:M,10,FALSE)</f>
        <v>R1024</v>
      </c>
      <c r="Q1160" s="6">
        <f>VLOOKUP(Table2[[#This Row],[CustomerID]],'Hospitalisation Details'!A:M,13,FALSE)</f>
        <v>47</v>
      </c>
      <c r="R1160" s="41"/>
    </row>
    <row r="1161" spans="1:18" x14ac:dyDescent="0.3">
      <c r="A1161" s="6" t="str">
        <f>VLOOKUP('Customer Names'!A1161,'Customer Names'!A:A,1,FALSE)</f>
        <v>Id1160</v>
      </c>
      <c r="B1161" s="6" t="str">
        <f>VLOOKUP(Table2[[#This Row],[CustomerID]],'Customer Names'!A:E,4,FALSE)</f>
        <v xml:space="preserve">  Dan T</v>
      </c>
      <c r="C1161" s="6">
        <f>VLOOKUP(Table2[[#This Row],[CustomerID]],'Medical Examinations'!A:J,2,FALSE)</f>
        <v>26.35</v>
      </c>
      <c r="D1161" s="6">
        <f>VLOOKUP(Table2[[#This Row],[CustomerID]],'Medical Examinations'!A:J,3,FALSE)</f>
        <v>6.21</v>
      </c>
      <c r="E1161" s="6" t="str">
        <f>VLOOKUP(Table2[[#This Row],[CustomerID]],'Medical Examinations'!A:J,4,FALSE)</f>
        <v>No</v>
      </c>
      <c r="F1161" s="6" t="str">
        <f>VLOOKUP(Table2[[#This Row],[CustomerID]],'Medical Examinations'!A:J,5,FALSE)</f>
        <v>No</v>
      </c>
      <c r="G1161" s="6" t="str">
        <f>VLOOKUP(Table2[[#This Row],[CustomerID]],'Medical Examinations'!A:J,6,FALSE)</f>
        <v>No</v>
      </c>
      <c r="H1161" s="6">
        <f>VLOOKUP(Table2[[#This Row],[CustomerID]],'Medical Examinations'!A:J,7,FALSE)</f>
        <v>2</v>
      </c>
      <c r="I1161" s="6" t="str">
        <f>VLOOKUP(Table2[[#This Row],[CustomerID]],'Medical Examinations'!A:J,8,FALSE)</f>
        <v>No</v>
      </c>
      <c r="J1161" s="6" t="str">
        <f>VLOOKUP(Table2[[#This Row],[CustomerID]],'Medical Examinations'!A:J,9,FALSE)</f>
        <v>OverWeight</v>
      </c>
      <c r="K1161" s="6" t="str">
        <f>VLOOKUP(Table2[[#This Row],[CustomerID]],'Medical Examinations'!A:J,10,FALSE)</f>
        <v>Prediabetes</v>
      </c>
      <c r="L1161" s="6" t="str">
        <f>VLOOKUP(Table2[[#This Row],[CustomerID]],'Hospitalisation Details'!A:M,12,FALSE)</f>
        <v>10-Jul-1972</v>
      </c>
      <c r="M1161" s="6">
        <f>VLOOKUP(Table2[[#This Row],[CustomerID]],'Hospitalisation Details'!A:M,7,FALSE)</f>
        <v>9710.7099999999991</v>
      </c>
      <c r="N1161" s="6" t="str">
        <f>VLOOKUP(Table2[[#This Row],[CustomerID]],'Hospitalisation Details'!A:M,8,FALSE)</f>
        <v>tier - 2</v>
      </c>
      <c r="O1161" s="6" t="str">
        <f>VLOOKUP(Table2[[#This Row],[CustomerID]],'Hospitalisation Details'!A:M,9,FALSE)</f>
        <v>tier - 1</v>
      </c>
      <c r="P1161" s="6" t="str">
        <f>VLOOKUP(Table2[[#This Row],[CustomerID]],'Hospitalisation Details'!A:M,10,FALSE)</f>
        <v>R1021</v>
      </c>
      <c r="Q1161" s="6">
        <f>VLOOKUP(Table2[[#This Row],[CustomerID]],'Hospitalisation Details'!A:M,13,FALSE)</f>
        <v>50</v>
      </c>
      <c r="R1161" s="41"/>
    </row>
    <row r="1162" spans="1:18" x14ac:dyDescent="0.3">
      <c r="A1162" s="6" t="str">
        <f>VLOOKUP('Customer Names'!A1162,'Customer Names'!A:A,1,FALSE)</f>
        <v>Id1161</v>
      </c>
      <c r="B1162" s="6" t="str">
        <f>VLOOKUP(Table2[[#This Row],[CustomerID]],'Customer Names'!A:E,4,FALSE)</f>
        <v xml:space="preserve">  Liisa A</v>
      </c>
      <c r="C1162" s="6">
        <f>VLOOKUP(Table2[[#This Row],[CustomerID]],'Medical Examinations'!A:J,2,FALSE)</f>
        <v>39.994999999999997</v>
      </c>
      <c r="D1162" s="6">
        <f>VLOOKUP(Table2[[#This Row],[CustomerID]],'Medical Examinations'!A:J,3,FALSE)</f>
        <v>4.6500000000000004</v>
      </c>
      <c r="E1162" s="6" t="str">
        <f>VLOOKUP(Table2[[#This Row],[CustomerID]],'Medical Examinations'!A:J,4,FALSE)</f>
        <v>No</v>
      </c>
      <c r="F1162" s="6" t="str">
        <f>VLOOKUP(Table2[[#This Row],[CustomerID]],'Medical Examinations'!A:J,5,FALSE)</f>
        <v>No</v>
      </c>
      <c r="G1162" s="6" t="str">
        <f>VLOOKUP(Table2[[#This Row],[CustomerID]],'Medical Examinations'!A:J,6,FALSE)</f>
        <v>No</v>
      </c>
      <c r="H1162" s="6">
        <f>VLOOKUP(Table2[[#This Row],[CustomerID]],'Medical Examinations'!A:J,7,FALSE)</f>
        <v>0</v>
      </c>
      <c r="I1162" s="6" t="str">
        <f>VLOOKUP(Table2[[#This Row],[CustomerID]],'Medical Examinations'!A:J,8,FALSE)</f>
        <v>No</v>
      </c>
      <c r="J1162" s="6" t="str">
        <f>VLOOKUP(Table2[[#This Row],[CustomerID]],'Medical Examinations'!A:J,9,FALSE)</f>
        <v>Obesity</v>
      </c>
      <c r="K1162" s="6" t="str">
        <f>VLOOKUP(Table2[[#This Row],[CustomerID]],'Medical Examinations'!A:J,10,FALSE)</f>
        <v>Normal</v>
      </c>
      <c r="L1162" s="6" t="str">
        <f>VLOOKUP(Table2[[#This Row],[CustomerID]],'Hospitalisation Details'!A:M,12,FALSE)</f>
        <v>19-Sep-1977</v>
      </c>
      <c r="M1162" s="6">
        <f>VLOOKUP(Table2[[#This Row],[CustomerID]],'Hospitalisation Details'!A:M,7,FALSE)</f>
        <v>9704.67</v>
      </c>
      <c r="N1162" s="6" t="str">
        <f>VLOOKUP(Table2[[#This Row],[CustomerID]],'Hospitalisation Details'!A:M,8,FALSE)</f>
        <v>tier - 2</v>
      </c>
      <c r="O1162" s="6" t="str">
        <f>VLOOKUP(Table2[[#This Row],[CustomerID]],'Hospitalisation Details'!A:M,9,FALSE)</f>
        <v>tier - 3</v>
      </c>
      <c r="P1162" s="6" t="str">
        <f>VLOOKUP(Table2[[#This Row],[CustomerID]],'Hospitalisation Details'!A:M,10,FALSE)</f>
        <v>R1024</v>
      </c>
      <c r="Q1162" s="6">
        <f>VLOOKUP(Table2[[#This Row],[CustomerID]],'Hospitalisation Details'!A:M,13,FALSE)</f>
        <v>45</v>
      </c>
      <c r="R1162" s="41"/>
    </row>
    <row r="1163" spans="1:18" x14ac:dyDescent="0.3">
      <c r="A1163" s="6" t="str">
        <f>VLOOKUP('Customer Names'!A1163,'Customer Names'!A:A,1,FALSE)</f>
        <v>Id1162</v>
      </c>
      <c r="B1163" s="6" t="str">
        <f>VLOOKUP(Table2[[#This Row],[CustomerID]],'Customer Names'!A:E,4,FALSE)</f>
        <v xml:space="preserve">  Kathryn E</v>
      </c>
      <c r="C1163" s="6">
        <f>VLOOKUP(Table2[[#This Row],[CustomerID]],'Medical Examinations'!A:J,2,FALSE)</f>
        <v>22.92</v>
      </c>
      <c r="D1163" s="6">
        <f>VLOOKUP(Table2[[#This Row],[CustomerID]],'Medical Examinations'!A:J,3,FALSE)</f>
        <v>5.87</v>
      </c>
      <c r="E1163" s="6" t="str">
        <f>VLOOKUP(Table2[[#This Row],[CustomerID]],'Medical Examinations'!A:J,4,FALSE)</f>
        <v>Yes</v>
      </c>
      <c r="F1163" s="6" t="str">
        <f>VLOOKUP(Table2[[#This Row],[CustomerID]],'Medical Examinations'!A:J,5,FALSE)</f>
        <v>No</v>
      </c>
      <c r="G1163" s="6" t="str">
        <f>VLOOKUP(Table2[[#This Row],[CustomerID]],'Medical Examinations'!A:J,6,FALSE)</f>
        <v>No</v>
      </c>
      <c r="H1163" s="6">
        <f>VLOOKUP(Table2[[#This Row],[CustomerID]],'Medical Examinations'!A:J,7,FALSE)</f>
        <v>1</v>
      </c>
      <c r="I1163" s="6" t="str">
        <f>VLOOKUP(Table2[[#This Row],[CustomerID]],'Medical Examinations'!A:J,8,FALSE)</f>
        <v>No</v>
      </c>
      <c r="J1163" s="6" t="str">
        <f>VLOOKUP(Table2[[#This Row],[CustomerID]],'Medical Examinations'!A:J,9,FALSE)</f>
        <v>NormalWeight</v>
      </c>
      <c r="K1163" s="6" t="str">
        <f>VLOOKUP(Table2[[#This Row],[CustomerID]],'Medical Examinations'!A:J,10,FALSE)</f>
        <v>Prediabetes</v>
      </c>
      <c r="L1163" s="6" t="str">
        <f>VLOOKUP(Table2[[#This Row],[CustomerID]],'Hospitalisation Details'!A:M,12,FALSE)</f>
        <v>7-Nov-1964</v>
      </c>
      <c r="M1163" s="6">
        <f>VLOOKUP(Table2[[#This Row],[CustomerID]],'Hospitalisation Details'!A:M,7,FALSE)</f>
        <v>9698.42</v>
      </c>
      <c r="N1163" s="6" t="str">
        <f>VLOOKUP(Table2[[#This Row],[CustomerID]],'Hospitalisation Details'!A:M,8,FALSE)</f>
        <v>tier - 3</v>
      </c>
      <c r="O1163" s="6" t="str">
        <f>VLOOKUP(Table2[[#This Row],[CustomerID]],'Hospitalisation Details'!A:M,9,FALSE)</f>
        <v>tier - 3</v>
      </c>
      <c r="P1163" s="6" t="str">
        <f>VLOOKUP(Table2[[#This Row],[CustomerID]],'Hospitalisation Details'!A:M,10,FALSE)</f>
        <v>R1013</v>
      </c>
      <c r="Q1163" s="6">
        <f>VLOOKUP(Table2[[#This Row],[CustomerID]],'Hospitalisation Details'!A:M,13,FALSE)</f>
        <v>58</v>
      </c>
      <c r="R1163" s="41"/>
    </row>
    <row r="1164" spans="1:18" x14ac:dyDescent="0.3">
      <c r="A1164" s="6" t="str">
        <f>VLOOKUP('Customer Names'!A1164,'Customer Names'!A:A,1,FALSE)</f>
        <v>Id1163</v>
      </c>
      <c r="B1164" s="6" t="str">
        <f>VLOOKUP(Table2[[#This Row],[CustomerID]],'Customer Names'!A:E,4,FALSE)</f>
        <v xml:space="preserve">  Maxwell</v>
      </c>
      <c r="C1164" s="6">
        <f>VLOOKUP(Table2[[#This Row],[CustomerID]],'Medical Examinations'!A:J,2,FALSE)</f>
        <v>24.78</v>
      </c>
      <c r="D1164" s="6">
        <f>VLOOKUP(Table2[[#This Row],[CustomerID]],'Medical Examinations'!A:J,3,FALSE)</f>
        <v>4.24</v>
      </c>
      <c r="E1164" s="6" t="str">
        <f>VLOOKUP(Table2[[#This Row],[CustomerID]],'Medical Examinations'!A:J,4,FALSE)</f>
        <v>Yes</v>
      </c>
      <c r="F1164" s="6" t="str">
        <f>VLOOKUP(Table2[[#This Row],[CustomerID]],'Medical Examinations'!A:J,5,FALSE)</f>
        <v>No</v>
      </c>
      <c r="G1164" s="6" t="str">
        <f>VLOOKUP(Table2[[#This Row],[CustomerID]],'Medical Examinations'!A:J,6,FALSE)</f>
        <v>No</v>
      </c>
      <c r="H1164" s="6">
        <f>VLOOKUP(Table2[[#This Row],[CustomerID]],'Medical Examinations'!A:J,7,FALSE)</f>
        <v>2</v>
      </c>
      <c r="I1164" s="6" t="str">
        <f>VLOOKUP(Table2[[#This Row],[CustomerID]],'Medical Examinations'!A:J,8,FALSE)</f>
        <v>No</v>
      </c>
      <c r="J1164" s="6" t="str">
        <f>VLOOKUP(Table2[[#This Row],[CustomerID]],'Medical Examinations'!A:J,9,FALSE)</f>
        <v>NormalWeight</v>
      </c>
      <c r="K1164" s="6" t="str">
        <f>VLOOKUP(Table2[[#This Row],[CustomerID]],'Medical Examinations'!A:J,10,FALSE)</f>
        <v>Normal</v>
      </c>
      <c r="L1164" s="6" t="str">
        <f>VLOOKUP(Table2[[#This Row],[CustomerID]],'Hospitalisation Details'!A:M,12,FALSE)</f>
        <v>16-Sep-1966</v>
      </c>
      <c r="M1164" s="6">
        <f>VLOOKUP(Table2[[#This Row],[CustomerID]],'Hospitalisation Details'!A:M,7,FALSE)</f>
        <v>9684.2900000000009</v>
      </c>
      <c r="N1164" s="6" t="str">
        <f>VLOOKUP(Table2[[#This Row],[CustomerID]],'Hospitalisation Details'!A:M,8,FALSE)</f>
        <v>tier - 3</v>
      </c>
      <c r="O1164" s="6" t="str">
        <f>VLOOKUP(Table2[[#This Row],[CustomerID]],'Hospitalisation Details'!A:M,9,FALSE)</f>
        <v>tier - 2</v>
      </c>
      <c r="P1164" s="6" t="str">
        <f>VLOOKUP(Table2[[#This Row],[CustomerID]],'Hospitalisation Details'!A:M,10,FALSE)</f>
        <v>R1013</v>
      </c>
      <c r="Q1164" s="6">
        <f>VLOOKUP(Table2[[#This Row],[CustomerID]],'Hospitalisation Details'!A:M,13,FALSE)</f>
        <v>56</v>
      </c>
      <c r="R1164" s="41"/>
    </row>
    <row r="1165" spans="1:18" x14ac:dyDescent="0.3">
      <c r="A1165" s="6" t="str">
        <f>VLOOKUP('Customer Names'!A1165,'Customer Names'!A:A,1,FALSE)</f>
        <v>Id1164</v>
      </c>
      <c r="B1165" s="6" t="str">
        <f>VLOOKUP(Table2[[#This Row],[CustomerID]],'Customer Names'!A:E,4,FALSE)</f>
        <v xml:space="preserve">  Pascale</v>
      </c>
      <c r="C1165" s="6">
        <f>VLOOKUP(Table2[[#This Row],[CustomerID]],'Medical Examinations'!A:J,2,FALSE)</f>
        <v>34.07</v>
      </c>
      <c r="D1165" s="6">
        <f>VLOOKUP(Table2[[#This Row],[CustomerID]],'Medical Examinations'!A:J,3,FALSE)</f>
        <v>7.81</v>
      </c>
      <c r="E1165" s="6" t="str">
        <f>VLOOKUP(Table2[[#This Row],[CustomerID]],'Medical Examinations'!A:J,4,FALSE)</f>
        <v>Yes</v>
      </c>
      <c r="F1165" s="6" t="str">
        <f>VLOOKUP(Table2[[#This Row],[CustomerID]],'Medical Examinations'!A:J,5,FALSE)</f>
        <v>No</v>
      </c>
      <c r="G1165" s="6" t="str">
        <f>VLOOKUP(Table2[[#This Row],[CustomerID]],'Medical Examinations'!A:J,6,FALSE)</f>
        <v>No</v>
      </c>
      <c r="H1165" s="6">
        <f>VLOOKUP(Table2[[#This Row],[CustomerID]],'Medical Examinations'!A:J,7,FALSE)</f>
        <v>0</v>
      </c>
      <c r="I1165" s="6" t="str">
        <f>VLOOKUP(Table2[[#This Row],[CustomerID]],'Medical Examinations'!A:J,8,FALSE)</f>
        <v>No</v>
      </c>
      <c r="J1165" s="6" t="str">
        <f>VLOOKUP(Table2[[#This Row],[CustomerID]],'Medical Examinations'!A:J,9,FALSE)</f>
        <v>Obesity</v>
      </c>
      <c r="K1165" s="6" t="str">
        <f>VLOOKUP(Table2[[#This Row],[CustomerID]],'Medical Examinations'!A:J,10,FALSE)</f>
        <v>Diabetes</v>
      </c>
      <c r="L1165" s="6" t="str">
        <f>VLOOKUP(Table2[[#This Row],[CustomerID]],'Hospitalisation Details'!A:M,12,FALSE)</f>
        <v>8-Aug-1981</v>
      </c>
      <c r="M1165" s="6">
        <f>VLOOKUP(Table2[[#This Row],[CustomerID]],'Hospitalisation Details'!A:M,7,FALSE)</f>
        <v>9664.34</v>
      </c>
      <c r="N1165" s="6" t="str">
        <f>VLOOKUP(Table2[[#This Row],[CustomerID]],'Hospitalisation Details'!A:M,8,FALSE)</f>
        <v>tier - 2</v>
      </c>
      <c r="O1165" s="6" t="str">
        <f>VLOOKUP(Table2[[#This Row],[CustomerID]],'Hospitalisation Details'!A:M,9,FALSE)</f>
        <v>tier - 3</v>
      </c>
      <c r="P1165" s="6" t="str">
        <f>VLOOKUP(Table2[[#This Row],[CustomerID]],'Hospitalisation Details'!A:M,10,FALSE)</f>
        <v>R1011</v>
      </c>
      <c r="Q1165" s="6">
        <f>VLOOKUP(Table2[[#This Row],[CustomerID]],'Hospitalisation Details'!A:M,13,FALSE)</f>
        <v>41</v>
      </c>
      <c r="R1165" s="41"/>
    </row>
    <row r="1166" spans="1:18" x14ac:dyDescent="0.3">
      <c r="A1166" s="6" t="str">
        <f>VLOOKUP('Customer Names'!A1166,'Customer Names'!A:A,1,FALSE)</f>
        <v>Id1165</v>
      </c>
      <c r="B1166" s="6" t="str">
        <f>VLOOKUP(Table2[[#This Row],[CustomerID]],'Customer Names'!A:E,4,FALSE)</f>
        <v xml:space="preserve">  Becca</v>
      </c>
      <c r="C1166" s="6">
        <f>VLOOKUP(Table2[[#This Row],[CustomerID]],'Medical Examinations'!A:J,2,FALSE)</f>
        <v>30.14</v>
      </c>
      <c r="D1166" s="6">
        <f>VLOOKUP(Table2[[#This Row],[CustomerID]],'Medical Examinations'!A:J,3,FALSE)</f>
        <v>9.85</v>
      </c>
      <c r="E1166" s="6" t="str">
        <f>VLOOKUP(Table2[[#This Row],[CustomerID]],'Medical Examinations'!A:J,4,FALSE)</f>
        <v>No</v>
      </c>
      <c r="F1166" s="6" t="str">
        <f>VLOOKUP(Table2[[#This Row],[CustomerID]],'Medical Examinations'!A:J,5,FALSE)</f>
        <v>No</v>
      </c>
      <c r="G1166" s="6" t="str">
        <f>VLOOKUP(Table2[[#This Row],[CustomerID]],'Medical Examinations'!A:J,6,FALSE)</f>
        <v>No</v>
      </c>
      <c r="H1166" s="6">
        <f>VLOOKUP(Table2[[#This Row],[CustomerID]],'Medical Examinations'!A:J,7,FALSE)</f>
        <v>0</v>
      </c>
      <c r="I1166" s="6" t="str">
        <f>VLOOKUP(Table2[[#This Row],[CustomerID]],'Medical Examinations'!A:J,8,FALSE)</f>
        <v>No</v>
      </c>
      <c r="J1166" s="6" t="str">
        <f>VLOOKUP(Table2[[#This Row],[CustomerID]],'Medical Examinations'!A:J,9,FALSE)</f>
        <v>Obesity</v>
      </c>
      <c r="K1166" s="6" t="str">
        <f>VLOOKUP(Table2[[#This Row],[CustomerID]],'Medical Examinations'!A:J,10,FALSE)</f>
        <v>Diabetes</v>
      </c>
      <c r="L1166" s="6" t="str">
        <f>VLOOKUP(Table2[[#This Row],[CustomerID]],'Hospitalisation Details'!A:M,12,FALSE)</f>
        <v>8-Jul-1974</v>
      </c>
      <c r="M1166" s="6">
        <f>VLOOKUP(Table2[[#This Row],[CustomerID]],'Hospitalisation Details'!A:M,7,FALSE)</f>
        <v>9653.81</v>
      </c>
      <c r="N1166" s="6" t="str">
        <f>VLOOKUP(Table2[[#This Row],[CustomerID]],'Hospitalisation Details'!A:M,8,FALSE)</f>
        <v>tier - 2</v>
      </c>
      <c r="O1166" s="6" t="str">
        <f>VLOOKUP(Table2[[#This Row],[CustomerID]],'Hospitalisation Details'!A:M,9,FALSE)</f>
        <v>tier - 2</v>
      </c>
      <c r="P1166" s="6" t="str">
        <f>VLOOKUP(Table2[[#This Row],[CustomerID]],'Hospitalisation Details'!A:M,10,FALSE)</f>
        <v>R1011</v>
      </c>
      <c r="Q1166" s="6">
        <f>VLOOKUP(Table2[[#This Row],[CustomerID]],'Hospitalisation Details'!A:M,13,FALSE)</f>
        <v>48</v>
      </c>
      <c r="R1166" s="41"/>
    </row>
    <row r="1167" spans="1:18" x14ac:dyDescent="0.3">
      <c r="A1167" s="6" t="str">
        <f>VLOOKUP('Customer Names'!A1167,'Customer Names'!A:A,1,FALSE)</f>
        <v>Id1166</v>
      </c>
      <c r="B1167" s="6" t="str">
        <f>VLOOKUP(Table2[[#This Row],[CustomerID]],'Customer Names'!A:E,4,FALSE)</f>
        <v xml:space="preserve">  Grace</v>
      </c>
      <c r="C1167" s="6">
        <f>VLOOKUP(Table2[[#This Row],[CustomerID]],'Medical Examinations'!A:J,2,FALSE)</f>
        <v>18.05</v>
      </c>
      <c r="D1167" s="6">
        <f>VLOOKUP(Table2[[#This Row],[CustomerID]],'Medical Examinations'!A:J,3,FALSE)</f>
        <v>6.94</v>
      </c>
      <c r="E1167" s="6" t="str">
        <f>VLOOKUP(Table2[[#This Row],[CustomerID]],'Medical Examinations'!A:J,4,FALSE)</f>
        <v>No</v>
      </c>
      <c r="F1167" s="6" t="str">
        <f>VLOOKUP(Table2[[#This Row],[CustomerID]],'Medical Examinations'!A:J,5,FALSE)</f>
        <v>No</v>
      </c>
      <c r="G1167" s="6" t="str">
        <f>VLOOKUP(Table2[[#This Row],[CustomerID]],'Medical Examinations'!A:J,6,FALSE)</f>
        <v>No</v>
      </c>
      <c r="H1167" s="6">
        <f>VLOOKUP(Table2[[#This Row],[CustomerID]],'Medical Examinations'!A:J,7,FALSE)</f>
        <v>0</v>
      </c>
      <c r="I1167" s="6" t="str">
        <f>VLOOKUP(Table2[[#This Row],[CustomerID]],'Medical Examinations'!A:J,8,FALSE)</f>
        <v>No</v>
      </c>
      <c r="J1167" s="6" t="str">
        <f>VLOOKUP(Table2[[#This Row],[CustomerID]],'Medical Examinations'!A:J,9,FALSE)</f>
        <v>UnderWeight</v>
      </c>
      <c r="K1167" s="6" t="str">
        <f>VLOOKUP(Table2[[#This Row],[CustomerID]],'Medical Examinations'!A:J,10,FALSE)</f>
        <v>Diabetes</v>
      </c>
      <c r="L1167" s="6" t="str">
        <f>VLOOKUP(Table2[[#This Row],[CustomerID]],'Hospitalisation Details'!A:M,12,FALSE)</f>
        <v>19-Jul-1971</v>
      </c>
      <c r="M1167" s="6">
        <f>VLOOKUP(Table2[[#This Row],[CustomerID]],'Hospitalisation Details'!A:M,7,FALSE)</f>
        <v>9644.25</v>
      </c>
      <c r="N1167" s="6" t="str">
        <f>VLOOKUP(Table2[[#This Row],[CustomerID]],'Hospitalisation Details'!A:M,8,FALSE)</f>
        <v>tier - 2</v>
      </c>
      <c r="O1167" s="6" t="str">
        <f>VLOOKUP(Table2[[#This Row],[CustomerID]],'Hospitalisation Details'!A:M,9,FALSE)</f>
        <v>tier - 1</v>
      </c>
      <c r="P1167" s="6" t="str">
        <f>VLOOKUP(Table2[[#This Row],[CustomerID]],'Hospitalisation Details'!A:M,10,FALSE)</f>
        <v>R1012</v>
      </c>
      <c r="Q1167" s="6">
        <f>VLOOKUP(Table2[[#This Row],[CustomerID]],'Hospitalisation Details'!A:M,13,FALSE)</f>
        <v>51</v>
      </c>
      <c r="R1167" s="41"/>
    </row>
    <row r="1168" spans="1:18" x14ac:dyDescent="0.3">
      <c r="A1168" s="6" t="str">
        <f>VLOOKUP('Customer Names'!A1168,'Customer Names'!A:A,1,FALSE)</f>
        <v>Id1167</v>
      </c>
      <c r="B1168" s="6" t="str">
        <f>VLOOKUP(Table2[[#This Row],[CustomerID]],'Customer Names'!A:E,4,FALSE)</f>
        <v xml:space="preserve">  Samantha</v>
      </c>
      <c r="C1168" s="6">
        <f>VLOOKUP(Table2[[#This Row],[CustomerID]],'Medical Examinations'!A:J,2,FALSE)</f>
        <v>37.4</v>
      </c>
      <c r="D1168" s="6">
        <f>VLOOKUP(Table2[[#This Row],[CustomerID]],'Medical Examinations'!A:J,3,FALSE)</f>
        <v>11.3</v>
      </c>
      <c r="E1168" s="6" t="str">
        <f>VLOOKUP(Table2[[#This Row],[CustomerID]],'Medical Examinations'!A:J,4,FALSE)</f>
        <v>Yes</v>
      </c>
      <c r="F1168" s="6" t="str">
        <f>VLOOKUP(Table2[[#This Row],[CustomerID]],'Medical Examinations'!A:J,5,FALSE)</f>
        <v>No</v>
      </c>
      <c r="G1168" s="6" t="str">
        <f>VLOOKUP(Table2[[#This Row],[CustomerID]],'Medical Examinations'!A:J,6,FALSE)</f>
        <v>No</v>
      </c>
      <c r="H1168" s="6">
        <f>VLOOKUP(Table2[[#This Row],[CustomerID]],'Medical Examinations'!A:J,7,FALSE)</f>
        <v>2</v>
      </c>
      <c r="I1168" s="6" t="str">
        <f>VLOOKUP(Table2[[#This Row],[CustomerID]],'Medical Examinations'!A:J,8,FALSE)</f>
        <v>No</v>
      </c>
      <c r="J1168" s="6" t="str">
        <f>VLOOKUP(Table2[[#This Row],[CustomerID]],'Medical Examinations'!A:J,9,FALSE)</f>
        <v>Obesity</v>
      </c>
      <c r="K1168" s="6" t="str">
        <f>VLOOKUP(Table2[[#This Row],[CustomerID]],'Medical Examinations'!A:J,10,FALSE)</f>
        <v>Diabetes</v>
      </c>
      <c r="L1168" s="6" t="str">
        <f>VLOOKUP(Table2[[#This Row],[CustomerID]],'Hospitalisation Details'!A:M,12,FALSE)</f>
        <v>30-Sep-1970</v>
      </c>
      <c r="M1168" s="6">
        <f>VLOOKUP(Table2[[#This Row],[CustomerID]],'Hospitalisation Details'!A:M,7,FALSE)</f>
        <v>9634.5400000000009</v>
      </c>
      <c r="N1168" s="6" t="str">
        <f>VLOOKUP(Table2[[#This Row],[CustomerID]],'Hospitalisation Details'!A:M,8,FALSE)</f>
        <v>tier - 2</v>
      </c>
      <c r="O1168" s="6" t="str">
        <f>VLOOKUP(Table2[[#This Row],[CustomerID]],'Hospitalisation Details'!A:M,9,FALSE)</f>
        <v>tier - 2</v>
      </c>
      <c r="P1168" s="6" t="str">
        <f>VLOOKUP(Table2[[#This Row],[CustomerID]],'Hospitalisation Details'!A:M,10,FALSE)</f>
        <v>R1011</v>
      </c>
      <c r="Q1168" s="6">
        <f>VLOOKUP(Table2[[#This Row],[CustomerID]],'Hospitalisation Details'!A:M,13,FALSE)</f>
        <v>52</v>
      </c>
      <c r="R1168" s="41"/>
    </row>
    <row r="1169" spans="1:18" x14ac:dyDescent="0.3">
      <c r="A1169" s="6" t="str">
        <f>VLOOKUP('Customer Names'!A1169,'Customer Names'!A:A,1,FALSE)</f>
        <v>Id1168</v>
      </c>
      <c r="B1169" s="6" t="str">
        <f>VLOOKUP(Table2[[#This Row],[CustomerID]],'Customer Names'!A:E,4,FALSE)</f>
        <v xml:space="preserve">  Nicole R</v>
      </c>
      <c r="C1169" s="6">
        <f>VLOOKUP(Table2[[#This Row],[CustomerID]],'Medical Examinations'!A:J,2,FALSE)</f>
        <v>25.75</v>
      </c>
      <c r="D1169" s="6">
        <f>VLOOKUP(Table2[[#This Row],[CustomerID]],'Medical Examinations'!A:J,3,FALSE)</f>
        <v>9.23</v>
      </c>
      <c r="E1169" s="6" t="str">
        <f>VLOOKUP(Table2[[#This Row],[CustomerID]],'Medical Examinations'!A:J,4,FALSE)</f>
        <v>No</v>
      </c>
      <c r="F1169" s="6" t="str">
        <f>VLOOKUP(Table2[[#This Row],[CustomerID]],'Medical Examinations'!A:J,5,FALSE)</f>
        <v>No</v>
      </c>
      <c r="G1169" s="6" t="str">
        <f>VLOOKUP(Table2[[#This Row],[CustomerID]],'Medical Examinations'!A:J,6,FALSE)</f>
        <v>No</v>
      </c>
      <c r="H1169" s="6">
        <f>VLOOKUP(Table2[[#This Row],[CustomerID]],'Medical Examinations'!A:J,7,FALSE)</f>
        <v>0</v>
      </c>
      <c r="I1169" s="6" t="str">
        <f>VLOOKUP(Table2[[#This Row],[CustomerID]],'Medical Examinations'!A:J,8,FALSE)</f>
        <v>No</v>
      </c>
      <c r="J1169" s="6" t="str">
        <f>VLOOKUP(Table2[[#This Row],[CustomerID]],'Medical Examinations'!A:J,9,FALSE)</f>
        <v>OverWeight</v>
      </c>
      <c r="K1169" s="6" t="str">
        <f>VLOOKUP(Table2[[#This Row],[CustomerID]],'Medical Examinations'!A:J,10,FALSE)</f>
        <v>Diabetes</v>
      </c>
      <c r="L1169" s="6" t="str">
        <f>VLOOKUP(Table2[[#This Row],[CustomerID]],'Hospitalisation Details'!A:M,12,FALSE)</f>
        <v>22-Jun-1968</v>
      </c>
      <c r="M1169" s="6">
        <f>VLOOKUP(Table2[[#This Row],[CustomerID]],'Hospitalisation Details'!A:M,7,FALSE)</f>
        <v>9630.91</v>
      </c>
      <c r="N1169" s="6" t="str">
        <f>VLOOKUP(Table2[[#This Row],[CustomerID]],'Hospitalisation Details'!A:M,8,FALSE)</f>
        <v>tier - 3</v>
      </c>
      <c r="O1169" s="6" t="str">
        <f>VLOOKUP(Table2[[#This Row],[CustomerID]],'Hospitalisation Details'!A:M,9,FALSE)</f>
        <v>tier - 2</v>
      </c>
      <c r="P1169" s="6" t="str">
        <f>VLOOKUP(Table2[[#This Row],[CustomerID]],'Hospitalisation Details'!A:M,10,FALSE)</f>
        <v>R1013</v>
      </c>
      <c r="Q1169" s="6">
        <f>VLOOKUP(Table2[[#This Row],[CustomerID]],'Hospitalisation Details'!A:M,13,FALSE)</f>
        <v>54</v>
      </c>
      <c r="R1169" s="41"/>
    </row>
    <row r="1170" spans="1:18" x14ac:dyDescent="0.3">
      <c r="A1170" s="6" t="str">
        <f>VLOOKUP('Customer Names'!A1170,'Customer Names'!A:A,1,FALSE)</f>
        <v>Id1169</v>
      </c>
      <c r="B1170" s="6" t="str">
        <f>VLOOKUP(Table2[[#This Row],[CustomerID]],'Customer Names'!A:E,4,FALSE)</f>
        <v xml:space="preserve">  David W</v>
      </c>
      <c r="C1170" s="6">
        <f>VLOOKUP(Table2[[#This Row],[CustomerID]],'Medical Examinations'!A:J,2,FALSE)</f>
        <v>32.299999999999997</v>
      </c>
      <c r="D1170" s="6">
        <f>VLOOKUP(Table2[[#This Row],[CustomerID]],'Medical Examinations'!A:J,3,FALSE)</f>
        <v>4.37</v>
      </c>
      <c r="E1170" s="6" t="str">
        <f>VLOOKUP(Table2[[#This Row],[CustomerID]],'Medical Examinations'!A:J,4,FALSE)</f>
        <v>No</v>
      </c>
      <c r="F1170" s="6" t="str">
        <f>VLOOKUP(Table2[[#This Row],[CustomerID]],'Medical Examinations'!A:J,5,FALSE)</f>
        <v>No</v>
      </c>
      <c r="G1170" s="6" t="str">
        <f>VLOOKUP(Table2[[#This Row],[CustomerID]],'Medical Examinations'!A:J,6,FALSE)</f>
        <v>No</v>
      </c>
      <c r="H1170" s="6">
        <f>VLOOKUP(Table2[[#This Row],[CustomerID]],'Medical Examinations'!A:J,7,FALSE)</f>
        <v>2</v>
      </c>
      <c r="I1170" s="6" t="str">
        <f>VLOOKUP(Table2[[#This Row],[CustomerID]],'Medical Examinations'!A:J,8,FALSE)</f>
        <v>No</v>
      </c>
      <c r="J1170" s="6" t="str">
        <f>VLOOKUP(Table2[[#This Row],[CustomerID]],'Medical Examinations'!A:J,9,FALSE)</f>
        <v>Obesity</v>
      </c>
      <c r="K1170" s="6" t="str">
        <f>VLOOKUP(Table2[[#This Row],[CustomerID]],'Medical Examinations'!A:J,10,FALSE)</f>
        <v>Normal</v>
      </c>
      <c r="L1170" s="6" t="str">
        <f>VLOOKUP(Table2[[#This Row],[CustomerID]],'Hospitalisation Details'!A:M,12,FALSE)</f>
        <v>23-Oct-1972</v>
      </c>
      <c r="M1170" s="6">
        <f>VLOOKUP(Table2[[#This Row],[CustomerID]],'Hospitalisation Details'!A:M,7,FALSE)</f>
        <v>9630.4</v>
      </c>
      <c r="N1170" s="6" t="str">
        <f>VLOOKUP(Table2[[#This Row],[CustomerID]],'Hospitalisation Details'!A:M,8,FALSE)</f>
        <v>tier - 2</v>
      </c>
      <c r="O1170" s="6" t="str">
        <f>VLOOKUP(Table2[[#This Row],[CustomerID]],'Hospitalisation Details'!A:M,9,FALSE)</f>
        <v>tier - 2</v>
      </c>
      <c r="P1170" s="6" t="str">
        <f>VLOOKUP(Table2[[#This Row],[CustomerID]],'Hospitalisation Details'!A:M,10,FALSE)</f>
        <v>R1011</v>
      </c>
      <c r="Q1170" s="6">
        <f>VLOOKUP(Table2[[#This Row],[CustomerID]],'Hospitalisation Details'!A:M,13,FALSE)</f>
        <v>50</v>
      </c>
      <c r="R1170" s="41"/>
    </row>
    <row r="1171" spans="1:18" x14ac:dyDescent="0.3">
      <c r="A1171" s="6" t="str">
        <f>VLOOKUP('Customer Names'!A1171,'Customer Names'!A:A,1,FALSE)</f>
        <v>Id1170</v>
      </c>
      <c r="B1171" s="6" t="str">
        <f>VLOOKUP(Table2[[#This Row],[CustomerID]],'Customer Names'!A:E,4,FALSE)</f>
        <v xml:space="preserve">  Grant</v>
      </c>
      <c r="C1171" s="6">
        <f>VLOOKUP(Table2[[#This Row],[CustomerID]],'Medical Examinations'!A:J,2,FALSE)</f>
        <v>28.61</v>
      </c>
      <c r="D1171" s="6">
        <f>VLOOKUP(Table2[[#This Row],[CustomerID]],'Medical Examinations'!A:J,3,FALSE)</f>
        <v>5.76</v>
      </c>
      <c r="E1171" s="6" t="str">
        <f>VLOOKUP(Table2[[#This Row],[CustomerID]],'Medical Examinations'!A:J,4,FALSE)</f>
        <v>No</v>
      </c>
      <c r="F1171" s="6" t="str">
        <f>VLOOKUP(Table2[[#This Row],[CustomerID]],'Medical Examinations'!A:J,5,FALSE)</f>
        <v>No</v>
      </c>
      <c r="G1171" s="6" t="str">
        <f>VLOOKUP(Table2[[#This Row],[CustomerID]],'Medical Examinations'!A:J,6,FALSE)</f>
        <v>Yes</v>
      </c>
      <c r="H1171" s="6">
        <f>VLOOKUP(Table2[[#This Row],[CustomerID]],'Medical Examinations'!A:J,7,FALSE)</f>
        <v>1</v>
      </c>
      <c r="I1171" s="6" t="str">
        <f>VLOOKUP(Table2[[#This Row],[CustomerID]],'Medical Examinations'!A:J,8,FALSE)</f>
        <v>No</v>
      </c>
      <c r="J1171" s="6" t="str">
        <f>VLOOKUP(Table2[[#This Row],[CustomerID]],'Medical Examinations'!A:J,9,FALSE)</f>
        <v>OverWeight</v>
      </c>
      <c r="K1171" s="6" t="str">
        <f>VLOOKUP(Table2[[#This Row],[CustomerID]],'Medical Examinations'!A:J,10,FALSE)</f>
        <v>Prediabetes</v>
      </c>
      <c r="L1171" s="6" t="str">
        <f>VLOOKUP(Table2[[#This Row],[CustomerID]],'Hospitalisation Details'!A:M,12,FALSE)</f>
        <v>19-Dec-1979</v>
      </c>
      <c r="M1171" s="6">
        <f>VLOOKUP(Table2[[#This Row],[CustomerID]],'Hospitalisation Details'!A:M,7,FALSE)</f>
        <v>9630.2999999999993</v>
      </c>
      <c r="N1171" s="6" t="str">
        <f>VLOOKUP(Table2[[#This Row],[CustomerID]],'Hospitalisation Details'!A:M,8,FALSE)</f>
        <v>tier - 2</v>
      </c>
      <c r="O1171" s="6" t="str">
        <f>VLOOKUP(Table2[[#This Row],[CustomerID]],'Hospitalisation Details'!A:M,9,FALSE)</f>
        <v>tier - 2</v>
      </c>
      <c r="P1171" s="6" t="str">
        <f>VLOOKUP(Table2[[#This Row],[CustomerID]],'Hospitalisation Details'!A:M,10,FALSE)</f>
        <v>R1021</v>
      </c>
      <c r="Q1171" s="6">
        <f>VLOOKUP(Table2[[#This Row],[CustomerID]],'Hospitalisation Details'!A:M,13,FALSE)</f>
        <v>43</v>
      </c>
      <c r="R1171" s="41"/>
    </row>
    <row r="1172" spans="1:18" x14ac:dyDescent="0.3">
      <c r="A1172" s="6" t="str">
        <f>VLOOKUP('Customer Names'!A1172,'Customer Names'!A:A,1,FALSE)</f>
        <v>Id1171</v>
      </c>
      <c r="B1172" s="6" t="str">
        <f>VLOOKUP(Table2[[#This Row],[CustomerID]],'Customer Names'!A:E,4,FALSE)</f>
        <v xml:space="preserve">  Sophia</v>
      </c>
      <c r="C1172" s="6">
        <f>VLOOKUP(Table2[[#This Row],[CustomerID]],'Medical Examinations'!A:J,2,FALSE)</f>
        <v>45.41</v>
      </c>
      <c r="D1172" s="6">
        <f>VLOOKUP(Table2[[#This Row],[CustomerID]],'Medical Examinations'!A:J,3,FALSE)</f>
        <v>4.96</v>
      </c>
      <c r="E1172" s="6" t="str">
        <f>VLOOKUP(Table2[[#This Row],[CustomerID]],'Medical Examinations'!A:J,4,FALSE)</f>
        <v>No</v>
      </c>
      <c r="F1172" s="6" t="str">
        <f>VLOOKUP(Table2[[#This Row],[CustomerID]],'Medical Examinations'!A:J,5,FALSE)</f>
        <v>No</v>
      </c>
      <c r="G1172" s="6" t="str">
        <f>VLOOKUP(Table2[[#This Row],[CustomerID]],'Medical Examinations'!A:J,6,FALSE)</f>
        <v>No</v>
      </c>
      <c r="H1172" s="6">
        <f>VLOOKUP(Table2[[#This Row],[CustomerID]],'Medical Examinations'!A:J,7,FALSE)</f>
        <v>1</v>
      </c>
      <c r="I1172" s="6" t="str">
        <f>VLOOKUP(Table2[[#This Row],[CustomerID]],'Medical Examinations'!A:J,8,FALSE)</f>
        <v>No</v>
      </c>
      <c r="J1172" s="6" t="str">
        <f>VLOOKUP(Table2[[#This Row],[CustomerID]],'Medical Examinations'!A:J,9,FALSE)</f>
        <v>Obesity</v>
      </c>
      <c r="K1172" s="6" t="str">
        <f>VLOOKUP(Table2[[#This Row],[CustomerID]],'Medical Examinations'!A:J,10,FALSE)</f>
        <v>Normal</v>
      </c>
      <c r="L1172" s="6" t="str">
        <f>VLOOKUP(Table2[[#This Row],[CustomerID]],'Hospitalisation Details'!A:M,12,FALSE)</f>
        <v>23-Jun-1998</v>
      </c>
      <c r="M1172" s="6">
        <f>VLOOKUP(Table2[[#This Row],[CustomerID]],'Hospitalisation Details'!A:M,7,FALSE)</f>
        <v>9628.7900000000009</v>
      </c>
      <c r="N1172" s="6" t="str">
        <f>VLOOKUP(Table2[[#This Row],[CustomerID]],'Hospitalisation Details'!A:M,8,FALSE)</f>
        <v>tier - 2</v>
      </c>
      <c r="O1172" s="6" t="str">
        <f>VLOOKUP(Table2[[#This Row],[CustomerID]],'Hospitalisation Details'!A:M,9,FALSE)</f>
        <v>tier - 2</v>
      </c>
      <c r="P1172" s="6" t="str">
        <f>VLOOKUP(Table2[[#This Row],[CustomerID]],'Hospitalisation Details'!A:M,10,FALSE)</f>
        <v>R1026</v>
      </c>
      <c r="Q1172" s="6">
        <f>VLOOKUP(Table2[[#This Row],[CustomerID]],'Hospitalisation Details'!A:M,13,FALSE)</f>
        <v>24</v>
      </c>
      <c r="R1172" s="41"/>
    </row>
    <row r="1173" spans="1:18" x14ac:dyDescent="0.3">
      <c r="A1173" s="6" t="str">
        <f>VLOOKUP('Customer Names'!A1173,'Customer Names'!A:A,1,FALSE)</f>
        <v>Id1172</v>
      </c>
      <c r="B1173" s="6" t="str">
        <f>VLOOKUP(Table2[[#This Row],[CustomerID]],'Customer Names'!A:E,4,FALSE)</f>
        <v xml:space="preserve">  Christina</v>
      </c>
      <c r="C1173" s="6">
        <f>VLOOKUP(Table2[[#This Row],[CustomerID]],'Medical Examinations'!A:J,2,FALSE)</f>
        <v>31.2</v>
      </c>
      <c r="D1173" s="6">
        <f>VLOOKUP(Table2[[#This Row],[CustomerID]],'Medical Examinations'!A:J,3,FALSE)</f>
        <v>11.04</v>
      </c>
      <c r="E1173" s="6" t="str">
        <f>VLOOKUP(Table2[[#This Row],[CustomerID]],'Medical Examinations'!A:J,4,FALSE)</f>
        <v>Yes</v>
      </c>
      <c r="F1173" s="6" t="str">
        <f>VLOOKUP(Table2[[#This Row],[CustomerID]],'Medical Examinations'!A:J,5,FALSE)</f>
        <v>No</v>
      </c>
      <c r="G1173" s="6" t="str">
        <f>VLOOKUP(Table2[[#This Row],[CustomerID]],'Medical Examinations'!A:J,6,FALSE)</f>
        <v>No</v>
      </c>
      <c r="H1173" s="6">
        <f>VLOOKUP(Table2[[#This Row],[CustomerID]],'Medical Examinations'!A:J,7,FALSE)</f>
        <v>2</v>
      </c>
      <c r="I1173" s="6" t="str">
        <f>VLOOKUP(Table2[[#This Row],[CustomerID]],'Medical Examinations'!A:J,8,FALSE)</f>
        <v>No</v>
      </c>
      <c r="J1173" s="6" t="str">
        <f>VLOOKUP(Table2[[#This Row],[CustomerID]],'Medical Examinations'!A:J,9,FALSE)</f>
        <v>Obesity</v>
      </c>
      <c r="K1173" s="6" t="str">
        <f>VLOOKUP(Table2[[#This Row],[CustomerID]],'Medical Examinations'!A:J,10,FALSE)</f>
        <v>Diabetes</v>
      </c>
      <c r="L1173" s="6" t="str">
        <f>VLOOKUP(Table2[[#This Row],[CustomerID]],'Hospitalisation Details'!A:M,12,FALSE)</f>
        <v>16-Dec-1970</v>
      </c>
      <c r="M1173" s="6">
        <f>VLOOKUP(Table2[[#This Row],[CustomerID]],'Hospitalisation Details'!A:M,7,FALSE)</f>
        <v>9625.92</v>
      </c>
      <c r="N1173" s="6" t="str">
        <f>VLOOKUP(Table2[[#This Row],[CustomerID]],'Hospitalisation Details'!A:M,8,FALSE)</f>
        <v>tier - 2</v>
      </c>
      <c r="O1173" s="6" t="str">
        <f>VLOOKUP(Table2[[#This Row],[CustomerID]],'Hospitalisation Details'!A:M,9,FALSE)</f>
        <v>tier - 3</v>
      </c>
      <c r="P1173" s="6" t="str">
        <f>VLOOKUP(Table2[[#This Row],[CustomerID]],'Hospitalisation Details'!A:M,10,FALSE)</f>
        <v>R1011</v>
      </c>
      <c r="Q1173" s="6">
        <f>VLOOKUP(Table2[[#This Row],[CustomerID]],'Hospitalisation Details'!A:M,13,FALSE)</f>
        <v>52</v>
      </c>
      <c r="R1173" s="41"/>
    </row>
    <row r="1174" spans="1:18" x14ac:dyDescent="0.3">
      <c r="A1174" s="6" t="str">
        <f>VLOOKUP('Customer Names'!A1174,'Customer Names'!A:A,1,FALSE)</f>
        <v>Id1173</v>
      </c>
      <c r="B1174" s="6" t="str">
        <f>VLOOKUP(Table2[[#This Row],[CustomerID]],'Customer Names'!A:E,4,FALSE)</f>
        <v xml:space="preserve">  Sam L</v>
      </c>
      <c r="C1174" s="6">
        <f>VLOOKUP(Table2[[#This Row],[CustomerID]],'Medical Examinations'!A:J,2,FALSE)</f>
        <v>29.83</v>
      </c>
      <c r="D1174" s="6">
        <f>VLOOKUP(Table2[[#This Row],[CustomerID]],'Medical Examinations'!A:J,3,FALSE)</f>
        <v>7.81</v>
      </c>
      <c r="E1174" s="6" t="str">
        <f>VLOOKUP(Table2[[#This Row],[CustomerID]],'Medical Examinations'!A:J,4,FALSE)</f>
        <v>Yes</v>
      </c>
      <c r="F1174" s="6" t="str">
        <f>VLOOKUP(Table2[[#This Row],[CustomerID]],'Medical Examinations'!A:J,5,FALSE)</f>
        <v>No</v>
      </c>
      <c r="G1174" s="6" t="str">
        <f>VLOOKUP(Table2[[#This Row],[CustomerID]],'Medical Examinations'!A:J,6,FALSE)</f>
        <v>No</v>
      </c>
      <c r="H1174" s="6">
        <f>VLOOKUP(Table2[[#This Row],[CustomerID]],'Medical Examinations'!A:J,7,FALSE)</f>
        <v>1</v>
      </c>
      <c r="I1174" s="6" t="str">
        <f>VLOOKUP(Table2[[#This Row],[CustomerID]],'Medical Examinations'!A:J,8,FALSE)</f>
        <v>No</v>
      </c>
      <c r="J1174" s="6" t="str">
        <f>VLOOKUP(Table2[[#This Row],[CustomerID]],'Medical Examinations'!A:J,9,FALSE)</f>
        <v>OverWeight</v>
      </c>
      <c r="K1174" s="6" t="str">
        <f>VLOOKUP(Table2[[#This Row],[CustomerID]],'Medical Examinations'!A:J,10,FALSE)</f>
        <v>Diabetes</v>
      </c>
      <c r="L1174" s="6" t="str">
        <f>VLOOKUP(Table2[[#This Row],[CustomerID]],'Hospitalisation Details'!A:M,12,FALSE)</f>
        <v>29-Oct-1975</v>
      </c>
      <c r="M1174" s="6">
        <f>VLOOKUP(Table2[[#This Row],[CustomerID]],'Hospitalisation Details'!A:M,7,FALSE)</f>
        <v>9620.33</v>
      </c>
      <c r="N1174" s="6" t="str">
        <f>VLOOKUP(Table2[[#This Row],[CustomerID]],'Hospitalisation Details'!A:M,8,FALSE)</f>
        <v>tier - 3</v>
      </c>
      <c r="O1174" s="6" t="str">
        <f>VLOOKUP(Table2[[#This Row],[CustomerID]],'Hospitalisation Details'!A:M,9,FALSE)</f>
        <v>tier - 3</v>
      </c>
      <c r="P1174" s="6" t="str">
        <f>VLOOKUP(Table2[[#This Row],[CustomerID]],'Hospitalisation Details'!A:M,10,FALSE)</f>
        <v>R1012</v>
      </c>
      <c r="Q1174" s="6">
        <f>VLOOKUP(Table2[[#This Row],[CustomerID]],'Hospitalisation Details'!A:M,13,FALSE)</f>
        <v>47</v>
      </c>
      <c r="R1174" s="41"/>
    </row>
    <row r="1175" spans="1:18" x14ac:dyDescent="0.3">
      <c r="A1175" s="6" t="str">
        <f>VLOOKUP('Customer Names'!A1175,'Customer Names'!A:A,1,FALSE)</f>
        <v>Id1174</v>
      </c>
      <c r="B1175" s="6" t="str">
        <f>VLOOKUP(Table2[[#This Row],[CustomerID]],'Customer Names'!A:E,4,FALSE)</f>
        <v xml:space="preserve">  Haley R</v>
      </c>
      <c r="C1175" s="6">
        <f>VLOOKUP(Table2[[#This Row],[CustomerID]],'Medical Examinations'!A:J,2,FALSE)</f>
        <v>29.06</v>
      </c>
      <c r="D1175" s="6">
        <f>VLOOKUP(Table2[[#This Row],[CustomerID]],'Medical Examinations'!A:J,3,FALSE)</f>
        <v>4.55</v>
      </c>
      <c r="E1175" s="6" t="str">
        <f>VLOOKUP(Table2[[#This Row],[CustomerID]],'Medical Examinations'!A:J,4,FALSE)</f>
        <v>No</v>
      </c>
      <c r="F1175" s="6" t="str">
        <f>VLOOKUP(Table2[[#This Row],[CustomerID]],'Medical Examinations'!A:J,5,FALSE)</f>
        <v>No</v>
      </c>
      <c r="G1175" s="6" t="str">
        <f>VLOOKUP(Table2[[#This Row],[CustomerID]],'Medical Examinations'!A:J,6,FALSE)</f>
        <v>No</v>
      </c>
      <c r="H1175" s="6">
        <f>VLOOKUP(Table2[[#This Row],[CustomerID]],'Medical Examinations'!A:J,7,FALSE)</f>
        <v>0</v>
      </c>
      <c r="I1175" s="6" t="str">
        <f>VLOOKUP(Table2[[#This Row],[CustomerID]],'Medical Examinations'!A:J,8,FALSE)</f>
        <v>No</v>
      </c>
      <c r="J1175" s="6" t="str">
        <f>VLOOKUP(Table2[[#This Row],[CustomerID]],'Medical Examinations'!A:J,9,FALSE)</f>
        <v>OverWeight</v>
      </c>
      <c r="K1175" s="6" t="str">
        <f>VLOOKUP(Table2[[#This Row],[CustomerID]],'Medical Examinations'!A:J,10,FALSE)</f>
        <v>Normal</v>
      </c>
      <c r="L1175" s="6" t="str">
        <f>VLOOKUP(Table2[[#This Row],[CustomerID]],'Hospitalisation Details'!A:M,12,FALSE)</f>
        <v>29-Aug-1982</v>
      </c>
      <c r="M1175" s="6">
        <f>VLOOKUP(Table2[[#This Row],[CustomerID]],'Hospitalisation Details'!A:M,7,FALSE)</f>
        <v>9619.18</v>
      </c>
      <c r="N1175" s="6" t="str">
        <f>VLOOKUP(Table2[[#This Row],[CustomerID]],'Hospitalisation Details'!A:M,8,FALSE)</f>
        <v>tier - 2</v>
      </c>
      <c r="O1175" s="6" t="str">
        <f>VLOOKUP(Table2[[#This Row],[CustomerID]],'Hospitalisation Details'!A:M,9,FALSE)</f>
        <v>tier - 1</v>
      </c>
      <c r="P1175" s="6" t="str">
        <f>VLOOKUP(Table2[[#This Row],[CustomerID]],'Hospitalisation Details'!A:M,10,FALSE)</f>
        <v>R1025</v>
      </c>
      <c r="Q1175" s="6">
        <f>VLOOKUP(Table2[[#This Row],[CustomerID]],'Hospitalisation Details'!A:M,13,FALSE)</f>
        <v>40</v>
      </c>
      <c r="R1175" s="41"/>
    </row>
    <row r="1176" spans="1:18" x14ac:dyDescent="0.3">
      <c r="A1176" s="6" t="str">
        <f>VLOOKUP('Customer Names'!A1176,'Customer Names'!A:A,1,FALSE)</f>
        <v>Id1175</v>
      </c>
      <c r="B1176" s="6" t="str">
        <f>VLOOKUP(Table2[[#This Row],[CustomerID]],'Customer Names'!A:E,4,FALSE)</f>
        <v xml:space="preserve">  Ethan</v>
      </c>
      <c r="C1176" s="6">
        <f>VLOOKUP(Table2[[#This Row],[CustomerID]],'Medical Examinations'!A:J,2,FALSE)</f>
        <v>27.454999999999998</v>
      </c>
      <c r="D1176" s="6">
        <f>VLOOKUP(Table2[[#This Row],[CustomerID]],'Medical Examinations'!A:J,3,FALSE)</f>
        <v>6.13</v>
      </c>
      <c r="E1176" s="6" t="str">
        <f>VLOOKUP(Table2[[#This Row],[CustomerID]],'Medical Examinations'!A:J,4,FALSE)</f>
        <v>No</v>
      </c>
      <c r="F1176" s="6" t="str">
        <f>VLOOKUP(Table2[[#This Row],[CustomerID]],'Medical Examinations'!A:J,5,FALSE)</f>
        <v>No</v>
      </c>
      <c r="G1176" s="6" t="str">
        <f>VLOOKUP(Table2[[#This Row],[CustomerID]],'Medical Examinations'!A:J,6,FALSE)</f>
        <v>No</v>
      </c>
      <c r="H1176" s="6">
        <f>VLOOKUP(Table2[[#This Row],[CustomerID]],'Medical Examinations'!A:J,7,FALSE)</f>
        <v>2</v>
      </c>
      <c r="I1176" s="6" t="str">
        <f>VLOOKUP(Table2[[#This Row],[CustomerID]],'Medical Examinations'!A:J,8,FALSE)</f>
        <v>No</v>
      </c>
      <c r="J1176" s="6" t="str">
        <f>VLOOKUP(Table2[[#This Row],[CustomerID]],'Medical Examinations'!A:J,9,FALSE)</f>
        <v>OverWeight</v>
      </c>
      <c r="K1176" s="6" t="str">
        <f>VLOOKUP(Table2[[#This Row],[CustomerID]],'Medical Examinations'!A:J,10,FALSE)</f>
        <v>Prediabetes</v>
      </c>
      <c r="L1176" s="6" t="str">
        <f>VLOOKUP(Table2[[#This Row],[CustomerID]],'Hospitalisation Details'!A:M,12,FALSE)</f>
        <v>27-Dec-1972</v>
      </c>
      <c r="M1176" s="6">
        <f>VLOOKUP(Table2[[#This Row],[CustomerID]],'Hospitalisation Details'!A:M,7,FALSE)</f>
        <v>9617.66</v>
      </c>
      <c r="N1176" s="6" t="str">
        <f>VLOOKUP(Table2[[#This Row],[CustomerID]],'Hospitalisation Details'!A:M,8,FALSE)</f>
        <v>tier - 3</v>
      </c>
      <c r="O1176" s="6" t="str">
        <f>VLOOKUP(Table2[[#This Row],[CustomerID]],'Hospitalisation Details'!A:M,9,FALSE)</f>
        <v>tier - 3</v>
      </c>
      <c r="P1176" s="6" t="str">
        <f>VLOOKUP(Table2[[#This Row],[CustomerID]],'Hospitalisation Details'!A:M,10,FALSE)</f>
        <v>R1016</v>
      </c>
      <c r="Q1176" s="6">
        <f>VLOOKUP(Table2[[#This Row],[CustomerID]],'Hospitalisation Details'!A:M,13,FALSE)</f>
        <v>50</v>
      </c>
      <c r="R1176" s="41"/>
    </row>
    <row r="1177" spans="1:18" x14ac:dyDescent="0.3">
      <c r="A1177" s="6" t="str">
        <f>VLOOKUP('Customer Names'!A1177,'Customer Names'!A:A,1,FALSE)</f>
        <v>Id1176</v>
      </c>
      <c r="B1177" s="6" t="str">
        <f>VLOOKUP(Table2[[#This Row],[CustomerID]],'Customer Names'!A:E,4,FALSE)</f>
        <v xml:space="preserve">  Andrew W</v>
      </c>
      <c r="C1177" s="6">
        <f>VLOOKUP(Table2[[#This Row],[CustomerID]],'Medical Examinations'!A:J,2,FALSE)</f>
        <v>23.01</v>
      </c>
      <c r="D1177" s="6">
        <f>VLOOKUP(Table2[[#This Row],[CustomerID]],'Medical Examinations'!A:J,3,FALSE)</f>
        <v>6.04</v>
      </c>
      <c r="E1177" s="6" t="str">
        <f>VLOOKUP(Table2[[#This Row],[CustomerID]],'Medical Examinations'!A:J,4,FALSE)</f>
        <v>Yes</v>
      </c>
      <c r="F1177" s="6" t="str">
        <f>VLOOKUP(Table2[[#This Row],[CustomerID]],'Medical Examinations'!A:J,5,FALSE)</f>
        <v>No</v>
      </c>
      <c r="G1177" s="6" t="str">
        <f>VLOOKUP(Table2[[#This Row],[CustomerID]],'Medical Examinations'!A:J,6,FALSE)</f>
        <v>No</v>
      </c>
      <c r="H1177" s="6">
        <f>VLOOKUP(Table2[[#This Row],[CustomerID]],'Medical Examinations'!A:J,7,FALSE)</f>
        <v>1</v>
      </c>
      <c r="I1177" s="6" t="str">
        <f>VLOOKUP(Table2[[#This Row],[CustomerID]],'Medical Examinations'!A:J,8,FALSE)</f>
        <v>No</v>
      </c>
      <c r="J1177" s="6" t="str">
        <f>VLOOKUP(Table2[[#This Row],[CustomerID]],'Medical Examinations'!A:J,9,FALSE)</f>
        <v>NormalWeight</v>
      </c>
      <c r="K1177" s="6" t="str">
        <f>VLOOKUP(Table2[[#This Row],[CustomerID]],'Medical Examinations'!A:J,10,FALSE)</f>
        <v>Prediabetes</v>
      </c>
      <c r="L1177" s="6" t="str">
        <f>VLOOKUP(Table2[[#This Row],[CustomerID]],'Hospitalisation Details'!A:M,12,FALSE)</f>
        <v>15-Dec-1964</v>
      </c>
      <c r="M1177" s="6">
        <f>VLOOKUP(Table2[[#This Row],[CustomerID]],'Hospitalisation Details'!A:M,7,FALSE)</f>
        <v>9597.6299999999992</v>
      </c>
      <c r="N1177" s="6" t="str">
        <f>VLOOKUP(Table2[[#This Row],[CustomerID]],'Hospitalisation Details'!A:M,8,FALSE)</f>
        <v>tier - 3</v>
      </c>
      <c r="O1177" s="6" t="str">
        <f>VLOOKUP(Table2[[#This Row],[CustomerID]],'Hospitalisation Details'!A:M,9,FALSE)</f>
        <v>tier - 3</v>
      </c>
      <c r="P1177" s="6" t="str">
        <f>VLOOKUP(Table2[[#This Row],[CustomerID]],'Hospitalisation Details'!A:M,10,FALSE)</f>
        <v>R1013</v>
      </c>
      <c r="Q1177" s="6">
        <f>VLOOKUP(Table2[[#This Row],[CustomerID]],'Hospitalisation Details'!A:M,13,FALSE)</f>
        <v>58</v>
      </c>
      <c r="R1177" s="41"/>
    </row>
    <row r="1178" spans="1:18" x14ac:dyDescent="0.3">
      <c r="A1178" s="6" t="str">
        <f>VLOOKUP('Customer Names'!A1178,'Customer Names'!A:A,1,FALSE)</f>
        <v>Id1177</v>
      </c>
      <c r="B1178" s="6" t="str">
        <f>VLOOKUP(Table2[[#This Row],[CustomerID]],'Customer Names'!A:E,4,FALSE)</f>
        <v xml:space="preserve">  Mark G</v>
      </c>
      <c r="C1178" s="6">
        <f>VLOOKUP(Table2[[#This Row],[CustomerID]],'Medical Examinations'!A:J,2,FALSE)</f>
        <v>31.39</v>
      </c>
      <c r="D1178" s="6">
        <f>VLOOKUP(Table2[[#This Row],[CustomerID]],'Medical Examinations'!A:J,3,FALSE)</f>
        <v>8.85</v>
      </c>
      <c r="E1178" s="6" t="str">
        <f>VLOOKUP(Table2[[#This Row],[CustomerID]],'Medical Examinations'!A:J,4,FALSE)</f>
        <v>Yes</v>
      </c>
      <c r="F1178" s="6" t="str">
        <f>VLOOKUP(Table2[[#This Row],[CustomerID]],'Medical Examinations'!A:J,5,FALSE)</f>
        <v>No</v>
      </c>
      <c r="G1178" s="6" t="str">
        <f>VLOOKUP(Table2[[#This Row],[CustomerID]],'Medical Examinations'!A:J,6,FALSE)</f>
        <v>No</v>
      </c>
      <c r="H1178" s="6">
        <f>VLOOKUP(Table2[[#This Row],[CustomerID]],'Medical Examinations'!A:J,7,FALSE)</f>
        <v>0</v>
      </c>
      <c r="I1178" s="6" t="str">
        <f>VLOOKUP(Table2[[#This Row],[CustomerID]],'Medical Examinations'!A:J,8,FALSE)</f>
        <v>No</v>
      </c>
      <c r="J1178" s="6" t="str">
        <f>VLOOKUP(Table2[[#This Row],[CustomerID]],'Medical Examinations'!A:J,9,FALSE)</f>
        <v>Obesity</v>
      </c>
      <c r="K1178" s="6" t="str">
        <f>VLOOKUP(Table2[[#This Row],[CustomerID]],'Medical Examinations'!A:J,10,FALSE)</f>
        <v>Diabetes</v>
      </c>
      <c r="L1178" s="6" t="str">
        <f>VLOOKUP(Table2[[#This Row],[CustomerID]],'Hospitalisation Details'!A:M,12,FALSE)</f>
        <v>18-Oct-1981</v>
      </c>
      <c r="M1178" s="6">
        <f>VLOOKUP(Table2[[#This Row],[CustomerID]],'Hospitalisation Details'!A:M,7,FALSE)</f>
        <v>9584.0400000000009</v>
      </c>
      <c r="N1178" s="6" t="str">
        <f>VLOOKUP(Table2[[#This Row],[CustomerID]],'Hospitalisation Details'!A:M,8,FALSE)</f>
        <v>tier - 2</v>
      </c>
      <c r="O1178" s="6" t="str">
        <f>VLOOKUP(Table2[[#This Row],[CustomerID]],'Hospitalisation Details'!A:M,9,FALSE)</f>
        <v>tier - 1</v>
      </c>
      <c r="P1178" s="6" t="str">
        <f>VLOOKUP(Table2[[#This Row],[CustomerID]],'Hospitalisation Details'!A:M,10,FALSE)</f>
        <v>R1021</v>
      </c>
      <c r="Q1178" s="6">
        <f>VLOOKUP(Table2[[#This Row],[CustomerID]],'Hospitalisation Details'!A:M,13,FALSE)</f>
        <v>41</v>
      </c>
      <c r="R1178" s="41"/>
    </row>
    <row r="1179" spans="1:18" x14ac:dyDescent="0.3">
      <c r="A1179" s="6" t="str">
        <f>VLOOKUP('Customer Names'!A1179,'Customer Names'!A:A,1,FALSE)</f>
        <v>Id1178</v>
      </c>
      <c r="B1179" s="6" t="str">
        <f>VLOOKUP(Table2[[#This Row],[CustomerID]],'Customer Names'!A:E,4,FALSE)</f>
        <v xml:space="preserve">  Kasey E</v>
      </c>
      <c r="C1179" s="6">
        <f>VLOOKUP(Table2[[#This Row],[CustomerID]],'Medical Examinations'!A:J,2,FALSE)</f>
        <v>34.770000000000003</v>
      </c>
      <c r="D1179" s="6">
        <f>VLOOKUP(Table2[[#This Row],[CustomerID]],'Medical Examinations'!A:J,3,FALSE)</f>
        <v>10.54</v>
      </c>
      <c r="E1179" s="6" t="str">
        <f>VLOOKUP(Table2[[#This Row],[CustomerID]],'Medical Examinations'!A:J,4,FALSE)</f>
        <v>No</v>
      </c>
      <c r="F1179" s="6" t="str">
        <f>VLOOKUP(Table2[[#This Row],[CustomerID]],'Medical Examinations'!A:J,5,FALSE)</f>
        <v>No</v>
      </c>
      <c r="G1179" s="6" t="str">
        <f>VLOOKUP(Table2[[#This Row],[CustomerID]],'Medical Examinations'!A:J,6,FALSE)</f>
        <v>No</v>
      </c>
      <c r="H1179" s="6">
        <f>VLOOKUP(Table2[[#This Row],[CustomerID]],'Medical Examinations'!A:J,7,FALSE)</f>
        <v>2</v>
      </c>
      <c r="I1179" s="6" t="str">
        <f>VLOOKUP(Table2[[#This Row],[CustomerID]],'Medical Examinations'!A:J,8,FALSE)</f>
        <v>No</v>
      </c>
      <c r="J1179" s="6" t="str">
        <f>VLOOKUP(Table2[[#This Row],[CustomerID]],'Medical Examinations'!A:J,9,FALSE)</f>
        <v>Obesity</v>
      </c>
      <c r="K1179" s="6" t="str">
        <f>VLOOKUP(Table2[[#This Row],[CustomerID]],'Medical Examinations'!A:J,10,FALSE)</f>
        <v>Diabetes</v>
      </c>
      <c r="L1179" s="6" t="str">
        <f>VLOOKUP(Table2[[#This Row],[CustomerID]],'Hospitalisation Details'!A:M,12,FALSE)</f>
        <v>28-Nov-1973</v>
      </c>
      <c r="M1179" s="6">
        <f>VLOOKUP(Table2[[#This Row],[CustomerID]],'Hospitalisation Details'!A:M,7,FALSE)</f>
        <v>9583.89</v>
      </c>
      <c r="N1179" s="6" t="str">
        <f>VLOOKUP(Table2[[#This Row],[CustomerID]],'Hospitalisation Details'!A:M,8,FALSE)</f>
        <v>tier - 2</v>
      </c>
      <c r="O1179" s="6" t="str">
        <f>VLOOKUP(Table2[[#This Row],[CustomerID]],'Hospitalisation Details'!A:M,9,FALSE)</f>
        <v>tier - 3</v>
      </c>
      <c r="P1179" s="6" t="str">
        <f>VLOOKUP(Table2[[#This Row],[CustomerID]],'Hospitalisation Details'!A:M,10,FALSE)</f>
        <v>R1012</v>
      </c>
      <c r="Q1179" s="6">
        <f>VLOOKUP(Table2[[#This Row],[CustomerID]],'Hospitalisation Details'!A:M,13,FALSE)</f>
        <v>49</v>
      </c>
      <c r="R1179" s="41"/>
    </row>
    <row r="1180" spans="1:18" x14ac:dyDescent="0.3">
      <c r="A1180" s="6" t="str">
        <f>VLOOKUP('Customer Names'!A1180,'Customer Names'!A:A,1,FALSE)</f>
        <v>Id1179</v>
      </c>
      <c r="B1180" s="6" t="str">
        <f>VLOOKUP(Table2[[#This Row],[CustomerID]],'Customer Names'!A:E,4,FALSE)</f>
        <v xml:space="preserve">  Jeff</v>
      </c>
      <c r="C1180" s="6">
        <f>VLOOKUP(Table2[[#This Row],[CustomerID]],'Medical Examinations'!A:J,2,FALSE)</f>
        <v>24.48</v>
      </c>
      <c r="D1180" s="6">
        <f>VLOOKUP(Table2[[#This Row],[CustomerID]],'Medical Examinations'!A:J,3,FALSE)</f>
        <v>4.37</v>
      </c>
      <c r="E1180" s="6" t="str">
        <f>VLOOKUP(Table2[[#This Row],[CustomerID]],'Medical Examinations'!A:J,4,FALSE)</f>
        <v>Yes</v>
      </c>
      <c r="F1180" s="6" t="str">
        <f>VLOOKUP(Table2[[#This Row],[CustomerID]],'Medical Examinations'!A:J,5,FALSE)</f>
        <v>No</v>
      </c>
      <c r="G1180" s="6" t="str">
        <f>VLOOKUP(Table2[[#This Row],[CustomerID]],'Medical Examinations'!A:J,6,FALSE)</f>
        <v>No</v>
      </c>
      <c r="H1180" s="6">
        <f>VLOOKUP(Table2[[#This Row],[CustomerID]],'Medical Examinations'!A:J,7,FALSE)</f>
        <v>2</v>
      </c>
      <c r="I1180" s="6" t="str">
        <f>VLOOKUP(Table2[[#This Row],[CustomerID]],'Medical Examinations'!A:J,8,FALSE)</f>
        <v>No</v>
      </c>
      <c r="J1180" s="6" t="str">
        <f>VLOOKUP(Table2[[#This Row],[CustomerID]],'Medical Examinations'!A:J,9,FALSE)</f>
        <v>NormalWeight</v>
      </c>
      <c r="K1180" s="6" t="str">
        <f>VLOOKUP(Table2[[#This Row],[CustomerID]],'Medical Examinations'!A:J,10,FALSE)</f>
        <v>Normal</v>
      </c>
      <c r="L1180" s="6" t="str">
        <f>VLOOKUP(Table2[[#This Row],[CustomerID]],'Hospitalisation Details'!A:M,12,FALSE)</f>
        <v>4-Dec-1966</v>
      </c>
      <c r="M1180" s="6">
        <f>VLOOKUP(Table2[[#This Row],[CustomerID]],'Hospitalisation Details'!A:M,7,FALSE)</f>
        <v>9582.5400000000009</v>
      </c>
      <c r="N1180" s="6" t="str">
        <f>VLOOKUP(Table2[[#This Row],[CustomerID]],'Hospitalisation Details'!A:M,8,FALSE)</f>
        <v>tier - 3</v>
      </c>
      <c r="O1180" s="6" t="str">
        <f>VLOOKUP(Table2[[#This Row],[CustomerID]],'Hospitalisation Details'!A:M,9,FALSE)</f>
        <v>tier - 2</v>
      </c>
      <c r="P1180" s="6" t="str">
        <f>VLOOKUP(Table2[[#This Row],[CustomerID]],'Hospitalisation Details'!A:M,10,FALSE)</f>
        <v>R1013</v>
      </c>
      <c r="Q1180" s="6">
        <f>VLOOKUP(Table2[[#This Row],[CustomerID]],'Hospitalisation Details'!A:M,13,FALSE)</f>
        <v>56</v>
      </c>
      <c r="R1180" s="41"/>
    </row>
    <row r="1181" spans="1:18" x14ac:dyDescent="0.3">
      <c r="A1181" s="6" t="str">
        <f>VLOOKUP('Customer Names'!A1181,'Customer Names'!A:A,1,FALSE)</f>
        <v>Id1180</v>
      </c>
      <c r="B1181" s="6" t="str">
        <f>VLOOKUP(Table2[[#This Row],[CustomerID]],'Customer Names'!A:E,4,FALSE)</f>
        <v xml:space="preserve">  Amy</v>
      </c>
      <c r="C1181" s="6">
        <f>VLOOKUP(Table2[[#This Row],[CustomerID]],'Medical Examinations'!A:J,2,FALSE)</f>
        <v>22.61</v>
      </c>
      <c r="D1181" s="6">
        <f>VLOOKUP(Table2[[#This Row],[CustomerID]],'Medical Examinations'!A:J,3,FALSE)</f>
        <v>9.6300000000000008</v>
      </c>
      <c r="E1181" s="6" t="str">
        <f>VLOOKUP(Table2[[#This Row],[CustomerID]],'Medical Examinations'!A:J,4,FALSE)</f>
        <v>No</v>
      </c>
      <c r="F1181" s="6" t="str">
        <f>VLOOKUP(Table2[[#This Row],[CustomerID]],'Medical Examinations'!A:J,5,FALSE)</f>
        <v>No</v>
      </c>
      <c r="G1181" s="6" t="str">
        <f>VLOOKUP(Table2[[#This Row],[CustomerID]],'Medical Examinations'!A:J,6,FALSE)</f>
        <v>No</v>
      </c>
      <c r="H1181" s="6">
        <f>VLOOKUP(Table2[[#This Row],[CustomerID]],'Medical Examinations'!A:J,7,FALSE)</f>
        <v>2</v>
      </c>
      <c r="I1181" s="6" t="str">
        <f>VLOOKUP(Table2[[#This Row],[CustomerID]],'Medical Examinations'!A:J,8,FALSE)</f>
        <v>No</v>
      </c>
      <c r="J1181" s="6" t="str">
        <f>VLOOKUP(Table2[[#This Row],[CustomerID]],'Medical Examinations'!A:J,9,FALSE)</f>
        <v>NormalWeight</v>
      </c>
      <c r="K1181" s="6" t="str">
        <f>VLOOKUP(Table2[[#This Row],[CustomerID]],'Medical Examinations'!A:J,10,FALSE)</f>
        <v>Diabetes</v>
      </c>
      <c r="L1181" s="6" t="str">
        <f>VLOOKUP(Table2[[#This Row],[CustomerID]],'Hospitalisation Details'!A:M,12,FALSE)</f>
        <v>1-Dec-1973</v>
      </c>
      <c r="M1181" s="6">
        <f>VLOOKUP(Table2[[#This Row],[CustomerID]],'Hospitalisation Details'!A:M,7,FALSE)</f>
        <v>9566.99</v>
      </c>
      <c r="N1181" s="6" t="str">
        <f>VLOOKUP(Table2[[#This Row],[CustomerID]],'Hospitalisation Details'!A:M,8,FALSE)</f>
        <v>tier - 2</v>
      </c>
      <c r="O1181" s="6" t="str">
        <f>VLOOKUP(Table2[[#This Row],[CustomerID]],'Hospitalisation Details'!A:M,9,FALSE)</f>
        <v>tier - 1</v>
      </c>
      <c r="P1181" s="6" t="str">
        <f>VLOOKUP(Table2[[#This Row],[CustomerID]],'Hospitalisation Details'!A:M,10,FALSE)</f>
        <v>R1012</v>
      </c>
      <c r="Q1181" s="6">
        <f>VLOOKUP(Table2[[#This Row],[CustomerID]],'Hospitalisation Details'!A:M,13,FALSE)</f>
        <v>49</v>
      </c>
      <c r="R1181" s="41"/>
    </row>
    <row r="1182" spans="1:18" x14ac:dyDescent="0.3">
      <c r="A1182" s="6" t="str">
        <f>VLOOKUP('Customer Names'!A1182,'Customer Names'!A:A,1,FALSE)</f>
        <v>Id1181</v>
      </c>
      <c r="B1182" s="6" t="str">
        <f>VLOOKUP(Table2[[#This Row],[CustomerID]],'Customer Names'!A:E,4,FALSE)</f>
        <v xml:space="preserve">  Adam</v>
      </c>
      <c r="C1182" s="6">
        <f>VLOOKUP(Table2[[#This Row],[CustomerID]],'Medical Examinations'!A:J,2,FALSE)</f>
        <v>34.299999999999997</v>
      </c>
      <c r="D1182" s="6">
        <f>VLOOKUP(Table2[[#This Row],[CustomerID]],'Medical Examinations'!A:J,3,FALSE)</f>
        <v>10.37</v>
      </c>
      <c r="E1182" s="6" t="str">
        <f>VLOOKUP(Table2[[#This Row],[CustomerID]],'Medical Examinations'!A:J,4,FALSE)</f>
        <v>No</v>
      </c>
      <c r="F1182" s="6" t="str">
        <f>VLOOKUP(Table2[[#This Row],[CustomerID]],'Medical Examinations'!A:J,5,FALSE)</f>
        <v>No</v>
      </c>
      <c r="G1182" s="6" t="str">
        <f>VLOOKUP(Table2[[#This Row],[CustomerID]],'Medical Examinations'!A:J,6,FALSE)</f>
        <v>No</v>
      </c>
      <c r="H1182" s="6">
        <f>VLOOKUP(Table2[[#This Row],[CustomerID]],'Medical Examinations'!A:J,7,FALSE)</f>
        <v>0</v>
      </c>
      <c r="I1182" s="6" t="str">
        <f>VLOOKUP(Table2[[#This Row],[CustomerID]],'Medical Examinations'!A:J,8,FALSE)</f>
        <v>No</v>
      </c>
      <c r="J1182" s="6" t="str">
        <f>VLOOKUP(Table2[[#This Row],[CustomerID]],'Medical Examinations'!A:J,9,FALSE)</f>
        <v>Obesity</v>
      </c>
      <c r="K1182" s="6" t="str">
        <f>VLOOKUP(Table2[[#This Row],[CustomerID]],'Medical Examinations'!A:J,10,FALSE)</f>
        <v>Diabetes</v>
      </c>
      <c r="L1182" s="6" t="str">
        <f>VLOOKUP(Table2[[#This Row],[CustomerID]],'Hospitalisation Details'!A:M,12,FALSE)</f>
        <v>14-Aug-1974</v>
      </c>
      <c r="M1182" s="6">
        <f>VLOOKUP(Table2[[#This Row],[CustomerID]],'Hospitalisation Details'!A:M,7,FALSE)</f>
        <v>9563.0300000000007</v>
      </c>
      <c r="N1182" s="6" t="str">
        <f>VLOOKUP(Table2[[#This Row],[CustomerID]],'Hospitalisation Details'!A:M,8,FALSE)</f>
        <v>tier - 3</v>
      </c>
      <c r="O1182" s="6" t="str">
        <f>VLOOKUP(Table2[[#This Row],[CustomerID]],'Hospitalisation Details'!A:M,9,FALSE)</f>
        <v>tier - 1</v>
      </c>
      <c r="P1182" s="6" t="str">
        <f>VLOOKUP(Table2[[#This Row],[CustomerID]],'Hospitalisation Details'!A:M,10,FALSE)</f>
        <v>R1011</v>
      </c>
      <c r="Q1182" s="6">
        <f>VLOOKUP(Table2[[#This Row],[CustomerID]],'Hospitalisation Details'!A:M,13,FALSE)</f>
        <v>48</v>
      </c>
      <c r="R1182" s="41"/>
    </row>
    <row r="1183" spans="1:18" x14ac:dyDescent="0.3">
      <c r="A1183" s="6" t="str">
        <f>VLOOKUP('Customer Names'!A1183,'Customer Names'!A:A,1,FALSE)</f>
        <v>Id1182</v>
      </c>
      <c r="B1183" s="6" t="str">
        <f>VLOOKUP(Table2[[#This Row],[CustomerID]],'Customer Names'!A:E,4,FALSE)</f>
        <v xml:space="preserve">  Kristin M</v>
      </c>
      <c r="C1183" s="6">
        <f>VLOOKUP(Table2[[#This Row],[CustomerID]],'Medical Examinations'!A:J,2,FALSE)</f>
        <v>46.09</v>
      </c>
      <c r="D1183" s="6">
        <f>VLOOKUP(Table2[[#This Row],[CustomerID]],'Medical Examinations'!A:J,3,FALSE)</f>
        <v>5.44</v>
      </c>
      <c r="E1183" s="6" t="str">
        <f>VLOOKUP(Table2[[#This Row],[CustomerID]],'Medical Examinations'!A:J,4,FALSE)</f>
        <v>No</v>
      </c>
      <c r="F1183" s="6" t="str">
        <f>VLOOKUP(Table2[[#This Row],[CustomerID]],'Medical Examinations'!A:J,5,FALSE)</f>
        <v>No</v>
      </c>
      <c r="G1183" s="6" t="str">
        <f>VLOOKUP(Table2[[#This Row],[CustomerID]],'Medical Examinations'!A:J,6,FALSE)</f>
        <v>No</v>
      </c>
      <c r="H1183" s="6">
        <f>VLOOKUP(Table2[[#This Row],[CustomerID]],'Medical Examinations'!A:J,7,FALSE)</f>
        <v>2</v>
      </c>
      <c r="I1183" s="6" t="str">
        <f>VLOOKUP(Table2[[#This Row],[CustomerID]],'Medical Examinations'!A:J,8,FALSE)</f>
        <v>No</v>
      </c>
      <c r="J1183" s="6" t="str">
        <f>VLOOKUP(Table2[[#This Row],[CustomerID]],'Medical Examinations'!A:J,9,FALSE)</f>
        <v>Obesity</v>
      </c>
      <c r="K1183" s="6" t="str">
        <f>VLOOKUP(Table2[[#This Row],[CustomerID]],'Medical Examinations'!A:J,10,FALSE)</f>
        <v>Normal</v>
      </c>
      <c r="L1183" s="6" t="str">
        <f>VLOOKUP(Table2[[#This Row],[CustomerID]],'Hospitalisation Details'!A:M,12,FALSE)</f>
        <v>22-Sep-1972</v>
      </c>
      <c r="M1183" s="6">
        <f>VLOOKUP(Table2[[#This Row],[CustomerID]],'Hospitalisation Details'!A:M,7,FALSE)</f>
        <v>9549.57</v>
      </c>
      <c r="N1183" s="6" t="str">
        <f>VLOOKUP(Table2[[#This Row],[CustomerID]],'Hospitalisation Details'!A:M,8,FALSE)</f>
        <v>tier - 2</v>
      </c>
      <c r="O1183" s="6" t="str">
        <f>VLOOKUP(Table2[[#This Row],[CustomerID]],'Hospitalisation Details'!A:M,9,FALSE)</f>
        <v>tier - 1</v>
      </c>
      <c r="P1183" s="6" t="str">
        <f>VLOOKUP(Table2[[#This Row],[CustomerID]],'Hospitalisation Details'!A:M,10,FALSE)</f>
        <v>R1013</v>
      </c>
      <c r="Q1183" s="6">
        <f>VLOOKUP(Table2[[#This Row],[CustomerID]],'Hospitalisation Details'!A:M,13,FALSE)</f>
        <v>50</v>
      </c>
      <c r="R1183" s="41"/>
    </row>
    <row r="1184" spans="1:18" x14ac:dyDescent="0.3">
      <c r="A1184" s="6" t="str">
        <f>VLOOKUP('Customer Names'!A1184,'Customer Names'!A:A,1,FALSE)</f>
        <v>Id1183</v>
      </c>
      <c r="B1184" s="6" t="str">
        <f>VLOOKUP(Table2[[#This Row],[CustomerID]],'Customer Names'!A:E,4,FALSE)</f>
        <v xml:space="preserve">  Mary-Lynn B</v>
      </c>
      <c r="C1184" s="6">
        <f>VLOOKUP(Table2[[#This Row],[CustomerID]],'Medical Examinations'!A:J,2,FALSE)</f>
        <v>44.744999999999997</v>
      </c>
      <c r="D1184" s="6">
        <f>VLOOKUP(Table2[[#This Row],[CustomerID]],'Medical Examinations'!A:J,3,FALSE)</f>
        <v>5.19</v>
      </c>
      <c r="E1184" s="6" t="str">
        <f>VLOOKUP(Table2[[#This Row],[CustomerID]],'Medical Examinations'!A:J,4,FALSE)</f>
        <v>No</v>
      </c>
      <c r="F1184" s="6" t="str">
        <f>VLOOKUP(Table2[[#This Row],[CustomerID]],'Medical Examinations'!A:J,5,FALSE)</f>
        <v>No</v>
      </c>
      <c r="G1184" s="6" t="str">
        <f>VLOOKUP(Table2[[#This Row],[CustomerID]],'Medical Examinations'!A:J,6,FALSE)</f>
        <v>No</v>
      </c>
      <c r="H1184" s="6">
        <f>VLOOKUP(Table2[[#This Row],[CustomerID]],'Medical Examinations'!A:J,7,FALSE)</f>
        <v>2</v>
      </c>
      <c r="I1184" s="6" t="str">
        <f>VLOOKUP(Table2[[#This Row],[CustomerID]],'Medical Examinations'!A:J,8,FALSE)</f>
        <v>No</v>
      </c>
      <c r="J1184" s="6" t="str">
        <f>VLOOKUP(Table2[[#This Row],[CustomerID]],'Medical Examinations'!A:J,9,FALSE)</f>
        <v>Obesity</v>
      </c>
      <c r="K1184" s="6" t="str">
        <f>VLOOKUP(Table2[[#This Row],[CustomerID]],'Medical Examinations'!A:J,10,FALSE)</f>
        <v>Normal</v>
      </c>
      <c r="L1184" s="6" t="str">
        <f>VLOOKUP(Table2[[#This Row],[CustomerID]],'Hospitalisation Details'!A:M,12,FALSE)</f>
        <v>22-Sep-1972</v>
      </c>
      <c r="M1184" s="6">
        <f>VLOOKUP(Table2[[#This Row],[CustomerID]],'Hospitalisation Details'!A:M,7,FALSE)</f>
        <v>9541.7000000000007</v>
      </c>
      <c r="N1184" s="6" t="str">
        <f>VLOOKUP(Table2[[#This Row],[CustomerID]],'Hospitalisation Details'!A:M,8,FALSE)</f>
        <v>tier - 2</v>
      </c>
      <c r="O1184" s="6" t="str">
        <f>VLOOKUP(Table2[[#This Row],[CustomerID]],'Hospitalisation Details'!A:M,9,FALSE)</f>
        <v>tier - 1</v>
      </c>
      <c r="P1184" s="6" t="str">
        <f>VLOOKUP(Table2[[#This Row],[CustomerID]],'Hospitalisation Details'!A:M,10,FALSE)</f>
        <v>R1024</v>
      </c>
      <c r="Q1184" s="6">
        <f>VLOOKUP(Table2[[#This Row],[CustomerID]],'Hospitalisation Details'!A:M,13,FALSE)</f>
        <v>50</v>
      </c>
      <c r="R1184" s="41"/>
    </row>
    <row r="1185" spans="1:18" x14ac:dyDescent="0.3">
      <c r="A1185" s="6" t="str">
        <f>VLOOKUP('Customer Names'!A1185,'Customer Names'!A:A,1,FALSE)</f>
        <v>Id1184</v>
      </c>
      <c r="B1185" s="6" t="str">
        <f>VLOOKUP(Table2[[#This Row],[CustomerID]],'Customer Names'!A:E,4,FALSE)</f>
        <v xml:space="preserve">  Jamie A</v>
      </c>
      <c r="C1185" s="6">
        <f>VLOOKUP(Table2[[#This Row],[CustomerID]],'Medical Examinations'!A:J,2,FALSE)</f>
        <v>26.33</v>
      </c>
      <c r="D1185" s="6">
        <f>VLOOKUP(Table2[[#This Row],[CustomerID]],'Medical Examinations'!A:J,3,FALSE)</f>
        <v>11.8</v>
      </c>
      <c r="E1185" s="6" t="str">
        <f>VLOOKUP(Table2[[#This Row],[CustomerID]],'Medical Examinations'!A:J,4,FALSE)</f>
        <v>Yes</v>
      </c>
      <c r="F1185" s="6" t="str">
        <f>VLOOKUP(Table2[[#This Row],[CustomerID]],'Medical Examinations'!A:J,5,FALSE)</f>
        <v>No</v>
      </c>
      <c r="G1185" s="6" t="str">
        <f>VLOOKUP(Table2[[#This Row],[CustomerID]],'Medical Examinations'!A:J,6,FALSE)</f>
        <v>No</v>
      </c>
      <c r="H1185" s="6">
        <f>VLOOKUP(Table2[[#This Row],[CustomerID]],'Medical Examinations'!A:J,7,FALSE)</f>
        <v>1</v>
      </c>
      <c r="I1185" s="6" t="str">
        <f>VLOOKUP(Table2[[#This Row],[CustomerID]],'Medical Examinations'!A:J,8,FALSE)</f>
        <v>No</v>
      </c>
      <c r="J1185" s="6" t="str">
        <f>VLOOKUP(Table2[[#This Row],[CustomerID]],'Medical Examinations'!A:J,9,FALSE)</f>
        <v>OverWeight</v>
      </c>
      <c r="K1185" s="6" t="str">
        <f>VLOOKUP(Table2[[#This Row],[CustomerID]],'Medical Examinations'!A:J,10,FALSE)</f>
        <v>Diabetes</v>
      </c>
      <c r="L1185" s="6" t="str">
        <f>VLOOKUP(Table2[[#This Row],[CustomerID]],'Hospitalisation Details'!A:M,12,FALSE)</f>
        <v>28-Jul-1975</v>
      </c>
      <c r="M1185" s="6">
        <f>VLOOKUP(Table2[[#This Row],[CustomerID]],'Hospitalisation Details'!A:M,7,FALSE)</f>
        <v>9540.17</v>
      </c>
      <c r="N1185" s="6" t="str">
        <f>VLOOKUP(Table2[[#This Row],[CustomerID]],'Hospitalisation Details'!A:M,8,FALSE)</f>
        <v>tier - 2</v>
      </c>
      <c r="O1185" s="6" t="str">
        <f>VLOOKUP(Table2[[#This Row],[CustomerID]],'Hospitalisation Details'!A:M,9,FALSE)</f>
        <v>tier - 2</v>
      </c>
      <c r="P1185" s="6" t="str">
        <f>VLOOKUP(Table2[[#This Row],[CustomerID]],'Hospitalisation Details'!A:M,10,FALSE)</f>
        <v>R1024</v>
      </c>
      <c r="Q1185" s="6">
        <f>VLOOKUP(Table2[[#This Row],[CustomerID]],'Hospitalisation Details'!A:M,13,FALSE)</f>
        <v>47</v>
      </c>
      <c r="R1185" s="41"/>
    </row>
    <row r="1186" spans="1:18" x14ac:dyDescent="0.3">
      <c r="A1186" s="6" t="str">
        <f>VLOOKUP('Customer Names'!A1186,'Customer Names'!A:A,1,FALSE)</f>
        <v>Id1185</v>
      </c>
      <c r="B1186" s="6" t="str">
        <f>VLOOKUP(Table2[[#This Row],[CustomerID]],'Customer Names'!A:E,4,FALSE)</f>
        <v xml:space="preserve">  Jeffrey A</v>
      </c>
      <c r="C1186" s="6">
        <f>VLOOKUP(Table2[[#This Row],[CustomerID]],'Medical Examinations'!A:J,2,FALSE)</f>
        <v>26.6</v>
      </c>
      <c r="D1186" s="6">
        <f>VLOOKUP(Table2[[#This Row],[CustomerID]],'Medical Examinations'!A:J,3,FALSE)</f>
        <v>8.3800000000000008</v>
      </c>
      <c r="E1186" s="6" t="str">
        <f>VLOOKUP(Table2[[#This Row],[CustomerID]],'Medical Examinations'!A:J,4,FALSE)</f>
        <v>No</v>
      </c>
      <c r="F1186" s="6" t="str">
        <f>VLOOKUP(Table2[[#This Row],[CustomerID]],'Medical Examinations'!A:J,5,FALSE)</f>
        <v>No</v>
      </c>
      <c r="G1186" s="6" t="str">
        <f>VLOOKUP(Table2[[#This Row],[CustomerID]],'Medical Examinations'!A:J,6,FALSE)</f>
        <v>No</v>
      </c>
      <c r="H1186" s="6">
        <f>VLOOKUP(Table2[[#This Row],[CustomerID]],'Medical Examinations'!A:J,7,FALSE)</f>
        <v>2</v>
      </c>
      <c r="I1186" s="6" t="str">
        <f>VLOOKUP(Table2[[#This Row],[CustomerID]],'Medical Examinations'!A:J,8,FALSE)</f>
        <v>No</v>
      </c>
      <c r="J1186" s="6" t="str">
        <f>VLOOKUP(Table2[[#This Row],[CustomerID]],'Medical Examinations'!A:J,9,FALSE)</f>
        <v>OverWeight</v>
      </c>
      <c r="K1186" s="6" t="str">
        <f>VLOOKUP(Table2[[#This Row],[CustomerID]],'Medical Examinations'!A:J,10,FALSE)</f>
        <v>Diabetes</v>
      </c>
      <c r="L1186" s="6" t="str">
        <f>VLOOKUP(Table2[[#This Row],[CustomerID]],'Hospitalisation Details'!A:M,12,FALSE)</f>
        <v>21-Dec-1973</v>
      </c>
      <c r="M1186" s="6">
        <f>VLOOKUP(Table2[[#This Row],[CustomerID]],'Hospitalisation Details'!A:M,7,FALSE)</f>
        <v>9538.65</v>
      </c>
      <c r="N1186" s="6" t="str">
        <f>VLOOKUP(Table2[[#This Row],[CustomerID]],'Hospitalisation Details'!A:M,8,FALSE)</f>
        <v>tier - 2</v>
      </c>
      <c r="O1186" s="6" t="str">
        <f>VLOOKUP(Table2[[#This Row],[CustomerID]],'Hospitalisation Details'!A:M,9,FALSE)</f>
        <v>tier - 3</v>
      </c>
      <c r="P1186" s="6" t="str">
        <f>VLOOKUP(Table2[[#This Row],[CustomerID]],'Hospitalisation Details'!A:M,10,FALSE)</f>
        <v>R1021</v>
      </c>
      <c r="Q1186" s="6">
        <f>VLOOKUP(Table2[[#This Row],[CustomerID]],'Hospitalisation Details'!A:M,13,FALSE)</f>
        <v>49</v>
      </c>
      <c r="R1186" s="41"/>
    </row>
    <row r="1187" spans="1:18" x14ac:dyDescent="0.3">
      <c r="A1187" s="6" t="str">
        <f>VLOOKUP('Customer Names'!A1187,'Customer Names'!A:A,1,FALSE)</f>
        <v>Id1186</v>
      </c>
      <c r="B1187" s="6" t="str">
        <f>VLOOKUP(Table2[[#This Row],[CustomerID]],'Customer Names'!A:E,4,FALSE)</f>
        <v xml:space="preserve">  Nicole</v>
      </c>
      <c r="C1187" s="6">
        <f>VLOOKUP(Table2[[#This Row],[CustomerID]],'Medical Examinations'!A:J,2,FALSE)</f>
        <v>27.5</v>
      </c>
      <c r="D1187" s="6">
        <f>VLOOKUP(Table2[[#This Row],[CustomerID]],'Medical Examinations'!A:J,3,FALSE)</f>
        <v>7.58</v>
      </c>
      <c r="E1187" s="6" t="str">
        <f>VLOOKUP(Table2[[#This Row],[CustomerID]],'Medical Examinations'!A:J,4,FALSE)</f>
        <v>No</v>
      </c>
      <c r="F1187" s="6" t="str">
        <f>VLOOKUP(Table2[[#This Row],[CustomerID]],'Medical Examinations'!A:J,5,FALSE)</f>
        <v>No</v>
      </c>
      <c r="G1187" s="6" t="str">
        <f>VLOOKUP(Table2[[#This Row],[CustomerID]],'Medical Examinations'!A:J,6,FALSE)</f>
        <v>No</v>
      </c>
      <c r="H1187" s="6">
        <f>VLOOKUP(Table2[[#This Row],[CustomerID]],'Medical Examinations'!A:J,7,FALSE)</f>
        <v>0</v>
      </c>
      <c r="I1187" s="6" t="str">
        <f>VLOOKUP(Table2[[#This Row],[CustomerID]],'Medical Examinations'!A:J,8,FALSE)</f>
        <v>No</v>
      </c>
      <c r="J1187" s="6" t="str">
        <f>VLOOKUP(Table2[[#This Row],[CustomerID]],'Medical Examinations'!A:J,9,FALSE)</f>
        <v>OverWeight</v>
      </c>
      <c r="K1187" s="6" t="str">
        <f>VLOOKUP(Table2[[#This Row],[CustomerID]],'Medical Examinations'!A:J,10,FALSE)</f>
        <v>Diabetes</v>
      </c>
      <c r="L1187" s="6" t="str">
        <f>VLOOKUP(Table2[[#This Row],[CustomerID]],'Hospitalisation Details'!A:M,12,FALSE)</f>
        <v>29-Nov-1971</v>
      </c>
      <c r="M1187" s="6">
        <f>VLOOKUP(Table2[[#This Row],[CustomerID]],'Hospitalisation Details'!A:M,7,FALSE)</f>
        <v>9528.9</v>
      </c>
      <c r="N1187" s="6" t="str">
        <f>VLOOKUP(Table2[[#This Row],[CustomerID]],'Hospitalisation Details'!A:M,8,FALSE)</f>
        <v>tier - 2</v>
      </c>
      <c r="O1187" s="6" t="str">
        <f>VLOOKUP(Table2[[#This Row],[CustomerID]],'Hospitalisation Details'!A:M,9,FALSE)</f>
        <v>tier - 2</v>
      </c>
      <c r="P1187" s="6" t="str">
        <f>VLOOKUP(Table2[[#This Row],[CustomerID]],'Hospitalisation Details'!A:M,10,FALSE)</f>
        <v>R1011</v>
      </c>
      <c r="Q1187" s="6">
        <f>VLOOKUP(Table2[[#This Row],[CustomerID]],'Hospitalisation Details'!A:M,13,FALSE)</f>
        <v>51</v>
      </c>
      <c r="R1187" s="41"/>
    </row>
    <row r="1188" spans="1:18" x14ac:dyDescent="0.3">
      <c r="A1188" s="6" t="str">
        <f>VLOOKUP('Customer Names'!A1188,'Customer Names'!A:A,1,FALSE)</f>
        <v>Id1187</v>
      </c>
      <c r="B1188" s="6" t="str">
        <f>VLOOKUP(Table2[[#This Row],[CustomerID]],'Customer Names'!A:E,4,FALSE)</f>
        <v xml:space="preserve">  Audrey</v>
      </c>
      <c r="C1188" s="6">
        <f>VLOOKUP(Table2[[#This Row],[CustomerID]],'Medical Examinations'!A:J,2,FALSE)</f>
        <v>41.55</v>
      </c>
      <c r="D1188" s="6">
        <f>VLOOKUP(Table2[[#This Row],[CustomerID]],'Medical Examinations'!A:J,3,FALSE)</f>
        <v>4.6100000000000003</v>
      </c>
      <c r="E1188" s="6" t="str">
        <f>VLOOKUP(Table2[[#This Row],[CustomerID]],'Medical Examinations'!A:J,4,FALSE)</f>
        <v>No</v>
      </c>
      <c r="F1188" s="6" t="str">
        <f>VLOOKUP(Table2[[#This Row],[CustomerID]],'Medical Examinations'!A:J,5,FALSE)</f>
        <v>No</v>
      </c>
      <c r="G1188" s="6" t="str">
        <f>VLOOKUP(Table2[[#This Row],[CustomerID]],'Medical Examinations'!A:J,6,FALSE)</f>
        <v>No</v>
      </c>
      <c r="H1188" s="6">
        <f>VLOOKUP(Table2[[#This Row],[CustomerID]],'Medical Examinations'!A:J,7,FALSE)</f>
        <v>1</v>
      </c>
      <c r="I1188" s="6" t="str">
        <f>VLOOKUP(Table2[[#This Row],[CustomerID]],'Medical Examinations'!A:J,8,FALSE)</f>
        <v>No</v>
      </c>
      <c r="J1188" s="6" t="str">
        <f>VLOOKUP(Table2[[#This Row],[CustomerID]],'Medical Examinations'!A:J,9,FALSE)</f>
        <v>Obesity</v>
      </c>
      <c r="K1188" s="6" t="str">
        <f>VLOOKUP(Table2[[#This Row],[CustomerID]],'Medical Examinations'!A:J,10,FALSE)</f>
        <v>Normal</v>
      </c>
      <c r="L1188" s="6" t="str">
        <f>VLOOKUP(Table2[[#This Row],[CustomerID]],'Hospitalisation Details'!A:M,12,FALSE)</f>
        <v>22-Aug-1992</v>
      </c>
      <c r="M1188" s="6">
        <f>VLOOKUP(Table2[[#This Row],[CustomerID]],'Hospitalisation Details'!A:M,7,FALSE)</f>
        <v>9507.68</v>
      </c>
      <c r="N1188" s="6" t="str">
        <f>VLOOKUP(Table2[[#This Row],[CustomerID]],'Hospitalisation Details'!A:M,8,FALSE)</f>
        <v>tier - 2</v>
      </c>
      <c r="O1188" s="6" t="str">
        <f>VLOOKUP(Table2[[#This Row],[CustomerID]],'Hospitalisation Details'!A:M,9,FALSE)</f>
        <v>tier - 1</v>
      </c>
      <c r="P1188" s="6" t="str">
        <f>VLOOKUP(Table2[[#This Row],[CustomerID]],'Hospitalisation Details'!A:M,10,FALSE)</f>
        <v>R1012</v>
      </c>
      <c r="Q1188" s="6">
        <f>VLOOKUP(Table2[[#This Row],[CustomerID]],'Hospitalisation Details'!A:M,13,FALSE)</f>
        <v>30</v>
      </c>
      <c r="R1188" s="41"/>
    </row>
    <row r="1189" spans="1:18" x14ac:dyDescent="0.3">
      <c r="A1189" s="6" t="str">
        <f>VLOOKUP('Customer Names'!A1189,'Customer Names'!A:A,1,FALSE)</f>
        <v>Id1188</v>
      </c>
      <c r="B1189" s="6" t="str">
        <f>VLOOKUP(Table2[[#This Row],[CustomerID]],'Customer Names'!A:E,4,FALSE)</f>
        <v xml:space="preserve">  Jacob</v>
      </c>
      <c r="C1189" s="6">
        <f>VLOOKUP(Table2[[#This Row],[CustomerID]],'Medical Examinations'!A:J,2,FALSE)</f>
        <v>41.47</v>
      </c>
      <c r="D1189" s="6">
        <f>VLOOKUP(Table2[[#This Row],[CustomerID]],'Medical Examinations'!A:J,3,FALSE)</f>
        <v>4.7</v>
      </c>
      <c r="E1189" s="6" t="str">
        <f>VLOOKUP(Table2[[#This Row],[CustomerID]],'Medical Examinations'!A:J,4,FALSE)</f>
        <v>Yes</v>
      </c>
      <c r="F1189" s="6" t="str">
        <f>VLOOKUP(Table2[[#This Row],[CustomerID]],'Medical Examinations'!A:J,5,FALSE)</f>
        <v>No</v>
      </c>
      <c r="G1189" s="6" t="str">
        <f>VLOOKUP(Table2[[#This Row],[CustomerID]],'Medical Examinations'!A:J,6,FALSE)</f>
        <v>Yes</v>
      </c>
      <c r="H1189" s="6">
        <f>VLOOKUP(Table2[[#This Row],[CustomerID]],'Medical Examinations'!A:J,7,FALSE)</f>
        <v>1</v>
      </c>
      <c r="I1189" s="6" t="str">
        <f>VLOOKUP(Table2[[#This Row],[CustomerID]],'Medical Examinations'!A:J,8,FALSE)</f>
        <v>No</v>
      </c>
      <c r="J1189" s="6" t="str">
        <f>VLOOKUP(Table2[[#This Row],[CustomerID]],'Medical Examinations'!A:J,9,FALSE)</f>
        <v>Obesity</v>
      </c>
      <c r="K1189" s="6" t="str">
        <f>VLOOKUP(Table2[[#This Row],[CustomerID]],'Medical Examinations'!A:J,10,FALSE)</f>
        <v>Normal</v>
      </c>
      <c r="L1189" s="6" t="str">
        <f>VLOOKUP(Table2[[#This Row],[CustomerID]],'Hospitalisation Details'!A:M,12,FALSE)</f>
        <v>24-Aug-1969</v>
      </c>
      <c r="M1189" s="6">
        <f>VLOOKUP(Table2[[#This Row],[CustomerID]],'Hospitalisation Details'!A:M,7,FALSE)</f>
        <v>9504.31</v>
      </c>
      <c r="N1189" s="6" t="str">
        <f>VLOOKUP(Table2[[#This Row],[CustomerID]],'Hospitalisation Details'!A:M,8,FALSE)</f>
        <v>tier - 3</v>
      </c>
      <c r="O1189" s="6" t="str">
        <f>VLOOKUP(Table2[[#This Row],[CustomerID]],'Hospitalisation Details'!A:M,9,FALSE)</f>
        <v>tier - 2</v>
      </c>
      <c r="P1189" s="6" t="str">
        <f>VLOOKUP(Table2[[#This Row],[CustomerID]],'Hospitalisation Details'!A:M,10,FALSE)</f>
        <v>R1013</v>
      </c>
      <c r="Q1189" s="6">
        <f>VLOOKUP(Table2[[#This Row],[CustomerID]],'Hospitalisation Details'!A:M,13,FALSE)</f>
        <v>53</v>
      </c>
      <c r="R1189" s="41"/>
    </row>
    <row r="1190" spans="1:18" x14ac:dyDescent="0.3">
      <c r="A1190" s="6" t="str">
        <f>VLOOKUP('Customer Names'!A1190,'Customer Names'!A:A,1,FALSE)</f>
        <v>Id1189</v>
      </c>
      <c r="B1190" s="6" t="str">
        <f>VLOOKUP(Table2[[#This Row],[CustomerID]],'Customer Names'!A:E,4,FALSE)</f>
        <v xml:space="preserve">  Daniel S</v>
      </c>
      <c r="C1190" s="6">
        <f>VLOOKUP(Table2[[#This Row],[CustomerID]],'Medical Examinations'!A:J,2,FALSE)</f>
        <v>24.795000000000002</v>
      </c>
      <c r="D1190" s="6">
        <f>VLOOKUP(Table2[[#This Row],[CustomerID]],'Medical Examinations'!A:J,3,FALSE)</f>
        <v>6.05</v>
      </c>
      <c r="E1190" s="6" t="str">
        <f>VLOOKUP(Table2[[#This Row],[CustomerID]],'Medical Examinations'!A:J,4,FALSE)</f>
        <v>Yes</v>
      </c>
      <c r="F1190" s="6" t="str">
        <f>VLOOKUP(Table2[[#This Row],[CustomerID]],'Medical Examinations'!A:J,5,FALSE)</f>
        <v>No</v>
      </c>
      <c r="G1190" s="6" t="str">
        <f>VLOOKUP(Table2[[#This Row],[CustomerID]],'Medical Examinations'!A:J,6,FALSE)</f>
        <v>No</v>
      </c>
      <c r="H1190" s="6">
        <f>VLOOKUP(Table2[[#This Row],[CustomerID]],'Medical Examinations'!A:J,7,FALSE)</f>
        <v>0</v>
      </c>
      <c r="I1190" s="6" t="str">
        <f>VLOOKUP(Table2[[#This Row],[CustomerID]],'Medical Examinations'!A:J,8,FALSE)</f>
        <v>No</v>
      </c>
      <c r="J1190" s="6" t="str">
        <f>VLOOKUP(Table2[[#This Row],[CustomerID]],'Medical Examinations'!A:J,9,FALSE)</f>
        <v>NormalWeight</v>
      </c>
      <c r="K1190" s="6" t="str">
        <f>VLOOKUP(Table2[[#This Row],[CustomerID]],'Medical Examinations'!A:J,10,FALSE)</f>
        <v>Prediabetes</v>
      </c>
      <c r="L1190" s="6" t="str">
        <f>VLOOKUP(Table2[[#This Row],[CustomerID]],'Hospitalisation Details'!A:M,12,FALSE)</f>
        <v>28-Nov-1976</v>
      </c>
      <c r="M1190" s="6">
        <f>VLOOKUP(Table2[[#This Row],[CustomerID]],'Hospitalisation Details'!A:M,7,FALSE)</f>
        <v>9500.57</v>
      </c>
      <c r="N1190" s="6" t="str">
        <f>VLOOKUP(Table2[[#This Row],[CustomerID]],'Hospitalisation Details'!A:M,8,FALSE)</f>
        <v>tier - 2</v>
      </c>
      <c r="O1190" s="6" t="str">
        <f>VLOOKUP(Table2[[#This Row],[CustomerID]],'Hospitalisation Details'!A:M,9,FALSE)</f>
        <v>tier - 3</v>
      </c>
      <c r="P1190" s="6" t="str">
        <f>VLOOKUP(Table2[[#This Row],[CustomerID]],'Hospitalisation Details'!A:M,10,FALSE)</f>
        <v>R1017</v>
      </c>
      <c r="Q1190" s="6">
        <f>VLOOKUP(Table2[[#This Row],[CustomerID]],'Hospitalisation Details'!A:M,13,FALSE)</f>
        <v>46</v>
      </c>
      <c r="R1190" s="41"/>
    </row>
    <row r="1191" spans="1:18" x14ac:dyDescent="0.3">
      <c r="A1191" s="6" t="str">
        <f>VLOOKUP('Customer Names'!A1191,'Customer Names'!A:A,1,FALSE)</f>
        <v>Id1190</v>
      </c>
      <c r="B1191" s="6" t="str">
        <f>VLOOKUP(Table2[[#This Row],[CustomerID]],'Customer Names'!A:E,4,FALSE)</f>
        <v xml:space="preserve">  Marc C</v>
      </c>
      <c r="C1191" s="6">
        <f>VLOOKUP(Table2[[#This Row],[CustomerID]],'Medical Examinations'!A:J,2,FALSE)</f>
        <v>29.48</v>
      </c>
      <c r="D1191" s="6">
        <f>VLOOKUP(Table2[[#This Row],[CustomerID]],'Medical Examinations'!A:J,3,FALSE)</f>
        <v>5.63</v>
      </c>
      <c r="E1191" s="6" t="str">
        <f>VLOOKUP(Table2[[#This Row],[CustomerID]],'Medical Examinations'!A:J,4,FALSE)</f>
        <v>Yes</v>
      </c>
      <c r="F1191" s="6" t="str">
        <f>VLOOKUP(Table2[[#This Row],[CustomerID]],'Medical Examinations'!A:J,5,FALSE)</f>
        <v>No</v>
      </c>
      <c r="G1191" s="6" t="str">
        <f>VLOOKUP(Table2[[#This Row],[CustomerID]],'Medical Examinations'!A:J,6,FALSE)</f>
        <v>Yes</v>
      </c>
      <c r="H1191" s="6">
        <f>VLOOKUP(Table2[[#This Row],[CustomerID]],'Medical Examinations'!A:J,7,FALSE)</f>
        <v>1</v>
      </c>
      <c r="I1191" s="6" t="str">
        <f>VLOOKUP(Table2[[#This Row],[CustomerID]],'Medical Examinations'!A:J,8,FALSE)</f>
        <v>No</v>
      </c>
      <c r="J1191" s="6" t="str">
        <f>VLOOKUP(Table2[[#This Row],[CustomerID]],'Medical Examinations'!A:J,9,FALSE)</f>
        <v>OverWeight</v>
      </c>
      <c r="K1191" s="6" t="str">
        <f>VLOOKUP(Table2[[#This Row],[CustomerID]],'Medical Examinations'!A:J,10,FALSE)</f>
        <v>Normal</v>
      </c>
      <c r="L1191" s="6" t="str">
        <f>VLOOKUP(Table2[[#This Row],[CustomerID]],'Hospitalisation Details'!A:M,12,FALSE)</f>
        <v>4-Jun-1969</v>
      </c>
      <c r="M1191" s="6">
        <f>VLOOKUP(Table2[[#This Row],[CustomerID]],'Hospitalisation Details'!A:M,7,FALSE)</f>
        <v>9487.64</v>
      </c>
      <c r="N1191" s="6" t="str">
        <f>VLOOKUP(Table2[[#This Row],[CustomerID]],'Hospitalisation Details'!A:M,8,FALSE)</f>
        <v>tier - 2</v>
      </c>
      <c r="O1191" s="6" t="str">
        <f>VLOOKUP(Table2[[#This Row],[CustomerID]],'Hospitalisation Details'!A:M,9,FALSE)</f>
        <v>tier - 2</v>
      </c>
      <c r="P1191" s="6" t="str">
        <f>VLOOKUP(Table2[[#This Row],[CustomerID]],'Hospitalisation Details'!A:M,10,FALSE)</f>
        <v>R1013</v>
      </c>
      <c r="Q1191" s="6">
        <f>VLOOKUP(Table2[[#This Row],[CustomerID]],'Hospitalisation Details'!A:M,13,FALSE)</f>
        <v>54</v>
      </c>
      <c r="R1191" s="41"/>
    </row>
    <row r="1192" spans="1:18" x14ac:dyDescent="0.3">
      <c r="A1192" s="6" t="str">
        <f>VLOOKUP('Customer Names'!A1192,'Customer Names'!A:A,1,FALSE)</f>
        <v>Id1191</v>
      </c>
      <c r="B1192" s="6" t="str">
        <f>VLOOKUP(Table2[[#This Row],[CustomerID]],'Customer Names'!A:E,4,FALSE)</f>
        <v xml:space="preserve">  Mark S</v>
      </c>
      <c r="C1192" s="6">
        <f>VLOOKUP(Table2[[#This Row],[CustomerID]],'Medical Examinations'!A:J,2,FALSE)</f>
        <v>28.09</v>
      </c>
      <c r="D1192" s="6">
        <f>VLOOKUP(Table2[[#This Row],[CustomerID]],'Medical Examinations'!A:J,3,FALSE)</f>
        <v>6.06</v>
      </c>
      <c r="E1192" s="6" t="str">
        <f>VLOOKUP(Table2[[#This Row],[CustomerID]],'Medical Examinations'!A:J,4,FALSE)</f>
        <v>No</v>
      </c>
      <c r="F1192" s="6" t="str">
        <f>VLOOKUP(Table2[[#This Row],[CustomerID]],'Medical Examinations'!A:J,5,FALSE)</f>
        <v>No</v>
      </c>
      <c r="G1192" s="6" t="str">
        <f>VLOOKUP(Table2[[#This Row],[CustomerID]],'Medical Examinations'!A:J,6,FALSE)</f>
        <v>Yes</v>
      </c>
      <c r="H1192" s="6">
        <f>VLOOKUP(Table2[[#This Row],[CustomerID]],'Medical Examinations'!A:J,7,FALSE)</f>
        <v>1</v>
      </c>
      <c r="I1192" s="6" t="str">
        <f>VLOOKUP(Table2[[#This Row],[CustomerID]],'Medical Examinations'!A:J,8,FALSE)</f>
        <v>No</v>
      </c>
      <c r="J1192" s="6" t="str">
        <f>VLOOKUP(Table2[[#This Row],[CustomerID]],'Medical Examinations'!A:J,9,FALSE)</f>
        <v>OverWeight</v>
      </c>
      <c r="K1192" s="6" t="str">
        <f>VLOOKUP(Table2[[#This Row],[CustomerID]],'Medical Examinations'!A:J,10,FALSE)</f>
        <v>Prediabetes</v>
      </c>
      <c r="L1192" s="6" t="str">
        <f>VLOOKUP(Table2[[#This Row],[CustomerID]],'Hospitalisation Details'!A:M,12,FALSE)</f>
        <v>17-Jul-1979</v>
      </c>
      <c r="M1192" s="6">
        <f>VLOOKUP(Table2[[#This Row],[CustomerID]],'Hospitalisation Details'!A:M,7,FALSE)</f>
        <v>9453.92</v>
      </c>
      <c r="N1192" s="6" t="str">
        <f>VLOOKUP(Table2[[#This Row],[CustomerID]],'Hospitalisation Details'!A:M,8,FALSE)</f>
        <v>tier - 2</v>
      </c>
      <c r="O1192" s="6" t="str">
        <f>VLOOKUP(Table2[[#This Row],[CustomerID]],'Hospitalisation Details'!A:M,9,FALSE)</f>
        <v>tier - 2</v>
      </c>
      <c r="P1192" s="6" t="str">
        <f>VLOOKUP(Table2[[#This Row],[CustomerID]],'Hospitalisation Details'!A:M,10,FALSE)</f>
        <v>R1021</v>
      </c>
      <c r="Q1192" s="6">
        <f>VLOOKUP(Table2[[#This Row],[CustomerID]],'Hospitalisation Details'!A:M,13,FALSE)</f>
        <v>43</v>
      </c>
      <c r="R1192" s="41"/>
    </row>
    <row r="1193" spans="1:18" x14ac:dyDescent="0.3">
      <c r="A1193" s="6" t="str">
        <f>VLOOKUP('Customer Names'!A1193,'Customer Names'!A:A,1,FALSE)</f>
        <v>Id1192</v>
      </c>
      <c r="B1193" s="6" t="str">
        <f>VLOOKUP(Table2[[#This Row],[CustomerID]],'Customer Names'!A:E,4,FALSE)</f>
        <v xml:space="preserve">  Dan</v>
      </c>
      <c r="C1193" s="6">
        <f>VLOOKUP(Table2[[#This Row],[CustomerID]],'Medical Examinations'!A:J,2,FALSE)</f>
        <v>32.729999999999997</v>
      </c>
      <c r="D1193" s="6">
        <f>VLOOKUP(Table2[[#This Row],[CustomerID]],'Medical Examinations'!A:J,3,FALSE)</f>
        <v>5.19</v>
      </c>
      <c r="E1193" s="6" t="str">
        <f>VLOOKUP(Table2[[#This Row],[CustomerID]],'Medical Examinations'!A:J,4,FALSE)</f>
        <v>No</v>
      </c>
      <c r="F1193" s="6" t="str">
        <f>VLOOKUP(Table2[[#This Row],[CustomerID]],'Medical Examinations'!A:J,5,FALSE)</f>
        <v>No</v>
      </c>
      <c r="G1193" s="6" t="str">
        <f>VLOOKUP(Table2[[#This Row],[CustomerID]],'Medical Examinations'!A:J,6,FALSE)</f>
        <v>No</v>
      </c>
      <c r="H1193" s="6">
        <f>VLOOKUP(Table2[[#This Row],[CustomerID]],'Medical Examinations'!A:J,7,FALSE)</f>
        <v>1</v>
      </c>
      <c r="I1193" s="6" t="str">
        <f>VLOOKUP(Table2[[#This Row],[CustomerID]],'Medical Examinations'!A:J,8,FALSE)</f>
        <v>No</v>
      </c>
      <c r="J1193" s="6" t="str">
        <f>VLOOKUP(Table2[[#This Row],[CustomerID]],'Medical Examinations'!A:J,9,FALSE)</f>
        <v>Obesity</v>
      </c>
      <c r="K1193" s="6" t="str">
        <f>VLOOKUP(Table2[[#This Row],[CustomerID]],'Medical Examinations'!A:J,10,FALSE)</f>
        <v>Normal</v>
      </c>
      <c r="L1193" s="6" t="str">
        <f>VLOOKUP(Table2[[#This Row],[CustomerID]],'Hospitalisation Details'!A:M,12,FALSE)</f>
        <v>14-Nov-1987</v>
      </c>
      <c r="M1193" s="6">
        <f>VLOOKUP(Table2[[#This Row],[CustomerID]],'Hospitalisation Details'!A:M,7,FALSE)</f>
        <v>9448.42</v>
      </c>
      <c r="N1193" s="6" t="str">
        <f>VLOOKUP(Table2[[#This Row],[CustomerID]],'Hospitalisation Details'!A:M,8,FALSE)</f>
        <v>tier - 2</v>
      </c>
      <c r="O1193" s="6" t="str">
        <f>VLOOKUP(Table2[[#This Row],[CustomerID]],'Hospitalisation Details'!A:M,9,FALSE)</f>
        <v>tier - 3</v>
      </c>
      <c r="P1193" s="6" t="str">
        <f>VLOOKUP(Table2[[#This Row],[CustomerID]],'Hospitalisation Details'!A:M,10,FALSE)</f>
        <v>R1021</v>
      </c>
      <c r="Q1193" s="6">
        <f>VLOOKUP(Table2[[#This Row],[CustomerID]],'Hospitalisation Details'!A:M,13,FALSE)</f>
        <v>35</v>
      </c>
      <c r="R1193" s="41"/>
    </row>
    <row r="1194" spans="1:18" x14ac:dyDescent="0.3">
      <c r="A1194" s="6" t="str">
        <f>VLOOKUP('Customer Names'!A1194,'Customer Names'!A:A,1,FALSE)</f>
        <v>Id1193</v>
      </c>
      <c r="B1194" s="6" t="str">
        <f>VLOOKUP(Table2[[#This Row],[CustomerID]],'Customer Names'!A:E,4,FALSE)</f>
        <v xml:space="preserve">  Gabriela</v>
      </c>
      <c r="C1194" s="6">
        <f>VLOOKUP(Table2[[#This Row],[CustomerID]],'Medical Examinations'!A:J,2,FALSE)</f>
        <v>27.36</v>
      </c>
      <c r="D1194" s="6">
        <f>VLOOKUP(Table2[[#This Row],[CustomerID]],'Medical Examinations'!A:J,3,FALSE)</f>
        <v>8.9600000000000009</v>
      </c>
      <c r="E1194" s="6" t="str">
        <f>VLOOKUP(Table2[[#This Row],[CustomerID]],'Medical Examinations'!A:J,4,FALSE)</f>
        <v>No</v>
      </c>
      <c r="F1194" s="6" t="str">
        <f>VLOOKUP(Table2[[#This Row],[CustomerID]],'Medical Examinations'!A:J,5,FALSE)</f>
        <v>No</v>
      </c>
      <c r="G1194" s="6" t="str">
        <f>VLOOKUP(Table2[[#This Row],[CustomerID]],'Medical Examinations'!A:J,6,FALSE)</f>
        <v>No</v>
      </c>
      <c r="H1194" s="6">
        <f>VLOOKUP(Table2[[#This Row],[CustomerID]],'Medical Examinations'!A:J,7,FALSE)</f>
        <v>0</v>
      </c>
      <c r="I1194" s="6" t="str">
        <f>VLOOKUP(Table2[[#This Row],[CustomerID]],'Medical Examinations'!A:J,8,FALSE)</f>
        <v>No</v>
      </c>
      <c r="J1194" s="6" t="str">
        <f>VLOOKUP(Table2[[#This Row],[CustomerID]],'Medical Examinations'!A:J,9,FALSE)</f>
        <v>OverWeight</v>
      </c>
      <c r="K1194" s="6" t="str">
        <f>VLOOKUP(Table2[[#This Row],[CustomerID]],'Medical Examinations'!A:J,10,FALSE)</f>
        <v>Diabetes</v>
      </c>
      <c r="L1194" s="6" t="str">
        <f>VLOOKUP(Table2[[#This Row],[CustomerID]],'Hospitalisation Details'!A:M,12,FALSE)</f>
        <v>8-Jun-1974</v>
      </c>
      <c r="M1194" s="6">
        <f>VLOOKUP(Table2[[#This Row],[CustomerID]],'Hospitalisation Details'!A:M,7,FALSE)</f>
        <v>9447.3799999999992</v>
      </c>
      <c r="N1194" s="6" t="str">
        <f>VLOOKUP(Table2[[#This Row],[CustomerID]],'Hospitalisation Details'!A:M,8,FALSE)</f>
        <v>tier - 2</v>
      </c>
      <c r="O1194" s="6" t="str">
        <f>VLOOKUP(Table2[[#This Row],[CustomerID]],'Hospitalisation Details'!A:M,9,FALSE)</f>
        <v>tier - 3</v>
      </c>
      <c r="P1194" s="6" t="str">
        <f>VLOOKUP(Table2[[#This Row],[CustomerID]],'Hospitalisation Details'!A:M,10,FALSE)</f>
        <v>R1024</v>
      </c>
      <c r="Q1194" s="6">
        <f>VLOOKUP(Table2[[#This Row],[CustomerID]],'Hospitalisation Details'!A:M,13,FALSE)</f>
        <v>49</v>
      </c>
      <c r="R1194" s="41"/>
    </row>
    <row r="1195" spans="1:18" x14ac:dyDescent="0.3">
      <c r="A1195" s="6" t="str">
        <f>VLOOKUP('Customer Names'!A1195,'Customer Names'!A:A,1,FALSE)</f>
        <v>Id1194</v>
      </c>
      <c r="B1195" s="6" t="str">
        <f>VLOOKUP(Table2[[#This Row],[CustomerID]],'Customer Names'!A:E,4,FALSE)</f>
        <v xml:space="preserve">  Amanda</v>
      </c>
      <c r="C1195" s="6">
        <f>VLOOKUP(Table2[[#This Row],[CustomerID]],'Medical Examinations'!A:J,2,FALSE)</f>
        <v>27.265000000000001</v>
      </c>
      <c r="D1195" s="6">
        <f>VLOOKUP(Table2[[#This Row],[CustomerID]],'Medical Examinations'!A:J,3,FALSE)</f>
        <v>11.39</v>
      </c>
      <c r="E1195" s="6" t="str">
        <f>VLOOKUP(Table2[[#This Row],[CustomerID]],'Medical Examinations'!A:J,4,FALSE)</f>
        <v>No</v>
      </c>
      <c r="F1195" s="6" t="str">
        <f>VLOOKUP(Table2[[#This Row],[CustomerID]],'Medical Examinations'!A:J,5,FALSE)</f>
        <v>No</v>
      </c>
      <c r="G1195" s="6" t="str">
        <f>VLOOKUP(Table2[[#This Row],[CustomerID]],'Medical Examinations'!A:J,6,FALSE)</f>
        <v>No</v>
      </c>
      <c r="H1195" s="6">
        <f>VLOOKUP(Table2[[#This Row],[CustomerID]],'Medical Examinations'!A:J,7,FALSE)</f>
        <v>0</v>
      </c>
      <c r="I1195" s="6" t="str">
        <f>VLOOKUP(Table2[[#This Row],[CustomerID]],'Medical Examinations'!A:J,8,FALSE)</f>
        <v>No</v>
      </c>
      <c r="J1195" s="6" t="str">
        <f>VLOOKUP(Table2[[#This Row],[CustomerID]],'Medical Examinations'!A:J,9,FALSE)</f>
        <v>OverWeight</v>
      </c>
      <c r="K1195" s="6" t="str">
        <f>VLOOKUP(Table2[[#This Row],[CustomerID]],'Medical Examinations'!A:J,10,FALSE)</f>
        <v>Diabetes</v>
      </c>
      <c r="L1195" s="6" t="str">
        <f>VLOOKUP(Table2[[#This Row],[CustomerID]],'Hospitalisation Details'!A:M,12,FALSE)</f>
        <v>27-Nov-1974</v>
      </c>
      <c r="M1195" s="6">
        <f>VLOOKUP(Table2[[#This Row],[CustomerID]],'Hospitalisation Details'!A:M,7,FALSE)</f>
        <v>9447.25</v>
      </c>
      <c r="N1195" s="6" t="str">
        <f>VLOOKUP(Table2[[#This Row],[CustomerID]],'Hospitalisation Details'!A:M,8,FALSE)</f>
        <v>tier - 2</v>
      </c>
      <c r="O1195" s="6" t="str">
        <f>VLOOKUP(Table2[[#This Row],[CustomerID]],'Hospitalisation Details'!A:M,9,FALSE)</f>
        <v>tier - 1</v>
      </c>
      <c r="P1195" s="6" t="str">
        <f>VLOOKUP(Table2[[#This Row],[CustomerID]],'Hospitalisation Details'!A:M,10,FALSE)</f>
        <v>R1024</v>
      </c>
      <c r="Q1195" s="6">
        <f>VLOOKUP(Table2[[#This Row],[CustomerID]],'Hospitalisation Details'!A:M,13,FALSE)</f>
        <v>48</v>
      </c>
      <c r="R1195" s="41"/>
    </row>
    <row r="1196" spans="1:18" x14ac:dyDescent="0.3">
      <c r="A1196" s="6" t="str">
        <f>VLOOKUP('Customer Names'!A1196,'Customer Names'!A:A,1,FALSE)</f>
        <v>Id1195</v>
      </c>
      <c r="B1196" s="6" t="str">
        <f>VLOOKUP(Table2[[#This Row],[CustomerID]],'Customer Names'!A:E,4,FALSE)</f>
        <v xml:space="preserve">  Dara</v>
      </c>
      <c r="C1196" s="6">
        <f>VLOOKUP(Table2[[#This Row],[CustomerID]],'Medical Examinations'!A:J,2,FALSE)</f>
        <v>48.07</v>
      </c>
      <c r="D1196" s="6">
        <f>VLOOKUP(Table2[[#This Row],[CustomerID]],'Medical Examinations'!A:J,3,FALSE)</f>
        <v>4.0599999999999996</v>
      </c>
      <c r="E1196" s="6" t="str">
        <f>VLOOKUP(Table2[[#This Row],[CustomerID]],'Medical Examinations'!A:J,4,FALSE)</f>
        <v>Yes</v>
      </c>
      <c r="F1196" s="6" t="str">
        <f>VLOOKUP(Table2[[#This Row],[CustomerID]],'Medical Examinations'!A:J,5,FALSE)</f>
        <v>No</v>
      </c>
      <c r="G1196" s="6" t="str">
        <f>VLOOKUP(Table2[[#This Row],[CustomerID]],'Medical Examinations'!A:J,6,FALSE)</f>
        <v>No</v>
      </c>
      <c r="H1196" s="6">
        <f>VLOOKUP(Table2[[#This Row],[CustomerID]],'Medical Examinations'!A:J,7,FALSE)</f>
        <v>0</v>
      </c>
      <c r="I1196" s="6" t="str">
        <f>VLOOKUP(Table2[[#This Row],[CustomerID]],'Medical Examinations'!A:J,8,FALSE)</f>
        <v>No</v>
      </c>
      <c r="J1196" s="6" t="str">
        <f>VLOOKUP(Table2[[#This Row],[CustomerID]],'Medical Examinations'!A:J,9,FALSE)</f>
        <v>Obesity</v>
      </c>
      <c r="K1196" s="6" t="str">
        <f>VLOOKUP(Table2[[#This Row],[CustomerID]],'Medical Examinations'!A:J,10,FALSE)</f>
        <v>Normal</v>
      </c>
      <c r="L1196" s="6" t="str">
        <f>VLOOKUP(Table2[[#This Row],[CustomerID]],'Hospitalisation Details'!A:M,12,FALSE)</f>
        <v>3-Nov-1976</v>
      </c>
      <c r="M1196" s="6">
        <f>VLOOKUP(Table2[[#This Row],[CustomerID]],'Hospitalisation Details'!A:M,7,FALSE)</f>
        <v>9432.93</v>
      </c>
      <c r="N1196" s="6" t="str">
        <f>VLOOKUP(Table2[[#This Row],[CustomerID]],'Hospitalisation Details'!A:M,8,FALSE)</f>
        <v>tier - 2</v>
      </c>
      <c r="O1196" s="6" t="str">
        <f>VLOOKUP(Table2[[#This Row],[CustomerID]],'Hospitalisation Details'!A:M,9,FALSE)</f>
        <v>tier - 1</v>
      </c>
      <c r="P1196" s="6" t="str">
        <f>VLOOKUP(Table2[[#This Row],[CustomerID]],'Hospitalisation Details'!A:M,10,FALSE)</f>
        <v>R1024</v>
      </c>
      <c r="Q1196" s="6">
        <f>VLOOKUP(Table2[[#This Row],[CustomerID]],'Hospitalisation Details'!A:M,13,FALSE)</f>
        <v>46</v>
      </c>
      <c r="R1196" s="41"/>
    </row>
    <row r="1197" spans="1:18" x14ac:dyDescent="0.3">
      <c r="A1197" s="6" t="str">
        <f>VLOOKUP('Customer Names'!A1197,'Customer Names'!A:A,1,FALSE)</f>
        <v>Id1196</v>
      </c>
      <c r="B1197" s="6" t="str">
        <f>VLOOKUP(Table2[[#This Row],[CustomerID]],'Customer Names'!A:E,4,FALSE)</f>
        <v xml:space="preserve">  Rachelle R</v>
      </c>
      <c r="C1197" s="6">
        <f>VLOOKUP(Table2[[#This Row],[CustomerID]],'Medical Examinations'!A:J,2,FALSE)</f>
        <v>30.8</v>
      </c>
      <c r="D1197" s="6">
        <f>VLOOKUP(Table2[[#This Row],[CustomerID]],'Medical Examinations'!A:J,3,FALSE)</f>
        <v>5.23</v>
      </c>
      <c r="E1197" s="6" t="str">
        <f>VLOOKUP(Table2[[#This Row],[CustomerID]],'Medical Examinations'!A:J,4,FALSE)</f>
        <v>Yes</v>
      </c>
      <c r="F1197" s="6" t="str">
        <f>VLOOKUP(Table2[[#This Row],[CustomerID]],'Medical Examinations'!A:J,5,FALSE)</f>
        <v>No</v>
      </c>
      <c r="G1197" s="6" t="str">
        <f>VLOOKUP(Table2[[#This Row],[CustomerID]],'Medical Examinations'!A:J,6,FALSE)</f>
        <v>No</v>
      </c>
      <c r="H1197" s="6">
        <f>VLOOKUP(Table2[[#This Row],[CustomerID]],'Medical Examinations'!A:J,7,FALSE)</f>
        <v>0</v>
      </c>
      <c r="I1197" s="6" t="str">
        <f>VLOOKUP(Table2[[#This Row],[CustomerID]],'Medical Examinations'!A:J,8,FALSE)</f>
        <v>No</v>
      </c>
      <c r="J1197" s="6" t="str">
        <f>VLOOKUP(Table2[[#This Row],[CustomerID]],'Medical Examinations'!A:J,9,FALSE)</f>
        <v>Obesity</v>
      </c>
      <c r="K1197" s="6" t="str">
        <f>VLOOKUP(Table2[[#This Row],[CustomerID]],'Medical Examinations'!A:J,10,FALSE)</f>
        <v>Normal</v>
      </c>
      <c r="L1197" s="6" t="str">
        <f>VLOOKUP(Table2[[#This Row],[CustomerID]],'Hospitalisation Details'!A:M,12,FALSE)</f>
        <v>30-Oct-1976</v>
      </c>
      <c r="M1197" s="6">
        <f>VLOOKUP(Table2[[#This Row],[CustomerID]],'Hospitalisation Details'!A:M,7,FALSE)</f>
        <v>9414.92</v>
      </c>
      <c r="N1197" s="6" t="str">
        <f>VLOOKUP(Table2[[#This Row],[CustomerID]],'Hospitalisation Details'!A:M,8,FALSE)</f>
        <v>tier - 2</v>
      </c>
      <c r="O1197" s="6" t="str">
        <f>VLOOKUP(Table2[[#This Row],[CustomerID]],'Hospitalisation Details'!A:M,9,FALSE)</f>
        <v>tier - 2</v>
      </c>
      <c r="P1197" s="6" t="str">
        <f>VLOOKUP(Table2[[#This Row],[CustomerID]],'Hospitalisation Details'!A:M,10,FALSE)</f>
        <v>R1011</v>
      </c>
      <c r="Q1197" s="6">
        <f>VLOOKUP(Table2[[#This Row],[CustomerID]],'Hospitalisation Details'!A:M,13,FALSE)</f>
        <v>46</v>
      </c>
      <c r="R1197" s="41"/>
    </row>
    <row r="1198" spans="1:18" x14ac:dyDescent="0.3">
      <c r="A1198" s="6" t="str">
        <f>VLOOKUP('Customer Names'!A1198,'Customer Names'!A:A,1,FALSE)</f>
        <v>Id1197</v>
      </c>
      <c r="B1198" s="6" t="str">
        <f>VLOOKUP(Table2[[#This Row],[CustomerID]],'Customer Names'!A:E,4,FALSE)</f>
        <v xml:space="preserve">  Brenda J</v>
      </c>
      <c r="C1198" s="6">
        <f>VLOOKUP(Table2[[#This Row],[CustomerID]],'Medical Examinations'!A:J,2,FALSE)</f>
        <v>32.299999999999997</v>
      </c>
      <c r="D1198" s="6">
        <f>VLOOKUP(Table2[[#This Row],[CustomerID]],'Medical Examinations'!A:J,3,FALSE)</f>
        <v>5.05</v>
      </c>
      <c r="E1198" s="6" t="str">
        <f>VLOOKUP(Table2[[#This Row],[CustomerID]],'Medical Examinations'!A:J,4,FALSE)</f>
        <v>Yes</v>
      </c>
      <c r="F1198" s="6" t="str">
        <f>VLOOKUP(Table2[[#This Row],[CustomerID]],'Medical Examinations'!A:J,5,FALSE)</f>
        <v>No</v>
      </c>
      <c r="G1198" s="6" t="str">
        <f>VLOOKUP(Table2[[#This Row],[CustomerID]],'Medical Examinations'!A:J,6,FALSE)</f>
        <v>No</v>
      </c>
      <c r="H1198" s="6">
        <f>VLOOKUP(Table2[[#This Row],[CustomerID]],'Medical Examinations'!A:J,7,FALSE)</f>
        <v>0</v>
      </c>
      <c r="I1198" s="6" t="str">
        <f>VLOOKUP(Table2[[#This Row],[CustomerID]],'Medical Examinations'!A:J,8,FALSE)</f>
        <v>No</v>
      </c>
      <c r="J1198" s="6" t="str">
        <f>VLOOKUP(Table2[[#This Row],[CustomerID]],'Medical Examinations'!A:J,9,FALSE)</f>
        <v>Obesity</v>
      </c>
      <c r="K1198" s="6" t="str">
        <f>VLOOKUP(Table2[[#This Row],[CustomerID]],'Medical Examinations'!A:J,10,FALSE)</f>
        <v>Normal</v>
      </c>
      <c r="L1198" s="6" t="str">
        <f>VLOOKUP(Table2[[#This Row],[CustomerID]],'Hospitalisation Details'!A:M,12,FALSE)</f>
        <v>17-Oct-1976</v>
      </c>
      <c r="M1198" s="6">
        <f>VLOOKUP(Table2[[#This Row],[CustomerID]],'Hospitalisation Details'!A:M,7,FALSE)</f>
        <v>9411.01</v>
      </c>
      <c r="N1198" s="6" t="str">
        <f>VLOOKUP(Table2[[#This Row],[CustomerID]],'Hospitalisation Details'!A:M,8,FALSE)</f>
        <v>tier - 2</v>
      </c>
      <c r="O1198" s="6" t="str">
        <f>VLOOKUP(Table2[[#This Row],[CustomerID]],'Hospitalisation Details'!A:M,9,FALSE)</f>
        <v>tier - 3</v>
      </c>
      <c r="P1198" s="6" t="str">
        <f>VLOOKUP(Table2[[#This Row],[CustomerID]],'Hospitalisation Details'!A:M,10,FALSE)</f>
        <v>R1024</v>
      </c>
      <c r="Q1198" s="6">
        <f>VLOOKUP(Table2[[#This Row],[CustomerID]],'Hospitalisation Details'!A:M,13,FALSE)</f>
        <v>46</v>
      </c>
      <c r="R1198" s="41"/>
    </row>
    <row r="1199" spans="1:18" x14ac:dyDescent="0.3">
      <c r="A1199" s="6" t="str">
        <f>VLOOKUP('Customer Names'!A1199,'Customer Names'!A:A,1,FALSE)</f>
        <v>Id1198</v>
      </c>
      <c r="B1199" s="6" t="str">
        <f>VLOOKUP(Table2[[#This Row],[CustomerID]],'Customer Names'!A:E,4,FALSE)</f>
        <v xml:space="preserve">  Tim</v>
      </c>
      <c r="C1199" s="6">
        <f>VLOOKUP(Table2[[#This Row],[CustomerID]],'Medical Examinations'!A:J,2,FALSE)</f>
        <v>39.700000000000003</v>
      </c>
      <c r="D1199" s="6">
        <f>VLOOKUP(Table2[[#This Row],[CustomerID]],'Medical Examinations'!A:J,3,FALSE)</f>
        <v>7.34</v>
      </c>
      <c r="E1199" s="6" t="str">
        <f>VLOOKUP(Table2[[#This Row],[CustomerID]],'Medical Examinations'!A:J,4,FALSE)</f>
        <v>No</v>
      </c>
      <c r="F1199" s="6" t="str">
        <f>VLOOKUP(Table2[[#This Row],[CustomerID]],'Medical Examinations'!A:J,5,FALSE)</f>
        <v>No</v>
      </c>
      <c r="G1199" s="6" t="str">
        <f>VLOOKUP(Table2[[#This Row],[CustomerID]],'Medical Examinations'!A:J,6,FALSE)</f>
        <v>No</v>
      </c>
      <c r="H1199" s="6">
        <f>VLOOKUP(Table2[[#This Row],[CustomerID]],'Medical Examinations'!A:J,7,FALSE)</f>
        <v>0</v>
      </c>
      <c r="I1199" s="6" t="str">
        <f>VLOOKUP(Table2[[#This Row],[CustomerID]],'Medical Examinations'!A:J,8,FALSE)</f>
        <v>No</v>
      </c>
      <c r="J1199" s="6" t="str">
        <f>VLOOKUP(Table2[[#This Row],[CustomerID]],'Medical Examinations'!A:J,9,FALSE)</f>
        <v>Obesity</v>
      </c>
      <c r="K1199" s="6" t="str">
        <f>VLOOKUP(Table2[[#This Row],[CustomerID]],'Medical Examinations'!A:J,10,FALSE)</f>
        <v>Diabetes</v>
      </c>
      <c r="L1199" s="6" t="str">
        <f>VLOOKUP(Table2[[#This Row],[CustomerID]],'Hospitalisation Details'!A:M,12,FALSE)</f>
        <v>20-Oct-1971</v>
      </c>
      <c r="M1199" s="6">
        <f>VLOOKUP(Table2[[#This Row],[CustomerID]],'Hospitalisation Details'!A:M,7,FALSE)</f>
        <v>9391.35</v>
      </c>
      <c r="N1199" s="6" t="str">
        <f>VLOOKUP(Table2[[#This Row],[CustomerID]],'Hospitalisation Details'!A:M,8,FALSE)</f>
        <v>tier - 3</v>
      </c>
      <c r="O1199" s="6" t="str">
        <f>VLOOKUP(Table2[[#This Row],[CustomerID]],'Hospitalisation Details'!A:M,9,FALSE)</f>
        <v>tier - 3</v>
      </c>
      <c r="P1199" s="6" t="str">
        <f>VLOOKUP(Table2[[#This Row],[CustomerID]],'Hospitalisation Details'!A:M,10,FALSE)</f>
        <v>R1011</v>
      </c>
      <c r="Q1199" s="6">
        <f>VLOOKUP(Table2[[#This Row],[CustomerID]],'Hospitalisation Details'!A:M,13,FALSE)</f>
        <v>51</v>
      </c>
      <c r="R1199" s="41"/>
    </row>
    <row r="1200" spans="1:18" x14ac:dyDescent="0.3">
      <c r="A1200" s="6" t="str">
        <f>VLOOKUP('Customer Names'!A1200,'Customer Names'!A:A,1,FALSE)</f>
        <v>Id1199</v>
      </c>
      <c r="B1200" s="6" t="str">
        <f>VLOOKUP(Table2[[#This Row],[CustomerID]],'Customer Names'!A:E,4,FALSE)</f>
        <v xml:space="preserve">  Sylvain</v>
      </c>
      <c r="C1200" s="6">
        <f>VLOOKUP(Table2[[#This Row],[CustomerID]],'Medical Examinations'!A:J,2,FALSE)</f>
        <v>35.97</v>
      </c>
      <c r="D1200" s="6">
        <f>VLOOKUP(Table2[[#This Row],[CustomerID]],'Medical Examinations'!A:J,3,FALSE)</f>
        <v>8.1300000000000008</v>
      </c>
      <c r="E1200" s="6" t="str">
        <f>VLOOKUP(Table2[[#This Row],[CustomerID]],'Medical Examinations'!A:J,4,FALSE)</f>
        <v>No</v>
      </c>
      <c r="F1200" s="6" t="str">
        <f>VLOOKUP(Table2[[#This Row],[CustomerID]],'Medical Examinations'!A:J,5,FALSE)</f>
        <v>No</v>
      </c>
      <c r="G1200" s="6" t="str">
        <f>VLOOKUP(Table2[[#This Row],[CustomerID]],'Medical Examinations'!A:J,6,FALSE)</f>
        <v>No</v>
      </c>
      <c r="H1200" s="6">
        <f>VLOOKUP(Table2[[#This Row],[CustomerID]],'Medical Examinations'!A:J,7,FALSE)</f>
        <v>0</v>
      </c>
      <c r="I1200" s="6" t="str">
        <f>VLOOKUP(Table2[[#This Row],[CustomerID]],'Medical Examinations'!A:J,8,FALSE)</f>
        <v>No</v>
      </c>
      <c r="J1200" s="6" t="str">
        <f>VLOOKUP(Table2[[#This Row],[CustomerID]],'Medical Examinations'!A:J,9,FALSE)</f>
        <v>Obesity</v>
      </c>
      <c r="K1200" s="6" t="str">
        <f>VLOOKUP(Table2[[#This Row],[CustomerID]],'Medical Examinations'!A:J,10,FALSE)</f>
        <v>Diabetes</v>
      </c>
      <c r="L1200" s="6" t="str">
        <f>VLOOKUP(Table2[[#This Row],[CustomerID]],'Hospitalisation Details'!A:M,12,FALSE)</f>
        <v>29-Dec-1971</v>
      </c>
      <c r="M1200" s="6">
        <f>VLOOKUP(Table2[[#This Row],[CustomerID]],'Hospitalisation Details'!A:M,7,FALSE)</f>
        <v>9386.16</v>
      </c>
      <c r="N1200" s="6" t="str">
        <f>VLOOKUP(Table2[[#This Row],[CustomerID]],'Hospitalisation Details'!A:M,8,FALSE)</f>
        <v>tier - 3</v>
      </c>
      <c r="O1200" s="6" t="str">
        <f>VLOOKUP(Table2[[#This Row],[CustomerID]],'Hospitalisation Details'!A:M,9,FALSE)</f>
        <v>tier - 2</v>
      </c>
      <c r="P1200" s="6" t="str">
        <f>VLOOKUP(Table2[[#This Row],[CustomerID]],'Hospitalisation Details'!A:M,10,FALSE)</f>
        <v>R1013</v>
      </c>
      <c r="Q1200" s="6">
        <f>VLOOKUP(Table2[[#This Row],[CustomerID]],'Hospitalisation Details'!A:M,13,FALSE)</f>
        <v>51</v>
      </c>
      <c r="R1200" s="41"/>
    </row>
    <row r="1201" spans="1:18" x14ac:dyDescent="0.3">
      <c r="A1201" s="6" t="str">
        <f>VLOOKUP('Customer Names'!A1201,'Customer Names'!A:A,1,FALSE)</f>
        <v>Id1200</v>
      </c>
      <c r="B1201" s="6" t="str">
        <f>VLOOKUP(Table2[[#This Row],[CustomerID]],'Customer Names'!A:E,4,FALSE)</f>
        <v xml:space="preserve">  Lisa M</v>
      </c>
      <c r="C1201" s="6">
        <f>VLOOKUP(Table2[[#This Row],[CustomerID]],'Medical Examinations'!A:J,2,FALSE)</f>
        <v>25.86</v>
      </c>
      <c r="D1201" s="6">
        <f>VLOOKUP(Table2[[#This Row],[CustomerID]],'Medical Examinations'!A:J,3,FALSE)</f>
        <v>6.68</v>
      </c>
      <c r="E1201" s="6" t="str">
        <f>VLOOKUP(Table2[[#This Row],[CustomerID]],'Medical Examinations'!A:J,4,FALSE)</f>
        <v>Yes</v>
      </c>
      <c r="F1201" s="6" t="str">
        <f>VLOOKUP(Table2[[#This Row],[CustomerID]],'Medical Examinations'!A:J,5,FALSE)</f>
        <v>No</v>
      </c>
      <c r="G1201" s="6" t="str">
        <f>VLOOKUP(Table2[[#This Row],[CustomerID]],'Medical Examinations'!A:J,6,FALSE)</f>
        <v>No</v>
      </c>
      <c r="H1201" s="6">
        <f>VLOOKUP(Table2[[#This Row],[CustomerID]],'Medical Examinations'!A:J,7,FALSE)</f>
        <v>1</v>
      </c>
      <c r="I1201" s="6" t="str">
        <f>VLOOKUP(Table2[[#This Row],[CustomerID]],'Medical Examinations'!A:J,8,FALSE)</f>
        <v>No</v>
      </c>
      <c r="J1201" s="6" t="str">
        <f>VLOOKUP(Table2[[#This Row],[CustomerID]],'Medical Examinations'!A:J,9,FALSE)</f>
        <v>OverWeight</v>
      </c>
      <c r="K1201" s="6" t="str">
        <f>VLOOKUP(Table2[[#This Row],[CustomerID]],'Medical Examinations'!A:J,10,FALSE)</f>
        <v>Diabetes</v>
      </c>
      <c r="L1201" s="6" t="str">
        <f>VLOOKUP(Table2[[#This Row],[CustomerID]],'Hospitalisation Details'!A:M,12,FALSE)</f>
        <v>2-Dec-1975</v>
      </c>
      <c r="M1201" s="6">
        <f>VLOOKUP(Table2[[#This Row],[CustomerID]],'Hospitalisation Details'!A:M,7,FALSE)</f>
        <v>9380.75</v>
      </c>
      <c r="N1201" s="6" t="str">
        <f>VLOOKUP(Table2[[#This Row],[CustomerID]],'Hospitalisation Details'!A:M,8,FALSE)</f>
        <v>tier - 2</v>
      </c>
      <c r="O1201" s="6" t="str">
        <f>VLOOKUP(Table2[[#This Row],[CustomerID]],'Hospitalisation Details'!A:M,9,FALSE)</f>
        <v>tier - 2</v>
      </c>
      <c r="P1201" s="6" t="str">
        <f>VLOOKUP(Table2[[#This Row],[CustomerID]],'Hospitalisation Details'!A:M,10,FALSE)</f>
        <v>R1024</v>
      </c>
      <c r="Q1201" s="6">
        <f>VLOOKUP(Table2[[#This Row],[CustomerID]],'Hospitalisation Details'!A:M,13,FALSE)</f>
        <v>47</v>
      </c>
      <c r="R1201" s="41"/>
    </row>
    <row r="1202" spans="1:18" x14ac:dyDescent="0.3">
      <c r="A1202" s="6" t="str">
        <f>VLOOKUP('Customer Names'!A1202,'Customer Names'!A:A,1,FALSE)</f>
        <v>Id1201</v>
      </c>
      <c r="B1202" s="6" t="str">
        <f>VLOOKUP(Table2[[#This Row],[CustomerID]],'Customer Names'!A:E,4,FALSE)</f>
        <v xml:space="preserve">  Ryan</v>
      </c>
      <c r="C1202" s="6">
        <f>VLOOKUP(Table2[[#This Row],[CustomerID]],'Medical Examinations'!A:J,2,FALSE)</f>
        <v>30.03</v>
      </c>
      <c r="D1202" s="6">
        <f>VLOOKUP(Table2[[#This Row],[CustomerID]],'Medical Examinations'!A:J,3,FALSE)</f>
        <v>11.51</v>
      </c>
      <c r="E1202" s="6" t="str">
        <f>VLOOKUP(Table2[[#This Row],[CustomerID]],'Medical Examinations'!A:J,4,FALSE)</f>
        <v>No</v>
      </c>
      <c r="F1202" s="6" t="str">
        <f>VLOOKUP(Table2[[#This Row],[CustomerID]],'Medical Examinations'!A:J,5,FALSE)</f>
        <v>No</v>
      </c>
      <c r="G1202" s="6" t="str">
        <f>VLOOKUP(Table2[[#This Row],[CustomerID]],'Medical Examinations'!A:J,6,FALSE)</f>
        <v>No</v>
      </c>
      <c r="H1202" s="6">
        <f>VLOOKUP(Table2[[#This Row],[CustomerID]],'Medical Examinations'!A:J,7,FALSE)</f>
        <v>0</v>
      </c>
      <c r="I1202" s="6" t="str">
        <f>VLOOKUP(Table2[[#This Row],[CustomerID]],'Medical Examinations'!A:J,8,FALSE)</f>
        <v>No</v>
      </c>
      <c r="J1202" s="6" t="str">
        <f>VLOOKUP(Table2[[#This Row],[CustomerID]],'Medical Examinations'!A:J,9,FALSE)</f>
        <v>Obesity</v>
      </c>
      <c r="K1202" s="6" t="str">
        <f>VLOOKUP(Table2[[#This Row],[CustomerID]],'Medical Examinations'!A:J,10,FALSE)</f>
        <v>Diabetes</v>
      </c>
      <c r="L1202" s="6" t="str">
        <f>VLOOKUP(Table2[[#This Row],[CustomerID]],'Hospitalisation Details'!A:M,12,FALSE)</f>
        <v>26-Nov-1971</v>
      </c>
      <c r="M1202" s="6">
        <f>VLOOKUP(Table2[[#This Row],[CustomerID]],'Hospitalisation Details'!A:M,7,FALSE)</f>
        <v>9377.9</v>
      </c>
      <c r="N1202" s="6" t="str">
        <f>VLOOKUP(Table2[[#This Row],[CustomerID]],'Hospitalisation Details'!A:M,8,FALSE)</f>
        <v>tier - 2</v>
      </c>
      <c r="O1202" s="6" t="str">
        <f>VLOOKUP(Table2[[#This Row],[CustomerID]],'Hospitalisation Details'!A:M,9,FALSE)</f>
        <v>tier - 1</v>
      </c>
      <c r="P1202" s="6" t="str">
        <f>VLOOKUP(Table2[[#This Row],[CustomerID]],'Hospitalisation Details'!A:M,10,FALSE)</f>
        <v>R1013</v>
      </c>
      <c r="Q1202" s="6">
        <f>VLOOKUP(Table2[[#This Row],[CustomerID]],'Hospitalisation Details'!A:M,13,FALSE)</f>
        <v>51</v>
      </c>
      <c r="R1202" s="41"/>
    </row>
    <row r="1203" spans="1:18" x14ac:dyDescent="0.3">
      <c r="A1203" s="6" t="str">
        <f>VLOOKUP('Customer Names'!A1203,'Customer Names'!A:A,1,FALSE)</f>
        <v>Id1202</v>
      </c>
      <c r="B1203" s="6" t="str">
        <f>VLOOKUP(Table2[[#This Row],[CustomerID]],'Customer Names'!A:E,4,FALSE)</f>
        <v xml:space="preserve">  Kaitlin M</v>
      </c>
      <c r="C1203" s="6">
        <f>VLOOKUP(Table2[[#This Row],[CustomerID]],'Medical Examinations'!A:J,2,FALSE)</f>
        <v>25.76</v>
      </c>
      <c r="D1203" s="6">
        <f>VLOOKUP(Table2[[#This Row],[CustomerID]],'Medical Examinations'!A:J,3,FALSE)</f>
        <v>6.02</v>
      </c>
      <c r="E1203" s="6" t="str">
        <f>VLOOKUP(Table2[[#This Row],[CustomerID]],'Medical Examinations'!A:J,4,FALSE)</f>
        <v>Yes</v>
      </c>
      <c r="F1203" s="6" t="str">
        <f>VLOOKUP(Table2[[#This Row],[CustomerID]],'Medical Examinations'!A:J,5,FALSE)</f>
        <v>No</v>
      </c>
      <c r="G1203" s="6" t="str">
        <f>VLOOKUP(Table2[[#This Row],[CustomerID]],'Medical Examinations'!A:J,6,FALSE)</f>
        <v>Yes</v>
      </c>
      <c r="H1203" s="6">
        <f>VLOOKUP(Table2[[#This Row],[CustomerID]],'Medical Examinations'!A:J,7,FALSE)</f>
        <v>1</v>
      </c>
      <c r="I1203" s="6" t="str">
        <f>VLOOKUP(Table2[[#This Row],[CustomerID]],'Medical Examinations'!A:J,8,FALSE)</f>
        <v>No</v>
      </c>
      <c r="J1203" s="6" t="str">
        <f>VLOOKUP(Table2[[#This Row],[CustomerID]],'Medical Examinations'!A:J,9,FALSE)</f>
        <v>OverWeight</v>
      </c>
      <c r="K1203" s="6" t="str">
        <f>VLOOKUP(Table2[[#This Row],[CustomerID]],'Medical Examinations'!A:J,10,FALSE)</f>
        <v>Prediabetes</v>
      </c>
      <c r="L1203" s="6" t="str">
        <f>VLOOKUP(Table2[[#This Row],[CustomerID]],'Hospitalisation Details'!A:M,12,FALSE)</f>
        <v>24-Nov-1969</v>
      </c>
      <c r="M1203" s="6">
        <f>VLOOKUP(Table2[[#This Row],[CustomerID]],'Hospitalisation Details'!A:M,7,FALSE)</f>
        <v>9377.4500000000007</v>
      </c>
      <c r="N1203" s="6" t="str">
        <f>VLOOKUP(Table2[[#This Row],[CustomerID]],'Hospitalisation Details'!A:M,8,FALSE)</f>
        <v>tier - 2</v>
      </c>
      <c r="O1203" s="6" t="str">
        <f>VLOOKUP(Table2[[#This Row],[CustomerID]],'Hospitalisation Details'!A:M,9,FALSE)</f>
        <v>tier - 3</v>
      </c>
      <c r="P1203" s="6" t="str">
        <f>VLOOKUP(Table2[[#This Row],[CustomerID]],'Hospitalisation Details'!A:M,10,FALSE)</f>
        <v>R1013</v>
      </c>
      <c r="Q1203" s="6">
        <f>VLOOKUP(Table2[[#This Row],[CustomerID]],'Hospitalisation Details'!A:M,13,FALSE)</f>
        <v>53</v>
      </c>
      <c r="R1203" s="41"/>
    </row>
    <row r="1204" spans="1:18" x14ac:dyDescent="0.3">
      <c r="A1204" s="6" t="str">
        <f>VLOOKUP('Customer Names'!A1204,'Customer Names'!A:A,1,FALSE)</f>
        <v>Id1203</v>
      </c>
      <c r="B1204" s="6" t="str">
        <f>VLOOKUP(Table2[[#This Row],[CustomerID]],'Customer Names'!A:E,4,FALSE)</f>
        <v xml:space="preserve">  William R</v>
      </c>
      <c r="C1204" s="6">
        <f>VLOOKUP(Table2[[#This Row],[CustomerID]],'Medical Examinations'!A:J,2,FALSE)</f>
        <v>22.42</v>
      </c>
      <c r="D1204" s="6">
        <f>VLOOKUP(Table2[[#This Row],[CustomerID]],'Medical Examinations'!A:J,3,FALSE)</f>
        <v>7.96</v>
      </c>
      <c r="E1204" s="6" t="str">
        <f>VLOOKUP(Table2[[#This Row],[CustomerID]],'Medical Examinations'!A:J,4,FALSE)</f>
        <v>No</v>
      </c>
      <c r="F1204" s="6" t="str">
        <f>VLOOKUP(Table2[[#This Row],[CustomerID]],'Medical Examinations'!A:J,5,FALSE)</f>
        <v>No</v>
      </c>
      <c r="G1204" s="6" t="str">
        <f>VLOOKUP(Table2[[#This Row],[CustomerID]],'Medical Examinations'!A:J,6,FALSE)</f>
        <v>No</v>
      </c>
      <c r="H1204" s="6">
        <f>VLOOKUP(Table2[[#This Row],[CustomerID]],'Medical Examinations'!A:J,7,FALSE)</f>
        <v>0</v>
      </c>
      <c r="I1204" s="6" t="str">
        <f>VLOOKUP(Table2[[#This Row],[CustomerID]],'Medical Examinations'!A:J,8,FALSE)</f>
        <v>No</v>
      </c>
      <c r="J1204" s="6" t="str">
        <f>VLOOKUP(Table2[[#This Row],[CustomerID]],'Medical Examinations'!A:J,9,FALSE)</f>
        <v>NormalWeight</v>
      </c>
      <c r="K1204" s="6" t="str">
        <f>VLOOKUP(Table2[[#This Row],[CustomerID]],'Medical Examinations'!A:J,10,FALSE)</f>
        <v>Diabetes</v>
      </c>
      <c r="L1204" s="6" t="str">
        <f>VLOOKUP(Table2[[#This Row],[CustomerID]],'Hospitalisation Details'!A:M,12,FALSE)</f>
        <v>8-Oct-1971</v>
      </c>
      <c r="M1204" s="6">
        <f>VLOOKUP(Table2[[#This Row],[CustomerID]],'Hospitalisation Details'!A:M,7,FALSE)</f>
        <v>9361.33</v>
      </c>
      <c r="N1204" s="6" t="str">
        <f>VLOOKUP(Table2[[#This Row],[CustomerID]],'Hospitalisation Details'!A:M,8,FALSE)</f>
        <v>tier - 3</v>
      </c>
      <c r="O1204" s="6" t="str">
        <f>VLOOKUP(Table2[[#This Row],[CustomerID]],'Hospitalisation Details'!A:M,9,FALSE)</f>
        <v>tier - 1</v>
      </c>
      <c r="P1204" s="6" t="str">
        <f>VLOOKUP(Table2[[#This Row],[CustomerID]],'Hospitalisation Details'!A:M,10,FALSE)</f>
        <v>R1016</v>
      </c>
      <c r="Q1204" s="6">
        <f>VLOOKUP(Table2[[#This Row],[CustomerID]],'Hospitalisation Details'!A:M,13,FALSE)</f>
        <v>51</v>
      </c>
      <c r="R1204" s="41"/>
    </row>
    <row r="1205" spans="1:18" x14ac:dyDescent="0.3">
      <c r="A1205" s="6" t="str">
        <f>VLOOKUP('Customer Names'!A1205,'Customer Names'!A:A,1,FALSE)</f>
        <v>Id1204</v>
      </c>
      <c r="B1205" s="6" t="str">
        <f>VLOOKUP(Table2[[#This Row],[CustomerID]],'Customer Names'!A:E,4,FALSE)</f>
        <v xml:space="preserve">  Bruce</v>
      </c>
      <c r="C1205" s="6">
        <f>VLOOKUP(Table2[[#This Row],[CustomerID]],'Medical Examinations'!A:J,2,FALSE)</f>
        <v>33.18</v>
      </c>
      <c r="D1205" s="6">
        <f>VLOOKUP(Table2[[#This Row],[CustomerID]],'Medical Examinations'!A:J,3,FALSE)</f>
        <v>6.01</v>
      </c>
      <c r="E1205" s="6" t="str">
        <f>VLOOKUP(Table2[[#This Row],[CustomerID]],'Medical Examinations'!A:J,4,FALSE)</f>
        <v>Yes</v>
      </c>
      <c r="F1205" s="6" t="str">
        <f>VLOOKUP(Table2[[#This Row],[CustomerID]],'Medical Examinations'!A:J,5,FALSE)</f>
        <v>No</v>
      </c>
      <c r="G1205" s="6" t="str">
        <f>VLOOKUP(Table2[[#This Row],[CustomerID]],'Medical Examinations'!A:J,6,FALSE)</f>
        <v>No</v>
      </c>
      <c r="H1205" s="6">
        <f>VLOOKUP(Table2[[#This Row],[CustomerID]],'Medical Examinations'!A:J,7,FALSE)</f>
        <v>1</v>
      </c>
      <c r="I1205" s="6" t="str">
        <f>VLOOKUP(Table2[[#This Row],[CustomerID]],'Medical Examinations'!A:J,8,FALSE)</f>
        <v>No</v>
      </c>
      <c r="J1205" s="6" t="str">
        <f>VLOOKUP(Table2[[#This Row],[CustomerID]],'Medical Examinations'!A:J,9,FALSE)</f>
        <v>Obesity</v>
      </c>
      <c r="K1205" s="6" t="str">
        <f>VLOOKUP(Table2[[#This Row],[CustomerID]],'Medical Examinations'!A:J,10,FALSE)</f>
        <v>Prediabetes</v>
      </c>
      <c r="L1205" s="6" t="str">
        <f>VLOOKUP(Table2[[#This Row],[CustomerID]],'Hospitalisation Details'!A:M,12,FALSE)</f>
        <v>1-Jul-1988</v>
      </c>
      <c r="M1205" s="6">
        <f>VLOOKUP(Table2[[#This Row],[CustomerID]],'Hospitalisation Details'!A:M,7,FALSE)</f>
        <v>9344.2000000000007</v>
      </c>
      <c r="N1205" s="6" t="str">
        <f>VLOOKUP(Table2[[#This Row],[CustomerID]],'Hospitalisation Details'!A:M,8,FALSE)</f>
        <v>tier - 2</v>
      </c>
      <c r="O1205" s="6" t="str">
        <f>VLOOKUP(Table2[[#This Row],[CustomerID]],'Hospitalisation Details'!A:M,9,FALSE)</f>
        <v>tier - 1</v>
      </c>
      <c r="P1205" s="6" t="str">
        <f>VLOOKUP(Table2[[#This Row],[CustomerID]],'Hospitalisation Details'!A:M,10,FALSE)</f>
        <v>R1021</v>
      </c>
      <c r="Q1205" s="6">
        <f>VLOOKUP(Table2[[#This Row],[CustomerID]],'Hospitalisation Details'!A:M,13,FALSE)</f>
        <v>34</v>
      </c>
      <c r="R1205" s="41"/>
    </row>
    <row r="1206" spans="1:18" x14ac:dyDescent="0.3">
      <c r="A1206" s="6" t="str">
        <f>VLOOKUP('Customer Names'!A1206,'Customer Names'!A:A,1,FALSE)</f>
        <v>Id1205</v>
      </c>
      <c r="B1206" s="6" t="str">
        <f>VLOOKUP(Table2[[#This Row],[CustomerID]],'Customer Names'!A:E,4,FALSE)</f>
        <v xml:space="preserve">  Veronica</v>
      </c>
      <c r="C1206" s="6">
        <f>VLOOKUP(Table2[[#This Row],[CustomerID]],'Medical Examinations'!A:J,2,FALSE)</f>
        <v>43.04</v>
      </c>
      <c r="D1206" s="6">
        <f>VLOOKUP(Table2[[#This Row],[CustomerID]],'Medical Examinations'!A:J,3,FALSE)</f>
        <v>5.9</v>
      </c>
      <c r="E1206" s="6" t="str">
        <f>VLOOKUP(Table2[[#This Row],[CustomerID]],'Medical Examinations'!A:J,4,FALSE)</f>
        <v>Yes</v>
      </c>
      <c r="F1206" s="6" t="str">
        <f>VLOOKUP(Table2[[#This Row],[CustomerID]],'Medical Examinations'!A:J,5,FALSE)</f>
        <v>No</v>
      </c>
      <c r="G1206" s="6" t="str">
        <f>VLOOKUP(Table2[[#This Row],[CustomerID]],'Medical Examinations'!A:J,6,FALSE)</f>
        <v>No</v>
      </c>
      <c r="H1206" s="6">
        <f>VLOOKUP(Table2[[#This Row],[CustomerID]],'Medical Examinations'!A:J,7,FALSE)</f>
        <v>0</v>
      </c>
      <c r="I1206" s="6" t="str">
        <f>VLOOKUP(Table2[[#This Row],[CustomerID]],'Medical Examinations'!A:J,8,FALSE)</f>
        <v>No</v>
      </c>
      <c r="J1206" s="6" t="str">
        <f>VLOOKUP(Table2[[#This Row],[CustomerID]],'Medical Examinations'!A:J,9,FALSE)</f>
        <v>Obesity</v>
      </c>
      <c r="K1206" s="6" t="str">
        <f>VLOOKUP(Table2[[#This Row],[CustomerID]],'Medical Examinations'!A:J,10,FALSE)</f>
        <v>Prediabetes</v>
      </c>
      <c r="L1206" s="6" t="str">
        <f>VLOOKUP(Table2[[#This Row],[CustomerID]],'Hospitalisation Details'!A:M,12,FALSE)</f>
        <v>12-Oct-1996</v>
      </c>
      <c r="M1206" s="6">
        <f>VLOOKUP(Table2[[#This Row],[CustomerID]],'Hospitalisation Details'!A:M,7,FALSE)</f>
        <v>9338.61</v>
      </c>
      <c r="N1206" s="6" t="str">
        <f>VLOOKUP(Table2[[#This Row],[CustomerID]],'Hospitalisation Details'!A:M,8,FALSE)</f>
        <v>tier - 2</v>
      </c>
      <c r="O1206" s="6" t="str">
        <f>VLOOKUP(Table2[[#This Row],[CustomerID]],'Hospitalisation Details'!A:M,9,FALSE)</f>
        <v>tier - 1</v>
      </c>
      <c r="P1206" s="6" t="str">
        <f>VLOOKUP(Table2[[#This Row],[CustomerID]],'Hospitalisation Details'!A:M,10,FALSE)</f>
        <v>R1026</v>
      </c>
      <c r="Q1206" s="6">
        <f>VLOOKUP(Table2[[#This Row],[CustomerID]],'Hospitalisation Details'!A:M,13,FALSE)</f>
        <v>26</v>
      </c>
      <c r="R1206" s="41"/>
    </row>
    <row r="1207" spans="1:18" x14ac:dyDescent="0.3">
      <c r="A1207" s="6" t="str">
        <f>VLOOKUP('Customer Names'!A1207,'Customer Names'!A:A,1,FALSE)</f>
        <v>Id1206</v>
      </c>
      <c r="B1207" s="6" t="str">
        <f>VLOOKUP(Table2[[#This Row],[CustomerID]],'Customer Names'!A:E,4,FALSE)</f>
        <v xml:space="preserve">  Warren</v>
      </c>
      <c r="C1207" s="6">
        <f>VLOOKUP(Table2[[#This Row],[CustomerID]],'Medical Examinations'!A:J,2,FALSE)</f>
        <v>34.15</v>
      </c>
      <c r="D1207" s="6">
        <f>VLOOKUP(Table2[[#This Row],[CustomerID]],'Medical Examinations'!A:J,3,FALSE)</f>
        <v>4.49</v>
      </c>
      <c r="E1207" s="6" t="str">
        <f>VLOOKUP(Table2[[#This Row],[CustomerID]],'Medical Examinations'!A:J,4,FALSE)</f>
        <v>Yes</v>
      </c>
      <c r="F1207" s="6" t="str">
        <f>VLOOKUP(Table2[[#This Row],[CustomerID]],'Medical Examinations'!A:J,5,FALSE)</f>
        <v>No</v>
      </c>
      <c r="G1207" s="6" t="str">
        <f>VLOOKUP(Table2[[#This Row],[CustomerID]],'Medical Examinations'!A:J,6,FALSE)</f>
        <v>No</v>
      </c>
      <c r="H1207" s="6">
        <f>VLOOKUP(Table2[[#This Row],[CustomerID]],'Medical Examinations'!A:J,7,FALSE)</f>
        <v>1</v>
      </c>
      <c r="I1207" s="6" t="str">
        <f>VLOOKUP(Table2[[#This Row],[CustomerID]],'Medical Examinations'!A:J,8,FALSE)</f>
        <v>No</v>
      </c>
      <c r="J1207" s="6" t="str">
        <f>VLOOKUP(Table2[[#This Row],[CustomerID]],'Medical Examinations'!A:J,9,FALSE)</f>
        <v>Obesity</v>
      </c>
      <c r="K1207" s="6" t="str">
        <f>VLOOKUP(Table2[[#This Row],[CustomerID]],'Medical Examinations'!A:J,10,FALSE)</f>
        <v>Normal</v>
      </c>
      <c r="L1207" s="6" t="str">
        <f>VLOOKUP(Table2[[#This Row],[CustomerID]],'Hospitalisation Details'!A:M,12,FALSE)</f>
        <v>9-Jul-1988</v>
      </c>
      <c r="M1207" s="6">
        <f>VLOOKUP(Table2[[#This Row],[CustomerID]],'Hospitalisation Details'!A:M,7,FALSE)</f>
        <v>9320.26</v>
      </c>
      <c r="N1207" s="6" t="str">
        <f>VLOOKUP(Table2[[#This Row],[CustomerID]],'Hospitalisation Details'!A:M,8,FALSE)</f>
        <v>tier - 2</v>
      </c>
      <c r="O1207" s="6" t="str">
        <f>VLOOKUP(Table2[[#This Row],[CustomerID]],'Hospitalisation Details'!A:M,9,FALSE)</f>
        <v>tier - 1</v>
      </c>
      <c r="P1207" s="6" t="str">
        <f>VLOOKUP(Table2[[#This Row],[CustomerID]],'Hospitalisation Details'!A:M,10,FALSE)</f>
        <v>R1012</v>
      </c>
      <c r="Q1207" s="6">
        <f>VLOOKUP(Table2[[#This Row],[CustomerID]],'Hospitalisation Details'!A:M,13,FALSE)</f>
        <v>34</v>
      </c>
      <c r="R1207" s="41"/>
    </row>
    <row r="1208" spans="1:18" x14ac:dyDescent="0.3">
      <c r="A1208" s="6" t="str">
        <f>VLOOKUP('Customer Names'!A1208,'Customer Names'!A:A,1,FALSE)</f>
        <v>Id1207</v>
      </c>
      <c r="B1208" s="6" t="str">
        <f>VLOOKUP(Table2[[#This Row],[CustomerID]],'Customer Names'!A:E,4,FALSE)</f>
        <v xml:space="preserve">  Daniela</v>
      </c>
      <c r="C1208" s="6">
        <f>VLOOKUP(Table2[[#This Row],[CustomerID]],'Medical Examinations'!A:J,2,FALSE)</f>
        <v>25.78</v>
      </c>
      <c r="D1208" s="6">
        <f>VLOOKUP(Table2[[#This Row],[CustomerID]],'Medical Examinations'!A:J,3,FALSE)</f>
        <v>6.25</v>
      </c>
      <c r="E1208" s="6" t="str">
        <f>VLOOKUP(Table2[[#This Row],[CustomerID]],'Medical Examinations'!A:J,4,FALSE)</f>
        <v>No</v>
      </c>
      <c r="F1208" s="6" t="str">
        <f>VLOOKUP(Table2[[#This Row],[CustomerID]],'Medical Examinations'!A:J,5,FALSE)</f>
        <v>No</v>
      </c>
      <c r="G1208" s="6" t="str">
        <f>VLOOKUP(Table2[[#This Row],[CustomerID]],'Medical Examinations'!A:J,6,FALSE)</f>
        <v>No</v>
      </c>
      <c r="H1208" s="6">
        <f>VLOOKUP(Table2[[#This Row],[CustomerID]],'Medical Examinations'!A:J,7,FALSE)</f>
        <v>0</v>
      </c>
      <c r="I1208" s="6" t="str">
        <f>VLOOKUP(Table2[[#This Row],[CustomerID]],'Medical Examinations'!A:J,8,FALSE)</f>
        <v>No</v>
      </c>
      <c r="J1208" s="6" t="str">
        <f>VLOOKUP(Table2[[#This Row],[CustomerID]],'Medical Examinations'!A:J,9,FALSE)</f>
        <v>OverWeight</v>
      </c>
      <c r="K1208" s="6" t="str">
        <f>VLOOKUP(Table2[[#This Row],[CustomerID]],'Medical Examinations'!A:J,10,FALSE)</f>
        <v>Prediabetes</v>
      </c>
      <c r="L1208" s="6" t="str">
        <f>VLOOKUP(Table2[[#This Row],[CustomerID]],'Hospitalisation Details'!A:M,12,FALSE)</f>
        <v>12-Oct-1977</v>
      </c>
      <c r="M1208" s="6">
        <f>VLOOKUP(Table2[[#This Row],[CustomerID]],'Hospitalisation Details'!A:M,7,FALSE)</f>
        <v>9315.41</v>
      </c>
      <c r="N1208" s="6" t="str">
        <f>VLOOKUP(Table2[[#This Row],[CustomerID]],'Hospitalisation Details'!A:M,8,FALSE)</f>
        <v>tier - 2</v>
      </c>
      <c r="O1208" s="6" t="str">
        <f>VLOOKUP(Table2[[#This Row],[CustomerID]],'Hospitalisation Details'!A:M,9,FALSE)</f>
        <v>tier - 1</v>
      </c>
      <c r="P1208" s="6" t="str">
        <f>VLOOKUP(Table2[[#This Row],[CustomerID]],'Hospitalisation Details'!A:M,10,FALSE)</f>
        <v>R1024</v>
      </c>
      <c r="Q1208" s="6">
        <f>VLOOKUP(Table2[[#This Row],[CustomerID]],'Hospitalisation Details'!A:M,13,FALSE)</f>
        <v>45</v>
      </c>
      <c r="R1208" s="41"/>
    </row>
    <row r="1209" spans="1:18" x14ac:dyDescent="0.3">
      <c r="A1209" s="6" t="str">
        <f>VLOOKUP('Customer Names'!A1209,'Customer Names'!A:A,1,FALSE)</f>
        <v>Id1208</v>
      </c>
      <c r="B1209" s="6" t="str">
        <f>VLOOKUP(Table2[[#This Row],[CustomerID]],'Customer Names'!A:E,4,FALSE)</f>
        <v xml:space="preserve">  Deirdre A</v>
      </c>
      <c r="C1209" s="6">
        <f>VLOOKUP(Table2[[#This Row],[CustomerID]],'Medical Examinations'!A:J,2,FALSE)</f>
        <v>21.02</v>
      </c>
      <c r="D1209" s="6">
        <f>VLOOKUP(Table2[[#This Row],[CustomerID]],'Medical Examinations'!A:J,3,FALSE)</f>
        <v>9.6199999999999992</v>
      </c>
      <c r="E1209" s="6" t="str">
        <f>VLOOKUP(Table2[[#This Row],[CustomerID]],'Medical Examinations'!A:J,4,FALSE)</f>
        <v>Yes</v>
      </c>
      <c r="F1209" s="6" t="str">
        <f>VLOOKUP(Table2[[#This Row],[CustomerID]],'Medical Examinations'!A:J,5,FALSE)</f>
        <v>No</v>
      </c>
      <c r="G1209" s="6" t="str">
        <f>VLOOKUP(Table2[[#This Row],[CustomerID]],'Medical Examinations'!A:J,6,FALSE)</f>
        <v>Yes</v>
      </c>
      <c r="H1209" s="6">
        <f>VLOOKUP(Table2[[#This Row],[CustomerID]],'Medical Examinations'!A:J,7,FALSE)</f>
        <v>1</v>
      </c>
      <c r="I1209" s="6" t="str">
        <f>VLOOKUP(Table2[[#This Row],[CustomerID]],'Medical Examinations'!A:J,8,FALSE)</f>
        <v>No</v>
      </c>
      <c r="J1209" s="6" t="str">
        <f>VLOOKUP(Table2[[#This Row],[CustomerID]],'Medical Examinations'!A:J,9,FALSE)</f>
        <v>NormalWeight</v>
      </c>
      <c r="K1209" s="6" t="str">
        <f>VLOOKUP(Table2[[#This Row],[CustomerID]],'Medical Examinations'!A:J,10,FALSE)</f>
        <v>Diabetes</v>
      </c>
      <c r="L1209" s="6" t="str">
        <f>VLOOKUP(Table2[[#This Row],[CustomerID]],'Hospitalisation Details'!A:M,12,FALSE)</f>
        <v>8-Jun-1963</v>
      </c>
      <c r="M1209" s="6">
        <f>VLOOKUP(Table2[[#This Row],[CustomerID]],'Hospitalisation Details'!A:M,7,FALSE)</f>
        <v>9310.81</v>
      </c>
      <c r="N1209" s="6" t="str">
        <f>VLOOKUP(Table2[[#This Row],[CustomerID]],'Hospitalisation Details'!A:M,8,FALSE)</f>
        <v>tier - 3</v>
      </c>
      <c r="O1209" s="6" t="str">
        <f>VLOOKUP(Table2[[#This Row],[CustomerID]],'Hospitalisation Details'!A:M,9,FALSE)</f>
        <v>tier - 1</v>
      </c>
      <c r="P1209" s="6" t="str">
        <f>VLOOKUP(Table2[[#This Row],[CustomerID]],'Hospitalisation Details'!A:M,10,FALSE)</f>
        <v>R1013</v>
      </c>
      <c r="Q1209" s="6">
        <f>VLOOKUP(Table2[[#This Row],[CustomerID]],'Hospitalisation Details'!A:M,13,FALSE)</f>
        <v>60</v>
      </c>
      <c r="R1209" s="41"/>
    </row>
    <row r="1210" spans="1:18" x14ac:dyDescent="0.3">
      <c r="A1210" s="6" t="str">
        <f>VLOOKUP('Customer Names'!A1210,'Customer Names'!A:A,1,FALSE)</f>
        <v>Id1209</v>
      </c>
      <c r="B1210" s="6" t="str">
        <f>VLOOKUP(Table2[[#This Row],[CustomerID]],'Customer Names'!A:E,4,FALSE)</f>
        <v xml:space="preserve">  Mathias</v>
      </c>
      <c r="C1210" s="6">
        <f>VLOOKUP(Table2[[#This Row],[CustomerID]],'Medical Examinations'!A:J,2,FALSE)</f>
        <v>37.51</v>
      </c>
      <c r="D1210" s="6">
        <f>VLOOKUP(Table2[[#This Row],[CustomerID]],'Medical Examinations'!A:J,3,FALSE)</f>
        <v>11.06</v>
      </c>
      <c r="E1210" s="6" t="str">
        <f>VLOOKUP(Table2[[#This Row],[CustomerID]],'Medical Examinations'!A:J,4,FALSE)</f>
        <v>No</v>
      </c>
      <c r="F1210" s="6" t="str">
        <f>VLOOKUP(Table2[[#This Row],[CustomerID]],'Medical Examinations'!A:J,5,FALSE)</f>
        <v>No</v>
      </c>
      <c r="G1210" s="6" t="str">
        <f>VLOOKUP(Table2[[#This Row],[CustomerID]],'Medical Examinations'!A:J,6,FALSE)</f>
        <v>No</v>
      </c>
      <c r="H1210" s="6">
        <f>VLOOKUP(Table2[[#This Row],[CustomerID]],'Medical Examinations'!A:J,7,FALSE)</f>
        <v>2</v>
      </c>
      <c r="I1210" s="6" t="str">
        <f>VLOOKUP(Table2[[#This Row],[CustomerID]],'Medical Examinations'!A:J,8,FALSE)</f>
        <v>No</v>
      </c>
      <c r="J1210" s="6" t="str">
        <f>VLOOKUP(Table2[[#This Row],[CustomerID]],'Medical Examinations'!A:J,9,FALSE)</f>
        <v>Obesity</v>
      </c>
      <c r="K1210" s="6" t="str">
        <f>VLOOKUP(Table2[[#This Row],[CustomerID]],'Medical Examinations'!A:J,10,FALSE)</f>
        <v>Diabetes</v>
      </c>
      <c r="L1210" s="6" t="str">
        <f>VLOOKUP(Table2[[#This Row],[CustomerID]],'Hospitalisation Details'!A:M,12,FALSE)</f>
        <v>16-Oct-1973</v>
      </c>
      <c r="M1210" s="6">
        <f>VLOOKUP(Table2[[#This Row],[CustomerID]],'Hospitalisation Details'!A:M,7,FALSE)</f>
        <v>9304.7000000000007</v>
      </c>
      <c r="N1210" s="6" t="str">
        <f>VLOOKUP(Table2[[#This Row],[CustomerID]],'Hospitalisation Details'!A:M,8,FALSE)</f>
        <v>tier - 3</v>
      </c>
      <c r="O1210" s="6" t="str">
        <f>VLOOKUP(Table2[[#This Row],[CustomerID]],'Hospitalisation Details'!A:M,9,FALSE)</f>
        <v>tier - 3</v>
      </c>
      <c r="P1210" s="6" t="str">
        <f>VLOOKUP(Table2[[#This Row],[CustomerID]],'Hospitalisation Details'!A:M,10,FALSE)</f>
        <v>R1013</v>
      </c>
      <c r="Q1210" s="6">
        <f>VLOOKUP(Table2[[#This Row],[CustomerID]],'Hospitalisation Details'!A:M,13,FALSE)</f>
        <v>49</v>
      </c>
      <c r="R1210" s="41"/>
    </row>
    <row r="1211" spans="1:18" x14ac:dyDescent="0.3">
      <c r="A1211" s="6" t="str">
        <f>VLOOKUP('Customer Names'!A1211,'Customer Names'!A:A,1,FALSE)</f>
        <v>Id1210</v>
      </c>
      <c r="B1211" s="6" t="str">
        <f>VLOOKUP(Table2[[#This Row],[CustomerID]],'Customer Names'!A:E,4,FALSE)</f>
        <v xml:space="preserve">  Matthew</v>
      </c>
      <c r="C1211" s="6">
        <f>VLOOKUP(Table2[[#This Row],[CustomerID]],'Medical Examinations'!A:J,2,FALSE)</f>
        <v>25.745000000000001</v>
      </c>
      <c r="D1211" s="6">
        <f>VLOOKUP(Table2[[#This Row],[CustomerID]],'Medical Examinations'!A:J,3,FALSE)</f>
        <v>6.11</v>
      </c>
      <c r="E1211" s="6" t="str">
        <f>VLOOKUP(Table2[[#This Row],[CustomerID]],'Medical Examinations'!A:J,4,FALSE)</f>
        <v>Yes</v>
      </c>
      <c r="F1211" s="6" t="str">
        <f>VLOOKUP(Table2[[#This Row],[CustomerID]],'Medical Examinations'!A:J,5,FALSE)</f>
        <v>No</v>
      </c>
      <c r="G1211" s="6" t="str">
        <f>VLOOKUP(Table2[[#This Row],[CustomerID]],'Medical Examinations'!A:J,6,FALSE)</f>
        <v>No</v>
      </c>
      <c r="H1211" s="6">
        <f>VLOOKUP(Table2[[#This Row],[CustomerID]],'Medical Examinations'!A:J,7,FALSE)</f>
        <v>0</v>
      </c>
      <c r="I1211" s="6" t="str">
        <f>VLOOKUP(Table2[[#This Row],[CustomerID]],'Medical Examinations'!A:J,8,FALSE)</f>
        <v>No</v>
      </c>
      <c r="J1211" s="6" t="str">
        <f>VLOOKUP(Table2[[#This Row],[CustomerID]],'Medical Examinations'!A:J,9,FALSE)</f>
        <v>OverWeight</v>
      </c>
      <c r="K1211" s="6" t="str">
        <f>VLOOKUP(Table2[[#This Row],[CustomerID]],'Medical Examinations'!A:J,10,FALSE)</f>
        <v>Prediabetes</v>
      </c>
      <c r="L1211" s="6" t="str">
        <f>VLOOKUP(Table2[[#This Row],[CustomerID]],'Hospitalisation Details'!A:M,12,FALSE)</f>
        <v>3-Nov-1976</v>
      </c>
      <c r="M1211" s="6">
        <f>VLOOKUP(Table2[[#This Row],[CustomerID]],'Hospitalisation Details'!A:M,7,FALSE)</f>
        <v>9301.89</v>
      </c>
      <c r="N1211" s="6" t="str">
        <f>VLOOKUP(Table2[[#This Row],[CustomerID]],'Hospitalisation Details'!A:M,8,FALSE)</f>
        <v>tier - 2</v>
      </c>
      <c r="O1211" s="6" t="str">
        <f>VLOOKUP(Table2[[#This Row],[CustomerID]],'Hospitalisation Details'!A:M,9,FALSE)</f>
        <v>tier - 1</v>
      </c>
      <c r="P1211" s="6" t="str">
        <f>VLOOKUP(Table2[[#This Row],[CustomerID]],'Hospitalisation Details'!A:M,10,FALSE)</f>
        <v>R1012</v>
      </c>
      <c r="Q1211" s="6">
        <f>VLOOKUP(Table2[[#This Row],[CustomerID]],'Hospitalisation Details'!A:M,13,FALSE)</f>
        <v>46</v>
      </c>
      <c r="R1211" s="41"/>
    </row>
    <row r="1212" spans="1:18" x14ac:dyDescent="0.3">
      <c r="A1212" s="6" t="str">
        <f>VLOOKUP('Customer Names'!A1212,'Customer Names'!A:A,1,FALSE)</f>
        <v>Id1211</v>
      </c>
      <c r="B1212" s="6" t="str">
        <f>VLOOKUP(Table2[[#This Row],[CustomerID]],'Customer Names'!A:E,4,FALSE)</f>
        <v xml:space="preserve">  Kurt</v>
      </c>
      <c r="C1212" s="6">
        <f>VLOOKUP(Table2[[#This Row],[CustomerID]],'Medical Examinations'!A:J,2,FALSE)</f>
        <v>31.35</v>
      </c>
      <c r="D1212" s="6">
        <f>VLOOKUP(Table2[[#This Row],[CustomerID]],'Medical Examinations'!A:J,3,FALSE)</f>
        <v>11.49</v>
      </c>
      <c r="E1212" s="6" t="str">
        <f>VLOOKUP(Table2[[#This Row],[CustomerID]],'Medical Examinations'!A:J,4,FALSE)</f>
        <v>No</v>
      </c>
      <c r="F1212" s="6" t="str">
        <f>VLOOKUP(Table2[[#This Row],[CustomerID]],'Medical Examinations'!A:J,5,FALSE)</f>
        <v>No</v>
      </c>
      <c r="G1212" s="6" t="str">
        <f>VLOOKUP(Table2[[#This Row],[CustomerID]],'Medical Examinations'!A:J,6,FALSE)</f>
        <v>No</v>
      </c>
      <c r="H1212" s="6">
        <f>VLOOKUP(Table2[[#This Row],[CustomerID]],'Medical Examinations'!A:J,7,FALSE)</f>
        <v>2</v>
      </c>
      <c r="I1212" s="6" t="str">
        <f>VLOOKUP(Table2[[#This Row],[CustomerID]],'Medical Examinations'!A:J,8,FALSE)</f>
        <v>No</v>
      </c>
      <c r="J1212" s="6" t="str">
        <f>VLOOKUP(Table2[[#This Row],[CustomerID]],'Medical Examinations'!A:J,9,FALSE)</f>
        <v>Obesity</v>
      </c>
      <c r="K1212" s="6" t="str">
        <f>VLOOKUP(Table2[[#This Row],[CustomerID]],'Medical Examinations'!A:J,10,FALSE)</f>
        <v>Diabetes</v>
      </c>
      <c r="L1212" s="6" t="str">
        <f>VLOOKUP(Table2[[#This Row],[CustomerID]],'Hospitalisation Details'!A:M,12,FALSE)</f>
        <v>18-Sep-1973</v>
      </c>
      <c r="M1212" s="6">
        <f>VLOOKUP(Table2[[#This Row],[CustomerID]],'Hospitalisation Details'!A:M,7,FALSE)</f>
        <v>9290.14</v>
      </c>
      <c r="N1212" s="6" t="str">
        <f>VLOOKUP(Table2[[#This Row],[CustomerID]],'Hospitalisation Details'!A:M,8,FALSE)</f>
        <v>tier - 3</v>
      </c>
      <c r="O1212" s="6" t="str">
        <f>VLOOKUP(Table2[[#This Row],[CustomerID]],'Hospitalisation Details'!A:M,9,FALSE)</f>
        <v>tier - 3</v>
      </c>
      <c r="P1212" s="6" t="str">
        <f>VLOOKUP(Table2[[#This Row],[CustomerID]],'Hospitalisation Details'!A:M,10,FALSE)</f>
        <v>R1016</v>
      </c>
      <c r="Q1212" s="6">
        <f>VLOOKUP(Table2[[#This Row],[CustomerID]],'Hospitalisation Details'!A:M,13,FALSE)</f>
        <v>49</v>
      </c>
      <c r="R1212" s="41"/>
    </row>
    <row r="1213" spans="1:18" x14ac:dyDescent="0.3">
      <c r="A1213" s="6" t="str">
        <f>VLOOKUP('Customer Names'!A1213,'Customer Names'!A:A,1,FALSE)</f>
        <v>Id1212</v>
      </c>
      <c r="B1213" s="6" t="str">
        <f>VLOOKUP(Table2[[#This Row],[CustomerID]],'Customer Names'!A:E,4,FALSE)</f>
        <v xml:space="preserve">  Samuel</v>
      </c>
      <c r="C1213" s="6">
        <f>VLOOKUP(Table2[[#This Row],[CustomerID]],'Medical Examinations'!A:J,2,FALSE)</f>
        <v>29.83</v>
      </c>
      <c r="D1213" s="6">
        <f>VLOOKUP(Table2[[#This Row],[CustomerID]],'Medical Examinations'!A:J,3,FALSE)</f>
        <v>8.68</v>
      </c>
      <c r="E1213" s="6" t="str">
        <f>VLOOKUP(Table2[[#This Row],[CustomerID]],'Medical Examinations'!A:J,4,FALSE)</f>
        <v>No</v>
      </c>
      <c r="F1213" s="6" t="str">
        <f>VLOOKUP(Table2[[#This Row],[CustomerID]],'Medical Examinations'!A:J,5,FALSE)</f>
        <v>No</v>
      </c>
      <c r="G1213" s="6" t="str">
        <f>VLOOKUP(Table2[[#This Row],[CustomerID]],'Medical Examinations'!A:J,6,FALSE)</f>
        <v>No</v>
      </c>
      <c r="H1213" s="6">
        <f>VLOOKUP(Table2[[#This Row],[CustomerID]],'Medical Examinations'!A:J,7,FALSE)</f>
        <v>2</v>
      </c>
      <c r="I1213" s="6" t="str">
        <f>VLOOKUP(Table2[[#This Row],[CustomerID]],'Medical Examinations'!A:J,8,FALSE)</f>
        <v>No</v>
      </c>
      <c r="J1213" s="6" t="str">
        <f>VLOOKUP(Table2[[#This Row],[CustomerID]],'Medical Examinations'!A:J,9,FALSE)</f>
        <v>OverWeight</v>
      </c>
      <c r="K1213" s="6" t="str">
        <f>VLOOKUP(Table2[[#This Row],[CustomerID]],'Medical Examinations'!A:J,10,FALSE)</f>
        <v>Diabetes</v>
      </c>
      <c r="L1213" s="6" t="str">
        <f>VLOOKUP(Table2[[#This Row],[CustomerID]],'Hospitalisation Details'!A:M,12,FALSE)</f>
        <v>16-Oct-1973</v>
      </c>
      <c r="M1213" s="6">
        <f>VLOOKUP(Table2[[#This Row],[CustomerID]],'Hospitalisation Details'!A:M,7,FALSE)</f>
        <v>9288.0300000000007</v>
      </c>
      <c r="N1213" s="6" t="str">
        <f>VLOOKUP(Table2[[#This Row],[CustomerID]],'Hospitalisation Details'!A:M,8,FALSE)</f>
        <v>tier - 2</v>
      </c>
      <c r="O1213" s="6" t="str">
        <f>VLOOKUP(Table2[[#This Row],[CustomerID]],'Hospitalisation Details'!A:M,9,FALSE)</f>
        <v>tier - 3</v>
      </c>
      <c r="P1213" s="6" t="str">
        <f>VLOOKUP(Table2[[#This Row],[CustomerID]],'Hospitalisation Details'!A:M,10,FALSE)</f>
        <v>R1018</v>
      </c>
      <c r="Q1213" s="6">
        <f>VLOOKUP(Table2[[#This Row],[CustomerID]],'Hospitalisation Details'!A:M,13,FALSE)</f>
        <v>49</v>
      </c>
      <c r="R1213" s="41"/>
    </row>
    <row r="1214" spans="1:18" x14ac:dyDescent="0.3">
      <c r="A1214" s="6" t="str">
        <f>VLOOKUP('Customer Names'!A1214,'Customer Names'!A:A,1,FALSE)</f>
        <v>Id1213</v>
      </c>
      <c r="B1214" s="6" t="str">
        <f>VLOOKUP(Table2[[#This Row],[CustomerID]],'Customer Names'!A:E,4,FALSE)</f>
        <v xml:space="preserve">  Emily</v>
      </c>
      <c r="C1214" s="6">
        <f>VLOOKUP(Table2[[#This Row],[CustomerID]],'Medical Examinations'!A:J,2,FALSE)</f>
        <v>25.49</v>
      </c>
      <c r="D1214" s="6">
        <f>VLOOKUP(Table2[[#This Row],[CustomerID]],'Medical Examinations'!A:J,3,FALSE)</f>
        <v>5.68</v>
      </c>
      <c r="E1214" s="6" t="str">
        <f>VLOOKUP(Table2[[#This Row],[CustomerID]],'Medical Examinations'!A:J,4,FALSE)</f>
        <v>Yes</v>
      </c>
      <c r="F1214" s="6" t="str">
        <f>VLOOKUP(Table2[[#This Row],[CustomerID]],'Medical Examinations'!A:J,5,FALSE)</f>
        <v>No</v>
      </c>
      <c r="G1214" s="6" t="str">
        <f>VLOOKUP(Table2[[#This Row],[CustomerID]],'Medical Examinations'!A:J,6,FALSE)</f>
        <v>Yes</v>
      </c>
      <c r="H1214" s="6">
        <f>VLOOKUP(Table2[[#This Row],[CustomerID]],'Medical Examinations'!A:J,7,FALSE)</f>
        <v>1</v>
      </c>
      <c r="I1214" s="6" t="str">
        <f>VLOOKUP(Table2[[#This Row],[CustomerID]],'Medical Examinations'!A:J,8,FALSE)</f>
        <v>No</v>
      </c>
      <c r="J1214" s="6" t="str">
        <f>VLOOKUP(Table2[[#This Row],[CustomerID]],'Medical Examinations'!A:J,9,FALSE)</f>
        <v>OverWeight</v>
      </c>
      <c r="K1214" s="6" t="str">
        <f>VLOOKUP(Table2[[#This Row],[CustomerID]],'Medical Examinations'!A:J,10,FALSE)</f>
        <v>Normal</v>
      </c>
      <c r="L1214" s="6" t="str">
        <f>VLOOKUP(Table2[[#This Row],[CustomerID]],'Hospitalisation Details'!A:M,12,FALSE)</f>
        <v>26-Nov-1969</v>
      </c>
      <c r="M1214" s="6">
        <f>VLOOKUP(Table2[[#This Row],[CustomerID]],'Hospitalisation Details'!A:M,7,FALSE)</f>
        <v>9285.8700000000008</v>
      </c>
      <c r="N1214" s="6" t="str">
        <f>VLOOKUP(Table2[[#This Row],[CustomerID]],'Hospitalisation Details'!A:M,8,FALSE)</f>
        <v>tier - 2</v>
      </c>
      <c r="O1214" s="6" t="str">
        <f>VLOOKUP(Table2[[#This Row],[CustomerID]],'Hospitalisation Details'!A:M,9,FALSE)</f>
        <v>tier - 3</v>
      </c>
      <c r="P1214" s="6" t="str">
        <f>VLOOKUP(Table2[[#This Row],[CustomerID]],'Hospitalisation Details'!A:M,10,FALSE)</f>
        <v>R1013</v>
      </c>
      <c r="Q1214" s="6">
        <f>VLOOKUP(Table2[[#This Row],[CustomerID]],'Hospitalisation Details'!A:M,13,FALSE)</f>
        <v>53</v>
      </c>
      <c r="R1214" s="41"/>
    </row>
    <row r="1215" spans="1:18" x14ac:dyDescent="0.3">
      <c r="A1215" s="6" t="str">
        <f>VLOOKUP('Customer Names'!A1215,'Customer Names'!A:A,1,FALSE)</f>
        <v>Id1214</v>
      </c>
      <c r="B1215" s="6" t="str">
        <f>VLOOKUP(Table2[[#This Row],[CustomerID]],'Customer Names'!A:E,4,FALSE)</f>
        <v xml:space="preserve">  Tiffany</v>
      </c>
      <c r="C1215" s="6">
        <f>VLOOKUP(Table2[[#This Row],[CustomerID]],'Medical Examinations'!A:J,2,FALSE)</f>
        <v>34.1</v>
      </c>
      <c r="D1215" s="6">
        <f>VLOOKUP(Table2[[#This Row],[CustomerID]],'Medical Examinations'!A:J,3,FALSE)</f>
        <v>8.4499999999999993</v>
      </c>
      <c r="E1215" s="6" t="str">
        <f>VLOOKUP(Table2[[#This Row],[CustomerID]],'Medical Examinations'!A:J,4,FALSE)</f>
        <v>No</v>
      </c>
      <c r="F1215" s="6" t="str">
        <f>VLOOKUP(Table2[[#This Row],[CustomerID]],'Medical Examinations'!A:J,5,FALSE)</f>
        <v>No</v>
      </c>
      <c r="G1215" s="6" t="str">
        <f>VLOOKUP(Table2[[#This Row],[CustomerID]],'Medical Examinations'!A:J,6,FALSE)</f>
        <v>No</v>
      </c>
      <c r="H1215" s="6">
        <f>VLOOKUP(Table2[[#This Row],[CustomerID]],'Medical Examinations'!A:J,7,FALSE)</f>
        <v>0</v>
      </c>
      <c r="I1215" s="6" t="str">
        <f>VLOOKUP(Table2[[#This Row],[CustomerID]],'Medical Examinations'!A:J,8,FALSE)</f>
        <v>No</v>
      </c>
      <c r="J1215" s="6" t="str">
        <f>VLOOKUP(Table2[[#This Row],[CustomerID]],'Medical Examinations'!A:J,9,FALSE)</f>
        <v>Obesity</v>
      </c>
      <c r="K1215" s="6" t="str">
        <f>VLOOKUP(Table2[[#This Row],[CustomerID]],'Medical Examinations'!A:J,10,FALSE)</f>
        <v>Diabetes</v>
      </c>
      <c r="L1215" s="6" t="str">
        <f>VLOOKUP(Table2[[#This Row],[CustomerID]],'Hospitalisation Details'!A:M,12,FALSE)</f>
        <v>2-Jul-1971</v>
      </c>
      <c r="M1215" s="6">
        <f>VLOOKUP(Table2[[#This Row],[CustomerID]],'Hospitalisation Details'!A:M,7,FALSE)</f>
        <v>9283.56</v>
      </c>
      <c r="N1215" s="6" t="str">
        <f>VLOOKUP(Table2[[#This Row],[CustomerID]],'Hospitalisation Details'!A:M,8,FALSE)</f>
        <v>tier - 2</v>
      </c>
      <c r="O1215" s="6" t="str">
        <f>VLOOKUP(Table2[[#This Row],[CustomerID]],'Hospitalisation Details'!A:M,9,FALSE)</f>
        <v>tier - 3</v>
      </c>
      <c r="P1215" s="6" t="str">
        <f>VLOOKUP(Table2[[#This Row],[CustomerID]],'Hospitalisation Details'!A:M,10,FALSE)</f>
        <v>R1013</v>
      </c>
      <c r="Q1215" s="6">
        <f>VLOOKUP(Table2[[#This Row],[CustomerID]],'Hospitalisation Details'!A:M,13,FALSE)</f>
        <v>51</v>
      </c>
      <c r="R1215" s="41"/>
    </row>
    <row r="1216" spans="1:18" x14ac:dyDescent="0.3">
      <c r="A1216" s="6" t="str">
        <f>VLOOKUP('Customer Names'!A1216,'Customer Names'!A:A,1,FALSE)</f>
        <v>Id1215</v>
      </c>
      <c r="B1216" s="6" t="str">
        <f>VLOOKUP(Table2[[#This Row],[CustomerID]],'Customer Names'!A:E,4,FALSE)</f>
        <v xml:space="preserve">  Alex F</v>
      </c>
      <c r="C1216" s="6">
        <f>VLOOKUP(Table2[[#This Row],[CustomerID]],'Medical Examinations'!A:J,2,FALSE)</f>
        <v>25.84</v>
      </c>
      <c r="D1216" s="6">
        <f>VLOOKUP(Table2[[#This Row],[CustomerID]],'Medical Examinations'!A:J,3,FALSE)</f>
        <v>8.51</v>
      </c>
      <c r="E1216" s="6" t="str">
        <f>VLOOKUP(Table2[[#This Row],[CustomerID]],'Medical Examinations'!A:J,4,FALSE)</f>
        <v>No</v>
      </c>
      <c r="F1216" s="6" t="str">
        <f>VLOOKUP(Table2[[#This Row],[CustomerID]],'Medical Examinations'!A:J,5,FALSE)</f>
        <v>No</v>
      </c>
      <c r="G1216" s="6" t="str">
        <f>VLOOKUP(Table2[[#This Row],[CustomerID]],'Medical Examinations'!A:J,6,FALSE)</f>
        <v>No</v>
      </c>
      <c r="H1216" s="6">
        <f>VLOOKUP(Table2[[#This Row],[CustomerID]],'Medical Examinations'!A:J,7,FALSE)</f>
        <v>2</v>
      </c>
      <c r="I1216" s="6" t="str">
        <f>VLOOKUP(Table2[[#This Row],[CustomerID]],'Medical Examinations'!A:J,8,FALSE)</f>
        <v>No</v>
      </c>
      <c r="J1216" s="6" t="str">
        <f>VLOOKUP(Table2[[#This Row],[CustomerID]],'Medical Examinations'!A:J,9,FALSE)</f>
        <v>OverWeight</v>
      </c>
      <c r="K1216" s="6" t="str">
        <f>VLOOKUP(Table2[[#This Row],[CustomerID]],'Medical Examinations'!A:J,10,FALSE)</f>
        <v>Diabetes</v>
      </c>
      <c r="L1216" s="6" t="str">
        <f>VLOOKUP(Table2[[#This Row],[CustomerID]],'Hospitalisation Details'!A:M,12,FALSE)</f>
        <v>27-Oct-1973</v>
      </c>
      <c r="M1216" s="6">
        <f>VLOOKUP(Table2[[#This Row],[CustomerID]],'Hospitalisation Details'!A:M,7,FALSE)</f>
        <v>9282.48</v>
      </c>
      <c r="N1216" s="6" t="str">
        <f>VLOOKUP(Table2[[#This Row],[CustomerID]],'Hospitalisation Details'!A:M,8,FALSE)</f>
        <v>tier - 3</v>
      </c>
      <c r="O1216" s="6" t="str">
        <f>VLOOKUP(Table2[[#This Row],[CustomerID]],'Hospitalisation Details'!A:M,9,FALSE)</f>
        <v>tier - 2</v>
      </c>
      <c r="P1216" s="6" t="str">
        <f>VLOOKUP(Table2[[#This Row],[CustomerID]],'Hospitalisation Details'!A:M,10,FALSE)</f>
        <v>R1016</v>
      </c>
      <c r="Q1216" s="6">
        <f>VLOOKUP(Table2[[#This Row],[CustomerID]],'Hospitalisation Details'!A:M,13,FALSE)</f>
        <v>49</v>
      </c>
      <c r="R1216" s="41"/>
    </row>
    <row r="1217" spans="1:18" x14ac:dyDescent="0.3">
      <c r="A1217" s="6" t="str">
        <f>VLOOKUP('Customer Names'!A1217,'Customer Names'!A:A,1,FALSE)</f>
        <v>Id1216</v>
      </c>
      <c r="B1217" s="6" t="str">
        <f>VLOOKUP(Table2[[#This Row],[CustomerID]],'Customer Names'!A:E,4,FALSE)</f>
        <v xml:space="preserve">  Alice</v>
      </c>
      <c r="C1217" s="6">
        <f>VLOOKUP(Table2[[#This Row],[CustomerID]],'Medical Examinations'!A:J,2,FALSE)</f>
        <v>20.6</v>
      </c>
      <c r="D1217" s="6">
        <f>VLOOKUP(Table2[[#This Row],[CustomerID]],'Medical Examinations'!A:J,3,FALSE)</f>
        <v>7.62</v>
      </c>
      <c r="E1217" s="6" t="str">
        <f>VLOOKUP(Table2[[#This Row],[CustomerID]],'Medical Examinations'!A:J,4,FALSE)</f>
        <v>No</v>
      </c>
      <c r="F1217" s="6" t="str">
        <f>VLOOKUP(Table2[[#This Row],[CustomerID]],'Medical Examinations'!A:J,5,FALSE)</f>
        <v>No</v>
      </c>
      <c r="G1217" s="6" t="str">
        <f>VLOOKUP(Table2[[#This Row],[CustomerID]],'Medical Examinations'!A:J,6,FALSE)</f>
        <v>No</v>
      </c>
      <c r="H1217" s="6">
        <f>VLOOKUP(Table2[[#This Row],[CustomerID]],'Medical Examinations'!A:J,7,FALSE)</f>
        <v>0</v>
      </c>
      <c r="I1217" s="6" t="str">
        <f>VLOOKUP(Table2[[#This Row],[CustomerID]],'Medical Examinations'!A:J,8,FALSE)</f>
        <v>No</v>
      </c>
      <c r="J1217" s="6" t="str">
        <f>VLOOKUP(Table2[[#This Row],[CustomerID]],'Medical Examinations'!A:J,9,FALSE)</f>
        <v>NormalWeight</v>
      </c>
      <c r="K1217" s="6" t="str">
        <f>VLOOKUP(Table2[[#This Row],[CustomerID]],'Medical Examinations'!A:J,10,FALSE)</f>
        <v>Diabetes</v>
      </c>
      <c r="L1217" s="6" t="str">
        <f>VLOOKUP(Table2[[#This Row],[CustomerID]],'Hospitalisation Details'!A:M,12,FALSE)</f>
        <v>6-Aug-1971</v>
      </c>
      <c r="M1217" s="6">
        <f>VLOOKUP(Table2[[#This Row],[CustomerID]],'Hospitalisation Details'!A:M,7,FALSE)</f>
        <v>9264.7999999999993</v>
      </c>
      <c r="N1217" s="6" t="str">
        <f>VLOOKUP(Table2[[#This Row],[CustomerID]],'Hospitalisation Details'!A:M,8,FALSE)</f>
        <v>tier - 2</v>
      </c>
      <c r="O1217" s="6" t="str">
        <f>VLOOKUP(Table2[[#This Row],[CustomerID]],'Hospitalisation Details'!A:M,9,FALSE)</f>
        <v>tier - 1</v>
      </c>
      <c r="P1217" s="6" t="str">
        <f>VLOOKUP(Table2[[#This Row],[CustomerID]],'Hospitalisation Details'!A:M,10,FALSE)</f>
        <v>R1011</v>
      </c>
      <c r="Q1217" s="6">
        <f>VLOOKUP(Table2[[#This Row],[CustomerID]],'Hospitalisation Details'!A:M,13,FALSE)</f>
        <v>51</v>
      </c>
      <c r="R1217" s="41"/>
    </row>
    <row r="1218" spans="1:18" x14ac:dyDescent="0.3">
      <c r="A1218" s="6" t="str">
        <f>VLOOKUP('Customer Names'!A1218,'Customer Names'!A:A,1,FALSE)</f>
        <v>Id1217</v>
      </c>
      <c r="B1218" s="6" t="str">
        <f>VLOOKUP(Table2[[#This Row],[CustomerID]],'Customer Names'!A:E,4,FALSE)</f>
        <v xml:space="preserve">  Allison M</v>
      </c>
      <c r="C1218" s="6">
        <f>VLOOKUP(Table2[[#This Row],[CustomerID]],'Medical Examinations'!A:J,2,FALSE)</f>
        <v>28.88</v>
      </c>
      <c r="D1218" s="6">
        <f>VLOOKUP(Table2[[#This Row],[CustomerID]],'Medical Examinations'!A:J,3,FALSE)</f>
        <v>10.18</v>
      </c>
      <c r="E1218" s="6" t="str">
        <f>VLOOKUP(Table2[[#This Row],[CustomerID]],'Medical Examinations'!A:J,4,FALSE)</f>
        <v>No</v>
      </c>
      <c r="F1218" s="6" t="str">
        <f>VLOOKUP(Table2[[#This Row],[CustomerID]],'Medical Examinations'!A:J,5,FALSE)</f>
        <v>No</v>
      </c>
      <c r="G1218" s="6" t="str">
        <f>VLOOKUP(Table2[[#This Row],[CustomerID]],'Medical Examinations'!A:J,6,FALSE)</f>
        <v>No</v>
      </c>
      <c r="H1218" s="6">
        <f>VLOOKUP(Table2[[#This Row],[CustomerID]],'Medical Examinations'!A:J,7,FALSE)</f>
        <v>0</v>
      </c>
      <c r="I1218" s="6" t="str">
        <f>VLOOKUP(Table2[[#This Row],[CustomerID]],'Medical Examinations'!A:J,8,FALSE)</f>
        <v>No</v>
      </c>
      <c r="J1218" s="6" t="str">
        <f>VLOOKUP(Table2[[#This Row],[CustomerID]],'Medical Examinations'!A:J,9,FALSE)</f>
        <v>OverWeight</v>
      </c>
      <c r="K1218" s="6" t="str">
        <f>VLOOKUP(Table2[[#This Row],[CustomerID]],'Medical Examinations'!A:J,10,FALSE)</f>
        <v>Diabetes</v>
      </c>
      <c r="L1218" s="6" t="str">
        <f>VLOOKUP(Table2[[#This Row],[CustomerID]],'Hospitalisation Details'!A:M,12,FALSE)</f>
        <v>21-Aug-1974</v>
      </c>
      <c r="M1218" s="6">
        <f>VLOOKUP(Table2[[#This Row],[CustomerID]],'Hospitalisation Details'!A:M,7,FALSE)</f>
        <v>9249.5</v>
      </c>
      <c r="N1218" s="6" t="str">
        <f>VLOOKUP(Table2[[#This Row],[CustomerID]],'Hospitalisation Details'!A:M,8,FALSE)</f>
        <v>tier - 2</v>
      </c>
      <c r="O1218" s="6" t="str">
        <f>VLOOKUP(Table2[[#This Row],[CustomerID]],'Hospitalisation Details'!A:M,9,FALSE)</f>
        <v>tier - 1</v>
      </c>
      <c r="P1218" s="6" t="str">
        <f>VLOOKUP(Table2[[#This Row],[CustomerID]],'Hospitalisation Details'!A:M,10,FALSE)</f>
        <v>R1012</v>
      </c>
      <c r="Q1218" s="6">
        <f>VLOOKUP(Table2[[#This Row],[CustomerID]],'Hospitalisation Details'!A:M,13,FALSE)</f>
        <v>48</v>
      </c>
      <c r="R1218" s="41"/>
    </row>
    <row r="1219" spans="1:18" x14ac:dyDescent="0.3">
      <c r="A1219" s="6" t="str">
        <f>VLOOKUP('Customer Names'!A1219,'Customer Names'!A:A,1,FALSE)</f>
        <v>Id1218</v>
      </c>
      <c r="B1219" s="6" t="str">
        <f>VLOOKUP(Table2[[#This Row],[CustomerID]],'Customer Names'!A:E,4,FALSE)</f>
        <v xml:space="preserve">  Johannes Fiskerstand</v>
      </c>
      <c r="C1219" s="6">
        <f>VLOOKUP(Table2[[#This Row],[CustomerID]],'Medical Examinations'!A:J,2,FALSE)</f>
        <v>28.24</v>
      </c>
      <c r="D1219" s="6">
        <f>VLOOKUP(Table2[[#This Row],[CustomerID]],'Medical Examinations'!A:J,3,FALSE)</f>
        <v>5.36</v>
      </c>
      <c r="E1219" s="6" t="str">
        <f>VLOOKUP(Table2[[#This Row],[CustomerID]],'Medical Examinations'!A:J,4,FALSE)</f>
        <v>No</v>
      </c>
      <c r="F1219" s="6" t="str">
        <f>VLOOKUP(Table2[[#This Row],[CustomerID]],'Medical Examinations'!A:J,5,FALSE)</f>
        <v>No</v>
      </c>
      <c r="G1219" s="6" t="str">
        <f>VLOOKUP(Table2[[#This Row],[CustomerID]],'Medical Examinations'!A:J,6,FALSE)</f>
        <v>No</v>
      </c>
      <c r="H1219" s="6">
        <f>VLOOKUP(Table2[[#This Row],[CustomerID]],'Medical Examinations'!A:J,7,FALSE)</f>
        <v>0</v>
      </c>
      <c r="I1219" s="6" t="str">
        <f>VLOOKUP(Table2[[#This Row],[CustomerID]],'Medical Examinations'!A:J,8,FALSE)</f>
        <v>No</v>
      </c>
      <c r="J1219" s="6" t="str">
        <f>VLOOKUP(Table2[[#This Row],[CustomerID]],'Medical Examinations'!A:J,9,FALSE)</f>
        <v>OverWeight</v>
      </c>
      <c r="K1219" s="6" t="str">
        <f>VLOOKUP(Table2[[#This Row],[CustomerID]],'Medical Examinations'!A:J,10,FALSE)</f>
        <v>Normal</v>
      </c>
      <c r="L1219" s="6" t="str">
        <f>VLOOKUP(Table2[[#This Row],[CustomerID]],'Hospitalisation Details'!A:M,12,FALSE)</f>
        <v>5-Oct-1980</v>
      </c>
      <c r="M1219" s="6">
        <f>VLOOKUP(Table2[[#This Row],[CustomerID]],'Hospitalisation Details'!A:M,7,FALSE)</f>
        <v>9247.94</v>
      </c>
      <c r="N1219" s="6" t="str">
        <f>VLOOKUP(Table2[[#This Row],[CustomerID]],'Hospitalisation Details'!A:M,8,FALSE)</f>
        <v>tier - 2</v>
      </c>
      <c r="O1219" s="6" t="str">
        <f>VLOOKUP(Table2[[#This Row],[CustomerID]],'Hospitalisation Details'!A:M,9,FALSE)</f>
        <v>tier - 1</v>
      </c>
      <c r="P1219" s="6" t="str">
        <f>VLOOKUP(Table2[[#This Row],[CustomerID]],'Hospitalisation Details'!A:M,10,FALSE)</f>
        <v>R1021</v>
      </c>
      <c r="Q1219" s="6">
        <f>VLOOKUP(Table2[[#This Row],[CustomerID]],'Hospitalisation Details'!A:M,13,FALSE)</f>
        <v>42</v>
      </c>
      <c r="R1219" s="41"/>
    </row>
    <row r="1220" spans="1:18" x14ac:dyDescent="0.3">
      <c r="A1220" s="6" t="str">
        <f>VLOOKUP('Customer Names'!A1220,'Customer Names'!A:A,1,FALSE)</f>
        <v>Id1219</v>
      </c>
      <c r="B1220" s="6" t="str">
        <f>VLOOKUP(Table2[[#This Row],[CustomerID]],'Customer Names'!A:E,4,FALSE)</f>
        <v xml:space="preserve">  Stephen</v>
      </c>
      <c r="C1220" s="6">
        <f>VLOOKUP(Table2[[#This Row],[CustomerID]],'Medical Examinations'!A:J,2,FALSE)</f>
        <v>25.46</v>
      </c>
      <c r="D1220" s="6">
        <f>VLOOKUP(Table2[[#This Row],[CustomerID]],'Medical Examinations'!A:J,3,FALSE)</f>
        <v>11.78</v>
      </c>
      <c r="E1220" s="6" t="str">
        <f>VLOOKUP(Table2[[#This Row],[CustomerID]],'Medical Examinations'!A:J,4,FALSE)</f>
        <v>Yes</v>
      </c>
      <c r="F1220" s="6" t="str">
        <f>VLOOKUP(Table2[[#This Row],[CustomerID]],'Medical Examinations'!A:J,5,FALSE)</f>
        <v>No</v>
      </c>
      <c r="G1220" s="6" t="str">
        <f>VLOOKUP(Table2[[#This Row],[CustomerID]],'Medical Examinations'!A:J,6,FALSE)</f>
        <v>No</v>
      </c>
      <c r="H1220" s="6">
        <f>VLOOKUP(Table2[[#This Row],[CustomerID]],'Medical Examinations'!A:J,7,FALSE)</f>
        <v>1</v>
      </c>
      <c r="I1220" s="6" t="str">
        <f>VLOOKUP(Table2[[#This Row],[CustomerID]],'Medical Examinations'!A:J,8,FALSE)</f>
        <v>No</v>
      </c>
      <c r="J1220" s="6" t="str">
        <f>VLOOKUP(Table2[[#This Row],[CustomerID]],'Medical Examinations'!A:J,9,FALSE)</f>
        <v>OverWeight</v>
      </c>
      <c r="K1220" s="6" t="str">
        <f>VLOOKUP(Table2[[#This Row],[CustomerID]],'Medical Examinations'!A:J,10,FALSE)</f>
        <v>Diabetes</v>
      </c>
      <c r="L1220" s="6" t="str">
        <f>VLOOKUP(Table2[[#This Row],[CustomerID]],'Hospitalisation Details'!A:M,12,FALSE)</f>
        <v>6-Dec-1975</v>
      </c>
      <c r="M1220" s="6">
        <f>VLOOKUP(Table2[[#This Row],[CustomerID]],'Hospitalisation Details'!A:M,7,FALSE)</f>
        <v>9225.26</v>
      </c>
      <c r="N1220" s="6" t="str">
        <f>VLOOKUP(Table2[[#This Row],[CustomerID]],'Hospitalisation Details'!A:M,8,FALSE)</f>
        <v>tier - 3</v>
      </c>
      <c r="O1220" s="6" t="str">
        <f>VLOOKUP(Table2[[#This Row],[CustomerID]],'Hospitalisation Details'!A:M,9,FALSE)</f>
        <v>tier - 3</v>
      </c>
      <c r="P1220" s="6" t="str">
        <f>VLOOKUP(Table2[[#This Row],[CustomerID]],'Hospitalisation Details'!A:M,10,FALSE)</f>
        <v>R1015</v>
      </c>
      <c r="Q1220" s="6">
        <f>VLOOKUP(Table2[[#This Row],[CustomerID]],'Hospitalisation Details'!A:M,13,FALSE)</f>
        <v>47</v>
      </c>
      <c r="R1220" s="41"/>
    </row>
    <row r="1221" spans="1:18" x14ac:dyDescent="0.3">
      <c r="A1221" s="6" t="str">
        <f>VLOOKUP('Customer Names'!A1221,'Customer Names'!A:A,1,FALSE)</f>
        <v>Id1220</v>
      </c>
      <c r="B1221" s="6" t="str">
        <f>VLOOKUP(Table2[[#This Row],[CustomerID]],'Customer Names'!A:E,4,FALSE)</f>
        <v xml:space="preserve">  Jon M</v>
      </c>
      <c r="C1221" s="6">
        <f>VLOOKUP(Table2[[#This Row],[CustomerID]],'Medical Examinations'!A:J,2,FALSE)</f>
        <v>29.64</v>
      </c>
      <c r="D1221" s="6">
        <f>VLOOKUP(Table2[[#This Row],[CustomerID]],'Medical Examinations'!A:J,3,FALSE)</f>
        <v>10.82</v>
      </c>
      <c r="E1221" s="6" t="str">
        <f>VLOOKUP(Table2[[#This Row],[CustomerID]],'Medical Examinations'!A:J,4,FALSE)</f>
        <v>Yes</v>
      </c>
      <c r="F1221" s="6" t="str">
        <f>VLOOKUP(Table2[[#This Row],[CustomerID]],'Medical Examinations'!A:J,5,FALSE)</f>
        <v>No</v>
      </c>
      <c r="G1221" s="6" t="str">
        <f>VLOOKUP(Table2[[#This Row],[CustomerID]],'Medical Examinations'!A:J,6,FALSE)</f>
        <v>No</v>
      </c>
      <c r="H1221" s="6">
        <f>VLOOKUP(Table2[[#This Row],[CustomerID]],'Medical Examinations'!A:J,7,FALSE)</f>
        <v>0</v>
      </c>
      <c r="I1221" s="6" t="str">
        <f>VLOOKUP(Table2[[#This Row],[CustomerID]],'Medical Examinations'!A:J,8,FALSE)</f>
        <v>No</v>
      </c>
      <c r="J1221" s="6" t="str">
        <f>VLOOKUP(Table2[[#This Row],[CustomerID]],'Medical Examinations'!A:J,9,FALSE)</f>
        <v>OverWeight</v>
      </c>
      <c r="K1221" s="6" t="str">
        <f>VLOOKUP(Table2[[#This Row],[CustomerID]],'Medical Examinations'!A:J,10,FALSE)</f>
        <v>Diabetes</v>
      </c>
      <c r="L1221" s="6" t="str">
        <f>VLOOKUP(Table2[[#This Row],[CustomerID]],'Hospitalisation Details'!A:M,12,FALSE)</f>
        <v>5-Dec-1981</v>
      </c>
      <c r="M1221" s="6">
        <f>VLOOKUP(Table2[[#This Row],[CustomerID]],'Hospitalisation Details'!A:M,7,FALSE)</f>
        <v>9222.4</v>
      </c>
      <c r="N1221" s="6" t="str">
        <f>VLOOKUP(Table2[[#This Row],[CustomerID]],'Hospitalisation Details'!A:M,8,FALSE)</f>
        <v>tier - 2</v>
      </c>
      <c r="O1221" s="6" t="str">
        <f>VLOOKUP(Table2[[#This Row],[CustomerID]],'Hospitalisation Details'!A:M,9,FALSE)</f>
        <v>tier - 3</v>
      </c>
      <c r="P1221" s="6" t="str">
        <f>VLOOKUP(Table2[[#This Row],[CustomerID]],'Hospitalisation Details'!A:M,10,FALSE)</f>
        <v>R1019</v>
      </c>
      <c r="Q1221" s="6">
        <f>VLOOKUP(Table2[[#This Row],[CustomerID]],'Hospitalisation Details'!A:M,13,FALSE)</f>
        <v>41</v>
      </c>
      <c r="R1221" s="41"/>
    </row>
    <row r="1222" spans="1:18" x14ac:dyDescent="0.3">
      <c r="A1222" s="6" t="str">
        <f>VLOOKUP('Customer Names'!A1222,'Customer Names'!A:A,1,FALSE)</f>
        <v>Id1221</v>
      </c>
      <c r="B1222" s="6" t="str">
        <f>VLOOKUP(Table2[[#This Row],[CustomerID]],'Customer Names'!A:E,4,FALSE)</f>
        <v xml:space="preserve">  Fasil</v>
      </c>
      <c r="C1222" s="6">
        <f>VLOOKUP(Table2[[#This Row],[CustomerID]],'Medical Examinations'!A:J,2,FALSE)</f>
        <v>31.27</v>
      </c>
      <c r="D1222" s="6">
        <f>VLOOKUP(Table2[[#This Row],[CustomerID]],'Medical Examinations'!A:J,3,FALSE)</f>
        <v>7.73</v>
      </c>
      <c r="E1222" s="6" t="str">
        <f>VLOOKUP(Table2[[#This Row],[CustomerID]],'Medical Examinations'!A:J,4,FALSE)</f>
        <v>Yes</v>
      </c>
      <c r="F1222" s="6" t="str">
        <f>VLOOKUP(Table2[[#This Row],[CustomerID]],'Medical Examinations'!A:J,5,FALSE)</f>
        <v>No</v>
      </c>
      <c r="G1222" s="6" t="str">
        <f>VLOOKUP(Table2[[#This Row],[CustomerID]],'Medical Examinations'!A:J,6,FALSE)</f>
        <v>No</v>
      </c>
      <c r="H1222" s="6">
        <f>VLOOKUP(Table2[[#This Row],[CustomerID]],'Medical Examinations'!A:J,7,FALSE)</f>
        <v>1</v>
      </c>
      <c r="I1222" s="6" t="str">
        <f>VLOOKUP(Table2[[#This Row],[CustomerID]],'Medical Examinations'!A:J,8,FALSE)</f>
        <v>No</v>
      </c>
      <c r="J1222" s="6" t="str">
        <f>VLOOKUP(Table2[[#This Row],[CustomerID]],'Medical Examinations'!A:J,9,FALSE)</f>
        <v>Obesity</v>
      </c>
      <c r="K1222" s="6" t="str">
        <f>VLOOKUP(Table2[[#This Row],[CustomerID]],'Medical Examinations'!A:J,10,FALSE)</f>
        <v>Diabetes</v>
      </c>
      <c r="L1222" s="6" t="str">
        <f>VLOOKUP(Table2[[#This Row],[CustomerID]],'Hospitalisation Details'!A:M,12,FALSE)</f>
        <v>25-Dec-1986</v>
      </c>
      <c r="M1222" s="6">
        <f>VLOOKUP(Table2[[#This Row],[CustomerID]],'Hospitalisation Details'!A:M,7,FALSE)</f>
        <v>9210.06</v>
      </c>
      <c r="N1222" s="6" t="str">
        <f>VLOOKUP(Table2[[#This Row],[CustomerID]],'Hospitalisation Details'!A:M,8,FALSE)</f>
        <v>tier - 2</v>
      </c>
      <c r="O1222" s="6" t="str">
        <f>VLOOKUP(Table2[[#This Row],[CustomerID]],'Hospitalisation Details'!A:M,9,FALSE)</f>
        <v>tier - 3</v>
      </c>
      <c r="P1222" s="6" t="str">
        <f>VLOOKUP(Table2[[#This Row],[CustomerID]],'Hospitalisation Details'!A:M,10,FALSE)</f>
        <v>R1021</v>
      </c>
      <c r="Q1222" s="6">
        <f>VLOOKUP(Table2[[#This Row],[CustomerID]],'Hospitalisation Details'!A:M,13,FALSE)</f>
        <v>36</v>
      </c>
      <c r="R1222" s="41"/>
    </row>
    <row r="1223" spans="1:18" x14ac:dyDescent="0.3">
      <c r="A1223" s="6" t="str">
        <f>VLOOKUP('Customer Names'!A1223,'Customer Names'!A:A,1,FALSE)</f>
        <v>Id1222</v>
      </c>
      <c r="B1223" s="6" t="str">
        <f>VLOOKUP(Table2[[#This Row],[CustomerID]],'Customer Names'!A:E,4,FALSE)</f>
        <v xml:space="preserve">  Megan C</v>
      </c>
      <c r="C1223" s="6">
        <f>VLOOKUP(Table2[[#This Row],[CustomerID]],'Medical Examinations'!A:J,2,FALSE)</f>
        <v>19.95</v>
      </c>
      <c r="D1223" s="6">
        <f>VLOOKUP(Table2[[#This Row],[CustomerID]],'Medical Examinations'!A:J,3,FALSE)</f>
        <v>6.24</v>
      </c>
      <c r="E1223" s="6" t="str">
        <f>VLOOKUP(Table2[[#This Row],[CustomerID]],'Medical Examinations'!A:J,4,FALSE)</f>
        <v>Yes</v>
      </c>
      <c r="F1223" s="6" t="str">
        <f>VLOOKUP(Table2[[#This Row],[CustomerID]],'Medical Examinations'!A:J,5,FALSE)</f>
        <v>No</v>
      </c>
      <c r="G1223" s="6" t="str">
        <f>VLOOKUP(Table2[[#This Row],[CustomerID]],'Medical Examinations'!A:J,6,FALSE)</f>
        <v>No</v>
      </c>
      <c r="H1223" s="6">
        <f>VLOOKUP(Table2[[#This Row],[CustomerID]],'Medical Examinations'!A:J,7,FALSE)</f>
        <v>0</v>
      </c>
      <c r="I1223" s="6" t="str">
        <f>VLOOKUP(Table2[[#This Row],[CustomerID]],'Medical Examinations'!A:J,8,FALSE)</f>
        <v>No</v>
      </c>
      <c r="J1223" s="6" t="str">
        <f>VLOOKUP(Table2[[#This Row],[CustomerID]],'Medical Examinations'!A:J,9,FALSE)</f>
        <v>NormalWeight</v>
      </c>
      <c r="K1223" s="6" t="str">
        <f>VLOOKUP(Table2[[#This Row],[CustomerID]],'Medical Examinations'!A:J,10,FALSE)</f>
        <v>Prediabetes</v>
      </c>
      <c r="L1223" s="6" t="str">
        <f>VLOOKUP(Table2[[#This Row],[CustomerID]],'Hospitalisation Details'!A:M,12,FALSE)</f>
        <v>10-Sep-1976</v>
      </c>
      <c r="M1223" s="6">
        <f>VLOOKUP(Table2[[#This Row],[CustomerID]],'Hospitalisation Details'!A:M,7,FALSE)</f>
        <v>9193.84</v>
      </c>
      <c r="N1223" s="6" t="str">
        <f>VLOOKUP(Table2[[#This Row],[CustomerID]],'Hospitalisation Details'!A:M,8,FALSE)</f>
        <v>tier - 2</v>
      </c>
      <c r="O1223" s="6" t="str">
        <f>VLOOKUP(Table2[[#This Row],[CustomerID]],'Hospitalisation Details'!A:M,9,FALSE)</f>
        <v>tier - 1</v>
      </c>
      <c r="P1223" s="6" t="str">
        <f>VLOOKUP(Table2[[#This Row],[CustomerID]],'Hospitalisation Details'!A:M,10,FALSE)</f>
        <v>R1012</v>
      </c>
      <c r="Q1223" s="6">
        <f>VLOOKUP(Table2[[#This Row],[CustomerID]],'Hospitalisation Details'!A:M,13,FALSE)</f>
        <v>46</v>
      </c>
      <c r="R1223" s="41"/>
    </row>
    <row r="1224" spans="1:18" x14ac:dyDescent="0.3">
      <c r="A1224" s="6" t="str">
        <f>VLOOKUP('Customer Names'!A1224,'Customer Names'!A:A,1,FALSE)</f>
        <v>Id1223</v>
      </c>
      <c r="B1224" s="6" t="str">
        <f>VLOOKUP(Table2[[#This Row],[CustomerID]],'Customer Names'!A:E,4,FALSE)</f>
        <v xml:space="preserve">  Lisa J</v>
      </c>
      <c r="C1224" s="6">
        <f>VLOOKUP(Table2[[#This Row],[CustomerID]],'Medical Examinations'!A:J,2,FALSE)</f>
        <v>21.3</v>
      </c>
      <c r="D1224" s="6">
        <f>VLOOKUP(Table2[[#This Row],[CustomerID]],'Medical Examinations'!A:J,3,FALSE)</f>
        <v>10.42</v>
      </c>
      <c r="E1224" s="6" t="str">
        <f>VLOOKUP(Table2[[#This Row],[CustomerID]],'Medical Examinations'!A:J,4,FALSE)</f>
        <v>No</v>
      </c>
      <c r="F1224" s="6" t="str">
        <f>VLOOKUP(Table2[[#This Row],[CustomerID]],'Medical Examinations'!A:J,5,FALSE)</f>
        <v>No</v>
      </c>
      <c r="G1224" s="6" t="str">
        <f>VLOOKUP(Table2[[#This Row],[CustomerID]],'Medical Examinations'!A:J,6,FALSE)</f>
        <v>No</v>
      </c>
      <c r="H1224" s="6">
        <f>VLOOKUP(Table2[[#This Row],[CustomerID]],'Medical Examinations'!A:J,7,FALSE)</f>
        <v>2</v>
      </c>
      <c r="I1224" s="6" t="str">
        <f>VLOOKUP(Table2[[#This Row],[CustomerID]],'Medical Examinations'!A:J,8,FALSE)</f>
        <v>No</v>
      </c>
      <c r="J1224" s="6" t="str">
        <f>VLOOKUP(Table2[[#This Row],[CustomerID]],'Medical Examinations'!A:J,9,FALSE)</f>
        <v>NormalWeight</v>
      </c>
      <c r="K1224" s="6" t="str">
        <f>VLOOKUP(Table2[[#This Row],[CustomerID]],'Medical Examinations'!A:J,10,FALSE)</f>
        <v>Diabetes</v>
      </c>
      <c r="L1224" s="6" t="str">
        <f>VLOOKUP(Table2[[#This Row],[CustomerID]],'Hospitalisation Details'!A:M,12,FALSE)</f>
        <v>25-Dec-1973</v>
      </c>
      <c r="M1224" s="6">
        <f>VLOOKUP(Table2[[#This Row],[CustomerID]],'Hospitalisation Details'!A:M,7,FALSE)</f>
        <v>9182.17</v>
      </c>
      <c r="N1224" s="6" t="str">
        <f>VLOOKUP(Table2[[#This Row],[CustomerID]],'Hospitalisation Details'!A:M,8,FALSE)</f>
        <v>tier - 2</v>
      </c>
      <c r="O1224" s="6" t="str">
        <f>VLOOKUP(Table2[[#This Row],[CustomerID]],'Hospitalisation Details'!A:M,9,FALSE)</f>
        <v>tier - 3</v>
      </c>
      <c r="P1224" s="6" t="str">
        <f>VLOOKUP(Table2[[#This Row],[CustomerID]],'Hospitalisation Details'!A:M,10,FALSE)</f>
        <v>R1011</v>
      </c>
      <c r="Q1224" s="6">
        <f>VLOOKUP(Table2[[#This Row],[CustomerID]],'Hospitalisation Details'!A:M,13,FALSE)</f>
        <v>49</v>
      </c>
      <c r="R1224" s="41"/>
    </row>
    <row r="1225" spans="1:18" x14ac:dyDescent="0.3">
      <c r="A1225" s="6" t="str">
        <f>VLOOKUP('Customer Names'!A1225,'Customer Names'!A:A,1,FALSE)</f>
        <v>Id1224</v>
      </c>
      <c r="B1225" s="6" t="str">
        <f>VLOOKUP(Table2[[#This Row],[CustomerID]],'Customer Names'!A:E,4,FALSE)</f>
        <v xml:space="preserve">  Doron P</v>
      </c>
      <c r="C1225" s="6">
        <f>VLOOKUP(Table2[[#This Row],[CustomerID]],'Medical Examinations'!A:J,2,FALSE)</f>
        <v>31.635000000000002</v>
      </c>
      <c r="D1225" s="6">
        <f>VLOOKUP(Table2[[#This Row],[CustomerID]],'Medical Examinations'!A:J,3,FALSE)</f>
        <v>11.11</v>
      </c>
      <c r="E1225" s="6" t="str">
        <f>VLOOKUP(Table2[[#This Row],[CustomerID]],'Medical Examinations'!A:J,4,FALSE)</f>
        <v>No</v>
      </c>
      <c r="F1225" s="6" t="str">
        <f>VLOOKUP(Table2[[#This Row],[CustomerID]],'Medical Examinations'!A:J,5,FALSE)</f>
        <v>No</v>
      </c>
      <c r="G1225" s="6" t="str">
        <f>VLOOKUP(Table2[[#This Row],[CustomerID]],'Medical Examinations'!A:J,6,FALSE)</f>
        <v>No</v>
      </c>
      <c r="H1225" s="6">
        <f>VLOOKUP(Table2[[#This Row],[CustomerID]],'Medical Examinations'!A:J,7,FALSE)</f>
        <v>0</v>
      </c>
      <c r="I1225" s="6" t="str">
        <f>VLOOKUP(Table2[[#This Row],[CustomerID]],'Medical Examinations'!A:J,8,FALSE)</f>
        <v>No</v>
      </c>
      <c r="J1225" s="6" t="str">
        <f>VLOOKUP(Table2[[#This Row],[CustomerID]],'Medical Examinations'!A:J,9,FALSE)</f>
        <v>Obesity</v>
      </c>
      <c r="K1225" s="6" t="str">
        <f>VLOOKUP(Table2[[#This Row],[CustomerID]],'Medical Examinations'!A:J,10,FALSE)</f>
        <v>Diabetes</v>
      </c>
      <c r="L1225" s="6" t="str">
        <f>VLOOKUP(Table2[[#This Row],[CustomerID]],'Hospitalisation Details'!A:M,12,FALSE)</f>
        <v>29-Dec-1971</v>
      </c>
      <c r="M1225" s="6">
        <f>VLOOKUP(Table2[[#This Row],[CustomerID]],'Hospitalisation Details'!A:M,7,FALSE)</f>
        <v>9174.14</v>
      </c>
      <c r="N1225" s="6" t="str">
        <f>VLOOKUP(Table2[[#This Row],[CustomerID]],'Hospitalisation Details'!A:M,8,FALSE)</f>
        <v>tier - 3</v>
      </c>
      <c r="O1225" s="6" t="str">
        <f>VLOOKUP(Table2[[#This Row],[CustomerID]],'Hospitalisation Details'!A:M,9,FALSE)</f>
        <v>tier - 1</v>
      </c>
      <c r="P1225" s="6" t="str">
        <f>VLOOKUP(Table2[[#This Row],[CustomerID]],'Hospitalisation Details'!A:M,10,FALSE)</f>
        <v>R1012</v>
      </c>
      <c r="Q1225" s="6">
        <f>VLOOKUP(Table2[[#This Row],[CustomerID]],'Hospitalisation Details'!A:M,13,FALSE)</f>
        <v>51</v>
      </c>
      <c r="R1225" s="41"/>
    </row>
    <row r="1226" spans="1:18" x14ac:dyDescent="0.3">
      <c r="A1226" s="6" t="str">
        <f>VLOOKUP('Customer Names'!A1226,'Customer Names'!A:A,1,FALSE)</f>
        <v>Id1225</v>
      </c>
      <c r="B1226" s="6" t="str">
        <f>VLOOKUP(Table2[[#This Row],[CustomerID]],'Customer Names'!A:E,4,FALSE)</f>
        <v xml:space="preserve">  Katharina</v>
      </c>
      <c r="C1226" s="6">
        <f>VLOOKUP(Table2[[#This Row],[CustomerID]],'Medical Examinations'!A:J,2,FALSE)</f>
        <v>23.9</v>
      </c>
      <c r="D1226" s="6">
        <f>VLOOKUP(Table2[[#This Row],[CustomerID]],'Medical Examinations'!A:J,3,FALSE)</f>
        <v>7.67</v>
      </c>
      <c r="E1226" s="6" t="str">
        <f>VLOOKUP(Table2[[#This Row],[CustomerID]],'Medical Examinations'!A:J,4,FALSE)</f>
        <v>Yes</v>
      </c>
      <c r="F1226" s="6" t="str">
        <f>VLOOKUP(Table2[[#This Row],[CustomerID]],'Medical Examinations'!A:J,5,FALSE)</f>
        <v>No</v>
      </c>
      <c r="G1226" s="6" t="str">
        <f>VLOOKUP(Table2[[#This Row],[CustomerID]],'Medical Examinations'!A:J,6,FALSE)</f>
        <v>No</v>
      </c>
      <c r="H1226" s="6">
        <f>VLOOKUP(Table2[[#This Row],[CustomerID]],'Medical Examinations'!A:J,7,FALSE)</f>
        <v>2</v>
      </c>
      <c r="I1226" s="6" t="str">
        <f>VLOOKUP(Table2[[#This Row],[CustomerID]],'Medical Examinations'!A:J,8,FALSE)</f>
        <v>No</v>
      </c>
      <c r="J1226" s="6" t="str">
        <f>VLOOKUP(Table2[[#This Row],[CustomerID]],'Medical Examinations'!A:J,9,FALSE)</f>
        <v>NormalWeight</v>
      </c>
      <c r="K1226" s="6" t="str">
        <f>VLOOKUP(Table2[[#This Row],[CustomerID]],'Medical Examinations'!A:J,10,FALSE)</f>
        <v>Diabetes</v>
      </c>
      <c r="L1226" s="6" t="str">
        <f>VLOOKUP(Table2[[#This Row],[CustomerID]],'Hospitalisation Details'!A:M,12,FALSE)</f>
        <v>24-Oct-1970</v>
      </c>
      <c r="M1226" s="6">
        <f>VLOOKUP(Table2[[#This Row],[CustomerID]],'Hospitalisation Details'!A:M,7,FALSE)</f>
        <v>9171.75</v>
      </c>
      <c r="N1226" s="6" t="str">
        <f>VLOOKUP(Table2[[#This Row],[CustomerID]],'Hospitalisation Details'!A:M,8,FALSE)</f>
        <v>tier - 2</v>
      </c>
      <c r="O1226" s="6" t="str">
        <f>VLOOKUP(Table2[[#This Row],[CustomerID]],'Hospitalisation Details'!A:M,9,FALSE)</f>
        <v>tier - 2</v>
      </c>
      <c r="P1226" s="6" t="str">
        <f>VLOOKUP(Table2[[#This Row],[CustomerID]],'Hospitalisation Details'!A:M,10,FALSE)</f>
        <v>R1012</v>
      </c>
      <c r="Q1226" s="6">
        <f>VLOOKUP(Table2[[#This Row],[CustomerID]],'Hospitalisation Details'!A:M,13,FALSE)</f>
        <v>52</v>
      </c>
      <c r="R1226" s="41"/>
    </row>
    <row r="1227" spans="1:18" x14ac:dyDescent="0.3">
      <c r="A1227" s="6" t="str">
        <f>VLOOKUP('Customer Names'!A1227,'Customer Names'!A:A,1,FALSE)</f>
        <v>Id1226</v>
      </c>
      <c r="B1227" s="6" t="str">
        <f>VLOOKUP(Table2[[#This Row],[CustomerID]],'Customer Names'!A:E,4,FALSE)</f>
        <v xml:space="preserve">  Carl</v>
      </c>
      <c r="C1227" s="6">
        <f>VLOOKUP(Table2[[#This Row],[CustomerID]],'Medical Examinations'!A:J,2,FALSE)</f>
        <v>34.15</v>
      </c>
      <c r="D1227" s="6">
        <f>VLOOKUP(Table2[[#This Row],[CustomerID]],'Medical Examinations'!A:J,3,FALSE)</f>
        <v>6.15</v>
      </c>
      <c r="E1227" s="6" t="str">
        <f>VLOOKUP(Table2[[#This Row],[CustomerID]],'Medical Examinations'!A:J,4,FALSE)</f>
        <v>No</v>
      </c>
      <c r="F1227" s="6" t="str">
        <f>VLOOKUP(Table2[[#This Row],[CustomerID]],'Medical Examinations'!A:J,5,FALSE)</f>
        <v>No</v>
      </c>
      <c r="G1227" s="6" t="str">
        <f>VLOOKUP(Table2[[#This Row],[CustomerID]],'Medical Examinations'!A:J,6,FALSE)</f>
        <v>No</v>
      </c>
      <c r="H1227" s="6">
        <f>VLOOKUP(Table2[[#This Row],[CustomerID]],'Medical Examinations'!A:J,7,FALSE)</f>
        <v>0</v>
      </c>
      <c r="I1227" s="6" t="str">
        <f>VLOOKUP(Table2[[#This Row],[CustomerID]],'Medical Examinations'!A:J,8,FALSE)</f>
        <v>No</v>
      </c>
      <c r="J1227" s="6" t="str">
        <f>VLOOKUP(Table2[[#This Row],[CustomerID]],'Medical Examinations'!A:J,9,FALSE)</f>
        <v>Obesity</v>
      </c>
      <c r="K1227" s="6" t="str">
        <f>VLOOKUP(Table2[[#This Row],[CustomerID]],'Medical Examinations'!A:J,10,FALSE)</f>
        <v>Prediabetes</v>
      </c>
      <c r="L1227" s="6" t="str">
        <f>VLOOKUP(Table2[[#This Row],[CustomerID]],'Hospitalisation Details'!A:M,12,FALSE)</f>
        <v>23-Aug-1990</v>
      </c>
      <c r="M1227" s="6">
        <f>VLOOKUP(Table2[[#This Row],[CustomerID]],'Hospitalisation Details'!A:M,7,FALSE)</f>
        <v>9159.51</v>
      </c>
      <c r="N1227" s="6" t="str">
        <f>VLOOKUP(Table2[[#This Row],[CustomerID]],'Hospitalisation Details'!A:M,8,FALSE)</f>
        <v>tier - 2</v>
      </c>
      <c r="O1227" s="6" t="str">
        <f>VLOOKUP(Table2[[#This Row],[CustomerID]],'Hospitalisation Details'!A:M,9,FALSE)</f>
        <v>tier - 2</v>
      </c>
      <c r="P1227" s="6" t="str">
        <f>VLOOKUP(Table2[[#This Row],[CustomerID]],'Hospitalisation Details'!A:M,10,FALSE)</f>
        <v>R1021</v>
      </c>
      <c r="Q1227" s="6">
        <f>VLOOKUP(Table2[[#This Row],[CustomerID]],'Hospitalisation Details'!A:M,13,FALSE)</f>
        <v>32</v>
      </c>
      <c r="R1227" s="41"/>
    </row>
    <row r="1228" spans="1:18" x14ac:dyDescent="0.3">
      <c r="A1228" s="6" t="str">
        <f>VLOOKUP('Customer Names'!A1228,'Customer Names'!A:A,1,FALSE)</f>
        <v>Id1227</v>
      </c>
      <c r="B1228" s="6" t="str">
        <f>VLOOKUP(Table2[[#This Row],[CustomerID]],'Customer Names'!A:E,4,FALSE)</f>
        <v xml:space="preserve">  Kelsey J</v>
      </c>
      <c r="C1228" s="6">
        <f>VLOOKUP(Table2[[#This Row],[CustomerID]],'Medical Examinations'!A:J,2,FALSE)</f>
        <v>28.71</v>
      </c>
      <c r="D1228" s="6">
        <f>VLOOKUP(Table2[[#This Row],[CustomerID]],'Medical Examinations'!A:J,3,FALSE)</f>
        <v>5.71</v>
      </c>
      <c r="E1228" s="6" t="str">
        <f>VLOOKUP(Table2[[#This Row],[CustomerID]],'Medical Examinations'!A:J,4,FALSE)</f>
        <v>No</v>
      </c>
      <c r="F1228" s="6" t="str">
        <f>VLOOKUP(Table2[[#This Row],[CustomerID]],'Medical Examinations'!A:J,5,FALSE)</f>
        <v>No</v>
      </c>
      <c r="G1228" s="6" t="str">
        <f>VLOOKUP(Table2[[#This Row],[CustomerID]],'Medical Examinations'!A:J,6,FALSE)</f>
        <v>No</v>
      </c>
      <c r="H1228" s="6">
        <f>VLOOKUP(Table2[[#This Row],[CustomerID]],'Medical Examinations'!A:J,7,FALSE)</f>
        <v>0</v>
      </c>
      <c r="I1228" s="6" t="str">
        <f>VLOOKUP(Table2[[#This Row],[CustomerID]],'Medical Examinations'!A:J,8,FALSE)</f>
        <v>No</v>
      </c>
      <c r="J1228" s="6" t="str">
        <f>VLOOKUP(Table2[[#This Row],[CustomerID]],'Medical Examinations'!A:J,9,FALSE)</f>
        <v>OverWeight</v>
      </c>
      <c r="K1228" s="6" t="str">
        <f>VLOOKUP(Table2[[#This Row],[CustomerID]],'Medical Examinations'!A:J,10,FALSE)</f>
        <v>Prediabetes</v>
      </c>
      <c r="L1228" s="6" t="str">
        <f>VLOOKUP(Table2[[#This Row],[CustomerID]],'Hospitalisation Details'!A:M,12,FALSE)</f>
        <v>8-Dec-1982</v>
      </c>
      <c r="M1228" s="6">
        <f>VLOOKUP(Table2[[#This Row],[CustomerID]],'Hospitalisation Details'!A:M,7,FALSE)</f>
        <v>9147.5</v>
      </c>
      <c r="N1228" s="6" t="str">
        <f>VLOOKUP(Table2[[#This Row],[CustomerID]],'Hospitalisation Details'!A:M,8,FALSE)</f>
        <v>tier - 2</v>
      </c>
      <c r="O1228" s="6" t="str">
        <f>VLOOKUP(Table2[[#This Row],[CustomerID]],'Hospitalisation Details'!A:M,9,FALSE)</f>
        <v>tier - 1</v>
      </c>
      <c r="P1228" s="6" t="str">
        <f>VLOOKUP(Table2[[#This Row],[CustomerID]],'Hospitalisation Details'!A:M,10,FALSE)</f>
        <v>R1012</v>
      </c>
      <c r="Q1228" s="6">
        <f>VLOOKUP(Table2[[#This Row],[CustomerID]],'Hospitalisation Details'!A:M,13,FALSE)</f>
        <v>40</v>
      </c>
      <c r="R1228" s="41"/>
    </row>
    <row r="1229" spans="1:18" x14ac:dyDescent="0.3">
      <c r="A1229" s="6" t="str">
        <f>VLOOKUP('Customer Names'!A1229,'Customer Names'!A:A,1,FALSE)</f>
        <v>Id1228</v>
      </c>
      <c r="B1229" s="6" t="str">
        <f>VLOOKUP(Table2[[#This Row],[CustomerID]],'Customer Names'!A:E,4,FALSE)</f>
        <v xml:space="preserve">  Stephen A</v>
      </c>
      <c r="C1229" s="6">
        <f>VLOOKUP(Table2[[#This Row],[CustomerID]],'Medical Examinations'!A:J,2,FALSE)</f>
        <v>36.700000000000003</v>
      </c>
      <c r="D1229" s="6">
        <f>VLOOKUP(Table2[[#This Row],[CustomerID]],'Medical Examinations'!A:J,3,FALSE)</f>
        <v>8.6999999999999993</v>
      </c>
      <c r="E1229" s="6" t="str">
        <f>VLOOKUP(Table2[[#This Row],[CustomerID]],'Medical Examinations'!A:J,4,FALSE)</f>
        <v>Yes</v>
      </c>
      <c r="F1229" s="6" t="str">
        <f>VLOOKUP(Table2[[#This Row],[CustomerID]],'Medical Examinations'!A:J,5,FALSE)</f>
        <v>No</v>
      </c>
      <c r="G1229" s="6" t="str">
        <f>VLOOKUP(Table2[[#This Row],[CustomerID]],'Medical Examinations'!A:J,6,FALSE)</f>
        <v>No</v>
      </c>
      <c r="H1229" s="6">
        <f>VLOOKUP(Table2[[#This Row],[CustomerID]],'Medical Examinations'!A:J,7,FALSE)</f>
        <v>2</v>
      </c>
      <c r="I1229" s="6" t="str">
        <f>VLOOKUP(Table2[[#This Row],[CustomerID]],'Medical Examinations'!A:J,8,FALSE)</f>
        <v>No</v>
      </c>
      <c r="J1229" s="6" t="str">
        <f>VLOOKUP(Table2[[#This Row],[CustomerID]],'Medical Examinations'!A:J,9,FALSE)</f>
        <v>Obesity</v>
      </c>
      <c r="K1229" s="6" t="str">
        <f>VLOOKUP(Table2[[#This Row],[CustomerID]],'Medical Examinations'!A:J,10,FALSE)</f>
        <v>Diabetes</v>
      </c>
      <c r="L1229" s="6" t="str">
        <f>VLOOKUP(Table2[[#This Row],[CustomerID]],'Hospitalisation Details'!A:M,12,FALSE)</f>
        <v>18-Oct-1970</v>
      </c>
      <c r="M1229" s="6">
        <f>VLOOKUP(Table2[[#This Row],[CustomerID]],'Hospitalisation Details'!A:M,7,FALSE)</f>
        <v>9144.57</v>
      </c>
      <c r="N1229" s="6" t="str">
        <f>VLOOKUP(Table2[[#This Row],[CustomerID]],'Hospitalisation Details'!A:M,8,FALSE)</f>
        <v>tier - 3</v>
      </c>
      <c r="O1229" s="6" t="str">
        <f>VLOOKUP(Table2[[#This Row],[CustomerID]],'Hospitalisation Details'!A:M,9,FALSE)</f>
        <v>tier - 2</v>
      </c>
      <c r="P1229" s="6" t="str">
        <f>VLOOKUP(Table2[[#This Row],[CustomerID]],'Hospitalisation Details'!A:M,10,FALSE)</f>
        <v>R1011</v>
      </c>
      <c r="Q1229" s="6">
        <f>VLOOKUP(Table2[[#This Row],[CustomerID]],'Hospitalisation Details'!A:M,13,FALSE)</f>
        <v>52</v>
      </c>
      <c r="R1229" s="41"/>
    </row>
    <row r="1230" spans="1:18" x14ac:dyDescent="0.3">
      <c r="A1230" s="6" t="str">
        <f>VLOOKUP('Customer Names'!A1230,'Customer Names'!A:A,1,FALSE)</f>
        <v>Id1229</v>
      </c>
      <c r="B1230" s="6" t="str">
        <f>VLOOKUP(Table2[[#This Row],[CustomerID]],'Customer Names'!A:E,4,FALSE)</f>
        <v xml:space="preserve">  Dan</v>
      </c>
      <c r="C1230" s="6">
        <f>VLOOKUP(Table2[[#This Row],[CustomerID]],'Medical Examinations'!A:J,2,FALSE)</f>
        <v>34.1</v>
      </c>
      <c r="D1230" s="6">
        <f>VLOOKUP(Table2[[#This Row],[CustomerID]],'Medical Examinations'!A:J,3,FALSE)</f>
        <v>9.0399999999999991</v>
      </c>
      <c r="E1230" s="6" t="str">
        <f>VLOOKUP(Table2[[#This Row],[CustomerID]],'Medical Examinations'!A:J,4,FALSE)</f>
        <v>Yes</v>
      </c>
      <c r="F1230" s="6" t="str">
        <f>VLOOKUP(Table2[[#This Row],[CustomerID]],'Medical Examinations'!A:J,5,FALSE)</f>
        <v>No</v>
      </c>
      <c r="G1230" s="6" t="str">
        <f>VLOOKUP(Table2[[#This Row],[CustomerID]],'Medical Examinations'!A:J,6,FALSE)</f>
        <v>No</v>
      </c>
      <c r="H1230" s="6">
        <f>VLOOKUP(Table2[[#This Row],[CustomerID]],'Medical Examinations'!A:J,7,FALSE)</f>
        <v>2</v>
      </c>
      <c r="I1230" s="6" t="str">
        <f>VLOOKUP(Table2[[#This Row],[CustomerID]],'Medical Examinations'!A:J,8,FALSE)</f>
        <v>No</v>
      </c>
      <c r="J1230" s="6" t="str">
        <f>VLOOKUP(Table2[[#This Row],[CustomerID]],'Medical Examinations'!A:J,9,FALSE)</f>
        <v>Obesity</v>
      </c>
      <c r="K1230" s="6" t="str">
        <f>VLOOKUP(Table2[[#This Row],[CustomerID]],'Medical Examinations'!A:J,10,FALSE)</f>
        <v>Diabetes</v>
      </c>
      <c r="L1230" s="6" t="str">
        <f>VLOOKUP(Table2[[#This Row],[CustomerID]],'Hospitalisation Details'!A:M,12,FALSE)</f>
        <v>12-Aug-1970</v>
      </c>
      <c r="M1230" s="6">
        <f>VLOOKUP(Table2[[#This Row],[CustomerID]],'Hospitalisation Details'!A:M,7,FALSE)</f>
        <v>9140.9500000000007</v>
      </c>
      <c r="N1230" s="6" t="str">
        <f>VLOOKUP(Table2[[#This Row],[CustomerID]],'Hospitalisation Details'!A:M,8,FALSE)</f>
        <v>tier - 3</v>
      </c>
      <c r="O1230" s="6" t="str">
        <f>VLOOKUP(Table2[[#This Row],[CustomerID]],'Hospitalisation Details'!A:M,9,FALSE)</f>
        <v>tier - 3</v>
      </c>
      <c r="P1230" s="6" t="str">
        <f>VLOOKUP(Table2[[#This Row],[CustomerID]],'Hospitalisation Details'!A:M,10,FALSE)</f>
        <v>R1013</v>
      </c>
      <c r="Q1230" s="6">
        <f>VLOOKUP(Table2[[#This Row],[CustomerID]],'Hospitalisation Details'!A:M,13,FALSE)</f>
        <v>52</v>
      </c>
      <c r="R1230" s="41"/>
    </row>
    <row r="1231" spans="1:18" x14ac:dyDescent="0.3">
      <c r="A1231" s="6" t="str">
        <f>VLOOKUP('Customer Names'!A1231,'Customer Names'!A:A,1,FALSE)</f>
        <v>Id1230</v>
      </c>
      <c r="B1231" s="6" t="str">
        <f>VLOOKUP(Table2[[#This Row],[CustomerID]],'Customer Names'!A:E,4,FALSE)</f>
        <v xml:space="preserve">  Katie C</v>
      </c>
      <c r="C1231" s="6">
        <f>VLOOKUP(Table2[[#This Row],[CustomerID]],'Medical Examinations'!A:J,2,FALSE)</f>
        <v>25.7</v>
      </c>
      <c r="D1231" s="6">
        <f>VLOOKUP(Table2[[#This Row],[CustomerID]],'Medical Examinations'!A:J,3,FALSE)</f>
        <v>5.61</v>
      </c>
      <c r="E1231" s="6" t="str">
        <f>VLOOKUP(Table2[[#This Row],[CustomerID]],'Medical Examinations'!A:J,4,FALSE)</f>
        <v>No</v>
      </c>
      <c r="F1231" s="6" t="str">
        <f>VLOOKUP(Table2[[#This Row],[CustomerID]],'Medical Examinations'!A:J,5,FALSE)</f>
        <v>No</v>
      </c>
      <c r="G1231" s="6" t="str">
        <f>VLOOKUP(Table2[[#This Row],[CustomerID]],'Medical Examinations'!A:J,6,FALSE)</f>
        <v>No</v>
      </c>
      <c r="H1231" s="6">
        <f>VLOOKUP(Table2[[#This Row],[CustomerID]],'Medical Examinations'!A:J,7,FALSE)</f>
        <v>0</v>
      </c>
      <c r="I1231" s="6" t="str">
        <f>VLOOKUP(Table2[[#This Row],[CustomerID]],'Medical Examinations'!A:J,8,FALSE)</f>
        <v>No</v>
      </c>
      <c r="J1231" s="6" t="str">
        <f>VLOOKUP(Table2[[#This Row],[CustomerID]],'Medical Examinations'!A:J,9,FALSE)</f>
        <v>OverWeight</v>
      </c>
      <c r="K1231" s="6" t="str">
        <f>VLOOKUP(Table2[[#This Row],[CustomerID]],'Medical Examinations'!A:J,10,FALSE)</f>
        <v>Normal</v>
      </c>
      <c r="L1231" s="6" t="str">
        <f>VLOOKUP(Table2[[#This Row],[CustomerID]],'Hospitalisation Details'!A:M,12,FALSE)</f>
        <v>2-Dec-1977</v>
      </c>
      <c r="M1231" s="6">
        <f>VLOOKUP(Table2[[#This Row],[CustomerID]],'Hospitalisation Details'!A:M,7,FALSE)</f>
        <v>9101.7999999999993</v>
      </c>
      <c r="N1231" s="6" t="str">
        <f>VLOOKUP(Table2[[#This Row],[CustomerID]],'Hospitalisation Details'!A:M,8,FALSE)</f>
        <v>tier - 2</v>
      </c>
      <c r="O1231" s="6" t="str">
        <f>VLOOKUP(Table2[[#This Row],[CustomerID]],'Hospitalisation Details'!A:M,9,FALSE)</f>
        <v>tier - 1</v>
      </c>
      <c r="P1231" s="6" t="str">
        <f>VLOOKUP(Table2[[#This Row],[CustomerID]],'Hospitalisation Details'!A:M,10,FALSE)</f>
        <v>R1011</v>
      </c>
      <c r="Q1231" s="6">
        <f>VLOOKUP(Table2[[#This Row],[CustomerID]],'Hospitalisation Details'!A:M,13,FALSE)</f>
        <v>45</v>
      </c>
      <c r="R1231" s="41"/>
    </row>
    <row r="1232" spans="1:18" x14ac:dyDescent="0.3">
      <c r="A1232" s="6" t="str">
        <f>VLOOKUP('Customer Names'!A1232,'Customer Names'!A:A,1,FALSE)</f>
        <v>Id1231</v>
      </c>
      <c r="B1232" s="6" t="str">
        <f>VLOOKUP(Table2[[#This Row],[CustomerID]],'Customer Names'!A:E,4,FALSE)</f>
        <v xml:space="preserve">  Melissa K</v>
      </c>
      <c r="C1232" s="6">
        <f>VLOOKUP(Table2[[#This Row],[CustomerID]],'Medical Examinations'!A:J,2,FALSE)</f>
        <v>21.68</v>
      </c>
      <c r="D1232" s="6">
        <f>VLOOKUP(Table2[[#This Row],[CustomerID]],'Medical Examinations'!A:J,3,FALSE)</f>
        <v>8.1199999999999992</v>
      </c>
      <c r="E1232" s="6" t="str">
        <f>VLOOKUP(Table2[[#This Row],[CustomerID]],'Medical Examinations'!A:J,4,FALSE)</f>
        <v>No</v>
      </c>
      <c r="F1232" s="6" t="str">
        <f>VLOOKUP(Table2[[#This Row],[CustomerID]],'Medical Examinations'!A:J,5,FALSE)</f>
        <v>No</v>
      </c>
      <c r="G1232" s="6" t="str">
        <f>VLOOKUP(Table2[[#This Row],[CustomerID]],'Medical Examinations'!A:J,6,FALSE)</f>
        <v>No</v>
      </c>
      <c r="H1232" s="6">
        <f>VLOOKUP(Table2[[#This Row],[CustomerID]],'Medical Examinations'!A:J,7,FALSE)</f>
        <v>0</v>
      </c>
      <c r="I1232" s="6" t="str">
        <f>VLOOKUP(Table2[[#This Row],[CustomerID]],'Medical Examinations'!A:J,8,FALSE)</f>
        <v>No</v>
      </c>
      <c r="J1232" s="6" t="str">
        <f>VLOOKUP(Table2[[#This Row],[CustomerID]],'Medical Examinations'!A:J,9,FALSE)</f>
        <v>NormalWeight</v>
      </c>
      <c r="K1232" s="6" t="str">
        <f>VLOOKUP(Table2[[#This Row],[CustomerID]],'Medical Examinations'!A:J,10,FALSE)</f>
        <v>Diabetes</v>
      </c>
      <c r="L1232" s="6" t="str">
        <f>VLOOKUP(Table2[[#This Row],[CustomerID]],'Hospitalisation Details'!A:M,12,FALSE)</f>
        <v>9-Nov-1965</v>
      </c>
      <c r="M1232" s="6">
        <f>VLOOKUP(Table2[[#This Row],[CustomerID]],'Hospitalisation Details'!A:M,7,FALSE)</f>
        <v>9095.94</v>
      </c>
      <c r="N1232" s="6" t="str">
        <f>VLOOKUP(Table2[[#This Row],[CustomerID]],'Hospitalisation Details'!A:M,8,FALSE)</f>
        <v>tier - 3</v>
      </c>
      <c r="O1232" s="6" t="str">
        <f>VLOOKUP(Table2[[#This Row],[CustomerID]],'Hospitalisation Details'!A:M,9,FALSE)</f>
        <v>tier - 1</v>
      </c>
      <c r="P1232" s="6" t="str">
        <f>VLOOKUP(Table2[[#This Row],[CustomerID]],'Hospitalisation Details'!A:M,10,FALSE)</f>
        <v>R1011</v>
      </c>
      <c r="Q1232" s="6">
        <f>VLOOKUP(Table2[[#This Row],[CustomerID]],'Hospitalisation Details'!A:M,13,FALSE)</f>
        <v>57</v>
      </c>
      <c r="R1232" s="41"/>
    </row>
    <row r="1233" spans="1:18" x14ac:dyDescent="0.3">
      <c r="A1233" s="6" t="str">
        <f>VLOOKUP('Customer Names'!A1233,'Customer Names'!A:A,1,FALSE)</f>
        <v>Id1232</v>
      </c>
      <c r="B1233" s="6" t="str">
        <f>VLOOKUP(Table2[[#This Row],[CustomerID]],'Customer Names'!A:E,4,FALSE)</f>
        <v xml:space="preserve">  Kara H</v>
      </c>
      <c r="C1233" s="6">
        <f>VLOOKUP(Table2[[#This Row],[CustomerID]],'Medical Examinations'!A:J,2,FALSE)</f>
        <v>25.175000000000001</v>
      </c>
      <c r="D1233" s="6">
        <f>VLOOKUP(Table2[[#This Row],[CustomerID]],'Medical Examinations'!A:J,3,FALSE)</f>
        <v>4.74</v>
      </c>
      <c r="E1233" s="6" t="str">
        <f>VLOOKUP(Table2[[#This Row],[CustomerID]],'Medical Examinations'!A:J,4,FALSE)</f>
        <v>No</v>
      </c>
      <c r="F1233" s="6" t="str">
        <f>VLOOKUP(Table2[[#This Row],[CustomerID]],'Medical Examinations'!A:J,5,FALSE)</f>
        <v>No</v>
      </c>
      <c r="G1233" s="6" t="str">
        <f>VLOOKUP(Table2[[#This Row],[CustomerID]],'Medical Examinations'!A:J,6,FALSE)</f>
        <v>No</v>
      </c>
      <c r="H1233" s="6">
        <f>VLOOKUP(Table2[[#This Row],[CustomerID]],'Medical Examinations'!A:J,7,FALSE)</f>
        <v>0</v>
      </c>
      <c r="I1233" s="6" t="str">
        <f>VLOOKUP(Table2[[#This Row],[CustomerID]],'Medical Examinations'!A:J,8,FALSE)</f>
        <v>No</v>
      </c>
      <c r="J1233" s="6" t="str">
        <f>VLOOKUP(Table2[[#This Row],[CustomerID]],'Medical Examinations'!A:J,9,FALSE)</f>
        <v>OverWeight</v>
      </c>
      <c r="K1233" s="6" t="str">
        <f>VLOOKUP(Table2[[#This Row],[CustomerID]],'Medical Examinations'!A:J,10,FALSE)</f>
        <v>Normal</v>
      </c>
      <c r="L1233" s="6" t="str">
        <f>VLOOKUP(Table2[[#This Row],[CustomerID]],'Hospitalisation Details'!A:M,12,FALSE)</f>
        <v>4-Nov-1977</v>
      </c>
      <c r="M1233" s="6">
        <f>VLOOKUP(Table2[[#This Row],[CustomerID]],'Hospitalisation Details'!A:M,7,FALSE)</f>
        <v>9095.07</v>
      </c>
      <c r="N1233" s="6" t="str">
        <f>VLOOKUP(Table2[[#This Row],[CustomerID]],'Hospitalisation Details'!A:M,8,FALSE)</f>
        <v>tier - 2</v>
      </c>
      <c r="O1233" s="6" t="str">
        <f>VLOOKUP(Table2[[#This Row],[CustomerID]],'Hospitalisation Details'!A:M,9,FALSE)</f>
        <v>tier - 2</v>
      </c>
      <c r="P1233" s="6" t="str">
        <f>VLOOKUP(Table2[[#This Row],[CustomerID]],'Hospitalisation Details'!A:M,10,FALSE)</f>
        <v>R1024</v>
      </c>
      <c r="Q1233" s="6">
        <f>VLOOKUP(Table2[[#This Row],[CustomerID]],'Hospitalisation Details'!A:M,13,FALSE)</f>
        <v>45</v>
      </c>
      <c r="R1233" s="41"/>
    </row>
    <row r="1234" spans="1:18" x14ac:dyDescent="0.3">
      <c r="A1234" s="6" t="str">
        <f>VLOOKUP('Customer Names'!A1234,'Customer Names'!A:A,1,FALSE)</f>
        <v>Id1233</v>
      </c>
      <c r="B1234" s="6" t="str">
        <f>VLOOKUP(Table2[[#This Row],[CustomerID]],'Customer Names'!A:E,4,FALSE)</f>
        <v xml:space="preserve">  Juan Carlos</v>
      </c>
      <c r="C1234" s="6">
        <f>VLOOKUP(Table2[[#This Row],[CustomerID]],'Medical Examinations'!A:J,2,FALSE)</f>
        <v>44.77</v>
      </c>
      <c r="D1234" s="6">
        <f>VLOOKUP(Table2[[#This Row],[CustomerID]],'Medical Examinations'!A:J,3,FALSE)</f>
        <v>4.0599999999999996</v>
      </c>
      <c r="E1234" s="6" t="str">
        <f>VLOOKUP(Table2[[#This Row],[CustomerID]],'Medical Examinations'!A:J,4,FALSE)</f>
        <v>No</v>
      </c>
      <c r="F1234" s="6" t="str">
        <f>VLOOKUP(Table2[[#This Row],[CustomerID]],'Medical Examinations'!A:J,5,FALSE)</f>
        <v>No</v>
      </c>
      <c r="G1234" s="6" t="str">
        <f>VLOOKUP(Table2[[#This Row],[CustomerID]],'Medical Examinations'!A:J,6,FALSE)</f>
        <v>No</v>
      </c>
      <c r="H1234" s="6">
        <f>VLOOKUP(Table2[[#This Row],[CustomerID]],'Medical Examinations'!A:J,7,FALSE)</f>
        <v>2</v>
      </c>
      <c r="I1234" s="6" t="str">
        <f>VLOOKUP(Table2[[#This Row],[CustomerID]],'Medical Examinations'!A:J,8,FALSE)</f>
        <v>No</v>
      </c>
      <c r="J1234" s="6" t="str">
        <f>VLOOKUP(Table2[[#This Row],[CustomerID]],'Medical Examinations'!A:J,9,FALSE)</f>
        <v>Obesity</v>
      </c>
      <c r="K1234" s="6" t="str">
        <f>VLOOKUP(Table2[[#This Row],[CustomerID]],'Medical Examinations'!A:J,10,FALSE)</f>
        <v>Normal</v>
      </c>
      <c r="L1234" s="6" t="str">
        <f>VLOOKUP(Table2[[#This Row],[CustomerID]],'Hospitalisation Details'!A:M,12,FALSE)</f>
        <v>2-Dec-1972</v>
      </c>
      <c r="M1234" s="6">
        <f>VLOOKUP(Table2[[#This Row],[CustomerID]],'Hospitalisation Details'!A:M,7,FALSE)</f>
        <v>9058.73</v>
      </c>
      <c r="N1234" s="6" t="str">
        <f>VLOOKUP(Table2[[#This Row],[CustomerID]],'Hospitalisation Details'!A:M,8,FALSE)</f>
        <v>tier - 3</v>
      </c>
      <c r="O1234" s="6" t="str">
        <f>VLOOKUP(Table2[[#This Row],[CustomerID]],'Hospitalisation Details'!A:M,9,FALSE)</f>
        <v>tier - 2</v>
      </c>
      <c r="P1234" s="6" t="str">
        <f>VLOOKUP(Table2[[#This Row],[CustomerID]],'Hospitalisation Details'!A:M,10,FALSE)</f>
        <v>R1013</v>
      </c>
      <c r="Q1234" s="6">
        <f>VLOOKUP(Table2[[#This Row],[CustomerID]],'Hospitalisation Details'!A:M,13,FALSE)</f>
        <v>50</v>
      </c>
      <c r="R1234" s="41"/>
    </row>
    <row r="1235" spans="1:18" x14ac:dyDescent="0.3">
      <c r="A1235" s="6" t="str">
        <f>VLOOKUP('Customer Names'!A1235,'Customer Names'!A:A,1,FALSE)</f>
        <v>Id1234</v>
      </c>
      <c r="B1235" s="6" t="str">
        <f>VLOOKUP(Table2[[#This Row],[CustomerID]],'Customer Names'!A:E,4,FALSE)</f>
        <v xml:space="preserve">  John III</v>
      </c>
      <c r="C1235" s="6">
        <f>VLOOKUP(Table2[[#This Row],[CustomerID]],'Medical Examinations'!A:J,2,FALSE)</f>
        <v>37.07</v>
      </c>
      <c r="D1235" s="6">
        <f>VLOOKUP(Table2[[#This Row],[CustomerID]],'Medical Examinations'!A:J,3,FALSE)</f>
        <v>5.69</v>
      </c>
      <c r="E1235" s="6" t="str">
        <f>VLOOKUP(Table2[[#This Row],[CustomerID]],'Medical Examinations'!A:J,4,FALSE)</f>
        <v>No</v>
      </c>
      <c r="F1235" s="6" t="str">
        <f>VLOOKUP(Table2[[#This Row],[CustomerID]],'Medical Examinations'!A:J,5,FALSE)</f>
        <v>No</v>
      </c>
      <c r="G1235" s="6" t="str">
        <f>VLOOKUP(Table2[[#This Row],[CustomerID]],'Medical Examinations'!A:J,6,FALSE)</f>
        <v>No</v>
      </c>
      <c r="H1235" s="6">
        <f>VLOOKUP(Table2[[#This Row],[CustomerID]],'Medical Examinations'!A:J,7,FALSE)</f>
        <v>2</v>
      </c>
      <c r="I1235" s="6" t="str">
        <f>VLOOKUP(Table2[[#This Row],[CustomerID]],'Medical Examinations'!A:J,8,FALSE)</f>
        <v>No</v>
      </c>
      <c r="J1235" s="6" t="str">
        <f>VLOOKUP(Table2[[#This Row],[CustomerID]],'Medical Examinations'!A:J,9,FALSE)</f>
        <v>Obesity</v>
      </c>
      <c r="K1235" s="6" t="str">
        <f>VLOOKUP(Table2[[#This Row],[CustomerID]],'Medical Examinations'!A:J,10,FALSE)</f>
        <v>Normal</v>
      </c>
      <c r="L1235" s="6" t="str">
        <f>VLOOKUP(Table2[[#This Row],[CustomerID]],'Hospitalisation Details'!A:M,12,FALSE)</f>
        <v>7-Dec-1972</v>
      </c>
      <c r="M1235" s="6">
        <f>VLOOKUP(Table2[[#This Row],[CustomerID]],'Hospitalisation Details'!A:M,7,FALSE)</f>
        <v>9048.0300000000007</v>
      </c>
      <c r="N1235" s="6" t="str">
        <f>VLOOKUP(Table2[[#This Row],[CustomerID]],'Hospitalisation Details'!A:M,8,FALSE)</f>
        <v>tier - 2</v>
      </c>
      <c r="O1235" s="6" t="str">
        <f>VLOOKUP(Table2[[#This Row],[CustomerID]],'Hospitalisation Details'!A:M,9,FALSE)</f>
        <v>tier - 2</v>
      </c>
      <c r="P1235" s="6" t="str">
        <f>VLOOKUP(Table2[[#This Row],[CustomerID]],'Hospitalisation Details'!A:M,10,FALSE)</f>
        <v>R1013</v>
      </c>
      <c r="Q1235" s="6">
        <f>VLOOKUP(Table2[[#This Row],[CustomerID]],'Hospitalisation Details'!A:M,13,FALSE)</f>
        <v>50</v>
      </c>
      <c r="R1235" s="41"/>
    </row>
    <row r="1236" spans="1:18" x14ac:dyDescent="0.3">
      <c r="A1236" s="6" t="str">
        <f>VLOOKUP('Customer Names'!A1236,'Customer Names'!A:A,1,FALSE)</f>
        <v>Id1235</v>
      </c>
      <c r="B1236" s="6" t="str">
        <f>VLOOKUP(Table2[[#This Row],[CustomerID]],'Customer Names'!A:E,4,FALSE)</f>
        <v xml:space="preserve">  Sarah M</v>
      </c>
      <c r="C1236" s="6">
        <f>VLOOKUP(Table2[[#This Row],[CustomerID]],'Medical Examinations'!A:J,2,FALSE)</f>
        <v>39.799999999999997</v>
      </c>
      <c r="D1236" s="6">
        <f>VLOOKUP(Table2[[#This Row],[CustomerID]],'Medical Examinations'!A:J,3,FALSE)</f>
        <v>5.66</v>
      </c>
      <c r="E1236" s="6" t="str">
        <f>VLOOKUP(Table2[[#This Row],[CustomerID]],'Medical Examinations'!A:J,4,FALSE)</f>
        <v>No</v>
      </c>
      <c r="F1236" s="6" t="str">
        <f>VLOOKUP(Table2[[#This Row],[CustomerID]],'Medical Examinations'!A:J,5,FALSE)</f>
        <v>No</v>
      </c>
      <c r="G1236" s="6" t="str">
        <f>VLOOKUP(Table2[[#This Row],[CustomerID]],'Medical Examinations'!A:J,6,FALSE)</f>
        <v>Yes</v>
      </c>
      <c r="H1236" s="6">
        <f>VLOOKUP(Table2[[#This Row],[CustomerID]],'Medical Examinations'!A:J,7,FALSE)</f>
        <v>1</v>
      </c>
      <c r="I1236" s="6" t="str">
        <f>VLOOKUP(Table2[[#This Row],[CustomerID]],'Medical Examinations'!A:J,8,FALSE)</f>
        <v>No</v>
      </c>
      <c r="J1236" s="6" t="str">
        <f>VLOOKUP(Table2[[#This Row],[CustomerID]],'Medical Examinations'!A:J,9,FALSE)</f>
        <v>Obesity</v>
      </c>
      <c r="K1236" s="6" t="str">
        <f>VLOOKUP(Table2[[#This Row],[CustomerID]],'Medical Examinations'!A:J,10,FALSE)</f>
        <v>Normal</v>
      </c>
      <c r="L1236" s="6" t="str">
        <f>VLOOKUP(Table2[[#This Row],[CustomerID]],'Hospitalisation Details'!A:M,12,FALSE)</f>
        <v>1-Dec-1993</v>
      </c>
      <c r="M1236" s="6">
        <f>VLOOKUP(Table2[[#This Row],[CustomerID]],'Hospitalisation Details'!A:M,7,FALSE)</f>
        <v>9010.2000000000007</v>
      </c>
      <c r="N1236" s="6" t="str">
        <f>VLOOKUP(Table2[[#This Row],[CustomerID]],'Hospitalisation Details'!A:M,8,FALSE)</f>
        <v>tier - 2</v>
      </c>
      <c r="O1236" s="6" t="str">
        <f>VLOOKUP(Table2[[#This Row],[CustomerID]],'Hospitalisation Details'!A:M,9,FALSE)</f>
        <v>tier - 3</v>
      </c>
      <c r="P1236" s="6" t="str">
        <f>VLOOKUP(Table2[[#This Row],[CustomerID]],'Hospitalisation Details'!A:M,10,FALSE)</f>
        <v>R1026</v>
      </c>
      <c r="Q1236" s="6">
        <f>VLOOKUP(Table2[[#This Row],[CustomerID]],'Hospitalisation Details'!A:M,13,FALSE)</f>
        <v>29</v>
      </c>
      <c r="R1236" s="41"/>
    </row>
    <row r="1237" spans="1:18" x14ac:dyDescent="0.3">
      <c r="A1237" s="6" t="str">
        <f>VLOOKUP('Customer Names'!A1237,'Customer Names'!A:A,1,FALSE)</f>
        <v>Id1236</v>
      </c>
      <c r="B1237" s="6" t="str">
        <f>VLOOKUP(Table2[[#This Row],[CustomerID]],'Customer Names'!A:E,4,FALSE)</f>
        <v xml:space="preserve">  Kristin C</v>
      </c>
      <c r="C1237" s="6">
        <f>VLOOKUP(Table2[[#This Row],[CustomerID]],'Medical Examinations'!A:J,2,FALSE)</f>
        <v>26.36</v>
      </c>
      <c r="D1237" s="6">
        <f>VLOOKUP(Table2[[#This Row],[CustomerID]],'Medical Examinations'!A:J,3,FALSE)</f>
        <v>4.32</v>
      </c>
      <c r="E1237" s="6" t="str">
        <f>VLOOKUP(Table2[[#This Row],[CustomerID]],'Medical Examinations'!A:J,4,FALSE)</f>
        <v>No</v>
      </c>
      <c r="F1237" s="6" t="str">
        <f>VLOOKUP(Table2[[#This Row],[CustomerID]],'Medical Examinations'!A:J,5,FALSE)</f>
        <v>No</v>
      </c>
      <c r="G1237" s="6" t="str">
        <f>VLOOKUP(Table2[[#This Row],[CustomerID]],'Medical Examinations'!A:J,6,FALSE)</f>
        <v>Yes</v>
      </c>
      <c r="H1237" s="6">
        <f>VLOOKUP(Table2[[#This Row],[CustomerID]],'Medical Examinations'!A:J,7,FALSE)</f>
        <v>1</v>
      </c>
      <c r="I1237" s="6" t="str">
        <f>VLOOKUP(Table2[[#This Row],[CustomerID]],'Medical Examinations'!A:J,8,FALSE)</f>
        <v>No</v>
      </c>
      <c r="J1237" s="6" t="str">
        <f>VLOOKUP(Table2[[#This Row],[CustomerID]],'Medical Examinations'!A:J,9,FALSE)</f>
        <v>OverWeight</v>
      </c>
      <c r="K1237" s="6" t="str">
        <f>VLOOKUP(Table2[[#This Row],[CustomerID]],'Medical Examinations'!A:J,10,FALSE)</f>
        <v>Normal</v>
      </c>
      <c r="L1237" s="6" t="str">
        <f>VLOOKUP(Table2[[#This Row],[CustomerID]],'Hospitalisation Details'!A:M,12,FALSE)</f>
        <v>16-Dec-1979</v>
      </c>
      <c r="M1237" s="6">
        <f>VLOOKUP(Table2[[#This Row],[CustomerID]],'Hospitalisation Details'!A:M,7,FALSE)</f>
        <v>8998.43</v>
      </c>
      <c r="N1237" s="6" t="str">
        <f>VLOOKUP(Table2[[#This Row],[CustomerID]],'Hospitalisation Details'!A:M,8,FALSE)</f>
        <v>tier - 2</v>
      </c>
      <c r="O1237" s="6" t="str">
        <f>VLOOKUP(Table2[[#This Row],[CustomerID]],'Hospitalisation Details'!A:M,9,FALSE)</f>
        <v>tier - 1</v>
      </c>
      <c r="P1237" s="6" t="str">
        <f>VLOOKUP(Table2[[#This Row],[CustomerID]],'Hospitalisation Details'!A:M,10,FALSE)</f>
        <v>R1025</v>
      </c>
      <c r="Q1237" s="6">
        <f>VLOOKUP(Table2[[#This Row],[CustomerID]],'Hospitalisation Details'!A:M,13,FALSE)</f>
        <v>43</v>
      </c>
      <c r="R1237" s="41"/>
    </row>
    <row r="1238" spans="1:18" x14ac:dyDescent="0.3">
      <c r="A1238" s="6" t="str">
        <f>VLOOKUP('Customer Names'!A1238,'Customer Names'!A:A,1,FALSE)</f>
        <v>Id1237</v>
      </c>
      <c r="B1238" s="6" t="str">
        <f>VLOOKUP(Table2[[#This Row],[CustomerID]],'Customer Names'!A:E,4,FALSE)</f>
        <v xml:space="preserve">  Casey M</v>
      </c>
      <c r="C1238" s="6">
        <f>VLOOKUP(Table2[[#This Row],[CustomerID]],'Medical Examinations'!A:J,2,FALSE)</f>
        <v>29.925000000000001</v>
      </c>
      <c r="D1238" s="6">
        <f>VLOOKUP(Table2[[#This Row],[CustomerID]],'Medical Examinations'!A:J,3,FALSE)</f>
        <v>8.2899999999999991</v>
      </c>
      <c r="E1238" s="6" t="str">
        <f>VLOOKUP(Table2[[#This Row],[CustomerID]],'Medical Examinations'!A:J,4,FALSE)</f>
        <v>No</v>
      </c>
      <c r="F1238" s="6" t="str">
        <f>VLOOKUP(Table2[[#This Row],[CustomerID]],'Medical Examinations'!A:J,5,FALSE)</f>
        <v>No</v>
      </c>
      <c r="G1238" s="6" t="str">
        <f>VLOOKUP(Table2[[#This Row],[CustomerID]],'Medical Examinations'!A:J,6,FALSE)</f>
        <v>No</v>
      </c>
      <c r="H1238" s="6">
        <f>VLOOKUP(Table2[[#This Row],[CustomerID]],'Medical Examinations'!A:J,7,FALSE)</f>
        <v>2</v>
      </c>
      <c r="I1238" s="6" t="str">
        <f>VLOOKUP(Table2[[#This Row],[CustomerID]],'Medical Examinations'!A:J,8,FALSE)</f>
        <v>No</v>
      </c>
      <c r="J1238" s="6" t="str">
        <f>VLOOKUP(Table2[[#This Row],[CustomerID]],'Medical Examinations'!A:J,9,FALSE)</f>
        <v>Obesity</v>
      </c>
      <c r="K1238" s="6" t="str">
        <f>VLOOKUP(Table2[[#This Row],[CustomerID]],'Medical Examinations'!A:J,10,FALSE)</f>
        <v>Diabetes</v>
      </c>
      <c r="L1238" s="6" t="str">
        <f>VLOOKUP(Table2[[#This Row],[CustomerID]],'Hospitalisation Details'!A:M,12,FALSE)</f>
        <v>11-Oct-1973</v>
      </c>
      <c r="M1238" s="6">
        <f>VLOOKUP(Table2[[#This Row],[CustomerID]],'Hospitalisation Details'!A:M,7,FALSE)</f>
        <v>8988.16</v>
      </c>
      <c r="N1238" s="6" t="str">
        <f>VLOOKUP(Table2[[#This Row],[CustomerID]],'Hospitalisation Details'!A:M,8,FALSE)</f>
        <v>tier - 2</v>
      </c>
      <c r="O1238" s="6" t="str">
        <f>VLOOKUP(Table2[[#This Row],[CustomerID]],'Hospitalisation Details'!A:M,9,FALSE)</f>
        <v>tier - 1</v>
      </c>
      <c r="P1238" s="6" t="str">
        <f>VLOOKUP(Table2[[#This Row],[CustomerID]],'Hospitalisation Details'!A:M,10,FALSE)</f>
        <v>R1012</v>
      </c>
      <c r="Q1238" s="6">
        <f>VLOOKUP(Table2[[#This Row],[CustomerID]],'Hospitalisation Details'!A:M,13,FALSE)</f>
        <v>49</v>
      </c>
      <c r="R1238" s="41"/>
    </row>
    <row r="1239" spans="1:18" x14ac:dyDescent="0.3">
      <c r="A1239" s="6" t="str">
        <f>VLOOKUP('Customer Names'!A1239,'Customer Names'!A:A,1,FALSE)</f>
        <v>Id1238</v>
      </c>
      <c r="B1239" s="6" t="str">
        <f>VLOOKUP(Table2[[#This Row],[CustomerID]],'Customer Names'!A:E,4,FALSE)</f>
        <v xml:space="preserve">  Samuel</v>
      </c>
      <c r="C1239" s="6">
        <f>VLOOKUP(Table2[[#This Row],[CustomerID]],'Medical Examinations'!A:J,2,FALSE)</f>
        <v>37.29</v>
      </c>
      <c r="D1239" s="6">
        <f>VLOOKUP(Table2[[#This Row],[CustomerID]],'Medical Examinations'!A:J,3,FALSE)</f>
        <v>10.46</v>
      </c>
      <c r="E1239" s="6" t="str">
        <f>VLOOKUP(Table2[[#This Row],[CustomerID]],'Medical Examinations'!A:J,4,FALSE)</f>
        <v>No</v>
      </c>
      <c r="F1239" s="6" t="str">
        <f>VLOOKUP(Table2[[#This Row],[CustomerID]],'Medical Examinations'!A:J,5,FALSE)</f>
        <v>No</v>
      </c>
      <c r="G1239" s="6" t="str">
        <f>VLOOKUP(Table2[[#This Row],[CustomerID]],'Medical Examinations'!A:J,6,FALSE)</f>
        <v>No</v>
      </c>
      <c r="H1239" s="6">
        <f>VLOOKUP(Table2[[#This Row],[CustomerID]],'Medical Examinations'!A:J,7,FALSE)</f>
        <v>0</v>
      </c>
      <c r="I1239" s="6" t="str">
        <f>VLOOKUP(Table2[[#This Row],[CustomerID]],'Medical Examinations'!A:J,8,FALSE)</f>
        <v>No</v>
      </c>
      <c r="J1239" s="6" t="str">
        <f>VLOOKUP(Table2[[#This Row],[CustomerID]],'Medical Examinations'!A:J,9,FALSE)</f>
        <v>Obesity</v>
      </c>
      <c r="K1239" s="6" t="str">
        <f>VLOOKUP(Table2[[#This Row],[CustomerID]],'Medical Examinations'!A:J,10,FALSE)</f>
        <v>Diabetes</v>
      </c>
      <c r="L1239" s="6" t="str">
        <f>VLOOKUP(Table2[[#This Row],[CustomerID]],'Hospitalisation Details'!A:M,12,FALSE)</f>
        <v>21-Jul-1974</v>
      </c>
      <c r="M1239" s="6">
        <f>VLOOKUP(Table2[[#This Row],[CustomerID]],'Hospitalisation Details'!A:M,7,FALSE)</f>
        <v>8978.19</v>
      </c>
      <c r="N1239" s="6" t="str">
        <f>VLOOKUP(Table2[[#This Row],[CustomerID]],'Hospitalisation Details'!A:M,8,FALSE)</f>
        <v>tier - 2</v>
      </c>
      <c r="O1239" s="6" t="str">
        <f>VLOOKUP(Table2[[#This Row],[CustomerID]],'Hospitalisation Details'!A:M,9,FALSE)</f>
        <v>tier - 2</v>
      </c>
      <c r="P1239" s="6" t="str">
        <f>VLOOKUP(Table2[[#This Row],[CustomerID]],'Hospitalisation Details'!A:M,10,FALSE)</f>
        <v>R1013</v>
      </c>
      <c r="Q1239" s="6">
        <f>VLOOKUP(Table2[[#This Row],[CustomerID]],'Hospitalisation Details'!A:M,13,FALSE)</f>
        <v>48</v>
      </c>
      <c r="R1239" s="41"/>
    </row>
    <row r="1240" spans="1:18" x14ac:dyDescent="0.3">
      <c r="A1240" s="6" t="str">
        <f>VLOOKUP('Customer Names'!A1240,'Customer Names'!A:A,1,FALSE)</f>
        <v>Id1239</v>
      </c>
      <c r="B1240" s="6" t="str">
        <f>VLOOKUP(Table2[[#This Row],[CustomerID]],'Customer Names'!A:E,4,FALSE)</f>
        <v xml:space="preserve">  Braulio</v>
      </c>
      <c r="C1240" s="6">
        <f>VLOOKUP(Table2[[#This Row],[CustomerID]],'Medical Examinations'!A:J,2,FALSE)</f>
        <v>30.2</v>
      </c>
      <c r="D1240" s="6">
        <f>VLOOKUP(Table2[[#This Row],[CustomerID]],'Medical Examinations'!A:J,3,FALSE)</f>
        <v>11.96</v>
      </c>
      <c r="E1240" s="6" t="str">
        <f>VLOOKUP(Table2[[#This Row],[CustomerID]],'Medical Examinations'!A:J,4,FALSE)</f>
        <v>No</v>
      </c>
      <c r="F1240" s="6" t="str">
        <f>VLOOKUP(Table2[[#This Row],[CustomerID]],'Medical Examinations'!A:J,5,FALSE)</f>
        <v>No</v>
      </c>
      <c r="G1240" s="6" t="str">
        <f>VLOOKUP(Table2[[#This Row],[CustomerID]],'Medical Examinations'!A:J,6,FALSE)</f>
        <v>No</v>
      </c>
      <c r="H1240" s="6">
        <f>VLOOKUP(Table2[[#This Row],[CustomerID]],'Medical Examinations'!A:J,7,FALSE)</f>
        <v>0</v>
      </c>
      <c r="I1240" s="6" t="str">
        <f>VLOOKUP(Table2[[#This Row],[CustomerID]],'Medical Examinations'!A:J,8,FALSE)</f>
        <v>No</v>
      </c>
      <c r="J1240" s="6" t="str">
        <f>VLOOKUP(Table2[[#This Row],[CustomerID]],'Medical Examinations'!A:J,9,FALSE)</f>
        <v>Obesity</v>
      </c>
      <c r="K1240" s="6" t="str">
        <f>VLOOKUP(Table2[[#This Row],[CustomerID]],'Medical Examinations'!A:J,10,FALSE)</f>
        <v>Diabetes</v>
      </c>
      <c r="L1240" s="6" t="str">
        <f>VLOOKUP(Table2[[#This Row],[CustomerID]],'Hospitalisation Details'!A:M,12,FALSE)</f>
        <v>8-Sep-1974</v>
      </c>
      <c r="M1240" s="6">
        <f>VLOOKUP(Table2[[#This Row],[CustomerID]],'Hospitalisation Details'!A:M,7,FALSE)</f>
        <v>8968.33</v>
      </c>
      <c r="N1240" s="6" t="str">
        <f>VLOOKUP(Table2[[#This Row],[CustomerID]],'Hospitalisation Details'!A:M,8,FALSE)</f>
        <v>tier - 3</v>
      </c>
      <c r="O1240" s="6" t="str">
        <f>VLOOKUP(Table2[[#This Row],[CustomerID]],'Hospitalisation Details'!A:M,9,FALSE)</f>
        <v>tier - 2</v>
      </c>
      <c r="P1240" s="6" t="str">
        <f>VLOOKUP(Table2[[#This Row],[CustomerID]],'Hospitalisation Details'!A:M,10,FALSE)</f>
        <v>R1011</v>
      </c>
      <c r="Q1240" s="6">
        <f>VLOOKUP(Table2[[#This Row],[CustomerID]],'Hospitalisation Details'!A:M,13,FALSE)</f>
        <v>48</v>
      </c>
      <c r="R1240" s="41"/>
    </row>
    <row r="1241" spans="1:18" x14ac:dyDescent="0.3">
      <c r="A1241" s="6" t="str">
        <f>VLOOKUP('Customer Names'!A1241,'Customer Names'!A:A,1,FALSE)</f>
        <v>Id1240</v>
      </c>
      <c r="B1241" s="6" t="str">
        <f>VLOOKUP(Table2[[#This Row],[CustomerID]],'Customer Names'!A:E,4,FALSE)</f>
        <v xml:space="preserve">  Anne-Marie</v>
      </c>
      <c r="C1241" s="6">
        <f>VLOOKUP(Table2[[#This Row],[CustomerID]],'Medical Examinations'!A:J,2,FALSE)</f>
        <v>24.225000000000001</v>
      </c>
      <c r="D1241" s="6">
        <f>VLOOKUP(Table2[[#This Row],[CustomerID]],'Medical Examinations'!A:J,3,FALSE)</f>
        <v>4.25</v>
      </c>
      <c r="E1241" s="6" t="str">
        <f>VLOOKUP(Table2[[#This Row],[CustomerID]],'Medical Examinations'!A:J,4,FALSE)</f>
        <v>Yes</v>
      </c>
      <c r="F1241" s="6" t="str">
        <f>VLOOKUP(Table2[[#This Row],[CustomerID]],'Medical Examinations'!A:J,5,FALSE)</f>
        <v>No</v>
      </c>
      <c r="G1241" s="6" t="str">
        <f>VLOOKUP(Table2[[#This Row],[CustomerID]],'Medical Examinations'!A:J,6,FALSE)</f>
        <v>Yes</v>
      </c>
      <c r="H1241" s="6">
        <f>VLOOKUP(Table2[[#This Row],[CustomerID]],'Medical Examinations'!A:J,7,FALSE)</f>
        <v>1</v>
      </c>
      <c r="I1241" s="6" t="str">
        <f>VLOOKUP(Table2[[#This Row],[CustomerID]],'Medical Examinations'!A:J,8,FALSE)</f>
        <v>No</v>
      </c>
      <c r="J1241" s="6" t="str">
        <f>VLOOKUP(Table2[[#This Row],[CustomerID]],'Medical Examinations'!A:J,9,FALSE)</f>
        <v>NormalWeight</v>
      </c>
      <c r="K1241" s="6" t="str">
        <f>VLOOKUP(Table2[[#This Row],[CustomerID]],'Medical Examinations'!A:J,10,FALSE)</f>
        <v>Normal</v>
      </c>
      <c r="L1241" s="6" t="str">
        <f>VLOOKUP(Table2[[#This Row],[CustomerID]],'Hospitalisation Details'!A:M,12,FALSE)</f>
        <v>15-Jul-1983</v>
      </c>
      <c r="M1241" s="6">
        <f>VLOOKUP(Table2[[#This Row],[CustomerID]],'Hospitalisation Details'!A:M,7,FALSE)</f>
        <v>8965.7999999999993</v>
      </c>
      <c r="N1241" s="6" t="str">
        <f>VLOOKUP(Table2[[#This Row],[CustomerID]],'Hospitalisation Details'!A:M,8,FALSE)</f>
        <v>tier - 2</v>
      </c>
      <c r="O1241" s="6" t="str">
        <f>VLOOKUP(Table2[[#This Row],[CustomerID]],'Hospitalisation Details'!A:M,9,FALSE)</f>
        <v>tier - 3</v>
      </c>
      <c r="P1241" s="6" t="str">
        <f>VLOOKUP(Table2[[#This Row],[CustomerID]],'Hospitalisation Details'!A:M,10,FALSE)</f>
        <v>R1012</v>
      </c>
      <c r="Q1241" s="6">
        <f>VLOOKUP(Table2[[#This Row],[CustomerID]],'Hospitalisation Details'!A:M,13,FALSE)</f>
        <v>39</v>
      </c>
      <c r="R1241" s="41"/>
    </row>
    <row r="1242" spans="1:18" x14ac:dyDescent="0.3">
      <c r="A1242" s="6" t="str">
        <f>VLOOKUP('Customer Names'!A1242,'Customer Names'!A:A,1,FALSE)</f>
        <v>Id1241</v>
      </c>
      <c r="B1242" s="6" t="str">
        <f>VLOOKUP(Table2[[#This Row],[CustomerID]],'Customer Names'!A:E,4,FALSE)</f>
        <v xml:space="preserve">  Samuel K</v>
      </c>
      <c r="C1242" s="6">
        <f>VLOOKUP(Table2[[#This Row],[CustomerID]],'Medical Examinations'!A:J,2,FALSE)</f>
        <v>31.445</v>
      </c>
      <c r="D1242" s="6">
        <f>VLOOKUP(Table2[[#This Row],[CustomerID]],'Medical Examinations'!A:J,3,FALSE)</f>
        <v>8.33</v>
      </c>
      <c r="E1242" s="6" t="str">
        <f>VLOOKUP(Table2[[#This Row],[CustomerID]],'Medical Examinations'!A:J,4,FALSE)</f>
        <v>No</v>
      </c>
      <c r="F1242" s="6" t="str">
        <f>VLOOKUP(Table2[[#This Row],[CustomerID]],'Medical Examinations'!A:J,5,FALSE)</f>
        <v>No</v>
      </c>
      <c r="G1242" s="6" t="str">
        <f>VLOOKUP(Table2[[#This Row],[CustomerID]],'Medical Examinations'!A:J,6,FALSE)</f>
        <v>No</v>
      </c>
      <c r="H1242" s="6">
        <f>VLOOKUP(Table2[[#This Row],[CustomerID]],'Medical Examinations'!A:J,7,FALSE)</f>
        <v>0</v>
      </c>
      <c r="I1242" s="6" t="str">
        <f>VLOOKUP(Table2[[#This Row],[CustomerID]],'Medical Examinations'!A:J,8,FALSE)</f>
        <v>No</v>
      </c>
      <c r="J1242" s="6" t="str">
        <f>VLOOKUP(Table2[[#This Row],[CustomerID]],'Medical Examinations'!A:J,9,FALSE)</f>
        <v>Obesity</v>
      </c>
      <c r="K1242" s="6" t="str">
        <f>VLOOKUP(Table2[[#This Row],[CustomerID]],'Medical Examinations'!A:J,10,FALSE)</f>
        <v>Diabetes</v>
      </c>
      <c r="L1242" s="6" t="str">
        <f>VLOOKUP(Table2[[#This Row],[CustomerID]],'Hospitalisation Details'!A:M,12,FALSE)</f>
        <v>17-Aug-1974</v>
      </c>
      <c r="M1242" s="6">
        <f>VLOOKUP(Table2[[#This Row],[CustomerID]],'Hospitalisation Details'!A:M,7,FALSE)</f>
        <v>8964.06</v>
      </c>
      <c r="N1242" s="6" t="str">
        <f>VLOOKUP(Table2[[#This Row],[CustomerID]],'Hospitalisation Details'!A:M,8,FALSE)</f>
        <v>tier - 3</v>
      </c>
      <c r="O1242" s="6" t="str">
        <f>VLOOKUP(Table2[[#This Row],[CustomerID]],'Hospitalisation Details'!A:M,9,FALSE)</f>
        <v>tier - 2</v>
      </c>
      <c r="P1242" s="6" t="str">
        <f>VLOOKUP(Table2[[#This Row],[CustomerID]],'Hospitalisation Details'!A:M,10,FALSE)</f>
        <v>R1016</v>
      </c>
      <c r="Q1242" s="6">
        <f>VLOOKUP(Table2[[#This Row],[CustomerID]],'Hospitalisation Details'!A:M,13,FALSE)</f>
        <v>48</v>
      </c>
      <c r="R1242" s="41"/>
    </row>
    <row r="1243" spans="1:18" x14ac:dyDescent="0.3">
      <c r="A1243" s="6" t="str">
        <f>VLOOKUP('Customer Names'!A1243,'Customer Names'!A:A,1,FALSE)</f>
        <v>Id1242</v>
      </c>
      <c r="B1243" s="6" t="str">
        <f>VLOOKUP(Table2[[#This Row],[CustomerID]],'Customer Names'!A:E,4,FALSE)</f>
        <v xml:space="preserve">  Yuki</v>
      </c>
      <c r="C1243" s="6">
        <f>VLOOKUP(Table2[[#This Row],[CustomerID]],'Medical Examinations'!A:J,2,FALSE)</f>
        <v>38.880000000000003</v>
      </c>
      <c r="D1243" s="6">
        <f>VLOOKUP(Table2[[#This Row],[CustomerID]],'Medical Examinations'!A:J,3,FALSE)</f>
        <v>4.29</v>
      </c>
      <c r="E1243" s="6" t="str">
        <f>VLOOKUP(Table2[[#This Row],[CustomerID]],'Medical Examinations'!A:J,4,FALSE)</f>
        <v>No</v>
      </c>
      <c r="F1243" s="6" t="str">
        <f>VLOOKUP(Table2[[#This Row],[CustomerID]],'Medical Examinations'!A:J,5,FALSE)</f>
        <v>No</v>
      </c>
      <c r="G1243" s="6" t="str">
        <f>VLOOKUP(Table2[[#This Row],[CustomerID]],'Medical Examinations'!A:J,6,FALSE)</f>
        <v>No</v>
      </c>
      <c r="H1243" s="6">
        <f>VLOOKUP(Table2[[#This Row],[CustomerID]],'Medical Examinations'!A:J,7,FALSE)</f>
        <v>1</v>
      </c>
      <c r="I1243" s="6" t="str">
        <f>VLOOKUP(Table2[[#This Row],[CustomerID]],'Medical Examinations'!A:J,8,FALSE)</f>
        <v>No</v>
      </c>
      <c r="J1243" s="6" t="str">
        <f>VLOOKUP(Table2[[#This Row],[CustomerID]],'Medical Examinations'!A:J,9,FALSE)</f>
        <v>Obesity</v>
      </c>
      <c r="K1243" s="6" t="str">
        <f>VLOOKUP(Table2[[#This Row],[CustomerID]],'Medical Examinations'!A:J,10,FALSE)</f>
        <v>Normal</v>
      </c>
      <c r="L1243" s="6" t="str">
        <f>VLOOKUP(Table2[[#This Row],[CustomerID]],'Hospitalisation Details'!A:M,12,FALSE)</f>
        <v>27-Sep-1992</v>
      </c>
      <c r="M1243" s="6">
        <f>VLOOKUP(Table2[[#This Row],[CustomerID]],'Hospitalisation Details'!A:M,7,FALSE)</f>
        <v>8954.99</v>
      </c>
      <c r="N1243" s="6" t="str">
        <f>VLOOKUP(Table2[[#This Row],[CustomerID]],'Hospitalisation Details'!A:M,8,FALSE)</f>
        <v>tier - 2</v>
      </c>
      <c r="O1243" s="6" t="str">
        <f>VLOOKUP(Table2[[#This Row],[CustomerID]],'Hospitalisation Details'!A:M,9,FALSE)</f>
        <v>tier - 3</v>
      </c>
      <c r="P1243" s="6" t="str">
        <f>VLOOKUP(Table2[[#This Row],[CustomerID]],'Hospitalisation Details'!A:M,10,FALSE)</f>
        <v>R1026</v>
      </c>
      <c r="Q1243" s="6">
        <f>VLOOKUP(Table2[[#This Row],[CustomerID]],'Hospitalisation Details'!A:M,13,FALSE)</f>
        <v>30</v>
      </c>
      <c r="R1243" s="41"/>
    </row>
    <row r="1244" spans="1:18" x14ac:dyDescent="0.3">
      <c r="A1244" s="6" t="str">
        <f>VLOOKUP('Customer Names'!A1244,'Customer Names'!A:A,1,FALSE)</f>
        <v>Id1243</v>
      </c>
      <c r="B1244" s="6" t="str">
        <f>VLOOKUP(Table2[[#This Row],[CustomerID]],'Customer Names'!A:E,4,FALSE)</f>
        <v xml:space="preserve">  Rafer</v>
      </c>
      <c r="C1244" s="6">
        <f>VLOOKUP(Table2[[#This Row],[CustomerID]],'Medical Examinations'!A:J,2,FALSE)</f>
        <v>43.89</v>
      </c>
      <c r="D1244" s="6">
        <f>VLOOKUP(Table2[[#This Row],[CustomerID]],'Medical Examinations'!A:J,3,FALSE)</f>
        <v>6.32</v>
      </c>
      <c r="E1244" s="6" t="str">
        <f>VLOOKUP(Table2[[#This Row],[CustomerID]],'Medical Examinations'!A:J,4,FALSE)</f>
        <v>Yes</v>
      </c>
      <c r="F1244" s="6" t="str">
        <f>VLOOKUP(Table2[[#This Row],[CustomerID]],'Medical Examinations'!A:J,5,FALSE)</f>
        <v>No</v>
      </c>
      <c r="G1244" s="6" t="str">
        <f>VLOOKUP(Table2[[#This Row],[CustomerID]],'Medical Examinations'!A:J,6,FALSE)</f>
        <v>No</v>
      </c>
      <c r="H1244" s="6">
        <f>VLOOKUP(Table2[[#This Row],[CustomerID]],'Medical Examinations'!A:J,7,FALSE)</f>
        <v>0</v>
      </c>
      <c r="I1244" s="6" t="str">
        <f>VLOOKUP(Table2[[#This Row],[CustomerID]],'Medical Examinations'!A:J,8,FALSE)</f>
        <v>No</v>
      </c>
      <c r="J1244" s="6" t="str">
        <f>VLOOKUP(Table2[[#This Row],[CustomerID]],'Medical Examinations'!A:J,9,FALSE)</f>
        <v>Obesity</v>
      </c>
      <c r="K1244" s="6" t="str">
        <f>VLOOKUP(Table2[[#This Row],[CustomerID]],'Medical Examinations'!A:J,10,FALSE)</f>
        <v>Prediabetes</v>
      </c>
      <c r="L1244" s="6" t="str">
        <f>VLOOKUP(Table2[[#This Row],[CustomerID]],'Hospitalisation Details'!A:M,12,FALSE)</f>
        <v>25-Dec-1976</v>
      </c>
      <c r="M1244" s="6">
        <f>VLOOKUP(Table2[[#This Row],[CustomerID]],'Hospitalisation Details'!A:M,7,FALSE)</f>
        <v>8944.1200000000008</v>
      </c>
      <c r="N1244" s="6" t="str">
        <f>VLOOKUP(Table2[[#This Row],[CustomerID]],'Hospitalisation Details'!A:M,8,FALSE)</f>
        <v>tier - 3</v>
      </c>
      <c r="O1244" s="6" t="str">
        <f>VLOOKUP(Table2[[#This Row],[CustomerID]],'Hospitalisation Details'!A:M,9,FALSE)</f>
        <v>tier - 2</v>
      </c>
      <c r="P1244" s="6" t="str">
        <f>VLOOKUP(Table2[[#This Row],[CustomerID]],'Hospitalisation Details'!A:M,10,FALSE)</f>
        <v>R1013</v>
      </c>
      <c r="Q1244" s="6">
        <f>VLOOKUP(Table2[[#This Row],[CustomerID]],'Hospitalisation Details'!A:M,13,FALSE)</f>
        <v>46</v>
      </c>
      <c r="R1244" s="41"/>
    </row>
    <row r="1245" spans="1:18" x14ac:dyDescent="0.3">
      <c r="A1245" s="6" t="str">
        <f>VLOOKUP('Customer Names'!A1245,'Customer Names'!A:A,1,FALSE)</f>
        <v>Id1244</v>
      </c>
      <c r="B1245" s="6" t="str">
        <f>VLOOKUP(Table2[[#This Row],[CustomerID]],'Customer Names'!A:E,4,FALSE)</f>
        <v xml:space="preserve">  Claire</v>
      </c>
      <c r="C1245" s="6">
        <f>VLOOKUP(Table2[[#This Row],[CustomerID]],'Medical Examinations'!A:J,2,FALSE)</f>
        <v>25.6</v>
      </c>
      <c r="D1245" s="6">
        <f>VLOOKUP(Table2[[#This Row],[CustomerID]],'Medical Examinations'!A:J,3,FALSE)</f>
        <v>5.65</v>
      </c>
      <c r="E1245" s="6" t="str">
        <f>VLOOKUP(Table2[[#This Row],[CustomerID]],'Medical Examinations'!A:J,4,FALSE)</f>
        <v>No</v>
      </c>
      <c r="F1245" s="6" t="str">
        <f>VLOOKUP(Table2[[#This Row],[CustomerID]],'Medical Examinations'!A:J,5,FALSE)</f>
        <v>No</v>
      </c>
      <c r="G1245" s="6" t="str">
        <f>VLOOKUP(Table2[[#This Row],[CustomerID]],'Medical Examinations'!A:J,6,FALSE)</f>
        <v>No</v>
      </c>
      <c r="H1245" s="6">
        <f>VLOOKUP(Table2[[#This Row],[CustomerID]],'Medical Examinations'!A:J,7,FALSE)</f>
        <v>2</v>
      </c>
      <c r="I1245" s="6" t="str">
        <f>VLOOKUP(Table2[[#This Row],[CustomerID]],'Medical Examinations'!A:J,8,FALSE)</f>
        <v>No</v>
      </c>
      <c r="J1245" s="6" t="str">
        <f>VLOOKUP(Table2[[#This Row],[CustomerID]],'Medical Examinations'!A:J,9,FALSE)</f>
        <v>OverWeight</v>
      </c>
      <c r="K1245" s="6" t="str">
        <f>VLOOKUP(Table2[[#This Row],[CustomerID]],'Medical Examinations'!A:J,10,FALSE)</f>
        <v>Normal</v>
      </c>
      <c r="L1245" s="6" t="str">
        <f>VLOOKUP(Table2[[#This Row],[CustomerID]],'Hospitalisation Details'!A:M,12,FALSE)</f>
        <v>6-Jun-1972</v>
      </c>
      <c r="M1245" s="6">
        <f>VLOOKUP(Table2[[#This Row],[CustomerID]],'Hospitalisation Details'!A:M,7,FALSE)</f>
        <v>8932.08</v>
      </c>
      <c r="N1245" s="6" t="str">
        <f>VLOOKUP(Table2[[#This Row],[CustomerID]],'Hospitalisation Details'!A:M,8,FALSE)</f>
        <v>tier - 2</v>
      </c>
      <c r="O1245" s="6" t="str">
        <f>VLOOKUP(Table2[[#This Row],[CustomerID]],'Hospitalisation Details'!A:M,9,FALSE)</f>
        <v>tier - 1</v>
      </c>
      <c r="P1245" s="6" t="str">
        <f>VLOOKUP(Table2[[#This Row],[CustomerID]],'Hospitalisation Details'!A:M,10,FALSE)</f>
        <v>R1011</v>
      </c>
      <c r="Q1245" s="6">
        <f>VLOOKUP(Table2[[#This Row],[CustomerID]],'Hospitalisation Details'!A:M,13,FALSE)</f>
        <v>51</v>
      </c>
      <c r="R1245" s="41"/>
    </row>
    <row r="1246" spans="1:18" x14ac:dyDescent="0.3">
      <c r="A1246" s="6" t="str">
        <f>VLOOKUP('Customer Names'!A1246,'Customer Names'!A:A,1,FALSE)</f>
        <v>Id1245</v>
      </c>
      <c r="B1246" s="6" t="str">
        <f>VLOOKUP(Table2[[#This Row],[CustomerID]],'Customer Names'!A:E,4,FALSE)</f>
        <v xml:space="preserve">  Erynn J</v>
      </c>
      <c r="C1246" s="6">
        <f>VLOOKUP(Table2[[#This Row],[CustomerID]],'Medical Examinations'!A:J,2,FALSE)</f>
        <v>29.545000000000002</v>
      </c>
      <c r="D1246" s="6">
        <f>VLOOKUP(Table2[[#This Row],[CustomerID]],'Medical Examinations'!A:J,3,FALSE)</f>
        <v>8.41</v>
      </c>
      <c r="E1246" s="6" t="str">
        <f>VLOOKUP(Table2[[#This Row],[CustomerID]],'Medical Examinations'!A:J,4,FALSE)</f>
        <v>Yes</v>
      </c>
      <c r="F1246" s="6" t="str">
        <f>VLOOKUP(Table2[[#This Row],[CustomerID]],'Medical Examinations'!A:J,5,FALSE)</f>
        <v>No</v>
      </c>
      <c r="G1246" s="6" t="str">
        <f>VLOOKUP(Table2[[#This Row],[CustomerID]],'Medical Examinations'!A:J,6,FALSE)</f>
        <v>No</v>
      </c>
      <c r="H1246" s="6">
        <f>VLOOKUP(Table2[[#This Row],[CustomerID]],'Medical Examinations'!A:J,7,FALSE)</f>
        <v>1</v>
      </c>
      <c r="I1246" s="6" t="str">
        <f>VLOOKUP(Table2[[#This Row],[CustomerID]],'Medical Examinations'!A:J,8,FALSE)</f>
        <v>No</v>
      </c>
      <c r="J1246" s="6" t="str">
        <f>VLOOKUP(Table2[[#This Row],[CustomerID]],'Medical Examinations'!A:J,9,FALSE)</f>
        <v>OverWeight</v>
      </c>
      <c r="K1246" s="6" t="str">
        <f>VLOOKUP(Table2[[#This Row],[CustomerID]],'Medical Examinations'!A:J,10,FALSE)</f>
        <v>Diabetes</v>
      </c>
      <c r="L1246" s="6" t="str">
        <f>VLOOKUP(Table2[[#This Row],[CustomerID]],'Hospitalisation Details'!A:M,12,FALSE)</f>
        <v>7-Jul-1975</v>
      </c>
      <c r="M1246" s="6">
        <f>VLOOKUP(Table2[[#This Row],[CustomerID]],'Hospitalisation Details'!A:M,7,FALSE)</f>
        <v>8930.93</v>
      </c>
      <c r="N1246" s="6" t="str">
        <f>VLOOKUP(Table2[[#This Row],[CustomerID]],'Hospitalisation Details'!A:M,8,FALSE)</f>
        <v>tier - 2</v>
      </c>
      <c r="O1246" s="6" t="str">
        <f>VLOOKUP(Table2[[#This Row],[CustomerID]],'Hospitalisation Details'!A:M,9,FALSE)</f>
        <v>tier - 2</v>
      </c>
      <c r="P1246" s="6" t="str">
        <f>VLOOKUP(Table2[[#This Row],[CustomerID]],'Hospitalisation Details'!A:M,10,FALSE)</f>
        <v>R1012</v>
      </c>
      <c r="Q1246" s="6">
        <f>VLOOKUP(Table2[[#This Row],[CustomerID]],'Hospitalisation Details'!A:M,13,FALSE)</f>
        <v>47</v>
      </c>
      <c r="R1246" s="41"/>
    </row>
    <row r="1247" spans="1:18" x14ac:dyDescent="0.3">
      <c r="A1247" s="6" t="str">
        <f>VLOOKUP('Customer Names'!A1247,'Customer Names'!A:A,1,FALSE)</f>
        <v>Id1246</v>
      </c>
      <c r="B1247" s="6" t="str">
        <f>VLOOKUP(Table2[[#This Row],[CustomerID]],'Customer Names'!A:E,4,FALSE)</f>
        <v xml:space="preserve">  Mahesh</v>
      </c>
      <c r="C1247" s="6">
        <f>VLOOKUP(Table2[[#This Row],[CustomerID]],'Medical Examinations'!A:J,2,FALSE)</f>
        <v>23.25</v>
      </c>
      <c r="D1247" s="6">
        <f>VLOOKUP(Table2[[#This Row],[CustomerID]],'Medical Examinations'!A:J,3,FALSE)</f>
        <v>11.96</v>
      </c>
      <c r="E1247" s="6" t="str">
        <f>VLOOKUP(Table2[[#This Row],[CustomerID]],'Medical Examinations'!A:J,4,FALSE)</f>
        <v>Yes</v>
      </c>
      <c r="F1247" s="6" t="str">
        <f>VLOOKUP(Table2[[#This Row],[CustomerID]],'Medical Examinations'!A:J,5,FALSE)</f>
        <v>No</v>
      </c>
      <c r="G1247" s="6" t="str">
        <f>VLOOKUP(Table2[[#This Row],[CustomerID]],'Medical Examinations'!A:J,6,FALSE)</f>
        <v>No</v>
      </c>
      <c r="H1247" s="6">
        <f>VLOOKUP(Table2[[#This Row],[CustomerID]],'Medical Examinations'!A:J,7,FALSE)</f>
        <v>0</v>
      </c>
      <c r="I1247" s="6" t="str">
        <f>VLOOKUP(Table2[[#This Row],[CustomerID]],'Medical Examinations'!A:J,8,FALSE)</f>
        <v>No</v>
      </c>
      <c r="J1247" s="6" t="str">
        <f>VLOOKUP(Table2[[#This Row],[CustomerID]],'Medical Examinations'!A:J,9,FALSE)</f>
        <v>NormalWeight</v>
      </c>
      <c r="K1247" s="6" t="str">
        <f>VLOOKUP(Table2[[#This Row],[CustomerID]],'Medical Examinations'!A:J,10,FALSE)</f>
        <v>Diabetes</v>
      </c>
      <c r="L1247" s="6" t="str">
        <f>VLOOKUP(Table2[[#This Row],[CustomerID]],'Hospitalisation Details'!A:M,12,FALSE)</f>
        <v>6-Sep-1967</v>
      </c>
      <c r="M1247" s="6">
        <f>VLOOKUP(Table2[[#This Row],[CustomerID]],'Hospitalisation Details'!A:M,7,FALSE)</f>
        <v>8908.4699999999993</v>
      </c>
      <c r="N1247" s="6" t="str">
        <f>VLOOKUP(Table2[[#This Row],[CustomerID]],'Hospitalisation Details'!A:M,8,FALSE)</f>
        <v>tier - 3</v>
      </c>
      <c r="O1247" s="6" t="str">
        <f>VLOOKUP(Table2[[#This Row],[CustomerID]],'Hospitalisation Details'!A:M,9,FALSE)</f>
        <v>tier - 2</v>
      </c>
      <c r="P1247" s="6" t="str">
        <f>VLOOKUP(Table2[[#This Row],[CustomerID]],'Hospitalisation Details'!A:M,10,FALSE)</f>
        <v>R1013</v>
      </c>
      <c r="Q1247" s="6">
        <f>VLOOKUP(Table2[[#This Row],[CustomerID]],'Hospitalisation Details'!A:M,13,FALSE)</f>
        <v>55</v>
      </c>
      <c r="R1247" s="41"/>
    </row>
    <row r="1248" spans="1:18" x14ac:dyDescent="0.3">
      <c r="A1248" s="6" t="str">
        <f>VLOOKUP('Customer Names'!A1248,'Customer Names'!A:A,1,FALSE)</f>
        <v>Id1247</v>
      </c>
      <c r="B1248" s="6" t="str">
        <f>VLOOKUP(Table2[[#This Row],[CustomerID]],'Customer Names'!A:E,4,FALSE)</f>
        <v xml:space="preserve">  Stanley</v>
      </c>
      <c r="C1248" s="6">
        <f>VLOOKUP(Table2[[#This Row],[CustomerID]],'Medical Examinations'!A:J,2,FALSE)</f>
        <v>43.95</v>
      </c>
      <c r="D1248" s="6">
        <f>VLOOKUP(Table2[[#This Row],[CustomerID]],'Medical Examinations'!A:J,3,FALSE)</f>
        <v>5.17</v>
      </c>
      <c r="E1248" s="6" t="str">
        <f>VLOOKUP(Table2[[#This Row],[CustomerID]],'Medical Examinations'!A:J,4,FALSE)</f>
        <v>Yes</v>
      </c>
      <c r="F1248" s="6" t="str">
        <f>VLOOKUP(Table2[[#This Row],[CustomerID]],'Medical Examinations'!A:J,5,FALSE)</f>
        <v>No</v>
      </c>
      <c r="G1248" s="6" t="str">
        <f>VLOOKUP(Table2[[#This Row],[CustomerID]],'Medical Examinations'!A:J,6,FALSE)</f>
        <v>Yes</v>
      </c>
      <c r="H1248" s="6">
        <f>VLOOKUP(Table2[[#This Row],[CustomerID]],'Medical Examinations'!A:J,7,FALSE)</f>
        <v>1</v>
      </c>
      <c r="I1248" s="6" t="str">
        <f>VLOOKUP(Table2[[#This Row],[CustomerID]],'Medical Examinations'!A:J,8,FALSE)</f>
        <v>No</v>
      </c>
      <c r="J1248" s="6" t="str">
        <f>VLOOKUP(Table2[[#This Row],[CustomerID]],'Medical Examinations'!A:J,9,FALSE)</f>
        <v>Obesity</v>
      </c>
      <c r="K1248" s="6" t="str">
        <f>VLOOKUP(Table2[[#This Row],[CustomerID]],'Medical Examinations'!A:J,10,FALSE)</f>
        <v>Normal</v>
      </c>
      <c r="L1248" s="6" t="str">
        <f>VLOOKUP(Table2[[#This Row],[CustomerID]],'Hospitalisation Details'!A:M,12,FALSE)</f>
        <v>28-Nov-1997</v>
      </c>
      <c r="M1248" s="6">
        <f>VLOOKUP(Table2[[#This Row],[CustomerID]],'Hospitalisation Details'!A:M,7,FALSE)</f>
        <v>8906.14</v>
      </c>
      <c r="N1248" s="6" t="str">
        <f>VLOOKUP(Table2[[#This Row],[CustomerID]],'Hospitalisation Details'!A:M,8,FALSE)</f>
        <v>tier - 2</v>
      </c>
      <c r="O1248" s="6" t="str">
        <f>VLOOKUP(Table2[[#This Row],[CustomerID]],'Hospitalisation Details'!A:M,9,FALSE)</f>
        <v>tier - 2</v>
      </c>
      <c r="P1248" s="6" t="str">
        <f>VLOOKUP(Table2[[#This Row],[CustomerID]],'Hospitalisation Details'!A:M,10,FALSE)</f>
        <v>R1012</v>
      </c>
      <c r="Q1248" s="6">
        <f>VLOOKUP(Table2[[#This Row],[CustomerID]],'Hospitalisation Details'!A:M,13,FALSE)</f>
        <v>25</v>
      </c>
      <c r="R1248" s="41"/>
    </row>
    <row r="1249" spans="1:18" x14ac:dyDescent="0.3">
      <c r="A1249" s="6" t="str">
        <f>VLOOKUP('Customer Names'!A1249,'Customer Names'!A:A,1,FALSE)</f>
        <v>Id1248</v>
      </c>
      <c r="B1249" s="6" t="str">
        <f>VLOOKUP(Table2[[#This Row],[CustomerID]],'Customer Names'!A:E,4,FALSE)</f>
        <v xml:space="preserve">  Gregory</v>
      </c>
      <c r="C1249" s="6">
        <f>VLOOKUP(Table2[[#This Row],[CustomerID]],'Medical Examinations'!A:J,2,FALSE)</f>
        <v>21.85</v>
      </c>
      <c r="D1249" s="6">
        <f>VLOOKUP(Table2[[#This Row],[CustomerID]],'Medical Examinations'!A:J,3,FALSE)</f>
        <v>8.76</v>
      </c>
      <c r="E1249" s="6" t="str">
        <f>VLOOKUP(Table2[[#This Row],[CustomerID]],'Medical Examinations'!A:J,4,FALSE)</f>
        <v>No</v>
      </c>
      <c r="F1249" s="6" t="str">
        <f>VLOOKUP(Table2[[#This Row],[CustomerID]],'Medical Examinations'!A:J,5,FALSE)</f>
        <v>No</v>
      </c>
      <c r="G1249" s="6" t="str">
        <f>VLOOKUP(Table2[[#This Row],[CustomerID]],'Medical Examinations'!A:J,6,FALSE)</f>
        <v>No</v>
      </c>
      <c r="H1249" s="6">
        <f>VLOOKUP(Table2[[#This Row],[CustomerID]],'Medical Examinations'!A:J,7,FALSE)</f>
        <v>0</v>
      </c>
      <c r="I1249" s="6" t="str">
        <f>VLOOKUP(Table2[[#This Row],[CustomerID]],'Medical Examinations'!A:J,8,FALSE)</f>
        <v>No</v>
      </c>
      <c r="J1249" s="6" t="str">
        <f>VLOOKUP(Table2[[#This Row],[CustomerID]],'Medical Examinations'!A:J,9,FALSE)</f>
        <v>NormalWeight</v>
      </c>
      <c r="K1249" s="6" t="str">
        <f>VLOOKUP(Table2[[#This Row],[CustomerID]],'Medical Examinations'!A:J,10,FALSE)</f>
        <v>Diabetes</v>
      </c>
      <c r="L1249" s="6" t="str">
        <f>VLOOKUP(Table2[[#This Row],[CustomerID]],'Hospitalisation Details'!A:M,12,FALSE)</f>
        <v>16-Dec-1978</v>
      </c>
      <c r="M1249" s="6">
        <f>VLOOKUP(Table2[[#This Row],[CustomerID]],'Hospitalisation Details'!A:M,7,FALSE)</f>
        <v>8891.14</v>
      </c>
      <c r="N1249" s="6" t="str">
        <f>VLOOKUP(Table2[[#This Row],[CustomerID]],'Hospitalisation Details'!A:M,8,FALSE)</f>
        <v>tier - 2</v>
      </c>
      <c r="O1249" s="6" t="str">
        <f>VLOOKUP(Table2[[#This Row],[CustomerID]],'Hospitalisation Details'!A:M,9,FALSE)</f>
        <v>tier - 3</v>
      </c>
      <c r="P1249" s="6" t="str">
        <f>VLOOKUP(Table2[[#This Row],[CustomerID]],'Hospitalisation Details'!A:M,10,FALSE)</f>
        <v>R1017</v>
      </c>
      <c r="Q1249" s="6">
        <f>VLOOKUP(Table2[[#This Row],[CustomerID]],'Hospitalisation Details'!A:M,13,FALSE)</f>
        <v>44</v>
      </c>
      <c r="R1249" s="41"/>
    </row>
    <row r="1250" spans="1:18" x14ac:dyDescent="0.3">
      <c r="A1250" s="6" t="str">
        <f>VLOOKUP('Customer Names'!A1250,'Customer Names'!A:A,1,FALSE)</f>
        <v>Id1249</v>
      </c>
      <c r="B1250" s="6" t="str">
        <f>VLOOKUP(Table2[[#This Row],[CustomerID]],'Customer Names'!A:E,4,FALSE)</f>
        <v xml:space="preserve">  Eric</v>
      </c>
      <c r="C1250" s="6">
        <f>VLOOKUP(Table2[[#This Row],[CustomerID]],'Medical Examinations'!A:J,2,FALSE)</f>
        <v>25.73</v>
      </c>
      <c r="D1250" s="6">
        <f>VLOOKUP(Table2[[#This Row],[CustomerID]],'Medical Examinations'!A:J,3,FALSE)</f>
        <v>7.99</v>
      </c>
      <c r="E1250" s="6" t="str">
        <f>VLOOKUP(Table2[[#This Row],[CustomerID]],'Medical Examinations'!A:J,4,FALSE)</f>
        <v>No</v>
      </c>
      <c r="F1250" s="6" t="str">
        <f>VLOOKUP(Table2[[#This Row],[CustomerID]],'Medical Examinations'!A:J,5,FALSE)</f>
        <v>No</v>
      </c>
      <c r="G1250" s="6" t="str">
        <f>VLOOKUP(Table2[[#This Row],[CustomerID]],'Medical Examinations'!A:J,6,FALSE)</f>
        <v>No</v>
      </c>
      <c r="H1250" s="6">
        <f>VLOOKUP(Table2[[#This Row],[CustomerID]],'Medical Examinations'!A:J,7,FALSE)</f>
        <v>2</v>
      </c>
      <c r="I1250" s="6" t="str">
        <f>VLOOKUP(Table2[[#This Row],[CustomerID]],'Medical Examinations'!A:J,8,FALSE)</f>
        <v>No</v>
      </c>
      <c r="J1250" s="6" t="str">
        <f>VLOOKUP(Table2[[#This Row],[CustomerID]],'Medical Examinations'!A:J,9,FALSE)</f>
        <v>OverWeight</v>
      </c>
      <c r="K1250" s="6" t="str">
        <f>VLOOKUP(Table2[[#This Row],[CustomerID]],'Medical Examinations'!A:J,10,FALSE)</f>
        <v>Diabetes</v>
      </c>
      <c r="L1250" s="6" t="str">
        <f>VLOOKUP(Table2[[#This Row],[CustomerID]],'Hospitalisation Details'!A:M,12,FALSE)</f>
        <v>9-Sep-1973</v>
      </c>
      <c r="M1250" s="6">
        <f>VLOOKUP(Table2[[#This Row],[CustomerID]],'Hospitalisation Details'!A:M,7,FALSE)</f>
        <v>8890.59</v>
      </c>
      <c r="N1250" s="6" t="str">
        <f>VLOOKUP(Table2[[#This Row],[CustomerID]],'Hospitalisation Details'!A:M,8,FALSE)</f>
        <v>tier - 2</v>
      </c>
      <c r="O1250" s="6" t="str">
        <f>VLOOKUP(Table2[[#This Row],[CustomerID]],'Hospitalisation Details'!A:M,9,FALSE)</f>
        <v>tier - 3</v>
      </c>
      <c r="P1250" s="6" t="str">
        <f>VLOOKUP(Table2[[#This Row],[CustomerID]],'Hospitalisation Details'!A:M,10,FALSE)</f>
        <v>R1012</v>
      </c>
      <c r="Q1250" s="6">
        <f>VLOOKUP(Table2[[#This Row],[CustomerID]],'Hospitalisation Details'!A:M,13,FALSE)</f>
        <v>49</v>
      </c>
      <c r="R1250" s="41"/>
    </row>
    <row r="1251" spans="1:18" x14ac:dyDescent="0.3">
      <c r="A1251" s="6" t="str">
        <f>VLOOKUP('Customer Names'!A1251,'Customer Names'!A:A,1,FALSE)</f>
        <v>Id1250</v>
      </c>
      <c r="B1251" s="6" t="str">
        <f>VLOOKUP(Table2[[#This Row],[CustomerID]],'Customer Names'!A:E,4,FALSE)</f>
        <v xml:space="preserve">  Rachel M</v>
      </c>
      <c r="C1251" s="6">
        <f>VLOOKUP(Table2[[#This Row],[CustomerID]],'Medical Examinations'!A:J,2,FALSE)</f>
        <v>32.229999999999997</v>
      </c>
      <c r="D1251" s="6">
        <f>VLOOKUP(Table2[[#This Row],[CustomerID]],'Medical Examinations'!A:J,3,FALSE)</f>
        <v>8.59</v>
      </c>
      <c r="E1251" s="6" t="str">
        <f>VLOOKUP(Table2[[#This Row],[CustomerID]],'Medical Examinations'!A:J,4,FALSE)</f>
        <v>No</v>
      </c>
      <c r="F1251" s="6" t="str">
        <f>VLOOKUP(Table2[[#This Row],[CustomerID]],'Medical Examinations'!A:J,5,FALSE)</f>
        <v>No</v>
      </c>
      <c r="G1251" s="6" t="str">
        <f>VLOOKUP(Table2[[#This Row],[CustomerID]],'Medical Examinations'!A:J,6,FALSE)</f>
        <v>No</v>
      </c>
      <c r="H1251" s="6">
        <f>VLOOKUP(Table2[[#This Row],[CustomerID]],'Medical Examinations'!A:J,7,FALSE)</f>
        <v>0</v>
      </c>
      <c r="I1251" s="6" t="str">
        <f>VLOOKUP(Table2[[#This Row],[CustomerID]],'Medical Examinations'!A:J,8,FALSE)</f>
        <v>No</v>
      </c>
      <c r="J1251" s="6" t="str">
        <f>VLOOKUP(Table2[[#This Row],[CustomerID]],'Medical Examinations'!A:J,9,FALSE)</f>
        <v>Obesity</v>
      </c>
      <c r="K1251" s="6" t="str">
        <f>VLOOKUP(Table2[[#This Row],[CustomerID]],'Medical Examinations'!A:J,10,FALSE)</f>
        <v>Diabetes</v>
      </c>
      <c r="L1251" s="6" t="str">
        <f>VLOOKUP(Table2[[#This Row],[CustomerID]],'Hospitalisation Details'!A:M,12,FALSE)</f>
        <v>18-Jun-1974</v>
      </c>
      <c r="M1251" s="6">
        <f>VLOOKUP(Table2[[#This Row],[CustomerID]],'Hospitalisation Details'!A:M,7,FALSE)</f>
        <v>8871.15</v>
      </c>
      <c r="N1251" s="6" t="str">
        <f>VLOOKUP(Table2[[#This Row],[CustomerID]],'Hospitalisation Details'!A:M,8,FALSE)</f>
        <v>tier - 2</v>
      </c>
      <c r="O1251" s="6" t="str">
        <f>VLOOKUP(Table2[[#This Row],[CustomerID]],'Hospitalisation Details'!A:M,9,FALSE)</f>
        <v>tier - 3</v>
      </c>
      <c r="P1251" s="6" t="str">
        <f>VLOOKUP(Table2[[#This Row],[CustomerID]],'Hospitalisation Details'!A:M,10,FALSE)</f>
        <v>R1013</v>
      </c>
      <c r="Q1251" s="6">
        <f>VLOOKUP(Table2[[#This Row],[CustomerID]],'Hospitalisation Details'!A:M,13,FALSE)</f>
        <v>48</v>
      </c>
      <c r="R1251" s="41"/>
    </row>
    <row r="1252" spans="1:18" x14ac:dyDescent="0.3">
      <c r="A1252" s="6" t="str">
        <f>VLOOKUP('Customer Names'!A1252,'Customer Names'!A:A,1,FALSE)</f>
        <v>Id1251</v>
      </c>
      <c r="B1252" s="6" t="str">
        <f>VLOOKUP(Table2[[#This Row],[CustomerID]],'Customer Names'!A:E,4,FALSE)</f>
        <v xml:space="preserve">  Fritz</v>
      </c>
      <c r="C1252" s="6">
        <f>VLOOKUP(Table2[[#This Row],[CustomerID]],'Medical Examinations'!A:J,2,FALSE)</f>
        <v>32.204999999999998</v>
      </c>
      <c r="D1252" s="6">
        <f>VLOOKUP(Table2[[#This Row],[CustomerID]],'Medical Examinations'!A:J,3,FALSE)</f>
        <v>6.14</v>
      </c>
      <c r="E1252" s="6" t="str">
        <f>VLOOKUP(Table2[[#This Row],[CustomerID]],'Medical Examinations'!A:J,4,FALSE)</f>
        <v>No</v>
      </c>
      <c r="F1252" s="6" t="str">
        <f>VLOOKUP(Table2[[#This Row],[CustomerID]],'Medical Examinations'!A:J,5,FALSE)</f>
        <v>No</v>
      </c>
      <c r="G1252" s="6" t="str">
        <f>VLOOKUP(Table2[[#This Row],[CustomerID]],'Medical Examinations'!A:J,6,FALSE)</f>
        <v>No</v>
      </c>
      <c r="H1252" s="6">
        <f>VLOOKUP(Table2[[#This Row],[CustomerID]],'Medical Examinations'!A:J,7,FALSE)</f>
        <v>2</v>
      </c>
      <c r="I1252" s="6" t="str">
        <f>VLOOKUP(Table2[[#This Row],[CustomerID]],'Medical Examinations'!A:J,8,FALSE)</f>
        <v>No</v>
      </c>
      <c r="J1252" s="6" t="str">
        <f>VLOOKUP(Table2[[#This Row],[CustomerID]],'Medical Examinations'!A:J,9,FALSE)</f>
        <v>Obesity</v>
      </c>
      <c r="K1252" s="6" t="str">
        <f>VLOOKUP(Table2[[#This Row],[CustomerID]],'Medical Examinations'!A:J,10,FALSE)</f>
        <v>Prediabetes</v>
      </c>
      <c r="L1252" s="6" t="str">
        <f>VLOOKUP(Table2[[#This Row],[CustomerID]],'Hospitalisation Details'!A:M,12,FALSE)</f>
        <v>22-Nov-1972</v>
      </c>
      <c r="M1252" s="6">
        <f>VLOOKUP(Table2[[#This Row],[CustomerID]],'Hospitalisation Details'!A:M,7,FALSE)</f>
        <v>8835.26</v>
      </c>
      <c r="N1252" s="6" t="str">
        <f>VLOOKUP(Table2[[#This Row],[CustomerID]],'Hospitalisation Details'!A:M,8,FALSE)</f>
        <v>tier - 3</v>
      </c>
      <c r="O1252" s="6" t="str">
        <f>VLOOKUP(Table2[[#This Row],[CustomerID]],'Hospitalisation Details'!A:M,9,FALSE)</f>
        <v>tier - 2</v>
      </c>
      <c r="P1252" s="6" t="str">
        <f>VLOOKUP(Table2[[#This Row],[CustomerID]],'Hospitalisation Details'!A:M,10,FALSE)</f>
        <v>R1012</v>
      </c>
      <c r="Q1252" s="6">
        <f>VLOOKUP(Table2[[#This Row],[CustomerID]],'Hospitalisation Details'!A:M,13,FALSE)</f>
        <v>50</v>
      </c>
      <c r="R1252" s="41"/>
    </row>
    <row r="1253" spans="1:18" x14ac:dyDescent="0.3">
      <c r="A1253" s="6" t="str">
        <f>VLOOKUP('Customer Names'!A1253,'Customer Names'!A:A,1,FALSE)</f>
        <v>Id1252</v>
      </c>
      <c r="B1253" s="6" t="str">
        <f>VLOOKUP(Table2[[#This Row],[CustomerID]],'Customer Names'!A:E,4,FALSE)</f>
        <v xml:space="preserve">  Brad</v>
      </c>
      <c r="C1253" s="6">
        <f>VLOOKUP(Table2[[#This Row],[CustomerID]],'Medical Examinations'!A:J,2,FALSE)</f>
        <v>26.41</v>
      </c>
      <c r="D1253" s="6">
        <f>VLOOKUP(Table2[[#This Row],[CustomerID]],'Medical Examinations'!A:J,3,FALSE)</f>
        <v>4.08</v>
      </c>
      <c r="E1253" s="6" t="str">
        <f>VLOOKUP(Table2[[#This Row],[CustomerID]],'Medical Examinations'!A:J,4,FALSE)</f>
        <v>No</v>
      </c>
      <c r="F1253" s="6" t="str">
        <f>VLOOKUP(Table2[[#This Row],[CustomerID]],'Medical Examinations'!A:J,5,FALSE)</f>
        <v>No</v>
      </c>
      <c r="G1253" s="6" t="str">
        <f>VLOOKUP(Table2[[#This Row],[CustomerID]],'Medical Examinations'!A:J,6,FALSE)</f>
        <v>No</v>
      </c>
      <c r="H1253" s="6">
        <f>VLOOKUP(Table2[[#This Row],[CustomerID]],'Medical Examinations'!A:J,7,FALSE)</f>
        <v>2</v>
      </c>
      <c r="I1253" s="6" t="str">
        <f>VLOOKUP(Table2[[#This Row],[CustomerID]],'Medical Examinations'!A:J,8,FALSE)</f>
        <v>No</v>
      </c>
      <c r="J1253" s="6" t="str">
        <f>VLOOKUP(Table2[[#This Row],[CustomerID]],'Medical Examinations'!A:J,9,FALSE)</f>
        <v>OverWeight</v>
      </c>
      <c r="K1253" s="6" t="str">
        <f>VLOOKUP(Table2[[#This Row],[CustomerID]],'Medical Examinations'!A:J,10,FALSE)</f>
        <v>Normal</v>
      </c>
      <c r="L1253" s="6" t="str">
        <f>VLOOKUP(Table2[[#This Row],[CustomerID]],'Hospitalisation Details'!A:M,12,FALSE)</f>
        <v>14-Nov-1972</v>
      </c>
      <c r="M1253" s="6">
        <f>VLOOKUP(Table2[[#This Row],[CustomerID]],'Hospitalisation Details'!A:M,7,FALSE)</f>
        <v>8827.2099999999991</v>
      </c>
      <c r="N1253" s="6" t="str">
        <f>VLOOKUP(Table2[[#This Row],[CustomerID]],'Hospitalisation Details'!A:M,8,FALSE)</f>
        <v>tier - 3</v>
      </c>
      <c r="O1253" s="6" t="str">
        <f>VLOOKUP(Table2[[#This Row],[CustomerID]],'Hospitalisation Details'!A:M,9,FALSE)</f>
        <v>tier - 1</v>
      </c>
      <c r="P1253" s="6" t="str">
        <f>VLOOKUP(Table2[[#This Row],[CustomerID]],'Hospitalisation Details'!A:M,10,FALSE)</f>
        <v>R1012</v>
      </c>
      <c r="Q1253" s="6">
        <f>VLOOKUP(Table2[[#This Row],[CustomerID]],'Hospitalisation Details'!A:M,13,FALSE)</f>
        <v>50</v>
      </c>
      <c r="R1253" s="41"/>
    </row>
    <row r="1254" spans="1:18" x14ac:dyDescent="0.3">
      <c r="A1254" s="6" t="str">
        <f>VLOOKUP('Customer Names'!A1254,'Customer Names'!A:A,1,FALSE)</f>
        <v>Id1253</v>
      </c>
      <c r="B1254" s="6" t="str">
        <f>VLOOKUP(Table2[[#This Row],[CustomerID]],'Customer Names'!A:E,4,FALSE)</f>
        <v xml:space="preserve">  Claire M</v>
      </c>
      <c r="C1254" s="6">
        <f>VLOOKUP(Table2[[#This Row],[CustomerID]],'Medical Examinations'!A:J,2,FALSE)</f>
        <v>30.2</v>
      </c>
      <c r="D1254" s="6">
        <f>VLOOKUP(Table2[[#This Row],[CustomerID]],'Medical Examinations'!A:J,3,FALSE)</f>
        <v>6.25</v>
      </c>
      <c r="E1254" s="6" t="str">
        <f>VLOOKUP(Table2[[#This Row],[CustomerID]],'Medical Examinations'!A:J,4,FALSE)</f>
        <v>Yes</v>
      </c>
      <c r="F1254" s="6" t="str">
        <f>VLOOKUP(Table2[[#This Row],[CustomerID]],'Medical Examinations'!A:J,5,FALSE)</f>
        <v>No</v>
      </c>
      <c r="G1254" s="6" t="str">
        <f>VLOOKUP(Table2[[#This Row],[CustomerID]],'Medical Examinations'!A:J,6,FALSE)</f>
        <v>No</v>
      </c>
      <c r="H1254" s="6">
        <f>VLOOKUP(Table2[[#This Row],[CustomerID]],'Medical Examinations'!A:J,7,FALSE)</f>
        <v>0</v>
      </c>
      <c r="I1254" s="6" t="str">
        <f>VLOOKUP(Table2[[#This Row],[CustomerID]],'Medical Examinations'!A:J,8,FALSE)</f>
        <v>No</v>
      </c>
      <c r="J1254" s="6" t="str">
        <f>VLOOKUP(Table2[[#This Row],[CustomerID]],'Medical Examinations'!A:J,9,FALSE)</f>
        <v>Obesity</v>
      </c>
      <c r="K1254" s="6" t="str">
        <f>VLOOKUP(Table2[[#This Row],[CustomerID]],'Medical Examinations'!A:J,10,FALSE)</f>
        <v>Prediabetes</v>
      </c>
      <c r="L1254" s="6" t="str">
        <f>VLOOKUP(Table2[[#This Row],[CustomerID]],'Hospitalisation Details'!A:M,12,FALSE)</f>
        <v>14-Jul-1976</v>
      </c>
      <c r="M1254" s="6">
        <f>VLOOKUP(Table2[[#This Row],[CustomerID]],'Hospitalisation Details'!A:M,7,FALSE)</f>
        <v>8825.09</v>
      </c>
      <c r="N1254" s="6" t="str">
        <f>VLOOKUP(Table2[[#This Row],[CustomerID]],'Hospitalisation Details'!A:M,8,FALSE)</f>
        <v>tier - 2</v>
      </c>
      <c r="O1254" s="6" t="str">
        <f>VLOOKUP(Table2[[#This Row],[CustomerID]],'Hospitalisation Details'!A:M,9,FALSE)</f>
        <v>tier - 3</v>
      </c>
      <c r="P1254" s="6" t="str">
        <f>VLOOKUP(Table2[[#This Row],[CustomerID]],'Hospitalisation Details'!A:M,10,FALSE)</f>
        <v>R1011</v>
      </c>
      <c r="Q1254" s="6">
        <f>VLOOKUP(Table2[[#This Row],[CustomerID]],'Hospitalisation Details'!A:M,13,FALSE)</f>
        <v>46</v>
      </c>
      <c r="R1254" s="41"/>
    </row>
    <row r="1255" spans="1:18" x14ac:dyDescent="0.3">
      <c r="A1255" s="6" t="str">
        <f>VLOOKUP('Customer Names'!A1255,'Customer Names'!A:A,1,FALSE)</f>
        <v>Id1254</v>
      </c>
      <c r="B1255" s="6" t="str">
        <f>VLOOKUP(Table2[[#This Row],[CustomerID]],'Customer Names'!A:E,4,FALSE)</f>
        <v xml:space="preserve">  Jennifer</v>
      </c>
      <c r="C1255" s="6">
        <f>VLOOKUP(Table2[[#This Row],[CustomerID]],'Medical Examinations'!A:J,2,FALSE)</f>
        <v>31.26</v>
      </c>
      <c r="D1255" s="6">
        <f>VLOOKUP(Table2[[#This Row],[CustomerID]],'Medical Examinations'!A:J,3,FALSE)</f>
        <v>5.94</v>
      </c>
      <c r="E1255" s="6" t="str">
        <f>VLOOKUP(Table2[[#This Row],[CustomerID]],'Medical Examinations'!A:J,4,FALSE)</f>
        <v>Yes</v>
      </c>
      <c r="F1255" s="6" t="str">
        <f>VLOOKUP(Table2[[#This Row],[CustomerID]],'Medical Examinations'!A:J,5,FALSE)</f>
        <v>No</v>
      </c>
      <c r="G1255" s="6" t="str">
        <f>VLOOKUP(Table2[[#This Row],[CustomerID]],'Medical Examinations'!A:J,6,FALSE)</f>
        <v>No</v>
      </c>
      <c r="H1255" s="6">
        <f>VLOOKUP(Table2[[#This Row],[CustomerID]],'Medical Examinations'!A:J,7,FALSE)</f>
        <v>1</v>
      </c>
      <c r="I1255" s="6" t="str">
        <f>VLOOKUP(Table2[[#This Row],[CustomerID]],'Medical Examinations'!A:J,8,FALSE)</f>
        <v>No</v>
      </c>
      <c r="J1255" s="6" t="str">
        <f>VLOOKUP(Table2[[#This Row],[CustomerID]],'Medical Examinations'!A:J,9,FALSE)</f>
        <v>Obesity</v>
      </c>
      <c r="K1255" s="6" t="str">
        <f>VLOOKUP(Table2[[#This Row],[CustomerID]],'Medical Examinations'!A:J,10,FALSE)</f>
        <v>Prediabetes</v>
      </c>
      <c r="L1255" s="6" t="str">
        <f>VLOOKUP(Table2[[#This Row],[CustomerID]],'Hospitalisation Details'!A:M,12,FALSE)</f>
        <v>22-Aug-1988</v>
      </c>
      <c r="M1255" s="6">
        <f>VLOOKUP(Table2[[#This Row],[CustomerID]],'Hospitalisation Details'!A:M,7,FALSE)</f>
        <v>8824.27</v>
      </c>
      <c r="N1255" s="6" t="str">
        <f>VLOOKUP(Table2[[#This Row],[CustomerID]],'Hospitalisation Details'!A:M,8,FALSE)</f>
        <v>tier - 2</v>
      </c>
      <c r="O1255" s="6" t="str">
        <f>VLOOKUP(Table2[[#This Row],[CustomerID]],'Hospitalisation Details'!A:M,9,FALSE)</f>
        <v>tier - 1</v>
      </c>
      <c r="P1255" s="6" t="str">
        <f>VLOOKUP(Table2[[#This Row],[CustomerID]],'Hospitalisation Details'!A:M,10,FALSE)</f>
        <v>R1025</v>
      </c>
      <c r="Q1255" s="6">
        <f>VLOOKUP(Table2[[#This Row],[CustomerID]],'Hospitalisation Details'!A:M,13,FALSE)</f>
        <v>34</v>
      </c>
      <c r="R1255" s="41"/>
    </row>
    <row r="1256" spans="1:18" x14ac:dyDescent="0.3">
      <c r="A1256" s="6" t="str">
        <f>VLOOKUP('Customer Names'!A1256,'Customer Names'!A:A,1,FALSE)</f>
        <v>Id1255</v>
      </c>
      <c r="B1256" s="6" t="str">
        <f>VLOOKUP(Table2[[#This Row],[CustomerID]],'Customer Names'!A:E,4,FALSE)</f>
        <v xml:space="preserve">  Maria S</v>
      </c>
      <c r="C1256" s="6">
        <f>VLOOKUP(Table2[[#This Row],[CustomerID]],'Medical Examinations'!A:J,2,FALSE)</f>
        <v>33.725000000000001</v>
      </c>
      <c r="D1256" s="6">
        <f>VLOOKUP(Table2[[#This Row],[CustomerID]],'Medical Examinations'!A:J,3,FALSE)</f>
        <v>6.45</v>
      </c>
      <c r="E1256" s="6" t="str">
        <f>VLOOKUP(Table2[[#This Row],[CustomerID]],'Medical Examinations'!A:J,4,FALSE)</f>
        <v>Yes</v>
      </c>
      <c r="F1256" s="6" t="str">
        <f>VLOOKUP(Table2[[#This Row],[CustomerID]],'Medical Examinations'!A:J,5,FALSE)</f>
        <v>No</v>
      </c>
      <c r="G1256" s="6" t="str">
        <f>VLOOKUP(Table2[[#This Row],[CustomerID]],'Medical Examinations'!A:J,6,FALSE)</f>
        <v>No</v>
      </c>
      <c r="H1256" s="6">
        <f>VLOOKUP(Table2[[#This Row],[CustomerID]],'Medical Examinations'!A:J,7,FALSE)</f>
        <v>0</v>
      </c>
      <c r="I1256" s="6" t="str">
        <f>VLOOKUP(Table2[[#This Row],[CustomerID]],'Medical Examinations'!A:J,8,FALSE)</f>
        <v>No</v>
      </c>
      <c r="J1256" s="6" t="str">
        <f>VLOOKUP(Table2[[#This Row],[CustomerID]],'Medical Examinations'!A:J,9,FALSE)</f>
        <v>Obesity</v>
      </c>
      <c r="K1256" s="6" t="str">
        <f>VLOOKUP(Table2[[#This Row],[CustomerID]],'Medical Examinations'!A:J,10,FALSE)</f>
        <v>Diabetes</v>
      </c>
      <c r="L1256" s="6" t="str">
        <f>VLOOKUP(Table2[[#This Row],[CustomerID]],'Hospitalisation Details'!A:M,12,FALSE)</f>
        <v>19-Oct-1976</v>
      </c>
      <c r="M1256" s="6">
        <f>VLOOKUP(Table2[[#This Row],[CustomerID]],'Hospitalisation Details'!A:M,7,FALSE)</f>
        <v>8823.99</v>
      </c>
      <c r="N1256" s="6" t="str">
        <f>VLOOKUP(Table2[[#This Row],[CustomerID]],'Hospitalisation Details'!A:M,8,FALSE)</f>
        <v>tier - 2</v>
      </c>
      <c r="O1256" s="6" t="str">
        <f>VLOOKUP(Table2[[#This Row],[CustomerID]],'Hospitalisation Details'!A:M,9,FALSE)</f>
        <v>tier - 3</v>
      </c>
      <c r="P1256" s="6" t="str">
        <f>VLOOKUP(Table2[[#This Row],[CustomerID]],'Hospitalisation Details'!A:M,10,FALSE)</f>
        <v>R1024</v>
      </c>
      <c r="Q1256" s="6">
        <f>VLOOKUP(Table2[[#This Row],[CustomerID]],'Hospitalisation Details'!A:M,13,FALSE)</f>
        <v>46</v>
      </c>
      <c r="R1256" s="41"/>
    </row>
    <row r="1257" spans="1:18" x14ac:dyDescent="0.3">
      <c r="A1257" s="6" t="str">
        <f>VLOOKUP('Customer Names'!A1257,'Customer Names'!A:A,1,FALSE)</f>
        <v>Id1256</v>
      </c>
      <c r="B1257" s="6" t="str">
        <f>VLOOKUP(Table2[[#This Row],[CustomerID]],'Customer Names'!A:E,4,FALSE)</f>
        <v xml:space="preserve">  Katherine E</v>
      </c>
      <c r="C1257" s="6">
        <f>VLOOKUP(Table2[[#This Row],[CustomerID]],'Medical Examinations'!A:J,2,FALSE)</f>
        <v>28.9</v>
      </c>
      <c r="D1257" s="6">
        <f>VLOOKUP(Table2[[#This Row],[CustomerID]],'Medical Examinations'!A:J,3,FALSE)</f>
        <v>5.74</v>
      </c>
      <c r="E1257" s="6" t="str">
        <f>VLOOKUP(Table2[[#This Row],[CustomerID]],'Medical Examinations'!A:J,4,FALSE)</f>
        <v>Yes</v>
      </c>
      <c r="F1257" s="6" t="str">
        <f>VLOOKUP(Table2[[#This Row],[CustomerID]],'Medical Examinations'!A:J,5,FALSE)</f>
        <v>No</v>
      </c>
      <c r="G1257" s="6" t="str">
        <f>VLOOKUP(Table2[[#This Row],[CustomerID]],'Medical Examinations'!A:J,6,FALSE)</f>
        <v>No</v>
      </c>
      <c r="H1257" s="6">
        <f>VLOOKUP(Table2[[#This Row],[CustomerID]],'Medical Examinations'!A:J,7,FALSE)</f>
        <v>0</v>
      </c>
      <c r="I1257" s="6" t="str">
        <f>VLOOKUP(Table2[[#This Row],[CustomerID]],'Medical Examinations'!A:J,8,FALSE)</f>
        <v>No</v>
      </c>
      <c r="J1257" s="6" t="str">
        <f>VLOOKUP(Table2[[#This Row],[CustomerID]],'Medical Examinations'!A:J,9,FALSE)</f>
        <v>OverWeight</v>
      </c>
      <c r="K1257" s="6" t="str">
        <f>VLOOKUP(Table2[[#This Row],[CustomerID]],'Medical Examinations'!A:J,10,FALSE)</f>
        <v>Prediabetes</v>
      </c>
      <c r="L1257" s="6" t="str">
        <f>VLOOKUP(Table2[[#This Row],[CustomerID]],'Hospitalisation Details'!A:M,12,FALSE)</f>
        <v>14-Jun-1976</v>
      </c>
      <c r="M1257" s="6">
        <f>VLOOKUP(Table2[[#This Row],[CustomerID]],'Hospitalisation Details'!A:M,7,FALSE)</f>
        <v>8823.2800000000007</v>
      </c>
      <c r="N1257" s="6" t="str">
        <f>VLOOKUP(Table2[[#This Row],[CustomerID]],'Hospitalisation Details'!A:M,8,FALSE)</f>
        <v>tier - 2</v>
      </c>
      <c r="O1257" s="6" t="str">
        <f>VLOOKUP(Table2[[#This Row],[CustomerID]],'Hospitalisation Details'!A:M,9,FALSE)</f>
        <v>tier - 1</v>
      </c>
      <c r="P1257" s="6" t="str">
        <f>VLOOKUP(Table2[[#This Row],[CustomerID]],'Hospitalisation Details'!A:M,10,FALSE)</f>
        <v>R1011</v>
      </c>
      <c r="Q1257" s="6">
        <f>VLOOKUP(Table2[[#This Row],[CustomerID]],'Hospitalisation Details'!A:M,13,FALSE)</f>
        <v>46</v>
      </c>
      <c r="R1257" s="41"/>
    </row>
    <row r="1258" spans="1:18" x14ac:dyDescent="0.3">
      <c r="A1258" s="6" t="str">
        <f>VLOOKUP('Customer Names'!A1258,'Customer Names'!A:A,1,FALSE)</f>
        <v>Id1257</v>
      </c>
      <c r="B1258" s="6" t="str">
        <f>VLOOKUP(Table2[[#This Row],[CustomerID]],'Customer Names'!A:E,4,FALSE)</f>
        <v xml:space="preserve">  Michael</v>
      </c>
      <c r="C1258" s="6">
        <f>VLOOKUP(Table2[[#This Row],[CustomerID]],'Medical Examinations'!A:J,2,FALSE)</f>
        <v>45.69</v>
      </c>
      <c r="D1258" s="6">
        <f>VLOOKUP(Table2[[#This Row],[CustomerID]],'Medical Examinations'!A:J,3,FALSE)</f>
        <v>4.43</v>
      </c>
      <c r="E1258" s="6" t="str">
        <f>VLOOKUP(Table2[[#This Row],[CustomerID]],'Medical Examinations'!A:J,4,FALSE)</f>
        <v>Yes</v>
      </c>
      <c r="F1258" s="6" t="str">
        <f>VLOOKUP(Table2[[#This Row],[CustomerID]],'Medical Examinations'!A:J,5,FALSE)</f>
        <v>No</v>
      </c>
      <c r="G1258" s="6" t="str">
        <f>VLOOKUP(Table2[[#This Row],[CustomerID]],'Medical Examinations'!A:J,6,FALSE)</f>
        <v>No</v>
      </c>
      <c r="H1258" s="6">
        <f>VLOOKUP(Table2[[#This Row],[CustomerID]],'Medical Examinations'!A:J,7,FALSE)</f>
        <v>0</v>
      </c>
      <c r="I1258" s="6" t="str">
        <f>VLOOKUP(Table2[[#This Row],[CustomerID]],'Medical Examinations'!A:J,8,FALSE)</f>
        <v>No</v>
      </c>
      <c r="J1258" s="6" t="str">
        <f>VLOOKUP(Table2[[#This Row],[CustomerID]],'Medical Examinations'!A:J,9,FALSE)</f>
        <v>Obesity</v>
      </c>
      <c r="K1258" s="6" t="str">
        <f>VLOOKUP(Table2[[#This Row],[CustomerID]],'Medical Examinations'!A:J,10,FALSE)</f>
        <v>Normal</v>
      </c>
      <c r="L1258" s="6" t="str">
        <f>VLOOKUP(Table2[[#This Row],[CustomerID]],'Hospitalisation Details'!A:M,12,FALSE)</f>
        <v>7-Nov-2001</v>
      </c>
      <c r="M1258" s="6">
        <f>VLOOKUP(Table2[[#This Row],[CustomerID]],'Hospitalisation Details'!A:M,7,FALSE)</f>
        <v>8821.8799999999992</v>
      </c>
      <c r="N1258" s="6" t="str">
        <f>VLOOKUP(Table2[[#This Row],[CustomerID]],'Hospitalisation Details'!A:M,8,FALSE)</f>
        <v>tier - 2</v>
      </c>
      <c r="O1258" s="6" t="str">
        <f>VLOOKUP(Table2[[#This Row],[CustomerID]],'Hospitalisation Details'!A:M,9,FALSE)</f>
        <v>tier - 3</v>
      </c>
      <c r="P1258" s="6" t="str">
        <f>VLOOKUP(Table2[[#This Row],[CustomerID]],'Hospitalisation Details'!A:M,10,FALSE)</f>
        <v>R1023</v>
      </c>
      <c r="Q1258" s="6">
        <f>VLOOKUP(Table2[[#This Row],[CustomerID]],'Hospitalisation Details'!A:M,13,FALSE)</f>
        <v>21</v>
      </c>
      <c r="R1258" s="41"/>
    </row>
    <row r="1259" spans="1:18" x14ac:dyDescent="0.3">
      <c r="A1259" s="6" t="str">
        <f>VLOOKUP('Customer Names'!A1259,'Customer Names'!A:A,1,FALSE)</f>
        <v>Id1258</v>
      </c>
      <c r="B1259" s="6" t="str">
        <f>VLOOKUP(Table2[[#This Row],[CustomerID]],'Customer Names'!A:E,4,FALSE)</f>
        <v xml:space="preserve">  Roxanne</v>
      </c>
      <c r="C1259" s="6">
        <f>VLOOKUP(Table2[[#This Row],[CustomerID]],'Medical Examinations'!A:J,2,FALSE)</f>
        <v>21.03</v>
      </c>
      <c r="D1259" s="6">
        <f>VLOOKUP(Table2[[#This Row],[CustomerID]],'Medical Examinations'!A:J,3,FALSE)</f>
        <v>6.5</v>
      </c>
      <c r="E1259" s="6" t="str">
        <f>VLOOKUP(Table2[[#This Row],[CustomerID]],'Medical Examinations'!A:J,4,FALSE)</f>
        <v>No</v>
      </c>
      <c r="F1259" s="6" t="str">
        <f>VLOOKUP(Table2[[#This Row],[CustomerID]],'Medical Examinations'!A:J,5,FALSE)</f>
        <v>No</v>
      </c>
      <c r="G1259" s="6" t="str">
        <f>VLOOKUP(Table2[[#This Row],[CustomerID]],'Medical Examinations'!A:J,6,FALSE)</f>
        <v>No</v>
      </c>
      <c r="H1259" s="6">
        <f>VLOOKUP(Table2[[#This Row],[CustomerID]],'Medical Examinations'!A:J,7,FALSE)</f>
        <v>0</v>
      </c>
      <c r="I1259" s="6" t="str">
        <f>VLOOKUP(Table2[[#This Row],[CustomerID]],'Medical Examinations'!A:J,8,FALSE)</f>
        <v>No</v>
      </c>
      <c r="J1259" s="6" t="str">
        <f>VLOOKUP(Table2[[#This Row],[CustomerID]],'Medical Examinations'!A:J,9,FALSE)</f>
        <v>NormalWeight</v>
      </c>
      <c r="K1259" s="6" t="str">
        <f>VLOOKUP(Table2[[#This Row],[CustomerID]],'Medical Examinations'!A:J,10,FALSE)</f>
        <v>Diabetes</v>
      </c>
      <c r="L1259" s="6" t="str">
        <f>VLOOKUP(Table2[[#This Row],[CustomerID]],'Hospitalisation Details'!A:M,12,FALSE)</f>
        <v>29-Aug-1965</v>
      </c>
      <c r="M1259" s="6">
        <f>VLOOKUP(Table2[[#This Row],[CustomerID]],'Hospitalisation Details'!A:M,7,FALSE)</f>
        <v>8800.49</v>
      </c>
      <c r="N1259" s="6" t="str">
        <f>VLOOKUP(Table2[[#This Row],[CustomerID]],'Hospitalisation Details'!A:M,8,FALSE)</f>
        <v>tier - 3</v>
      </c>
      <c r="O1259" s="6" t="str">
        <f>VLOOKUP(Table2[[#This Row],[CustomerID]],'Hospitalisation Details'!A:M,9,FALSE)</f>
        <v>tier - 2</v>
      </c>
      <c r="P1259" s="6" t="str">
        <f>VLOOKUP(Table2[[#This Row],[CustomerID]],'Hospitalisation Details'!A:M,10,FALSE)</f>
        <v>R1013</v>
      </c>
      <c r="Q1259" s="6">
        <f>VLOOKUP(Table2[[#This Row],[CustomerID]],'Hospitalisation Details'!A:M,13,FALSE)</f>
        <v>57</v>
      </c>
      <c r="R1259" s="41"/>
    </row>
    <row r="1260" spans="1:18" x14ac:dyDescent="0.3">
      <c r="A1260" s="6" t="str">
        <f>VLOOKUP('Customer Names'!A1260,'Customer Names'!A:A,1,FALSE)</f>
        <v>Id1259</v>
      </c>
      <c r="B1260" s="6" t="str">
        <f>VLOOKUP(Table2[[#This Row],[CustomerID]],'Customer Names'!A:E,4,FALSE)</f>
        <v xml:space="preserve">  Israel</v>
      </c>
      <c r="C1260" s="6">
        <f>VLOOKUP(Table2[[#This Row],[CustomerID]],'Medical Examinations'!A:J,2,FALSE)</f>
        <v>37</v>
      </c>
      <c r="D1260" s="6">
        <f>VLOOKUP(Table2[[#This Row],[CustomerID]],'Medical Examinations'!A:J,3,FALSE)</f>
        <v>8.75</v>
      </c>
      <c r="E1260" s="6" t="str">
        <f>VLOOKUP(Table2[[#This Row],[CustomerID]],'Medical Examinations'!A:J,4,FALSE)</f>
        <v>No</v>
      </c>
      <c r="F1260" s="6" t="str">
        <f>VLOOKUP(Table2[[#This Row],[CustomerID]],'Medical Examinations'!A:J,5,FALSE)</f>
        <v>No</v>
      </c>
      <c r="G1260" s="6" t="str">
        <f>VLOOKUP(Table2[[#This Row],[CustomerID]],'Medical Examinations'!A:J,6,FALSE)</f>
        <v>No</v>
      </c>
      <c r="H1260" s="6">
        <f>VLOOKUP(Table2[[#This Row],[CustomerID]],'Medical Examinations'!A:J,7,FALSE)</f>
        <v>0</v>
      </c>
      <c r="I1260" s="6" t="str">
        <f>VLOOKUP(Table2[[#This Row],[CustomerID]],'Medical Examinations'!A:J,8,FALSE)</f>
        <v>No</v>
      </c>
      <c r="J1260" s="6" t="str">
        <f>VLOOKUP(Table2[[#This Row],[CustomerID]],'Medical Examinations'!A:J,9,FALSE)</f>
        <v>Obesity</v>
      </c>
      <c r="K1260" s="6" t="str">
        <f>VLOOKUP(Table2[[#This Row],[CustomerID]],'Medical Examinations'!A:J,10,FALSE)</f>
        <v>Diabetes</v>
      </c>
      <c r="L1260" s="6" t="str">
        <f>VLOOKUP(Table2[[#This Row],[CustomerID]],'Hospitalisation Details'!A:M,12,FALSE)</f>
        <v>18-Jun-1971</v>
      </c>
      <c r="M1260" s="6">
        <f>VLOOKUP(Table2[[#This Row],[CustomerID]],'Hospitalisation Details'!A:M,7,FALSE)</f>
        <v>8798.59</v>
      </c>
      <c r="N1260" s="6" t="str">
        <f>VLOOKUP(Table2[[#This Row],[CustomerID]],'Hospitalisation Details'!A:M,8,FALSE)</f>
        <v>tier - 2</v>
      </c>
      <c r="O1260" s="6" t="str">
        <f>VLOOKUP(Table2[[#This Row],[CustomerID]],'Hospitalisation Details'!A:M,9,FALSE)</f>
        <v>tier - 1</v>
      </c>
      <c r="P1260" s="6" t="str">
        <f>VLOOKUP(Table2[[#This Row],[CustomerID]],'Hospitalisation Details'!A:M,10,FALSE)</f>
        <v>R1011</v>
      </c>
      <c r="Q1260" s="6">
        <f>VLOOKUP(Table2[[#This Row],[CustomerID]],'Hospitalisation Details'!A:M,13,FALSE)</f>
        <v>51</v>
      </c>
      <c r="R1260" s="41"/>
    </row>
    <row r="1261" spans="1:18" x14ac:dyDescent="0.3">
      <c r="A1261" s="6" t="str">
        <f>VLOOKUP('Customer Names'!A1261,'Customer Names'!A:A,1,FALSE)</f>
        <v>Id1260</v>
      </c>
      <c r="B1261" s="6" t="str">
        <f>VLOOKUP(Table2[[#This Row],[CustomerID]],'Customer Names'!A:E,4,FALSE)</f>
        <v xml:space="preserve">  Samalya</v>
      </c>
      <c r="C1261" s="6">
        <f>VLOOKUP(Table2[[#This Row],[CustomerID]],'Medical Examinations'!A:J,2,FALSE)</f>
        <v>25.4</v>
      </c>
      <c r="D1261" s="6">
        <f>VLOOKUP(Table2[[#This Row],[CustomerID]],'Medical Examinations'!A:J,3,FALSE)</f>
        <v>11.96</v>
      </c>
      <c r="E1261" s="6" t="str">
        <f>VLOOKUP(Table2[[#This Row],[CustomerID]],'Medical Examinations'!A:J,4,FALSE)</f>
        <v>No</v>
      </c>
      <c r="F1261" s="6" t="str">
        <f>VLOOKUP(Table2[[#This Row],[CustomerID]],'Medical Examinations'!A:J,5,FALSE)</f>
        <v>No</v>
      </c>
      <c r="G1261" s="6" t="str">
        <f>VLOOKUP(Table2[[#This Row],[CustomerID]],'Medical Examinations'!A:J,6,FALSE)</f>
        <v>No</v>
      </c>
      <c r="H1261" s="6">
        <f>VLOOKUP(Table2[[#This Row],[CustomerID]],'Medical Examinations'!A:J,7,FALSE)</f>
        <v>0</v>
      </c>
      <c r="I1261" s="6" t="str">
        <f>VLOOKUP(Table2[[#This Row],[CustomerID]],'Medical Examinations'!A:J,8,FALSE)</f>
        <v>No</v>
      </c>
      <c r="J1261" s="6" t="str">
        <f>VLOOKUP(Table2[[#This Row],[CustomerID]],'Medical Examinations'!A:J,9,FALSE)</f>
        <v>OverWeight</v>
      </c>
      <c r="K1261" s="6" t="str">
        <f>VLOOKUP(Table2[[#This Row],[CustomerID]],'Medical Examinations'!A:J,10,FALSE)</f>
        <v>Diabetes</v>
      </c>
      <c r="L1261" s="6" t="str">
        <f>VLOOKUP(Table2[[#This Row],[CustomerID]],'Hospitalisation Details'!A:M,12,FALSE)</f>
        <v>23-Aug-1971</v>
      </c>
      <c r="M1261" s="6">
        <f>VLOOKUP(Table2[[#This Row],[CustomerID]],'Hospitalisation Details'!A:M,7,FALSE)</f>
        <v>8782.4699999999993</v>
      </c>
      <c r="N1261" s="6" t="str">
        <f>VLOOKUP(Table2[[#This Row],[CustomerID]],'Hospitalisation Details'!A:M,8,FALSE)</f>
        <v>tier - 2</v>
      </c>
      <c r="O1261" s="6" t="str">
        <f>VLOOKUP(Table2[[#This Row],[CustomerID]],'Hospitalisation Details'!A:M,9,FALSE)</f>
        <v>tier - 3</v>
      </c>
      <c r="P1261" s="6" t="str">
        <f>VLOOKUP(Table2[[#This Row],[CustomerID]],'Hospitalisation Details'!A:M,10,FALSE)</f>
        <v>R1011</v>
      </c>
      <c r="Q1261" s="6">
        <f>VLOOKUP(Table2[[#This Row],[CustomerID]],'Hospitalisation Details'!A:M,13,FALSE)</f>
        <v>51</v>
      </c>
      <c r="R1261" s="41"/>
    </row>
    <row r="1262" spans="1:18" x14ac:dyDescent="0.3">
      <c r="A1262" s="6" t="str">
        <f>VLOOKUP('Customer Names'!A1262,'Customer Names'!A:A,1,FALSE)</f>
        <v>Id1261</v>
      </c>
      <c r="B1262" s="6" t="str">
        <f>VLOOKUP(Table2[[#This Row],[CustomerID]],'Customer Names'!A:E,4,FALSE)</f>
        <v xml:space="preserve">  Peter</v>
      </c>
      <c r="C1262" s="6">
        <f>VLOOKUP(Table2[[#This Row],[CustomerID]],'Medical Examinations'!A:J,2,FALSE)</f>
        <v>32.299999999999997</v>
      </c>
      <c r="D1262" s="6">
        <f>VLOOKUP(Table2[[#This Row],[CustomerID]],'Medical Examinations'!A:J,3,FALSE)</f>
        <v>10.54</v>
      </c>
      <c r="E1262" s="6" t="str">
        <f>VLOOKUP(Table2[[#This Row],[CustomerID]],'Medical Examinations'!A:J,4,FALSE)</f>
        <v>No</v>
      </c>
      <c r="F1262" s="6" t="str">
        <f>VLOOKUP(Table2[[#This Row],[CustomerID]],'Medical Examinations'!A:J,5,FALSE)</f>
        <v>No</v>
      </c>
      <c r="G1262" s="6" t="str">
        <f>VLOOKUP(Table2[[#This Row],[CustomerID]],'Medical Examinations'!A:J,6,FALSE)</f>
        <v>No</v>
      </c>
      <c r="H1262" s="6">
        <f>VLOOKUP(Table2[[#This Row],[CustomerID]],'Medical Examinations'!A:J,7,FALSE)</f>
        <v>0</v>
      </c>
      <c r="I1262" s="6" t="str">
        <f>VLOOKUP(Table2[[#This Row],[CustomerID]],'Medical Examinations'!A:J,8,FALSE)</f>
        <v>No</v>
      </c>
      <c r="J1262" s="6" t="str">
        <f>VLOOKUP(Table2[[#This Row],[CustomerID]],'Medical Examinations'!A:J,9,FALSE)</f>
        <v>Obesity</v>
      </c>
      <c r="K1262" s="6" t="str">
        <f>VLOOKUP(Table2[[#This Row],[CustomerID]],'Medical Examinations'!A:J,10,FALSE)</f>
        <v>Diabetes</v>
      </c>
      <c r="L1262" s="6" t="str">
        <f>VLOOKUP(Table2[[#This Row],[CustomerID]],'Hospitalisation Details'!A:M,12,FALSE)</f>
        <v>6-Sep-1974</v>
      </c>
      <c r="M1262" s="6">
        <f>VLOOKUP(Table2[[#This Row],[CustomerID]],'Hospitalisation Details'!A:M,7,FALSE)</f>
        <v>8765.25</v>
      </c>
      <c r="N1262" s="6" t="str">
        <f>VLOOKUP(Table2[[#This Row],[CustomerID]],'Hospitalisation Details'!A:M,8,FALSE)</f>
        <v>tier - 2</v>
      </c>
      <c r="O1262" s="6" t="str">
        <f>VLOOKUP(Table2[[#This Row],[CustomerID]],'Hospitalisation Details'!A:M,9,FALSE)</f>
        <v>tier - 3</v>
      </c>
      <c r="P1262" s="6" t="str">
        <f>VLOOKUP(Table2[[#This Row],[CustomerID]],'Hospitalisation Details'!A:M,10,FALSE)</f>
        <v>R1012</v>
      </c>
      <c r="Q1262" s="6">
        <f>VLOOKUP(Table2[[#This Row],[CustomerID]],'Hospitalisation Details'!A:M,13,FALSE)</f>
        <v>48</v>
      </c>
      <c r="R1262" s="41"/>
    </row>
    <row r="1263" spans="1:18" x14ac:dyDescent="0.3">
      <c r="A1263" s="6" t="str">
        <f>VLOOKUP('Customer Names'!A1263,'Customer Names'!A:A,1,FALSE)</f>
        <v>Id1262</v>
      </c>
      <c r="B1263" s="6" t="str">
        <f>VLOOKUP(Table2[[#This Row],[CustomerID]],'Customer Names'!A:E,4,FALSE)</f>
        <v xml:space="preserve">  Alicia</v>
      </c>
      <c r="C1263" s="6">
        <f>VLOOKUP(Table2[[#This Row],[CustomerID]],'Medical Examinations'!A:J,2,FALSE)</f>
        <v>23.94</v>
      </c>
      <c r="D1263" s="6">
        <f>VLOOKUP(Table2[[#This Row],[CustomerID]],'Medical Examinations'!A:J,3,FALSE)</f>
        <v>4.54</v>
      </c>
      <c r="E1263" s="6" t="str">
        <f>VLOOKUP(Table2[[#This Row],[CustomerID]],'Medical Examinations'!A:J,4,FALSE)</f>
        <v>Yes</v>
      </c>
      <c r="F1263" s="6" t="str">
        <f>VLOOKUP(Table2[[#This Row],[CustomerID]],'Medical Examinations'!A:J,5,FALSE)</f>
        <v>No</v>
      </c>
      <c r="G1263" s="6" t="str">
        <f>VLOOKUP(Table2[[#This Row],[CustomerID]],'Medical Examinations'!A:J,6,FALSE)</f>
        <v>Yes</v>
      </c>
      <c r="H1263" s="6">
        <f>VLOOKUP(Table2[[#This Row],[CustomerID]],'Medical Examinations'!A:J,7,FALSE)</f>
        <v>1</v>
      </c>
      <c r="I1263" s="6" t="str">
        <f>VLOOKUP(Table2[[#This Row],[CustomerID]],'Medical Examinations'!A:J,8,FALSE)</f>
        <v>No</v>
      </c>
      <c r="J1263" s="6" t="str">
        <f>VLOOKUP(Table2[[#This Row],[CustomerID]],'Medical Examinations'!A:J,9,FALSE)</f>
        <v>NormalWeight</v>
      </c>
      <c r="K1263" s="6" t="str">
        <f>VLOOKUP(Table2[[#This Row],[CustomerID]],'Medical Examinations'!A:J,10,FALSE)</f>
        <v>Normal</v>
      </c>
      <c r="L1263" s="6" t="str">
        <f>VLOOKUP(Table2[[#This Row],[CustomerID]],'Hospitalisation Details'!A:M,12,FALSE)</f>
        <v>9-Sep-1969</v>
      </c>
      <c r="M1263" s="6">
        <f>VLOOKUP(Table2[[#This Row],[CustomerID]],'Hospitalisation Details'!A:M,7,FALSE)</f>
        <v>8760.1200000000008</v>
      </c>
      <c r="N1263" s="6" t="str">
        <f>VLOOKUP(Table2[[#This Row],[CustomerID]],'Hospitalisation Details'!A:M,8,FALSE)</f>
        <v>tier - 2</v>
      </c>
      <c r="O1263" s="6" t="str">
        <f>VLOOKUP(Table2[[#This Row],[CustomerID]],'Hospitalisation Details'!A:M,9,FALSE)</f>
        <v>tier - 1</v>
      </c>
      <c r="P1263" s="6" t="str">
        <f>VLOOKUP(Table2[[#This Row],[CustomerID]],'Hospitalisation Details'!A:M,10,FALSE)</f>
        <v>R1013</v>
      </c>
      <c r="Q1263" s="6">
        <f>VLOOKUP(Table2[[#This Row],[CustomerID]],'Hospitalisation Details'!A:M,13,FALSE)</f>
        <v>53</v>
      </c>
      <c r="R1263" s="41"/>
    </row>
    <row r="1264" spans="1:18" x14ac:dyDescent="0.3">
      <c r="A1264" s="6" t="str">
        <f>VLOOKUP('Customer Names'!A1264,'Customer Names'!A:A,1,FALSE)</f>
        <v>Id1263</v>
      </c>
      <c r="B1264" s="6" t="str">
        <f>VLOOKUP(Table2[[#This Row],[CustomerID]],'Customer Names'!A:E,4,FALSE)</f>
        <v xml:space="preserve">  Sarah K</v>
      </c>
      <c r="C1264" s="6">
        <f>VLOOKUP(Table2[[#This Row],[CustomerID]],'Medical Examinations'!A:J,2,FALSE)</f>
        <v>46.4</v>
      </c>
      <c r="D1264" s="6">
        <f>VLOOKUP(Table2[[#This Row],[CustomerID]],'Medical Examinations'!A:J,3,FALSE)</f>
        <v>5.71</v>
      </c>
      <c r="E1264" s="6" t="str">
        <f>VLOOKUP(Table2[[#This Row],[CustomerID]],'Medical Examinations'!A:J,4,FALSE)</f>
        <v>No</v>
      </c>
      <c r="F1264" s="6" t="str">
        <f>VLOOKUP(Table2[[#This Row],[CustomerID]],'Medical Examinations'!A:J,5,FALSE)</f>
        <v>No</v>
      </c>
      <c r="G1264" s="6" t="str">
        <f>VLOOKUP(Table2[[#This Row],[CustomerID]],'Medical Examinations'!A:J,6,FALSE)</f>
        <v>No</v>
      </c>
      <c r="H1264" s="6">
        <f>VLOOKUP(Table2[[#This Row],[CustomerID]],'Medical Examinations'!A:J,7,FALSE)</f>
        <v>0</v>
      </c>
      <c r="I1264" s="6" t="str">
        <f>VLOOKUP(Table2[[#This Row],[CustomerID]],'Medical Examinations'!A:J,8,FALSE)</f>
        <v>No</v>
      </c>
      <c r="J1264" s="6" t="str">
        <f>VLOOKUP(Table2[[#This Row],[CustomerID]],'Medical Examinations'!A:J,9,FALSE)</f>
        <v>Obesity</v>
      </c>
      <c r="K1264" s="6" t="str">
        <f>VLOOKUP(Table2[[#This Row],[CustomerID]],'Medical Examinations'!A:J,10,FALSE)</f>
        <v>Prediabetes</v>
      </c>
      <c r="L1264" s="6" t="str">
        <f>VLOOKUP(Table2[[#This Row],[CustomerID]],'Hospitalisation Details'!A:M,12,FALSE)</f>
        <v>23-Aug-1999</v>
      </c>
      <c r="M1264" s="6">
        <f>VLOOKUP(Table2[[#This Row],[CustomerID]],'Hospitalisation Details'!A:M,7,FALSE)</f>
        <v>8747.68</v>
      </c>
      <c r="N1264" s="6" t="str">
        <f>VLOOKUP(Table2[[#This Row],[CustomerID]],'Hospitalisation Details'!A:M,8,FALSE)</f>
        <v>tier - 2</v>
      </c>
      <c r="O1264" s="6" t="str">
        <f>VLOOKUP(Table2[[#This Row],[CustomerID]],'Hospitalisation Details'!A:M,9,FALSE)</f>
        <v>tier - 3</v>
      </c>
      <c r="P1264" s="6" t="str">
        <f>VLOOKUP(Table2[[#This Row],[CustomerID]],'Hospitalisation Details'!A:M,10,FALSE)</f>
        <v>R1011</v>
      </c>
      <c r="Q1264" s="6">
        <f>VLOOKUP(Table2[[#This Row],[CustomerID]],'Hospitalisation Details'!A:M,13,FALSE)</f>
        <v>23</v>
      </c>
      <c r="R1264" s="41"/>
    </row>
    <row r="1265" spans="1:18" x14ac:dyDescent="0.3">
      <c r="A1265" s="6" t="str">
        <f>VLOOKUP('Customer Names'!A1265,'Customer Names'!A:A,1,FALSE)</f>
        <v>Id1264</v>
      </c>
      <c r="B1265" s="6" t="str">
        <f>VLOOKUP(Table2[[#This Row],[CustomerID]],'Customer Names'!A:E,4,FALSE)</f>
        <v xml:space="preserve">  Guomin</v>
      </c>
      <c r="C1265" s="6">
        <f>VLOOKUP(Table2[[#This Row],[CustomerID]],'Medical Examinations'!A:J,2,FALSE)</f>
        <v>40.375</v>
      </c>
      <c r="D1265" s="6">
        <f>VLOOKUP(Table2[[#This Row],[CustomerID]],'Medical Examinations'!A:J,3,FALSE)</f>
        <v>6.25</v>
      </c>
      <c r="E1265" s="6" t="str">
        <f>VLOOKUP(Table2[[#This Row],[CustomerID]],'Medical Examinations'!A:J,4,FALSE)</f>
        <v>Yes</v>
      </c>
      <c r="F1265" s="6" t="str">
        <f>VLOOKUP(Table2[[#This Row],[CustomerID]],'Medical Examinations'!A:J,5,FALSE)</f>
        <v>No</v>
      </c>
      <c r="G1265" s="6" t="str">
        <f>VLOOKUP(Table2[[#This Row],[CustomerID]],'Medical Examinations'!A:J,6,FALSE)</f>
        <v>No</v>
      </c>
      <c r="H1265" s="6">
        <f>VLOOKUP(Table2[[#This Row],[CustomerID]],'Medical Examinations'!A:J,7,FALSE)</f>
        <v>0</v>
      </c>
      <c r="I1265" s="6" t="str">
        <f>VLOOKUP(Table2[[#This Row],[CustomerID]],'Medical Examinations'!A:J,8,FALSE)</f>
        <v>No</v>
      </c>
      <c r="J1265" s="6" t="str">
        <f>VLOOKUP(Table2[[#This Row],[CustomerID]],'Medical Examinations'!A:J,9,FALSE)</f>
        <v>Obesity</v>
      </c>
      <c r="K1265" s="6" t="str">
        <f>VLOOKUP(Table2[[#This Row],[CustomerID]],'Medical Examinations'!A:J,10,FALSE)</f>
        <v>Prediabetes</v>
      </c>
      <c r="L1265" s="6" t="str">
        <f>VLOOKUP(Table2[[#This Row],[CustomerID]],'Hospitalisation Details'!A:M,12,FALSE)</f>
        <v>17-Jun-1976</v>
      </c>
      <c r="M1265" s="6">
        <f>VLOOKUP(Table2[[#This Row],[CustomerID]],'Hospitalisation Details'!A:M,7,FALSE)</f>
        <v>8733.23</v>
      </c>
      <c r="N1265" s="6" t="str">
        <f>VLOOKUP(Table2[[#This Row],[CustomerID]],'Hospitalisation Details'!A:M,8,FALSE)</f>
        <v>tier - 2</v>
      </c>
      <c r="O1265" s="6" t="str">
        <f>VLOOKUP(Table2[[#This Row],[CustomerID]],'Hospitalisation Details'!A:M,9,FALSE)</f>
        <v>tier - 3</v>
      </c>
      <c r="P1265" s="6" t="str">
        <f>VLOOKUP(Table2[[#This Row],[CustomerID]],'Hospitalisation Details'!A:M,10,FALSE)</f>
        <v>R1012</v>
      </c>
      <c r="Q1265" s="6">
        <f>VLOOKUP(Table2[[#This Row],[CustomerID]],'Hospitalisation Details'!A:M,13,FALSE)</f>
        <v>46</v>
      </c>
      <c r="R1265" s="41"/>
    </row>
    <row r="1266" spans="1:18" x14ac:dyDescent="0.3">
      <c r="A1266" s="6" t="str">
        <f>VLOOKUP('Customer Names'!A1266,'Customer Names'!A:A,1,FALSE)</f>
        <v>Id1265</v>
      </c>
      <c r="B1266" s="6" t="str">
        <f>VLOOKUP(Table2[[#This Row],[CustomerID]],'Customer Names'!A:E,4,FALSE)</f>
        <v xml:space="preserve">  Javier</v>
      </c>
      <c r="C1266" s="6">
        <f>VLOOKUP(Table2[[#This Row],[CustomerID]],'Medical Examinations'!A:J,2,FALSE)</f>
        <v>28.7</v>
      </c>
      <c r="D1266" s="6">
        <f>VLOOKUP(Table2[[#This Row],[CustomerID]],'Medical Examinations'!A:J,3,FALSE)</f>
        <v>9.4700000000000006</v>
      </c>
      <c r="E1266" s="6" t="str">
        <f>VLOOKUP(Table2[[#This Row],[CustomerID]],'Medical Examinations'!A:J,4,FALSE)</f>
        <v>No</v>
      </c>
      <c r="F1266" s="6" t="str">
        <f>VLOOKUP(Table2[[#This Row],[CustomerID]],'Medical Examinations'!A:J,5,FALSE)</f>
        <v>No</v>
      </c>
      <c r="G1266" s="6" t="str">
        <f>VLOOKUP(Table2[[#This Row],[CustomerID]],'Medical Examinations'!A:J,6,FALSE)</f>
        <v>No</v>
      </c>
      <c r="H1266" s="6">
        <f>VLOOKUP(Table2[[#This Row],[CustomerID]],'Medical Examinations'!A:J,7,FALSE)</f>
        <v>2</v>
      </c>
      <c r="I1266" s="6" t="str">
        <f>VLOOKUP(Table2[[#This Row],[CustomerID]],'Medical Examinations'!A:J,8,FALSE)</f>
        <v>No</v>
      </c>
      <c r="J1266" s="6" t="str">
        <f>VLOOKUP(Table2[[#This Row],[CustomerID]],'Medical Examinations'!A:J,9,FALSE)</f>
        <v>OverWeight</v>
      </c>
      <c r="K1266" s="6" t="str">
        <f>VLOOKUP(Table2[[#This Row],[CustomerID]],'Medical Examinations'!A:J,10,FALSE)</f>
        <v>Diabetes</v>
      </c>
      <c r="L1266" s="6" t="str">
        <f>VLOOKUP(Table2[[#This Row],[CustomerID]],'Hospitalisation Details'!A:M,12,FALSE)</f>
        <v>25-Jun-1973</v>
      </c>
      <c r="M1266" s="6">
        <f>VLOOKUP(Table2[[#This Row],[CustomerID]],'Hospitalisation Details'!A:M,7,FALSE)</f>
        <v>8703.4599999999991</v>
      </c>
      <c r="N1266" s="6" t="str">
        <f>VLOOKUP(Table2[[#This Row],[CustomerID]],'Hospitalisation Details'!A:M,8,FALSE)</f>
        <v>tier - 3</v>
      </c>
      <c r="O1266" s="6" t="str">
        <f>VLOOKUP(Table2[[#This Row],[CustomerID]],'Hospitalisation Details'!A:M,9,FALSE)</f>
        <v>tier - 3</v>
      </c>
      <c r="P1266" s="6" t="str">
        <f>VLOOKUP(Table2[[#This Row],[CustomerID]],'Hospitalisation Details'!A:M,10,FALSE)</f>
        <v>R1011</v>
      </c>
      <c r="Q1266" s="6">
        <f>VLOOKUP(Table2[[#This Row],[CustomerID]],'Hospitalisation Details'!A:M,13,FALSE)</f>
        <v>49</v>
      </c>
      <c r="R1266" s="41"/>
    </row>
    <row r="1267" spans="1:18" x14ac:dyDescent="0.3">
      <c r="A1267" s="6" t="str">
        <f>VLOOKUP('Customer Names'!A1267,'Customer Names'!A:A,1,FALSE)</f>
        <v>Id1266</v>
      </c>
      <c r="B1267" s="6" t="str">
        <f>VLOOKUP(Table2[[#This Row],[CustomerID]],'Customer Names'!A:E,4,FALSE)</f>
        <v xml:space="preserve">  Matt</v>
      </c>
      <c r="C1267" s="6">
        <f>VLOOKUP(Table2[[#This Row],[CustomerID]],'Medical Examinations'!A:J,2,FALSE)</f>
        <v>26.63</v>
      </c>
      <c r="D1267" s="6">
        <f>VLOOKUP(Table2[[#This Row],[CustomerID]],'Medical Examinations'!A:J,3,FALSE)</f>
        <v>5.7</v>
      </c>
      <c r="E1267" s="6" t="str">
        <f>VLOOKUP(Table2[[#This Row],[CustomerID]],'Medical Examinations'!A:J,4,FALSE)</f>
        <v>No</v>
      </c>
      <c r="F1267" s="6" t="str">
        <f>VLOOKUP(Table2[[#This Row],[CustomerID]],'Medical Examinations'!A:J,5,FALSE)</f>
        <v>No</v>
      </c>
      <c r="G1267" s="6" t="str">
        <f>VLOOKUP(Table2[[#This Row],[CustomerID]],'Medical Examinations'!A:J,6,FALSE)</f>
        <v>No</v>
      </c>
      <c r="H1267" s="6">
        <f>VLOOKUP(Table2[[#This Row],[CustomerID]],'Medical Examinations'!A:J,7,FALSE)</f>
        <v>0</v>
      </c>
      <c r="I1267" s="6" t="str">
        <f>VLOOKUP(Table2[[#This Row],[CustomerID]],'Medical Examinations'!A:J,8,FALSE)</f>
        <v>No</v>
      </c>
      <c r="J1267" s="6" t="str">
        <f>VLOOKUP(Table2[[#This Row],[CustomerID]],'Medical Examinations'!A:J,9,FALSE)</f>
        <v>OverWeight</v>
      </c>
      <c r="K1267" s="6" t="str">
        <f>VLOOKUP(Table2[[#This Row],[CustomerID]],'Medical Examinations'!A:J,10,FALSE)</f>
        <v>Prediabetes</v>
      </c>
      <c r="L1267" s="6" t="str">
        <f>VLOOKUP(Table2[[#This Row],[CustomerID]],'Hospitalisation Details'!A:M,12,FALSE)</f>
        <v>28-Oct-1980</v>
      </c>
      <c r="M1267" s="6">
        <f>VLOOKUP(Table2[[#This Row],[CustomerID]],'Hospitalisation Details'!A:M,7,FALSE)</f>
        <v>8701.84</v>
      </c>
      <c r="N1267" s="6" t="str">
        <f>VLOOKUP(Table2[[#This Row],[CustomerID]],'Hospitalisation Details'!A:M,8,FALSE)</f>
        <v>tier - 2</v>
      </c>
      <c r="O1267" s="6" t="str">
        <f>VLOOKUP(Table2[[#This Row],[CustomerID]],'Hospitalisation Details'!A:M,9,FALSE)</f>
        <v>tier - 3</v>
      </c>
      <c r="P1267" s="6" t="str">
        <f>VLOOKUP(Table2[[#This Row],[CustomerID]],'Hospitalisation Details'!A:M,10,FALSE)</f>
        <v>R1021</v>
      </c>
      <c r="Q1267" s="6">
        <f>VLOOKUP(Table2[[#This Row],[CustomerID]],'Hospitalisation Details'!A:M,13,FALSE)</f>
        <v>42</v>
      </c>
      <c r="R1267" s="41"/>
    </row>
    <row r="1268" spans="1:18" x14ac:dyDescent="0.3">
      <c r="A1268" s="6" t="str">
        <f>VLOOKUP('Customer Names'!A1268,'Customer Names'!A:A,1,FALSE)</f>
        <v>Id1267</v>
      </c>
      <c r="B1268" s="6" t="str">
        <f>VLOOKUP(Table2[[#This Row],[CustomerID]],'Customer Names'!A:E,4,FALSE)</f>
        <v xml:space="preserve">  Thomas S</v>
      </c>
      <c r="C1268" s="6">
        <f>VLOOKUP(Table2[[#This Row],[CustomerID]],'Medical Examinations'!A:J,2,FALSE)</f>
        <v>22.515000000000001</v>
      </c>
      <c r="D1268" s="6">
        <f>VLOOKUP(Table2[[#This Row],[CustomerID]],'Medical Examinations'!A:J,3,FALSE)</f>
        <v>11.18</v>
      </c>
      <c r="E1268" s="6" t="str">
        <f>VLOOKUP(Table2[[#This Row],[CustomerID]],'Medical Examinations'!A:J,4,FALSE)</f>
        <v>No</v>
      </c>
      <c r="F1268" s="6" t="str">
        <f>VLOOKUP(Table2[[#This Row],[CustomerID]],'Medical Examinations'!A:J,5,FALSE)</f>
        <v>No</v>
      </c>
      <c r="G1268" s="6" t="str">
        <f>VLOOKUP(Table2[[#This Row],[CustomerID]],'Medical Examinations'!A:J,6,FALSE)</f>
        <v>No</v>
      </c>
      <c r="H1268" s="6">
        <f>VLOOKUP(Table2[[#This Row],[CustomerID]],'Medical Examinations'!A:J,7,FALSE)</f>
        <v>2</v>
      </c>
      <c r="I1268" s="6" t="str">
        <f>VLOOKUP(Table2[[#This Row],[CustomerID]],'Medical Examinations'!A:J,8,FALSE)</f>
        <v>No</v>
      </c>
      <c r="J1268" s="6" t="str">
        <f>VLOOKUP(Table2[[#This Row],[CustomerID]],'Medical Examinations'!A:J,9,FALSE)</f>
        <v>NormalWeight</v>
      </c>
      <c r="K1268" s="6" t="str">
        <f>VLOOKUP(Table2[[#This Row],[CustomerID]],'Medical Examinations'!A:J,10,FALSE)</f>
        <v>Diabetes</v>
      </c>
      <c r="L1268" s="6" t="str">
        <f>VLOOKUP(Table2[[#This Row],[CustomerID]],'Hospitalisation Details'!A:M,12,FALSE)</f>
        <v>11-Oct-1973</v>
      </c>
      <c r="M1268" s="6">
        <f>VLOOKUP(Table2[[#This Row],[CustomerID]],'Hospitalisation Details'!A:M,7,FALSE)</f>
        <v>8688.86</v>
      </c>
      <c r="N1268" s="6" t="str">
        <f>VLOOKUP(Table2[[#This Row],[CustomerID]],'Hospitalisation Details'!A:M,8,FALSE)</f>
        <v>tier - 2</v>
      </c>
      <c r="O1268" s="6" t="str">
        <f>VLOOKUP(Table2[[#This Row],[CustomerID]],'Hospitalisation Details'!A:M,9,FALSE)</f>
        <v>tier - 1</v>
      </c>
      <c r="P1268" s="6" t="str">
        <f>VLOOKUP(Table2[[#This Row],[CustomerID]],'Hospitalisation Details'!A:M,10,FALSE)</f>
        <v>R1017</v>
      </c>
      <c r="Q1268" s="6">
        <f>VLOOKUP(Table2[[#This Row],[CustomerID]],'Hospitalisation Details'!A:M,13,FALSE)</f>
        <v>49</v>
      </c>
      <c r="R1268" s="41"/>
    </row>
    <row r="1269" spans="1:18" x14ac:dyDescent="0.3">
      <c r="A1269" s="6" t="str">
        <f>VLOOKUP('Customer Names'!A1269,'Customer Names'!A:A,1,FALSE)</f>
        <v>Id1268</v>
      </c>
      <c r="B1269" s="6" t="str">
        <f>VLOOKUP(Table2[[#This Row],[CustomerID]],'Customer Names'!A:E,4,FALSE)</f>
        <v xml:space="preserve">  Martha Patricia</v>
      </c>
      <c r="C1269" s="6">
        <f>VLOOKUP(Table2[[#This Row],[CustomerID]],'Medical Examinations'!A:J,2,FALSE)</f>
        <v>36.575000000000003</v>
      </c>
      <c r="D1269" s="6">
        <f>VLOOKUP(Table2[[#This Row],[CustomerID]],'Medical Examinations'!A:J,3,FALSE)</f>
        <v>10.98</v>
      </c>
      <c r="E1269" s="6" t="str">
        <f>VLOOKUP(Table2[[#This Row],[CustomerID]],'Medical Examinations'!A:J,4,FALSE)</f>
        <v>No</v>
      </c>
      <c r="F1269" s="6" t="str">
        <f>VLOOKUP(Table2[[#This Row],[CustomerID]],'Medical Examinations'!A:J,5,FALSE)</f>
        <v>No</v>
      </c>
      <c r="G1269" s="6" t="str">
        <f>VLOOKUP(Table2[[#This Row],[CustomerID]],'Medical Examinations'!A:J,6,FALSE)</f>
        <v>No</v>
      </c>
      <c r="H1269" s="6">
        <f>VLOOKUP(Table2[[#This Row],[CustomerID]],'Medical Examinations'!A:J,7,FALSE)</f>
        <v>0</v>
      </c>
      <c r="I1269" s="6" t="str">
        <f>VLOOKUP(Table2[[#This Row],[CustomerID]],'Medical Examinations'!A:J,8,FALSE)</f>
        <v>No</v>
      </c>
      <c r="J1269" s="6" t="str">
        <f>VLOOKUP(Table2[[#This Row],[CustomerID]],'Medical Examinations'!A:J,9,FALSE)</f>
        <v>Obesity</v>
      </c>
      <c r="K1269" s="6" t="str">
        <f>VLOOKUP(Table2[[#This Row],[CustomerID]],'Medical Examinations'!A:J,10,FALSE)</f>
        <v>Diabetes</v>
      </c>
      <c r="L1269" s="6" t="str">
        <f>VLOOKUP(Table2[[#This Row],[CustomerID]],'Hospitalisation Details'!A:M,12,FALSE)</f>
        <v>16-Aug-1974</v>
      </c>
      <c r="M1269" s="6">
        <f>VLOOKUP(Table2[[#This Row],[CustomerID]],'Hospitalisation Details'!A:M,7,FALSE)</f>
        <v>8671.19</v>
      </c>
      <c r="N1269" s="6" t="str">
        <f>VLOOKUP(Table2[[#This Row],[CustomerID]],'Hospitalisation Details'!A:M,8,FALSE)</f>
        <v>tier - 2</v>
      </c>
      <c r="O1269" s="6" t="str">
        <f>VLOOKUP(Table2[[#This Row],[CustomerID]],'Hospitalisation Details'!A:M,9,FALSE)</f>
        <v>tier - 1</v>
      </c>
      <c r="P1269" s="6" t="str">
        <f>VLOOKUP(Table2[[#This Row],[CustomerID]],'Hospitalisation Details'!A:M,10,FALSE)</f>
        <v>R1012</v>
      </c>
      <c r="Q1269" s="6">
        <f>VLOOKUP(Table2[[#This Row],[CustomerID]],'Hospitalisation Details'!A:M,13,FALSE)</f>
        <v>48</v>
      </c>
      <c r="R1269" s="41"/>
    </row>
    <row r="1270" spans="1:18" x14ac:dyDescent="0.3">
      <c r="A1270" s="6" t="str">
        <f>VLOOKUP('Customer Names'!A1270,'Customer Names'!A:A,1,FALSE)</f>
        <v>Id1269</v>
      </c>
      <c r="B1270" s="6" t="str">
        <f>VLOOKUP(Table2[[#This Row],[CustomerID]],'Customer Names'!A:E,4,FALSE)</f>
        <v xml:space="preserve">  Alicia</v>
      </c>
      <c r="C1270" s="6">
        <f>VLOOKUP(Table2[[#This Row],[CustomerID]],'Medical Examinations'!A:J,2,FALSE)</f>
        <v>23.66</v>
      </c>
      <c r="D1270" s="6">
        <f>VLOOKUP(Table2[[#This Row],[CustomerID]],'Medical Examinations'!A:J,3,FALSE)</f>
        <v>5.1100000000000003</v>
      </c>
      <c r="E1270" s="6" t="str">
        <f>VLOOKUP(Table2[[#This Row],[CustomerID]],'Medical Examinations'!A:J,4,FALSE)</f>
        <v>Yes</v>
      </c>
      <c r="F1270" s="6" t="str">
        <f>VLOOKUP(Table2[[#This Row],[CustomerID]],'Medical Examinations'!A:J,5,FALSE)</f>
        <v>No</v>
      </c>
      <c r="G1270" s="6" t="str">
        <f>VLOOKUP(Table2[[#This Row],[CustomerID]],'Medical Examinations'!A:J,6,FALSE)</f>
        <v>Yes</v>
      </c>
      <c r="H1270" s="6">
        <f>VLOOKUP(Table2[[#This Row],[CustomerID]],'Medical Examinations'!A:J,7,FALSE)</f>
        <v>1</v>
      </c>
      <c r="I1270" s="6" t="str">
        <f>VLOOKUP(Table2[[#This Row],[CustomerID]],'Medical Examinations'!A:J,8,FALSE)</f>
        <v>No</v>
      </c>
      <c r="J1270" s="6" t="str">
        <f>VLOOKUP(Table2[[#This Row],[CustomerID]],'Medical Examinations'!A:J,9,FALSE)</f>
        <v>NormalWeight</v>
      </c>
      <c r="K1270" s="6" t="str">
        <f>VLOOKUP(Table2[[#This Row],[CustomerID]],'Medical Examinations'!A:J,10,FALSE)</f>
        <v>Normal</v>
      </c>
      <c r="L1270" s="6" t="str">
        <f>VLOOKUP(Table2[[#This Row],[CustomerID]],'Hospitalisation Details'!A:M,12,FALSE)</f>
        <v>10-Aug-1969</v>
      </c>
      <c r="M1270" s="6">
        <f>VLOOKUP(Table2[[#This Row],[CustomerID]],'Hospitalisation Details'!A:M,7,FALSE)</f>
        <v>8665.14</v>
      </c>
      <c r="N1270" s="6" t="str">
        <f>VLOOKUP(Table2[[#This Row],[CustomerID]],'Hospitalisation Details'!A:M,8,FALSE)</f>
        <v>tier - 2</v>
      </c>
      <c r="O1270" s="6" t="str">
        <f>VLOOKUP(Table2[[#This Row],[CustomerID]],'Hospitalisation Details'!A:M,9,FALSE)</f>
        <v>tier - 3</v>
      </c>
      <c r="P1270" s="6" t="str">
        <f>VLOOKUP(Table2[[#This Row],[CustomerID]],'Hospitalisation Details'!A:M,10,FALSE)</f>
        <v>R1013</v>
      </c>
      <c r="Q1270" s="6">
        <f>VLOOKUP(Table2[[#This Row],[CustomerID]],'Hospitalisation Details'!A:M,13,FALSE)</f>
        <v>53</v>
      </c>
      <c r="R1270" s="41"/>
    </row>
    <row r="1271" spans="1:18" x14ac:dyDescent="0.3">
      <c r="A1271" s="6" t="str">
        <f>VLOOKUP('Customer Names'!A1271,'Customer Names'!A:A,1,FALSE)</f>
        <v>Id1270</v>
      </c>
      <c r="B1271" s="6" t="str">
        <f>VLOOKUP(Table2[[#This Row],[CustomerID]],'Customer Names'!A:E,4,FALSE)</f>
        <v xml:space="preserve">  Jennifer V</v>
      </c>
      <c r="C1271" s="6">
        <f>VLOOKUP(Table2[[#This Row],[CustomerID]],'Medical Examinations'!A:J,2,FALSE)</f>
        <v>18.62</v>
      </c>
      <c r="D1271" s="6">
        <f>VLOOKUP(Table2[[#This Row],[CustomerID]],'Medical Examinations'!A:J,3,FALSE)</f>
        <v>10.24</v>
      </c>
      <c r="E1271" s="6" t="str">
        <f>VLOOKUP(Table2[[#This Row],[CustomerID]],'Medical Examinations'!A:J,4,FALSE)</f>
        <v>No</v>
      </c>
      <c r="F1271" s="6" t="str">
        <f>VLOOKUP(Table2[[#This Row],[CustomerID]],'Medical Examinations'!A:J,5,FALSE)</f>
        <v>No</v>
      </c>
      <c r="G1271" s="6" t="str">
        <f>VLOOKUP(Table2[[#This Row],[CustomerID]],'Medical Examinations'!A:J,6,FALSE)</f>
        <v>No</v>
      </c>
      <c r="H1271" s="6">
        <f>VLOOKUP(Table2[[#This Row],[CustomerID]],'Medical Examinations'!A:J,7,FALSE)</f>
        <v>0</v>
      </c>
      <c r="I1271" s="6" t="str">
        <f>VLOOKUP(Table2[[#This Row],[CustomerID]],'Medical Examinations'!A:J,8,FALSE)</f>
        <v>No</v>
      </c>
      <c r="J1271" s="6" t="str">
        <f>VLOOKUP(Table2[[#This Row],[CustomerID]],'Medical Examinations'!A:J,9,FALSE)</f>
        <v>NormalWeight</v>
      </c>
      <c r="K1271" s="6" t="str">
        <f>VLOOKUP(Table2[[#This Row],[CustomerID]],'Medical Examinations'!A:J,10,FALSE)</f>
        <v>Diabetes</v>
      </c>
      <c r="L1271" s="6" t="str">
        <f>VLOOKUP(Table2[[#This Row],[CustomerID]],'Hospitalisation Details'!A:M,12,FALSE)</f>
        <v>21-Oct-1965</v>
      </c>
      <c r="M1271" s="6">
        <f>VLOOKUP(Table2[[#This Row],[CustomerID]],'Hospitalisation Details'!A:M,7,FALSE)</f>
        <v>8665.09</v>
      </c>
      <c r="N1271" s="6" t="str">
        <f>VLOOKUP(Table2[[#This Row],[CustomerID]],'Hospitalisation Details'!A:M,8,FALSE)</f>
        <v>tier - 3</v>
      </c>
      <c r="O1271" s="6" t="str">
        <f>VLOOKUP(Table2[[#This Row],[CustomerID]],'Hospitalisation Details'!A:M,9,FALSE)</f>
        <v>tier - 2</v>
      </c>
      <c r="P1271" s="6" t="str">
        <f>VLOOKUP(Table2[[#This Row],[CustomerID]],'Hospitalisation Details'!A:M,10,FALSE)</f>
        <v>R1012</v>
      </c>
      <c r="Q1271" s="6">
        <f>VLOOKUP(Table2[[#This Row],[CustomerID]],'Hospitalisation Details'!A:M,13,FALSE)</f>
        <v>57</v>
      </c>
      <c r="R1271" s="41"/>
    </row>
    <row r="1272" spans="1:18" x14ac:dyDescent="0.3">
      <c r="A1272" s="6" t="str">
        <f>VLOOKUP('Customer Names'!A1272,'Customer Names'!A:A,1,FALSE)</f>
        <v>Id1271</v>
      </c>
      <c r="B1272" s="6" t="str">
        <f>VLOOKUP(Table2[[#This Row],[CustomerID]],'Customer Names'!A:E,4,FALSE)</f>
        <v xml:space="preserve">  Michael W</v>
      </c>
      <c r="C1272" s="6">
        <f>VLOOKUP(Table2[[#This Row],[CustomerID]],'Medical Examinations'!A:J,2,FALSE)</f>
        <v>19.190000000000001</v>
      </c>
      <c r="D1272" s="6">
        <f>VLOOKUP(Table2[[#This Row],[CustomerID]],'Medical Examinations'!A:J,3,FALSE)</f>
        <v>7.71</v>
      </c>
      <c r="E1272" s="6" t="str">
        <f>VLOOKUP(Table2[[#This Row],[CustomerID]],'Medical Examinations'!A:J,4,FALSE)</f>
        <v>Yes</v>
      </c>
      <c r="F1272" s="6" t="str">
        <f>VLOOKUP(Table2[[#This Row],[CustomerID]],'Medical Examinations'!A:J,5,FALSE)</f>
        <v>No</v>
      </c>
      <c r="G1272" s="6" t="str">
        <f>VLOOKUP(Table2[[#This Row],[CustomerID]],'Medical Examinations'!A:J,6,FALSE)</f>
        <v>No</v>
      </c>
      <c r="H1272" s="6">
        <f>VLOOKUP(Table2[[#This Row],[CustomerID]],'Medical Examinations'!A:J,7,FALSE)</f>
        <v>1</v>
      </c>
      <c r="I1272" s="6" t="str">
        <f>VLOOKUP(Table2[[#This Row],[CustomerID]],'Medical Examinations'!A:J,8,FALSE)</f>
        <v>No</v>
      </c>
      <c r="J1272" s="6" t="str">
        <f>VLOOKUP(Table2[[#This Row],[CustomerID]],'Medical Examinations'!A:J,9,FALSE)</f>
        <v>NormalWeight</v>
      </c>
      <c r="K1272" s="6" t="str">
        <f>VLOOKUP(Table2[[#This Row],[CustomerID]],'Medical Examinations'!A:J,10,FALSE)</f>
        <v>Diabetes</v>
      </c>
      <c r="L1272" s="6" t="str">
        <f>VLOOKUP(Table2[[#This Row],[CustomerID]],'Hospitalisation Details'!A:M,12,FALSE)</f>
        <v>3-Aug-1975</v>
      </c>
      <c r="M1272" s="6">
        <f>VLOOKUP(Table2[[#This Row],[CustomerID]],'Hospitalisation Details'!A:M,7,FALSE)</f>
        <v>8627.5400000000009</v>
      </c>
      <c r="N1272" s="6" t="str">
        <f>VLOOKUP(Table2[[#This Row],[CustomerID]],'Hospitalisation Details'!A:M,8,FALSE)</f>
        <v>tier - 2</v>
      </c>
      <c r="O1272" s="6" t="str">
        <f>VLOOKUP(Table2[[#This Row],[CustomerID]],'Hospitalisation Details'!A:M,9,FALSE)</f>
        <v>tier - 2</v>
      </c>
      <c r="P1272" s="6" t="str">
        <f>VLOOKUP(Table2[[#This Row],[CustomerID]],'Hospitalisation Details'!A:M,10,FALSE)</f>
        <v>R1017</v>
      </c>
      <c r="Q1272" s="6">
        <f>VLOOKUP(Table2[[#This Row],[CustomerID]],'Hospitalisation Details'!A:M,13,FALSE)</f>
        <v>47</v>
      </c>
      <c r="R1272" s="41"/>
    </row>
    <row r="1273" spans="1:18" x14ac:dyDescent="0.3">
      <c r="A1273" s="6" t="str">
        <f>VLOOKUP('Customer Names'!A1273,'Customer Names'!A:A,1,FALSE)</f>
        <v>Id1272</v>
      </c>
      <c r="B1273" s="6" t="str">
        <f>VLOOKUP(Table2[[#This Row],[CustomerID]],'Customer Names'!A:E,4,FALSE)</f>
        <v xml:space="preserve">  Eddie C</v>
      </c>
      <c r="C1273" s="6">
        <f>VLOOKUP(Table2[[#This Row],[CustomerID]],'Medical Examinations'!A:J,2,FALSE)</f>
        <v>27.5</v>
      </c>
      <c r="D1273" s="6">
        <f>VLOOKUP(Table2[[#This Row],[CustomerID]],'Medical Examinations'!A:J,3,FALSE)</f>
        <v>6.03</v>
      </c>
      <c r="E1273" s="6" t="str">
        <f>VLOOKUP(Table2[[#This Row],[CustomerID]],'Medical Examinations'!A:J,4,FALSE)</f>
        <v>No</v>
      </c>
      <c r="F1273" s="6" t="str">
        <f>VLOOKUP(Table2[[#This Row],[CustomerID]],'Medical Examinations'!A:J,5,FALSE)</f>
        <v>No</v>
      </c>
      <c r="G1273" s="6" t="str">
        <f>VLOOKUP(Table2[[#This Row],[CustomerID]],'Medical Examinations'!A:J,6,FALSE)</f>
        <v>No</v>
      </c>
      <c r="H1273" s="6">
        <f>VLOOKUP(Table2[[#This Row],[CustomerID]],'Medical Examinations'!A:J,7,FALSE)</f>
        <v>0</v>
      </c>
      <c r="I1273" s="6" t="str">
        <f>VLOOKUP(Table2[[#This Row],[CustomerID]],'Medical Examinations'!A:J,8,FALSE)</f>
        <v>No</v>
      </c>
      <c r="J1273" s="6" t="str">
        <f>VLOOKUP(Table2[[#This Row],[CustomerID]],'Medical Examinations'!A:J,9,FALSE)</f>
        <v>OverWeight</v>
      </c>
      <c r="K1273" s="6" t="str">
        <f>VLOOKUP(Table2[[#This Row],[CustomerID]],'Medical Examinations'!A:J,10,FALSE)</f>
        <v>Prediabetes</v>
      </c>
      <c r="L1273" s="6" t="str">
        <f>VLOOKUP(Table2[[#This Row],[CustomerID]],'Hospitalisation Details'!A:M,12,FALSE)</f>
        <v>2-Sep-1977</v>
      </c>
      <c r="M1273" s="6">
        <f>VLOOKUP(Table2[[#This Row],[CustomerID]],'Hospitalisation Details'!A:M,7,FALSE)</f>
        <v>8615.2999999999993</v>
      </c>
      <c r="N1273" s="6" t="str">
        <f>VLOOKUP(Table2[[#This Row],[CustomerID]],'Hospitalisation Details'!A:M,8,FALSE)</f>
        <v>tier - 2</v>
      </c>
      <c r="O1273" s="6" t="str">
        <f>VLOOKUP(Table2[[#This Row],[CustomerID]],'Hospitalisation Details'!A:M,9,FALSE)</f>
        <v>tier - 3</v>
      </c>
      <c r="P1273" s="6" t="str">
        <f>VLOOKUP(Table2[[#This Row],[CustomerID]],'Hospitalisation Details'!A:M,10,FALSE)</f>
        <v>R1011</v>
      </c>
      <c r="Q1273" s="6">
        <f>VLOOKUP(Table2[[#This Row],[CustomerID]],'Hospitalisation Details'!A:M,13,FALSE)</f>
        <v>45</v>
      </c>
      <c r="R1273" s="41"/>
    </row>
    <row r="1274" spans="1:18" x14ac:dyDescent="0.3">
      <c r="A1274" s="6" t="str">
        <f>VLOOKUP('Customer Names'!A1274,'Customer Names'!A:A,1,FALSE)</f>
        <v>Id1273</v>
      </c>
      <c r="B1274" s="6" t="str">
        <f>VLOOKUP(Table2[[#This Row],[CustomerID]],'Customer Names'!A:E,4,FALSE)</f>
        <v xml:space="preserve">  Maxime M</v>
      </c>
      <c r="C1274" s="6">
        <f>VLOOKUP(Table2[[#This Row],[CustomerID]],'Medical Examinations'!A:J,2,FALSE)</f>
        <v>27.36</v>
      </c>
      <c r="D1274" s="6">
        <f>VLOOKUP(Table2[[#This Row],[CustomerID]],'Medical Examinations'!A:J,3,FALSE)</f>
        <v>5.96</v>
      </c>
      <c r="E1274" s="6" t="str">
        <f>VLOOKUP(Table2[[#This Row],[CustomerID]],'Medical Examinations'!A:J,4,FALSE)</f>
        <v>No</v>
      </c>
      <c r="F1274" s="6" t="str">
        <f>VLOOKUP(Table2[[#This Row],[CustomerID]],'Medical Examinations'!A:J,5,FALSE)</f>
        <v>No</v>
      </c>
      <c r="G1274" s="6" t="str">
        <f>VLOOKUP(Table2[[#This Row],[CustomerID]],'Medical Examinations'!A:J,6,FALSE)</f>
        <v>Yes</v>
      </c>
      <c r="H1274" s="6">
        <f>VLOOKUP(Table2[[#This Row],[CustomerID]],'Medical Examinations'!A:J,7,FALSE)</f>
        <v>1</v>
      </c>
      <c r="I1274" s="6" t="str">
        <f>VLOOKUP(Table2[[#This Row],[CustomerID]],'Medical Examinations'!A:J,8,FALSE)</f>
        <v>No</v>
      </c>
      <c r="J1274" s="6" t="str">
        <f>VLOOKUP(Table2[[#This Row],[CustomerID]],'Medical Examinations'!A:J,9,FALSE)</f>
        <v>OverWeight</v>
      </c>
      <c r="K1274" s="6" t="str">
        <f>VLOOKUP(Table2[[#This Row],[CustomerID]],'Medical Examinations'!A:J,10,FALSE)</f>
        <v>Prediabetes</v>
      </c>
      <c r="L1274" s="6" t="str">
        <f>VLOOKUP(Table2[[#This Row],[CustomerID]],'Hospitalisation Details'!A:M,12,FALSE)</f>
        <v>17-Jul-1979</v>
      </c>
      <c r="M1274" s="6">
        <f>VLOOKUP(Table2[[#This Row],[CustomerID]],'Hospitalisation Details'!A:M,7,FALSE)</f>
        <v>8606.2199999999993</v>
      </c>
      <c r="N1274" s="6" t="str">
        <f>VLOOKUP(Table2[[#This Row],[CustomerID]],'Hospitalisation Details'!A:M,8,FALSE)</f>
        <v>tier - 1</v>
      </c>
      <c r="O1274" s="6" t="str">
        <f>VLOOKUP(Table2[[#This Row],[CustomerID]],'Hospitalisation Details'!A:M,9,FALSE)</f>
        <v>tier - 2</v>
      </c>
      <c r="P1274" s="6" t="str">
        <f>VLOOKUP(Table2[[#This Row],[CustomerID]],'Hospitalisation Details'!A:M,10,FALSE)</f>
        <v>R1014</v>
      </c>
      <c r="Q1274" s="6">
        <f>VLOOKUP(Table2[[#This Row],[CustomerID]],'Hospitalisation Details'!A:M,13,FALSE)</f>
        <v>43</v>
      </c>
      <c r="R1274" s="41"/>
    </row>
    <row r="1275" spans="1:18" x14ac:dyDescent="0.3">
      <c r="A1275" s="6" t="str">
        <f>VLOOKUP('Customer Names'!A1275,'Customer Names'!A:A,1,FALSE)</f>
        <v>Id1274</v>
      </c>
      <c r="B1275" s="6" t="str">
        <f>VLOOKUP(Table2[[#This Row],[CustomerID]],'Customer Names'!A:E,4,FALSE)</f>
        <v xml:space="preserve">  Mark D</v>
      </c>
      <c r="C1275" s="6">
        <f>VLOOKUP(Table2[[#This Row],[CustomerID]],'Medical Examinations'!A:J,2,FALSE)</f>
        <v>20.350000000000001</v>
      </c>
      <c r="D1275" s="6">
        <f>VLOOKUP(Table2[[#This Row],[CustomerID]],'Medical Examinations'!A:J,3,FALSE)</f>
        <v>4.16</v>
      </c>
      <c r="E1275" s="6" t="str">
        <f>VLOOKUP(Table2[[#This Row],[CustomerID]],'Medical Examinations'!A:J,4,FALSE)</f>
        <v>No</v>
      </c>
      <c r="F1275" s="6" t="str">
        <f>VLOOKUP(Table2[[#This Row],[CustomerID]],'Medical Examinations'!A:J,5,FALSE)</f>
        <v>No</v>
      </c>
      <c r="G1275" s="6" t="str">
        <f>VLOOKUP(Table2[[#This Row],[CustomerID]],'Medical Examinations'!A:J,6,FALSE)</f>
        <v>No</v>
      </c>
      <c r="H1275" s="6">
        <f>VLOOKUP(Table2[[#This Row],[CustomerID]],'Medical Examinations'!A:J,7,FALSE)</f>
        <v>0</v>
      </c>
      <c r="I1275" s="6" t="str">
        <f>VLOOKUP(Table2[[#This Row],[CustomerID]],'Medical Examinations'!A:J,8,FALSE)</f>
        <v>No</v>
      </c>
      <c r="J1275" s="6" t="str">
        <f>VLOOKUP(Table2[[#This Row],[CustomerID]],'Medical Examinations'!A:J,9,FALSE)</f>
        <v>NormalWeight</v>
      </c>
      <c r="K1275" s="6" t="str">
        <f>VLOOKUP(Table2[[#This Row],[CustomerID]],'Medical Examinations'!A:J,10,FALSE)</f>
        <v>Normal</v>
      </c>
      <c r="L1275" s="6" t="str">
        <f>VLOOKUP(Table2[[#This Row],[CustomerID]],'Hospitalisation Details'!A:M,12,FALSE)</f>
        <v>15-Oct-1977</v>
      </c>
      <c r="M1275" s="6">
        <f>VLOOKUP(Table2[[#This Row],[CustomerID]],'Hospitalisation Details'!A:M,7,FALSE)</f>
        <v>8605.36</v>
      </c>
      <c r="N1275" s="6" t="str">
        <f>VLOOKUP(Table2[[#This Row],[CustomerID]],'Hospitalisation Details'!A:M,8,FALSE)</f>
        <v>tier - 2</v>
      </c>
      <c r="O1275" s="6" t="str">
        <f>VLOOKUP(Table2[[#This Row],[CustomerID]],'Hospitalisation Details'!A:M,9,FALSE)</f>
        <v>tier - 2</v>
      </c>
      <c r="P1275" s="6" t="str">
        <f>VLOOKUP(Table2[[#This Row],[CustomerID]],'Hospitalisation Details'!A:M,10,FALSE)</f>
        <v>R1013</v>
      </c>
      <c r="Q1275" s="6">
        <f>VLOOKUP(Table2[[#This Row],[CustomerID]],'Hospitalisation Details'!A:M,13,FALSE)</f>
        <v>45</v>
      </c>
      <c r="R1275" s="41"/>
    </row>
    <row r="1276" spans="1:18" x14ac:dyDescent="0.3">
      <c r="A1276" s="6" t="str">
        <f>VLOOKUP('Customer Names'!A1276,'Customer Names'!A:A,1,FALSE)</f>
        <v>Id1275</v>
      </c>
      <c r="B1276" s="6" t="str">
        <f>VLOOKUP(Table2[[#This Row],[CustomerID]],'Customer Names'!A:E,4,FALSE)</f>
        <v xml:space="preserve">  Adam</v>
      </c>
      <c r="C1276" s="6">
        <f>VLOOKUP(Table2[[#This Row],[CustomerID]],'Medical Examinations'!A:J,2,FALSE)</f>
        <v>24.035</v>
      </c>
      <c r="D1276" s="6">
        <f>VLOOKUP(Table2[[#This Row],[CustomerID]],'Medical Examinations'!A:J,3,FALSE)</f>
        <v>6.11</v>
      </c>
      <c r="E1276" s="6" t="str">
        <f>VLOOKUP(Table2[[#This Row],[CustomerID]],'Medical Examinations'!A:J,4,FALSE)</f>
        <v>No</v>
      </c>
      <c r="F1276" s="6" t="str">
        <f>VLOOKUP(Table2[[#This Row],[CustomerID]],'Medical Examinations'!A:J,5,FALSE)</f>
        <v>No</v>
      </c>
      <c r="G1276" s="6" t="str">
        <f>VLOOKUP(Table2[[#This Row],[CustomerID]],'Medical Examinations'!A:J,6,FALSE)</f>
        <v>No</v>
      </c>
      <c r="H1276" s="6">
        <f>VLOOKUP(Table2[[#This Row],[CustomerID]],'Medical Examinations'!A:J,7,FALSE)</f>
        <v>0</v>
      </c>
      <c r="I1276" s="6" t="str">
        <f>VLOOKUP(Table2[[#This Row],[CustomerID]],'Medical Examinations'!A:J,8,FALSE)</f>
        <v>No</v>
      </c>
      <c r="J1276" s="6" t="str">
        <f>VLOOKUP(Table2[[#This Row],[CustomerID]],'Medical Examinations'!A:J,9,FALSE)</f>
        <v>NormalWeight</v>
      </c>
      <c r="K1276" s="6" t="str">
        <f>VLOOKUP(Table2[[#This Row],[CustomerID]],'Medical Examinations'!A:J,10,FALSE)</f>
        <v>Prediabetes</v>
      </c>
      <c r="L1276" s="6" t="str">
        <f>VLOOKUP(Table2[[#This Row],[CustomerID]],'Hospitalisation Details'!A:M,12,FALSE)</f>
        <v>12-Nov-1977</v>
      </c>
      <c r="M1276" s="6">
        <f>VLOOKUP(Table2[[#This Row],[CustomerID]],'Hospitalisation Details'!A:M,7,FALSE)</f>
        <v>8604.48</v>
      </c>
      <c r="N1276" s="6" t="str">
        <f>VLOOKUP(Table2[[#This Row],[CustomerID]],'Hospitalisation Details'!A:M,8,FALSE)</f>
        <v>tier - 3</v>
      </c>
      <c r="O1276" s="6" t="str">
        <f>VLOOKUP(Table2[[#This Row],[CustomerID]],'Hospitalisation Details'!A:M,9,FALSE)</f>
        <v>tier - 2</v>
      </c>
      <c r="P1276" s="6" t="str">
        <f>VLOOKUP(Table2[[#This Row],[CustomerID]],'Hospitalisation Details'!A:M,10,FALSE)</f>
        <v>R1016</v>
      </c>
      <c r="Q1276" s="6">
        <f>VLOOKUP(Table2[[#This Row],[CustomerID]],'Hospitalisation Details'!A:M,13,FALSE)</f>
        <v>45</v>
      </c>
      <c r="R1276" s="41"/>
    </row>
    <row r="1277" spans="1:18" x14ac:dyDescent="0.3">
      <c r="A1277" s="6" t="str">
        <f>VLOOKUP('Customer Names'!A1277,'Customer Names'!A:A,1,FALSE)</f>
        <v>Id1276</v>
      </c>
      <c r="B1277" s="6" t="str">
        <f>VLOOKUP(Table2[[#This Row],[CustomerID]],'Customer Names'!A:E,4,FALSE)</f>
        <v xml:space="preserve">  Justin M</v>
      </c>
      <c r="C1277" s="6">
        <f>VLOOKUP(Table2[[#This Row],[CustomerID]],'Medical Examinations'!A:J,2,FALSE)</f>
        <v>23.56</v>
      </c>
      <c r="D1277" s="6">
        <f>VLOOKUP(Table2[[#This Row],[CustomerID]],'Medical Examinations'!A:J,3,FALSE)</f>
        <v>5.97</v>
      </c>
      <c r="E1277" s="6" t="str">
        <f>VLOOKUP(Table2[[#This Row],[CustomerID]],'Medical Examinations'!A:J,4,FALSE)</f>
        <v>No</v>
      </c>
      <c r="F1277" s="6" t="str">
        <f>VLOOKUP(Table2[[#This Row],[CustomerID]],'Medical Examinations'!A:J,5,FALSE)</f>
        <v>No</v>
      </c>
      <c r="G1277" s="6" t="str">
        <f>VLOOKUP(Table2[[#This Row],[CustomerID]],'Medical Examinations'!A:J,6,FALSE)</f>
        <v>No</v>
      </c>
      <c r="H1277" s="6">
        <f>VLOOKUP(Table2[[#This Row],[CustomerID]],'Medical Examinations'!A:J,7,FALSE)</f>
        <v>0</v>
      </c>
      <c r="I1277" s="6" t="str">
        <f>VLOOKUP(Table2[[#This Row],[CustomerID]],'Medical Examinations'!A:J,8,FALSE)</f>
        <v>No</v>
      </c>
      <c r="J1277" s="6" t="str">
        <f>VLOOKUP(Table2[[#This Row],[CustomerID]],'Medical Examinations'!A:J,9,FALSE)</f>
        <v>NormalWeight</v>
      </c>
      <c r="K1277" s="6" t="str">
        <f>VLOOKUP(Table2[[#This Row],[CustomerID]],'Medical Examinations'!A:J,10,FALSE)</f>
        <v>Prediabetes</v>
      </c>
      <c r="L1277" s="6" t="str">
        <f>VLOOKUP(Table2[[#This Row],[CustomerID]],'Hospitalisation Details'!A:M,12,FALSE)</f>
        <v>24-Sep-1977</v>
      </c>
      <c r="M1277" s="6">
        <f>VLOOKUP(Table2[[#This Row],[CustomerID]],'Hospitalisation Details'!A:M,7,FALSE)</f>
        <v>8603.82</v>
      </c>
      <c r="N1277" s="6" t="str">
        <f>VLOOKUP(Table2[[#This Row],[CustomerID]],'Hospitalisation Details'!A:M,8,FALSE)</f>
        <v>tier - 2</v>
      </c>
      <c r="O1277" s="6" t="str">
        <f>VLOOKUP(Table2[[#This Row],[CustomerID]],'Hospitalisation Details'!A:M,9,FALSE)</f>
        <v>tier - 1</v>
      </c>
      <c r="P1277" s="6" t="str">
        <f>VLOOKUP(Table2[[#This Row],[CustomerID]],'Hospitalisation Details'!A:M,10,FALSE)</f>
        <v>R1019</v>
      </c>
      <c r="Q1277" s="6">
        <f>VLOOKUP(Table2[[#This Row],[CustomerID]],'Hospitalisation Details'!A:M,13,FALSE)</f>
        <v>45</v>
      </c>
      <c r="R1277" s="41"/>
    </row>
    <row r="1278" spans="1:18" x14ac:dyDescent="0.3">
      <c r="A1278" s="6" t="str">
        <f>VLOOKUP('Customer Names'!A1278,'Customer Names'!A:A,1,FALSE)</f>
        <v>Id1277</v>
      </c>
      <c r="B1278" s="6" t="str">
        <f>VLOOKUP(Table2[[#This Row],[CustomerID]],'Customer Names'!A:E,4,FALSE)</f>
        <v xml:space="preserve">  Svetlana V</v>
      </c>
      <c r="C1278" s="6">
        <f>VLOOKUP(Table2[[#This Row],[CustomerID]],'Medical Examinations'!A:J,2,FALSE)</f>
        <v>27.17</v>
      </c>
      <c r="D1278" s="6">
        <f>VLOOKUP(Table2[[#This Row],[CustomerID]],'Medical Examinations'!A:J,3,FALSE)</f>
        <v>10.81</v>
      </c>
      <c r="E1278" s="6" t="str">
        <f>VLOOKUP(Table2[[#This Row],[CustomerID]],'Medical Examinations'!A:J,4,FALSE)</f>
        <v>No</v>
      </c>
      <c r="F1278" s="6" t="str">
        <f>VLOOKUP(Table2[[#This Row],[CustomerID]],'Medical Examinations'!A:J,5,FALSE)</f>
        <v>No</v>
      </c>
      <c r="G1278" s="6" t="str">
        <f>VLOOKUP(Table2[[#This Row],[CustomerID]],'Medical Examinations'!A:J,6,FALSE)</f>
        <v>No</v>
      </c>
      <c r="H1278" s="6">
        <f>VLOOKUP(Table2[[#This Row],[CustomerID]],'Medical Examinations'!A:J,7,FALSE)</f>
        <v>2</v>
      </c>
      <c r="I1278" s="6" t="str">
        <f>VLOOKUP(Table2[[#This Row],[CustomerID]],'Medical Examinations'!A:J,8,FALSE)</f>
        <v>No</v>
      </c>
      <c r="J1278" s="6" t="str">
        <f>VLOOKUP(Table2[[#This Row],[CustomerID]],'Medical Examinations'!A:J,9,FALSE)</f>
        <v>OverWeight</v>
      </c>
      <c r="K1278" s="6" t="str">
        <f>VLOOKUP(Table2[[#This Row],[CustomerID]],'Medical Examinations'!A:J,10,FALSE)</f>
        <v>Diabetes</v>
      </c>
      <c r="L1278" s="6" t="str">
        <f>VLOOKUP(Table2[[#This Row],[CustomerID]],'Hospitalisation Details'!A:M,12,FALSE)</f>
        <v>11-Jul-1973</v>
      </c>
      <c r="M1278" s="6">
        <f>VLOOKUP(Table2[[#This Row],[CustomerID]],'Hospitalisation Details'!A:M,7,FALSE)</f>
        <v>8601.33</v>
      </c>
      <c r="N1278" s="6" t="str">
        <f>VLOOKUP(Table2[[#This Row],[CustomerID]],'Hospitalisation Details'!A:M,8,FALSE)</f>
        <v>tier - 2</v>
      </c>
      <c r="O1278" s="6" t="str">
        <f>VLOOKUP(Table2[[#This Row],[CustomerID]],'Hospitalisation Details'!A:M,9,FALSE)</f>
        <v>tier - 1</v>
      </c>
      <c r="P1278" s="6" t="str">
        <f>VLOOKUP(Table2[[#This Row],[CustomerID]],'Hospitalisation Details'!A:M,10,FALSE)</f>
        <v>R1013</v>
      </c>
      <c r="Q1278" s="6">
        <f>VLOOKUP(Table2[[#This Row],[CustomerID]],'Hospitalisation Details'!A:M,13,FALSE)</f>
        <v>49</v>
      </c>
      <c r="R1278" s="41"/>
    </row>
    <row r="1279" spans="1:18" x14ac:dyDescent="0.3">
      <c r="A1279" s="6" t="str">
        <f>VLOOKUP('Customer Names'!A1279,'Customer Names'!A:A,1,FALSE)</f>
        <v>Id1278</v>
      </c>
      <c r="B1279" s="6" t="str">
        <f>VLOOKUP(Table2[[#This Row],[CustomerID]],'Customer Names'!A:E,4,FALSE)</f>
        <v xml:space="preserve">  Jana L</v>
      </c>
      <c r="C1279" s="6">
        <f>VLOOKUP(Table2[[#This Row],[CustomerID]],'Medical Examinations'!A:J,2,FALSE)</f>
        <v>34.32</v>
      </c>
      <c r="D1279" s="6">
        <f>VLOOKUP(Table2[[#This Row],[CustomerID]],'Medical Examinations'!A:J,3,FALSE)</f>
        <v>5.7</v>
      </c>
      <c r="E1279" s="6" t="str">
        <f>VLOOKUP(Table2[[#This Row],[CustomerID]],'Medical Examinations'!A:J,4,FALSE)</f>
        <v>Yes</v>
      </c>
      <c r="F1279" s="6" t="str">
        <f>VLOOKUP(Table2[[#This Row],[CustomerID]],'Medical Examinations'!A:J,5,FALSE)</f>
        <v>No</v>
      </c>
      <c r="G1279" s="6" t="str">
        <f>VLOOKUP(Table2[[#This Row],[CustomerID]],'Medical Examinations'!A:J,6,FALSE)</f>
        <v>Yes</v>
      </c>
      <c r="H1279" s="6">
        <f>VLOOKUP(Table2[[#This Row],[CustomerID]],'Medical Examinations'!A:J,7,FALSE)</f>
        <v>1</v>
      </c>
      <c r="I1279" s="6" t="str">
        <f>VLOOKUP(Table2[[#This Row],[CustomerID]],'Medical Examinations'!A:J,8,FALSE)</f>
        <v>No</v>
      </c>
      <c r="J1279" s="6" t="str">
        <f>VLOOKUP(Table2[[#This Row],[CustomerID]],'Medical Examinations'!A:J,9,FALSE)</f>
        <v>Obesity</v>
      </c>
      <c r="K1279" s="6" t="str">
        <f>VLOOKUP(Table2[[#This Row],[CustomerID]],'Medical Examinations'!A:J,10,FALSE)</f>
        <v>Prediabetes</v>
      </c>
      <c r="L1279" s="6" t="str">
        <f>VLOOKUP(Table2[[#This Row],[CustomerID]],'Hospitalisation Details'!A:M,12,FALSE)</f>
        <v>25-Jul-1983</v>
      </c>
      <c r="M1279" s="6">
        <f>VLOOKUP(Table2[[#This Row],[CustomerID]],'Hospitalisation Details'!A:M,7,FALSE)</f>
        <v>8596.83</v>
      </c>
      <c r="N1279" s="6" t="str">
        <f>VLOOKUP(Table2[[#This Row],[CustomerID]],'Hospitalisation Details'!A:M,8,FALSE)</f>
        <v>tier - 2</v>
      </c>
      <c r="O1279" s="6" t="str">
        <f>VLOOKUP(Table2[[#This Row],[CustomerID]],'Hospitalisation Details'!A:M,9,FALSE)</f>
        <v>tier - 3</v>
      </c>
      <c r="P1279" s="6" t="str">
        <f>VLOOKUP(Table2[[#This Row],[CustomerID]],'Hospitalisation Details'!A:M,10,FALSE)</f>
        <v>R1013</v>
      </c>
      <c r="Q1279" s="6">
        <f>VLOOKUP(Table2[[#This Row],[CustomerID]],'Hospitalisation Details'!A:M,13,FALSE)</f>
        <v>39</v>
      </c>
      <c r="R1279" s="41"/>
    </row>
    <row r="1280" spans="1:18" x14ac:dyDescent="0.3">
      <c r="A1280" s="6" t="str">
        <f>VLOOKUP('Customer Names'!A1280,'Customer Names'!A:A,1,FALSE)</f>
        <v>Id1279</v>
      </c>
      <c r="B1280" s="6" t="str">
        <f>VLOOKUP(Table2[[#This Row],[CustomerID]],'Customer Names'!A:E,4,FALSE)</f>
        <v xml:space="preserve">  Laura</v>
      </c>
      <c r="C1280" s="6">
        <f>VLOOKUP(Table2[[#This Row],[CustomerID]],'Medical Examinations'!A:J,2,FALSE)</f>
        <v>23.87</v>
      </c>
      <c r="D1280" s="6">
        <f>VLOOKUP(Table2[[#This Row],[CustomerID]],'Medical Examinations'!A:J,3,FALSE)</f>
        <v>4.7699999999999996</v>
      </c>
      <c r="E1280" s="6" t="str">
        <f>VLOOKUP(Table2[[#This Row],[CustomerID]],'Medical Examinations'!A:J,4,FALSE)</f>
        <v>Yes</v>
      </c>
      <c r="F1280" s="6" t="str">
        <f>VLOOKUP(Table2[[#This Row],[CustomerID]],'Medical Examinations'!A:J,5,FALSE)</f>
        <v>No</v>
      </c>
      <c r="G1280" s="6" t="str">
        <f>VLOOKUP(Table2[[#This Row],[CustomerID]],'Medical Examinations'!A:J,6,FALSE)</f>
        <v>Yes</v>
      </c>
      <c r="H1280" s="6">
        <f>VLOOKUP(Table2[[#This Row],[CustomerID]],'Medical Examinations'!A:J,7,FALSE)</f>
        <v>1</v>
      </c>
      <c r="I1280" s="6" t="str">
        <f>VLOOKUP(Table2[[#This Row],[CustomerID]],'Medical Examinations'!A:J,8,FALSE)</f>
        <v>No</v>
      </c>
      <c r="J1280" s="6" t="str">
        <f>VLOOKUP(Table2[[#This Row],[CustomerID]],'Medical Examinations'!A:J,9,FALSE)</f>
        <v>NormalWeight</v>
      </c>
      <c r="K1280" s="6" t="str">
        <f>VLOOKUP(Table2[[#This Row],[CustomerID]],'Medical Examinations'!A:J,10,FALSE)</f>
        <v>Normal</v>
      </c>
      <c r="L1280" s="6" t="str">
        <f>VLOOKUP(Table2[[#This Row],[CustomerID]],'Hospitalisation Details'!A:M,12,FALSE)</f>
        <v>30-Dec-1983</v>
      </c>
      <c r="M1280" s="6">
        <f>VLOOKUP(Table2[[#This Row],[CustomerID]],'Hospitalisation Details'!A:M,7,FALSE)</f>
        <v>8582.2999999999993</v>
      </c>
      <c r="N1280" s="6" t="str">
        <f>VLOOKUP(Table2[[#This Row],[CustomerID]],'Hospitalisation Details'!A:M,8,FALSE)</f>
        <v>tier - 2</v>
      </c>
      <c r="O1280" s="6" t="str">
        <f>VLOOKUP(Table2[[#This Row],[CustomerID]],'Hospitalisation Details'!A:M,9,FALSE)</f>
        <v>tier - 1</v>
      </c>
      <c r="P1280" s="6" t="str">
        <f>VLOOKUP(Table2[[#This Row],[CustomerID]],'Hospitalisation Details'!A:M,10,FALSE)</f>
        <v>R1013</v>
      </c>
      <c r="Q1280" s="6">
        <f>VLOOKUP(Table2[[#This Row],[CustomerID]],'Hospitalisation Details'!A:M,13,FALSE)</f>
        <v>39</v>
      </c>
      <c r="R1280" s="41"/>
    </row>
    <row r="1281" spans="1:18" x14ac:dyDescent="0.3">
      <c r="A1281" s="6" t="str">
        <f>VLOOKUP('Customer Names'!A1281,'Customer Names'!A:A,1,FALSE)</f>
        <v>Id1280</v>
      </c>
      <c r="B1281" s="6" t="str">
        <f>VLOOKUP(Table2[[#This Row],[CustomerID]],'Customer Names'!A:E,4,FALSE)</f>
        <v xml:space="preserve">  Torrey C III</v>
      </c>
      <c r="C1281" s="6">
        <f>VLOOKUP(Table2[[#This Row],[CustomerID]],'Medical Examinations'!A:J,2,FALSE)</f>
        <v>30.15</v>
      </c>
      <c r="D1281" s="6">
        <f>VLOOKUP(Table2[[#This Row],[CustomerID]],'Medical Examinations'!A:J,3,FALSE)</f>
        <v>4.25</v>
      </c>
      <c r="E1281" s="6" t="str">
        <f>VLOOKUP(Table2[[#This Row],[CustomerID]],'Medical Examinations'!A:J,4,FALSE)</f>
        <v>No</v>
      </c>
      <c r="F1281" s="6" t="str">
        <f>VLOOKUP(Table2[[#This Row],[CustomerID]],'Medical Examinations'!A:J,5,FALSE)</f>
        <v>No</v>
      </c>
      <c r="G1281" s="6" t="str">
        <f>VLOOKUP(Table2[[#This Row],[CustomerID]],'Medical Examinations'!A:J,6,FALSE)</f>
        <v>No</v>
      </c>
      <c r="H1281" s="6">
        <f>VLOOKUP(Table2[[#This Row],[CustomerID]],'Medical Examinations'!A:J,7,FALSE)</f>
        <v>1</v>
      </c>
      <c r="I1281" s="6" t="str">
        <f>VLOOKUP(Table2[[#This Row],[CustomerID]],'Medical Examinations'!A:J,8,FALSE)</f>
        <v>No</v>
      </c>
      <c r="J1281" s="6" t="str">
        <f>VLOOKUP(Table2[[#This Row],[CustomerID]],'Medical Examinations'!A:J,9,FALSE)</f>
        <v>Obesity</v>
      </c>
      <c r="K1281" s="6" t="str">
        <f>VLOOKUP(Table2[[#This Row],[CustomerID]],'Medical Examinations'!A:J,10,FALSE)</f>
        <v>Normal</v>
      </c>
      <c r="L1281" s="6" t="str">
        <f>VLOOKUP(Table2[[#This Row],[CustomerID]],'Hospitalisation Details'!A:M,12,FALSE)</f>
        <v>11-Nov-1987</v>
      </c>
      <c r="M1281" s="6">
        <f>VLOOKUP(Table2[[#This Row],[CustomerID]],'Hospitalisation Details'!A:M,7,FALSE)</f>
        <v>8573.2999999999993</v>
      </c>
      <c r="N1281" s="6" t="str">
        <f>VLOOKUP(Table2[[#This Row],[CustomerID]],'Hospitalisation Details'!A:M,8,FALSE)</f>
        <v>tier - 2</v>
      </c>
      <c r="O1281" s="6" t="str">
        <f>VLOOKUP(Table2[[#This Row],[CustomerID]],'Hospitalisation Details'!A:M,9,FALSE)</f>
        <v>tier - 2</v>
      </c>
      <c r="P1281" s="6" t="str">
        <f>VLOOKUP(Table2[[#This Row],[CustomerID]],'Hospitalisation Details'!A:M,10,FALSE)</f>
        <v>R1021</v>
      </c>
      <c r="Q1281" s="6">
        <f>VLOOKUP(Table2[[#This Row],[CustomerID]],'Hospitalisation Details'!A:M,13,FALSE)</f>
        <v>35</v>
      </c>
      <c r="R1281" s="41"/>
    </row>
    <row r="1282" spans="1:18" x14ac:dyDescent="0.3">
      <c r="A1282" s="6" t="str">
        <f>VLOOKUP('Customer Names'!A1282,'Customer Names'!A:A,1,FALSE)</f>
        <v>Id1281</v>
      </c>
      <c r="B1282" s="6" t="str">
        <f>VLOOKUP(Table2[[#This Row],[CustomerID]],'Customer Names'!A:E,4,FALSE)</f>
        <v xml:space="preserve">  Paul</v>
      </c>
      <c r="C1282" s="6">
        <f>VLOOKUP(Table2[[#This Row],[CustomerID]],'Medical Examinations'!A:J,2,FALSE)</f>
        <v>26.36</v>
      </c>
      <c r="D1282" s="6">
        <f>VLOOKUP(Table2[[#This Row],[CustomerID]],'Medical Examinations'!A:J,3,FALSE)</f>
        <v>5.52</v>
      </c>
      <c r="E1282" s="6" t="str">
        <f>VLOOKUP(Table2[[#This Row],[CustomerID]],'Medical Examinations'!A:J,4,FALSE)</f>
        <v>No</v>
      </c>
      <c r="F1282" s="6" t="str">
        <f>VLOOKUP(Table2[[#This Row],[CustomerID]],'Medical Examinations'!A:J,5,FALSE)</f>
        <v>No</v>
      </c>
      <c r="G1282" s="6" t="str">
        <f>VLOOKUP(Table2[[#This Row],[CustomerID]],'Medical Examinations'!A:J,6,FALSE)</f>
        <v>No</v>
      </c>
      <c r="H1282" s="6">
        <f>VLOOKUP(Table2[[#This Row],[CustomerID]],'Medical Examinations'!A:J,7,FALSE)</f>
        <v>0</v>
      </c>
      <c r="I1282" s="6" t="str">
        <f>VLOOKUP(Table2[[#This Row],[CustomerID]],'Medical Examinations'!A:J,8,FALSE)</f>
        <v>No</v>
      </c>
      <c r="J1282" s="6" t="str">
        <f>VLOOKUP(Table2[[#This Row],[CustomerID]],'Medical Examinations'!A:J,9,FALSE)</f>
        <v>OverWeight</v>
      </c>
      <c r="K1282" s="6" t="str">
        <f>VLOOKUP(Table2[[#This Row],[CustomerID]],'Medical Examinations'!A:J,10,FALSE)</f>
        <v>Normal</v>
      </c>
      <c r="L1282" s="6" t="str">
        <f>VLOOKUP(Table2[[#This Row],[CustomerID]],'Hospitalisation Details'!A:M,12,FALSE)</f>
        <v>6-Dec-1982</v>
      </c>
      <c r="M1282" s="6">
        <f>VLOOKUP(Table2[[#This Row],[CustomerID]],'Hospitalisation Details'!A:M,7,FALSE)</f>
        <v>8572.0400000000009</v>
      </c>
      <c r="N1282" s="6" t="str">
        <f>VLOOKUP(Table2[[#This Row],[CustomerID]],'Hospitalisation Details'!A:M,8,FALSE)</f>
        <v>tier - 2</v>
      </c>
      <c r="O1282" s="6" t="str">
        <f>VLOOKUP(Table2[[#This Row],[CustomerID]],'Hospitalisation Details'!A:M,9,FALSE)</f>
        <v>tier - 2</v>
      </c>
      <c r="P1282" s="6" t="str">
        <f>VLOOKUP(Table2[[#This Row],[CustomerID]],'Hospitalisation Details'!A:M,10,FALSE)</f>
        <v>R1021</v>
      </c>
      <c r="Q1282" s="6">
        <f>VLOOKUP(Table2[[#This Row],[CustomerID]],'Hospitalisation Details'!A:M,13,FALSE)</f>
        <v>40</v>
      </c>
      <c r="R1282" s="41"/>
    </row>
    <row r="1283" spans="1:18" x14ac:dyDescent="0.3">
      <c r="A1283" s="6" t="str">
        <f>VLOOKUP('Customer Names'!A1283,'Customer Names'!A:A,1,FALSE)</f>
        <v>Id1282</v>
      </c>
      <c r="B1283" s="6" t="str">
        <f>VLOOKUP(Table2[[#This Row],[CustomerID]],'Customer Names'!A:E,4,FALSE)</f>
        <v xml:space="preserve">  Jennifer D</v>
      </c>
      <c r="C1283" s="6">
        <f>VLOOKUP(Table2[[#This Row],[CustomerID]],'Medical Examinations'!A:J,2,FALSE)</f>
        <v>45.32</v>
      </c>
      <c r="D1283" s="6">
        <f>VLOOKUP(Table2[[#This Row],[CustomerID]],'Medical Examinations'!A:J,3,FALSE)</f>
        <v>6.53</v>
      </c>
      <c r="E1283" s="6" t="str">
        <f>VLOOKUP(Table2[[#This Row],[CustomerID]],'Medical Examinations'!A:J,4,FALSE)</f>
        <v>Yes</v>
      </c>
      <c r="F1283" s="6" t="str">
        <f>VLOOKUP(Table2[[#This Row],[CustomerID]],'Medical Examinations'!A:J,5,FALSE)</f>
        <v>No</v>
      </c>
      <c r="G1283" s="6" t="str">
        <f>VLOOKUP(Table2[[#This Row],[CustomerID]],'Medical Examinations'!A:J,6,FALSE)</f>
        <v>No</v>
      </c>
      <c r="H1283" s="6">
        <f>VLOOKUP(Table2[[#This Row],[CustomerID]],'Medical Examinations'!A:J,7,FALSE)</f>
        <v>1</v>
      </c>
      <c r="I1283" s="6" t="str">
        <f>VLOOKUP(Table2[[#This Row],[CustomerID]],'Medical Examinations'!A:J,8,FALSE)</f>
        <v>No</v>
      </c>
      <c r="J1283" s="6" t="str">
        <f>VLOOKUP(Table2[[#This Row],[CustomerID]],'Medical Examinations'!A:J,9,FALSE)</f>
        <v>Obesity</v>
      </c>
      <c r="K1283" s="6" t="str">
        <f>VLOOKUP(Table2[[#This Row],[CustomerID]],'Medical Examinations'!A:J,10,FALSE)</f>
        <v>Diabetes</v>
      </c>
      <c r="L1283" s="6" t="str">
        <f>VLOOKUP(Table2[[#This Row],[CustomerID]],'Hospitalisation Details'!A:M,12,FALSE)</f>
        <v>26-Sep-1975</v>
      </c>
      <c r="M1283" s="6">
        <f>VLOOKUP(Table2[[#This Row],[CustomerID]],'Hospitalisation Details'!A:M,7,FALSE)</f>
        <v>8569.86</v>
      </c>
      <c r="N1283" s="6" t="str">
        <f>VLOOKUP(Table2[[#This Row],[CustomerID]],'Hospitalisation Details'!A:M,8,FALSE)</f>
        <v>tier - 2</v>
      </c>
      <c r="O1283" s="6" t="str">
        <f>VLOOKUP(Table2[[#This Row],[CustomerID]],'Hospitalisation Details'!A:M,9,FALSE)</f>
        <v>tier - 3</v>
      </c>
      <c r="P1283" s="6" t="str">
        <f>VLOOKUP(Table2[[#This Row],[CustomerID]],'Hospitalisation Details'!A:M,10,FALSE)</f>
        <v>R1013</v>
      </c>
      <c r="Q1283" s="6">
        <f>VLOOKUP(Table2[[#This Row],[CustomerID]],'Hospitalisation Details'!A:M,13,FALSE)</f>
        <v>47</v>
      </c>
      <c r="R1283" s="41"/>
    </row>
    <row r="1284" spans="1:18" x14ac:dyDescent="0.3">
      <c r="A1284" s="6" t="str">
        <f>VLOOKUP('Customer Names'!A1284,'Customer Names'!A:A,1,FALSE)</f>
        <v>Id1283</v>
      </c>
      <c r="B1284" s="6" t="str">
        <f>VLOOKUP(Table2[[#This Row],[CustomerID]],'Customer Names'!A:E,4,FALSE)</f>
        <v xml:space="preserve">  Erik</v>
      </c>
      <c r="C1284" s="6">
        <f>VLOOKUP(Table2[[#This Row],[CustomerID]],'Medical Examinations'!A:J,2,FALSE)</f>
        <v>31.93</v>
      </c>
      <c r="D1284" s="6">
        <f>VLOOKUP(Table2[[#This Row],[CustomerID]],'Medical Examinations'!A:J,3,FALSE)</f>
        <v>4.82</v>
      </c>
      <c r="E1284" s="6" t="str">
        <f>VLOOKUP(Table2[[#This Row],[CustomerID]],'Medical Examinations'!A:J,4,FALSE)</f>
        <v>Yes</v>
      </c>
      <c r="F1284" s="6" t="str">
        <f>VLOOKUP(Table2[[#This Row],[CustomerID]],'Medical Examinations'!A:J,5,FALSE)</f>
        <v>No</v>
      </c>
      <c r="G1284" s="6" t="str">
        <f>VLOOKUP(Table2[[#This Row],[CustomerID]],'Medical Examinations'!A:J,6,FALSE)</f>
        <v>No</v>
      </c>
      <c r="H1284" s="6">
        <f>VLOOKUP(Table2[[#This Row],[CustomerID]],'Medical Examinations'!A:J,7,FALSE)</f>
        <v>1</v>
      </c>
      <c r="I1284" s="6" t="str">
        <f>VLOOKUP(Table2[[#This Row],[CustomerID]],'Medical Examinations'!A:J,8,FALSE)</f>
        <v>No</v>
      </c>
      <c r="J1284" s="6" t="str">
        <f>VLOOKUP(Table2[[#This Row],[CustomerID]],'Medical Examinations'!A:J,9,FALSE)</f>
        <v>Obesity</v>
      </c>
      <c r="K1284" s="6" t="str">
        <f>VLOOKUP(Table2[[#This Row],[CustomerID]],'Medical Examinations'!A:J,10,FALSE)</f>
        <v>Normal</v>
      </c>
      <c r="L1284" s="6" t="str">
        <f>VLOOKUP(Table2[[#This Row],[CustomerID]],'Hospitalisation Details'!A:M,12,FALSE)</f>
        <v>21-Sep-1988</v>
      </c>
      <c r="M1284" s="6">
        <f>VLOOKUP(Table2[[#This Row],[CustomerID]],'Hospitalisation Details'!A:M,7,FALSE)</f>
        <v>8567.25</v>
      </c>
      <c r="N1284" s="6" t="str">
        <f>VLOOKUP(Table2[[#This Row],[CustomerID]],'Hospitalisation Details'!A:M,8,FALSE)</f>
        <v>tier - 2</v>
      </c>
      <c r="O1284" s="6" t="str">
        <f>VLOOKUP(Table2[[#This Row],[CustomerID]],'Hospitalisation Details'!A:M,9,FALSE)</f>
        <v>tier - 1</v>
      </c>
      <c r="P1284" s="6" t="str">
        <f>VLOOKUP(Table2[[#This Row],[CustomerID]],'Hospitalisation Details'!A:M,10,FALSE)</f>
        <v>R1012</v>
      </c>
      <c r="Q1284" s="6">
        <f>VLOOKUP(Table2[[#This Row],[CustomerID]],'Hospitalisation Details'!A:M,13,FALSE)</f>
        <v>34</v>
      </c>
      <c r="R1284" s="41"/>
    </row>
    <row r="1285" spans="1:18" x14ac:dyDescent="0.3">
      <c r="A1285" s="6" t="str">
        <f>VLOOKUP('Customer Names'!A1285,'Customer Names'!A:A,1,FALSE)</f>
        <v>Id1284</v>
      </c>
      <c r="B1285" s="6" t="str">
        <f>VLOOKUP(Table2[[#This Row],[CustomerID]],'Customer Names'!A:E,4,FALSE)</f>
        <v xml:space="preserve">  Lana J</v>
      </c>
      <c r="C1285" s="6">
        <f>VLOOKUP(Table2[[#This Row],[CustomerID]],'Medical Examinations'!A:J,2,FALSE)</f>
        <v>36</v>
      </c>
      <c r="D1285" s="6">
        <f>VLOOKUP(Table2[[#This Row],[CustomerID]],'Medical Examinations'!A:J,3,FALSE)</f>
        <v>11.94</v>
      </c>
      <c r="E1285" s="6" t="str">
        <f>VLOOKUP(Table2[[#This Row],[CustomerID]],'Medical Examinations'!A:J,4,FALSE)</f>
        <v>Yes</v>
      </c>
      <c r="F1285" s="6" t="str">
        <f>VLOOKUP(Table2[[#This Row],[CustomerID]],'Medical Examinations'!A:J,5,FALSE)</f>
        <v>No</v>
      </c>
      <c r="G1285" s="6" t="str">
        <f>VLOOKUP(Table2[[#This Row],[CustomerID]],'Medical Examinations'!A:J,6,FALSE)</f>
        <v>No</v>
      </c>
      <c r="H1285" s="6">
        <f>VLOOKUP(Table2[[#This Row],[CustomerID]],'Medical Examinations'!A:J,7,FALSE)</f>
        <v>1</v>
      </c>
      <c r="I1285" s="6" t="str">
        <f>VLOOKUP(Table2[[#This Row],[CustomerID]],'Medical Examinations'!A:J,8,FALSE)</f>
        <v>No</v>
      </c>
      <c r="J1285" s="6" t="str">
        <f>VLOOKUP(Table2[[#This Row],[CustomerID]],'Medical Examinations'!A:J,9,FALSE)</f>
        <v>Obesity</v>
      </c>
      <c r="K1285" s="6" t="str">
        <f>VLOOKUP(Table2[[#This Row],[CustomerID]],'Medical Examinations'!A:J,10,FALSE)</f>
        <v>Diabetes</v>
      </c>
      <c r="L1285" s="6" t="str">
        <f>VLOOKUP(Table2[[#This Row],[CustomerID]],'Hospitalisation Details'!A:M,12,FALSE)</f>
        <v>21-Aug-1975</v>
      </c>
      <c r="M1285" s="6">
        <f>VLOOKUP(Table2[[#This Row],[CustomerID]],'Hospitalisation Details'!A:M,7,FALSE)</f>
        <v>8556.91</v>
      </c>
      <c r="N1285" s="6" t="str">
        <f>VLOOKUP(Table2[[#This Row],[CustomerID]],'Hospitalisation Details'!A:M,8,FALSE)</f>
        <v>tier - 2</v>
      </c>
      <c r="O1285" s="6" t="str">
        <f>VLOOKUP(Table2[[#This Row],[CustomerID]],'Hospitalisation Details'!A:M,9,FALSE)</f>
        <v>tier - 1</v>
      </c>
      <c r="P1285" s="6" t="str">
        <f>VLOOKUP(Table2[[#This Row],[CustomerID]],'Hospitalisation Details'!A:M,10,FALSE)</f>
        <v>R1011</v>
      </c>
      <c r="Q1285" s="6">
        <f>VLOOKUP(Table2[[#This Row],[CustomerID]],'Hospitalisation Details'!A:M,13,FALSE)</f>
        <v>47</v>
      </c>
      <c r="R1285" s="41"/>
    </row>
    <row r="1286" spans="1:18" x14ac:dyDescent="0.3">
      <c r="A1286" s="6" t="str">
        <f>VLOOKUP('Customer Names'!A1286,'Customer Names'!A:A,1,FALSE)</f>
        <v>Id1285</v>
      </c>
      <c r="B1286" s="6" t="str">
        <f>VLOOKUP(Table2[[#This Row],[CustomerID]],'Customer Names'!A:E,4,FALSE)</f>
        <v xml:space="preserve">  Rebecca E</v>
      </c>
      <c r="C1286" s="6">
        <f>VLOOKUP(Table2[[#This Row],[CustomerID]],'Medical Examinations'!A:J,2,FALSE)</f>
        <v>32</v>
      </c>
      <c r="D1286" s="6">
        <f>VLOOKUP(Table2[[#This Row],[CustomerID]],'Medical Examinations'!A:J,3,FALSE)</f>
        <v>7.85</v>
      </c>
      <c r="E1286" s="6" t="str">
        <f>VLOOKUP(Table2[[#This Row],[CustomerID]],'Medical Examinations'!A:J,4,FALSE)</f>
        <v>Yes</v>
      </c>
      <c r="F1286" s="6" t="str">
        <f>VLOOKUP(Table2[[#This Row],[CustomerID]],'Medical Examinations'!A:J,5,FALSE)</f>
        <v>No</v>
      </c>
      <c r="G1286" s="6" t="str">
        <f>VLOOKUP(Table2[[#This Row],[CustomerID]],'Medical Examinations'!A:J,6,FALSE)</f>
        <v>No</v>
      </c>
      <c r="H1286" s="6">
        <f>VLOOKUP(Table2[[#This Row],[CustomerID]],'Medical Examinations'!A:J,7,FALSE)</f>
        <v>1</v>
      </c>
      <c r="I1286" s="6" t="str">
        <f>VLOOKUP(Table2[[#This Row],[CustomerID]],'Medical Examinations'!A:J,8,FALSE)</f>
        <v>No</v>
      </c>
      <c r="J1286" s="6" t="str">
        <f>VLOOKUP(Table2[[#This Row],[CustomerID]],'Medical Examinations'!A:J,9,FALSE)</f>
        <v>Obesity</v>
      </c>
      <c r="K1286" s="6" t="str">
        <f>VLOOKUP(Table2[[#This Row],[CustomerID]],'Medical Examinations'!A:J,10,FALSE)</f>
        <v>Diabetes</v>
      </c>
      <c r="L1286" s="6" t="str">
        <f>VLOOKUP(Table2[[#This Row],[CustomerID]],'Hospitalisation Details'!A:M,12,FALSE)</f>
        <v>6-Aug-1975</v>
      </c>
      <c r="M1286" s="6">
        <f>VLOOKUP(Table2[[#This Row],[CustomerID]],'Hospitalisation Details'!A:M,7,FALSE)</f>
        <v>8551.35</v>
      </c>
      <c r="N1286" s="6" t="str">
        <f>VLOOKUP(Table2[[#This Row],[CustomerID]],'Hospitalisation Details'!A:M,8,FALSE)</f>
        <v>tier - 2</v>
      </c>
      <c r="O1286" s="6" t="str">
        <f>VLOOKUP(Table2[[#This Row],[CustomerID]],'Hospitalisation Details'!A:M,9,FALSE)</f>
        <v>tier - 2</v>
      </c>
      <c r="P1286" s="6" t="str">
        <f>VLOOKUP(Table2[[#This Row],[CustomerID]],'Hospitalisation Details'!A:M,10,FALSE)</f>
        <v>R1011</v>
      </c>
      <c r="Q1286" s="6">
        <f>VLOOKUP(Table2[[#This Row],[CustomerID]],'Hospitalisation Details'!A:M,13,FALSE)</f>
        <v>47</v>
      </c>
      <c r="R1286" s="41"/>
    </row>
    <row r="1287" spans="1:18" x14ac:dyDescent="0.3">
      <c r="A1287" s="6" t="str">
        <f>VLOOKUP('Customer Names'!A1287,'Customer Names'!A:A,1,FALSE)</f>
        <v>Id1286</v>
      </c>
      <c r="B1287" s="6" t="str">
        <f>VLOOKUP(Table2[[#This Row],[CustomerID]],'Customer Names'!A:E,4,FALSE)</f>
        <v xml:space="preserve">  Katie M</v>
      </c>
      <c r="C1287" s="6">
        <f>VLOOKUP(Table2[[#This Row],[CustomerID]],'Medical Examinations'!A:J,2,FALSE)</f>
        <v>29.37</v>
      </c>
      <c r="D1287" s="6">
        <f>VLOOKUP(Table2[[#This Row],[CustomerID]],'Medical Examinations'!A:J,3,FALSE)</f>
        <v>8.01</v>
      </c>
      <c r="E1287" s="6" t="str">
        <f>VLOOKUP(Table2[[#This Row],[CustomerID]],'Medical Examinations'!A:J,4,FALSE)</f>
        <v>Yes</v>
      </c>
      <c r="F1287" s="6" t="str">
        <f>VLOOKUP(Table2[[#This Row],[CustomerID]],'Medical Examinations'!A:J,5,FALSE)</f>
        <v>No</v>
      </c>
      <c r="G1287" s="6" t="str">
        <f>VLOOKUP(Table2[[#This Row],[CustomerID]],'Medical Examinations'!A:J,6,FALSE)</f>
        <v>No</v>
      </c>
      <c r="H1287" s="6">
        <f>VLOOKUP(Table2[[#This Row],[CustomerID]],'Medical Examinations'!A:J,7,FALSE)</f>
        <v>1</v>
      </c>
      <c r="I1287" s="6" t="str">
        <f>VLOOKUP(Table2[[#This Row],[CustomerID]],'Medical Examinations'!A:J,8,FALSE)</f>
        <v>No</v>
      </c>
      <c r="J1287" s="6" t="str">
        <f>VLOOKUP(Table2[[#This Row],[CustomerID]],'Medical Examinations'!A:J,9,FALSE)</f>
        <v>OverWeight</v>
      </c>
      <c r="K1287" s="6" t="str">
        <f>VLOOKUP(Table2[[#This Row],[CustomerID]],'Medical Examinations'!A:J,10,FALSE)</f>
        <v>Diabetes</v>
      </c>
      <c r="L1287" s="6" t="str">
        <f>VLOOKUP(Table2[[#This Row],[CustomerID]],'Hospitalisation Details'!A:M,12,FALSE)</f>
        <v>12-Dec-1983</v>
      </c>
      <c r="M1287" s="6">
        <f>VLOOKUP(Table2[[#This Row],[CustomerID]],'Hospitalisation Details'!A:M,7,FALSE)</f>
        <v>8547.69</v>
      </c>
      <c r="N1287" s="6" t="str">
        <f>VLOOKUP(Table2[[#This Row],[CustomerID]],'Hospitalisation Details'!A:M,8,FALSE)</f>
        <v>tier - 2</v>
      </c>
      <c r="O1287" s="6" t="str">
        <f>VLOOKUP(Table2[[#This Row],[CustomerID]],'Hospitalisation Details'!A:M,9,FALSE)</f>
        <v>tier - 1</v>
      </c>
      <c r="P1287" s="6" t="str">
        <f>VLOOKUP(Table2[[#This Row],[CustomerID]],'Hospitalisation Details'!A:M,10,FALSE)</f>
        <v>R1013</v>
      </c>
      <c r="Q1287" s="6">
        <f>VLOOKUP(Table2[[#This Row],[CustomerID]],'Hospitalisation Details'!A:M,13,FALSE)</f>
        <v>39</v>
      </c>
      <c r="R1287" s="41"/>
    </row>
    <row r="1288" spans="1:18" x14ac:dyDescent="0.3">
      <c r="A1288" s="6" t="str">
        <f>VLOOKUP('Customer Names'!A1288,'Customer Names'!A:A,1,FALSE)</f>
        <v>Id1287</v>
      </c>
      <c r="B1288" s="6" t="str">
        <f>VLOOKUP(Table2[[#This Row],[CustomerID]],'Customer Names'!A:E,4,FALSE)</f>
        <v xml:space="preserve">  Elizabeth A</v>
      </c>
      <c r="C1288" s="6">
        <f>VLOOKUP(Table2[[#This Row],[CustomerID]],'Medical Examinations'!A:J,2,FALSE)</f>
        <v>23.6</v>
      </c>
      <c r="D1288" s="6">
        <f>VLOOKUP(Table2[[#This Row],[CustomerID]],'Medical Examinations'!A:J,3,FALSE)</f>
        <v>7.4</v>
      </c>
      <c r="E1288" s="6" t="str">
        <f>VLOOKUP(Table2[[#This Row],[CustomerID]],'Medical Examinations'!A:J,4,FALSE)</f>
        <v>Yes</v>
      </c>
      <c r="F1288" s="6" t="str">
        <f>VLOOKUP(Table2[[#This Row],[CustomerID]],'Medical Examinations'!A:J,5,FALSE)</f>
        <v>No</v>
      </c>
      <c r="G1288" s="6" t="str">
        <f>VLOOKUP(Table2[[#This Row],[CustomerID]],'Medical Examinations'!A:J,6,FALSE)</f>
        <v>No</v>
      </c>
      <c r="H1288" s="6">
        <f>VLOOKUP(Table2[[#This Row],[CustomerID]],'Medical Examinations'!A:J,7,FALSE)</f>
        <v>1</v>
      </c>
      <c r="I1288" s="6" t="str">
        <f>VLOOKUP(Table2[[#This Row],[CustomerID]],'Medical Examinations'!A:J,8,FALSE)</f>
        <v>No</v>
      </c>
      <c r="J1288" s="6" t="str">
        <f>VLOOKUP(Table2[[#This Row],[CustomerID]],'Medical Examinations'!A:J,9,FALSE)</f>
        <v>NormalWeight</v>
      </c>
      <c r="K1288" s="6" t="str">
        <f>VLOOKUP(Table2[[#This Row],[CustomerID]],'Medical Examinations'!A:J,10,FALSE)</f>
        <v>Diabetes</v>
      </c>
      <c r="L1288" s="6" t="str">
        <f>VLOOKUP(Table2[[#This Row],[CustomerID]],'Hospitalisation Details'!A:M,12,FALSE)</f>
        <v>6-Nov-1975</v>
      </c>
      <c r="M1288" s="6">
        <f>VLOOKUP(Table2[[#This Row],[CustomerID]],'Hospitalisation Details'!A:M,7,FALSE)</f>
        <v>8539.67</v>
      </c>
      <c r="N1288" s="6" t="str">
        <f>VLOOKUP(Table2[[#This Row],[CustomerID]],'Hospitalisation Details'!A:M,8,FALSE)</f>
        <v>tier - 2</v>
      </c>
      <c r="O1288" s="6" t="str">
        <f>VLOOKUP(Table2[[#This Row],[CustomerID]],'Hospitalisation Details'!A:M,9,FALSE)</f>
        <v>tier - 3</v>
      </c>
      <c r="P1288" s="6" t="str">
        <f>VLOOKUP(Table2[[#This Row],[CustomerID]],'Hospitalisation Details'!A:M,10,FALSE)</f>
        <v>R1011</v>
      </c>
      <c r="Q1288" s="6">
        <f>VLOOKUP(Table2[[#This Row],[CustomerID]],'Hospitalisation Details'!A:M,13,FALSE)</f>
        <v>47</v>
      </c>
      <c r="R1288" s="41"/>
    </row>
    <row r="1289" spans="1:18" x14ac:dyDescent="0.3">
      <c r="A1289" s="6" t="str">
        <f>VLOOKUP('Customer Names'!A1289,'Customer Names'!A:A,1,FALSE)</f>
        <v>Id1288</v>
      </c>
      <c r="B1289" s="6" t="str">
        <f>VLOOKUP(Table2[[#This Row],[CustomerID]],'Customer Names'!A:E,4,FALSE)</f>
        <v xml:space="preserve">  Sarah</v>
      </c>
      <c r="C1289" s="6">
        <f>VLOOKUP(Table2[[#This Row],[CustomerID]],'Medical Examinations'!A:J,2,FALSE)</f>
        <v>33.155000000000001</v>
      </c>
      <c r="D1289" s="6">
        <f>VLOOKUP(Table2[[#This Row],[CustomerID]],'Medical Examinations'!A:J,3,FALSE)</f>
        <v>8.3800000000000008</v>
      </c>
      <c r="E1289" s="6" t="str">
        <f>VLOOKUP(Table2[[#This Row],[CustomerID]],'Medical Examinations'!A:J,4,FALSE)</f>
        <v>Yes</v>
      </c>
      <c r="F1289" s="6" t="str">
        <f>VLOOKUP(Table2[[#This Row],[CustomerID]],'Medical Examinations'!A:J,5,FALSE)</f>
        <v>No</v>
      </c>
      <c r="G1289" s="6" t="str">
        <f>VLOOKUP(Table2[[#This Row],[CustomerID]],'Medical Examinations'!A:J,6,FALSE)</f>
        <v>No</v>
      </c>
      <c r="H1289" s="6">
        <f>VLOOKUP(Table2[[#This Row],[CustomerID]],'Medical Examinations'!A:J,7,FALSE)</f>
        <v>0</v>
      </c>
      <c r="I1289" s="6" t="str">
        <f>VLOOKUP(Table2[[#This Row],[CustomerID]],'Medical Examinations'!A:J,8,FALSE)</f>
        <v>No</v>
      </c>
      <c r="J1289" s="6" t="str">
        <f>VLOOKUP(Table2[[#This Row],[CustomerID]],'Medical Examinations'!A:J,9,FALSE)</f>
        <v>Obesity</v>
      </c>
      <c r="K1289" s="6" t="str">
        <f>VLOOKUP(Table2[[#This Row],[CustomerID]],'Medical Examinations'!A:J,10,FALSE)</f>
        <v>Diabetes</v>
      </c>
      <c r="L1289" s="6" t="str">
        <f>VLOOKUP(Table2[[#This Row],[CustomerID]],'Hospitalisation Details'!A:M,12,FALSE)</f>
        <v>27-Dec-1981</v>
      </c>
      <c r="M1289" s="6">
        <f>VLOOKUP(Table2[[#This Row],[CustomerID]],'Hospitalisation Details'!A:M,7,FALSE)</f>
        <v>8538.2900000000009</v>
      </c>
      <c r="N1289" s="6" t="str">
        <f>VLOOKUP(Table2[[#This Row],[CustomerID]],'Hospitalisation Details'!A:M,8,FALSE)</f>
        <v>tier - 2</v>
      </c>
      <c r="O1289" s="6" t="str">
        <f>VLOOKUP(Table2[[#This Row],[CustomerID]],'Hospitalisation Details'!A:M,9,FALSE)</f>
        <v>tier - 3</v>
      </c>
      <c r="P1289" s="6" t="str">
        <f>VLOOKUP(Table2[[#This Row],[CustomerID]],'Hospitalisation Details'!A:M,10,FALSE)</f>
        <v>R1024</v>
      </c>
      <c r="Q1289" s="6">
        <f>VLOOKUP(Table2[[#This Row],[CustomerID]],'Hospitalisation Details'!A:M,13,FALSE)</f>
        <v>41</v>
      </c>
      <c r="R1289" s="41"/>
    </row>
    <row r="1290" spans="1:18" x14ac:dyDescent="0.3">
      <c r="A1290" s="6" t="str">
        <f>VLOOKUP('Customer Names'!A1290,'Customer Names'!A:A,1,FALSE)</f>
        <v>Id1289</v>
      </c>
      <c r="B1290" s="6" t="str">
        <f>VLOOKUP(Table2[[#This Row],[CustomerID]],'Customer Names'!A:E,4,FALSE)</f>
        <v xml:space="preserve">  Annie J</v>
      </c>
      <c r="C1290" s="6">
        <f>VLOOKUP(Table2[[#This Row],[CustomerID]],'Medical Examinations'!A:J,2,FALSE)</f>
        <v>24.32</v>
      </c>
      <c r="D1290" s="6">
        <f>VLOOKUP(Table2[[#This Row],[CustomerID]],'Medical Examinations'!A:J,3,FALSE)</f>
        <v>11.56</v>
      </c>
      <c r="E1290" s="6" t="str">
        <f>VLOOKUP(Table2[[#This Row],[CustomerID]],'Medical Examinations'!A:J,4,FALSE)</f>
        <v>Yes</v>
      </c>
      <c r="F1290" s="6" t="str">
        <f>VLOOKUP(Table2[[#This Row],[CustomerID]],'Medical Examinations'!A:J,5,FALSE)</f>
        <v>No</v>
      </c>
      <c r="G1290" s="6" t="str">
        <f>VLOOKUP(Table2[[#This Row],[CustomerID]],'Medical Examinations'!A:J,6,FALSE)</f>
        <v>No</v>
      </c>
      <c r="H1290" s="6">
        <f>VLOOKUP(Table2[[#This Row],[CustomerID]],'Medical Examinations'!A:J,7,FALSE)</f>
        <v>1</v>
      </c>
      <c r="I1290" s="6" t="str">
        <f>VLOOKUP(Table2[[#This Row],[CustomerID]],'Medical Examinations'!A:J,8,FALSE)</f>
        <v>No</v>
      </c>
      <c r="J1290" s="6" t="str">
        <f>VLOOKUP(Table2[[#This Row],[CustomerID]],'Medical Examinations'!A:J,9,FALSE)</f>
        <v>NormalWeight</v>
      </c>
      <c r="K1290" s="6" t="str">
        <f>VLOOKUP(Table2[[#This Row],[CustomerID]],'Medical Examinations'!A:J,10,FALSE)</f>
        <v>Diabetes</v>
      </c>
      <c r="L1290" s="6" t="str">
        <f>VLOOKUP(Table2[[#This Row],[CustomerID]],'Hospitalisation Details'!A:M,12,FALSE)</f>
        <v>24-Jul-1983</v>
      </c>
      <c r="M1290" s="6">
        <f>VLOOKUP(Table2[[#This Row],[CustomerID]],'Hospitalisation Details'!A:M,7,FALSE)</f>
        <v>8534.67</v>
      </c>
      <c r="N1290" s="6" t="str">
        <f>VLOOKUP(Table2[[#This Row],[CustomerID]],'Hospitalisation Details'!A:M,8,FALSE)</f>
        <v>tier - 2</v>
      </c>
      <c r="O1290" s="6" t="str">
        <f>VLOOKUP(Table2[[#This Row],[CustomerID]],'Hospitalisation Details'!A:M,9,FALSE)</f>
        <v>tier - 3</v>
      </c>
      <c r="P1290" s="6" t="str">
        <f>VLOOKUP(Table2[[#This Row],[CustomerID]],'Hospitalisation Details'!A:M,10,FALSE)</f>
        <v>R1024</v>
      </c>
      <c r="Q1290" s="6">
        <f>VLOOKUP(Table2[[#This Row],[CustomerID]],'Hospitalisation Details'!A:M,13,FALSE)</f>
        <v>39</v>
      </c>
      <c r="R1290" s="41"/>
    </row>
    <row r="1291" spans="1:18" x14ac:dyDescent="0.3">
      <c r="A1291" s="6" t="str">
        <f>VLOOKUP('Customer Names'!A1291,'Customer Names'!A:A,1,FALSE)</f>
        <v>Id1290</v>
      </c>
      <c r="B1291" s="6" t="str">
        <f>VLOOKUP(Table2[[#This Row],[CustomerID]],'Customer Names'!A:E,4,FALSE)</f>
        <v xml:space="preserve">  Annie</v>
      </c>
      <c r="C1291" s="6">
        <f>VLOOKUP(Table2[[#This Row],[CustomerID]],'Medical Examinations'!A:J,2,FALSE)</f>
        <v>36.299999999999997</v>
      </c>
      <c r="D1291" s="6">
        <f>VLOOKUP(Table2[[#This Row],[CustomerID]],'Medical Examinations'!A:J,3,FALSE)</f>
        <v>4.6100000000000003</v>
      </c>
      <c r="E1291" s="6" t="str">
        <f>VLOOKUP(Table2[[#This Row],[CustomerID]],'Medical Examinations'!A:J,4,FALSE)</f>
        <v>No</v>
      </c>
      <c r="F1291" s="6" t="str">
        <f>VLOOKUP(Table2[[#This Row],[CustomerID]],'Medical Examinations'!A:J,5,FALSE)</f>
        <v>No</v>
      </c>
      <c r="G1291" s="6" t="str">
        <f>VLOOKUP(Table2[[#This Row],[CustomerID]],'Medical Examinations'!A:J,6,FALSE)</f>
        <v>No</v>
      </c>
      <c r="H1291" s="6">
        <f>VLOOKUP(Table2[[#This Row],[CustomerID]],'Medical Examinations'!A:J,7,FALSE)</f>
        <v>0</v>
      </c>
      <c r="I1291" s="6" t="str">
        <f>VLOOKUP(Table2[[#This Row],[CustomerID]],'Medical Examinations'!A:J,8,FALSE)</f>
        <v>No</v>
      </c>
      <c r="J1291" s="6" t="str">
        <f>VLOOKUP(Table2[[#This Row],[CustomerID]],'Medical Examinations'!A:J,9,FALSE)</f>
        <v>Obesity</v>
      </c>
      <c r="K1291" s="6" t="str">
        <f>VLOOKUP(Table2[[#This Row],[CustomerID]],'Medical Examinations'!A:J,10,FALSE)</f>
        <v>Normal</v>
      </c>
      <c r="L1291" s="6" t="str">
        <f>VLOOKUP(Table2[[#This Row],[CustomerID]],'Hospitalisation Details'!A:M,12,FALSE)</f>
        <v>26-Jul-1977</v>
      </c>
      <c r="M1291" s="6">
        <f>VLOOKUP(Table2[[#This Row],[CustomerID]],'Hospitalisation Details'!A:M,7,FALSE)</f>
        <v>8527.5300000000007</v>
      </c>
      <c r="N1291" s="6" t="str">
        <f>VLOOKUP(Table2[[#This Row],[CustomerID]],'Hospitalisation Details'!A:M,8,FALSE)</f>
        <v>tier - 2</v>
      </c>
      <c r="O1291" s="6" t="str">
        <f>VLOOKUP(Table2[[#This Row],[CustomerID]],'Hospitalisation Details'!A:M,9,FALSE)</f>
        <v>tier - 2</v>
      </c>
      <c r="P1291" s="6" t="str">
        <f>VLOOKUP(Table2[[#This Row],[CustomerID]],'Hospitalisation Details'!A:M,10,FALSE)</f>
        <v>R1013</v>
      </c>
      <c r="Q1291" s="6">
        <f>VLOOKUP(Table2[[#This Row],[CustomerID]],'Hospitalisation Details'!A:M,13,FALSE)</f>
        <v>45</v>
      </c>
      <c r="R1291" s="41"/>
    </row>
    <row r="1292" spans="1:18" x14ac:dyDescent="0.3">
      <c r="A1292" s="6" t="str">
        <f>VLOOKUP('Customer Names'!A1292,'Customer Names'!A:A,1,FALSE)</f>
        <v>Id1291</v>
      </c>
      <c r="B1292" s="6" t="str">
        <f>VLOOKUP(Table2[[#This Row],[CustomerID]],'Customer Names'!A:E,4,FALSE)</f>
        <v xml:space="preserve">  Lindsey</v>
      </c>
      <c r="C1292" s="6">
        <f>VLOOKUP(Table2[[#This Row],[CustomerID]],'Medical Examinations'!A:J,2,FALSE)</f>
        <v>34.4</v>
      </c>
      <c r="D1292" s="6">
        <f>VLOOKUP(Table2[[#This Row],[CustomerID]],'Medical Examinations'!A:J,3,FALSE)</f>
        <v>4.95</v>
      </c>
      <c r="E1292" s="6" t="str">
        <f>VLOOKUP(Table2[[#This Row],[CustomerID]],'Medical Examinations'!A:J,4,FALSE)</f>
        <v>No</v>
      </c>
      <c r="F1292" s="6" t="str">
        <f>VLOOKUP(Table2[[#This Row],[CustomerID]],'Medical Examinations'!A:J,5,FALSE)</f>
        <v>No</v>
      </c>
      <c r="G1292" s="6" t="str">
        <f>VLOOKUP(Table2[[#This Row],[CustomerID]],'Medical Examinations'!A:J,6,FALSE)</f>
        <v>Yes</v>
      </c>
      <c r="H1292" s="6">
        <f>VLOOKUP(Table2[[#This Row],[CustomerID]],'Medical Examinations'!A:J,7,FALSE)</f>
        <v>1</v>
      </c>
      <c r="I1292" s="6" t="str">
        <f>VLOOKUP(Table2[[#This Row],[CustomerID]],'Medical Examinations'!A:J,8,FALSE)</f>
        <v>No</v>
      </c>
      <c r="J1292" s="6" t="str">
        <f>VLOOKUP(Table2[[#This Row],[CustomerID]],'Medical Examinations'!A:J,9,FALSE)</f>
        <v>Obesity</v>
      </c>
      <c r="K1292" s="6" t="str">
        <f>VLOOKUP(Table2[[#This Row],[CustomerID]],'Medical Examinations'!A:J,10,FALSE)</f>
        <v>Normal</v>
      </c>
      <c r="L1292" s="6" t="str">
        <f>VLOOKUP(Table2[[#This Row],[CustomerID]],'Hospitalisation Details'!A:M,12,FALSE)</f>
        <v>13-Aug-1979</v>
      </c>
      <c r="M1292" s="6">
        <f>VLOOKUP(Table2[[#This Row],[CustomerID]],'Hospitalisation Details'!A:M,7,FALSE)</f>
        <v>8522</v>
      </c>
      <c r="N1292" s="6" t="str">
        <f>VLOOKUP(Table2[[#This Row],[CustomerID]],'Hospitalisation Details'!A:M,8,FALSE)</f>
        <v>tier - 2</v>
      </c>
      <c r="O1292" s="6" t="str">
        <f>VLOOKUP(Table2[[#This Row],[CustomerID]],'Hospitalisation Details'!A:M,9,FALSE)</f>
        <v>tier - 2</v>
      </c>
      <c r="P1292" s="6" t="str">
        <f>VLOOKUP(Table2[[#This Row],[CustomerID]],'Hospitalisation Details'!A:M,10,FALSE)</f>
        <v>R1011</v>
      </c>
      <c r="Q1292" s="6">
        <f>VLOOKUP(Table2[[#This Row],[CustomerID]],'Hospitalisation Details'!A:M,13,FALSE)</f>
        <v>43</v>
      </c>
      <c r="R1292" s="41"/>
    </row>
    <row r="1293" spans="1:18" x14ac:dyDescent="0.3">
      <c r="A1293" s="6" t="str">
        <f>VLOOKUP('Customer Names'!A1293,'Customer Names'!A:A,1,FALSE)</f>
        <v>Id1292</v>
      </c>
      <c r="B1293" s="6" t="str">
        <f>VLOOKUP(Table2[[#This Row],[CustomerID]],'Customer Names'!A:E,4,FALSE)</f>
        <v xml:space="preserve">  Laura</v>
      </c>
      <c r="C1293" s="6">
        <f>VLOOKUP(Table2[[#This Row],[CustomerID]],'Medical Examinations'!A:J,2,FALSE)</f>
        <v>30.9</v>
      </c>
      <c r="D1293" s="6">
        <f>VLOOKUP(Table2[[#This Row],[CustomerID]],'Medical Examinations'!A:J,3,FALSE)</f>
        <v>5.04</v>
      </c>
      <c r="E1293" s="6" t="str">
        <f>VLOOKUP(Table2[[#This Row],[CustomerID]],'Medical Examinations'!A:J,4,FALSE)</f>
        <v>No</v>
      </c>
      <c r="F1293" s="6" t="str">
        <f>VLOOKUP(Table2[[#This Row],[CustomerID]],'Medical Examinations'!A:J,5,FALSE)</f>
        <v>No</v>
      </c>
      <c r="G1293" s="6" t="str">
        <f>VLOOKUP(Table2[[#This Row],[CustomerID]],'Medical Examinations'!A:J,6,FALSE)</f>
        <v>No</v>
      </c>
      <c r="H1293" s="6">
        <f>VLOOKUP(Table2[[#This Row],[CustomerID]],'Medical Examinations'!A:J,7,FALSE)</f>
        <v>0</v>
      </c>
      <c r="I1293" s="6" t="str">
        <f>VLOOKUP(Table2[[#This Row],[CustomerID]],'Medical Examinations'!A:J,8,FALSE)</f>
        <v>No</v>
      </c>
      <c r="J1293" s="6" t="str">
        <f>VLOOKUP(Table2[[#This Row],[CustomerID]],'Medical Examinations'!A:J,9,FALSE)</f>
        <v>Obesity</v>
      </c>
      <c r="K1293" s="6" t="str">
        <f>VLOOKUP(Table2[[#This Row],[CustomerID]],'Medical Examinations'!A:J,10,FALSE)</f>
        <v>Normal</v>
      </c>
      <c r="L1293" s="6" t="str">
        <f>VLOOKUP(Table2[[#This Row],[CustomerID]],'Hospitalisation Details'!A:M,12,FALSE)</f>
        <v>29-Dec-1977</v>
      </c>
      <c r="M1293" s="6">
        <f>VLOOKUP(Table2[[#This Row],[CustomerID]],'Hospitalisation Details'!A:M,7,FALSE)</f>
        <v>8520.0300000000007</v>
      </c>
      <c r="N1293" s="6" t="str">
        <f>VLOOKUP(Table2[[#This Row],[CustomerID]],'Hospitalisation Details'!A:M,8,FALSE)</f>
        <v>tier - 2</v>
      </c>
      <c r="O1293" s="6" t="str">
        <f>VLOOKUP(Table2[[#This Row],[CustomerID]],'Hospitalisation Details'!A:M,9,FALSE)</f>
        <v>tier - 3</v>
      </c>
      <c r="P1293" s="6" t="str">
        <f>VLOOKUP(Table2[[#This Row],[CustomerID]],'Hospitalisation Details'!A:M,10,FALSE)</f>
        <v>R1011</v>
      </c>
      <c r="Q1293" s="6">
        <f>VLOOKUP(Table2[[#This Row],[CustomerID]],'Hospitalisation Details'!A:M,13,FALSE)</f>
        <v>45</v>
      </c>
      <c r="R1293" s="41"/>
    </row>
    <row r="1294" spans="1:18" x14ac:dyDescent="0.3">
      <c r="A1294" s="6" t="str">
        <f>VLOOKUP('Customer Names'!A1294,'Customer Names'!A:A,1,FALSE)</f>
        <v>Id1293</v>
      </c>
      <c r="B1294" s="6" t="str">
        <f>VLOOKUP(Table2[[#This Row],[CustomerID]],'Customer Names'!A:E,4,FALSE)</f>
        <v xml:space="preserve">  Amy T</v>
      </c>
      <c r="C1294" s="6">
        <f>VLOOKUP(Table2[[#This Row],[CustomerID]],'Medical Examinations'!A:J,2,FALSE)</f>
        <v>28.6</v>
      </c>
      <c r="D1294" s="6">
        <f>VLOOKUP(Table2[[#This Row],[CustomerID]],'Medical Examinations'!A:J,3,FALSE)</f>
        <v>5.42</v>
      </c>
      <c r="E1294" s="6" t="str">
        <f>VLOOKUP(Table2[[#This Row],[CustomerID]],'Medical Examinations'!A:J,4,FALSE)</f>
        <v>No</v>
      </c>
      <c r="F1294" s="6" t="str">
        <f>VLOOKUP(Table2[[#This Row],[CustomerID]],'Medical Examinations'!A:J,5,FALSE)</f>
        <v>No</v>
      </c>
      <c r="G1294" s="6" t="str">
        <f>VLOOKUP(Table2[[#This Row],[CustomerID]],'Medical Examinations'!A:J,6,FALSE)</f>
        <v>No</v>
      </c>
      <c r="H1294" s="6">
        <f>VLOOKUP(Table2[[#This Row],[CustomerID]],'Medical Examinations'!A:J,7,FALSE)</f>
        <v>0</v>
      </c>
      <c r="I1294" s="6" t="str">
        <f>VLOOKUP(Table2[[#This Row],[CustomerID]],'Medical Examinations'!A:J,8,FALSE)</f>
        <v>No</v>
      </c>
      <c r="J1294" s="6" t="str">
        <f>VLOOKUP(Table2[[#This Row],[CustomerID]],'Medical Examinations'!A:J,9,FALSE)</f>
        <v>OverWeight</v>
      </c>
      <c r="K1294" s="6" t="str">
        <f>VLOOKUP(Table2[[#This Row],[CustomerID]],'Medical Examinations'!A:J,10,FALSE)</f>
        <v>Normal</v>
      </c>
      <c r="L1294" s="6" t="str">
        <f>VLOOKUP(Table2[[#This Row],[CustomerID]],'Hospitalisation Details'!A:M,12,FALSE)</f>
        <v>21-Jun-1977</v>
      </c>
      <c r="M1294" s="6">
        <f>VLOOKUP(Table2[[#This Row],[CustomerID]],'Hospitalisation Details'!A:M,7,FALSE)</f>
        <v>8516.83</v>
      </c>
      <c r="N1294" s="6" t="str">
        <f>VLOOKUP(Table2[[#This Row],[CustomerID]],'Hospitalisation Details'!A:M,8,FALSE)</f>
        <v>tier - 2</v>
      </c>
      <c r="O1294" s="6" t="str">
        <f>VLOOKUP(Table2[[#This Row],[CustomerID]],'Hospitalisation Details'!A:M,9,FALSE)</f>
        <v>tier - 1</v>
      </c>
      <c r="P1294" s="6" t="str">
        <f>VLOOKUP(Table2[[#This Row],[CustomerID]],'Hospitalisation Details'!A:M,10,FALSE)</f>
        <v>R1013</v>
      </c>
      <c r="Q1294" s="6">
        <f>VLOOKUP(Table2[[#This Row],[CustomerID]],'Hospitalisation Details'!A:M,13,FALSE)</f>
        <v>45</v>
      </c>
      <c r="R1294" s="41"/>
    </row>
    <row r="1295" spans="1:18" x14ac:dyDescent="0.3">
      <c r="A1295" s="6" t="str">
        <f>VLOOKUP('Customer Names'!A1295,'Customer Names'!A:A,1,FALSE)</f>
        <v>Id1294</v>
      </c>
      <c r="B1295" s="6" t="str">
        <f>VLOOKUP(Table2[[#This Row],[CustomerID]],'Customer Names'!A:E,4,FALSE)</f>
        <v xml:space="preserve">  Katarina D</v>
      </c>
      <c r="C1295" s="6">
        <f>VLOOKUP(Table2[[#This Row],[CustomerID]],'Medical Examinations'!A:J,2,FALSE)</f>
        <v>27.83</v>
      </c>
      <c r="D1295" s="6">
        <f>VLOOKUP(Table2[[#This Row],[CustomerID]],'Medical Examinations'!A:J,3,FALSE)</f>
        <v>5.39</v>
      </c>
      <c r="E1295" s="6" t="str">
        <f>VLOOKUP(Table2[[#This Row],[CustomerID]],'Medical Examinations'!A:J,4,FALSE)</f>
        <v>No</v>
      </c>
      <c r="F1295" s="6" t="str">
        <f>VLOOKUP(Table2[[#This Row],[CustomerID]],'Medical Examinations'!A:J,5,FALSE)</f>
        <v>No</v>
      </c>
      <c r="G1295" s="6" t="str">
        <f>VLOOKUP(Table2[[#This Row],[CustomerID]],'Medical Examinations'!A:J,6,FALSE)</f>
        <v>No</v>
      </c>
      <c r="H1295" s="6">
        <f>VLOOKUP(Table2[[#This Row],[CustomerID]],'Medical Examinations'!A:J,7,FALSE)</f>
        <v>0</v>
      </c>
      <c r="I1295" s="6" t="str">
        <f>VLOOKUP(Table2[[#This Row],[CustomerID]],'Medical Examinations'!A:J,8,FALSE)</f>
        <v>No</v>
      </c>
      <c r="J1295" s="6" t="str">
        <f>VLOOKUP(Table2[[#This Row],[CustomerID]],'Medical Examinations'!A:J,9,FALSE)</f>
        <v>OverWeight</v>
      </c>
      <c r="K1295" s="6" t="str">
        <f>VLOOKUP(Table2[[#This Row],[CustomerID]],'Medical Examinations'!A:J,10,FALSE)</f>
        <v>Normal</v>
      </c>
      <c r="L1295" s="6" t="str">
        <f>VLOOKUP(Table2[[#This Row],[CustomerID]],'Hospitalisation Details'!A:M,12,FALSE)</f>
        <v>26-Dec-1977</v>
      </c>
      <c r="M1295" s="6">
        <f>VLOOKUP(Table2[[#This Row],[CustomerID]],'Hospitalisation Details'!A:M,7,FALSE)</f>
        <v>8515.76</v>
      </c>
      <c r="N1295" s="6" t="str">
        <f>VLOOKUP(Table2[[#This Row],[CustomerID]],'Hospitalisation Details'!A:M,8,FALSE)</f>
        <v>tier - 2</v>
      </c>
      <c r="O1295" s="6" t="str">
        <f>VLOOKUP(Table2[[#This Row],[CustomerID]],'Hospitalisation Details'!A:M,9,FALSE)</f>
        <v>tier - 2</v>
      </c>
      <c r="P1295" s="6" t="str">
        <f>VLOOKUP(Table2[[#This Row],[CustomerID]],'Hospitalisation Details'!A:M,10,FALSE)</f>
        <v>R1013</v>
      </c>
      <c r="Q1295" s="6">
        <f>VLOOKUP(Table2[[#This Row],[CustomerID]],'Hospitalisation Details'!A:M,13,FALSE)</f>
        <v>45</v>
      </c>
      <c r="R1295" s="41"/>
    </row>
    <row r="1296" spans="1:18" x14ac:dyDescent="0.3">
      <c r="A1296" s="6" t="str">
        <f>VLOOKUP('Customer Names'!A1296,'Customer Names'!A:A,1,FALSE)</f>
        <v>Id1295</v>
      </c>
      <c r="B1296" s="6" t="str">
        <f>VLOOKUP(Table2[[#This Row],[CustomerID]],'Customer Names'!A:E,4,FALSE)</f>
        <v xml:space="preserve">  B</v>
      </c>
      <c r="C1296" s="6">
        <f>VLOOKUP(Table2[[#This Row],[CustomerID]],'Medical Examinations'!A:J,2,FALSE)</f>
        <v>39.64</v>
      </c>
      <c r="D1296" s="6">
        <f>VLOOKUP(Table2[[#This Row],[CustomerID]],'Medical Examinations'!A:J,3,FALSE)</f>
        <v>6</v>
      </c>
      <c r="E1296" s="6" t="str">
        <f>VLOOKUP(Table2[[#This Row],[CustomerID]],'Medical Examinations'!A:J,4,FALSE)</f>
        <v>No</v>
      </c>
      <c r="F1296" s="6" t="str">
        <f>VLOOKUP(Table2[[#This Row],[CustomerID]],'Medical Examinations'!A:J,5,FALSE)</f>
        <v>No</v>
      </c>
      <c r="G1296" s="6" t="str">
        <f>VLOOKUP(Table2[[#This Row],[CustomerID]],'Medical Examinations'!A:J,6,FALSE)</f>
        <v>Yes</v>
      </c>
      <c r="H1296" s="6">
        <f>VLOOKUP(Table2[[#This Row],[CustomerID]],'Medical Examinations'!A:J,7,FALSE)</f>
        <v>1</v>
      </c>
      <c r="I1296" s="6" t="str">
        <f>VLOOKUP(Table2[[#This Row],[CustomerID]],'Medical Examinations'!A:J,8,FALSE)</f>
        <v>No</v>
      </c>
      <c r="J1296" s="6" t="str">
        <f>VLOOKUP(Table2[[#This Row],[CustomerID]],'Medical Examinations'!A:J,9,FALSE)</f>
        <v>Obesity</v>
      </c>
      <c r="K1296" s="6" t="str">
        <f>VLOOKUP(Table2[[#This Row],[CustomerID]],'Medical Examinations'!A:J,10,FALSE)</f>
        <v>Prediabetes</v>
      </c>
      <c r="L1296" s="6" t="str">
        <f>VLOOKUP(Table2[[#This Row],[CustomerID]],'Hospitalisation Details'!A:M,12,FALSE)</f>
        <v>10-Nov-1993</v>
      </c>
      <c r="M1296" s="6">
        <f>VLOOKUP(Table2[[#This Row],[CustomerID]],'Hospitalisation Details'!A:M,7,FALSE)</f>
        <v>8471.65</v>
      </c>
      <c r="N1296" s="6" t="str">
        <f>VLOOKUP(Table2[[#This Row],[CustomerID]],'Hospitalisation Details'!A:M,8,FALSE)</f>
        <v>tier - 2</v>
      </c>
      <c r="O1296" s="6" t="str">
        <f>VLOOKUP(Table2[[#This Row],[CustomerID]],'Hospitalisation Details'!A:M,9,FALSE)</f>
        <v>tier - 1</v>
      </c>
      <c r="P1296" s="6" t="str">
        <f>VLOOKUP(Table2[[#This Row],[CustomerID]],'Hospitalisation Details'!A:M,10,FALSE)</f>
        <v>R1012</v>
      </c>
      <c r="Q1296" s="6">
        <f>VLOOKUP(Table2[[#This Row],[CustomerID]],'Hospitalisation Details'!A:M,13,FALSE)</f>
        <v>29</v>
      </c>
      <c r="R1296" s="41"/>
    </row>
    <row r="1297" spans="1:18" x14ac:dyDescent="0.3">
      <c r="A1297" s="6" t="str">
        <f>VLOOKUP('Customer Names'!A1297,'Customer Names'!A:A,1,FALSE)</f>
        <v>Id1296</v>
      </c>
      <c r="B1297" s="6" t="str">
        <f>VLOOKUP(Table2[[#This Row],[CustomerID]],'Customer Names'!A:E,4,FALSE)</f>
        <v xml:space="preserve">  Alison</v>
      </c>
      <c r="C1297" s="6">
        <f>VLOOKUP(Table2[[#This Row],[CustomerID]],'Medical Examinations'!A:J,2,FALSE)</f>
        <v>38.479999999999997</v>
      </c>
      <c r="D1297" s="6">
        <f>VLOOKUP(Table2[[#This Row],[CustomerID]],'Medical Examinations'!A:J,3,FALSE)</f>
        <v>6.02</v>
      </c>
      <c r="E1297" s="6" t="str">
        <f>VLOOKUP(Table2[[#This Row],[CustomerID]],'Medical Examinations'!A:J,4,FALSE)</f>
        <v>No</v>
      </c>
      <c r="F1297" s="6" t="str">
        <f>VLOOKUP(Table2[[#This Row],[CustomerID]],'Medical Examinations'!A:J,5,FALSE)</f>
        <v>No</v>
      </c>
      <c r="G1297" s="6" t="str">
        <f>VLOOKUP(Table2[[#This Row],[CustomerID]],'Medical Examinations'!A:J,6,FALSE)</f>
        <v>No</v>
      </c>
      <c r="H1297" s="6">
        <f>VLOOKUP(Table2[[#This Row],[CustomerID]],'Medical Examinations'!A:J,7,FALSE)</f>
        <v>1</v>
      </c>
      <c r="I1297" s="6" t="str">
        <f>VLOOKUP(Table2[[#This Row],[CustomerID]],'Medical Examinations'!A:J,8,FALSE)</f>
        <v>No</v>
      </c>
      <c r="J1297" s="6" t="str">
        <f>VLOOKUP(Table2[[#This Row],[CustomerID]],'Medical Examinations'!A:J,9,FALSE)</f>
        <v>Obesity</v>
      </c>
      <c r="K1297" s="6" t="str">
        <f>VLOOKUP(Table2[[#This Row],[CustomerID]],'Medical Examinations'!A:J,10,FALSE)</f>
        <v>Prediabetes</v>
      </c>
      <c r="L1297" s="6" t="str">
        <f>VLOOKUP(Table2[[#This Row],[CustomerID]],'Hospitalisation Details'!A:M,12,FALSE)</f>
        <v>9-Sep-1992</v>
      </c>
      <c r="M1297" s="6">
        <f>VLOOKUP(Table2[[#This Row],[CustomerID]],'Hospitalisation Details'!A:M,7,FALSE)</f>
        <v>8466.35</v>
      </c>
      <c r="N1297" s="6" t="str">
        <f>VLOOKUP(Table2[[#This Row],[CustomerID]],'Hospitalisation Details'!A:M,8,FALSE)</f>
        <v>tier - 2</v>
      </c>
      <c r="O1297" s="6" t="str">
        <f>VLOOKUP(Table2[[#This Row],[CustomerID]],'Hospitalisation Details'!A:M,9,FALSE)</f>
        <v>tier - 2</v>
      </c>
      <c r="P1297" s="6" t="str">
        <f>VLOOKUP(Table2[[#This Row],[CustomerID]],'Hospitalisation Details'!A:M,10,FALSE)</f>
        <v>R1012</v>
      </c>
      <c r="Q1297" s="6">
        <f>VLOOKUP(Table2[[#This Row],[CustomerID]],'Hospitalisation Details'!A:M,13,FALSE)</f>
        <v>30</v>
      </c>
      <c r="R1297" s="41"/>
    </row>
    <row r="1298" spans="1:18" x14ac:dyDescent="0.3">
      <c r="A1298" s="6" t="str">
        <f>VLOOKUP('Customer Names'!A1298,'Customer Names'!A:A,1,FALSE)</f>
        <v>Id1297</v>
      </c>
      <c r="B1298" s="6" t="str">
        <f>VLOOKUP(Table2[[#This Row],[CustomerID]],'Customer Names'!A:E,4,FALSE)</f>
        <v xml:space="preserve">  Neil K</v>
      </c>
      <c r="C1298" s="6">
        <f>VLOOKUP(Table2[[#This Row],[CustomerID]],'Medical Examinations'!A:J,2,FALSE)</f>
        <v>36.200000000000003</v>
      </c>
      <c r="D1298" s="6">
        <f>VLOOKUP(Table2[[#This Row],[CustomerID]],'Medical Examinations'!A:J,3,FALSE)</f>
        <v>4.62</v>
      </c>
      <c r="E1298" s="6" t="str">
        <f>VLOOKUP(Table2[[#This Row],[CustomerID]],'Medical Examinations'!A:J,4,FALSE)</f>
        <v>No</v>
      </c>
      <c r="F1298" s="6" t="str">
        <f>VLOOKUP(Table2[[#This Row],[CustomerID]],'Medical Examinations'!A:J,5,FALSE)</f>
        <v>No</v>
      </c>
      <c r="G1298" s="6" t="str">
        <f>VLOOKUP(Table2[[#This Row],[CustomerID]],'Medical Examinations'!A:J,6,FALSE)</f>
        <v>No</v>
      </c>
      <c r="H1298" s="6">
        <f>VLOOKUP(Table2[[#This Row],[CustomerID]],'Medical Examinations'!A:J,7,FALSE)</f>
        <v>2</v>
      </c>
      <c r="I1298" s="6" t="str">
        <f>VLOOKUP(Table2[[#This Row],[CustomerID]],'Medical Examinations'!A:J,8,FALSE)</f>
        <v>No</v>
      </c>
      <c r="J1298" s="6" t="str">
        <f>VLOOKUP(Table2[[#This Row],[CustomerID]],'Medical Examinations'!A:J,9,FALSE)</f>
        <v>Obesity</v>
      </c>
      <c r="K1298" s="6" t="str">
        <f>VLOOKUP(Table2[[#This Row],[CustomerID]],'Medical Examinations'!A:J,10,FALSE)</f>
        <v>Normal</v>
      </c>
      <c r="L1298" s="6" t="str">
        <f>VLOOKUP(Table2[[#This Row],[CustomerID]],'Hospitalisation Details'!A:M,12,FALSE)</f>
        <v>26-Dec-1972</v>
      </c>
      <c r="M1298" s="6">
        <f>VLOOKUP(Table2[[#This Row],[CustomerID]],'Hospitalisation Details'!A:M,7,FALSE)</f>
        <v>8457.82</v>
      </c>
      <c r="N1298" s="6" t="str">
        <f>VLOOKUP(Table2[[#This Row],[CustomerID]],'Hospitalisation Details'!A:M,8,FALSE)</f>
        <v>tier - 2</v>
      </c>
      <c r="O1298" s="6" t="str">
        <f>VLOOKUP(Table2[[#This Row],[CustomerID]],'Hospitalisation Details'!A:M,9,FALSE)</f>
        <v>tier - 3</v>
      </c>
      <c r="P1298" s="6" t="str">
        <f>VLOOKUP(Table2[[#This Row],[CustomerID]],'Hospitalisation Details'!A:M,10,FALSE)</f>
        <v>R1011</v>
      </c>
      <c r="Q1298" s="6">
        <f>VLOOKUP(Table2[[#This Row],[CustomerID]],'Hospitalisation Details'!A:M,13,FALSE)</f>
        <v>50</v>
      </c>
      <c r="R1298" s="41"/>
    </row>
    <row r="1299" spans="1:18" x14ac:dyDescent="0.3">
      <c r="A1299" s="6" t="str">
        <f>VLOOKUP('Customer Names'!A1299,'Customer Names'!A:A,1,FALSE)</f>
        <v>Id1298</v>
      </c>
      <c r="B1299" s="6" t="str">
        <f>VLOOKUP(Table2[[#This Row],[CustomerID]],'Customer Names'!A:E,4,FALSE)</f>
        <v xml:space="preserve">  Anne Hunter</v>
      </c>
      <c r="C1299" s="6">
        <f>VLOOKUP(Table2[[#This Row],[CustomerID]],'Medical Examinations'!A:J,2,FALSE)</f>
        <v>27.13</v>
      </c>
      <c r="D1299" s="6">
        <f>VLOOKUP(Table2[[#This Row],[CustomerID]],'Medical Examinations'!A:J,3,FALSE)</f>
        <v>5.59</v>
      </c>
      <c r="E1299" s="6" t="str">
        <f>VLOOKUP(Table2[[#This Row],[CustomerID]],'Medical Examinations'!A:J,4,FALSE)</f>
        <v>No</v>
      </c>
      <c r="F1299" s="6" t="str">
        <f>VLOOKUP(Table2[[#This Row],[CustomerID]],'Medical Examinations'!A:J,5,FALSE)</f>
        <v>No</v>
      </c>
      <c r="G1299" s="6" t="str">
        <f>VLOOKUP(Table2[[#This Row],[CustomerID]],'Medical Examinations'!A:J,6,FALSE)</f>
        <v>No</v>
      </c>
      <c r="H1299" s="6">
        <f>VLOOKUP(Table2[[#This Row],[CustomerID]],'Medical Examinations'!A:J,7,FALSE)</f>
        <v>1</v>
      </c>
      <c r="I1299" s="6" t="str">
        <f>VLOOKUP(Table2[[#This Row],[CustomerID]],'Medical Examinations'!A:J,8,FALSE)</f>
        <v>No</v>
      </c>
      <c r="J1299" s="6" t="str">
        <f>VLOOKUP(Table2[[#This Row],[CustomerID]],'Medical Examinations'!A:J,9,FALSE)</f>
        <v>OverWeight</v>
      </c>
      <c r="K1299" s="6" t="str">
        <f>VLOOKUP(Table2[[#This Row],[CustomerID]],'Medical Examinations'!A:J,10,FALSE)</f>
        <v>Normal</v>
      </c>
      <c r="L1299" s="6" t="str">
        <f>VLOOKUP(Table2[[#This Row],[CustomerID]],'Hospitalisation Details'!A:M,12,FALSE)</f>
        <v>19-Jun-1984</v>
      </c>
      <c r="M1299" s="6">
        <f>VLOOKUP(Table2[[#This Row],[CustomerID]],'Hospitalisation Details'!A:M,7,FALSE)</f>
        <v>8450.82</v>
      </c>
      <c r="N1299" s="6" t="str">
        <f>VLOOKUP(Table2[[#This Row],[CustomerID]],'Hospitalisation Details'!A:M,8,FALSE)</f>
        <v>tier - 2</v>
      </c>
      <c r="O1299" s="6" t="str">
        <f>VLOOKUP(Table2[[#This Row],[CustomerID]],'Hospitalisation Details'!A:M,9,FALSE)</f>
        <v>tier - 2</v>
      </c>
      <c r="P1299" s="6" t="str">
        <f>VLOOKUP(Table2[[#This Row],[CustomerID]],'Hospitalisation Details'!A:M,10,FALSE)</f>
        <v>R1025</v>
      </c>
      <c r="Q1299" s="6">
        <f>VLOOKUP(Table2[[#This Row],[CustomerID]],'Hospitalisation Details'!A:M,13,FALSE)</f>
        <v>38</v>
      </c>
      <c r="R1299" s="41"/>
    </row>
    <row r="1300" spans="1:18" x14ac:dyDescent="0.3">
      <c r="A1300" s="6" t="str">
        <f>VLOOKUP('Customer Names'!A1300,'Customer Names'!A:A,1,FALSE)</f>
        <v>Id1299</v>
      </c>
      <c r="B1300" s="6" t="str">
        <f>VLOOKUP(Table2[[#This Row],[CustomerID]],'Customer Names'!A:E,4,FALSE)</f>
        <v xml:space="preserve">  Sandra</v>
      </c>
      <c r="C1300" s="6">
        <f>VLOOKUP(Table2[[#This Row],[CustomerID]],'Medical Examinations'!A:J,2,FALSE)</f>
        <v>20.75</v>
      </c>
      <c r="D1300" s="6">
        <f>VLOOKUP(Table2[[#This Row],[CustomerID]],'Medical Examinations'!A:J,3,FALSE)</f>
        <v>5.18</v>
      </c>
      <c r="E1300" s="6" t="str">
        <f>VLOOKUP(Table2[[#This Row],[CustomerID]],'Medical Examinations'!A:J,4,FALSE)</f>
        <v>Yes</v>
      </c>
      <c r="F1300" s="6" t="str">
        <f>VLOOKUP(Table2[[#This Row],[CustomerID]],'Medical Examinations'!A:J,5,FALSE)</f>
        <v>No</v>
      </c>
      <c r="G1300" s="6" t="str">
        <f>VLOOKUP(Table2[[#This Row],[CustomerID]],'Medical Examinations'!A:J,6,FALSE)</f>
        <v>No</v>
      </c>
      <c r="H1300" s="6">
        <f>VLOOKUP(Table2[[#This Row],[CustomerID]],'Medical Examinations'!A:J,7,FALSE)</f>
        <v>2</v>
      </c>
      <c r="I1300" s="6" t="str">
        <f>VLOOKUP(Table2[[#This Row],[CustomerID]],'Medical Examinations'!A:J,8,FALSE)</f>
        <v>No</v>
      </c>
      <c r="J1300" s="6" t="str">
        <f>VLOOKUP(Table2[[#This Row],[CustomerID]],'Medical Examinations'!A:J,9,FALSE)</f>
        <v>NormalWeight</v>
      </c>
      <c r="K1300" s="6" t="str">
        <f>VLOOKUP(Table2[[#This Row],[CustomerID]],'Medical Examinations'!A:J,10,FALSE)</f>
        <v>Normal</v>
      </c>
      <c r="L1300" s="6" t="str">
        <f>VLOOKUP(Table2[[#This Row],[CustomerID]],'Hospitalisation Details'!A:M,12,FALSE)</f>
        <v>12-Jun-1966</v>
      </c>
      <c r="M1300" s="6">
        <f>VLOOKUP(Table2[[#This Row],[CustomerID]],'Hospitalisation Details'!A:M,7,FALSE)</f>
        <v>8448.66</v>
      </c>
      <c r="N1300" s="6" t="str">
        <f>VLOOKUP(Table2[[#This Row],[CustomerID]],'Hospitalisation Details'!A:M,8,FALSE)</f>
        <v>tier - 3</v>
      </c>
      <c r="O1300" s="6" t="str">
        <f>VLOOKUP(Table2[[#This Row],[CustomerID]],'Hospitalisation Details'!A:M,9,FALSE)</f>
        <v>tier - 1</v>
      </c>
      <c r="P1300" s="6" t="str">
        <f>VLOOKUP(Table2[[#This Row],[CustomerID]],'Hospitalisation Details'!A:M,10,FALSE)</f>
        <v>R1013</v>
      </c>
      <c r="Q1300" s="6">
        <f>VLOOKUP(Table2[[#This Row],[CustomerID]],'Hospitalisation Details'!A:M,13,FALSE)</f>
        <v>56</v>
      </c>
      <c r="R1300" s="41"/>
    </row>
    <row r="1301" spans="1:18" x14ac:dyDescent="0.3">
      <c r="A1301" s="6" t="str">
        <f>VLOOKUP('Customer Names'!A1301,'Customer Names'!A:A,1,FALSE)</f>
        <v>Id1300</v>
      </c>
      <c r="B1301" s="6" t="str">
        <f>VLOOKUP(Table2[[#This Row],[CustomerID]],'Customer Names'!A:E,4,FALSE)</f>
        <v xml:space="preserve">  Robert</v>
      </c>
      <c r="C1301" s="6">
        <f>VLOOKUP(Table2[[#This Row],[CustomerID]],'Medical Examinations'!A:J,2,FALSE)</f>
        <v>26.6</v>
      </c>
      <c r="D1301" s="6">
        <f>VLOOKUP(Table2[[#This Row],[CustomerID]],'Medical Examinations'!A:J,3,FALSE)</f>
        <v>6.29</v>
      </c>
      <c r="E1301" s="6" t="str">
        <f>VLOOKUP(Table2[[#This Row],[CustomerID]],'Medical Examinations'!A:J,4,FALSE)</f>
        <v>No</v>
      </c>
      <c r="F1301" s="6" t="str">
        <f>VLOOKUP(Table2[[#This Row],[CustomerID]],'Medical Examinations'!A:J,5,FALSE)</f>
        <v>No</v>
      </c>
      <c r="G1301" s="6" t="str">
        <f>VLOOKUP(Table2[[#This Row],[CustomerID]],'Medical Examinations'!A:J,6,FALSE)</f>
        <v>No</v>
      </c>
      <c r="H1301" s="6">
        <f>VLOOKUP(Table2[[#This Row],[CustomerID]],'Medical Examinations'!A:J,7,FALSE)</f>
        <v>2</v>
      </c>
      <c r="I1301" s="6" t="str">
        <f>VLOOKUP(Table2[[#This Row],[CustomerID]],'Medical Examinations'!A:J,8,FALSE)</f>
        <v>No</v>
      </c>
      <c r="J1301" s="6" t="str">
        <f>VLOOKUP(Table2[[#This Row],[CustomerID]],'Medical Examinations'!A:J,9,FALSE)</f>
        <v>OverWeight</v>
      </c>
      <c r="K1301" s="6" t="str">
        <f>VLOOKUP(Table2[[#This Row],[CustomerID]],'Medical Examinations'!A:J,10,FALSE)</f>
        <v>Prediabetes</v>
      </c>
      <c r="L1301" s="6" t="str">
        <f>VLOOKUP(Table2[[#This Row],[CustomerID]],'Hospitalisation Details'!A:M,12,FALSE)</f>
        <v>4-Sep-1972</v>
      </c>
      <c r="M1301" s="6">
        <f>VLOOKUP(Table2[[#This Row],[CustomerID]],'Hospitalisation Details'!A:M,7,FALSE)</f>
        <v>8444.4699999999993</v>
      </c>
      <c r="N1301" s="6" t="str">
        <f>VLOOKUP(Table2[[#This Row],[CustomerID]],'Hospitalisation Details'!A:M,8,FALSE)</f>
        <v>tier - 3</v>
      </c>
      <c r="O1301" s="6" t="str">
        <f>VLOOKUP(Table2[[#This Row],[CustomerID]],'Hospitalisation Details'!A:M,9,FALSE)</f>
        <v>tier - 1</v>
      </c>
      <c r="P1301" s="6" t="str">
        <f>VLOOKUP(Table2[[#This Row],[CustomerID]],'Hospitalisation Details'!A:M,10,FALSE)</f>
        <v>R1011</v>
      </c>
      <c r="Q1301" s="6">
        <f>VLOOKUP(Table2[[#This Row],[CustomerID]],'Hospitalisation Details'!A:M,13,FALSE)</f>
        <v>50</v>
      </c>
      <c r="R1301" s="41"/>
    </row>
    <row r="1302" spans="1:18" x14ac:dyDescent="0.3">
      <c r="A1302" s="6" t="str">
        <f>VLOOKUP('Customer Names'!A1302,'Customer Names'!A:A,1,FALSE)</f>
        <v>Id1301</v>
      </c>
      <c r="B1302" s="6" t="str">
        <f>VLOOKUP(Table2[[#This Row],[CustomerID]],'Customer Names'!A:E,4,FALSE)</f>
        <v xml:space="preserve">  Rodney</v>
      </c>
      <c r="C1302" s="6">
        <f>VLOOKUP(Table2[[#This Row],[CustomerID]],'Medical Examinations'!A:J,2,FALSE)</f>
        <v>25.3</v>
      </c>
      <c r="D1302" s="6">
        <f>VLOOKUP(Table2[[#This Row],[CustomerID]],'Medical Examinations'!A:J,3,FALSE)</f>
        <v>4.49</v>
      </c>
      <c r="E1302" s="6" t="str">
        <f>VLOOKUP(Table2[[#This Row],[CustomerID]],'Medical Examinations'!A:J,4,FALSE)</f>
        <v>No</v>
      </c>
      <c r="F1302" s="6" t="str">
        <f>VLOOKUP(Table2[[#This Row],[CustomerID]],'Medical Examinations'!A:J,5,FALSE)</f>
        <v>No</v>
      </c>
      <c r="G1302" s="6" t="str">
        <f>VLOOKUP(Table2[[#This Row],[CustomerID]],'Medical Examinations'!A:J,6,FALSE)</f>
        <v>No</v>
      </c>
      <c r="H1302" s="6">
        <f>VLOOKUP(Table2[[#This Row],[CustomerID]],'Medical Examinations'!A:J,7,FALSE)</f>
        <v>2</v>
      </c>
      <c r="I1302" s="6" t="str">
        <f>VLOOKUP(Table2[[#This Row],[CustomerID]],'Medical Examinations'!A:J,8,FALSE)</f>
        <v>No</v>
      </c>
      <c r="J1302" s="6" t="str">
        <f>VLOOKUP(Table2[[#This Row],[CustomerID]],'Medical Examinations'!A:J,9,FALSE)</f>
        <v>OverWeight</v>
      </c>
      <c r="K1302" s="6" t="str">
        <f>VLOOKUP(Table2[[#This Row],[CustomerID]],'Medical Examinations'!A:J,10,FALSE)</f>
        <v>Normal</v>
      </c>
      <c r="L1302" s="6" t="str">
        <f>VLOOKUP(Table2[[#This Row],[CustomerID]],'Hospitalisation Details'!A:M,12,FALSE)</f>
        <v>9-Sep-1972</v>
      </c>
      <c r="M1302" s="6">
        <f>VLOOKUP(Table2[[#This Row],[CustomerID]],'Hospitalisation Details'!A:M,7,FALSE)</f>
        <v>8442.67</v>
      </c>
      <c r="N1302" s="6" t="str">
        <f>VLOOKUP(Table2[[#This Row],[CustomerID]],'Hospitalisation Details'!A:M,8,FALSE)</f>
        <v>tier - 2</v>
      </c>
      <c r="O1302" s="6" t="str">
        <f>VLOOKUP(Table2[[#This Row],[CustomerID]],'Hospitalisation Details'!A:M,9,FALSE)</f>
        <v>tier - 3</v>
      </c>
      <c r="P1302" s="6" t="str">
        <f>VLOOKUP(Table2[[#This Row],[CustomerID]],'Hospitalisation Details'!A:M,10,FALSE)</f>
        <v>R1013</v>
      </c>
      <c r="Q1302" s="6">
        <f>VLOOKUP(Table2[[#This Row],[CustomerID]],'Hospitalisation Details'!A:M,13,FALSE)</f>
        <v>50</v>
      </c>
      <c r="R1302" s="41"/>
    </row>
    <row r="1303" spans="1:18" x14ac:dyDescent="0.3">
      <c r="A1303" s="6" t="str">
        <f>VLOOKUP('Customer Names'!A1303,'Customer Names'!A:A,1,FALSE)</f>
        <v>Id1302</v>
      </c>
      <c r="B1303" s="6" t="str">
        <f>VLOOKUP(Table2[[#This Row],[CustomerID]],'Customer Names'!A:E,4,FALSE)</f>
        <v xml:space="preserve">  Carl R</v>
      </c>
      <c r="C1303" s="6">
        <f>VLOOKUP(Table2[[#This Row],[CustomerID]],'Medical Examinations'!A:J,2,FALSE)</f>
        <v>18.84</v>
      </c>
      <c r="D1303" s="6">
        <f>VLOOKUP(Table2[[#This Row],[CustomerID]],'Medical Examinations'!A:J,3,FALSE)</f>
        <v>11.82</v>
      </c>
      <c r="E1303" s="6" t="str">
        <f>VLOOKUP(Table2[[#This Row],[CustomerID]],'Medical Examinations'!A:J,4,FALSE)</f>
        <v>Yes</v>
      </c>
      <c r="F1303" s="6" t="str">
        <f>VLOOKUP(Table2[[#This Row],[CustomerID]],'Medical Examinations'!A:J,5,FALSE)</f>
        <v>No</v>
      </c>
      <c r="G1303" s="6" t="str">
        <f>VLOOKUP(Table2[[#This Row],[CustomerID]],'Medical Examinations'!A:J,6,FALSE)</f>
        <v>Yes</v>
      </c>
      <c r="H1303" s="6">
        <f>VLOOKUP(Table2[[#This Row],[CustomerID]],'Medical Examinations'!A:J,7,FALSE)</f>
        <v>1</v>
      </c>
      <c r="I1303" s="6" t="str">
        <f>VLOOKUP(Table2[[#This Row],[CustomerID]],'Medical Examinations'!A:J,8,FALSE)</f>
        <v>No</v>
      </c>
      <c r="J1303" s="6" t="str">
        <f>VLOOKUP(Table2[[#This Row],[CustomerID]],'Medical Examinations'!A:J,9,FALSE)</f>
        <v>NormalWeight</v>
      </c>
      <c r="K1303" s="6" t="str">
        <f>VLOOKUP(Table2[[#This Row],[CustomerID]],'Medical Examinations'!A:J,10,FALSE)</f>
        <v>Diabetes</v>
      </c>
      <c r="L1303" s="6" t="str">
        <f>VLOOKUP(Table2[[#This Row],[CustomerID]],'Hospitalisation Details'!A:M,12,FALSE)</f>
        <v>24-Sep-1963</v>
      </c>
      <c r="M1303" s="6">
        <f>VLOOKUP(Table2[[#This Row],[CustomerID]],'Hospitalisation Details'!A:M,7,FALSE)</f>
        <v>8440.0499999999993</v>
      </c>
      <c r="N1303" s="6" t="str">
        <f>VLOOKUP(Table2[[#This Row],[CustomerID]],'Hospitalisation Details'!A:M,8,FALSE)</f>
        <v>tier - 3</v>
      </c>
      <c r="O1303" s="6" t="str">
        <f>VLOOKUP(Table2[[#This Row],[CustomerID]],'Hospitalisation Details'!A:M,9,FALSE)</f>
        <v>tier - 2</v>
      </c>
      <c r="P1303" s="6" t="str">
        <f>VLOOKUP(Table2[[#This Row],[CustomerID]],'Hospitalisation Details'!A:M,10,FALSE)</f>
        <v>R1013</v>
      </c>
      <c r="Q1303" s="6">
        <f>VLOOKUP(Table2[[#This Row],[CustomerID]],'Hospitalisation Details'!A:M,13,FALSE)</f>
        <v>59</v>
      </c>
      <c r="R1303" s="41"/>
    </row>
    <row r="1304" spans="1:18" x14ac:dyDescent="0.3">
      <c r="A1304" s="6" t="str">
        <f>VLOOKUP('Customer Names'!A1304,'Customer Names'!A:A,1,FALSE)</f>
        <v>Id1303</v>
      </c>
      <c r="B1304" s="6" t="str">
        <f>VLOOKUP(Table2[[#This Row],[CustomerID]],'Customer Names'!A:E,4,FALSE)</f>
        <v xml:space="preserve">  Maximilian</v>
      </c>
      <c r="C1304" s="6">
        <f>VLOOKUP(Table2[[#This Row],[CustomerID]],'Medical Examinations'!A:J,2,FALSE)</f>
        <v>19.57</v>
      </c>
      <c r="D1304" s="6">
        <f>VLOOKUP(Table2[[#This Row],[CustomerID]],'Medical Examinations'!A:J,3,FALSE)</f>
        <v>7.41</v>
      </c>
      <c r="E1304" s="6" t="str">
        <f>VLOOKUP(Table2[[#This Row],[CustomerID]],'Medical Examinations'!A:J,4,FALSE)</f>
        <v>Yes</v>
      </c>
      <c r="F1304" s="6" t="str">
        <f>VLOOKUP(Table2[[#This Row],[CustomerID]],'Medical Examinations'!A:J,5,FALSE)</f>
        <v>No</v>
      </c>
      <c r="G1304" s="6" t="str">
        <f>VLOOKUP(Table2[[#This Row],[CustomerID]],'Medical Examinations'!A:J,6,FALSE)</f>
        <v>No</v>
      </c>
      <c r="H1304" s="6">
        <f>VLOOKUP(Table2[[#This Row],[CustomerID]],'Medical Examinations'!A:J,7,FALSE)</f>
        <v>1</v>
      </c>
      <c r="I1304" s="6" t="str">
        <f>VLOOKUP(Table2[[#This Row],[CustomerID]],'Medical Examinations'!A:J,8,FALSE)</f>
        <v>No</v>
      </c>
      <c r="J1304" s="6" t="str">
        <f>VLOOKUP(Table2[[#This Row],[CustomerID]],'Medical Examinations'!A:J,9,FALSE)</f>
        <v>NormalWeight</v>
      </c>
      <c r="K1304" s="6" t="str">
        <f>VLOOKUP(Table2[[#This Row],[CustomerID]],'Medical Examinations'!A:J,10,FALSE)</f>
        <v>Diabetes</v>
      </c>
      <c r="L1304" s="6" t="str">
        <f>VLOOKUP(Table2[[#This Row],[CustomerID]],'Hospitalisation Details'!A:M,12,FALSE)</f>
        <v>28-Sep-1975</v>
      </c>
      <c r="M1304" s="6">
        <f>VLOOKUP(Table2[[#This Row],[CustomerID]],'Hospitalisation Details'!A:M,7,FALSE)</f>
        <v>8428.07</v>
      </c>
      <c r="N1304" s="6" t="str">
        <f>VLOOKUP(Table2[[#This Row],[CustomerID]],'Hospitalisation Details'!A:M,8,FALSE)</f>
        <v>tier - 3</v>
      </c>
      <c r="O1304" s="6" t="str">
        <f>VLOOKUP(Table2[[#This Row],[CustomerID]],'Hospitalisation Details'!A:M,9,FALSE)</f>
        <v>tier - 2</v>
      </c>
      <c r="P1304" s="6" t="str">
        <f>VLOOKUP(Table2[[#This Row],[CustomerID]],'Hospitalisation Details'!A:M,10,FALSE)</f>
        <v>R1012</v>
      </c>
      <c r="Q1304" s="6">
        <f>VLOOKUP(Table2[[#This Row],[CustomerID]],'Hospitalisation Details'!A:M,13,FALSE)</f>
        <v>47</v>
      </c>
      <c r="R1304" s="41"/>
    </row>
    <row r="1305" spans="1:18" x14ac:dyDescent="0.3">
      <c r="A1305" s="6" t="str">
        <f>VLOOKUP('Customer Names'!A1305,'Customer Names'!A:A,1,FALSE)</f>
        <v>Id1304</v>
      </c>
      <c r="B1305" s="6" t="str">
        <f>VLOOKUP(Table2[[#This Row],[CustomerID]],'Customer Names'!A:E,4,FALSE)</f>
        <v xml:space="preserve">  Erik</v>
      </c>
      <c r="C1305" s="6">
        <f>VLOOKUP(Table2[[#This Row],[CustomerID]],'Medical Examinations'!A:J,2,FALSE)</f>
        <v>30.495000000000001</v>
      </c>
      <c r="D1305" s="6">
        <f>VLOOKUP(Table2[[#This Row],[CustomerID]],'Medical Examinations'!A:J,3,FALSE)</f>
        <v>5.97</v>
      </c>
      <c r="E1305" s="6" t="str">
        <f>VLOOKUP(Table2[[#This Row],[CustomerID]],'Medical Examinations'!A:J,4,FALSE)</f>
        <v>No</v>
      </c>
      <c r="F1305" s="6" t="str">
        <f>VLOOKUP(Table2[[#This Row],[CustomerID]],'Medical Examinations'!A:J,5,FALSE)</f>
        <v>No</v>
      </c>
      <c r="G1305" s="6" t="str">
        <f>VLOOKUP(Table2[[#This Row],[CustomerID]],'Medical Examinations'!A:J,6,FALSE)</f>
        <v>No</v>
      </c>
      <c r="H1305" s="6">
        <f>VLOOKUP(Table2[[#This Row],[CustomerID]],'Medical Examinations'!A:J,7,FALSE)</f>
        <v>0</v>
      </c>
      <c r="I1305" s="6" t="str">
        <f>VLOOKUP(Table2[[#This Row],[CustomerID]],'Medical Examinations'!A:J,8,FALSE)</f>
        <v>No</v>
      </c>
      <c r="J1305" s="6" t="str">
        <f>VLOOKUP(Table2[[#This Row],[CustomerID]],'Medical Examinations'!A:J,9,FALSE)</f>
        <v>Obesity</v>
      </c>
      <c r="K1305" s="6" t="str">
        <f>VLOOKUP(Table2[[#This Row],[CustomerID]],'Medical Examinations'!A:J,10,FALSE)</f>
        <v>Prediabetes</v>
      </c>
      <c r="L1305" s="6" t="str">
        <f>VLOOKUP(Table2[[#This Row],[CustomerID]],'Hospitalisation Details'!A:M,12,FALSE)</f>
        <v>4-Sep-1977</v>
      </c>
      <c r="M1305" s="6">
        <f>VLOOKUP(Table2[[#This Row],[CustomerID]],'Hospitalisation Details'!A:M,7,FALSE)</f>
        <v>8413.4599999999991</v>
      </c>
      <c r="N1305" s="6" t="str">
        <f>VLOOKUP(Table2[[#This Row],[CustomerID]],'Hospitalisation Details'!A:M,8,FALSE)</f>
        <v>tier - 3</v>
      </c>
      <c r="O1305" s="6" t="str">
        <f>VLOOKUP(Table2[[#This Row],[CustomerID]],'Hospitalisation Details'!A:M,9,FALSE)</f>
        <v>tier - 1</v>
      </c>
      <c r="P1305" s="6" t="str">
        <f>VLOOKUP(Table2[[#This Row],[CustomerID]],'Hospitalisation Details'!A:M,10,FALSE)</f>
        <v>R1012</v>
      </c>
      <c r="Q1305" s="6">
        <f>VLOOKUP(Table2[[#This Row],[CustomerID]],'Hospitalisation Details'!A:M,13,FALSE)</f>
        <v>45</v>
      </c>
      <c r="R1305" s="41"/>
    </row>
    <row r="1306" spans="1:18" x14ac:dyDescent="0.3">
      <c r="A1306" s="6" t="str">
        <f>VLOOKUP('Customer Names'!A1306,'Customer Names'!A:A,1,FALSE)</f>
        <v>Id1305</v>
      </c>
      <c r="B1306" s="6" t="str">
        <f>VLOOKUP(Table2[[#This Row],[CustomerID]],'Customer Names'!A:E,4,FALSE)</f>
        <v xml:space="preserve">  Christopher</v>
      </c>
      <c r="C1306" s="6">
        <f>VLOOKUP(Table2[[#This Row],[CustomerID]],'Medical Examinations'!A:J,2,FALSE)</f>
        <v>30.114999999999998</v>
      </c>
      <c r="D1306" s="6">
        <f>VLOOKUP(Table2[[#This Row],[CustomerID]],'Medical Examinations'!A:J,3,FALSE)</f>
        <v>5.74</v>
      </c>
      <c r="E1306" s="6" t="str">
        <f>VLOOKUP(Table2[[#This Row],[CustomerID]],'Medical Examinations'!A:J,4,FALSE)</f>
        <v>No</v>
      </c>
      <c r="F1306" s="6" t="str">
        <f>VLOOKUP(Table2[[#This Row],[CustomerID]],'Medical Examinations'!A:J,5,FALSE)</f>
        <v>No</v>
      </c>
      <c r="G1306" s="6" t="str">
        <f>VLOOKUP(Table2[[#This Row],[CustomerID]],'Medical Examinations'!A:J,6,FALSE)</f>
        <v>Yes</v>
      </c>
      <c r="H1306" s="6">
        <f>VLOOKUP(Table2[[#This Row],[CustomerID]],'Medical Examinations'!A:J,7,FALSE)</f>
        <v>1</v>
      </c>
      <c r="I1306" s="6" t="str">
        <f>VLOOKUP(Table2[[#This Row],[CustomerID]],'Medical Examinations'!A:J,8,FALSE)</f>
        <v>No</v>
      </c>
      <c r="J1306" s="6" t="str">
        <f>VLOOKUP(Table2[[#This Row],[CustomerID]],'Medical Examinations'!A:J,9,FALSE)</f>
        <v>Obesity</v>
      </c>
      <c r="K1306" s="6" t="str">
        <f>VLOOKUP(Table2[[#This Row],[CustomerID]],'Medical Examinations'!A:J,10,FALSE)</f>
        <v>Prediabetes</v>
      </c>
      <c r="L1306" s="6" t="str">
        <f>VLOOKUP(Table2[[#This Row],[CustomerID]],'Hospitalisation Details'!A:M,12,FALSE)</f>
        <v>11-Jun-1979</v>
      </c>
      <c r="M1306" s="6">
        <f>VLOOKUP(Table2[[#This Row],[CustomerID]],'Hospitalisation Details'!A:M,7,FALSE)</f>
        <v>8410.0499999999993</v>
      </c>
      <c r="N1306" s="6" t="str">
        <f>VLOOKUP(Table2[[#This Row],[CustomerID]],'Hospitalisation Details'!A:M,8,FALSE)</f>
        <v>tier - 2</v>
      </c>
      <c r="O1306" s="6" t="str">
        <f>VLOOKUP(Table2[[#This Row],[CustomerID]],'Hospitalisation Details'!A:M,9,FALSE)</f>
        <v>tier - 2</v>
      </c>
      <c r="P1306" s="6" t="str">
        <f>VLOOKUP(Table2[[#This Row],[CustomerID]],'Hospitalisation Details'!A:M,10,FALSE)</f>
        <v>R1012</v>
      </c>
      <c r="Q1306" s="6">
        <f>VLOOKUP(Table2[[#This Row],[CustomerID]],'Hospitalisation Details'!A:M,13,FALSE)</f>
        <v>43</v>
      </c>
      <c r="R1306" s="41"/>
    </row>
    <row r="1307" spans="1:18" x14ac:dyDescent="0.3">
      <c r="A1307" s="6" t="str">
        <f>VLOOKUP('Customer Names'!A1307,'Customer Names'!A:A,1,FALSE)</f>
        <v>Id1306</v>
      </c>
      <c r="B1307" s="6" t="str">
        <f>VLOOKUP(Table2[[#This Row],[CustomerID]],'Customer Names'!A:E,4,FALSE)</f>
        <v xml:space="preserve">  Eirik</v>
      </c>
      <c r="C1307" s="6">
        <f>VLOOKUP(Table2[[#This Row],[CustomerID]],'Medical Examinations'!A:J,2,FALSE)</f>
        <v>24.78</v>
      </c>
      <c r="D1307" s="6">
        <f>VLOOKUP(Table2[[#This Row],[CustomerID]],'Medical Examinations'!A:J,3,FALSE)</f>
        <v>9.85</v>
      </c>
      <c r="E1307" s="6" t="str">
        <f>VLOOKUP(Table2[[#This Row],[CustomerID]],'Medical Examinations'!A:J,4,FALSE)</f>
        <v>No</v>
      </c>
      <c r="F1307" s="6" t="str">
        <f>VLOOKUP(Table2[[#This Row],[CustomerID]],'Medical Examinations'!A:J,5,FALSE)</f>
        <v>No</v>
      </c>
      <c r="G1307" s="6" t="str">
        <f>VLOOKUP(Table2[[#This Row],[CustomerID]],'Medical Examinations'!A:J,6,FALSE)</f>
        <v>No</v>
      </c>
      <c r="H1307" s="6">
        <f>VLOOKUP(Table2[[#This Row],[CustomerID]],'Medical Examinations'!A:J,7,FALSE)</f>
        <v>0</v>
      </c>
      <c r="I1307" s="6" t="str">
        <f>VLOOKUP(Table2[[#This Row],[CustomerID]],'Medical Examinations'!A:J,8,FALSE)</f>
        <v>No</v>
      </c>
      <c r="J1307" s="6" t="str">
        <f>VLOOKUP(Table2[[#This Row],[CustomerID]],'Medical Examinations'!A:J,9,FALSE)</f>
        <v>NormalWeight</v>
      </c>
      <c r="K1307" s="6" t="str">
        <f>VLOOKUP(Table2[[#This Row],[CustomerID]],'Medical Examinations'!A:J,10,FALSE)</f>
        <v>Diabetes</v>
      </c>
      <c r="L1307" s="6" t="str">
        <f>VLOOKUP(Table2[[#This Row],[CustomerID]],'Hospitalisation Details'!A:M,12,FALSE)</f>
        <v>18-Sep-1971</v>
      </c>
      <c r="M1307" s="6">
        <f>VLOOKUP(Table2[[#This Row],[CustomerID]],'Hospitalisation Details'!A:M,7,FALSE)</f>
        <v>8400.01</v>
      </c>
      <c r="N1307" s="6" t="str">
        <f>VLOOKUP(Table2[[#This Row],[CustomerID]],'Hospitalisation Details'!A:M,8,FALSE)</f>
        <v>tier - 2</v>
      </c>
      <c r="O1307" s="6" t="str">
        <f>VLOOKUP(Table2[[#This Row],[CustomerID]],'Hospitalisation Details'!A:M,9,FALSE)</f>
        <v>tier - 3</v>
      </c>
      <c r="P1307" s="6" t="str">
        <f>VLOOKUP(Table2[[#This Row],[CustomerID]],'Hospitalisation Details'!A:M,10,FALSE)</f>
        <v>R1013</v>
      </c>
      <c r="Q1307" s="6">
        <f>VLOOKUP(Table2[[#This Row],[CustomerID]],'Hospitalisation Details'!A:M,13,FALSE)</f>
        <v>51</v>
      </c>
      <c r="R1307" s="41"/>
    </row>
    <row r="1308" spans="1:18" x14ac:dyDescent="0.3">
      <c r="A1308" s="6" t="str">
        <f>VLOOKUP('Customer Names'!A1308,'Customer Names'!A:A,1,FALSE)</f>
        <v>Id1307</v>
      </c>
      <c r="B1308" s="6" t="str">
        <f>VLOOKUP(Table2[[#This Row],[CustomerID]],'Customer Names'!A:E,4,FALSE)</f>
        <v xml:space="preserve">  Rik</v>
      </c>
      <c r="C1308" s="6">
        <f>VLOOKUP(Table2[[#This Row],[CustomerID]],'Medical Examinations'!A:J,2,FALSE)</f>
        <v>24.77</v>
      </c>
      <c r="D1308" s="6">
        <f>VLOOKUP(Table2[[#This Row],[CustomerID]],'Medical Examinations'!A:J,3,FALSE)</f>
        <v>7.59</v>
      </c>
      <c r="E1308" s="6" t="str">
        <f>VLOOKUP(Table2[[#This Row],[CustomerID]],'Medical Examinations'!A:J,4,FALSE)</f>
        <v>No</v>
      </c>
      <c r="F1308" s="6" t="str">
        <f>VLOOKUP(Table2[[#This Row],[CustomerID]],'Medical Examinations'!A:J,5,FALSE)</f>
        <v>No</v>
      </c>
      <c r="G1308" s="6" t="str">
        <f>VLOOKUP(Table2[[#This Row],[CustomerID]],'Medical Examinations'!A:J,6,FALSE)</f>
        <v>No</v>
      </c>
      <c r="H1308" s="6">
        <f>VLOOKUP(Table2[[#This Row],[CustomerID]],'Medical Examinations'!A:J,7,FALSE)</f>
        <v>0</v>
      </c>
      <c r="I1308" s="6" t="str">
        <f>VLOOKUP(Table2[[#This Row],[CustomerID]],'Medical Examinations'!A:J,8,FALSE)</f>
        <v>No</v>
      </c>
      <c r="J1308" s="6" t="str">
        <f>VLOOKUP(Table2[[#This Row],[CustomerID]],'Medical Examinations'!A:J,9,FALSE)</f>
        <v>NormalWeight</v>
      </c>
      <c r="K1308" s="6" t="str">
        <f>VLOOKUP(Table2[[#This Row],[CustomerID]],'Medical Examinations'!A:J,10,FALSE)</f>
        <v>Diabetes</v>
      </c>
      <c r="L1308" s="6" t="str">
        <f>VLOOKUP(Table2[[#This Row],[CustomerID]],'Hospitalisation Details'!A:M,12,FALSE)</f>
        <v>4-Sep-1971</v>
      </c>
      <c r="M1308" s="6">
        <f>VLOOKUP(Table2[[#This Row],[CustomerID]],'Hospitalisation Details'!A:M,7,FALSE)</f>
        <v>8396.6200000000008</v>
      </c>
      <c r="N1308" s="6" t="str">
        <f>VLOOKUP(Table2[[#This Row],[CustomerID]],'Hospitalisation Details'!A:M,8,FALSE)</f>
        <v>tier - 2</v>
      </c>
      <c r="O1308" s="6" t="str">
        <f>VLOOKUP(Table2[[#This Row],[CustomerID]],'Hospitalisation Details'!A:M,9,FALSE)</f>
        <v>tier - 3</v>
      </c>
      <c r="P1308" s="6" t="str">
        <f>VLOOKUP(Table2[[#This Row],[CustomerID]],'Hospitalisation Details'!A:M,10,FALSE)</f>
        <v>R1013</v>
      </c>
      <c r="Q1308" s="6">
        <f>VLOOKUP(Table2[[#This Row],[CustomerID]],'Hospitalisation Details'!A:M,13,FALSE)</f>
        <v>51</v>
      </c>
      <c r="R1308" s="41"/>
    </row>
    <row r="1309" spans="1:18" x14ac:dyDescent="0.3">
      <c r="A1309" s="6" t="str">
        <f>VLOOKUP('Customer Names'!A1309,'Customer Names'!A:A,1,FALSE)</f>
        <v>Id1308</v>
      </c>
      <c r="B1309" s="6" t="str">
        <f>VLOOKUP(Table2[[#This Row],[CustomerID]],'Customer Names'!A:E,4,FALSE)</f>
        <v xml:space="preserve">  Matthew R</v>
      </c>
      <c r="C1309" s="6">
        <f>VLOOKUP(Table2[[#This Row],[CustomerID]],'Medical Examinations'!A:J,2,FALSE)</f>
        <v>16.579999999999998</v>
      </c>
      <c r="D1309" s="6">
        <f>VLOOKUP(Table2[[#This Row],[CustomerID]],'Medical Examinations'!A:J,3,FALSE)</f>
        <v>6.98</v>
      </c>
      <c r="E1309" s="6" t="str">
        <f>VLOOKUP(Table2[[#This Row],[CustomerID]],'Medical Examinations'!A:J,4,FALSE)</f>
        <v>Yes</v>
      </c>
      <c r="F1309" s="6" t="str">
        <f>VLOOKUP(Table2[[#This Row],[CustomerID]],'Medical Examinations'!A:J,5,FALSE)</f>
        <v>No</v>
      </c>
      <c r="G1309" s="6" t="str">
        <f>VLOOKUP(Table2[[#This Row],[CustomerID]],'Medical Examinations'!A:J,6,FALSE)</f>
        <v>Yes</v>
      </c>
      <c r="H1309" s="6">
        <f>VLOOKUP(Table2[[#This Row],[CustomerID]],'Medical Examinations'!A:J,7,FALSE)</f>
        <v>1</v>
      </c>
      <c r="I1309" s="6" t="str">
        <f>VLOOKUP(Table2[[#This Row],[CustomerID]],'Medical Examinations'!A:J,8,FALSE)</f>
        <v>No</v>
      </c>
      <c r="J1309" s="6" t="str">
        <f>VLOOKUP(Table2[[#This Row],[CustomerID]],'Medical Examinations'!A:J,9,FALSE)</f>
        <v>UnderWeight</v>
      </c>
      <c r="K1309" s="6" t="str">
        <f>VLOOKUP(Table2[[#This Row],[CustomerID]],'Medical Examinations'!A:J,10,FALSE)</f>
        <v>Diabetes</v>
      </c>
      <c r="L1309" s="6" t="str">
        <f>VLOOKUP(Table2[[#This Row],[CustomerID]],'Hospitalisation Details'!A:M,12,FALSE)</f>
        <v>21-Sep-1963</v>
      </c>
      <c r="M1309" s="6">
        <f>VLOOKUP(Table2[[#This Row],[CustomerID]],'Hospitalisation Details'!A:M,7,FALSE)</f>
        <v>8355.5400000000009</v>
      </c>
      <c r="N1309" s="6" t="str">
        <f>VLOOKUP(Table2[[#This Row],[CustomerID]],'Hospitalisation Details'!A:M,8,FALSE)</f>
        <v>tier - 3</v>
      </c>
      <c r="O1309" s="6" t="str">
        <f>VLOOKUP(Table2[[#This Row],[CustomerID]],'Hospitalisation Details'!A:M,9,FALSE)</f>
        <v>tier - 3</v>
      </c>
      <c r="P1309" s="6" t="str">
        <f>VLOOKUP(Table2[[#This Row],[CustomerID]],'Hospitalisation Details'!A:M,10,FALSE)</f>
        <v>R1012</v>
      </c>
      <c r="Q1309" s="6">
        <f>VLOOKUP(Table2[[#This Row],[CustomerID]],'Hospitalisation Details'!A:M,13,FALSE)</f>
        <v>59</v>
      </c>
      <c r="R1309" s="41"/>
    </row>
    <row r="1310" spans="1:18" x14ac:dyDescent="0.3">
      <c r="A1310" s="6" t="str">
        <f>VLOOKUP('Customer Names'!A1310,'Customer Names'!A:A,1,FALSE)</f>
        <v>Id1309</v>
      </c>
      <c r="B1310" s="6" t="str">
        <f>VLOOKUP(Table2[[#This Row],[CustomerID]],'Customer Names'!A:E,4,FALSE)</f>
        <v xml:space="preserve">  Daniel G</v>
      </c>
      <c r="C1310" s="6">
        <f>VLOOKUP(Table2[[#This Row],[CustomerID]],'Medical Examinations'!A:J,2,FALSE)</f>
        <v>38.17</v>
      </c>
      <c r="D1310" s="6">
        <f>VLOOKUP(Table2[[#This Row],[CustomerID]],'Medical Examinations'!A:J,3,FALSE)</f>
        <v>4.7300000000000004</v>
      </c>
      <c r="E1310" s="6" t="str">
        <f>VLOOKUP(Table2[[#This Row],[CustomerID]],'Medical Examinations'!A:J,4,FALSE)</f>
        <v>Yes</v>
      </c>
      <c r="F1310" s="6" t="str">
        <f>VLOOKUP(Table2[[#This Row],[CustomerID]],'Medical Examinations'!A:J,5,FALSE)</f>
        <v>No</v>
      </c>
      <c r="G1310" s="6" t="str">
        <f>VLOOKUP(Table2[[#This Row],[CustomerID]],'Medical Examinations'!A:J,6,FALSE)</f>
        <v>No</v>
      </c>
      <c r="H1310" s="6">
        <f>VLOOKUP(Table2[[#This Row],[CustomerID]],'Medical Examinations'!A:J,7,FALSE)</f>
        <v>0</v>
      </c>
      <c r="I1310" s="6" t="str">
        <f>VLOOKUP(Table2[[#This Row],[CustomerID]],'Medical Examinations'!A:J,8,FALSE)</f>
        <v>No</v>
      </c>
      <c r="J1310" s="6" t="str">
        <f>VLOOKUP(Table2[[#This Row],[CustomerID]],'Medical Examinations'!A:J,9,FALSE)</f>
        <v>Obesity</v>
      </c>
      <c r="K1310" s="6" t="str">
        <f>VLOOKUP(Table2[[#This Row],[CustomerID]],'Medical Examinations'!A:J,10,FALSE)</f>
        <v>Normal</v>
      </c>
      <c r="L1310" s="6" t="str">
        <f>VLOOKUP(Table2[[#This Row],[CustomerID]],'Hospitalisation Details'!A:M,12,FALSE)</f>
        <v>12-Jun-1976</v>
      </c>
      <c r="M1310" s="6">
        <f>VLOOKUP(Table2[[#This Row],[CustomerID]],'Hospitalisation Details'!A:M,7,FALSE)</f>
        <v>8347.16</v>
      </c>
      <c r="N1310" s="6" t="str">
        <f>VLOOKUP(Table2[[#This Row],[CustomerID]],'Hospitalisation Details'!A:M,8,FALSE)</f>
        <v>tier - 2</v>
      </c>
      <c r="O1310" s="6" t="str">
        <f>VLOOKUP(Table2[[#This Row],[CustomerID]],'Hospitalisation Details'!A:M,9,FALSE)</f>
        <v>tier - 1</v>
      </c>
      <c r="P1310" s="6" t="str">
        <f>VLOOKUP(Table2[[#This Row],[CustomerID]],'Hospitalisation Details'!A:M,10,FALSE)</f>
        <v>R1013</v>
      </c>
      <c r="Q1310" s="6">
        <f>VLOOKUP(Table2[[#This Row],[CustomerID]],'Hospitalisation Details'!A:M,13,FALSE)</f>
        <v>46</v>
      </c>
      <c r="R1310" s="41"/>
    </row>
    <row r="1311" spans="1:18" x14ac:dyDescent="0.3">
      <c r="A1311" s="6" t="str">
        <f>VLOOKUP('Customer Names'!A1311,'Customer Names'!A:A,1,FALSE)</f>
        <v>Id1310</v>
      </c>
      <c r="B1311" s="6" t="str">
        <f>VLOOKUP(Table2[[#This Row],[CustomerID]],'Customer Names'!A:E,4,FALSE)</f>
        <v xml:space="preserve">  Yannick</v>
      </c>
      <c r="C1311" s="6">
        <f>VLOOKUP(Table2[[#This Row],[CustomerID]],'Medical Examinations'!A:J,2,FALSE)</f>
        <v>39.424999999999997</v>
      </c>
      <c r="D1311" s="6">
        <f>VLOOKUP(Table2[[#This Row],[CustomerID]],'Medical Examinations'!A:J,3,FALSE)</f>
        <v>4.76</v>
      </c>
      <c r="E1311" s="6" t="str">
        <f>VLOOKUP(Table2[[#This Row],[CustomerID]],'Medical Examinations'!A:J,4,FALSE)</f>
        <v>Yes</v>
      </c>
      <c r="F1311" s="6" t="str">
        <f>VLOOKUP(Table2[[#This Row],[CustomerID]],'Medical Examinations'!A:J,5,FALSE)</f>
        <v>No</v>
      </c>
      <c r="G1311" s="6" t="str">
        <f>VLOOKUP(Table2[[#This Row],[CustomerID]],'Medical Examinations'!A:J,6,FALSE)</f>
        <v>No</v>
      </c>
      <c r="H1311" s="6">
        <f>VLOOKUP(Table2[[#This Row],[CustomerID]],'Medical Examinations'!A:J,7,FALSE)</f>
        <v>0</v>
      </c>
      <c r="I1311" s="6" t="str">
        <f>VLOOKUP(Table2[[#This Row],[CustomerID]],'Medical Examinations'!A:J,8,FALSE)</f>
        <v>No</v>
      </c>
      <c r="J1311" s="6" t="str">
        <f>VLOOKUP(Table2[[#This Row],[CustomerID]],'Medical Examinations'!A:J,9,FALSE)</f>
        <v>Obesity</v>
      </c>
      <c r="K1311" s="6" t="str">
        <f>VLOOKUP(Table2[[#This Row],[CustomerID]],'Medical Examinations'!A:J,10,FALSE)</f>
        <v>Normal</v>
      </c>
      <c r="L1311" s="6" t="str">
        <f>VLOOKUP(Table2[[#This Row],[CustomerID]],'Hospitalisation Details'!A:M,12,FALSE)</f>
        <v>7-Jul-1976</v>
      </c>
      <c r="M1311" s="6">
        <f>VLOOKUP(Table2[[#This Row],[CustomerID]],'Hospitalisation Details'!A:M,7,FALSE)</f>
        <v>8342.91</v>
      </c>
      <c r="N1311" s="6" t="str">
        <f>VLOOKUP(Table2[[#This Row],[CustomerID]],'Hospitalisation Details'!A:M,8,FALSE)</f>
        <v>tier - 3</v>
      </c>
      <c r="O1311" s="6" t="str">
        <f>VLOOKUP(Table2[[#This Row],[CustomerID]],'Hospitalisation Details'!A:M,9,FALSE)</f>
        <v>tier - 1</v>
      </c>
      <c r="P1311" s="6" t="str">
        <f>VLOOKUP(Table2[[#This Row],[CustomerID]],'Hospitalisation Details'!A:M,10,FALSE)</f>
        <v>R1016</v>
      </c>
      <c r="Q1311" s="6">
        <f>VLOOKUP(Table2[[#This Row],[CustomerID]],'Hospitalisation Details'!A:M,13,FALSE)</f>
        <v>46</v>
      </c>
      <c r="R1311" s="41"/>
    </row>
    <row r="1312" spans="1:18" x14ac:dyDescent="0.3">
      <c r="A1312" s="6" t="str">
        <f>VLOOKUP('Customer Names'!A1312,'Customer Names'!A:A,1,FALSE)</f>
        <v>Id1311</v>
      </c>
      <c r="B1312" s="6" t="str">
        <f>VLOOKUP(Table2[[#This Row],[CustomerID]],'Customer Names'!A:E,4,FALSE)</f>
        <v xml:space="preserve">  Sean R</v>
      </c>
      <c r="C1312" s="6">
        <f>VLOOKUP(Table2[[#This Row],[CustomerID]],'Medical Examinations'!A:J,2,FALSE)</f>
        <v>33.44</v>
      </c>
      <c r="D1312" s="6">
        <f>VLOOKUP(Table2[[#This Row],[CustomerID]],'Medical Examinations'!A:J,3,FALSE)</f>
        <v>6.24</v>
      </c>
      <c r="E1312" s="6" t="str">
        <f>VLOOKUP(Table2[[#This Row],[CustomerID]],'Medical Examinations'!A:J,4,FALSE)</f>
        <v>Yes</v>
      </c>
      <c r="F1312" s="6" t="str">
        <f>VLOOKUP(Table2[[#This Row],[CustomerID]],'Medical Examinations'!A:J,5,FALSE)</f>
        <v>No</v>
      </c>
      <c r="G1312" s="6" t="str">
        <f>VLOOKUP(Table2[[#This Row],[CustomerID]],'Medical Examinations'!A:J,6,FALSE)</f>
        <v>No</v>
      </c>
      <c r="H1312" s="6">
        <f>VLOOKUP(Table2[[#This Row],[CustomerID]],'Medical Examinations'!A:J,7,FALSE)</f>
        <v>0</v>
      </c>
      <c r="I1312" s="6" t="str">
        <f>VLOOKUP(Table2[[#This Row],[CustomerID]],'Medical Examinations'!A:J,8,FALSE)</f>
        <v>No</v>
      </c>
      <c r="J1312" s="6" t="str">
        <f>VLOOKUP(Table2[[#This Row],[CustomerID]],'Medical Examinations'!A:J,9,FALSE)</f>
        <v>Obesity</v>
      </c>
      <c r="K1312" s="6" t="str">
        <f>VLOOKUP(Table2[[#This Row],[CustomerID]],'Medical Examinations'!A:J,10,FALSE)</f>
        <v>Prediabetes</v>
      </c>
      <c r="L1312" s="6" t="str">
        <f>VLOOKUP(Table2[[#This Row],[CustomerID]],'Hospitalisation Details'!A:M,12,FALSE)</f>
        <v>20-Jul-1976</v>
      </c>
      <c r="M1312" s="6">
        <f>VLOOKUP(Table2[[#This Row],[CustomerID]],'Hospitalisation Details'!A:M,7,FALSE)</f>
        <v>8334.59</v>
      </c>
      <c r="N1312" s="6" t="str">
        <f>VLOOKUP(Table2[[#This Row],[CustomerID]],'Hospitalisation Details'!A:M,8,FALSE)</f>
        <v>tier - 3</v>
      </c>
      <c r="O1312" s="6" t="str">
        <f>VLOOKUP(Table2[[#This Row],[CustomerID]],'Hospitalisation Details'!A:M,9,FALSE)</f>
        <v>tier - 2</v>
      </c>
      <c r="P1312" s="6" t="str">
        <f>VLOOKUP(Table2[[#This Row],[CustomerID]],'Hospitalisation Details'!A:M,10,FALSE)</f>
        <v>R1016</v>
      </c>
      <c r="Q1312" s="6">
        <f>VLOOKUP(Table2[[#This Row],[CustomerID]],'Hospitalisation Details'!A:M,13,FALSE)</f>
        <v>46</v>
      </c>
      <c r="R1312" s="41"/>
    </row>
    <row r="1313" spans="1:18" x14ac:dyDescent="0.3">
      <c r="A1313" s="6" t="str">
        <f>VLOOKUP('Customer Names'!A1313,'Customer Names'!A:A,1,FALSE)</f>
        <v>Id1312</v>
      </c>
      <c r="B1313" s="6" t="str">
        <f>VLOOKUP(Table2[[#This Row],[CustomerID]],'Customer Names'!A:E,4,FALSE)</f>
        <v xml:space="preserve">  Peter</v>
      </c>
      <c r="C1313" s="6">
        <f>VLOOKUP(Table2[[#This Row],[CustomerID]],'Medical Examinations'!A:J,2,FALSE)</f>
        <v>33.344999999999999</v>
      </c>
      <c r="D1313" s="6">
        <f>VLOOKUP(Table2[[#This Row],[CustomerID]],'Medical Examinations'!A:J,3,FALSE)</f>
        <v>5.44</v>
      </c>
      <c r="E1313" s="6" t="str">
        <f>VLOOKUP(Table2[[#This Row],[CustomerID]],'Medical Examinations'!A:J,4,FALSE)</f>
        <v>Yes</v>
      </c>
      <c r="F1313" s="6" t="str">
        <f>VLOOKUP(Table2[[#This Row],[CustomerID]],'Medical Examinations'!A:J,5,FALSE)</f>
        <v>No</v>
      </c>
      <c r="G1313" s="6" t="str">
        <f>VLOOKUP(Table2[[#This Row],[CustomerID]],'Medical Examinations'!A:J,6,FALSE)</f>
        <v>No</v>
      </c>
      <c r="H1313" s="6">
        <f>VLOOKUP(Table2[[#This Row],[CustomerID]],'Medical Examinations'!A:J,7,FALSE)</f>
        <v>0</v>
      </c>
      <c r="I1313" s="6" t="str">
        <f>VLOOKUP(Table2[[#This Row],[CustomerID]],'Medical Examinations'!A:J,8,FALSE)</f>
        <v>No</v>
      </c>
      <c r="J1313" s="6" t="str">
        <f>VLOOKUP(Table2[[#This Row],[CustomerID]],'Medical Examinations'!A:J,9,FALSE)</f>
        <v>Obesity</v>
      </c>
      <c r="K1313" s="6" t="str">
        <f>VLOOKUP(Table2[[#This Row],[CustomerID]],'Medical Examinations'!A:J,10,FALSE)</f>
        <v>Normal</v>
      </c>
      <c r="L1313" s="6" t="str">
        <f>VLOOKUP(Table2[[#This Row],[CustomerID]],'Hospitalisation Details'!A:M,12,FALSE)</f>
        <v>12-Jul-1976</v>
      </c>
      <c r="M1313" s="6">
        <f>VLOOKUP(Table2[[#This Row],[CustomerID]],'Hospitalisation Details'!A:M,7,FALSE)</f>
        <v>8334.4599999999991</v>
      </c>
      <c r="N1313" s="6" t="str">
        <f>VLOOKUP(Table2[[#This Row],[CustomerID]],'Hospitalisation Details'!A:M,8,FALSE)</f>
        <v>tier - 3</v>
      </c>
      <c r="O1313" s="6" t="str">
        <f>VLOOKUP(Table2[[#This Row],[CustomerID]],'Hospitalisation Details'!A:M,9,FALSE)</f>
        <v>tier - 2</v>
      </c>
      <c r="P1313" s="6" t="str">
        <f>VLOOKUP(Table2[[#This Row],[CustomerID]],'Hospitalisation Details'!A:M,10,FALSE)</f>
        <v>R1016</v>
      </c>
      <c r="Q1313" s="6">
        <f>VLOOKUP(Table2[[#This Row],[CustomerID]],'Hospitalisation Details'!A:M,13,FALSE)</f>
        <v>46</v>
      </c>
      <c r="R1313" s="41"/>
    </row>
    <row r="1314" spans="1:18" x14ac:dyDescent="0.3">
      <c r="A1314" s="6" t="str">
        <f>VLOOKUP('Customer Names'!A1314,'Customer Names'!A:A,1,FALSE)</f>
        <v>Id1313</v>
      </c>
      <c r="B1314" s="6" t="str">
        <f>VLOOKUP(Table2[[#This Row],[CustomerID]],'Customer Names'!A:E,4,FALSE)</f>
        <v xml:space="preserve">  Sara A</v>
      </c>
      <c r="C1314" s="6">
        <f>VLOOKUP(Table2[[#This Row],[CustomerID]],'Medical Examinations'!A:J,2,FALSE)</f>
        <v>38.79</v>
      </c>
      <c r="D1314" s="6">
        <f>VLOOKUP(Table2[[#This Row],[CustomerID]],'Medical Examinations'!A:J,3,FALSE)</f>
        <v>5.08</v>
      </c>
      <c r="E1314" s="6" t="str">
        <f>VLOOKUP(Table2[[#This Row],[CustomerID]],'Medical Examinations'!A:J,4,FALSE)</f>
        <v>No</v>
      </c>
      <c r="F1314" s="6" t="str">
        <f>VLOOKUP(Table2[[#This Row],[CustomerID]],'Medical Examinations'!A:J,5,FALSE)</f>
        <v>No</v>
      </c>
      <c r="G1314" s="6" t="str">
        <f>VLOOKUP(Table2[[#This Row],[CustomerID]],'Medical Examinations'!A:J,6,FALSE)</f>
        <v>Yes</v>
      </c>
      <c r="H1314" s="6">
        <f>VLOOKUP(Table2[[#This Row],[CustomerID]],'Medical Examinations'!A:J,7,FALSE)</f>
        <v>1</v>
      </c>
      <c r="I1314" s="6" t="str">
        <f>VLOOKUP(Table2[[#This Row],[CustomerID]],'Medical Examinations'!A:J,8,FALSE)</f>
        <v>No</v>
      </c>
      <c r="J1314" s="6" t="str">
        <f>VLOOKUP(Table2[[#This Row],[CustomerID]],'Medical Examinations'!A:J,9,FALSE)</f>
        <v>Obesity</v>
      </c>
      <c r="K1314" s="6" t="str">
        <f>VLOOKUP(Table2[[#This Row],[CustomerID]],'Medical Examinations'!A:J,10,FALSE)</f>
        <v>Normal</v>
      </c>
      <c r="L1314" s="6" t="str">
        <f>VLOOKUP(Table2[[#This Row],[CustomerID]],'Hospitalisation Details'!A:M,12,FALSE)</f>
        <v>22-Jun-1993</v>
      </c>
      <c r="M1314" s="6">
        <f>VLOOKUP(Table2[[#This Row],[CustomerID]],'Hospitalisation Details'!A:M,7,FALSE)</f>
        <v>8314.65</v>
      </c>
      <c r="N1314" s="6" t="str">
        <f>VLOOKUP(Table2[[#This Row],[CustomerID]],'Hospitalisation Details'!A:M,8,FALSE)</f>
        <v>tier - 2</v>
      </c>
      <c r="O1314" s="6" t="str">
        <f>VLOOKUP(Table2[[#This Row],[CustomerID]],'Hospitalisation Details'!A:M,9,FALSE)</f>
        <v>tier - 1</v>
      </c>
      <c r="P1314" s="6" t="str">
        <f>VLOOKUP(Table2[[#This Row],[CustomerID]],'Hospitalisation Details'!A:M,10,FALSE)</f>
        <v>R1012</v>
      </c>
      <c r="Q1314" s="6">
        <f>VLOOKUP(Table2[[#This Row],[CustomerID]],'Hospitalisation Details'!A:M,13,FALSE)</f>
        <v>29</v>
      </c>
      <c r="R1314" s="41"/>
    </row>
    <row r="1315" spans="1:18" x14ac:dyDescent="0.3">
      <c r="A1315" s="6" t="str">
        <f>VLOOKUP('Customer Names'!A1315,'Customer Names'!A:A,1,FALSE)</f>
        <v>Id1314</v>
      </c>
      <c r="B1315" s="6" t="str">
        <f>VLOOKUP(Table2[[#This Row],[CustomerID]],'Customer Names'!A:E,4,FALSE)</f>
        <v xml:space="preserve">  Erin C</v>
      </c>
      <c r="C1315" s="6">
        <f>VLOOKUP(Table2[[#This Row],[CustomerID]],'Medical Examinations'!A:J,2,FALSE)</f>
        <v>30.684999999999999</v>
      </c>
      <c r="D1315" s="6">
        <f>VLOOKUP(Table2[[#This Row],[CustomerID]],'Medical Examinations'!A:J,3,FALSE)</f>
        <v>4.87</v>
      </c>
      <c r="E1315" s="6" t="str">
        <f>VLOOKUP(Table2[[#This Row],[CustomerID]],'Medical Examinations'!A:J,4,FALSE)</f>
        <v>No</v>
      </c>
      <c r="F1315" s="6" t="str">
        <f>VLOOKUP(Table2[[#This Row],[CustomerID]],'Medical Examinations'!A:J,5,FALSE)</f>
        <v>No</v>
      </c>
      <c r="G1315" s="6" t="str">
        <f>VLOOKUP(Table2[[#This Row],[CustomerID]],'Medical Examinations'!A:J,6,FALSE)</f>
        <v>Yes</v>
      </c>
      <c r="H1315" s="6">
        <f>VLOOKUP(Table2[[#This Row],[CustomerID]],'Medical Examinations'!A:J,7,FALSE)</f>
        <v>1</v>
      </c>
      <c r="I1315" s="6" t="str">
        <f>VLOOKUP(Table2[[#This Row],[CustomerID]],'Medical Examinations'!A:J,8,FALSE)</f>
        <v>No</v>
      </c>
      <c r="J1315" s="6" t="str">
        <f>VLOOKUP(Table2[[#This Row],[CustomerID]],'Medical Examinations'!A:J,9,FALSE)</f>
        <v>Obesity</v>
      </c>
      <c r="K1315" s="6" t="str">
        <f>VLOOKUP(Table2[[#This Row],[CustomerID]],'Medical Examinations'!A:J,10,FALSE)</f>
        <v>Normal</v>
      </c>
      <c r="L1315" s="6" t="str">
        <f>VLOOKUP(Table2[[#This Row],[CustomerID]],'Hospitalisation Details'!A:M,12,FALSE)</f>
        <v>7-Aug-1979</v>
      </c>
      <c r="M1315" s="6">
        <f>VLOOKUP(Table2[[#This Row],[CustomerID]],'Hospitalisation Details'!A:M,7,FALSE)</f>
        <v>8310.84</v>
      </c>
      <c r="N1315" s="6" t="str">
        <f>VLOOKUP(Table2[[#This Row],[CustomerID]],'Hospitalisation Details'!A:M,8,FALSE)</f>
        <v>tier - 2</v>
      </c>
      <c r="O1315" s="6" t="str">
        <f>VLOOKUP(Table2[[#This Row],[CustomerID]],'Hospitalisation Details'!A:M,9,FALSE)</f>
        <v>tier - 2</v>
      </c>
      <c r="P1315" s="6" t="str">
        <f>VLOOKUP(Table2[[#This Row],[CustomerID]],'Hospitalisation Details'!A:M,10,FALSE)</f>
        <v>R1012</v>
      </c>
      <c r="Q1315" s="6">
        <f>VLOOKUP(Table2[[#This Row],[CustomerID]],'Hospitalisation Details'!A:M,13,FALSE)</f>
        <v>43</v>
      </c>
      <c r="R1315" s="41"/>
    </row>
    <row r="1316" spans="1:18" x14ac:dyDescent="0.3">
      <c r="A1316" s="6" t="str">
        <f>VLOOKUP('Customer Names'!A1316,'Customer Names'!A:A,1,FALSE)</f>
        <v>Id1315</v>
      </c>
      <c r="B1316" s="6" t="str">
        <f>VLOOKUP(Table2[[#This Row],[CustomerID]],'Customer Names'!A:E,4,FALSE)</f>
        <v xml:space="preserve">  Thibaud</v>
      </c>
      <c r="C1316" s="6">
        <f>VLOOKUP(Table2[[#This Row],[CustomerID]],'Medical Examinations'!A:J,2,FALSE)</f>
        <v>22.135000000000002</v>
      </c>
      <c r="D1316" s="6">
        <f>VLOOKUP(Table2[[#This Row],[CustomerID]],'Medical Examinations'!A:J,3,FALSE)</f>
        <v>8.17</v>
      </c>
      <c r="E1316" s="6" t="str">
        <f>VLOOKUP(Table2[[#This Row],[CustomerID]],'Medical Examinations'!A:J,4,FALSE)</f>
        <v>No</v>
      </c>
      <c r="F1316" s="6" t="str">
        <f>VLOOKUP(Table2[[#This Row],[CustomerID]],'Medical Examinations'!A:J,5,FALSE)</f>
        <v>No</v>
      </c>
      <c r="G1316" s="6" t="str">
        <f>VLOOKUP(Table2[[#This Row],[CustomerID]],'Medical Examinations'!A:J,6,FALSE)</f>
        <v>No</v>
      </c>
      <c r="H1316" s="6">
        <f>VLOOKUP(Table2[[#This Row],[CustomerID]],'Medical Examinations'!A:J,7,FALSE)</f>
        <v>0</v>
      </c>
      <c r="I1316" s="6" t="str">
        <f>VLOOKUP(Table2[[#This Row],[CustomerID]],'Medical Examinations'!A:J,8,FALSE)</f>
        <v>No</v>
      </c>
      <c r="J1316" s="6" t="str">
        <f>VLOOKUP(Table2[[#This Row],[CustomerID]],'Medical Examinations'!A:J,9,FALSE)</f>
        <v>NormalWeight</v>
      </c>
      <c r="K1316" s="6" t="str">
        <f>VLOOKUP(Table2[[#This Row],[CustomerID]],'Medical Examinations'!A:J,10,FALSE)</f>
        <v>Diabetes</v>
      </c>
      <c r="L1316" s="6" t="str">
        <f>VLOOKUP(Table2[[#This Row],[CustomerID]],'Hospitalisation Details'!A:M,12,FALSE)</f>
        <v>26-Jun-1978</v>
      </c>
      <c r="M1316" s="6">
        <f>VLOOKUP(Table2[[#This Row],[CustomerID]],'Hospitalisation Details'!A:M,7,FALSE)</f>
        <v>8302.5400000000009</v>
      </c>
      <c r="N1316" s="6" t="str">
        <f>VLOOKUP(Table2[[#This Row],[CustomerID]],'Hospitalisation Details'!A:M,8,FALSE)</f>
        <v>tier - 3</v>
      </c>
      <c r="O1316" s="6" t="str">
        <f>VLOOKUP(Table2[[#This Row],[CustomerID]],'Hospitalisation Details'!A:M,9,FALSE)</f>
        <v>tier - 3</v>
      </c>
      <c r="P1316" s="6" t="str">
        <f>VLOOKUP(Table2[[#This Row],[CustomerID]],'Hospitalisation Details'!A:M,10,FALSE)</f>
        <v>R1016</v>
      </c>
      <c r="Q1316" s="6">
        <f>VLOOKUP(Table2[[#This Row],[CustomerID]],'Hospitalisation Details'!A:M,13,FALSE)</f>
        <v>44</v>
      </c>
      <c r="R1316" s="41"/>
    </row>
    <row r="1317" spans="1:18" x14ac:dyDescent="0.3">
      <c r="A1317" s="6" t="str">
        <f>VLOOKUP('Customer Names'!A1317,'Customer Names'!A:A,1,FALSE)</f>
        <v>Id1316</v>
      </c>
      <c r="B1317" s="6" t="str">
        <f>VLOOKUP(Table2[[#This Row],[CustomerID]],'Customer Names'!A:E,4,FALSE)</f>
        <v xml:space="preserve">  Lisa</v>
      </c>
      <c r="C1317" s="6">
        <f>VLOOKUP(Table2[[#This Row],[CustomerID]],'Medical Examinations'!A:J,2,FALSE)</f>
        <v>33.33</v>
      </c>
      <c r="D1317" s="6">
        <f>VLOOKUP(Table2[[#This Row],[CustomerID]],'Medical Examinations'!A:J,3,FALSE)</f>
        <v>7.61</v>
      </c>
      <c r="E1317" s="6" t="str">
        <f>VLOOKUP(Table2[[#This Row],[CustomerID]],'Medical Examinations'!A:J,4,FALSE)</f>
        <v>No</v>
      </c>
      <c r="F1317" s="6" t="str">
        <f>VLOOKUP(Table2[[#This Row],[CustomerID]],'Medical Examinations'!A:J,5,FALSE)</f>
        <v>No</v>
      </c>
      <c r="G1317" s="6" t="str">
        <f>VLOOKUP(Table2[[#This Row],[CustomerID]],'Medical Examinations'!A:J,6,FALSE)</f>
        <v>No</v>
      </c>
      <c r="H1317" s="6">
        <f>VLOOKUP(Table2[[#This Row],[CustomerID]],'Medical Examinations'!A:J,7,FALSE)</f>
        <v>0</v>
      </c>
      <c r="I1317" s="6" t="str">
        <f>VLOOKUP(Table2[[#This Row],[CustomerID]],'Medical Examinations'!A:J,8,FALSE)</f>
        <v>No</v>
      </c>
      <c r="J1317" s="6" t="str">
        <f>VLOOKUP(Table2[[#This Row],[CustomerID]],'Medical Examinations'!A:J,9,FALSE)</f>
        <v>Obesity</v>
      </c>
      <c r="K1317" s="6" t="str">
        <f>VLOOKUP(Table2[[#This Row],[CustomerID]],'Medical Examinations'!A:J,10,FALSE)</f>
        <v>Diabetes</v>
      </c>
      <c r="L1317" s="6" t="str">
        <f>VLOOKUP(Table2[[#This Row],[CustomerID]],'Hospitalisation Details'!A:M,12,FALSE)</f>
        <v>6-Jun-1974</v>
      </c>
      <c r="M1317" s="6">
        <f>VLOOKUP(Table2[[#This Row],[CustomerID]],'Hospitalisation Details'!A:M,7,FALSE)</f>
        <v>8283.68</v>
      </c>
      <c r="N1317" s="6" t="str">
        <f>VLOOKUP(Table2[[#This Row],[CustomerID]],'Hospitalisation Details'!A:M,8,FALSE)</f>
        <v>tier - 2</v>
      </c>
      <c r="O1317" s="6" t="str">
        <f>VLOOKUP(Table2[[#This Row],[CustomerID]],'Hospitalisation Details'!A:M,9,FALSE)</f>
        <v>tier - 3</v>
      </c>
      <c r="P1317" s="6" t="str">
        <f>VLOOKUP(Table2[[#This Row],[CustomerID]],'Hospitalisation Details'!A:M,10,FALSE)</f>
        <v>R1013</v>
      </c>
      <c r="Q1317" s="6">
        <f>VLOOKUP(Table2[[#This Row],[CustomerID]],'Hospitalisation Details'!A:M,13,FALSE)</f>
        <v>49</v>
      </c>
      <c r="R1317" s="41"/>
    </row>
    <row r="1318" spans="1:18" x14ac:dyDescent="0.3">
      <c r="A1318" s="6" t="str">
        <f>VLOOKUP('Customer Names'!A1318,'Customer Names'!A:A,1,FALSE)</f>
        <v>Id1317</v>
      </c>
      <c r="B1318" s="6" t="str">
        <f>VLOOKUP(Table2[[#This Row],[CustomerID]],'Customer Names'!A:E,4,FALSE)</f>
        <v xml:space="preserve">  Gretchen K</v>
      </c>
      <c r="C1318" s="6">
        <f>VLOOKUP(Table2[[#This Row],[CustomerID]],'Medical Examinations'!A:J,2,FALSE)</f>
        <v>31.13</v>
      </c>
      <c r="D1318" s="6">
        <f>VLOOKUP(Table2[[#This Row],[CustomerID]],'Medical Examinations'!A:J,3,FALSE)</f>
        <v>10.1</v>
      </c>
      <c r="E1318" s="6" t="str">
        <f>VLOOKUP(Table2[[#This Row],[CustomerID]],'Medical Examinations'!A:J,4,FALSE)</f>
        <v>No</v>
      </c>
      <c r="F1318" s="6" t="str">
        <f>VLOOKUP(Table2[[#This Row],[CustomerID]],'Medical Examinations'!A:J,5,FALSE)</f>
        <v>No</v>
      </c>
      <c r="G1318" s="6" t="str">
        <f>VLOOKUP(Table2[[#This Row],[CustomerID]],'Medical Examinations'!A:J,6,FALSE)</f>
        <v>No</v>
      </c>
      <c r="H1318" s="6">
        <f>VLOOKUP(Table2[[#This Row],[CustomerID]],'Medical Examinations'!A:J,7,FALSE)</f>
        <v>0</v>
      </c>
      <c r="I1318" s="6" t="str">
        <f>VLOOKUP(Table2[[#This Row],[CustomerID]],'Medical Examinations'!A:J,8,FALSE)</f>
        <v>No</v>
      </c>
      <c r="J1318" s="6" t="str">
        <f>VLOOKUP(Table2[[#This Row],[CustomerID]],'Medical Examinations'!A:J,9,FALSE)</f>
        <v>Obesity</v>
      </c>
      <c r="K1318" s="6" t="str">
        <f>VLOOKUP(Table2[[#This Row],[CustomerID]],'Medical Examinations'!A:J,10,FALSE)</f>
        <v>Diabetes</v>
      </c>
      <c r="L1318" s="6" t="str">
        <f>VLOOKUP(Table2[[#This Row],[CustomerID]],'Hospitalisation Details'!A:M,12,FALSE)</f>
        <v>22-Dec-1974</v>
      </c>
      <c r="M1318" s="6">
        <f>VLOOKUP(Table2[[#This Row],[CustomerID]],'Hospitalisation Details'!A:M,7,FALSE)</f>
        <v>8280.6200000000008</v>
      </c>
      <c r="N1318" s="6" t="str">
        <f>VLOOKUP(Table2[[#This Row],[CustomerID]],'Hospitalisation Details'!A:M,8,FALSE)</f>
        <v>tier - 2</v>
      </c>
      <c r="O1318" s="6" t="str">
        <f>VLOOKUP(Table2[[#This Row],[CustomerID]],'Hospitalisation Details'!A:M,9,FALSE)</f>
        <v>tier - 2</v>
      </c>
      <c r="P1318" s="6" t="str">
        <f>VLOOKUP(Table2[[#This Row],[CustomerID]],'Hospitalisation Details'!A:M,10,FALSE)</f>
        <v>R1013</v>
      </c>
      <c r="Q1318" s="6">
        <f>VLOOKUP(Table2[[#This Row],[CustomerID]],'Hospitalisation Details'!A:M,13,FALSE)</f>
        <v>48</v>
      </c>
      <c r="R1318" s="41"/>
    </row>
    <row r="1319" spans="1:18" x14ac:dyDescent="0.3">
      <c r="A1319" s="6" t="str">
        <f>VLOOKUP('Customer Names'!A1319,'Customer Names'!A:A,1,FALSE)</f>
        <v>Id1318</v>
      </c>
      <c r="B1319" s="6" t="str">
        <f>VLOOKUP(Table2[[#This Row],[CustomerID]],'Customer Names'!A:E,4,FALSE)</f>
        <v xml:space="preserve">  Martina</v>
      </c>
      <c r="C1319" s="6">
        <f>VLOOKUP(Table2[[#This Row],[CustomerID]],'Medical Examinations'!A:J,2,FALSE)</f>
        <v>28.9</v>
      </c>
      <c r="D1319" s="6">
        <f>VLOOKUP(Table2[[#This Row],[CustomerID]],'Medical Examinations'!A:J,3,FALSE)</f>
        <v>11.24</v>
      </c>
      <c r="E1319" s="6" t="str">
        <f>VLOOKUP(Table2[[#This Row],[CustomerID]],'Medical Examinations'!A:J,4,FALSE)</f>
        <v>No</v>
      </c>
      <c r="F1319" s="6" t="str">
        <f>VLOOKUP(Table2[[#This Row],[CustomerID]],'Medical Examinations'!A:J,5,FALSE)</f>
        <v>No</v>
      </c>
      <c r="G1319" s="6" t="str">
        <f>VLOOKUP(Table2[[#This Row],[CustomerID]],'Medical Examinations'!A:J,6,FALSE)</f>
        <v>No</v>
      </c>
      <c r="H1319" s="6">
        <f>VLOOKUP(Table2[[#This Row],[CustomerID]],'Medical Examinations'!A:J,7,FALSE)</f>
        <v>0</v>
      </c>
      <c r="I1319" s="6" t="str">
        <f>VLOOKUP(Table2[[#This Row],[CustomerID]],'Medical Examinations'!A:J,8,FALSE)</f>
        <v>No</v>
      </c>
      <c r="J1319" s="6" t="str">
        <f>VLOOKUP(Table2[[#This Row],[CustomerID]],'Medical Examinations'!A:J,9,FALSE)</f>
        <v>OverWeight</v>
      </c>
      <c r="K1319" s="6" t="str">
        <f>VLOOKUP(Table2[[#This Row],[CustomerID]],'Medical Examinations'!A:J,10,FALSE)</f>
        <v>Diabetes</v>
      </c>
      <c r="L1319" s="6" t="str">
        <f>VLOOKUP(Table2[[#This Row],[CustomerID]],'Hospitalisation Details'!A:M,12,FALSE)</f>
        <v>26-Sep-1974</v>
      </c>
      <c r="M1319" s="6">
        <f>VLOOKUP(Table2[[#This Row],[CustomerID]],'Hospitalisation Details'!A:M,7,FALSE)</f>
        <v>8277.52</v>
      </c>
      <c r="N1319" s="6" t="str">
        <f>VLOOKUP(Table2[[#This Row],[CustomerID]],'Hospitalisation Details'!A:M,8,FALSE)</f>
        <v>tier - 2</v>
      </c>
      <c r="O1319" s="6" t="str">
        <f>VLOOKUP(Table2[[#This Row],[CustomerID]],'Hospitalisation Details'!A:M,9,FALSE)</f>
        <v>tier - 2</v>
      </c>
      <c r="P1319" s="6" t="str">
        <f>VLOOKUP(Table2[[#This Row],[CustomerID]],'Hospitalisation Details'!A:M,10,FALSE)</f>
        <v>R1011</v>
      </c>
      <c r="Q1319" s="6">
        <f>VLOOKUP(Table2[[#This Row],[CustomerID]],'Hospitalisation Details'!A:M,13,FALSE)</f>
        <v>48</v>
      </c>
      <c r="R1319" s="41"/>
    </row>
    <row r="1320" spans="1:18" x14ac:dyDescent="0.3">
      <c r="A1320" s="6" t="str">
        <f>VLOOKUP('Customer Names'!A1320,'Customer Names'!A:A,1,FALSE)</f>
        <v>Id1319</v>
      </c>
      <c r="B1320" s="6" t="str">
        <f>VLOOKUP(Table2[[#This Row],[CustomerID]],'Customer Names'!A:E,4,FALSE)</f>
        <v xml:space="preserve">  Dustin J</v>
      </c>
      <c r="C1320" s="6">
        <f>VLOOKUP(Table2[[#This Row],[CustomerID]],'Medical Examinations'!A:J,2,FALSE)</f>
        <v>43.31</v>
      </c>
      <c r="D1320" s="6">
        <f>VLOOKUP(Table2[[#This Row],[CustomerID]],'Medical Examinations'!A:J,3,FALSE)</f>
        <v>6.1</v>
      </c>
      <c r="E1320" s="6" t="str">
        <f>VLOOKUP(Table2[[#This Row],[CustomerID]],'Medical Examinations'!A:J,4,FALSE)</f>
        <v>Yes</v>
      </c>
      <c r="F1320" s="6" t="str">
        <f>VLOOKUP(Table2[[#This Row],[CustomerID]],'Medical Examinations'!A:J,5,FALSE)</f>
        <v>yes</v>
      </c>
      <c r="G1320" s="6" t="str">
        <f>VLOOKUP(Table2[[#This Row],[CustomerID]],'Medical Examinations'!A:J,6,FALSE)</f>
        <v>No</v>
      </c>
      <c r="H1320" s="6">
        <f>VLOOKUP(Table2[[#This Row],[CustomerID]],'Medical Examinations'!A:J,7,FALSE)</f>
        <v>1</v>
      </c>
      <c r="I1320" s="6" t="str">
        <f>VLOOKUP(Table2[[#This Row],[CustomerID]],'Medical Examinations'!A:J,8,FALSE)</f>
        <v>No</v>
      </c>
      <c r="J1320" s="6" t="str">
        <f>VLOOKUP(Table2[[#This Row],[CustomerID]],'Medical Examinations'!A:J,9,FALSE)</f>
        <v>Obesity</v>
      </c>
      <c r="K1320" s="6" t="str">
        <f>VLOOKUP(Table2[[#This Row],[CustomerID]],'Medical Examinations'!A:J,10,FALSE)</f>
        <v>Prediabetes</v>
      </c>
      <c r="L1320" s="6" t="str">
        <f>VLOOKUP(Table2[[#This Row],[CustomerID]],'Hospitalisation Details'!A:M,12,FALSE)</f>
        <v>28-Nov-2000</v>
      </c>
      <c r="M1320" s="6">
        <f>VLOOKUP(Table2[[#This Row],[CustomerID]],'Hospitalisation Details'!A:M,7,FALSE)</f>
        <v>8271.4599999999991</v>
      </c>
      <c r="N1320" s="6" t="str">
        <f>VLOOKUP(Table2[[#This Row],[CustomerID]],'Hospitalisation Details'!A:M,8,FALSE)</f>
        <v>tier - 2</v>
      </c>
      <c r="O1320" s="6" t="str">
        <f>VLOOKUP(Table2[[#This Row],[CustomerID]],'Hospitalisation Details'!A:M,9,FALSE)</f>
        <v>tier - 1</v>
      </c>
      <c r="P1320" s="6" t="str">
        <f>VLOOKUP(Table2[[#This Row],[CustomerID]],'Hospitalisation Details'!A:M,10,FALSE)</f>
        <v>R1023</v>
      </c>
      <c r="Q1320" s="6">
        <f>VLOOKUP(Table2[[#This Row],[CustomerID]],'Hospitalisation Details'!A:M,13,FALSE)</f>
        <v>22</v>
      </c>
      <c r="R1320" s="41"/>
    </row>
    <row r="1321" spans="1:18" x14ac:dyDescent="0.3">
      <c r="A1321" s="6" t="str">
        <f>VLOOKUP('Customer Names'!A1321,'Customer Names'!A:A,1,FALSE)</f>
        <v>Id1320</v>
      </c>
      <c r="B1321" s="6" t="str">
        <f>VLOOKUP(Table2[[#This Row],[CustomerID]],'Customer Names'!A:E,4,FALSE)</f>
        <v xml:space="preserve">  Kelsey</v>
      </c>
      <c r="C1321" s="6">
        <f>VLOOKUP(Table2[[#This Row],[CustomerID]],'Medical Examinations'!A:J,2,FALSE)</f>
        <v>22.8</v>
      </c>
      <c r="D1321" s="6">
        <f>VLOOKUP(Table2[[#This Row],[CustomerID]],'Medical Examinations'!A:J,3,FALSE)</f>
        <v>6.98</v>
      </c>
      <c r="E1321" s="6" t="str">
        <f>VLOOKUP(Table2[[#This Row],[CustomerID]],'Medical Examinations'!A:J,4,FALSE)</f>
        <v>No</v>
      </c>
      <c r="F1321" s="6" t="str">
        <f>VLOOKUP(Table2[[#This Row],[CustomerID]],'Medical Examinations'!A:J,5,FALSE)</f>
        <v>No</v>
      </c>
      <c r="G1321" s="6" t="str">
        <f>VLOOKUP(Table2[[#This Row],[CustomerID]],'Medical Examinations'!A:J,6,FALSE)</f>
        <v>No</v>
      </c>
      <c r="H1321" s="6">
        <f>VLOOKUP(Table2[[#This Row],[CustomerID]],'Medical Examinations'!A:J,7,FALSE)</f>
        <v>0</v>
      </c>
      <c r="I1321" s="6" t="str">
        <f>VLOOKUP(Table2[[#This Row],[CustomerID]],'Medical Examinations'!A:J,8,FALSE)</f>
        <v>No</v>
      </c>
      <c r="J1321" s="6" t="str">
        <f>VLOOKUP(Table2[[#This Row],[CustomerID]],'Medical Examinations'!A:J,9,FALSE)</f>
        <v>NormalWeight</v>
      </c>
      <c r="K1321" s="6" t="str">
        <f>VLOOKUP(Table2[[#This Row],[CustomerID]],'Medical Examinations'!A:J,10,FALSE)</f>
        <v>Diabetes</v>
      </c>
      <c r="L1321" s="6" t="str">
        <f>VLOOKUP(Table2[[#This Row],[CustomerID]],'Hospitalisation Details'!A:M,12,FALSE)</f>
        <v>5-Aug-1974</v>
      </c>
      <c r="M1321" s="6">
        <f>VLOOKUP(Table2[[#This Row],[CustomerID]],'Hospitalisation Details'!A:M,7,FALSE)</f>
        <v>8269.0400000000009</v>
      </c>
      <c r="N1321" s="6" t="str">
        <f>VLOOKUP(Table2[[#This Row],[CustomerID]],'Hospitalisation Details'!A:M,8,FALSE)</f>
        <v>tier - 2</v>
      </c>
      <c r="O1321" s="6" t="str">
        <f>VLOOKUP(Table2[[#This Row],[CustomerID]],'Hospitalisation Details'!A:M,9,FALSE)</f>
        <v>tier - 1</v>
      </c>
      <c r="P1321" s="6" t="str">
        <f>VLOOKUP(Table2[[#This Row],[CustomerID]],'Hospitalisation Details'!A:M,10,FALSE)</f>
        <v>R1011</v>
      </c>
      <c r="Q1321" s="6">
        <f>VLOOKUP(Table2[[#This Row],[CustomerID]],'Hospitalisation Details'!A:M,13,FALSE)</f>
        <v>48</v>
      </c>
      <c r="R1321" s="41"/>
    </row>
    <row r="1322" spans="1:18" x14ac:dyDescent="0.3">
      <c r="A1322" s="6" t="str">
        <f>VLOOKUP('Customer Names'!A1322,'Customer Names'!A:A,1,FALSE)</f>
        <v>Id1321</v>
      </c>
      <c r="B1322" s="6" t="str">
        <f>VLOOKUP(Table2[[#This Row],[CustomerID]],'Customer Names'!A:E,4,FALSE)</f>
        <v xml:space="preserve">  Daniel V</v>
      </c>
      <c r="C1322" s="6">
        <f>VLOOKUP(Table2[[#This Row],[CustomerID]],'Medical Examinations'!A:J,2,FALSE)</f>
        <v>19.09</v>
      </c>
      <c r="D1322" s="6">
        <f>VLOOKUP(Table2[[#This Row],[CustomerID]],'Medical Examinations'!A:J,3,FALSE)</f>
        <v>4</v>
      </c>
      <c r="E1322" s="6" t="str">
        <f>VLOOKUP(Table2[[#This Row],[CustomerID]],'Medical Examinations'!A:J,4,FALSE)</f>
        <v>Yes</v>
      </c>
      <c r="F1322" s="6" t="str">
        <f>VLOOKUP(Table2[[#This Row],[CustomerID]],'Medical Examinations'!A:J,5,FALSE)</f>
        <v>No</v>
      </c>
      <c r="G1322" s="6" t="str">
        <f>VLOOKUP(Table2[[#This Row],[CustomerID]],'Medical Examinations'!A:J,6,FALSE)</f>
        <v>No</v>
      </c>
      <c r="H1322" s="6">
        <f>VLOOKUP(Table2[[#This Row],[CustomerID]],'Medical Examinations'!A:J,7,FALSE)</f>
        <v>1</v>
      </c>
      <c r="I1322" s="6" t="str">
        <f>VLOOKUP(Table2[[#This Row],[CustomerID]],'Medical Examinations'!A:J,8,FALSE)</f>
        <v>No</v>
      </c>
      <c r="J1322" s="6" t="str">
        <f>VLOOKUP(Table2[[#This Row],[CustomerID]],'Medical Examinations'!A:J,9,FALSE)</f>
        <v>NormalWeight</v>
      </c>
      <c r="K1322" s="6" t="str">
        <f>VLOOKUP(Table2[[#This Row],[CustomerID]],'Medical Examinations'!A:J,10,FALSE)</f>
        <v>Normal</v>
      </c>
      <c r="L1322" s="6" t="str">
        <f>VLOOKUP(Table2[[#This Row],[CustomerID]],'Hospitalisation Details'!A:M,12,FALSE)</f>
        <v>5-Sep-1964</v>
      </c>
      <c r="M1322" s="6">
        <f>VLOOKUP(Table2[[#This Row],[CustomerID]],'Hospitalisation Details'!A:M,7,FALSE)</f>
        <v>8268</v>
      </c>
      <c r="N1322" s="6" t="str">
        <f>VLOOKUP(Table2[[#This Row],[CustomerID]],'Hospitalisation Details'!A:M,8,FALSE)</f>
        <v>tier - 3</v>
      </c>
      <c r="O1322" s="6" t="str">
        <f>VLOOKUP(Table2[[#This Row],[CustomerID]],'Hospitalisation Details'!A:M,9,FALSE)</f>
        <v>tier - 3</v>
      </c>
      <c r="P1322" s="6" t="str">
        <f>VLOOKUP(Table2[[#This Row],[CustomerID]],'Hospitalisation Details'!A:M,10,FALSE)</f>
        <v>R1013</v>
      </c>
      <c r="Q1322" s="6">
        <f>VLOOKUP(Table2[[#This Row],[CustomerID]],'Hospitalisation Details'!A:M,13,FALSE)</f>
        <v>58</v>
      </c>
      <c r="R1322" s="41"/>
    </row>
    <row r="1323" spans="1:18" x14ac:dyDescent="0.3">
      <c r="A1323" s="6" t="str">
        <f>VLOOKUP('Customer Names'!A1323,'Customer Names'!A:A,1,FALSE)</f>
        <v>Id1322</v>
      </c>
      <c r="B1323" s="6" t="str">
        <f>VLOOKUP(Table2[[#This Row],[CustomerID]],'Customer Names'!A:E,4,FALSE)</f>
        <v xml:space="preserve">  Saeger</v>
      </c>
      <c r="C1323" s="6">
        <f>VLOOKUP(Table2[[#This Row],[CustomerID]],'Medical Examinations'!A:J,2,FALSE)</f>
        <v>23.37</v>
      </c>
      <c r="D1323" s="6">
        <f>VLOOKUP(Table2[[#This Row],[CustomerID]],'Medical Examinations'!A:J,3,FALSE)</f>
        <v>4.2300000000000004</v>
      </c>
      <c r="E1323" s="6" t="str">
        <f>VLOOKUP(Table2[[#This Row],[CustomerID]],'Medical Examinations'!A:J,4,FALSE)</f>
        <v>No</v>
      </c>
      <c r="F1323" s="6" t="str">
        <f>VLOOKUP(Table2[[#This Row],[CustomerID]],'Medical Examinations'!A:J,5,FALSE)</f>
        <v>No</v>
      </c>
      <c r="G1323" s="6" t="str">
        <f>VLOOKUP(Table2[[#This Row],[CustomerID]],'Medical Examinations'!A:J,6,FALSE)</f>
        <v>No</v>
      </c>
      <c r="H1323" s="6">
        <f>VLOOKUP(Table2[[#This Row],[CustomerID]],'Medical Examinations'!A:J,7,FALSE)</f>
        <v>0</v>
      </c>
      <c r="I1323" s="6" t="str">
        <f>VLOOKUP(Table2[[#This Row],[CustomerID]],'Medical Examinations'!A:J,8,FALSE)</f>
        <v>No</v>
      </c>
      <c r="J1323" s="6" t="str">
        <f>VLOOKUP(Table2[[#This Row],[CustomerID]],'Medical Examinations'!A:J,9,FALSE)</f>
        <v>NormalWeight</v>
      </c>
      <c r="K1323" s="6" t="str">
        <f>VLOOKUP(Table2[[#This Row],[CustomerID]],'Medical Examinations'!A:J,10,FALSE)</f>
        <v>Normal</v>
      </c>
      <c r="L1323" s="6" t="str">
        <f>VLOOKUP(Table2[[#This Row],[CustomerID]],'Hospitalisation Details'!A:M,12,FALSE)</f>
        <v>27-Sep-1982</v>
      </c>
      <c r="M1323" s="6">
        <f>VLOOKUP(Table2[[#This Row],[CustomerID]],'Hospitalisation Details'!A:M,7,FALSE)</f>
        <v>8252.2800000000007</v>
      </c>
      <c r="N1323" s="6" t="str">
        <f>VLOOKUP(Table2[[#This Row],[CustomerID]],'Hospitalisation Details'!A:M,8,FALSE)</f>
        <v>tier - 2</v>
      </c>
      <c r="O1323" s="6" t="str">
        <f>VLOOKUP(Table2[[#This Row],[CustomerID]],'Hospitalisation Details'!A:M,9,FALSE)</f>
        <v>tier - 2</v>
      </c>
      <c r="P1323" s="6" t="str">
        <f>VLOOKUP(Table2[[#This Row],[CustomerID]],'Hospitalisation Details'!A:M,10,FALSE)</f>
        <v>R1024</v>
      </c>
      <c r="Q1323" s="6">
        <f>VLOOKUP(Table2[[#This Row],[CustomerID]],'Hospitalisation Details'!A:M,13,FALSE)</f>
        <v>40</v>
      </c>
      <c r="R1323" s="41"/>
    </row>
    <row r="1324" spans="1:18" x14ac:dyDescent="0.3">
      <c r="A1324" s="6" t="str">
        <f>VLOOKUP('Customer Names'!A1324,'Customer Names'!A:A,1,FALSE)</f>
        <v>Id1323</v>
      </c>
      <c r="B1324" s="6" t="str">
        <f>VLOOKUP(Table2[[#This Row],[CustomerID]],'Customer Names'!A:E,4,FALSE)</f>
        <v xml:space="preserve">  Buzunesh</v>
      </c>
      <c r="C1324" s="6">
        <f>VLOOKUP(Table2[[#This Row],[CustomerID]],'Medical Examinations'!A:J,2,FALSE)</f>
        <v>33.44</v>
      </c>
      <c r="D1324" s="6">
        <f>VLOOKUP(Table2[[#This Row],[CustomerID]],'Medical Examinations'!A:J,3,FALSE)</f>
        <v>4.72</v>
      </c>
      <c r="E1324" s="6" t="str">
        <f>VLOOKUP(Table2[[#This Row],[CustomerID]],'Medical Examinations'!A:J,4,FALSE)</f>
        <v>Yes</v>
      </c>
      <c r="F1324" s="6" t="str">
        <f>VLOOKUP(Table2[[#This Row],[CustomerID]],'Medical Examinations'!A:J,5,FALSE)</f>
        <v>No</v>
      </c>
      <c r="G1324" s="6" t="str">
        <f>VLOOKUP(Table2[[#This Row],[CustomerID]],'Medical Examinations'!A:J,6,FALSE)</f>
        <v>No</v>
      </c>
      <c r="H1324" s="6">
        <f>VLOOKUP(Table2[[#This Row],[CustomerID]],'Medical Examinations'!A:J,7,FALSE)</f>
        <v>0</v>
      </c>
      <c r="I1324" s="6" t="str">
        <f>VLOOKUP(Table2[[#This Row],[CustomerID]],'Medical Examinations'!A:J,8,FALSE)</f>
        <v>No</v>
      </c>
      <c r="J1324" s="6" t="str">
        <f>VLOOKUP(Table2[[#This Row],[CustomerID]],'Medical Examinations'!A:J,9,FALSE)</f>
        <v>Obesity</v>
      </c>
      <c r="K1324" s="6" t="str">
        <f>VLOOKUP(Table2[[#This Row],[CustomerID]],'Medical Examinations'!A:J,10,FALSE)</f>
        <v>Normal</v>
      </c>
      <c r="L1324" s="6" t="str">
        <f>VLOOKUP(Table2[[#This Row],[CustomerID]],'Hospitalisation Details'!A:M,12,FALSE)</f>
        <v>2-Sep-1976</v>
      </c>
      <c r="M1324" s="6">
        <f>VLOOKUP(Table2[[#This Row],[CustomerID]],'Hospitalisation Details'!A:M,7,FALSE)</f>
        <v>8240.59</v>
      </c>
      <c r="N1324" s="6" t="str">
        <f>VLOOKUP(Table2[[#This Row],[CustomerID]],'Hospitalisation Details'!A:M,8,FALSE)</f>
        <v>tier - 2</v>
      </c>
      <c r="O1324" s="6" t="str">
        <f>VLOOKUP(Table2[[#This Row],[CustomerID]],'Hospitalisation Details'!A:M,9,FALSE)</f>
        <v>tier - 2</v>
      </c>
      <c r="P1324" s="6" t="str">
        <f>VLOOKUP(Table2[[#This Row],[CustomerID]],'Hospitalisation Details'!A:M,10,FALSE)</f>
        <v>R1013</v>
      </c>
      <c r="Q1324" s="6">
        <f>VLOOKUP(Table2[[#This Row],[CustomerID]],'Hospitalisation Details'!A:M,13,FALSE)</f>
        <v>46</v>
      </c>
      <c r="R1324" s="41"/>
    </row>
    <row r="1325" spans="1:18" x14ac:dyDescent="0.3">
      <c r="A1325" s="6" t="str">
        <f>VLOOKUP('Customer Names'!A1325,'Customer Names'!A:A,1,FALSE)</f>
        <v>Id1324</v>
      </c>
      <c r="B1325" s="6" t="str">
        <f>VLOOKUP(Table2[[#This Row],[CustomerID]],'Customer Names'!A:E,4,FALSE)</f>
        <v xml:space="preserve">  Mirte</v>
      </c>
      <c r="C1325" s="6">
        <f>VLOOKUP(Table2[[#This Row],[CustomerID]],'Medical Examinations'!A:J,2,FALSE)</f>
        <v>28.05</v>
      </c>
      <c r="D1325" s="6">
        <f>VLOOKUP(Table2[[#This Row],[CustomerID]],'Medical Examinations'!A:J,3,FALSE)</f>
        <v>5.63</v>
      </c>
      <c r="E1325" s="6" t="str">
        <f>VLOOKUP(Table2[[#This Row],[CustomerID]],'Medical Examinations'!A:J,4,FALSE)</f>
        <v>Yes</v>
      </c>
      <c r="F1325" s="6" t="str">
        <f>VLOOKUP(Table2[[#This Row],[CustomerID]],'Medical Examinations'!A:J,5,FALSE)</f>
        <v>No</v>
      </c>
      <c r="G1325" s="6" t="str">
        <f>VLOOKUP(Table2[[#This Row],[CustomerID]],'Medical Examinations'!A:J,6,FALSE)</f>
        <v>No</v>
      </c>
      <c r="H1325" s="6">
        <f>VLOOKUP(Table2[[#This Row],[CustomerID]],'Medical Examinations'!A:J,7,FALSE)</f>
        <v>0</v>
      </c>
      <c r="I1325" s="6" t="str">
        <f>VLOOKUP(Table2[[#This Row],[CustomerID]],'Medical Examinations'!A:J,8,FALSE)</f>
        <v>No</v>
      </c>
      <c r="J1325" s="6" t="str">
        <f>VLOOKUP(Table2[[#This Row],[CustomerID]],'Medical Examinations'!A:J,9,FALSE)</f>
        <v>OverWeight</v>
      </c>
      <c r="K1325" s="6" t="str">
        <f>VLOOKUP(Table2[[#This Row],[CustomerID]],'Medical Examinations'!A:J,10,FALSE)</f>
        <v>Normal</v>
      </c>
      <c r="L1325" s="6" t="str">
        <f>VLOOKUP(Table2[[#This Row],[CustomerID]],'Hospitalisation Details'!A:M,12,FALSE)</f>
        <v>30-Jun-1976</v>
      </c>
      <c r="M1325" s="6">
        <f>VLOOKUP(Table2[[#This Row],[CustomerID]],'Hospitalisation Details'!A:M,7,FALSE)</f>
        <v>8233.1</v>
      </c>
      <c r="N1325" s="6" t="str">
        <f>VLOOKUP(Table2[[#This Row],[CustomerID]],'Hospitalisation Details'!A:M,8,FALSE)</f>
        <v>tier - 2</v>
      </c>
      <c r="O1325" s="6" t="str">
        <f>VLOOKUP(Table2[[#This Row],[CustomerID]],'Hospitalisation Details'!A:M,9,FALSE)</f>
        <v>tier - 2</v>
      </c>
      <c r="P1325" s="6" t="str">
        <f>VLOOKUP(Table2[[#This Row],[CustomerID]],'Hospitalisation Details'!A:M,10,FALSE)</f>
        <v>R1013</v>
      </c>
      <c r="Q1325" s="6">
        <f>VLOOKUP(Table2[[#This Row],[CustomerID]],'Hospitalisation Details'!A:M,13,FALSE)</f>
        <v>46</v>
      </c>
      <c r="R1325" s="41"/>
    </row>
    <row r="1326" spans="1:18" x14ac:dyDescent="0.3">
      <c r="A1326" s="6" t="str">
        <f>VLOOKUP('Customer Names'!A1326,'Customer Names'!A:A,1,FALSE)</f>
        <v>Id1325</v>
      </c>
      <c r="B1326" s="6" t="str">
        <f>VLOOKUP(Table2[[#This Row],[CustomerID]],'Customer Names'!A:E,4,FALSE)</f>
        <v xml:space="preserve">  Megan</v>
      </c>
      <c r="C1326" s="6">
        <f>VLOOKUP(Table2[[#This Row],[CustomerID]],'Medical Examinations'!A:J,2,FALSE)</f>
        <v>27.72</v>
      </c>
      <c r="D1326" s="6">
        <f>VLOOKUP(Table2[[#This Row],[CustomerID]],'Medical Examinations'!A:J,3,FALSE)</f>
        <v>5.83</v>
      </c>
      <c r="E1326" s="6" t="str">
        <f>VLOOKUP(Table2[[#This Row],[CustomerID]],'Medical Examinations'!A:J,4,FALSE)</f>
        <v>Yes</v>
      </c>
      <c r="F1326" s="6" t="str">
        <f>VLOOKUP(Table2[[#This Row],[CustomerID]],'Medical Examinations'!A:J,5,FALSE)</f>
        <v>No</v>
      </c>
      <c r="G1326" s="6" t="str">
        <f>VLOOKUP(Table2[[#This Row],[CustomerID]],'Medical Examinations'!A:J,6,FALSE)</f>
        <v>No</v>
      </c>
      <c r="H1326" s="6">
        <f>VLOOKUP(Table2[[#This Row],[CustomerID]],'Medical Examinations'!A:J,7,FALSE)</f>
        <v>0</v>
      </c>
      <c r="I1326" s="6" t="str">
        <f>VLOOKUP(Table2[[#This Row],[CustomerID]],'Medical Examinations'!A:J,8,FALSE)</f>
        <v>No</v>
      </c>
      <c r="J1326" s="6" t="str">
        <f>VLOOKUP(Table2[[#This Row],[CustomerID]],'Medical Examinations'!A:J,9,FALSE)</f>
        <v>OverWeight</v>
      </c>
      <c r="K1326" s="6" t="str">
        <f>VLOOKUP(Table2[[#This Row],[CustomerID]],'Medical Examinations'!A:J,10,FALSE)</f>
        <v>Prediabetes</v>
      </c>
      <c r="L1326" s="6" t="str">
        <f>VLOOKUP(Table2[[#This Row],[CustomerID]],'Hospitalisation Details'!A:M,12,FALSE)</f>
        <v>3-Sep-1976</v>
      </c>
      <c r="M1326" s="6">
        <f>VLOOKUP(Table2[[#This Row],[CustomerID]],'Hospitalisation Details'!A:M,7,FALSE)</f>
        <v>8232.64</v>
      </c>
      <c r="N1326" s="6" t="str">
        <f>VLOOKUP(Table2[[#This Row],[CustomerID]],'Hospitalisation Details'!A:M,8,FALSE)</f>
        <v>tier - 2</v>
      </c>
      <c r="O1326" s="6" t="str">
        <f>VLOOKUP(Table2[[#This Row],[CustomerID]],'Hospitalisation Details'!A:M,9,FALSE)</f>
        <v>tier - 3</v>
      </c>
      <c r="P1326" s="6" t="str">
        <f>VLOOKUP(Table2[[#This Row],[CustomerID]],'Hospitalisation Details'!A:M,10,FALSE)</f>
        <v>R1013</v>
      </c>
      <c r="Q1326" s="6">
        <f>VLOOKUP(Table2[[#This Row],[CustomerID]],'Hospitalisation Details'!A:M,13,FALSE)</f>
        <v>46</v>
      </c>
      <c r="R1326" s="41"/>
    </row>
    <row r="1327" spans="1:18" x14ac:dyDescent="0.3">
      <c r="A1327" s="6" t="str">
        <f>VLOOKUP('Customer Names'!A1327,'Customer Names'!A:A,1,FALSE)</f>
        <v>Id1326</v>
      </c>
      <c r="B1327" s="6" t="str">
        <f>VLOOKUP(Table2[[#This Row],[CustomerID]],'Customer Names'!A:E,4,FALSE)</f>
        <v xml:space="preserve">  Kerry A</v>
      </c>
      <c r="C1327" s="6">
        <f>VLOOKUP(Table2[[#This Row],[CustomerID]],'Medical Examinations'!A:J,2,FALSE)</f>
        <v>29.81</v>
      </c>
      <c r="D1327" s="6">
        <f>VLOOKUP(Table2[[#This Row],[CustomerID]],'Medical Examinations'!A:J,3,FALSE)</f>
        <v>9.23</v>
      </c>
      <c r="E1327" s="6" t="str">
        <f>VLOOKUP(Table2[[#This Row],[CustomerID]],'Medical Examinations'!A:J,4,FALSE)</f>
        <v>No</v>
      </c>
      <c r="F1327" s="6" t="str">
        <f>VLOOKUP(Table2[[#This Row],[CustomerID]],'Medical Examinations'!A:J,5,FALSE)</f>
        <v>No</v>
      </c>
      <c r="G1327" s="6" t="str">
        <f>VLOOKUP(Table2[[#This Row],[CustomerID]],'Medical Examinations'!A:J,6,FALSE)</f>
        <v>No</v>
      </c>
      <c r="H1327" s="6">
        <f>VLOOKUP(Table2[[#This Row],[CustomerID]],'Medical Examinations'!A:J,7,FALSE)</f>
        <v>0</v>
      </c>
      <c r="I1327" s="6" t="str">
        <f>VLOOKUP(Table2[[#This Row],[CustomerID]],'Medical Examinations'!A:J,8,FALSE)</f>
        <v>No</v>
      </c>
      <c r="J1327" s="6" t="str">
        <f>VLOOKUP(Table2[[#This Row],[CustomerID]],'Medical Examinations'!A:J,9,FALSE)</f>
        <v>OverWeight</v>
      </c>
      <c r="K1327" s="6" t="str">
        <f>VLOOKUP(Table2[[#This Row],[CustomerID]],'Medical Examinations'!A:J,10,FALSE)</f>
        <v>Diabetes</v>
      </c>
      <c r="L1327" s="6" t="str">
        <f>VLOOKUP(Table2[[#This Row],[CustomerID]],'Hospitalisation Details'!A:M,12,FALSE)</f>
        <v>30-Jun-1978</v>
      </c>
      <c r="M1327" s="6">
        <f>VLOOKUP(Table2[[#This Row],[CustomerID]],'Hospitalisation Details'!A:M,7,FALSE)</f>
        <v>8219.2000000000007</v>
      </c>
      <c r="N1327" s="6" t="str">
        <f>VLOOKUP(Table2[[#This Row],[CustomerID]],'Hospitalisation Details'!A:M,8,FALSE)</f>
        <v>tier - 2</v>
      </c>
      <c r="O1327" s="6" t="str">
        <f>VLOOKUP(Table2[[#This Row],[CustomerID]],'Hospitalisation Details'!A:M,9,FALSE)</f>
        <v>tier - 2</v>
      </c>
      <c r="P1327" s="6" t="str">
        <f>VLOOKUP(Table2[[#This Row],[CustomerID]],'Hospitalisation Details'!A:M,10,FALSE)</f>
        <v>R1013</v>
      </c>
      <c r="Q1327" s="6">
        <f>VLOOKUP(Table2[[#This Row],[CustomerID]],'Hospitalisation Details'!A:M,13,FALSE)</f>
        <v>44</v>
      </c>
      <c r="R1327" s="41"/>
    </row>
    <row r="1328" spans="1:18" x14ac:dyDescent="0.3">
      <c r="A1328" s="6" t="str">
        <f>VLOOKUP('Customer Names'!A1328,'Customer Names'!A:A,1,FALSE)</f>
        <v>Id1327</v>
      </c>
      <c r="B1328" s="6" t="str">
        <f>VLOOKUP(Table2[[#This Row],[CustomerID]],'Customer Names'!A:E,4,FALSE)</f>
        <v xml:space="preserve">  Kristin</v>
      </c>
      <c r="C1328" s="6">
        <f>VLOOKUP(Table2[[#This Row],[CustomerID]],'Medical Examinations'!A:J,2,FALSE)</f>
        <v>23.98</v>
      </c>
      <c r="D1328" s="6">
        <f>VLOOKUP(Table2[[#This Row],[CustomerID]],'Medical Examinations'!A:J,3,FALSE)</f>
        <v>9.89</v>
      </c>
      <c r="E1328" s="6" t="str">
        <f>VLOOKUP(Table2[[#This Row],[CustomerID]],'Medical Examinations'!A:J,4,FALSE)</f>
        <v>No</v>
      </c>
      <c r="F1328" s="6" t="str">
        <f>VLOOKUP(Table2[[#This Row],[CustomerID]],'Medical Examinations'!A:J,5,FALSE)</f>
        <v>No</v>
      </c>
      <c r="G1328" s="6" t="str">
        <f>VLOOKUP(Table2[[#This Row],[CustomerID]],'Medical Examinations'!A:J,6,FALSE)</f>
        <v>No</v>
      </c>
      <c r="H1328" s="6">
        <f>VLOOKUP(Table2[[#This Row],[CustomerID]],'Medical Examinations'!A:J,7,FALSE)</f>
        <v>0</v>
      </c>
      <c r="I1328" s="6" t="str">
        <f>VLOOKUP(Table2[[#This Row],[CustomerID]],'Medical Examinations'!A:J,8,FALSE)</f>
        <v>No</v>
      </c>
      <c r="J1328" s="6" t="str">
        <f>VLOOKUP(Table2[[#This Row],[CustomerID]],'Medical Examinations'!A:J,9,FALSE)</f>
        <v>NormalWeight</v>
      </c>
      <c r="K1328" s="6" t="str">
        <f>VLOOKUP(Table2[[#This Row],[CustomerID]],'Medical Examinations'!A:J,10,FALSE)</f>
        <v>Diabetes</v>
      </c>
      <c r="L1328" s="6" t="str">
        <f>VLOOKUP(Table2[[#This Row],[CustomerID]],'Hospitalisation Details'!A:M,12,FALSE)</f>
        <v>24-Oct-1978</v>
      </c>
      <c r="M1328" s="6">
        <f>VLOOKUP(Table2[[#This Row],[CustomerID]],'Hospitalisation Details'!A:M,7,FALSE)</f>
        <v>8211.1</v>
      </c>
      <c r="N1328" s="6" t="str">
        <f>VLOOKUP(Table2[[#This Row],[CustomerID]],'Hospitalisation Details'!A:M,8,FALSE)</f>
        <v>tier - 2</v>
      </c>
      <c r="O1328" s="6" t="str">
        <f>VLOOKUP(Table2[[#This Row],[CustomerID]],'Hospitalisation Details'!A:M,9,FALSE)</f>
        <v>tier - 3</v>
      </c>
      <c r="P1328" s="6" t="str">
        <f>VLOOKUP(Table2[[#This Row],[CustomerID]],'Hospitalisation Details'!A:M,10,FALSE)</f>
        <v>R1013</v>
      </c>
      <c r="Q1328" s="6">
        <f>VLOOKUP(Table2[[#This Row],[CustomerID]],'Hospitalisation Details'!A:M,13,FALSE)</f>
        <v>44</v>
      </c>
      <c r="R1328" s="41"/>
    </row>
    <row r="1329" spans="1:18" x14ac:dyDescent="0.3">
      <c r="A1329" s="6" t="str">
        <f>VLOOKUP('Customer Names'!A1329,'Customer Names'!A:A,1,FALSE)</f>
        <v>Id1328</v>
      </c>
      <c r="B1329" s="6" t="str">
        <f>VLOOKUP(Table2[[#This Row],[CustomerID]],'Customer Names'!A:E,4,FALSE)</f>
        <v xml:space="preserve">  Christopher R</v>
      </c>
      <c r="C1329" s="6">
        <f>VLOOKUP(Table2[[#This Row],[CustomerID]],'Medical Examinations'!A:J,2,FALSE)</f>
        <v>17.34</v>
      </c>
      <c r="D1329" s="6">
        <f>VLOOKUP(Table2[[#This Row],[CustomerID]],'Medical Examinations'!A:J,3,FALSE)</f>
        <v>12</v>
      </c>
      <c r="E1329" s="6" t="str">
        <f>VLOOKUP(Table2[[#This Row],[CustomerID]],'Medical Examinations'!A:J,4,FALSE)</f>
        <v>No</v>
      </c>
      <c r="F1329" s="6" t="str">
        <f>VLOOKUP(Table2[[#This Row],[CustomerID]],'Medical Examinations'!A:J,5,FALSE)</f>
        <v>No</v>
      </c>
      <c r="G1329" s="6" t="str">
        <f>VLOOKUP(Table2[[#This Row],[CustomerID]],'Medical Examinations'!A:J,6,FALSE)</f>
        <v>No</v>
      </c>
      <c r="H1329" s="6">
        <f>VLOOKUP(Table2[[#This Row],[CustomerID]],'Medical Examinations'!A:J,7,FALSE)</f>
        <v>0</v>
      </c>
      <c r="I1329" s="6" t="str">
        <f>VLOOKUP(Table2[[#This Row],[CustomerID]],'Medical Examinations'!A:J,8,FALSE)</f>
        <v>No</v>
      </c>
      <c r="J1329" s="6" t="str">
        <f>VLOOKUP(Table2[[#This Row],[CustomerID]],'Medical Examinations'!A:J,9,FALSE)</f>
        <v>UnderWeight</v>
      </c>
      <c r="K1329" s="6" t="str">
        <f>VLOOKUP(Table2[[#This Row],[CustomerID]],'Medical Examinations'!A:J,10,FALSE)</f>
        <v>Diabetes</v>
      </c>
      <c r="L1329" s="6" t="str">
        <f>VLOOKUP(Table2[[#This Row],[CustomerID]],'Hospitalisation Details'!A:M,12,FALSE)</f>
        <v>23-Nov-1962</v>
      </c>
      <c r="M1329" s="6">
        <f>VLOOKUP(Table2[[#This Row],[CustomerID]],'Hospitalisation Details'!A:M,7,FALSE)</f>
        <v>8188.12</v>
      </c>
      <c r="N1329" s="6" t="str">
        <f>VLOOKUP(Table2[[#This Row],[CustomerID]],'Hospitalisation Details'!A:M,8,FALSE)</f>
        <v>tier - 3</v>
      </c>
      <c r="O1329" s="6" t="str">
        <f>VLOOKUP(Table2[[#This Row],[CustomerID]],'Hospitalisation Details'!A:M,9,FALSE)</f>
        <v>tier - 3</v>
      </c>
      <c r="P1329" s="6" t="str">
        <f>VLOOKUP(Table2[[#This Row],[CustomerID]],'Hospitalisation Details'!A:M,10,FALSE)</f>
        <v>R1013</v>
      </c>
      <c r="Q1329" s="6">
        <f>VLOOKUP(Table2[[#This Row],[CustomerID]],'Hospitalisation Details'!A:M,13,FALSE)</f>
        <v>60</v>
      </c>
      <c r="R1329" s="41"/>
    </row>
    <row r="1330" spans="1:18" x14ac:dyDescent="0.3">
      <c r="A1330" s="6" t="str">
        <f>VLOOKUP('Customer Names'!A1330,'Customer Names'!A:A,1,FALSE)</f>
        <v>Id1329</v>
      </c>
      <c r="B1330" s="6" t="str">
        <f>VLOOKUP(Table2[[#This Row],[CustomerID]],'Customer Names'!A:E,4,FALSE)</f>
        <v xml:space="preserve">  Elizabeth A</v>
      </c>
      <c r="C1330" s="6">
        <f>VLOOKUP(Table2[[#This Row],[CustomerID]],'Medical Examinations'!A:J,2,FALSE)</f>
        <v>40.39</v>
      </c>
      <c r="D1330" s="6">
        <f>VLOOKUP(Table2[[#This Row],[CustomerID]],'Medical Examinations'!A:J,3,FALSE)</f>
        <v>4.24</v>
      </c>
      <c r="E1330" s="6" t="str">
        <f>VLOOKUP(Table2[[#This Row],[CustomerID]],'Medical Examinations'!A:J,4,FALSE)</f>
        <v>Yes</v>
      </c>
      <c r="F1330" s="6" t="str">
        <f>VLOOKUP(Table2[[#This Row],[CustomerID]],'Medical Examinations'!A:J,5,FALSE)</f>
        <v>No</v>
      </c>
      <c r="G1330" s="6" t="str">
        <f>VLOOKUP(Table2[[#This Row],[CustomerID]],'Medical Examinations'!A:J,6,FALSE)</f>
        <v>Yes</v>
      </c>
      <c r="H1330" s="6">
        <f>VLOOKUP(Table2[[#This Row],[CustomerID]],'Medical Examinations'!A:J,7,FALSE)</f>
        <v>1</v>
      </c>
      <c r="I1330" s="6" t="str">
        <f>VLOOKUP(Table2[[#This Row],[CustomerID]],'Medical Examinations'!A:J,8,FALSE)</f>
        <v>No</v>
      </c>
      <c r="J1330" s="6" t="str">
        <f>VLOOKUP(Table2[[#This Row],[CustomerID]],'Medical Examinations'!A:J,9,FALSE)</f>
        <v>Obesity</v>
      </c>
      <c r="K1330" s="6" t="str">
        <f>VLOOKUP(Table2[[#This Row],[CustomerID]],'Medical Examinations'!A:J,10,FALSE)</f>
        <v>Normal</v>
      </c>
      <c r="L1330" s="6" t="str">
        <f>VLOOKUP(Table2[[#This Row],[CustomerID]],'Hospitalisation Details'!A:M,12,FALSE)</f>
        <v>21-Oct-1997</v>
      </c>
      <c r="M1330" s="6">
        <f>VLOOKUP(Table2[[#This Row],[CustomerID]],'Hospitalisation Details'!A:M,7,FALSE)</f>
        <v>8182.89</v>
      </c>
      <c r="N1330" s="6" t="str">
        <f>VLOOKUP(Table2[[#This Row],[CustomerID]],'Hospitalisation Details'!A:M,8,FALSE)</f>
        <v>tier - 2</v>
      </c>
      <c r="O1330" s="6" t="str">
        <f>VLOOKUP(Table2[[#This Row],[CustomerID]],'Hospitalisation Details'!A:M,9,FALSE)</f>
        <v>tier - 1</v>
      </c>
      <c r="P1330" s="6" t="str">
        <f>VLOOKUP(Table2[[#This Row],[CustomerID]],'Hospitalisation Details'!A:M,10,FALSE)</f>
        <v>R1026</v>
      </c>
      <c r="Q1330" s="6">
        <f>VLOOKUP(Table2[[#This Row],[CustomerID]],'Hospitalisation Details'!A:M,13,FALSE)</f>
        <v>25</v>
      </c>
      <c r="R1330" s="41"/>
    </row>
    <row r="1331" spans="1:18" x14ac:dyDescent="0.3">
      <c r="A1331" s="6" t="str">
        <f>VLOOKUP('Customer Names'!A1331,'Customer Names'!A:A,1,FALSE)</f>
        <v>Id1330</v>
      </c>
      <c r="B1331" s="6" t="str">
        <f>VLOOKUP(Table2[[#This Row],[CustomerID]],'Customer Names'!A:E,4,FALSE)</f>
        <v xml:space="preserve">  Andrew</v>
      </c>
      <c r="C1331" s="6">
        <f>VLOOKUP(Table2[[#This Row],[CustomerID]],'Medical Examinations'!A:J,2,FALSE)</f>
        <v>25.96</v>
      </c>
      <c r="D1331" s="6">
        <f>VLOOKUP(Table2[[#This Row],[CustomerID]],'Medical Examinations'!A:J,3,FALSE)</f>
        <v>4.68</v>
      </c>
      <c r="E1331" s="6" t="str">
        <f>VLOOKUP(Table2[[#This Row],[CustomerID]],'Medical Examinations'!A:J,4,FALSE)</f>
        <v>Yes</v>
      </c>
      <c r="F1331" s="6" t="str">
        <f>VLOOKUP(Table2[[#This Row],[CustomerID]],'Medical Examinations'!A:J,5,FALSE)</f>
        <v>No</v>
      </c>
      <c r="G1331" s="6" t="str">
        <f>VLOOKUP(Table2[[#This Row],[CustomerID]],'Medical Examinations'!A:J,6,FALSE)</f>
        <v>Yes</v>
      </c>
      <c r="H1331" s="6">
        <f>VLOOKUP(Table2[[#This Row],[CustomerID]],'Medical Examinations'!A:J,7,FALSE)</f>
        <v>1</v>
      </c>
      <c r="I1331" s="6" t="str">
        <f>VLOOKUP(Table2[[#This Row],[CustomerID]],'Medical Examinations'!A:J,8,FALSE)</f>
        <v>No</v>
      </c>
      <c r="J1331" s="6" t="str">
        <f>VLOOKUP(Table2[[#This Row],[CustomerID]],'Medical Examinations'!A:J,9,FALSE)</f>
        <v>OverWeight</v>
      </c>
      <c r="K1331" s="6" t="str">
        <f>VLOOKUP(Table2[[#This Row],[CustomerID]],'Medical Examinations'!A:J,10,FALSE)</f>
        <v>Normal</v>
      </c>
      <c r="L1331" s="6" t="str">
        <f>VLOOKUP(Table2[[#This Row],[CustomerID]],'Hospitalisation Details'!A:M,12,FALSE)</f>
        <v>8-Jun-1983</v>
      </c>
      <c r="M1331" s="6">
        <f>VLOOKUP(Table2[[#This Row],[CustomerID]],'Hospitalisation Details'!A:M,7,FALSE)</f>
        <v>8179.51</v>
      </c>
      <c r="N1331" s="6" t="str">
        <f>VLOOKUP(Table2[[#This Row],[CustomerID]],'Hospitalisation Details'!A:M,8,FALSE)</f>
        <v>tier - 2</v>
      </c>
      <c r="O1331" s="6" t="str">
        <f>VLOOKUP(Table2[[#This Row],[CustomerID]],'Hospitalisation Details'!A:M,9,FALSE)</f>
        <v>tier - 2</v>
      </c>
      <c r="P1331" s="6" t="str">
        <f>VLOOKUP(Table2[[#This Row],[CustomerID]],'Hospitalisation Details'!A:M,10,FALSE)</f>
        <v>R1020</v>
      </c>
      <c r="Q1331" s="6">
        <f>VLOOKUP(Table2[[#This Row],[CustomerID]],'Hospitalisation Details'!A:M,13,FALSE)</f>
        <v>40</v>
      </c>
      <c r="R1331" s="41"/>
    </row>
    <row r="1332" spans="1:18" x14ac:dyDescent="0.3">
      <c r="A1332" s="6" t="str">
        <f>VLOOKUP('Customer Names'!A1332,'Customer Names'!A:A,1,FALSE)</f>
        <v>Id1331</v>
      </c>
      <c r="B1332" s="6" t="str">
        <f>VLOOKUP(Table2[[#This Row],[CustomerID]],'Customer Names'!A:E,4,FALSE)</f>
        <v xml:space="preserve">  Dawn M</v>
      </c>
      <c r="C1332" s="6">
        <f>VLOOKUP(Table2[[#This Row],[CustomerID]],'Medical Examinations'!A:J,2,FALSE)</f>
        <v>17.68</v>
      </c>
      <c r="D1332" s="6">
        <f>VLOOKUP(Table2[[#This Row],[CustomerID]],'Medical Examinations'!A:J,3,FALSE)</f>
        <v>8.57</v>
      </c>
      <c r="E1332" s="6" t="str">
        <f>VLOOKUP(Table2[[#This Row],[CustomerID]],'Medical Examinations'!A:J,4,FALSE)</f>
        <v>Yes</v>
      </c>
      <c r="F1332" s="6" t="str">
        <f>VLOOKUP(Table2[[#This Row],[CustomerID]],'Medical Examinations'!A:J,5,FALSE)</f>
        <v>No</v>
      </c>
      <c r="G1332" s="6" t="str">
        <f>VLOOKUP(Table2[[#This Row],[CustomerID]],'Medical Examinations'!A:J,6,FALSE)</f>
        <v>Yes</v>
      </c>
      <c r="H1332" s="6">
        <f>VLOOKUP(Table2[[#This Row],[CustomerID]],'Medical Examinations'!A:J,7,FALSE)</f>
        <v>1</v>
      </c>
      <c r="I1332" s="6" t="str">
        <f>VLOOKUP(Table2[[#This Row],[CustomerID]],'Medical Examinations'!A:J,8,FALSE)</f>
        <v>No</v>
      </c>
      <c r="J1332" s="6" t="str">
        <f>VLOOKUP(Table2[[#This Row],[CustomerID]],'Medical Examinations'!A:J,9,FALSE)</f>
        <v>UnderWeight</v>
      </c>
      <c r="K1332" s="6" t="str">
        <f>VLOOKUP(Table2[[#This Row],[CustomerID]],'Medical Examinations'!A:J,10,FALSE)</f>
        <v>Diabetes</v>
      </c>
      <c r="L1332" s="6" t="str">
        <f>VLOOKUP(Table2[[#This Row],[CustomerID]],'Hospitalisation Details'!A:M,12,FALSE)</f>
        <v>5-Nov-1963</v>
      </c>
      <c r="M1332" s="6">
        <f>VLOOKUP(Table2[[#This Row],[CustomerID]],'Hospitalisation Details'!A:M,7,FALSE)</f>
        <v>8177.9</v>
      </c>
      <c r="N1332" s="6" t="str">
        <f>VLOOKUP(Table2[[#This Row],[CustomerID]],'Hospitalisation Details'!A:M,8,FALSE)</f>
        <v>tier - 3</v>
      </c>
      <c r="O1332" s="6" t="str">
        <f>VLOOKUP(Table2[[#This Row],[CustomerID]],'Hospitalisation Details'!A:M,9,FALSE)</f>
        <v>tier - 1</v>
      </c>
      <c r="P1332" s="6" t="str">
        <f>VLOOKUP(Table2[[#This Row],[CustomerID]],'Hospitalisation Details'!A:M,10,FALSE)</f>
        <v>R1013</v>
      </c>
      <c r="Q1332" s="6">
        <f>VLOOKUP(Table2[[#This Row],[CustomerID]],'Hospitalisation Details'!A:M,13,FALSE)</f>
        <v>59</v>
      </c>
      <c r="R1332" s="41"/>
    </row>
    <row r="1333" spans="1:18" x14ac:dyDescent="0.3">
      <c r="A1333" s="6" t="str">
        <f>VLOOKUP('Customer Names'!A1333,'Customer Names'!A:A,1,FALSE)</f>
        <v>Id1332</v>
      </c>
      <c r="B1333" s="6" t="str">
        <f>VLOOKUP(Table2[[#This Row],[CustomerID]],'Customer Names'!A:E,4,FALSE)</f>
        <v xml:space="preserve">  Jonathan P</v>
      </c>
      <c r="C1333" s="6">
        <f>VLOOKUP(Table2[[#This Row],[CustomerID]],'Medical Examinations'!A:J,2,FALSE)</f>
        <v>30.875</v>
      </c>
      <c r="D1333" s="6">
        <f>VLOOKUP(Table2[[#This Row],[CustomerID]],'Medical Examinations'!A:J,3,FALSE)</f>
        <v>4.0999999999999996</v>
      </c>
      <c r="E1333" s="6" t="str">
        <f>VLOOKUP(Table2[[#This Row],[CustomerID]],'Medical Examinations'!A:J,4,FALSE)</f>
        <v>No</v>
      </c>
      <c r="F1333" s="6" t="str">
        <f>VLOOKUP(Table2[[#This Row],[CustomerID]],'Medical Examinations'!A:J,5,FALSE)</f>
        <v>No</v>
      </c>
      <c r="G1333" s="6" t="str">
        <f>VLOOKUP(Table2[[#This Row],[CustomerID]],'Medical Examinations'!A:J,6,FALSE)</f>
        <v>No</v>
      </c>
      <c r="H1333" s="6">
        <f>VLOOKUP(Table2[[#This Row],[CustomerID]],'Medical Examinations'!A:J,7,FALSE)</f>
        <v>0</v>
      </c>
      <c r="I1333" s="6" t="str">
        <f>VLOOKUP(Table2[[#This Row],[CustomerID]],'Medical Examinations'!A:J,8,FALSE)</f>
        <v>No</v>
      </c>
      <c r="J1333" s="6" t="str">
        <f>VLOOKUP(Table2[[#This Row],[CustomerID]],'Medical Examinations'!A:J,9,FALSE)</f>
        <v>Obesity</v>
      </c>
      <c r="K1333" s="6" t="str">
        <f>VLOOKUP(Table2[[#This Row],[CustomerID]],'Medical Examinations'!A:J,10,FALSE)</f>
        <v>Normal</v>
      </c>
      <c r="L1333" s="6" t="str">
        <f>VLOOKUP(Table2[[#This Row],[CustomerID]],'Hospitalisation Details'!A:M,12,FALSE)</f>
        <v>28-Jun-1982</v>
      </c>
      <c r="M1333" s="6">
        <f>VLOOKUP(Table2[[#This Row],[CustomerID]],'Hospitalisation Details'!A:M,7,FALSE)</f>
        <v>8162.72</v>
      </c>
      <c r="N1333" s="6" t="str">
        <f>VLOOKUP(Table2[[#This Row],[CustomerID]],'Hospitalisation Details'!A:M,8,FALSE)</f>
        <v>tier - 3</v>
      </c>
      <c r="O1333" s="6" t="str">
        <f>VLOOKUP(Table2[[#This Row],[CustomerID]],'Hospitalisation Details'!A:M,9,FALSE)</f>
        <v>tier - 3</v>
      </c>
      <c r="P1333" s="6" t="str">
        <f>VLOOKUP(Table2[[#This Row],[CustomerID]],'Hospitalisation Details'!A:M,10,FALSE)</f>
        <v>R1012</v>
      </c>
      <c r="Q1333" s="6">
        <f>VLOOKUP(Table2[[#This Row],[CustomerID]],'Hospitalisation Details'!A:M,13,FALSE)</f>
        <v>40</v>
      </c>
      <c r="R1333" s="41"/>
    </row>
    <row r="1334" spans="1:18" x14ac:dyDescent="0.3">
      <c r="A1334" s="6" t="str">
        <f>VLOOKUP('Customer Names'!A1334,'Customer Names'!A:A,1,FALSE)</f>
        <v>Id1333</v>
      </c>
      <c r="B1334" s="6" t="str">
        <f>VLOOKUP(Table2[[#This Row],[CustomerID]],'Customer Names'!A:E,4,FALSE)</f>
        <v xml:space="preserve">  Gina</v>
      </c>
      <c r="C1334" s="6">
        <f>VLOOKUP(Table2[[#This Row],[CustomerID]],'Medical Examinations'!A:J,2,FALSE)</f>
        <v>30.81</v>
      </c>
      <c r="D1334" s="6">
        <f>VLOOKUP(Table2[[#This Row],[CustomerID]],'Medical Examinations'!A:J,3,FALSE)</f>
        <v>4.49</v>
      </c>
      <c r="E1334" s="6" t="str">
        <f>VLOOKUP(Table2[[#This Row],[CustomerID]],'Medical Examinations'!A:J,4,FALSE)</f>
        <v>No</v>
      </c>
      <c r="F1334" s="6" t="str">
        <f>VLOOKUP(Table2[[#This Row],[CustomerID]],'Medical Examinations'!A:J,5,FALSE)</f>
        <v>No</v>
      </c>
      <c r="G1334" s="6" t="str">
        <f>VLOOKUP(Table2[[#This Row],[CustomerID]],'Medical Examinations'!A:J,6,FALSE)</f>
        <v>No</v>
      </c>
      <c r="H1334" s="6">
        <f>VLOOKUP(Table2[[#This Row],[CustomerID]],'Medical Examinations'!A:J,7,FALSE)</f>
        <v>0</v>
      </c>
      <c r="I1334" s="6" t="str">
        <f>VLOOKUP(Table2[[#This Row],[CustomerID]],'Medical Examinations'!A:J,8,FALSE)</f>
        <v>No</v>
      </c>
      <c r="J1334" s="6" t="str">
        <f>VLOOKUP(Table2[[#This Row],[CustomerID]],'Medical Examinations'!A:J,9,FALSE)</f>
        <v>Obesity</v>
      </c>
      <c r="K1334" s="6" t="str">
        <f>VLOOKUP(Table2[[#This Row],[CustomerID]],'Medical Examinations'!A:J,10,FALSE)</f>
        <v>Normal</v>
      </c>
      <c r="L1334" s="6" t="str">
        <f>VLOOKUP(Table2[[#This Row],[CustomerID]],'Hospitalisation Details'!A:M,12,FALSE)</f>
        <v>21-Jun-1990</v>
      </c>
      <c r="M1334" s="6">
        <f>VLOOKUP(Table2[[#This Row],[CustomerID]],'Hospitalisation Details'!A:M,7,FALSE)</f>
        <v>8157.92</v>
      </c>
      <c r="N1334" s="6" t="str">
        <f>VLOOKUP(Table2[[#This Row],[CustomerID]],'Hospitalisation Details'!A:M,8,FALSE)</f>
        <v>tier - 2</v>
      </c>
      <c r="O1334" s="6" t="str">
        <f>VLOOKUP(Table2[[#This Row],[CustomerID]],'Hospitalisation Details'!A:M,9,FALSE)</f>
        <v>tier - 3</v>
      </c>
      <c r="P1334" s="6" t="str">
        <f>VLOOKUP(Table2[[#This Row],[CustomerID]],'Hospitalisation Details'!A:M,10,FALSE)</f>
        <v>R1025</v>
      </c>
      <c r="Q1334" s="6">
        <f>VLOOKUP(Table2[[#This Row],[CustomerID]],'Hospitalisation Details'!A:M,13,FALSE)</f>
        <v>32</v>
      </c>
      <c r="R1334" s="41"/>
    </row>
    <row r="1335" spans="1:18" x14ac:dyDescent="0.3">
      <c r="A1335" s="6" t="str">
        <f>VLOOKUP('Customer Names'!A1335,'Customer Names'!A:A,1,FALSE)</f>
        <v>Id1334</v>
      </c>
      <c r="B1335" s="6" t="str">
        <f>VLOOKUP(Table2[[#This Row],[CustomerID]],'Customer Names'!A:E,4,FALSE)</f>
        <v xml:space="preserve">  Dino</v>
      </c>
      <c r="C1335" s="6">
        <f>VLOOKUP(Table2[[#This Row],[CustomerID]],'Medical Examinations'!A:J,2,FALSE)</f>
        <v>36.85</v>
      </c>
      <c r="D1335" s="6">
        <f>VLOOKUP(Table2[[#This Row],[CustomerID]],'Medical Examinations'!A:J,3,FALSE)</f>
        <v>8.8000000000000007</v>
      </c>
      <c r="E1335" s="6" t="str">
        <f>VLOOKUP(Table2[[#This Row],[CustomerID]],'Medical Examinations'!A:J,4,FALSE)</f>
        <v>No</v>
      </c>
      <c r="F1335" s="6" t="str">
        <f>VLOOKUP(Table2[[#This Row],[CustomerID]],'Medical Examinations'!A:J,5,FALSE)</f>
        <v>No</v>
      </c>
      <c r="G1335" s="6" t="str">
        <f>VLOOKUP(Table2[[#This Row],[CustomerID]],'Medical Examinations'!A:J,6,FALSE)</f>
        <v>No</v>
      </c>
      <c r="H1335" s="6">
        <f>VLOOKUP(Table2[[#This Row],[CustomerID]],'Medical Examinations'!A:J,7,FALSE)</f>
        <v>2</v>
      </c>
      <c r="I1335" s="6" t="str">
        <f>VLOOKUP(Table2[[#This Row],[CustomerID]],'Medical Examinations'!A:J,8,FALSE)</f>
        <v>No</v>
      </c>
      <c r="J1335" s="6" t="str">
        <f>VLOOKUP(Table2[[#This Row],[CustomerID]],'Medical Examinations'!A:J,9,FALSE)</f>
        <v>Obesity</v>
      </c>
      <c r="K1335" s="6" t="str">
        <f>VLOOKUP(Table2[[#This Row],[CustomerID]],'Medical Examinations'!A:J,10,FALSE)</f>
        <v>Diabetes</v>
      </c>
      <c r="L1335" s="6" t="str">
        <f>VLOOKUP(Table2[[#This Row],[CustomerID]],'Hospitalisation Details'!A:M,12,FALSE)</f>
        <v>3-Sep-1973</v>
      </c>
      <c r="M1335" s="6">
        <f>VLOOKUP(Table2[[#This Row],[CustomerID]],'Hospitalisation Details'!A:M,7,FALSE)</f>
        <v>8125.78</v>
      </c>
      <c r="N1335" s="6" t="str">
        <f>VLOOKUP(Table2[[#This Row],[CustomerID]],'Hospitalisation Details'!A:M,8,FALSE)</f>
        <v>tier - 2</v>
      </c>
      <c r="O1335" s="6" t="str">
        <f>VLOOKUP(Table2[[#This Row],[CustomerID]],'Hospitalisation Details'!A:M,9,FALSE)</f>
        <v>tier - 2</v>
      </c>
      <c r="P1335" s="6" t="str">
        <f>VLOOKUP(Table2[[#This Row],[CustomerID]],'Hospitalisation Details'!A:M,10,FALSE)</f>
        <v>R1013</v>
      </c>
      <c r="Q1335" s="6">
        <f>VLOOKUP(Table2[[#This Row],[CustomerID]],'Hospitalisation Details'!A:M,13,FALSE)</f>
        <v>49</v>
      </c>
      <c r="R1335" s="41"/>
    </row>
    <row r="1336" spans="1:18" x14ac:dyDescent="0.3">
      <c r="A1336" s="6" t="str">
        <f>VLOOKUP('Customer Names'!A1336,'Customer Names'!A:A,1,FALSE)</f>
        <v>Id1335</v>
      </c>
      <c r="B1336" s="6" t="str">
        <f>VLOOKUP(Table2[[#This Row],[CustomerID]],'Customer Names'!A:E,4,FALSE)</f>
        <v xml:space="preserve">  Jan</v>
      </c>
      <c r="C1336" s="6">
        <f>VLOOKUP(Table2[[#This Row],[CustomerID]],'Medical Examinations'!A:J,2,FALSE)</f>
        <v>35.86</v>
      </c>
      <c r="D1336" s="6">
        <f>VLOOKUP(Table2[[#This Row],[CustomerID]],'Medical Examinations'!A:J,3,FALSE)</f>
        <v>7.93</v>
      </c>
      <c r="E1336" s="6" t="str">
        <f>VLOOKUP(Table2[[#This Row],[CustomerID]],'Medical Examinations'!A:J,4,FALSE)</f>
        <v>No</v>
      </c>
      <c r="F1336" s="6" t="str">
        <f>VLOOKUP(Table2[[#This Row],[CustomerID]],'Medical Examinations'!A:J,5,FALSE)</f>
        <v>No</v>
      </c>
      <c r="G1336" s="6" t="str">
        <f>VLOOKUP(Table2[[#This Row],[CustomerID]],'Medical Examinations'!A:J,6,FALSE)</f>
        <v>No</v>
      </c>
      <c r="H1336" s="6">
        <f>VLOOKUP(Table2[[#This Row],[CustomerID]],'Medical Examinations'!A:J,7,FALSE)</f>
        <v>2</v>
      </c>
      <c r="I1336" s="6" t="str">
        <f>VLOOKUP(Table2[[#This Row],[CustomerID]],'Medical Examinations'!A:J,8,FALSE)</f>
        <v>No</v>
      </c>
      <c r="J1336" s="6" t="str">
        <f>VLOOKUP(Table2[[#This Row],[CustomerID]],'Medical Examinations'!A:J,9,FALSE)</f>
        <v>Obesity</v>
      </c>
      <c r="K1336" s="6" t="str">
        <f>VLOOKUP(Table2[[#This Row],[CustomerID]],'Medical Examinations'!A:J,10,FALSE)</f>
        <v>Diabetes</v>
      </c>
      <c r="L1336" s="6" t="str">
        <f>VLOOKUP(Table2[[#This Row],[CustomerID]],'Hospitalisation Details'!A:M,12,FALSE)</f>
        <v>30-Aug-1973</v>
      </c>
      <c r="M1336" s="6">
        <f>VLOOKUP(Table2[[#This Row],[CustomerID]],'Hospitalisation Details'!A:M,7,FALSE)</f>
        <v>8124.41</v>
      </c>
      <c r="N1336" s="6" t="str">
        <f>VLOOKUP(Table2[[#This Row],[CustomerID]],'Hospitalisation Details'!A:M,8,FALSE)</f>
        <v>tier - 3</v>
      </c>
      <c r="O1336" s="6" t="str">
        <f>VLOOKUP(Table2[[#This Row],[CustomerID]],'Hospitalisation Details'!A:M,9,FALSE)</f>
        <v>tier - 1</v>
      </c>
      <c r="P1336" s="6" t="str">
        <f>VLOOKUP(Table2[[#This Row],[CustomerID]],'Hospitalisation Details'!A:M,10,FALSE)</f>
        <v>R1013</v>
      </c>
      <c r="Q1336" s="6">
        <f>VLOOKUP(Table2[[#This Row],[CustomerID]],'Hospitalisation Details'!A:M,13,FALSE)</f>
        <v>49</v>
      </c>
      <c r="R1336" s="41"/>
    </row>
    <row r="1337" spans="1:18" x14ac:dyDescent="0.3">
      <c r="A1337" s="6" t="str">
        <f>VLOOKUP('Customer Names'!A1337,'Customer Names'!A:A,1,FALSE)</f>
        <v>Id1336</v>
      </c>
      <c r="B1337" s="6" t="str">
        <f>VLOOKUP(Table2[[#This Row],[CustomerID]],'Customer Names'!A:E,4,FALSE)</f>
        <v xml:space="preserve">  Jonathan E</v>
      </c>
      <c r="C1337" s="6">
        <f>VLOOKUP(Table2[[#This Row],[CustomerID]],'Medical Examinations'!A:J,2,FALSE)</f>
        <v>30.3</v>
      </c>
      <c r="D1337" s="6">
        <f>VLOOKUP(Table2[[#This Row],[CustomerID]],'Medical Examinations'!A:J,3,FALSE)</f>
        <v>9.4499999999999993</v>
      </c>
      <c r="E1337" s="6" t="str">
        <f>VLOOKUP(Table2[[#This Row],[CustomerID]],'Medical Examinations'!A:J,4,FALSE)</f>
        <v>No</v>
      </c>
      <c r="F1337" s="6" t="str">
        <f>VLOOKUP(Table2[[#This Row],[CustomerID]],'Medical Examinations'!A:J,5,FALSE)</f>
        <v>No</v>
      </c>
      <c r="G1337" s="6" t="str">
        <f>VLOOKUP(Table2[[#This Row],[CustomerID]],'Medical Examinations'!A:J,6,FALSE)</f>
        <v>No</v>
      </c>
      <c r="H1337" s="6">
        <f>VLOOKUP(Table2[[#This Row],[CustomerID]],'Medical Examinations'!A:J,7,FALSE)</f>
        <v>2</v>
      </c>
      <c r="I1337" s="6" t="str">
        <f>VLOOKUP(Table2[[#This Row],[CustomerID]],'Medical Examinations'!A:J,8,FALSE)</f>
        <v>No</v>
      </c>
      <c r="J1337" s="6" t="str">
        <f>VLOOKUP(Table2[[#This Row],[CustomerID]],'Medical Examinations'!A:J,9,FALSE)</f>
        <v>Obesity</v>
      </c>
      <c r="K1337" s="6" t="str">
        <f>VLOOKUP(Table2[[#This Row],[CustomerID]],'Medical Examinations'!A:J,10,FALSE)</f>
        <v>Diabetes</v>
      </c>
      <c r="L1337" s="6" t="str">
        <f>VLOOKUP(Table2[[#This Row],[CustomerID]],'Hospitalisation Details'!A:M,12,FALSE)</f>
        <v>16-Dec-1973</v>
      </c>
      <c r="M1337" s="6">
        <f>VLOOKUP(Table2[[#This Row],[CustomerID]],'Hospitalisation Details'!A:M,7,FALSE)</f>
        <v>8116.68</v>
      </c>
      <c r="N1337" s="6" t="str">
        <f>VLOOKUP(Table2[[#This Row],[CustomerID]],'Hospitalisation Details'!A:M,8,FALSE)</f>
        <v>tier - 3</v>
      </c>
      <c r="O1337" s="6" t="str">
        <f>VLOOKUP(Table2[[#This Row],[CustomerID]],'Hospitalisation Details'!A:M,9,FALSE)</f>
        <v>tier - 1</v>
      </c>
      <c r="P1337" s="6" t="str">
        <f>VLOOKUP(Table2[[#This Row],[CustomerID]],'Hospitalisation Details'!A:M,10,FALSE)</f>
        <v>R1011</v>
      </c>
      <c r="Q1337" s="6">
        <f>VLOOKUP(Table2[[#This Row],[CustomerID]],'Hospitalisation Details'!A:M,13,FALSE)</f>
        <v>49</v>
      </c>
      <c r="R1337" s="41"/>
    </row>
    <row r="1338" spans="1:18" x14ac:dyDescent="0.3">
      <c r="A1338" s="6" t="str">
        <f>VLOOKUP('Customer Names'!A1338,'Customer Names'!A:A,1,FALSE)</f>
        <v>Id1337</v>
      </c>
      <c r="B1338" s="6" t="str">
        <f>VLOOKUP(Table2[[#This Row],[CustomerID]],'Customer Names'!A:E,4,FALSE)</f>
        <v xml:space="preserve">  Mark A</v>
      </c>
      <c r="C1338" s="6">
        <f>VLOOKUP(Table2[[#This Row],[CustomerID]],'Medical Examinations'!A:J,2,FALSE)</f>
        <v>32.015000000000001</v>
      </c>
      <c r="D1338" s="6">
        <f>VLOOKUP(Table2[[#This Row],[CustomerID]],'Medical Examinations'!A:J,3,FALSE)</f>
        <v>7.67</v>
      </c>
      <c r="E1338" s="6" t="str">
        <f>VLOOKUP(Table2[[#This Row],[CustomerID]],'Medical Examinations'!A:J,4,FALSE)</f>
        <v>No</v>
      </c>
      <c r="F1338" s="6" t="str">
        <f>VLOOKUP(Table2[[#This Row],[CustomerID]],'Medical Examinations'!A:J,5,FALSE)</f>
        <v>No</v>
      </c>
      <c r="G1338" s="6" t="str">
        <f>VLOOKUP(Table2[[#This Row],[CustomerID]],'Medical Examinations'!A:J,6,FALSE)</f>
        <v>No</v>
      </c>
      <c r="H1338" s="6">
        <f>VLOOKUP(Table2[[#This Row],[CustomerID]],'Medical Examinations'!A:J,7,FALSE)</f>
        <v>0</v>
      </c>
      <c r="I1338" s="6" t="str">
        <f>VLOOKUP(Table2[[#This Row],[CustomerID]],'Medical Examinations'!A:J,8,FALSE)</f>
        <v>No</v>
      </c>
      <c r="J1338" s="6" t="str">
        <f>VLOOKUP(Table2[[#This Row],[CustomerID]],'Medical Examinations'!A:J,9,FALSE)</f>
        <v>Obesity</v>
      </c>
      <c r="K1338" s="6" t="str">
        <f>VLOOKUP(Table2[[#This Row],[CustomerID]],'Medical Examinations'!A:J,10,FALSE)</f>
        <v>Diabetes</v>
      </c>
      <c r="L1338" s="6" t="str">
        <f>VLOOKUP(Table2[[#This Row],[CustomerID]],'Hospitalisation Details'!A:M,12,FALSE)</f>
        <v>1-Sep-1978</v>
      </c>
      <c r="M1338" s="6">
        <f>VLOOKUP(Table2[[#This Row],[CustomerID]],'Hospitalisation Details'!A:M,7,FALSE)</f>
        <v>8116.27</v>
      </c>
      <c r="N1338" s="6" t="str">
        <f>VLOOKUP(Table2[[#This Row],[CustomerID]],'Hospitalisation Details'!A:M,8,FALSE)</f>
        <v>tier - 3</v>
      </c>
      <c r="O1338" s="6" t="str">
        <f>VLOOKUP(Table2[[#This Row],[CustomerID]],'Hospitalisation Details'!A:M,9,FALSE)</f>
        <v>tier - 1</v>
      </c>
      <c r="P1338" s="6" t="str">
        <f>VLOOKUP(Table2[[#This Row],[CustomerID]],'Hospitalisation Details'!A:M,10,FALSE)</f>
        <v>R1012</v>
      </c>
      <c r="Q1338" s="6">
        <f>VLOOKUP(Table2[[#This Row],[CustomerID]],'Hospitalisation Details'!A:M,13,FALSE)</f>
        <v>44</v>
      </c>
      <c r="R1338" s="41"/>
    </row>
    <row r="1339" spans="1:18" x14ac:dyDescent="0.3">
      <c r="A1339" s="6" t="str">
        <f>VLOOKUP('Customer Names'!A1339,'Customer Names'!A:A,1,FALSE)</f>
        <v>Id1338</v>
      </c>
      <c r="B1339" s="6" t="str">
        <f>VLOOKUP(Table2[[#This Row],[CustomerID]],'Customer Names'!A:E,4,FALSE)</f>
        <v xml:space="preserve">  Mary</v>
      </c>
      <c r="C1339" s="6">
        <f>VLOOKUP(Table2[[#This Row],[CustomerID]],'Medical Examinations'!A:J,2,FALSE)</f>
        <v>25.06</v>
      </c>
      <c r="D1339" s="6">
        <f>VLOOKUP(Table2[[#This Row],[CustomerID]],'Medical Examinations'!A:J,3,FALSE)</f>
        <v>10.53</v>
      </c>
      <c r="E1339" s="6" t="str">
        <f>VLOOKUP(Table2[[#This Row],[CustomerID]],'Medical Examinations'!A:J,4,FALSE)</f>
        <v>No</v>
      </c>
      <c r="F1339" s="6" t="str">
        <f>VLOOKUP(Table2[[#This Row],[CustomerID]],'Medical Examinations'!A:J,5,FALSE)</f>
        <v>No</v>
      </c>
      <c r="G1339" s="6" t="str">
        <f>VLOOKUP(Table2[[#This Row],[CustomerID]],'Medical Examinations'!A:J,6,FALSE)</f>
        <v>No</v>
      </c>
      <c r="H1339" s="6">
        <f>VLOOKUP(Table2[[#This Row],[CustomerID]],'Medical Examinations'!A:J,7,FALSE)</f>
        <v>2</v>
      </c>
      <c r="I1339" s="6" t="str">
        <f>VLOOKUP(Table2[[#This Row],[CustomerID]],'Medical Examinations'!A:J,8,FALSE)</f>
        <v>No</v>
      </c>
      <c r="J1339" s="6" t="str">
        <f>VLOOKUP(Table2[[#This Row],[CustomerID]],'Medical Examinations'!A:J,9,FALSE)</f>
        <v>OverWeight</v>
      </c>
      <c r="K1339" s="6" t="str">
        <f>VLOOKUP(Table2[[#This Row],[CustomerID]],'Medical Examinations'!A:J,10,FALSE)</f>
        <v>Diabetes</v>
      </c>
      <c r="L1339" s="6" t="str">
        <f>VLOOKUP(Table2[[#This Row],[CustomerID]],'Hospitalisation Details'!A:M,12,FALSE)</f>
        <v>11-Oct-1973</v>
      </c>
      <c r="M1339" s="6">
        <f>VLOOKUP(Table2[[#This Row],[CustomerID]],'Hospitalisation Details'!A:M,7,FALSE)</f>
        <v>8112.59</v>
      </c>
      <c r="N1339" s="6" t="str">
        <f>VLOOKUP(Table2[[#This Row],[CustomerID]],'Hospitalisation Details'!A:M,8,FALSE)</f>
        <v>tier - 2</v>
      </c>
      <c r="O1339" s="6" t="str">
        <f>VLOOKUP(Table2[[#This Row],[CustomerID]],'Hospitalisation Details'!A:M,9,FALSE)</f>
        <v>tier - 2</v>
      </c>
      <c r="P1339" s="6" t="str">
        <f>VLOOKUP(Table2[[#This Row],[CustomerID]],'Hospitalisation Details'!A:M,10,FALSE)</f>
        <v>R1013</v>
      </c>
      <c r="Q1339" s="6">
        <f>VLOOKUP(Table2[[#This Row],[CustomerID]],'Hospitalisation Details'!A:M,13,FALSE)</f>
        <v>49</v>
      </c>
      <c r="R1339" s="41"/>
    </row>
    <row r="1340" spans="1:18" x14ac:dyDescent="0.3">
      <c r="A1340" s="6" t="str">
        <f>VLOOKUP('Customer Names'!A1340,'Customer Names'!A:A,1,FALSE)</f>
        <v>Id1339</v>
      </c>
      <c r="B1340" s="6" t="str">
        <f>VLOOKUP(Table2[[#This Row],[CustomerID]],'Customer Names'!A:E,4,FALSE)</f>
        <v xml:space="preserve">  Samuel</v>
      </c>
      <c r="C1340" s="6">
        <f>VLOOKUP(Table2[[#This Row],[CustomerID]],'Medical Examinations'!A:J,2,FALSE)</f>
        <v>18.829999999999998</v>
      </c>
      <c r="D1340" s="6">
        <f>VLOOKUP(Table2[[#This Row],[CustomerID]],'Medical Examinations'!A:J,3,FALSE)</f>
        <v>10.08</v>
      </c>
      <c r="E1340" s="6" t="str">
        <f>VLOOKUP(Table2[[#This Row],[CustomerID]],'Medical Examinations'!A:J,4,FALSE)</f>
        <v>Yes</v>
      </c>
      <c r="F1340" s="6" t="str">
        <f>VLOOKUP(Table2[[#This Row],[CustomerID]],'Medical Examinations'!A:J,5,FALSE)</f>
        <v>No</v>
      </c>
      <c r="G1340" s="6" t="str">
        <f>VLOOKUP(Table2[[#This Row],[CustomerID]],'Medical Examinations'!A:J,6,FALSE)</f>
        <v>No</v>
      </c>
      <c r="H1340" s="6">
        <f>VLOOKUP(Table2[[#This Row],[CustomerID]],'Medical Examinations'!A:J,7,FALSE)</f>
        <v>0</v>
      </c>
      <c r="I1340" s="6" t="str">
        <f>VLOOKUP(Table2[[#This Row],[CustomerID]],'Medical Examinations'!A:J,8,FALSE)</f>
        <v>No</v>
      </c>
      <c r="J1340" s="6" t="str">
        <f>VLOOKUP(Table2[[#This Row],[CustomerID]],'Medical Examinations'!A:J,9,FALSE)</f>
        <v>NormalWeight</v>
      </c>
      <c r="K1340" s="6" t="str">
        <f>VLOOKUP(Table2[[#This Row],[CustomerID]],'Medical Examinations'!A:J,10,FALSE)</f>
        <v>Diabetes</v>
      </c>
      <c r="L1340" s="6" t="str">
        <f>VLOOKUP(Table2[[#This Row],[CustomerID]],'Hospitalisation Details'!A:M,12,FALSE)</f>
        <v>10-Jun-1967</v>
      </c>
      <c r="M1340" s="6">
        <f>VLOOKUP(Table2[[#This Row],[CustomerID]],'Hospitalisation Details'!A:M,7,FALSE)</f>
        <v>8091.3</v>
      </c>
      <c r="N1340" s="6" t="str">
        <f>VLOOKUP(Table2[[#This Row],[CustomerID]],'Hospitalisation Details'!A:M,8,FALSE)</f>
        <v>tier - 3</v>
      </c>
      <c r="O1340" s="6" t="str">
        <f>VLOOKUP(Table2[[#This Row],[CustomerID]],'Hospitalisation Details'!A:M,9,FALSE)</f>
        <v>tier - 1</v>
      </c>
      <c r="P1340" s="6" t="str">
        <f>VLOOKUP(Table2[[#This Row],[CustomerID]],'Hospitalisation Details'!A:M,10,FALSE)</f>
        <v>R1012</v>
      </c>
      <c r="Q1340" s="6">
        <f>VLOOKUP(Table2[[#This Row],[CustomerID]],'Hospitalisation Details'!A:M,13,FALSE)</f>
        <v>55</v>
      </c>
      <c r="R1340" s="41"/>
    </row>
    <row r="1341" spans="1:18" x14ac:dyDescent="0.3">
      <c r="A1341" s="6" t="str">
        <f>VLOOKUP('Customer Names'!A1341,'Customer Names'!A:A,1,FALSE)</f>
        <v>Id1340</v>
      </c>
      <c r="B1341" s="6" t="str">
        <f>VLOOKUP(Table2[[#This Row],[CustomerID]],'Customer Names'!A:E,4,FALSE)</f>
        <v xml:space="preserve">  Stan J</v>
      </c>
      <c r="C1341" s="6">
        <f>VLOOKUP(Table2[[#This Row],[CustomerID]],'Medical Examinations'!A:J,2,FALSE)</f>
        <v>47.52</v>
      </c>
      <c r="D1341" s="6">
        <f>VLOOKUP(Table2[[#This Row],[CustomerID]],'Medical Examinations'!A:J,3,FALSE)</f>
        <v>11.39</v>
      </c>
      <c r="E1341" s="6" t="str">
        <f>VLOOKUP(Table2[[#This Row],[CustomerID]],'Medical Examinations'!A:J,4,FALSE)</f>
        <v>Yes</v>
      </c>
      <c r="F1341" s="6" t="str">
        <f>VLOOKUP(Table2[[#This Row],[CustomerID]],'Medical Examinations'!A:J,5,FALSE)</f>
        <v>No</v>
      </c>
      <c r="G1341" s="6" t="str">
        <f>VLOOKUP(Table2[[#This Row],[CustomerID]],'Medical Examinations'!A:J,6,FALSE)</f>
        <v>No</v>
      </c>
      <c r="H1341" s="6">
        <f>VLOOKUP(Table2[[#This Row],[CustomerID]],'Medical Examinations'!A:J,7,FALSE)</f>
        <v>1</v>
      </c>
      <c r="I1341" s="6" t="str">
        <f>VLOOKUP(Table2[[#This Row],[CustomerID]],'Medical Examinations'!A:J,8,FALSE)</f>
        <v>No</v>
      </c>
      <c r="J1341" s="6" t="str">
        <f>VLOOKUP(Table2[[#This Row],[CustomerID]],'Medical Examinations'!A:J,9,FALSE)</f>
        <v>Obesity</v>
      </c>
      <c r="K1341" s="6" t="str">
        <f>VLOOKUP(Table2[[#This Row],[CustomerID]],'Medical Examinations'!A:J,10,FALSE)</f>
        <v>Diabetes</v>
      </c>
      <c r="L1341" s="6" t="str">
        <f>VLOOKUP(Table2[[#This Row],[CustomerID]],'Hospitalisation Details'!A:M,12,FALSE)</f>
        <v>21-Dec-1975</v>
      </c>
      <c r="M1341" s="6">
        <f>VLOOKUP(Table2[[#This Row],[CustomerID]],'Hospitalisation Details'!A:M,7,FALSE)</f>
        <v>8083.92</v>
      </c>
      <c r="N1341" s="6" t="str">
        <f>VLOOKUP(Table2[[#This Row],[CustomerID]],'Hospitalisation Details'!A:M,8,FALSE)</f>
        <v>tier - 3</v>
      </c>
      <c r="O1341" s="6" t="str">
        <f>VLOOKUP(Table2[[#This Row],[CustomerID]],'Hospitalisation Details'!A:M,9,FALSE)</f>
        <v>tier - 3</v>
      </c>
      <c r="P1341" s="6" t="str">
        <f>VLOOKUP(Table2[[#This Row],[CustomerID]],'Hospitalisation Details'!A:M,10,FALSE)</f>
        <v>R1013</v>
      </c>
      <c r="Q1341" s="6">
        <f>VLOOKUP(Table2[[#This Row],[CustomerID]],'Hospitalisation Details'!A:M,13,FALSE)</f>
        <v>47</v>
      </c>
      <c r="R1341" s="41"/>
    </row>
    <row r="1342" spans="1:18" x14ac:dyDescent="0.3">
      <c r="A1342" s="6" t="str">
        <f>VLOOKUP('Customer Names'!A1342,'Customer Names'!A:A,1,FALSE)</f>
        <v>Id1341</v>
      </c>
      <c r="B1342" s="6" t="str">
        <f>VLOOKUP(Table2[[#This Row],[CustomerID]],'Customer Names'!A:E,4,FALSE)</f>
        <v xml:space="preserve">  Jessica L</v>
      </c>
      <c r="C1342" s="6">
        <f>VLOOKUP(Table2[[#This Row],[CustomerID]],'Medical Examinations'!A:J,2,FALSE)</f>
        <v>37.82</v>
      </c>
      <c r="D1342" s="6">
        <f>VLOOKUP(Table2[[#This Row],[CustomerID]],'Medical Examinations'!A:J,3,FALSE)</f>
        <v>6.36</v>
      </c>
      <c r="E1342" s="6" t="str">
        <f>VLOOKUP(Table2[[#This Row],[CustomerID]],'Medical Examinations'!A:J,4,FALSE)</f>
        <v>No</v>
      </c>
      <c r="F1342" s="6" t="str">
        <f>VLOOKUP(Table2[[#This Row],[CustomerID]],'Medical Examinations'!A:J,5,FALSE)</f>
        <v>No</v>
      </c>
      <c r="G1342" s="6" t="str">
        <f>VLOOKUP(Table2[[#This Row],[CustomerID]],'Medical Examinations'!A:J,6,FALSE)</f>
        <v>No</v>
      </c>
      <c r="H1342" s="6">
        <f>VLOOKUP(Table2[[#This Row],[CustomerID]],'Medical Examinations'!A:J,7,FALSE)</f>
        <v>0</v>
      </c>
      <c r="I1342" s="6" t="str">
        <f>VLOOKUP(Table2[[#This Row],[CustomerID]],'Medical Examinations'!A:J,8,FALSE)</f>
        <v>No</v>
      </c>
      <c r="J1342" s="6" t="str">
        <f>VLOOKUP(Table2[[#This Row],[CustomerID]],'Medical Examinations'!A:J,9,FALSE)</f>
        <v>Obesity</v>
      </c>
      <c r="K1342" s="6" t="str">
        <f>VLOOKUP(Table2[[#This Row],[CustomerID]],'Medical Examinations'!A:J,10,FALSE)</f>
        <v>Prediabetes</v>
      </c>
      <c r="L1342" s="6" t="str">
        <f>VLOOKUP(Table2[[#This Row],[CustomerID]],'Hospitalisation Details'!A:M,12,FALSE)</f>
        <v>12-Oct-1994</v>
      </c>
      <c r="M1342" s="6">
        <f>VLOOKUP(Table2[[#This Row],[CustomerID]],'Hospitalisation Details'!A:M,7,FALSE)</f>
        <v>8081.74</v>
      </c>
      <c r="N1342" s="6" t="str">
        <f>VLOOKUP(Table2[[#This Row],[CustomerID]],'Hospitalisation Details'!A:M,8,FALSE)</f>
        <v>tier - 2</v>
      </c>
      <c r="O1342" s="6" t="str">
        <f>VLOOKUP(Table2[[#This Row],[CustomerID]],'Hospitalisation Details'!A:M,9,FALSE)</f>
        <v>tier - 2</v>
      </c>
      <c r="P1342" s="6" t="str">
        <f>VLOOKUP(Table2[[#This Row],[CustomerID]],'Hospitalisation Details'!A:M,10,FALSE)</f>
        <v>R1026</v>
      </c>
      <c r="Q1342" s="6">
        <f>VLOOKUP(Table2[[#This Row],[CustomerID]],'Hospitalisation Details'!A:M,13,FALSE)</f>
        <v>28</v>
      </c>
      <c r="R1342" s="41"/>
    </row>
    <row r="1343" spans="1:18" x14ac:dyDescent="0.3">
      <c r="A1343" s="6" t="str">
        <f>VLOOKUP('Customer Names'!A1343,'Customer Names'!A:A,1,FALSE)</f>
        <v>Id1342</v>
      </c>
      <c r="B1343" s="6" t="str">
        <f>VLOOKUP(Table2[[#This Row],[CustomerID]],'Customer Names'!A:E,4,FALSE)</f>
        <v xml:space="preserve">  Krysta</v>
      </c>
      <c r="C1343" s="6">
        <f>VLOOKUP(Table2[[#This Row],[CustomerID]],'Medical Examinations'!A:J,2,FALSE)</f>
        <v>44.16</v>
      </c>
      <c r="D1343" s="6">
        <f>VLOOKUP(Table2[[#This Row],[CustomerID]],'Medical Examinations'!A:J,3,FALSE)</f>
        <v>5.31</v>
      </c>
      <c r="E1343" s="6" t="str">
        <f>VLOOKUP(Table2[[#This Row],[CustomerID]],'Medical Examinations'!A:J,4,FALSE)</f>
        <v>Yes</v>
      </c>
      <c r="F1343" s="6" t="str">
        <f>VLOOKUP(Table2[[#This Row],[CustomerID]],'Medical Examinations'!A:J,5,FALSE)</f>
        <v>No</v>
      </c>
      <c r="G1343" s="6" t="str">
        <f>VLOOKUP(Table2[[#This Row],[CustomerID]],'Medical Examinations'!A:J,6,FALSE)</f>
        <v>No</v>
      </c>
      <c r="H1343" s="6">
        <f>VLOOKUP(Table2[[#This Row],[CustomerID]],'Medical Examinations'!A:J,7,FALSE)</f>
        <v>0</v>
      </c>
      <c r="I1343" s="6" t="str">
        <f>VLOOKUP(Table2[[#This Row],[CustomerID]],'Medical Examinations'!A:J,8,FALSE)</f>
        <v>No</v>
      </c>
      <c r="J1343" s="6" t="str">
        <f>VLOOKUP(Table2[[#This Row],[CustomerID]],'Medical Examinations'!A:J,9,FALSE)</f>
        <v>Obesity</v>
      </c>
      <c r="K1343" s="6" t="str">
        <f>VLOOKUP(Table2[[#This Row],[CustomerID]],'Medical Examinations'!A:J,10,FALSE)</f>
        <v>Normal</v>
      </c>
      <c r="L1343" s="6" t="str">
        <f>VLOOKUP(Table2[[#This Row],[CustomerID]],'Hospitalisation Details'!A:M,12,FALSE)</f>
        <v>28-Aug-2001</v>
      </c>
      <c r="M1343" s="6">
        <f>VLOOKUP(Table2[[#This Row],[CustomerID]],'Hospitalisation Details'!A:M,7,FALSE)</f>
        <v>8081.26</v>
      </c>
      <c r="N1343" s="6" t="str">
        <f>VLOOKUP(Table2[[#This Row],[CustomerID]],'Hospitalisation Details'!A:M,8,FALSE)</f>
        <v>tier - 2</v>
      </c>
      <c r="O1343" s="6" t="str">
        <f>VLOOKUP(Table2[[#This Row],[CustomerID]],'Hospitalisation Details'!A:M,9,FALSE)</f>
        <v>tier - 2</v>
      </c>
      <c r="P1343" s="6" t="str">
        <f>VLOOKUP(Table2[[#This Row],[CustomerID]],'Hospitalisation Details'!A:M,10,FALSE)</f>
        <v>R1012</v>
      </c>
      <c r="Q1343" s="6">
        <f>VLOOKUP(Table2[[#This Row],[CustomerID]],'Hospitalisation Details'!A:M,13,FALSE)</f>
        <v>21</v>
      </c>
      <c r="R1343" s="41"/>
    </row>
    <row r="1344" spans="1:18" x14ac:dyDescent="0.3">
      <c r="A1344" s="6" t="str">
        <f>VLOOKUP('Customer Names'!A1344,'Customer Names'!A:A,1,FALSE)</f>
        <v>Id1343</v>
      </c>
      <c r="B1344" s="6" t="str">
        <f>VLOOKUP(Table2[[#This Row],[CustomerID]],'Customer Names'!A:E,4,FALSE)</f>
        <v xml:space="preserve">  Natascia</v>
      </c>
      <c r="C1344" s="6">
        <f>VLOOKUP(Table2[[#This Row],[CustomerID]],'Medical Examinations'!A:J,2,FALSE)</f>
        <v>37.049999999999997</v>
      </c>
      <c r="D1344" s="6">
        <f>VLOOKUP(Table2[[#This Row],[CustomerID]],'Medical Examinations'!A:J,3,FALSE)</f>
        <v>4.74</v>
      </c>
      <c r="E1344" s="6" t="str">
        <f>VLOOKUP(Table2[[#This Row],[CustomerID]],'Medical Examinations'!A:J,4,FALSE)</f>
        <v>No</v>
      </c>
      <c r="F1344" s="6" t="str">
        <f>VLOOKUP(Table2[[#This Row],[CustomerID]],'Medical Examinations'!A:J,5,FALSE)</f>
        <v>No</v>
      </c>
      <c r="G1344" s="6" t="str">
        <f>VLOOKUP(Table2[[#This Row],[CustomerID]],'Medical Examinations'!A:J,6,FALSE)</f>
        <v>Yes</v>
      </c>
      <c r="H1344" s="6">
        <f>VLOOKUP(Table2[[#This Row],[CustomerID]],'Medical Examinations'!A:J,7,FALSE)</f>
        <v>1</v>
      </c>
      <c r="I1344" s="6" t="str">
        <f>VLOOKUP(Table2[[#This Row],[CustomerID]],'Medical Examinations'!A:J,8,FALSE)</f>
        <v>No</v>
      </c>
      <c r="J1344" s="6" t="str">
        <f>VLOOKUP(Table2[[#This Row],[CustomerID]],'Medical Examinations'!A:J,9,FALSE)</f>
        <v>Obesity</v>
      </c>
      <c r="K1344" s="6" t="str">
        <f>VLOOKUP(Table2[[#This Row],[CustomerID]],'Medical Examinations'!A:J,10,FALSE)</f>
        <v>Normal</v>
      </c>
      <c r="L1344" s="6" t="str">
        <f>VLOOKUP(Table2[[#This Row],[CustomerID]],'Hospitalisation Details'!A:M,12,FALSE)</f>
        <v>7-Nov-1993</v>
      </c>
      <c r="M1344" s="6">
        <f>VLOOKUP(Table2[[#This Row],[CustomerID]],'Hospitalisation Details'!A:M,7,FALSE)</f>
        <v>8077.41</v>
      </c>
      <c r="N1344" s="6" t="str">
        <f>VLOOKUP(Table2[[#This Row],[CustomerID]],'Hospitalisation Details'!A:M,8,FALSE)</f>
        <v>tier - 2</v>
      </c>
      <c r="O1344" s="6" t="str">
        <f>VLOOKUP(Table2[[#This Row],[CustomerID]],'Hospitalisation Details'!A:M,9,FALSE)</f>
        <v>tier - 1</v>
      </c>
      <c r="P1344" s="6" t="str">
        <f>VLOOKUP(Table2[[#This Row],[CustomerID]],'Hospitalisation Details'!A:M,10,FALSE)</f>
        <v>R1026</v>
      </c>
      <c r="Q1344" s="6">
        <f>VLOOKUP(Table2[[#This Row],[CustomerID]],'Hospitalisation Details'!A:M,13,FALSE)</f>
        <v>29</v>
      </c>
      <c r="R1344" s="41"/>
    </row>
    <row r="1345" spans="1:18" x14ac:dyDescent="0.3">
      <c r="A1345" s="6" t="str">
        <f>VLOOKUP('Customer Names'!A1345,'Customer Names'!A:A,1,FALSE)</f>
        <v>Id1344</v>
      </c>
      <c r="B1345" s="6" t="str">
        <f>VLOOKUP(Table2[[#This Row],[CustomerID]],'Customer Names'!A:E,4,FALSE)</f>
        <v xml:space="preserve">  Jenny</v>
      </c>
      <c r="C1345" s="6">
        <f>VLOOKUP(Table2[[#This Row],[CustomerID]],'Medical Examinations'!A:J,2,FALSE)</f>
        <v>18.66</v>
      </c>
      <c r="D1345" s="6">
        <f>VLOOKUP(Table2[[#This Row],[CustomerID]],'Medical Examinations'!A:J,3,FALSE)</f>
        <v>11.35</v>
      </c>
      <c r="E1345" s="6" t="str">
        <f>VLOOKUP(Table2[[#This Row],[CustomerID]],'Medical Examinations'!A:J,4,FALSE)</f>
        <v>No</v>
      </c>
      <c r="F1345" s="6" t="str">
        <f>VLOOKUP(Table2[[#This Row],[CustomerID]],'Medical Examinations'!A:J,5,FALSE)</f>
        <v>No</v>
      </c>
      <c r="G1345" s="6" t="str">
        <f>VLOOKUP(Table2[[#This Row],[CustomerID]],'Medical Examinations'!A:J,6,FALSE)</f>
        <v>No</v>
      </c>
      <c r="H1345" s="6">
        <f>VLOOKUP(Table2[[#This Row],[CustomerID]],'Medical Examinations'!A:J,7,FALSE)</f>
        <v>0</v>
      </c>
      <c r="I1345" s="6" t="str">
        <f>VLOOKUP(Table2[[#This Row],[CustomerID]],'Medical Examinations'!A:J,8,FALSE)</f>
        <v>No</v>
      </c>
      <c r="J1345" s="6" t="str">
        <f>VLOOKUP(Table2[[#This Row],[CustomerID]],'Medical Examinations'!A:J,9,FALSE)</f>
        <v>NormalWeight</v>
      </c>
      <c r="K1345" s="6" t="str">
        <f>VLOOKUP(Table2[[#This Row],[CustomerID]],'Medical Examinations'!A:J,10,FALSE)</f>
        <v>Diabetes</v>
      </c>
      <c r="L1345" s="6" t="str">
        <f>VLOOKUP(Table2[[#This Row],[CustomerID]],'Hospitalisation Details'!A:M,12,FALSE)</f>
        <v>21-Oct-1965</v>
      </c>
      <c r="M1345" s="6">
        <f>VLOOKUP(Table2[[#This Row],[CustomerID]],'Hospitalisation Details'!A:M,7,FALSE)</f>
        <v>8071.57</v>
      </c>
      <c r="N1345" s="6" t="str">
        <f>VLOOKUP(Table2[[#This Row],[CustomerID]],'Hospitalisation Details'!A:M,8,FALSE)</f>
        <v>tier - 3</v>
      </c>
      <c r="O1345" s="6" t="str">
        <f>VLOOKUP(Table2[[#This Row],[CustomerID]],'Hospitalisation Details'!A:M,9,FALSE)</f>
        <v>tier - 1</v>
      </c>
      <c r="P1345" s="6" t="str">
        <f>VLOOKUP(Table2[[#This Row],[CustomerID]],'Hospitalisation Details'!A:M,10,FALSE)</f>
        <v>R1011</v>
      </c>
      <c r="Q1345" s="6">
        <f>VLOOKUP(Table2[[#This Row],[CustomerID]],'Hospitalisation Details'!A:M,13,FALSE)</f>
        <v>57</v>
      </c>
      <c r="R1345" s="41"/>
    </row>
    <row r="1346" spans="1:18" x14ac:dyDescent="0.3">
      <c r="A1346" s="6" t="str">
        <f>VLOOKUP('Customer Names'!A1346,'Customer Names'!A:A,1,FALSE)</f>
        <v>Id1345</v>
      </c>
      <c r="B1346" s="6" t="str">
        <f>VLOOKUP(Table2[[#This Row],[CustomerID]],'Customer Names'!A:E,4,FALSE)</f>
        <v xml:space="preserve">  Brian</v>
      </c>
      <c r="C1346" s="6">
        <f>VLOOKUP(Table2[[#This Row],[CustomerID]],'Medical Examinations'!A:J,2,FALSE)</f>
        <v>36.200000000000003</v>
      </c>
      <c r="D1346" s="6">
        <f>VLOOKUP(Table2[[#This Row],[CustomerID]],'Medical Examinations'!A:J,3,FALSE)</f>
        <v>6.81</v>
      </c>
      <c r="E1346" s="6" t="str">
        <f>VLOOKUP(Table2[[#This Row],[CustomerID]],'Medical Examinations'!A:J,4,FALSE)</f>
        <v>Yes</v>
      </c>
      <c r="F1346" s="6" t="str">
        <f>VLOOKUP(Table2[[#This Row],[CustomerID]],'Medical Examinations'!A:J,5,FALSE)</f>
        <v>No</v>
      </c>
      <c r="G1346" s="6" t="str">
        <f>VLOOKUP(Table2[[#This Row],[CustomerID]],'Medical Examinations'!A:J,6,FALSE)</f>
        <v>No</v>
      </c>
      <c r="H1346" s="6">
        <f>VLOOKUP(Table2[[#This Row],[CustomerID]],'Medical Examinations'!A:J,7,FALSE)</f>
        <v>1</v>
      </c>
      <c r="I1346" s="6" t="str">
        <f>VLOOKUP(Table2[[#This Row],[CustomerID]],'Medical Examinations'!A:J,8,FALSE)</f>
        <v>No</v>
      </c>
      <c r="J1346" s="6" t="str">
        <f>VLOOKUP(Table2[[#This Row],[CustomerID]],'Medical Examinations'!A:J,9,FALSE)</f>
        <v>Obesity</v>
      </c>
      <c r="K1346" s="6" t="str">
        <f>VLOOKUP(Table2[[#This Row],[CustomerID]],'Medical Examinations'!A:J,10,FALSE)</f>
        <v>Diabetes</v>
      </c>
      <c r="L1346" s="6" t="str">
        <f>VLOOKUP(Table2[[#This Row],[CustomerID]],'Hospitalisation Details'!A:M,12,FALSE)</f>
        <v>15-Dec-1975</v>
      </c>
      <c r="M1346" s="6">
        <f>VLOOKUP(Table2[[#This Row],[CustomerID]],'Hospitalisation Details'!A:M,7,FALSE)</f>
        <v>8068.19</v>
      </c>
      <c r="N1346" s="6" t="str">
        <f>VLOOKUP(Table2[[#This Row],[CustomerID]],'Hospitalisation Details'!A:M,8,FALSE)</f>
        <v>tier - 3</v>
      </c>
      <c r="O1346" s="6" t="str">
        <f>VLOOKUP(Table2[[#This Row],[CustomerID]],'Hospitalisation Details'!A:M,9,FALSE)</f>
        <v>tier - 2</v>
      </c>
      <c r="P1346" s="6" t="str">
        <f>VLOOKUP(Table2[[#This Row],[CustomerID]],'Hospitalisation Details'!A:M,10,FALSE)</f>
        <v>R1011</v>
      </c>
      <c r="Q1346" s="6">
        <f>VLOOKUP(Table2[[#This Row],[CustomerID]],'Hospitalisation Details'!A:M,13,FALSE)</f>
        <v>47</v>
      </c>
      <c r="R1346" s="41"/>
    </row>
    <row r="1347" spans="1:18" x14ac:dyDescent="0.3">
      <c r="A1347" s="6" t="str">
        <f>VLOOKUP('Customer Names'!A1347,'Customer Names'!A:A,1,FALSE)</f>
        <v>Id1346</v>
      </c>
      <c r="B1347" s="6" t="str">
        <f>VLOOKUP(Table2[[#This Row],[CustomerID]],'Customer Names'!A:E,4,FALSE)</f>
        <v xml:space="preserve">  Monica</v>
      </c>
      <c r="C1347" s="6">
        <f>VLOOKUP(Table2[[#This Row],[CustomerID]],'Medical Examinations'!A:J,2,FALSE)</f>
        <v>18.87</v>
      </c>
      <c r="D1347" s="6">
        <f>VLOOKUP(Table2[[#This Row],[CustomerID]],'Medical Examinations'!A:J,3,FALSE)</f>
        <v>8.06</v>
      </c>
      <c r="E1347" s="6" t="str">
        <f>VLOOKUP(Table2[[#This Row],[CustomerID]],'Medical Examinations'!A:J,4,FALSE)</f>
        <v>No</v>
      </c>
      <c r="F1347" s="6" t="str">
        <f>VLOOKUP(Table2[[#This Row],[CustomerID]],'Medical Examinations'!A:J,5,FALSE)</f>
        <v>No</v>
      </c>
      <c r="G1347" s="6" t="str">
        <f>VLOOKUP(Table2[[#This Row],[CustomerID]],'Medical Examinations'!A:J,6,FALSE)</f>
        <v>No</v>
      </c>
      <c r="H1347" s="6">
        <f>VLOOKUP(Table2[[#This Row],[CustomerID]],'Medical Examinations'!A:J,7,FALSE)</f>
        <v>0</v>
      </c>
      <c r="I1347" s="6" t="str">
        <f>VLOOKUP(Table2[[#This Row],[CustomerID]],'Medical Examinations'!A:J,8,FALSE)</f>
        <v>No</v>
      </c>
      <c r="J1347" s="6" t="str">
        <f>VLOOKUP(Table2[[#This Row],[CustomerID]],'Medical Examinations'!A:J,9,FALSE)</f>
        <v>NormalWeight</v>
      </c>
      <c r="K1347" s="6" t="str">
        <f>VLOOKUP(Table2[[#This Row],[CustomerID]],'Medical Examinations'!A:J,10,FALSE)</f>
        <v>Diabetes</v>
      </c>
      <c r="L1347" s="6" t="str">
        <f>VLOOKUP(Table2[[#This Row],[CustomerID]],'Hospitalisation Details'!A:M,12,FALSE)</f>
        <v>11-Aug-1965</v>
      </c>
      <c r="M1347" s="6">
        <f>VLOOKUP(Table2[[#This Row],[CustomerID]],'Hospitalisation Details'!A:M,7,FALSE)</f>
        <v>8067.83</v>
      </c>
      <c r="N1347" s="6" t="str">
        <f>VLOOKUP(Table2[[#This Row],[CustomerID]],'Hospitalisation Details'!A:M,8,FALSE)</f>
        <v>tier - 3</v>
      </c>
      <c r="O1347" s="6" t="str">
        <f>VLOOKUP(Table2[[#This Row],[CustomerID]],'Hospitalisation Details'!A:M,9,FALSE)</f>
        <v>tier - 1</v>
      </c>
      <c r="P1347" s="6" t="str">
        <f>VLOOKUP(Table2[[#This Row],[CustomerID]],'Hospitalisation Details'!A:M,10,FALSE)</f>
        <v>R1013</v>
      </c>
      <c r="Q1347" s="6">
        <f>VLOOKUP(Table2[[#This Row],[CustomerID]],'Hospitalisation Details'!A:M,13,FALSE)</f>
        <v>57</v>
      </c>
      <c r="R1347" s="41"/>
    </row>
    <row r="1348" spans="1:18" x14ac:dyDescent="0.3">
      <c r="A1348" s="6" t="str">
        <f>VLOOKUP('Customer Names'!A1348,'Customer Names'!A:A,1,FALSE)</f>
        <v>Id1347</v>
      </c>
      <c r="B1348" s="6" t="str">
        <f>VLOOKUP(Table2[[#This Row],[CustomerID]],'Customer Names'!A:E,4,FALSE)</f>
        <v xml:space="preserve">  Tyler</v>
      </c>
      <c r="C1348" s="6">
        <f>VLOOKUP(Table2[[#This Row],[CustomerID]],'Medical Examinations'!A:J,2,FALSE)</f>
        <v>32.299999999999997</v>
      </c>
      <c r="D1348" s="6">
        <f>VLOOKUP(Table2[[#This Row],[CustomerID]],'Medical Examinations'!A:J,3,FALSE)</f>
        <v>6.74</v>
      </c>
      <c r="E1348" s="6" t="str">
        <f>VLOOKUP(Table2[[#This Row],[CustomerID]],'Medical Examinations'!A:J,4,FALSE)</f>
        <v>Yes</v>
      </c>
      <c r="F1348" s="6" t="str">
        <f>VLOOKUP(Table2[[#This Row],[CustomerID]],'Medical Examinations'!A:J,5,FALSE)</f>
        <v>No</v>
      </c>
      <c r="G1348" s="6" t="str">
        <f>VLOOKUP(Table2[[#This Row],[CustomerID]],'Medical Examinations'!A:J,6,FALSE)</f>
        <v>No</v>
      </c>
      <c r="H1348" s="6">
        <f>VLOOKUP(Table2[[#This Row],[CustomerID]],'Medical Examinations'!A:J,7,FALSE)</f>
        <v>1</v>
      </c>
      <c r="I1348" s="6" t="str">
        <f>VLOOKUP(Table2[[#This Row],[CustomerID]],'Medical Examinations'!A:J,8,FALSE)</f>
        <v>No</v>
      </c>
      <c r="J1348" s="6" t="str">
        <f>VLOOKUP(Table2[[#This Row],[CustomerID]],'Medical Examinations'!A:J,9,FALSE)</f>
        <v>Obesity</v>
      </c>
      <c r="K1348" s="6" t="str">
        <f>VLOOKUP(Table2[[#This Row],[CustomerID]],'Medical Examinations'!A:J,10,FALSE)</f>
        <v>Diabetes</v>
      </c>
      <c r="L1348" s="6" t="str">
        <f>VLOOKUP(Table2[[#This Row],[CustomerID]],'Hospitalisation Details'!A:M,12,FALSE)</f>
        <v>28-Jun-1975</v>
      </c>
      <c r="M1348" s="6">
        <f>VLOOKUP(Table2[[#This Row],[CustomerID]],'Hospitalisation Details'!A:M,7,FALSE)</f>
        <v>8062.76</v>
      </c>
      <c r="N1348" s="6" t="str">
        <f>VLOOKUP(Table2[[#This Row],[CustomerID]],'Hospitalisation Details'!A:M,8,FALSE)</f>
        <v>tier - 3</v>
      </c>
      <c r="O1348" s="6" t="str">
        <f>VLOOKUP(Table2[[#This Row],[CustomerID]],'Hospitalisation Details'!A:M,9,FALSE)</f>
        <v>tier - 3</v>
      </c>
      <c r="P1348" s="6" t="str">
        <f>VLOOKUP(Table2[[#This Row],[CustomerID]],'Hospitalisation Details'!A:M,10,FALSE)</f>
        <v>R1011</v>
      </c>
      <c r="Q1348" s="6">
        <f>VLOOKUP(Table2[[#This Row],[CustomerID]],'Hospitalisation Details'!A:M,13,FALSE)</f>
        <v>47</v>
      </c>
      <c r="R1348" s="41"/>
    </row>
    <row r="1349" spans="1:18" x14ac:dyDescent="0.3">
      <c r="A1349" s="6" t="str">
        <f>VLOOKUP('Customer Names'!A1349,'Customer Names'!A:A,1,FALSE)</f>
        <v>Id1348</v>
      </c>
      <c r="B1349" s="6" t="str">
        <f>VLOOKUP(Table2[[#This Row],[CustomerID]],'Customer Names'!A:E,4,FALSE)</f>
        <v xml:space="preserve">  Kelly C</v>
      </c>
      <c r="C1349" s="6">
        <f>VLOOKUP(Table2[[#This Row],[CustomerID]],'Medical Examinations'!A:J,2,FALSE)</f>
        <v>22.64</v>
      </c>
      <c r="D1349" s="6">
        <f>VLOOKUP(Table2[[#This Row],[CustomerID]],'Medical Examinations'!A:J,3,FALSE)</f>
        <v>6.54</v>
      </c>
      <c r="E1349" s="6" t="str">
        <f>VLOOKUP(Table2[[#This Row],[CustomerID]],'Medical Examinations'!A:J,4,FALSE)</f>
        <v>Yes</v>
      </c>
      <c r="F1349" s="6" t="str">
        <f>VLOOKUP(Table2[[#This Row],[CustomerID]],'Medical Examinations'!A:J,5,FALSE)</f>
        <v>No</v>
      </c>
      <c r="G1349" s="6" t="str">
        <f>VLOOKUP(Table2[[#This Row],[CustomerID]],'Medical Examinations'!A:J,6,FALSE)</f>
        <v>No</v>
      </c>
      <c r="H1349" s="6">
        <f>VLOOKUP(Table2[[#This Row],[CustomerID]],'Medical Examinations'!A:J,7,FALSE)</f>
        <v>2</v>
      </c>
      <c r="I1349" s="6" t="str">
        <f>VLOOKUP(Table2[[#This Row],[CustomerID]],'Medical Examinations'!A:J,8,FALSE)</f>
        <v>No</v>
      </c>
      <c r="J1349" s="6" t="str">
        <f>VLOOKUP(Table2[[#This Row],[CustomerID]],'Medical Examinations'!A:J,9,FALSE)</f>
        <v>NormalWeight</v>
      </c>
      <c r="K1349" s="6" t="str">
        <f>VLOOKUP(Table2[[#This Row],[CustomerID]],'Medical Examinations'!A:J,10,FALSE)</f>
        <v>Diabetes</v>
      </c>
      <c r="L1349" s="6" t="str">
        <f>VLOOKUP(Table2[[#This Row],[CustomerID]],'Hospitalisation Details'!A:M,12,FALSE)</f>
        <v>12-Dec-1970</v>
      </c>
      <c r="M1349" s="6">
        <f>VLOOKUP(Table2[[#This Row],[CustomerID]],'Hospitalisation Details'!A:M,7,FALSE)</f>
        <v>8062.31</v>
      </c>
      <c r="N1349" s="6" t="str">
        <f>VLOOKUP(Table2[[#This Row],[CustomerID]],'Hospitalisation Details'!A:M,8,FALSE)</f>
        <v>tier - 2</v>
      </c>
      <c r="O1349" s="6" t="str">
        <f>VLOOKUP(Table2[[#This Row],[CustomerID]],'Hospitalisation Details'!A:M,9,FALSE)</f>
        <v>tier - 1</v>
      </c>
      <c r="P1349" s="6" t="str">
        <f>VLOOKUP(Table2[[#This Row],[CustomerID]],'Hospitalisation Details'!A:M,10,FALSE)</f>
        <v>R1013</v>
      </c>
      <c r="Q1349" s="6">
        <f>VLOOKUP(Table2[[#This Row],[CustomerID]],'Hospitalisation Details'!A:M,13,FALSE)</f>
        <v>52</v>
      </c>
      <c r="R1349" s="41"/>
    </row>
    <row r="1350" spans="1:18" x14ac:dyDescent="0.3">
      <c r="A1350" s="6" t="str">
        <f>VLOOKUP('Customer Names'!A1350,'Customer Names'!A:A,1,FALSE)</f>
        <v>Id1349</v>
      </c>
      <c r="B1350" s="6" t="str">
        <f>VLOOKUP(Table2[[#This Row],[CustomerID]],'Customer Names'!A:E,4,FALSE)</f>
        <v xml:space="preserve">  Emily</v>
      </c>
      <c r="C1350" s="6">
        <f>VLOOKUP(Table2[[#This Row],[CustomerID]],'Medical Examinations'!A:J,2,FALSE)</f>
        <v>28.69</v>
      </c>
      <c r="D1350" s="6">
        <f>VLOOKUP(Table2[[#This Row],[CustomerID]],'Medical Examinations'!A:J,3,FALSE)</f>
        <v>5.4</v>
      </c>
      <c r="E1350" s="6" t="str">
        <f>VLOOKUP(Table2[[#This Row],[CustomerID]],'Medical Examinations'!A:J,4,FALSE)</f>
        <v>No</v>
      </c>
      <c r="F1350" s="6" t="str">
        <f>VLOOKUP(Table2[[#This Row],[CustomerID]],'Medical Examinations'!A:J,5,FALSE)</f>
        <v>No</v>
      </c>
      <c r="G1350" s="6" t="str">
        <f>VLOOKUP(Table2[[#This Row],[CustomerID]],'Medical Examinations'!A:J,6,FALSE)</f>
        <v>No</v>
      </c>
      <c r="H1350" s="6">
        <f>VLOOKUP(Table2[[#This Row],[CustomerID]],'Medical Examinations'!A:J,7,FALSE)</f>
        <v>0</v>
      </c>
      <c r="I1350" s="6" t="str">
        <f>VLOOKUP(Table2[[#This Row],[CustomerID]],'Medical Examinations'!A:J,8,FALSE)</f>
        <v>No</v>
      </c>
      <c r="J1350" s="6" t="str">
        <f>VLOOKUP(Table2[[#This Row],[CustomerID]],'Medical Examinations'!A:J,9,FALSE)</f>
        <v>OverWeight</v>
      </c>
      <c r="K1350" s="6" t="str">
        <f>VLOOKUP(Table2[[#This Row],[CustomerID]],'Medical Examinations'!A:J,10,FALSE)</f>
        <v>Normal</v>
      </c>
      <c r="L1350" s="6" t="str">
        <f>VLOOKUP(Table2[[#This Row],[CustomerID]],'Hospitalisation Details'!A:M,12,FALSE)</f>
        <v>27-Dec-1982</v>
      </c>
      <c r="M1350" s="6">
        <f>VLOOKUP(Table2[[#This Row],[CustomerID]],'Hospitalisation Details'!A:M,7,FALSE)</f>
        <v>8059.68</v>
      </c>
      <c r="N1350" s="6" t="str">
        <f>VLOOKUP(Table2[[#This Row],[CustomerID]],'Hospitalisation Details'!A:M,8,FALSE)</f>
        <v>tier - 2</v>
      </c>
      <c r="O1350" s="6" t="str">
        <f>VLOOKUP(Table2[[#This Row],[CustomerID]],'Hospitalisation Details'!A:M,9,FALSE)</f>
        <v>tier - 3</v>
      </c>
      <c r="P1350" s="6" t="str">
        <f>VLOOKUP(Table2[[#This Row],[CustomerID]],'Hospitalisation Details'!A:M,10,FALSE)</f>
        <v>R1012</v>
      </c>
      <c r="Q1350" s="6">
        <f>VLOOKUP(Table2[[#This Row],[CustomerID]],'Hospitalisation Details'!A:M,13,FALSE)</f>
        <v>40</v>
      </c>
      <c r="R1350" s="41"/>
    </row>
    <row r="1351" spans="1:18" x14ac:dyDescent="0.3">
      <c r="A1351" s="6" t="str">
        <f>VLOOKUP('Customer Names'!A1351,'Customer Names'!A:A,1,FALSE)</f>
        <v>Id1350</v>
      </c>
      <c r="B1351" s="6" t="str">
        <f>VLOOKUP(Table2[[#This Row],[CustomerID]],'Customer Names'!A:E,4,FALSE)</f>
        <v xml:space="preserve">  James V</v>
      </c>
      <c r="C1351" s="6">
        <f>VLOOKUP(Table2[[#This Row],[CustomerID]],'Medical Examinations'!A:J,2,FALSE)</f>
        <v>28.16</v>
      </c>
      <c r="D1351" s="6">
        <f>VLOOKUP(Table2[[#This Row],[CustomerID]],'Medical Examinations'!A:J,3,FALSE)</f>
        <v>5.58</v>
      </c>
      <c r="E1351" s="6" t="str">
        <f>VLOOKUP(Table2[[#This Row],[CustomerID]],'Medical Examinations'!A:J,4,FALSE)</f>
        <v>Yes</v>
      </c>
      <c r="F1351" s="6" t="str">
        <f>VLOOKUP(Table2[[#This Row],[CustomerID]],'Medical Examinations'!A:J,5,FALSE)</f>
        <v>No</v>
      </c>
      <c r="G1351" s="6" t="str">
        <f>VLOOKUP(Table2[[#This Row],[CustomerID]],'Medical Examinations'!A:J,6,FALSE)</f>
        <v>No</v>
      </c>
      <c r="H1351" s="6">
        <f>VLOOKUP(Table2[[#This Row],[CustomerID]],'Medical Examinations'!A:J,7,FALSE)</f>
        <v>0</v>
      </c>
      <c r="I1351" s="6" t="str">
        <f>VLOOKUP(Table2[[#This Row],[CustomerID]],'Medical Examinations'!A:J,8,FALSE)</f>
        <v>No</v>
      </c>
      <c r="J1351" s="6" t="str">
        <f>VLOOKUP(Table2[[#This Row],[CustomerID]],'Medical Examinations'!A:J,9,FALSE)</f>
        <v>OverWeight</v>
      </c>
      <c r="K1351" s="6" t="str">
        <f>VLOOKUP(Table2[[#This Row],[CustomerID]],'Medical Examinations'!A:J,10,FALSE)</f>
        <v>Normal</v>
      </c>
      <c r="L1351" s="6" t="str">
        <f>VLOOKUP(Table2[[#This Row],[CustomerID]],'Hospitalisation Details'!A:M,12,FALSE)</f>
        <v>28-Nov-1985</v>
      </c>
      <c r="M1351" s="6">
        <f>VLOOKUP(Table2[[#This Row],[CustomerID]],'Hospitalisation Details'!A:M,7,FALSE)</f>
        <v>8059.06</v>
      </c>
      <c r="N1351" s="6" t="str">
        <f>VLOOKUP(Table2[[#This Row],[CustomerID]],'Hospitalisation Details'!A:M,8,FALSE)</f>
        <v>tier - 2</v>
      </c>
      <c r="O1351" s="6" t="str">
        <f>VLOOKUP(Table2[[#This Row],[CustomerID]],'Hospitalisation Details'!A:M,9,FALSE)</f>
        <v>tier - 3</v>
      </c>
      <c r="P1351" s="6" t="str">
        <f>VLOOKUP(Table2[[#This Row],[CustomerID]],'Hospitalisation Details'!A:M,10,FALSE)</f>
        <v>R1012</v>
      </c>
      <c r="Q1351" s="6">
        <f>VLOOKUP(Table2[[#This Row],[CustomerID]],'Hospitalisation Details'!A:M,13,FALSE)</f>
        <v>37</v>
      </c>
      <c r="R1351" s="41"/>
    </row>
    <row r="1352" spans="1:18" x14ac:dyDescent="0.3">
      <c r="A1352" s="6" t="str">
        <f>VLOOKUP('Customer Names'!A1352,'Customer Names'!A:A,1,FALSE)</f>
        <v>Id1351</v>
      </c>
      <c r="B1352" s="6" t="str">
        <f>VLOOKUP(Table2[[#This Row],[CustomerID]],'Customer Names'!A:E,4,FALSE)</f>
        <v xml:space="preserve">  Angie</v>
      </c>
      <c r="C1352" s="6">
        <f>VLOOKUP(Table2[[#This Row],[CustomerID]],'Medical Examinations'!A:J,2,FALSE)</f>
        <v>45.54</v>
      </c>
      <c r="D1352" s="6">
        <f>VLOOKUP(Table2[[#This Row],[CustomerID]],'Medical Examinations'!A:J,3,FALSE)</f>
        <v>5.84</v>
      </c>
      <c r="E1352" s="6" t="str">
        <f>VLOOKUP(Table2[[#This Row],[CustomerID]],'Medical Examinations'!A:J,4,FALSE)</f>
        <v>No</v>
      </c>
      <c r="F1352" s="6" t="str">
        <f>VLOOKUP(Table2[[#This Row],[CustomerID]],'Medical Examinations'!A:J,5,FALSE)</f>
        <v>No</v>
      </c>
      <c r="G1352" s="6" t="str">
        <f>VLOOKUP(Table2[[#This Row],[CustomerID]],'Medical Examinations'!A:J,6,FALSE)</f>
        <v>Yes</v>
      </c>
      <c r="H1352" s="6">
        <f>VLOOKUP(Table2[[#This Row],[CustomerID]],'Medical Examinations'!A:J,7,FALSE)</f>
        <v>1</v>
      </c>
      <c r="I1352" s="6" t="str">
        <f>VLOOKUP(Table2[[#This Row],[CustomerID]],'Medical Examinations'!A:J,8,FALSE)</f>
        <v>No</v>
      </c>
      <c r="J1352" s="6" t="str">
        <f>VLOOKUP(Table2[[#This Row],[CustomerID]],'Medical Examinations'!A:J,9,FALSE)</f>
        <v>Obesity</v>
      </c>
      <c r="K1352" s="6" t="str">
        <f>VLOOKUP(Table2[[#This Row],[CustomerID]],'Medical Examinations'!A:J,10,FALSE)</f>
        <v>Prediabetes</v>
      </c>
      <c r="L1352" s="6" t="str">
        <f>VLOOKUP(Table2[[#This Row],[CustomerID]],'Hospitalisation Details'!A:M,12,FALSE)</f>
        <v>12-Dec-2003</v>
      </c>
      <c r="M1352" s="6">
        <f>VLOOKUP(Table2[[#This Row],[CustomerID]],'Hospitalisation Details'!A:M,7,FALSE)</f>
        <v>8035.64</v>
      </c>
      <c r="N1352" s="6" t="str">
        <f>VLOOKUP(Table2[[#This Row],[CustomerID]],'Hospitalisation Details'!A:M,8,FALSE)</f>
        <v>tier - 2</v>
      </c>
      <c r="O1352" s="6" t="str">
        <f>VLOOKUP(Table2[[#This Row],[CustomerID]],'Hospitalisation Details'!A:M,9,FALSE)</f>
        <v>tier - 2</v>
      </c>
      <c r="P1352" s="6" t="str">
        <f>VLOOKUP(Table2[[#This Row],[CustomerID]],'Hospitalisation Details'!A:M,10,FALSE)</f>
        <v>R1012</v>
      </c>
      <c r="Q1352" s="6">
        <f>VLOOKUP(Table2[[#This Row],[CustomerID]],'Hospitalisation Details'!A:M,13,FALSE)</f>
        <v>19</v>
      </c>
      <c r="R1352" s="41"/>
    </row>
    <row r="1353" spans="1:18" x14ac:dyDescent="0.3">
      <c r="A1353" s="6" t="str">
        <f>VLOOKUP('Customer Names'!A1353,'Customer Names'!A:A,1,FALSE)</f>
        <v>Id1352</v>
      </c>
      <c r="B1353" s="6" t="str">
        <f>VLOOKUP(Table2[[#This Row],[CustomerID]],'Customer Names'!A:E,4,FALSE)</f>
        <v xml:space="preserve">  Michael J</v>
      </c>
      <c r="C1353" s="6">
        <f>VLOOKUP(Table2[[#This Row],[CustomerID]],'Medical Examinations'!A:J,2,FALSE)</f>
        <v>28.7</v>
      </c>
      <c r="D1353" s="6">
        <f>VLOOKUP(Table2[[#This Row],[CustomerID]],'Medical Examinations'!A:J,3,FALSE)</f>
        <v>4.2</v>
      </c>
      <c r="E1353" s="6" t="str">
        <f>VLOOKUP(Table2[[#This Row],[CustomerID]],'Medical Examinations'!A:J,4,FALSE)</f>
        <v>No</v>
      </c>
      <c r="F1353" s="6" t="str">
        <f>VLOOKUP(Table2[[#This Row],[CustomerID]],'Medical Examinations'!A:J,5,FALSE)</f>
        <v>No</v>
      </c>
      <c r="G1353" s="6" t="str">
        <f>VLOOKUP(Table2[[#This Row],[CustomerID]],'Medical Examinations'!A:J,6,FALSE)</f>
        <v>No</v>
      </c>
      <c r="H1353" s="6">
        <f>VLOOKUP(Table2[[#This Row],[CustomerID]],'Medical Examinations'!A:J,7,FALSE)</f>
        <v>0</v>
      </c>
      <c r="I1353" s="6" t="str">
        <f>VLOOKUP(Table2[[#This Row],[CustomerID]],'Medical Examinations'!A:J,8,FALSE)</f>
        <v>No</v>
      </c>
      <c r="J1353" s="6" t="str">
        <f>VLOOKUP(Table2[[#This Row],[CustomerID]],'Medical Examinations'!A:J,9,FALSE)</f>
        <v>OverWeight</v>
      </c>
      <c r="K1353" s="6" t="str">
        <f>VLOOKUP(Table2[[#This Row],[CustomerID]],'Medical Examinations'!A:J,10,FALSE)</f>
        <v>Normal</v>
      </c>
      <c r="L1353" s="6" t="str">
        <f>VLOOKUP(Table2[[#This Row],[CustomerID]],'Hospitalisation Details'!A:M,12,FALSE)</f>
        <v>6-Nov-1977</v>
      </c>
      <c r="M1353" s="6">
        <f>VLOOKUP(Table2[[#This Row],[CustomerID]],'Hospitalisation Details'!A:M,7,FALSE)</f>
        <v>8027.97</v>
      </c>
      <c r="N1353" s="6" t="str">
        <f>VLOOKUP(Table2[[#This Row],[CustomerID]],'Hospitalisation Details'!A:M,8,FALSE)</f>
        <v>tier - 3</v>
      </c>
      <c r="O1353" s="6" t="str">
        <f>VLOOKUP(Table2[[#This Row],[CustomerID]],'Hospitalisation Details'!A:M,9,FALSE)</f>
        <v>tier - 2</v>
      </c>
      <c r="P1353" s="6" t="str">
        <f>VLOOKUP(Table2[[#This Row],[CustomerID]],'Hospitalisation Details'!A:M,10,FALSE)</f>
        <v>R1011</v>
      </c>
      <c r="Q1353" s="6">
        <f>VLOOKUP(Table2[[#This Row],[CustomerID]],'Hospitalisation Details'!A:M,13,FALSE)</f>
        <v>45</v>
      </c>
      <c r="R1353" s="41"/>
    </row>
    <row r="1354" spans="1:18" x14ac:dyDescent="0.3">
      <c r="A1354" s="6" t="str">
        <f>VLOOKUP('Customer Names'!A1354,'Customer Names'!A:A,1,FALSE)</f>
        <v>Id1353</v>
      </c>
      <c r="B1354" s="6" t="str">
        <f>VLOOKUP(Table2[[#This Row],[CustomerID]],'Customer Names'!A:E,4,FALSE)</f>
        <v xml:space="preserve">  Sabina</v>
      </c>
      <c r="C1354" s="6">
        <f>VLOOKUP(Table2[[#This Row],[CustomerID]],'Medical Examinations'!A:J,2,FALSE)</f>
        <v>27.74</v>
      </c>
      <c r="D1354" s="6">
        <f>VLOOKUP(Table2[[#This Row],[CustomerID]],'Medical Examinations'!A:J,3,FALSE)</f>
        <v>6.06</v>
      </c>
      <c r="E1354" s="6" t="str">
        <f>VLOOKUP(Table2[[#This Row],[CustomerID]],'Medical Examinations'!A:J,4,FALSE)</f>
        <v>Yes</v>
      </c>
      <c r="F1354" s="6" t="str">
        <f>VLOOKUP(Table2[[#This Row],[CustomerID]],'Medical Examinations'!A:J,5,FALSE)</f>
        <v>No</v>
      </c>
      <c r="G1354" s="6" t="str">
        <f>VLOOKUP(Table2[[#This Row],[CustomerID]],'Medical Examinations'!A:J,6,FALSE)</f>
        <v>No</v>
      </c>
      <c r="H1354" s="6">
        <f>VLOOKUP(Table2[[#This Row],[CustomerID]],'Medical Examinations'!A:J,7,FALSE)</f>
        <v>0</v>
      </c>
      <c r="I1354" s="6" t="str">
        <f>VLOOKUP(Table2[[#This Row],[CustomerID]],'Medical Examinations'!A:J,8,FALSE)</f>
        <v>No</v>
      </c>
      <c r="J1354" s="6" t="str">
        <f>VLOOKUP(Table2[[#This Row],[CustomerID]],'Medical Examinations'!A:J,9,FALSE)</f>
        <v>OverWeight</v>
      </c>
      <c r="K1354" s="6" t="str">
        <f>VLOOKUP(Table2[[#This Row],[CustomerID]],'Medical Examinations'!A:J,10,FALSE)</f>
        <v>Prediabetes</v>
      </c>
      <c r="L1354" s="6" t="str">
        <f>VLOOKUP(Table2[[#This Row],[CustomerID]],'Hospitalisation Details'!A:M,12,FALSE)</f>
        <v>20-Dec-1976</v>
      </c>
      <c r="M1354" s="6">
        <f>VLOOKUP(Table2[[#This Row],[CustomerID]],'Hospitalisation Details'!A:M,7,FALSE)</f>
        <v>8026.67</v>
      </c>
      <c r="N1354" s="6" t="str">
        <f>VLOOKUP(Table2[[#This Row],[CustomerID]],'Hospitalisation Details'!A:M,8,FALSE)</f>
        <v>tier - 2</v>
      </c>
      <c r="O1354" s="6" t="str">
        <f>VLOOKUP(Table2[[#This Row],[CustomerID]],'Hospitalisation Details'!A:M,9,FALSE)</f>
        <v>tier - 2</v>
      </c>
      <c r="P1354" s="6" t="str">
        <f>VLOOKUP(Table2[[#This Row],[CustomerID]],'Hospitalisation Details'!A:M,10,FALSE)</f>
        <v>R1012</v>
      </c>
      <c r="Q1354" s="6">
        <f>VLOOKUP(Table2[[#This Row],[CustomerID]],'Hospitalisation Details'!A:M,13,FALSE)</f>
        <v>46</v>
      </c>
      <c r="R1354" s="41"/>
    </row>
    <row r="1355" spans="1:18" x14ac:dyDescent="0.3">
      <c r="A1355" s="6" t="str">
        <f>VLOOKUP('Customer Names'!A1355,'Customer Names'!A:A,1,FALSE)</f>
        <v>Id1354</v>
      </c>
      <c r="B1355" s="6" t="str">
        <f>VLOOKUP(Table2[[#This Row],[CustomerID]],'Customer Names'!A:E,4,FALSE)</f>
        <v xml:space="preserve">  Amy C</v>
      </c>
      <c r="C1355" s="6">
        <f>VLOOKUP(Table2[[#This Row],[CustomerID]],'Medical Examinations'!A:J,2,FALSE)</f>
        <v>36.954999999999998</v>
      </c>
      <c r="D1355" s="6">
        <f>VLOOKUP(Table2[[#This Row],[CustomerID]],'Medical Examinations'!A:J,3,FALSE)</f>
        <v>7.57</v>
      </c>
      <c r="E1355" s="6" t="str">
        <f>VLOOKUP(Table2[[#This Row],[CustomerID]],'Medical Examinations'!A:J,4,FALSE)</f>
        <v>No</v>
      </c>
      <c r="F1355" s="6" t="str">
        <f>VLOOKUP(Table2[[#This Row],[CustomerID]],'Medical Examinations'!A:J,5,FALSE)</f>
        <v>No</v>
      </c>
      <c r="G1355" s="6" t="str">
        <f>VLOOKUP(Table2[[#This Row],[CustomerID]],'Medical Examinations'!A:J,6,FALSE)</f>
        <v>No</v>
      </c>
      <c r="H1355" s="6">
        <f>VLOOKUP(Table2[[#This Row],[CustomerID]],'Medical Examinations'!A:J,7,FALSE)</f>
        <v>0</v>
      </c>
      <c r="I1355" s="6" t="str">
        <f>VLOOKUP(Table2[[#This Row],[CustomerID]],'Medical Examinations'!A:J,8,FALSE)</f>
        <v>No</v>
      </c>
      <c r="J1355" s="6" t="str">
        <f>VLOOKUP(Table2[[#This Row],[CustomerID]],'Medical Examinations'!A:J,9,FALSE)</f>
        <v>Obesity</v>
      </c>
      <c r="K1355" s="6" t="str">
        <f>VLOOKUP(Table2[[#This Row],[CustomerID]],'Medical Examinations'!A:J,10,FALSE)</f>
        <v>Diabetes</v>
      </c>
      <c r="L1355" s="6" t="str">
        <f>VLOOKUP(Table2[[#This Row],[CustomerID]],'Hospitalisation Details'!A:M,12,FALSE)</f>
        <v>17-Jul-1978</v>
      </c>
      <c r="M1355" s="6">
        <f>VLOOKUP(Table2[[#This Row],[CustomerID]],'Hospitalisation Details'!A:M,7,FALSE)</f>
        <v>8023.14</v>
      </c>
      <c r="N1355" s="6" t="str">
        <f>VLOOKUP(Table2[[#This Row],[CustomerID]],'Hospitalisation Details'!A:M,8,FALSE)</f>
        <v>tier - 2</v>
      </c>
      <c r="O1355" s="6" t="str">
        <f>VLOOKUP(Table2[[#This Row],[CustomerID]],'Hospitalisation Details'!A:M,9,FALSE)</f>
        <v>tier - 3</v>
      </c>
      <c r="P1355" s="6" t="str">
        <f>VLOOKUP(Table2[[#This Row],[CustomerID]],'Hospitalisation Details'!A:M,10,FALSE)</f>
        <v>R1012</v>
      </c>
      <c r="Q1355" s="6">
        <f>VLOOKUP(Table2[[#This Row],[CustomerID]],'Hospitalisation Details'!A:M,13,FALSE)</f>
        <v>44</v>
      </c>
      <c r="R1355" s="41"/>
    </row>
    <row r="1356" spans="1:18" x14ac:dyDescent="0.3">
      <c r="A1356" s="6" t="str">
        <f>VLOOKUP('Customer Names'!A1356,'Customer Names'!A:A,1,FALSE)</f>
        <v>Id1355</v>
      </c>
      <c r="B1356" s="6" t="str">
        <f>VLOOKUP(Table2[[#This Row],[CustomerID]],'Customer Names'!A:E,4,FALSE)</f>
        <v xml:space="preserve">  Victoria U</v>
      </c>
      <c r="C1356" s="6">
        <f>VLOOKUP(Table2[[#This Row],[CustomerID]],'Medical Examinations'!A:J,2,FALSE)</f>
        <v>30.69</v>
      </c>
      <c r="D1356" s="6">
        <f>VLOOKUP(Table2[[#This Row],[CustomerID]],'Medical Examinations'!A:J,3,FALSE)</f>
        <v>6.15</v>
      </c>
      <c r="E1356" s="6" t="str">
        <f>VLOOKUP(Table2[[#This Row],[CustomerID]],'Medical Examinations'!A:J,4,FALSE)</f>
        <v>No</v>
      </c>
      <c r="F1356" s="6" t="str">
        <f>VLOOKUP(Table2[[#This Row],[CustomerID]],'Medical Examinations'!A:J,5,FALSE)</f>
        <v>No</v>
      </c>
      <c r="G1356" s="6" t="str">
        <f>VLOOKUP(Table2[[#This Row],[CustomerID]],'Medical Examinations'!A:J,6,FALSE)</f>
        <v>No</v>
      </c>
      <c r="H1356" s="6">
        <f>VLOOKUP(Table2[[#This Row],[CustomerID]],'Medical Examinations'!A:J,7,FALSE)</f>
        <v>0</v>
      </c>
      <c r="I1356" s="6" t="str">
        <f>VLOOKUP(Table2[[#This Row],[CustomerID]],'Medical Examinations'!A:J,8,FALSE)</f>
        <v>No</v>
      </c>
      <c r="J1356" s="6" t="str">
        <f>VLOOKUP(Table2[[#This Row],[CustomerID]],'Medical Examinations'!A:J,9,FALSE)</f>
        <v>Obesity</v>
      </c>
      <c r="K1356" s="6" t="str">
        <f>VLOOKUP(Table2[[#This Row],[CustomerID]],'Medical Examinations'!A:J,10,FALSE)</f>
        <v>Prediabetes</v>
      </c>
      <c r="L1356" s="6" t="str">
        <f>VLOOKUP(Table2[[#This Row],[CustomerID]],'Hospitalisation Details'!A:M,12,FALSE)</f>
        <v>3-Nov-1989</v>
      </c>
      <c r="M1356" s="6">
        <f>VLOOKUP(Table2[[#This Row],[CustomerID]],'Hospitalisation Details'!A:M,7,FALSE)</f>
        <v>8021.11</v>
      </c>
      <c r="N1356" s="6" t="str">
        <f>VLOOKUP(Table2[[#This Row],[CustomerID]],'Hospitalisation Details'!A:M,8,FALSE)</f>
        <v>tier - 2</v>
      </c>
      <c r="O1356" s="6" t="str">
        <f>VLOOKUP(Table2[[#This Row],[CustomerID]],'Hospitalisation Details'!A:M,9,FALSE)</f>
        <v>tier - 1</v>
      </c>
      <c r="P1356" s="6" t="str">
        <f>VLOOKUP(Table2[[#This Row],[CustomerID]],'Hospitalisation Details'!A:M,10,FALSE)</f>
        <v>R1012</v>
      </c>
      <c r="Q1356" s="6">
        <f>VLOOKUP(Table2[[#This Row],[CustomerID]],'Hospitalisation Details'!A:M,13,FALSE)</f>
        <v>33</v>
      </c>
      <c r="R1356" s="41"/>
    </row>
    <row r="1357" spans="1:18" x14ac:dyDescent="0.3">
      <c r="A1357" s="6" t="str">
        <f>VLOOKUP('Customer Names'!A1357,'Customer Names'!A:A,1,FALSE)</f>
        <v>Id1356</v>
      </c>
      <c r="B1357" s="6" t="str">
        <f>VLOOKUP(Table2[[#This Row],[CustomerID]],'Customer Names'!A:E,4,FALSE)</f>
        <v xml:space="preserve">  Amelia B</v>
      </c>
      <c r="C1357" s="6">
        <f>VLOOKUP(Table2[[#This Row],[CustomerID]],'Medical Examinations'!A:J,2,FALSE)</f>
        <v>24.984999999999999</v>
      </c>
      <c r="D1357" s="6">
        <f>VLOOKUP(Table2[[#This Row],[CustomerID]],'Medical Examinations'!A:J,3,FALSE)</f>
        <v>4.5599999999999996</v>
      </c>
      <c r="E1357" s="6" t="str">
        <f>VLOOKUP(Table2[[#This Row],[CustomerID]],'Medical Examinations'!A:J,4,FALSE)</f>
        <v>No</v>
      </c>
      <c r="F1357" s="6" t="str">
        <f>VLOOKUP(Table2[[#This Row],[CustomerID]],'Medical Examinations'!A:J,5,FALSE)</f>
        <v>No</v>
      </c>
      <c r="G1357" s="6" t="str">
        <f>VLOOKUP(Table2[[#This Row],[CustomerID]],'Medical Examinations'!A:J,6,FALSE)</f>
        <v>No</v>
      </c>
      <c r="H1357" s="6">
        <f>VLOOKUP(Table2[[#This Row],[CustomerID]],'Medical Examinations'!A:J,7,FALSE)</f>
        <v>0</v>
      </c>
      <c r="I1357" s="6" t="str">
        <f>VLOOKUP(Table2[[#This Row],[CustomerID]],'Medical Examinations'!A:J,8,FALSE)</f>
        <v>No</v>
      </c>
      <c r="J1357" s="6" t="str">
        <f>VLOOKUP(Table2[[#This Row],[CustomerID]],'Medical Examinations'!A:J,9,FALSE)</f>
        <v>OverWeight</v>
      </c>
      <c r="K1357" s="6" t="str">
        <f>VLOOKUP(Table2[[#This Row],[CustomerID]],'Medical Examinations'!A:J,10,FALSE)</f>
        <v>Normal</v>
      </c>
      <c r="L1357" s="6" t="str">
        <f>VLOOKUP(Table2[[#This Row],[CustomerID]],'Hospitalisation Details'!A:M,12,FALSE)</f>
        <v>8-Nov-1980</v>
      </c>
      <c r="M1357" s="6">
        <f>VLOOKUP(Table2[[#This Row],[CustomerID]],'Hospitalisation Details'!A:M,7,FALSE)</f>
        <v>8017.06</v>
      </c>
      <c r="N1357" s="6" t="str">
        <f>VLOOKUP(Table2[[#This Row],[CustomerID]],'Hospitalisation Details'!A:M,8,FALSE)</f>
        <v>tier - 2</v>
      </c>
      <c r="O1357" s="6" t="str">
        <f>VLOOKUP(Table2[[#This Row],[CustomerID]],'Hospitalisation Details'!A:M,9,FALSE)</f>
        <v>tier - 2</v>
      </c>
      <c r="P1357" s="6" t="str">
        <f>VLOOKUP(Table2[[#This Row],[CustomerID]],'Hospitalisation Details'!A:M,10,FALSE)</f>
        <v>R1012</v>
      </c>
      <c r="Q1357" s="6">
        <f>VLOOKUP(Table2[[#This Row],[CustomerID]],'Hospitalisation Details'!A:M,13,FALSE)</f>
        <v>42</v>
      </c>
      <c r="R1357" s="41"/>
    </row>
    <row r="1358" spans="1:18" x14ac:dyDescent="0.3">
      <c r="A1358" s="6" t="str">
        <f>VLOOKUP('Customer Names'!A1358,'Customer Names'!A:A,1,FALSE)</f>
        <v>Id1357</v>
      </c>
      <c r="B1358" s="6" t="str">
        <f>VLOOKUP(Table2[[#This Row],[CustomerID]],'Customer Names'!A:E,4,FALSE)</f>
        <v xml:space="preserve">  Jackie J</v>
      </c>
      <c r="C1358" s="6">
        <f>VLOOKUP(Table2[[#This Row],[CustomerID]],'Medical Examinations'!A:J,2,FALSE)</f>
        <v>39.42</v>
      </c>
      <c r="D1358" s="6">
        <f>VLOOKUP(Table2[[#This Row],[CustomerID]],'Medical Examinations'!A:J,3,FALSE)</f>
        <v>4.72</v>
      </c>
      <c r="E1358" s="6" t="str">
        <f>VLOOKUP(Table2[[#This Row],[CustomerID]],'Medical Examinations'!A:J,4,FALSE)</f>
        <v>Yes</v>
      </c>
      <c r="F1358" s="6" t="str">
        <f>VLOOKUP(Table2[[#This Row],[CustomerID]],'Medical Examinations'!A:J,5,FALSE)</f>
        <v>No</v>
      </c>
      <c r="G1358" s="6" t="str">
        <f>VLOOKUP(Table2[[#This Row],[CustomerID]],'Medical Examinations'!A:J,6,FALSE)</f>
        <v>No</v>
      </c>
      <c r="H1358" s="6">
        <f>VLOOKUP(Table2[[#This Row],[CustomerID]],'Medical Examinations'!A:J,7,FALSE)</f>
        <v>1</v>
      </c>
      <c r="I1358" s="6" t="str">
        <f>VLOOKUP(Table2[[#This Row],[CustomerID]],'Medical Examinations'!A:J,8,FALSE)</f>
        <v>No</v>
      </c>
      <c r="J1358" s="6" t="str">
        <f>VLOOKUP(Table2[[#This Row],[CustomerID]],'Medical Examinations'!A:J,9,FALSE)</f>
        <v>Obesity</v>
      </c>
      <c r="K1358" s="6" t="str">
        <f>VLOOKUP(Table2[[#This Row],[CustomerID]],'Medical Examinations'!A:J,10,FALSE)</f>
        <v>Normal</v>
      </c>
      <c r="L1358" s="6" t="str">
        <f>VLOOKUP(Table2[[#This Row],[CustomerID]],'Hospitalisation Details'!A:M,12,FALSE)</f>
        <v>18-Sep-1995</v>
      </c>
      <c r="M1358" s="6">
        <f>VLOOKUP(Table2[[#This Row],[CustomerID]],'Hospitalisation Details'!A:M,7,FALSE)</f>
        <v>8014.62</v>
      </c>
      <c r="N1358" s="6" t="str">
        <f>VLOOKUP(Table2[[#This Row],[CustomerID]],'Hospitalisation Details'!A:M,8,FALSE)</f>
        <v>tier - 2</v>
      </c>
      <c r="O1358" s="6" t="str">
        <f>VLOOKUP(Table2[[#This Row],[CustomerID]],'Hospitalisation Details'!A:M,9,FALSE)</f>
        <v>tier - 3</v>
      </c>
      <c r="P1358" s="6" t="str">
        <f>VLOOKUP(Table2[[#This Row],[CustomerID]],'Hospitalisation Details'!A:M,10,FALSE)</f>
        <v>R1012</v>
      </c>
      <c r="Q1358" s="6">
        <f>VLOOKUP(Table2[[#This Row],[CustomerID]],'Hospitalisation Details'!A:M,13,FALSE)</f>
        <v>27</v>
      </c>
      <c r="R1358" s="41"/>
    </row>
    <row r="1359" spans="1:18" x14ac:dyDescent="0.3">
      <c r="A1359" s="6" t="str">
        <f>VLOOKUP('Customer Names'!A1359,'Customer Names'!A:A,1,FALSE)</f>
        <v>Id1358</v>
      </c>
      <c r="B1359" s="6" t="str">
        <f>VLOOKUP(Table2[[#This Row],[CustomerID]],'Customer Names'!A:E,4,FALSE)</f>
        <v xml:space="preserve">  Justin</v>
      </c>
      <c r="C1359" s="6">
        <f>VLOOKUP(Table2[[#This Row],[CustomerID]],'Medical Examinations'!A:J,2,FALSE)</f>
        <v>16.8</v>
      </c>
      <c r="D1359" s="6">
        <f>VLOOKUP(Table2[[#This Row],[CustomerID]],'Medical Examinations'!A:J,3,FALSE)</f>
        <v>7.98</v>
      </c>
      <c r="E1359" s="6" t="str">
        <f>VLOOKUP(Table2[[#This Row],[CustomerID]],'Medical Examinations'!A:J,4,FALSE)</f>
        <v>No</v>
      </c>
      <c r="F1359" s="6" t="str">
        <f>VLOOKUP(Table2[[#This Row],[CustomerID]],'Medical Examinations'!A:J,5,FALSE)</f>
        <v>No</v>
      </c>
      <c r="G1359" s="6" t="str">
        <f>VLOOKUP(Table2[[#This Row],[CustomerID]],'Medical Examinations'!A:J,6,FALSE)</f>
        <v>No</v>
      </c>
      <c r="H1359" s="6">
        <f>VLOOKUP(Table2[[#This Row],[CustomerID]],'Medical Examinations'!A:J,7,FALSE)</f>
        <v>0</v>
      </c>
      <c r="I1359" s="6" t="str">
        <f>VLOOKUP(Table2[[#This Row],[CustomerID]],'Medical Examinations'!A:J,8,FALSE)</f>
        <v>No</v>
      </c>
      <c r="J1359" s="6" t="str">
        <f>VLOOKUP(Table2[[#This Row],[CustomerID]],'Medical Examinations'!A:J,9,FALSE)</f>
        <v>UnderWeight</v>
      </c>
      <c r="K1359" s="6" t="str">
        <f>VLOOKUP(Table2[[#This Row],[CustomerID]],'Medical Examinations'!A:J,10,FALSE)</f>
        <v>Diabetes</v>
      </c>
      <c r="L1359" s="6" t="str">
        <f>VLOOKUP(Table2[[#This Row],[CustomerID]],'Hospitalisation Details'!A:M,12,FALSE)</f>
        <v>22-Aug-1962</v>
      </c>
      <c r="M1359" s="6">
        <f>VLOOKUP(Table2[[#This Row],[CustomerID]],'Hospitalisation Details'!A:M,7,FALSE)</f>
        <v>8004.96</v>
      </c>
      <c r="N1359" s="6" t="str">
        <f>VLOOKUP(Table2[[#This Row],[CustomerID]],'Hospitalisation Details'!A:M,8,FALSE)</f>
        <v>tier - 3</v>
      </c>
      <c r="O1359" s="6" t="str">
        <f>VLOOKUP(Table2[[#This Row],[CustomerID]],'Hospitalisation Details'!A:M,9,FALSE)</f>
        <v>tier - 1</v>
      </c>
      <c r="P1359" s="6" t="str">
        <f>VLOOKUP(Table2[[#This Row],[CustomerID]],'Hospitalisation Details'!A:M,10,FALSE)</f>
        <v>R1013</v>
      </c>
      <c r="Q1359" s="6">
        <f>VLOOKUP(Table2[[#This Row],[CustomerID]],'Hospitalisation Details'!A:M,13,FALSE)</f>
        <v>60</v>
      </c>
      <c r="R1359" s="41"/>
    </row>
    <row r="1360" spans="1:18" x14ac:dyDescent="0.3">
      <c r="A1360" s="6" t="str">
        <f>VLOOKUP('Customer Names'!A1360,'Customer Names'!A:A,1,FALSE)</f>
        <v>Id1359</v>
      </c>
      <c r="B1360" s="6" t="str">
        <f>VLOOKUP(Table2[[#This Row],[CustomerID]],'Customer Names'!A:E,4,FALSE)</f>
        <v xml:space="preserve">  Kerry</v>
      </c>
      <c r="C1360" s="6">
        <f>VLOOKUP(Table2[[#This Row],[CustomerID]],'Medical Examinations'!A:J,2,FALSE)</f>
        <v>23.274999999999999</v>
      </c>
      <c r="D1360" s="6">
        <f>VLOOKUP(Table2[[#This Row],[CustomerID]],'Medical Examinations'!A:J,3,FALSE)</f>
        <v>6.26</v>
      </c>
      <c r="E1360" s="6" t="str">
        <f>VLOOKUP(Table2[[#This Row],[CustomerID]],'Medical Examinations'!A:J,4,FALSE)</f>
        <v>Yes</v>
      </c>
      <c r="F1360" s="6" t="str">
        <f>VLOOKUP(Table2[[#This Row],[CustomerID]],'Medical Examinations'!A:J,5,FALSE)</f>
        <v>No</v>
      </c>
      <c r="G1360" s="6" t="str">
        <f>VLOOKUP(Table2[[#This Row],[CustomerID]],'Medical Examinations'!A:J,6,FALSE)</f>
        <v>Yes</v>
      </c>
      <c r="H1360" s="6">
        <f>VLOOKUP(Table2[[#This Row],[CustomerID]],'Medical Examinations'!A:J,7,FALSE)</f>
        <v>1</v>
      </c>
      <c r="I1360" s="6" t="str">
        <f>VLOOKUP(Table2[[#This Row],[CustomerID]],'Medical Examinations'!A:J,8,FALSE)</f>
        <v>No</v>
      </c>
      <c r="J1360" s="6" t="str">
        <f>VLOOKUP(Table2[[#This Row],[CustomerID]],'Medical Examinations'!A:J,9,FALSE)</f>
        <v>NormalWeight</v>
      </c>
      <c r="K1360" s="6" t="str">
        <f>VLOOKUP(Table2[[#This Row],[CustomerID]],'Medical Examinations'!A:J,10,FALSE)</f>
        <v>Prediabetes</v>
      </c>
      <c r="L1360" s="6" t="str">
        <f>VLOOKUP(Table2[[#This Row],[CustomerID]],'Hospitalisation Details'!A:M,12,FALSE)</f>
        <v>20-Aug-1983</v>
      </c>
      <c r="M1360" s="6">
        <f>VLOOKUP(Table2[[#This Row],[CustomerID]],'Hospitalisation Details'!A:M,7,FALSE)</f>
        <v>7986.48</v>
      </c>
      <c r="N1360" s="6" t="str">
        <f>VLOOKUP(Table2[[#This Row],[CustomerID]],'Hospitalisation Details'!A:M,8,FALSE)</f>
        <v>tier - 2</v>
      </c>
      <c r="O1360" s="6" t="str">
        <f>VLOOKUP(Table2[[#This Row],[CustomerID]],'Hospitalisation Details'!A:M,9,FALSE)</f>
        <v>tier - 3</v>
      </c>
      <c r="P1360" s="6" t="str">
        <f>VLOOKUP(Table2[[#This Row],[CustomerID]],'Hospitalisation Details'!A:M,10,FALSE)</f>
        <v>R1024</v>
      </c>
      <c r="Q1360" s="6">
        <f>VLOOKUP(Table2[[#This Row],[CustomerID]],'Hospitalisation Details'!A:M,13,FALSE)</f>
        <v>39</v>
      </c>
      <c r="R1360" s="41"/>
    </row>
    <row r="1361" spans="1:18" x14ac:dyDescent="0.3">
      <c r="A1361" s="6" t="str">
        <f>VLOOKUP('Customer Names'!A1361,'Customer Names'!A:A,1,FALSE)</f>
        <v>Id1360</v>
      </c>
      <c r="B1361" s="6" t="str">
        <f>VLOOKUP(Table2[[#This Row],[CustomerID]],'Customer Names'!A:E,4,FALSE)</f>
        <v xml:space="preserve">  Cindy G</v>
      </c>
      <c r="C1361" s="6">
        <f>VLOOKUP(Table2[[#This Row],[CustomerID]],'Medical Examinations'!A:J,2,FALSE)</f>
        <v>22.8</v>
      </c>
      <c r="D1361" s="6">
        <f>VLOOKUP(Table2[[#This Row],[CustomerID]],'Medical Examinations'!A:J,3,FALSE)</f>
        <v>4.29</v>
      </c>
      <c r="E1361" s="6" t="str">
        <f>VLOOKUP(Table2[[#This Row],[CustomerID]],'Medical Examinations'!A:J,4,FALSE)</f>
        <v>Yes</v>
      </c>
      <c r="F1361" s="6" t="str">
        <f>VLOOKUP(Table2[[#This Row],[CustomerID]],'Medical Examinations'!A:J,5,FALSE)</f>
        <v>No</v>
      </c>
      <c r="G1361" s="6" t="str">
        <f>VLOOKUP(Table2[[#This Row],[CustomerID]],'Medical Examinations'!A:J,6,FALSE)</f>
        <v>Yes</v>
      </c>
      <c r="H1361" s="6">
        <f>VLOOKUP(Table2[[#This Row],[CustomerID]],'Medical Examinations'!A:J,7,FALSE)</f>
        <v>1</v>
      </c>
      <c r="I1361" s="6" t="str">
        <f>VLOOKUP(Table2[[#This Row],[CustomerID]],'Medical Examinations'!A:J,8,FALSE)</f>
        <v>No</v>
      </c>
      <c r="J1361" s="6" t="str">
        <f>VLOOKUP(Table2[[#This Row],[CustomerID]],'Medical Examinations'!A:J,9,FALSE)</f>
        <v>NormalWeight</v>
      </c>
      <c r="K1361" s="6" t="str">
        <f>VLOOKUP(Table2[[#This Row],[CustomerID]],'Medical Examinations'!A:J,10,FALSE)</f>
        <v>Normal</v>
      </c>
      <c r="L1361" s="6" t="str">
        <f>VLOOKUP(Table2[[#This Row],[CustomerID]],'Hospitalisation Details'!A:M,12,FALSE)</f>
        <v>28-Aug-1983</v>
      </c>
      <c r="M1361" s="6">
        <f>VLOOKUP(Table2[[#This Row],[CustomerID]],'Hospitalisation Details'!A:M,7,FALSE)</f>
        <v>7985.82</v>
      </c>
      <c r="N1361" s="6" t="str">
        <f>VLOOKUP(Table2[[#This Row],[CustomerID]],'Hospitalisation Details'!A:M,8,FALSE)</f>
        <v>tier - 2</v>
      </c>
      <c r="O1361" s="6" t="str">
        <f>VLOOKUP(Table2[[#This Row],[CustomerID]],'Hospitalisation Details'!A:M,9,FALSE)</f>
        <v>tier - 1</v>
      </c>
      <c r="P1361" s="6" t="str">
        <f>VLOOKUP(Table2[[#This Row],[CustomerID]],'Hospitalisation Details'!A:M,10,FALSE)</f>
        <v>R1024</v>
      </c>
      <c r="Q1361" s="6">
        <f>VLOOKUP(Table2[[#This Row],[CustomerID]],'Hospitalisation Details'!A:M,13,FALSE)</f>
        <v>39</v>
      </c>
      <c r="R1361" s="41"/>
    </row>
    <row r="1362" spans="1:18" x14ac:dyDescent="0.3">
      <c r="A1362" s="6" t="str">
        <f>VLOOKUP('Customer Names'!A1362,'Customer Names'!A:A,1,FALSE)</f>
        <v>Id1361</v>
      </c>
      <c r="B1362" s="6" t="str">
        <f>VLOOKUP(Table2[[#This Row],[CustomerID]],'Customer Names'!A:E,4,FALSE)</f>
        <v xml:space="preserve">  Gennaro</v>
      </c>
      <c r="C1362" s="6">
        <f>VLOOKUP(Table2[[#This Row],[CustomerID]],'Medical Examinations'!A:J,2,FALSE)</f>
        <v>24.3</v>
      </c>
      <c r="D1362" s="6">
        <f>VLOOKUP(Table2[[#This Row],[CustomerID]],'Medical Examinations'!A:J,3,FALSE)</f>
        <v>5.43</v>
      </c>
      <c r="E1362" s="6" t="str">
        <f>VLOOKUP(Table2[[#This Row],[CustomerID]],'Medical Examinations'!A:J,4,FALSE)</f>
        <v>No</v>
      </c>
      <c r="F1362" s="6" t="str">
        <f>VLOOKUP(Table2[[#This Row],[CustomerID]],'Medical Examinations'!A:J,5,FALSE)</f>
        <v>No</v>
      </c>
      <c r="G1362" s="6" t="str">
        <f>VLOOKUP(Table2[[#This Row],[CustomerID]],'Medical Examinations'!A:J,6,FALSE)</f>
        <v>No</v>
      </c>
      <c r="H1362" s="6">
        <f>VLOOKUP(Table2[[#This Row],[CustomerID]],'Medical Examinations'!A:J,7,FALSE)</f>
        <v>2</v>
      </c>
      <c r="I1362" s="6" t="str">
        <f>VLOOKUP(Table2[[#This Row],[CustomerID]],'Medical Examinations'!A:J,8,FALSE)</f>
        <v>No</v>
      </c>
      <c r="J1362" s="6" t="str">
        <f>VLOOKUP(Table2[[#This Row],[CustomerID]],'Medical Examinations'!A:J,9,FALSE)</f>
        <v>NormalWeight</v>
      </c>
      <c r="K1362" s="6" t="str">
        <f>VLOOKUP(Table2[[#This Row],[CustomerID]],'Medical Examinations'!A:J,10,FALSE)</f>
        <v>Normal</v>
      </c>
      <c r="L1362" s="6" t="str">
        <f>VLOOKUP(Table2[[#This Row],[CustomerID]],'Hospitalisation Details'!A:M,12,FALSE)</f>
        <v>23-Nov-1972</v>
      </c>
      <c r="M1362" s="6">
        <f>VLOOKUP(Table2[[#This Row],[CustomerID]],'Hospitalisation Details'!A:M,7,FALSE)</f>
        <v>7980.34</v>
      </c>
      <c r="N1362" s="6" t="str">
        <f>VLOOKUP(Table2[[#This Row],[CustomerID]],'Hospitalisation Details'!A:M,8,FALSE)</f>
        <v>tier - 2</v>
      </c>
      <c r="O1362" s="6" t="str">
        <f>VLOOKUP(Table2[[#This Row],[CustomerID]],'Hospitalisation Details'!A:M,9,FALSE)</f>
        <v>tier - 2</v>
      </c>
      <c r="P1362" s="6" t="str">
        <f>VLOOKUP(Table2[[#This Row],[CustomerID]],'Hospitalisation Details'!A:M,10,FALSE)</f>
        <v>R1013</v>
      </c>
      <c r="Q1362" s="6">
        <f>VLOOKUP(Table2[[#This Row],[CustomerID]],'Hospitalisation Details'!A:M,13,FALSE)</f>
        <v>50</v>
      </c>
      <c r="R1362" s="41"/>
    </row>
    <row r="1363" spans="1:18" x14ac:dyDescent="0.3">
      <c r="A1363" s="6" t="str">
        <f>VLOOKUP('Customer Names'!A1363,'Customer Names'!A:A,1,FALSE)</f>
        <v>Id1362</v>
      </c>
      <c r="B1363" s="6" t="str">
        <f>VLOOKUP(Table2[[#This Row],[CustomerID]],'Customer Names'!A:E,4,FALSE)</f>
        <v xml:space="preserve">  Terry</v>
      </c>
      <c r="C1363" s="6">
        <f>VLOOKUP(Table2[[#This Row],[CustomerID]],'Medical Examinations'!A:J,2,FALSE)</f>
        <v>25.13</v>
      </c>
      <c r="D1363" s="6">
        <f>VLOOKUP(Table2[[#This Row],[CustomerID]],'Medical Examinations'!A:J,3,FALSE)</f>
        <v>8</v>
      </c>
      <c r="E1363" s="6" t="str">
        <f>VLOOKUP(Table2[[#This Row],[CustomerID]],'Medical Examinations'!A:J,4,FALSE)</f>
        <v>Yes</v>
      </c>
      <c r="F1363" s="6" t="str">
        <f>VLOOKUP(Table2[[#This Row],[CustomerID]],'Medical Examinations'!A:J,5,FALSE)</f>
        <v>No</v>
      </c>
      <c r="G1363" s="6" t="str">
        <f>VLOOKUP(Table2[[#This Row],[CustomerID]],'Medical Examinations'!A:J,6,FALSE)</f>
        <v>No</v>
      </c>
      <c r="H1363" s="6">
        <f>VLOOKUP(Table2[[#This Row],[CustomerID]],'Medical Examinations'!A:J,7,FALSE)</f>
        <v>1</v>
      </c>
      <c r="I1363" s="6" t="str">
        <f>VLOOKUP(Table2[[#This Row],[CustomerID]],'Medical Examinations'!A:J,8,FALSE)</f>
        <v>No</v>
      </c>
      <c r="J1363" s="6" t="str">
        <f>VLOOKUP(Table2[[#This Row],[CustomerID]],'Medical Examinations'!A:J,9,FALSE)</f>
        <v>OverWeight</v>
      </c>
      <c r="K1363" s="6" t="str">
        <f>VLOOKUP(Table2[[#This Row],[CustomerID]],'Medical Examinations'!A:J,10,FALSE)</f>
        <v>Diabetes</v>
      </c>
      <c r="L1363" s="6" t="str">
        <f>VLOOKUP(Table2[[#This Row],[CustomerID]],'Hospitalisation Details'!A:M,12,FALSE)</f>
        <v>10-Aug-1975</v>
      </c>
      <c r="M1363" s="6">
        <f>VLOOKUP(Table2[[#This Row],[CustomerID]],'Hospitalisation Details'!A:M,7,FALSE)</f>
        <v>7966.81</v>
      </c>
      <c r="N1363" s="6" t="str">
        <f>VLOOKUP(Table2[[#This Row],[CustomerID]],'Hospitalisation Details'!A:M,8,FALSE)</f>
        <v>tier - 2</v>
      </c>
      <c r="O1363" s="6" t="str">
        <f>VLOOKUP(Table2[[#This Row],[CustomerID]],'Hospitalisation Details'!A:M,9,FALSE)</f>
        <v>tier - 2</v>
      </c>
      <c r="P1363" s="6" t="str">
        <f>VLOOKUP(Table2[[#This Row],[CustomerID]],'Hospitalisation Details'!A:M,10,FALSE)</f>
        <v>R1013</v>
      </c>
      <c r="Q1363" s="6">
        <f>VLOOKUP(Table2[[#This Row],[CustomerID]],'Hospitalisation Details'!A:M,13,FALSE)</f>
        <v>47</v>
      </c>
      <c r="R1363" s="41"/>
    </row>
    <row r="1364" spans="1:18" x14ac:dyDescent="0.3">
      <c r="A1364" s="6" t="str">
        <f>VLOOKUP('Customer Names'!A1364,'Customer Names'!A:A,1,FALSE)</f>
        <v>Id1363</v>
      </c>
      <c r="B1364" s="6" t="str">
        <f>VLOOKUP(Table2[[#This Row],[CustomerID]],'Customer Names'!A:E,4,FALSE)</f>
        <v xml:space="preserve">  Patrick J</v>
      </c>
      <c r="C1364" s="6">
        <f>VLOOKUP(Table2[[#This Row],[CustomerID]],'Medical Examinations'!A:J,2,FALSE)</f>
        <v>22.72</v>
      </c>
      <c r="D1364" s="6">
        <f>VLOOKUP(Table2[[#This Row],[CustomerID]],'Medical Examinations'!A:J,3,FALSE)</f>
        <v>9.9600000000000009</v>
      </c>
      <c r="E1364" s="6" t="str">
        <f>VLOOKUP(Table2[[#This Row],[CustomerID]],'Medical Examinations'!A:J,4,FALSE)</f>
        <v>Yes</v>
      </c>
      <c r="F1364" s="6" t="str">
        <f>VLOOKUP(Table2[[#This Row],[CustomerID]],'Medical Examinations'!A:J,5,FALSE)</f>
        <v>No</v>
      </c>
      <c r="G1364" s="6" t="str">
        <f>VLOOKUP(Table2[[#This Row],[CustomerID]],'Medical Examinations'!A:J,6,FALSE)</f>
        <v>No</v>
      </c>
      <c r="H1364" s="6">
        <f>VLOOKUP(Table2[[#This Row],[CustomerID]],'Medical Examinations'!A:J,7,FALSE)</f>
        <v>2</v>
      </c>
      <c r="I1364" s="6" t="str">
        <f>VLOOKUP(Table2[[#This Row],[CustomerID]],'Medical Examinations'!A:J,8,FALSE)</f>
        <v>No</v>
      </c>
      <c r="J1364" s="6" t="str">
        <f>VLOOKUP(Table2[[#This Row],[CustomerID]],'Medical Examinations'!A:J,9,FALSE)</f>
        <v>NormalWeight</v>
      </c>
      <c r="K1364" s="6" t="str">
        <f>VLOOKUP(Table2[[#This Row],[CustomerID]],'Medical Examinations'!A:J,10,FALSE)</f>
        <v>Diabetes</v>
      </c>
      <c r="L1364" s="6" t="str">
        <f>VLOOKUP(Table2[[#This Row],[CustomerID]],'Hospitalisation Details'!A:M,12,FALSE)</f>
        <v>19-Jun-1970</v>
      </c>
      <c r="M1364" s="6">
        <f>VLOOKUP(Table2[[#This Row],[CustomerID]],'Hospitalisation Details'!A:M,7,FALSE)</f>
        <v>7958.13</v>
      </c>
      <c r="N1364" s="6" t="str">
        <f>VLOOKUP(Table2[[#This Row],[CustomerID]],'Hospitalisation Details'!A:M,8,FALSE)</f>
        <v>tier - 2</v>
      </c>
      <c r="O1364" s="6" t="str">
        <f>VLOOKUP(Table2[[#This Row],[CustomerID]],'Hospitalisation Details'!A:M,9,FALSE)</f>
        <v>tier - 2</v>
      </c>
      <c r="P1364" s="6" t="str">
        <f>VLOOKUP(Table2[[#This Row],[CustomerID]],'Hospitalisation Details'!A:M,10,FALSE)</f>
        <v>R1013</v>
      </c>
      <c r="Q1364" s="6">
        <f>VLOOKUP(Table2[[#This Row],[CustomerID]],'Hospitalisation Details'!A:M,13,FALSE)</f>
        <v>52</v>
      </c>
      <c r="R1364" s="41"/>
    </row>
    <row r="1365" spans="1:18" x14ac:dyDescent="0.3">
      <c r="A1365" s="6" t="str">
        <f>VLOOKUP('Customer Names'!A1365,'Customer Names'!A:A,1,FALSE)</f>
        <v>Id1364</v>
      </c>
      <c r="B1365" s="6" t="str">
        <f>VLOOKUP(Table2[[#This Row],[CustomerID]],'Customer Names'!A:E,4,FALSE)</f>
        <v xml:space="preserve">  Keara</v>
      </c>
      <c r="C1365" s="6">
        <f>VLOOKUP(Table2[[#This Row],[CustomerID]],'Medical Examinations'!A:J,2,FALSE)</f>
        <v>32.6</v>
      </c>
      <c r="D1365" s="6">
        <f>VLOOKUP(Table2[[#This Row],[CustomerID]],'Medical Examinations'!A:J,3,FALSE)</f>
        <v>6.8</v>
      </c>
      <c r="E1365" s="6" t="str">
        <f>VLOOKUP(Table2[[#This Row],[CustomerID]],'Medical Examinations'!A:J,4,FALSE)</f>
        <v>Yes</v>
      </c>
      <c r="F1365" s="6" t="str">
        <f>VLOOKUP(Table2[[#This Row],[CustomerID]],'Medical Examinations'!A:J,5,FALSE)</f>
        <v>No</v>
      </c>
      <c r="G1365" s="6" t="str">
        <f>VLOOKUP(Table2[[#This Row],[CustomerID]],'Medical Examinations'!A:J,6,FALSE)</f>
        <v>No</v>
      </c>
      <c r="H1365" s="6">
        <f>VLOOKUP(Table2[[#This Row],[CustomerID]],'Medical Examinations'!A:J,7,FALSE)</f>
        <v>0</v>
      </c>
      <c r="I1365" s="6" t="str">
        <f>VLOOKUP(Table2[[#This Row],[CustomerID]],'Medical Examinations'!A:J,8,FALSE)</f>
        <v>No</v>
      </c>
      <c r="J1365" s="6" t="str">
        <f>VLOOKUP(Table2[[#This Row],[CustomerID]],'Medical Examinations'!A:J,9,FALSE)</f>
        <v>Obesity</v>
      </c>
      <c r="K1365" s="6" t="str">
        <f>VLOOKUP(Table2[[#This Row],[CustomerID]],'Medical Examinations'!A:J,10,FALSE)</f>
        <v>Diabetes</v>
      </c>
      <c r="L1365" s="6" t="str">
        <f>VLOOKUP(Table2[[#This Row],[CustomerID]],'Hospitalisation Details'!A:M,12,FALSE)</f>
        <v>28-Dec-1981</v>
      </c>
      <c r="M1365" s="6">
        <f>VLOOKUP(Table2[[#This Row],[CustomerID]],'Hospitalisation Details'!A:M,7,FALSE)</f>
        <v>7954.52</v>
      </c>
      <c r="N1365" s="6" t="str">
        <f>VLOOKUP(Table2[[#This Row],[CustomerID]],'Hospitalisation Details'!A:M,8,FALSE)</f>
        <v>tier - 2</v>
      </c>
      <c r="O1365" s="6" t="str">
        <f>VLOOKUP(Table2[[#This Row],[CustomerID]],'Hospitalisation Details'!A:M,9,FALSE)</f>
        <v>tier - 2</v>
      </c>
      <c r="P1365" s="6" t="str">
        <f>VLOOKUP(Table2[[#This Row],[CustomerID]],'Hospitalisation Details'!A:M,10,FALSE)</f>
        <v>R1011</v>
      </c>
      <c r="Q1365" s="6">
        <f>VLOOKUP(Table2[[#This Row],[CustomerID]],'Hospitalisation Details'!A:M,13,FALSE)</f>
        <v>41</v>
      </c>
      <c r="R1365" s="41"/>
    </row>
    <row r="1366" spans="1:18" x14ac:dyDescent="0.3">
      <c r="A1366" s="6" t="str">
        <f>VLOOKUP('Customer Names'!A1366,'Customer Names'!A:A,1,FALSE)</f>
        <v>Id1365</v>
      </c>
      <c r="B1366" s="6" t="str">
        <f>VLOOKUP(Table2[[#This Row],[CustomerID]],'Customer Names'!A:E,4,FALSE)</f>
        <v xml:space="preserve">  Nicole</v>
      </c>
      <c r="C1366" s="6">
        <f>VLOOKUP(Table2[[#This Row],[CustomerID]],'Medical Examinations'!A:J,2,FALSE)</f>
        <v>17.28</v>
      </c>
      <c r="D1366" s="6">
        <f>VLOOKUP(Table2[[#This Row],[CustomerID]],'Medical Examinations'!A:J,3,FALSE)</f>
        <v>6.22</v>
      </c>
      <c r="E1366" s="6" t="str">
        <f>VLOOKUP(Table2[[#This Row],[CustomerID]],'Medical Examinations'!A:J,4,FALSE)</f>
        <v>Yes</v>
      </c>
      <c r="F1366" s="6" t="str">
        <f>VLOOKUP(Table2[[#This Row],[CustomerID]],'Medical Examinations'!A:J,5,FALSE)</f>
        <v>No</v>
      </c>
      <c r="G1366" s="6" t="str">
        <f>VLOOKUP(Table2[[#This Row],[CustomerID]],'Medical Examinations'!A:J,6,FALSE)</f>
        <v>No</v>
      </c>
      <c r="H1366" s="6">
        <f>VLOOKUP(Table2[[#This Row],[CustomerID]],'Medical Examinations'!A:J,7,FALSE)</f>
        <v>2</v>
      </c>
      <c r="I1366" s="6" t="str">
        <f>VLOOKUP(Table2[[#This Row],[CustomerID]],'Medical Examinations'!A:J,8,FALSE)</f>
        <v>No</v>
      </c>
      <c r="J1366" s="6" t="str">
        <f>VLOOKUP(Table2[[#This Row],[CustomerID]],'Medical Examinations'!A:J,9,FALSE)</f>
        <v>UnderWeight</v>
      </c>
      <c r="K1366" s="6" t="str">
        <f>VLOOKUP(Table2[[#This Row],[CustomerID]],'Medical Examinations'!A:J,10,FALSE)</f>
        <v>Prediabetes</v>
      </c>
      <c r="L1366" s="6" t="str">
        <f>VLOOKUP(Table2[[#This Row],[CustomerID]],'Hospitalisation Details'!A:M,12,FALSE)</f>
        <v>9-Jul-1966</v>
      </c>
      <c r="M1366" s="6">
        <f>VLOOKUP(Table2[[#This Row],[CustomerID]],'Hospitalisation Details'!A:M,7,FALSE)</f>
        <v>7953.72</v>
      </c>
      <c r="N1366" s="6" t="str">
        <f>VLOOKUP(Table2[[#This Row],[CustomerID]],'Hospitalisation Details'!A:M,8,FALSE)</f>
        <v>tier - 3</v>
      </c>
      <c r="O1366" s="6" t="str">
        <f>VLOOKUP(Table2[[#This Row],[CustomerID]],'Hospitalisation Details'!A:M,9,FALSE)</f>
        <v>tier - 3</v>
      </c>
      <c r="P1366" s="6" t="str">
        <f>VLOOKUP(Table2[[#This Row],[CustomerID]],'Hospitalisation Details'!A:M,10,FALSE)</f>
        <v>R1012</v>
      </c>
      <c r="Q1366" s="6">
        <f>VLOOKUP(Table2[[#This Row],[CustomerID]],'Hospitalisation Details'!A:M,13,FALSE)</f>
        <v>56</v>
      </c>
      <c r="R1366" s="41"/>
    </row>
    <row r="1367" spans="1:18" x14ac:dyDescent="0.3">
      <c r="A1367" s="6" t="str">
        <f>VLOOKUP('Customer Names'!A1367,'Customer Names'!A:A,1,FALSE)</f>
        <v>Id1366</v>
      </c>
      <c r="B1367" s="6" t="str">
        <f>VLOOKUP(Table2[[#This Row],[CustomerID]],'Customer Names'!A:E,4,FALSE)</f>
        <v xml:space="preserve">  Katena</v>
      </c>
      <c r="C1367" s="6">
        <f>VLOOKUP(Table2[[#This Row],[CustomerID]],'Medical Examinations'!A:J,2,FALSE)</f>
        <v>27.92</v>
      </c>
      <c r="D1367" s="6">
        <f>VLOOKUP(Table2[[#This Row],[CustomerID]],'Medical Examinations'!A:J,3,FALSE)</f>
        <v>5.79</v>
      </c>
      <c r="E1367" s="6" t="str">
        <f>VLOOKUP(Table2[[#This Row],[CustomerID]],'Medical Examinations'!A:J,4,FALSE)</f>
        <v>No</v>
      </c>
      <c r="F1367" s="6" t="str">
        <f>VLOOKUP(Table2[[#This Row],[CustomerID]],'Medical Examinations'!A:J,5,FALSE)</f>
        <v>No</v>
      </c>
      <c r="G1367" s="6" t="str">
        <f>VLOOKUP(Table2[[#This Row],[CustomerID]],'Medical Examinations'!A:J,6,FALSE)</f>
        <v>No</v>
      </c>
      <c r="H1367" s="6">
        <f>VLOOKUP(Table2[[#This Row],[CustomerID]],'Medical Examinations'!A:J,7,FALSE)</f>
        <v>1</v>
      </c>
      <c r="I1367" s="6" t="str">
        <f>VLOOKUP(Table2[[#This Row],[CustomerID]],'Medical Examinations'!A:J,8,FALSE)</f>
        <v>No</v>
      </c>
      <c r="J1367" s="6" t="str">
        <f>VLOOKUP(Table2[[#This Row],[CustomerID]],'Medical Examinations'!A:J,9,FALSE)</f>
        <v>OverWeight</v>
      </c>
      <c r="K1367" s="6" t="str">
        <f>VLOOKUP(Table2[[#This Row],[CustomerID]],'Medical Examinations'!A:J,10,FALSE)</f>
        <v>Prediabetes</v>
      </c>
      <c r="L1367" s="6" t="str">
        <f>VLOOKUP(Table2[[#This Row],[CustomerID]],'Hospitalisation Details'!A:M,12,FALSE)</f>
        <v>29-Oct-1987</v>
      </c>
      <c r="M1367" s="6">
        <f>VLOOKUP(Table2[[#This Row],[CustomerID]],'Hospitalisation Details'!A:M,7,FALSE)</f>
        <v>7948.22</v>
      </c>
      <c r="N1367" s="6" t="str">
        <f>VLOOKUP(Table2[[#This Row],[CustomerID]],'Hospitalisation Details'!A:M,8,FALSE)</f>
        <v>tier - 2</v>
      </c>
      <c r="O1367" s="6" t="str">
        <f>VLOOKUP(Table2[[#This Row],[CustomerID]],'Hospitalisation Details'!A:M,9,FALSE)</f>
        <v>tier - 3</v>
      </c>
      <c r="P1367" s="6" t="str">
        <f>VLOOKUP(Table2[[#This Row],[CustomerID]],'Hospitalisation Details'!A:M,10,FALSE)</f>
        <v>R1025</v>
      </c>
      <c r="Q1367" s="6">
        <f>VLOOKUP(Table2[[#This Row],[CustomerID]],'Hospitalisation Details'!A:M,13,FALSE)</f>
        <v>35</v>
      </c>
      <c r="R1367" s="41"/>
    </row>
    <row r="1368" spans="1:18" x14ac:dyDescent="0.3">
      <c r="A1368" s="6" t="str">
        <f>VLOOKUP('Customer Names'!A1368,'Customer Names'!A:A,1,FALSE)</f>
        <v>Id1367</v>
      </c>
      <c r="B1368" s="6" t="str">
        <f>VLOOKUP(Table2[[#This Row],[CustomerID]],'Customer Names'!A:E,4,FALSE)</f>
        <v xml:space="preserve">  Bean K</v>
      </c>
      <c r="C1368" s="6">
        <f>VLOOKUP(Table2[[#This Row],[CustomerID]],'Medical Examinations'!A:J,2,FALSE)</f>
        <v>38.284999999999997</v>
      </c>
      <c r="D1368" s="6">
        <f>VLOOKUP(Table2[[#This Row],[CustomerID]],'Medical Examinations'!A:J,3,FALSE)</f>
        <v>5.41</v>
      </c>
      <c r="E1368" s="6" t="str">
        <f>VLOOKUP(Table2[[#This Row],[CustomerID]],'Medical Examinations'!A:J,4,FALSE)</f>
        <v>No</v>
      </c>
      <c r="F1368" s="6" t="str">
        <f>VLOOKUP(Table2[[#This Row],[CustomerID]],'Medical Examinations'!A:J,5,FALSE)</f>
        <v>No</v>
      </c>
      <c r="G1368" s="6" t="str">
        <f>VLOOKUP(Table2[[#This Row],[CustomerID]],'Medical Examinations'!A:J,6,FALSE)</f>
        <v>No</v>
      </c>
      <c r="H1368" s="6">
        <f>VLOOKUP(Table2[[#This Row],[CustomerID]],'Medical Examinations'!A:J,7,FALSE)</f>
        <v>0</v>
      </c>
      <c r="I1368" s="6" t="str">
        <f>VLOOKUP(Table2[[#This Row],[CustomerID]],'Medical Examinations'!A:J,8,FALSE)</f>
        <v>No</v>
      </c>
      <c r="J1368" s="6" t="str">
        <f>VLOOKUP(Table2[[#This Row],[CustomerID]],'Medical Examinations'!A:J,9,FALSE)</f>
        <v>Obesity</v>
      </c>
      <c r="K1368" s="6" t="str">
        <f>VLOOKUP(Table2[[#This Row],[CustomerID]],'Medical Examinations'!A:J,10,FALSE)</f>
        <v>Normal</v>
      </c>
      <c r="L1368" s="6" t="str">
        <f>VLOOKUP(Table2[[#This Row],[CustomerID]],'Hospitalisation Details'!A:M,12,FALSE)</f>
        <v>20-Jul-1977</v>
      </c>
      <c r="M1368" s="6">
        <f>VLOOKUP(Table2[[#This Row],[CustomerID]],'Hospitalisation Details'!A:M,7,FALSE)</f>
        <v>7935.29</v>
      </c>
      <c r="N1368" s="6" t="str">
        <f>VLOOKUP(Table2[[#This Row],[CustomerID]],'Hospitalisation Details'!A:M,8,FALSE)</f>
        <v>tier - 2</v>
      </c>
      <c r="O1368" s="6" t="str">
        <f>VLOOKUP(Table2[[#This Row],[CustomerID]],'Hospitalisation Details'!A:M,9,FALSE)</f>
        <v>tier - 1</v>
      </c>
      <c r="P1368" s="6" t="str">
        <f>VLOOKUP(Table2[[#This Row],[CustomerID]],'Hospitalisation Details'!A:M,10,FALSE)</f>
        <v>R1024</v>
      </c>
      <c r="Q1368" s="6">
        <f>VLOOKUP(Table2[[#This Row],[CustomerID]],'Hospitalisation Details'!A:M,13,FALSE)</f>
        <v>45</v>
      </c>
      <c r="R1368" s="41"/>
    </row>
    <row r="1369" spans="1:18" x14ac:dyDescent="0.3">
      <c r="A1369" s="6" t="str">
        <f>VLOOKUP('Customer Names'!A1369,'Customer Names'!A:A,1,FALSE)</f>
        <v>Id1368</v>
      </c>
      <c r="B1369" s="6" t="str">
        <f>VLOOKUP(Table2[[#This Row],[CustomerID]],'Customer Names'!A:E,4,FALSE)</f>
        <v xml:space="preserve">  Brian</v>
      </c>
      <c r="C1369" s="6">
        <f>VLOOKUP(Table2[[#This Row],[CustomerID]],'Medical Examinations'!A:J,2,FALSE)</f>
        <v>16.48</v>
      </c>
      <c r="D1369" s="6">
        <f>VLOOKUP(Table2[[#This Row],[CustomerID]],'Medical Examinations'!A:J,3,FALSE)</f>
        <v>11.05</v>
      </c>
      <c r="E1369" s="6" t="str">
        <f>VLOOKUP(Table2[[#This Row],[CustomerID]],'Medical Examinations'!A:J,4,FALSE)</f>
        <v>No</v>
      </c>
      <c r="F1369" s="6" t="str">
        <f>VLOOKUP(Table2[[#This Row],[CustomerID]],'Medical Examinations'!A:J,5,FALSE)</f>
        <v>No</v>
      </c>
      <c r="G1369" s="6" t="str">
        <f>VLOOKUP(Table2[[#This Row],[CustomerID]],'Medical Examinations'!A:J,6,FALSE)</f>
        <v>No</v>
      </c>
      <c r="H1369" s="6">
        <f>VLOOKUP(Table2[[#This Row],[CustomerID]],'Medical Examinations'!A:J,7,FALSE)</f>
        <v>0</v>
      </c>
      <c r="I1369" s="6" t="str">
        <f>VLOOKUP(Table2[[#This Row],[CustomerID]],'Medical Examinations'!A:J,8,FALSE)</f>
        <v>No</v>
      </c>
      <c r="J1369" s="6" t="str">
        <f>VLOOKUP(Table2[[#This Row],[CustomerID]],'Medical Examinations'!A:J,9,FALSE)</f>
        <v>UnderWeight</v>
      </c>
      <c r="K1369" s="6" t="str">
        <f>VLOOKUP(Table2[[#This Row],[CustomerID]],'Medical Examinations'!A:J,10,FALSE)</f>
        <v>Diabetes</v>
      </c>
      <c r="L1369" s="6" t="str">
        <f>VLOOKUP(Table2[[#This Row],[CustomerID]],'Hospitalisation Details'!A:M,12,FALSE)</f>
        <v>10-Oct-1962</v>
      </c>
      <c r="M1369" s="6">
        <f>VLOOKUP(Table2[[#This Row],[CustomerID]],'Hospitalisation Details'!A:M,7,FALSE)</f>
        <v>7896.41</v>
      </c>
      <c r="N1369" s="6" t="str">
        <f>VLOOKUP(Table2[[#This Row],[CustomerID]],'Hospitalisation Details'!A:M,8,FALSE)</f>
        <v>tier - 3</v>
      </c>
      <c r="O1369" s="6" t="str">
        <f>VLOOKUP(Table2[[#This Row],[CustomerID]],'Hospitalisation Details'!A:M,9,FALSE)</f>
        <v>tier - 2</v>
      </c>
      <c r="P1369" s="6" t="str">
        <f>VLOOKUP(Table2[[#This Row],[CustomerID]],'Hospitalisation Details'!A:M,10,FALSE)</f>
        <v>R1013</v>
      </c>
      <c r="Q1369" s="6">
        <f>VLOOKUP(Table2[[#This Row],[CustomerID]],'Hospitalisation Details'!A:M,13,FALSE)</f>
        <v>60</v>
      </c>
      <c r="R1369" s="41"/>
    </row>
    <row r="1370" spans="1:18" x14ac:dyDescent="0.3">
      <c r="A1370" s="6" t="str">
        <f>VLOOKUP('Customer Names'!A1370,'Customer Names'!A:A,1,FALSE)</f>
        <v>Id1369</v>
      </c>
      <c r="B1370" s="6" t="str">
        <f>VLOOKUP(Table2[[#This Row],[CustomerID]],'Customer Names'!A:E,4,FALSE)</f>
        <v xml:space="preserve">  Jan-Patrick</v>
      </c>
      <c r="C1370" s="6">
        <f>VLOOKUP(Table2[[#This Row],[CustomerID]],'Medical Examinations'!A:J,2,FALSE)</f>
        <v>38.57</v>
      </c>
      <c r="D1370" s="6">
        <f>VLOOKUP(Table2[[#This Row],[CustomerID]],'Medical Examinations'!A:J,3,FALSE)</f>
        <v>6.27</v>
      </c>
      <c r="E1370" s="6" t="str">
        <f>VLOOKUP(Table2[[#This Row],[CustomerID]],'Medical Examinations'!A:J,4,FALSE)</f>
        <v>No</v>
      </c>
      <c r="F1370" s="6" t="str">
        <f>VLOOKUP(Table2[[#This Row],[CustomerID]],'Medical Examinations'!A:J,5,FALSE)</f>
        <v>No</v>
      </c>
      <c r="G1370" s="6" t="str">
        <f>VLOOKUP(Table2[[#This Row],[CustomerID]],'Medical Examinations'!A:J,6,FALSE)</f>
        <v>No</v>
      </c>
      <c r="H1370" s="6">
        <f>VLOOKUP(Table2[[#This Row],[CustomerID]],'Medical Examinations'!A:J,7,FALSE)</f>
        <v>0</v>
      </c>
      <c r="I1370" s="6" t="str">
        <f>VLOOKUP(Table2[[#This Row],[CustomerID]],'Medical Examinations'!A:J,8,FALSE)</f>
        <v>No</v>
      </c>
      <c r="J1370" s="6" t="str">
        <f>VLOOKUP(Table2[[#This Row],[CustomerID]],'Medical Examinations'!A:J,9,FALSE)</f>
        <v>Obesity</v>
      </c>
      <c r="K1370" s="6" t="str">
        <f>VLOOKUP(Table2[[#This Row],[CustomerID]],'Medical Examinations'!A:J,10,FALSE)</f>
        <v>Prediabetes</v>
      </c>
      <c r="L1370" s="6" t="str">
        <f>VLOOKUP(Table2[[#This Row],[CustomerID]],'Hospitalisation Details'!A:M,12,FALSE)</f>
        <v>17-Nov-1994</v>
      </c>
      <c r="M1370" s="6">
        <f>VLOOKUP(Table2[[#This Row],[CustomerID]],'Hospitalisation Details'!A:M,7,FALSE)</f>
        <v>7851.85</v>
      </c>
      <c r="N1370" s="6" t="str">
        <f>VLOOKUP(Table2[[#This Row],[CustomerID]],'Hospitalisation Details'!A:M,8,FALSE)</f>
        <v>tier - 2</v>
      </c>
      <c r="O1370" s="6" t="str">
        <f>VLOOKUP(Table2[[#This Row],[CustomerID]],'Hospitalisation Details'!A:M,9,FALSE)</f>
        <v>tier - 3</v>
      </c>
      <c r="P1370" s="6" t="str">
        <f>VLOOKUP(Table2[[#This Row],[CustomerID]],'Hospitalisation Details'!A:M,10,FALSE)</f>
        <v>R1012</v>
      </c>
      <c r="Q1370" s="6">
        <f>VLOOKUP(Table2[[#This Row],[CustomerID]],'Hospitalisation Details'!A:M,13,FALSE)</f>
        <v>28</v>
      </c>
      <c r="R1370" s="41"/>
    </row>
    <row r="1371" spans="1:18" x14ac:dyDescent="0.3">
      <c r="A1371" s="6" t="str">
        <f>VLOOKUP('Customer Names'!A1371,'Customer Names'!A:A,1,FALSE)</f>
        <v>Id1370</v>
      </c>
      <c r="B1371" s="6" t="str">
        <f>VLOOKUP(Table2[[#This Row],[CustomerID]],'Customer Names'!A:E,4,FALSE)</f>
        <v xml:space="preserve">  Jesse J</v>
      </c>
      <c r="C1371" s="6">
        <f>VLOOKUP(Table2[[#This Row],[CustomerID]],'Medical Examinations'!A:J,2,FALSE)</f>
        <v>43.85</v>
      </c>
      <c r="D1371" s="6">
        <f>VLOOKUP(Table2[[#This Row],[CustomerID]],'Medical Examinations'!A:J,3,FALSE)</f>
        <v>4.7699999999999996</v>
      </c>
      <c r="E1371" s="6" t="str">
        <f>VLOOKUP(Table2[[#This Row],[CustomerID]],'Medical Examinations'!A:J,4,FALSE)</f>
        <v>Yes</v>
      </c>
      <c r="F1371" s="6" t="str">
        <f>VLOOKUP(Table2[[#This Row],[CustomerID]],'Medical Examinations'!A:J,5,FALSE)</f>
        <v>No</v>
      </c>
      <c r="G1371" s="6" t="str">
        <f>VLOOKUP(Table2[[#This Row],[CustomerID]],'Medical Examinations'!A:J,6,FALSE)</f>
        <v>No</v>
      </c>
      <c r="H1371" s="6">
        <f>VLOOKUP(Table2[[#This Row],[CustomerID]],'Medical Examinations'!A:J,7,FALSE)</f>
        <v>0</v>
      </c>
      <c r="I1371" s="6" t="str">
        <f>VLOOKUP(Table2[[#This Row],[CustomerID]],'Medical Examinations'!A:J,8,FALSE)</f>
        <v>No</v>
      </c>
      <c r="J1371" s="6" t="str">
        <f>VLOOKUP(Table2[[#This Row],[CustomerID]],'Medical Examinations'!A:J,9,FALSE)</f>
        <v>Obesity</v>
      </c>
      <c r="K1371" s="6" t="str">
        <f>VLOOKUP(Table2[[#This Row],[CustomerID]],'Medical Examinations'!A:J,10,FALSE)</f>
        <v>Normal</v>
      </c>
      <c r="L1371" s="6" t="str">
        <f>VLOOKUP(Table2[[#This Row],[CustomerID]],'Hospitalisation Details'!A:M,12,FALSE)</f>
        <v>5-Oct-2001</v>
      </c>
      <c r="M1371" s="6">
        <f>VLOOKUP(Table2[[#This Row],[CustomerID]],'Hospitalisation Details'!A:M,7,FALSE)</f>
        <v>7844.8</v>
      </c>
      <c r="N1371" s="6" t="str">
        <f>VLOOKUP(Table2[[#This Row],[CustomerID]],'Hospitalisation Details'!A:M,8,FALSE)</f>
        <v>tier - 2</v>
      </c>
      <c r="O1371" s="6" t="str">
        <f>VLOOKUP(Table2[[#This Row],[CustomerID]],'Hospitalisation Details'!A:M,9,FALSE)</f>
        <v>tier - 2</v>
      </c>
      <c r="P1371" s="6" t="str">
        <f>VLOOKUP(Table2[[#This Row],[CustomerID]],'Hospitalisation Details'!A:M,10,FALSE)</f>
        <v>R1012</v>
      </c>
      <c r="Q1371" s="6">
        <f>VLOOKUP(Table2[[#This Row],[CustomerID]],'Hospitalisation Details'!A:M,13,FALSE)</f>
        <v>21</v>
      </c>
      <c r="R1371" s="41"/>
    </row>
    <row r="1372" spans="1:18" x14ac:dyDescent="0.3">
      <c r="A1372" s="6" t="str">
        <f>VLOOKUP('Customer Names'!A1372,'Customer Names'!A:A,1,FALSE)</f>
        <v>Id1371</v>
      </c>
      <c r="B1372" s="6" t="str">
        <f>VLOOKUP(Table2[[#This Row],[CustomerID]],'Customer Names'!A:E,4,FALSE)</f>
        <v xml:space="preserve">  Lindsey M</v>
      </c>
      <c r="C1372" s="6">
        <f>VLOOKUP(Table2[[#This Row],[CustomerID]],'Medical Examinations'!A:J,2,FALSE)</f>
        <v>30.11</v>
      </c>
      <c r="D1372" s="6">
        <f>VLOOKUP(Table2[[#This Row],[CustomerID]],'Medical Examinations'!A:J,3,FALSE)</f>
        <v>4.08</v>
      </c>
      <c r="E1372" s="6" t="str">
        <f>VLOOKUP(Table2[[#This Row],[CustomerID]],'Medical Examinations'!A:J,4,FALSE)</f>
        <v>No</v>
      </c>
      <c r="F1372" s="6" t="str">
        <f>VLOOKUP(Table2[[#This Row],[CustomerID]],'Medical Examinations'!A:J,5,FALSE)</f>
        <v>No</v>
      </c>
      <c r="G1372" s="6" t="str">
        <f>VLOOKUP(Table2[[#This Row],[CustomerID]],'Medical Examinations'!A:J,6,FALSE)</f>
        <v>No</v>
      </c>
      <c r="H1372" s="6">
        <f>VLOOKUP(Table2[[#This Row],[CustomerID]],'Medical Examinations'!A:J,7,FALSE)</f>
        <v>0</v>
      </c>
      <c r="I1372" s="6" t="str">
        <f>VLOOKUP(Table2[[#This Row],[CustomerID]],'Medical Examinations'!A:J,8,FALSE)</f>
        <v>No</v>
      </c>
      <c r="J1372" s="6" t="str">
        <f>VLOOKUP(Table2[[#This Row],[CustomerID]],'Medical Examinations'!A:J,9,FALSE)</f>
        <v>Obesity</v>
      </c>
      <c r="K1372" s="6" t="str">
        <f>VLOOKUP(Table2[[#This Row],[CustomerID]],'Medical Examinations'!A:J,10,FALSE)</f>
        <v>Normal</v>
      </c>
      <c r="L1372" s="6" t="str">
        <f>VLOOKUP(Table2[[#This Row],[CustomerID]],'Hospitalisation Details'!A:M,12,FALSE)</f>
        <v>12-Oct-1989</v>
      </c>
      <c r="M1372" s="6">
        <f>VLOOKUP(Table2[[#This Row],[CustomerID]],'Hospitalisation Details'!A:M,7,FALSE)</f>
        <v>7824.37</v>
      </c>
      <c r="N1372" s="6" t="str">
        <f>VLOOKUP(Table2[[#This Row],[CustomerID]],'Hospitalisation Details'!A:M,8,FALSE)</f>
        <v>tier - 2</v>
      </c>
      <c r="O1372" s="6" t="str">
        <f>VLOOKUP(Table2[[#This Row],[CustomerID]],'Hospitalisation Details'!A:M,9,FALSE)</f>
        <v>tier - 2</v>
      </c>
      <c r="P1372" s="6" t="str">
        <f>VLOOKUP(Table2[[#This Row],[CustomerID]],'Hospitalisation Details'!A:M,10,FALSE)</f>
        <v>R1012</v>
      </c>
      <c r="Q1372" s="6">
        <f>VLOOKUP(Table2[[#This Row],[CustomerID]],'Hospitalisation Details'!A:M,13,FALSE)</f>
        <v>33</v>
      </c>
      <c r="R1372" s="41"/>
    </row>
    <row r="1373" spans="1:18" x14ac:dyDescent="0.3">
      <c r="A1373" s="6" t="str">
        <f>VLOOKUP('Customer Names'!A1373,'Customer Names'!A:A,1,FALSE)</f>
        <v>Id1372</v>
      </c>
      <c r="B1373" s="6" t="str">
        <f>VLOOKUP(Table2[[#This Row],[CustomerID]],'Customer Names'!A:E,4,FALSE)</f>
        <v xml:space="preserve">  Marguerite K</v>
      </c>
      <c r="C1373" s="6">
        <f>VLOOKUP(Table2[[#This Row],[CustomerID]],'Medical Examinations'!A:J,2,FALSE)</f>
        <v>31.59</v>
      </c>
      <c r="D1373" s="6">
        <f>VLOOKUP(Table2[[#This Row],[CustomerID]],'Medical Examinations'!A:J,3,FALSE)</f>
        <v>6.01</v>
      </c>
      <c r="E1373" s="6" t="str">
        <f>VLOOKUP(Table2[[#This Row],[CustomerID]],'Medical Examinations'!A:J,4,FALSE)</f>
        <v>No</v>
      </c>
      <c r="F1373" s="6" t="str">
        <f>VLOOKUP(Table2[[#This Row],[CustomerID]],'Medical Examinations'!A:J,5,FALSE)</f>
        <v>No</v>
      </c>
      <c r="G1373" s="6" t="str">
        <f>VLOOKUP(Table2[[#This Row],[CustomerID]],'Medical Examinations'!A:J,6,FALSE)</f>
        <v>No</v>
      </c>
      <c r="H1373" s="6">
        <f>VLOOKUP(Table2[[#This Row],[CustomerID]],'Medical Examinations'!A:J,7,FALSE)</f>
        <v>0</v>
      </c>
      <c r="I1373" s="6" t="str">
        <f>VLOOKUP(Table2[[#This Row],[CustomerID]],'Medical Examinations'!A:J,8,FALSE)</f>
        <v>No</v>
      </c>
      <c r="J1373" s="6" t="str">
        <f>VLOOKUP(Table2[[#This Row],[CustomerID]],'Medical Examinations'!A:J,9,FALSE)</f>
        <v>Obesity</v>
      </c>
      <c r="K1373" s="6" t="str">
        <f>VLOOKUP(Table2[[#This Row],[CustomerID]],'Medical Examinations'!A:J,10,FALSE)</f>
        <v>Prediabetes</v>
      </c>
      <c r="L1373" s="6" t="str">
        <f>VLOOKUP(Table2[[#This Row],[CustomerID]],'Hospitalisation Details'!A:M,12,FALSE)</f>
        <v>21-Dec-1991</v>
      </c>
      <c r="M1373" s="6">
        <f>VLOOKUP(Table2[[#This Row],[CustomerID]],'Hospitalisation Details'!A:M,7,FALSE)</f>
        <v>7812.67</v>
      </c>
      <c r="N1373" s="6" t="str">
        <f>VLOOKUP(Table2[[#This Row],[CustomerID]],'Hospitalisation Details'!A:M,8,FALSE)</f>
        <v>tier - 2</v>
      </c>
      <c r="O1373" s="6" t="str">
        <f>VLOOKUP(Table2[[#This Row],[CustomerID]],'Hospitalisation Details'!A:M,9,FALSE)</f>
        <v>tier - 1</v>
      </c>
      <c r="P1373" s="6" t="str">
        <f>VLOOKUP(Table2[[#This Row],[CustomerID]],'Hospitalisation Details'!A:M,10,FALSE)</f>
        <v>R1012</v>
      </c>
      <c r="Q1373" s="6">
        <f>VLOOKUP(Table2[[#This Row],[CustomerID]],'Hospitalisation Details'!A:M,13,FALSE)</f>
        <v>31</v>
      </c>
      <c r="R1373" s="41"/>
    </row>
    <row r="1374" spans="1:18" x14ac:dyDescent="0.3">
      <c r="A1374" s="6" t="str">
        <f>VLOOKUP('Customer Names'!A1374,'Customer Names'!A:A,1,FALSE)</f>
        <v>Id1373</v>
      </c>
      <c r="B1374" s="6" t="str">
        <f>VLOOKUP(Table2[[#This Row],[CustomerID]],'Customer Names'!A:E,4,FALSE)</f>
        <v xml:space="preserve">  Travis</v>
      </c>
      <c r="C1374" s="6">
        <f>VLOOKUP(Table2[[#This Row],[CustomerID]],'Medical Examinations'!A:J,2,FALSE)</f>
        <v>40.15</v>
      </c>
      <c r="D1374" s="6">
        <f>VLOOKUP(Table2[[#This Row],[CustomerID]],'Medical Examinations'!A:J,3,FALSE)</f>
        <v>11.84</v>
      </c>
      <c r="E1374" s="6" t="str">
        <f>VLOOKUP(Table2[[#This Row],[CustomerID]],'Medical Examinations'!A:J,4,FALSE)</f>
        <v>No</v>
      </c>
      <c r="F1374" s="6" t="str">
        <f>VLOOKUP(Table2[[#This Row],[CustomerID]],'Medical Examinations'!A:J,5,FALSE)</f>
        <v>No</v>
      </c>
      <c r="G1374" s="6" t="str">
        <f>VLOOKUP(Table2[[#This Row],[CustomerID]],'Medical Examinations'!A:J,6,FALSE)</f>
        <v>No</v>
      </c>
      <c r="H1374" s="6">
        <f>VLOOKUP(Table2[[#This Row],[CustomerID]],'Medical Examinations'!A:J,7,FALSE)</f>
        <v>0</v>
      </c>
      <c r="I1374" s="6" t="str">
        <f>VLOOKUP(Table2[[#This Row],[CustomerID]],'Medical Examinations'!A:J,8,FALSE)</f>
        <v>No</v>
      </c>
      <c r="J1374" s="6" t="str">
        <f>VLOOKUP(Table2[[#This Row],[CustomerID]],'Medical Examinations'!A:J,9,FALSE)</f>
        <v>Obesity</v>
      </c>
      <c r="K1374" s="6" t="str">
        <f>VLOOKUP(Table2[[#This Row],[CustomerID]],'Medical Examinations'!A:J,10,FALSE)</f>
        <v>Diabetes</v>
      </c>
      <c r="L1374" s="6" t="str">
        <f>VLOOKUP(Table2[[#This Row],[CustomerID]],'Hospitalisation Details'!A:M,12,FALSE)</f>
        <v>9-Nov-1974</v>
      </c>
      <c r="M1374" s="6">
        <f>VLOOKUP(Table2[[#This Row],[CustomerID]],'Hospitalisation Details'!A:M,7,FALSE)</f>
        <v>7804.16</v>
      </c>
      <c r="N1374" s="6" t="str">
        <f>VLOOKUP(Table2[[#This Row],[CustomerID]],'Hospitalisation Details'!A:M,8,FALSE)</f>
        <v>tier - 2</v>
      </c>
      <c r="O1374" s="6" t="str">
        <f>VLOOKUP(Table2[[#This Row],[CustomerID]],'Hospitalisation Details'!A:M,9,FALSE)</f>
        <v>tier - 3</v>
      </c>
      <c r="P1374" s="6" t="str">
        <f>VLOOKUP(Table2[[#This Row],[CustomerID]],'Hospitalisation Details'!A:M,10,FALSE)</f>
        <v>R1013</v>
      </c>
      <c r="Q1374" s="6">
        <f>VLOOKUP(Table2[[#This Row],[CustomerID]],'Hospitalisation Details'!A:M,13,FALSE)</f>
        <v>48</v>
      </c>
      <c r="R1374" s="41"/>
    </row>
    <row r="1375" spans="1:18" x14ac:dyDescent="0.3">
      <c r="A1375" s="6" t="str">
        <f>VLOOKUP('Customer Names'!A1375,'Customer Names'!A:A,1,FALSE)</f>
        <v>Id1374</v>
      </c>
      <c r="B1375" s="6" t="str">
        <f>VLOOKUP(Table2[[#This Row],[CustomerID]],'Customer Names'!A:E,4,FALSE)</f>
        <v xml:space="preserve">  Ricky</v>
      </c>
      <c r="C1375" s="6">
        <f>VLOOKUP(Table2[[#This Row],[CustomerID]],'Medical Examinations'!A:J,2,FALSE)</f>
        <v>40.700000000000003</v>
      </c>
      <c r="D1375" s="6">
        <f>VLOOKUP(Table2[[#This Row],[CustomerID]],'Medical Examinations'!A:J,3,FALSE)</f>
        <v>6.27</v>
      </c>
      <c r="E1375" s="6" t="str">
        <f>VLOOKUP(Table2[[#This Row],[CustomerID]],'Medical Examinations'!A:J,4,FALSE)</f>
        <v>Yes</v>
      </c>
      <c r="F1375" s="6" t="str">
        <f>VLOOKUP(Table2[[#This Row],[CustomerID]],'Medical Examinations'!A:J,5,FALSE)</f>
        <v>No</v>
      </c>
      <c r="G1375" s="6" t="str">
        <f>VLOOKUP(Table2[[#This Row],[CustomerID]],'Medical Examinations'!A:J,6,FALSE)</f>
        <v>Yes</v>
      </c>
      <c r="H1375" s="6">
        <f>VLOOKUP(Table2[[#This Row],[CustomerID]],'Medical Examinations'!A:J,7,FALSE)</f>
        <v>1</v>
      </c>
      <c r="I1375" s="6" t="str">
        <f>VLOOKUP(Table2[[#This Row],[CustomerID]],'Medical Examinations'!A:J,8,FALSE)</f>
        <v>No</v>
      </c>
      <c r="J1375" s="6" t="str">
        <f>VLOOKUP(Table2[[#This Row],[CustomerID]],'Medical Examinations'!A:J,9,FALSE)</f>
        <v>Obesity</v>
      </c>
      <c r="K1375" s="6" t="str">
        <f>VLOOKUP(Table2[[#This Row],[CustomerID]],'Medical Examinations'!A:J,10,FALSE)</f>
        <v>Prediabetes</v>
      </c>
      <c r="L1375" s="6" t="str">
        <f>VLOOKUP(Table2[[#This Row],[CustomerID]],'Hospitalisation Details'!A:M,12,FALSE)</f>
        <v>2-Dec-1997</v>
      </c>
      <c r="M1375" s="6">
        <f>VLOOKUP(Table2[[#This Row],[CustomerID]],'Hospitalisation Details'!A:M,7,FALSE)</f>
        <v>7803.77</v>
      </c>
      <c r="N1375" s="6" t="str">
        <f>VLOOKUP(Table2[[#This Row],[CustomerID]],'Hospitalisation Details'!A:M,8,FALSE)</f>
        <v>tier - 2</v>
      </c>
      <c r="O1375" s="6" t="str">
        <f>VLOOKUP(Table2[[#This Row],[CustomerID]],'Hospitalisation Details'!A:M,9,FALSE)</f>
        <v>tier - 3</v>
      </c>
      <c r="P1375" s="6" t="str">
        <f>VLOOKUP(Table2[[#This Row],[CustomerID]],'Hospitalisation Details'!A:M,10,FALSE)</f>
        <v>R1012</v>
      </c>
      <c r="Q1375" s="6">
        <f>VLOOKUP(Table2[[#This Row],[CustomerID]],'Hospitalisation Details'!A:M,13,FALSE)</f>
        <v>25</v>
      </c>
      <c r="R1375" s="41"/>
    </row>
    <row r="1376" spans="1:18" x14ac:dyDescent="0.3">
      <c r="A1376" s="6" t="str">
        <f>VLOOKUP('Customer Names'!A1376,'Customer Names'!A:A,1,FALSE)</f>
        <v>Id1375</v>
      </c>
      <c r="B1376" s="6" t="str">
        <f>VLOOKUP(Table2[[#This Row],[CustomerID]],'Customer Names'!A:E,4,FALSE)</f>
        <v xml:space="preserve">  Colleen L</v>
      </c>
      <c r="C1376" s="6">
        <f>VLOOKUP(Table2[[#This Row],[CustomerID]],'Medical Examinations'!A:J,2,FALSE)</f>
        <v>40.76</v>
      </c>
      <c r="D1376" s="6">
        <f>VLOOKUP(Table2[[#This Row],[CustomerID]],'Medical Examinations'!A:J,3,FALSE)</f>
        <v>5.28</v>
      </c>
      <c r="E1376" s="6" t="str">
        <f>VLOOKUP(Table2[[#This Row],[CustomerID]],'Medical Examinations'!A:J,4,FALSE)</f>
        <v>No</v>
      </c>
      <c r="F1376" s="6" t="str">
        <f>VLOOKUP(Table2[[#This Row],[CustomerID]],'Medical Examinations'!A:J,5,FALSE)</f>
        <v>No</v>
      </c>
      <c r="G1376" s="6" t="str">
        <f>VLOOKUP(Table2[[#This Row],[CustomerID]],'Medical Examinations'!A:J,6,FALSE)</f>
        <v>No</v>
      </c>
      <c r="H1376" s="6">
        <f>VLOOKUP(Table2[[#This Row],[CustomerID]],'Medical Examinations'!A:J,7,FALSE)</f>
        <v>0</v>
      </c>
      <c r="I1376" s="6" t="str">
        <f>VLOOKUP(Table2[[#This Row],[CustomerID]],'Medical Examinations'!A:J,8,FALSE)</f>
        <v>No</v>
      </c>
      <c r="J1376" s="6" t="str">
        <f>VLOOKUP(Table2[[#This Row],[CustomerID]],'Medical Examinations'!A:J,9,FALSE)</f>
        <v>Obesity</v>
      </c>
      <c r="K1376" s="6" t="str">
        <f>VLOOKUP(Table2[[#This Row],[CustomerID]],'Medical Examinations'!A:J,10,FALSE)</f>
        <v>Normal</v>
      </c>
      <c r="L1376" s="6" t="str">
        <f>VLOOKUP(Table2[[#This Row],[CustomerID]],'Hospitalisation Details'!A:M,12,FALSE)</f>
        <v>25-Dec-1999</v>
      </c>
      <c r="M1376" s="6">
        <f>VLOOKUP(Table2[[#This Row],[CustomerID]],'Hospitalisation Details'!A:M,7,FALSE)</f>
        <v>7794.68</v>
      </c>
      <c r="N1376" s="6" t="str">
        <f>VLOOKUP(Table2[[#This Row],[CustomerID]],'Hospitalisation Details'!A:M,8,FALSE)</f>
        <v>tier - 2</v>
      </c>
      <c r="O1376" s="6" t="str">
        <f>VLOOKUP(Table2[[#This Row],[CustomerID]],'Hospitalisation Details'!A:M,9,FALSE)</f>
        <v>tier - 2</v>
      </c>
      <c r="P1376" s="6" t="str">
        <f>VLOOKUP(Table2[[#This Row],[CustomerID]],'Hospitalisation Details'!A:M,10,FALSE)</f>
        <v>R1026</v>
      </c>
      <c r="Q1376" s="6">
        <f>VLOOKUP(Table2[[#This Row],[CustomerID]],'Hospitalisation Details'!A:M,13,FALSE)</f>
        <v>23</v>
      </c>
      <c r="R1376" s="41"/>
    </row>
    <row r="1377" spans="1:18" x14ac:dyDescent="0.3">
      <c r="A1377" s="6" t="str">
        <f>VLOOKUP('Customer Names'!A1377,'Customer Names'!A:A,1,FALSE)</f>
        <v>Id1376</v>
      </c>
      <c r="B1377" s="6" t="str">
        <f>VLOOKUP(Table2[[#This Row],[CustomerID]],'Customer Names'!A:E,4,FALSE)</f>
        <v xml:space="preserve">  Charlie A</v>
      </c>
      <c r="C1377" s="6">
        <f>VLOOKUP(Table2[[#This Row],[CustomerID]],'Medical Examinations'!A:J,2,FALSE)</f>
        <v>29.7</v>
      </c>
      <c r="D1377" s="6">
        <f>VLOOKUP(Table2[[#This Row],[CustomerID]],'Medical Examinations'!A:J,3,FALSE)</f>
        <v>7.03</v>
      </c>
      <c r="E1377" s="6" t="str">
        <f>VLOOKUP(Table2[[#This Row],[CustomerID]],'Medical Examinations'!A:J,4,FALSE)</f>
        <v>No</v>
      </c>
      <c r="F1377" s="6" t="str">
        <f>VLOOKUP(Table2[[#This Row],[CustomerID]],'Medical Examinations'!A:J,5,FALSE)</f>
        <v>No</v>
      </c>
      <c r="G1377" s="6" t="str">
        <f>VLOOKUP(Table2[[#This Row],[CustomerID]],'Medical Examinations'!A:J,6,FALSE)</f>
        <v>No</v>
      </c>
      <c r="H1377" s="6">
        <f>VLOOKUP(Table2[[#This Row],[CustomerID]],'Medical Examinations'!A:J,7,FALSE)</f>
        <v>0</v>
      </c>
      <c r="I1377" s="6" t="str">
        <f>VLOOKUP(Table2[[#This Row],[CustomerID]],'Medical Examinations'!A:J,8,FALSE)</f>
        <v>No</v>
      </c>
      <c r="J1377" s="6" t="str">
        <f>VLOOKUP(Table2[[#This Row],[CustomerID]],'Medical Examinations'!A:J,9,FALSE)</f>
        <v>OverWeight</v>
      </c>
      <c r="K1377" s="6" t="str">
        <f>VLOOKUP(Table2[[#This Row],[CustomerID]],'Medical Examinations'!A:J,10,FALSE)</f>
        <v>Diabetes</v>
      </c>
      <c r="L1377" s="6" t="str">
        <f>VLOOKUP(Table2[[#This Row],[CustomerID]],'Hospitalisation Details'!A:M,12,FALSE)</f>
        <v>6-Dec-1974</v>
      </c>
      <c r="M1377" s="6">
        <f>VLOOKUP(Table2[[#This Row],[CustomerID]],'Hospitalisation Details'!A:M,7,FALSE)</f>
        <v>7789.64</v>
      </c>
      <c r="N1377" s="6" t="str">
        <f>VLOOKUP(Table2[[#This Row],[CustomerID]],'Hospitalisation Details'!A:M,8,FALSE)</f>
        <v>tier - 1</v>
      </c>
      <c r="O1377" s="6" t="str">
        <f>VLOOKUP(Table2[[#This Row],[CustomerID]],'Hospitalisation Details'!A:M,9,FALSE)</f>
        <v>tier - 3</v>
      </c>
      <c r="P1377" s="6" t="str">
        <f>VLOOKUP(Table2[[#This Row],[CustomerID]],'Hospitalisation Details'!A:M,10,FALSE)</f>
        <v>R1013</v>
      </c>
      <c r="Q1377" s="6">
        <f>VLOOKUP(Table2[[#This Row],[CustomerID]],'Hospitalisation Details'!A:M,13,FALSE)</f>
        <v>48</v>
      </c>
      <c r="R1377" s="41"/>
    </row>
    <row r="1378" spans="1:18" x14ac:dyDescent="0.3">
      <c r="A1378" s="6" t="str">
        <f>VLOOKUP('Customer Names'!A1378,'Customer Names'!A:A,1,FALSE)</f>
        <v>Id1377</v>
      </c>
      <c r="B1378" s="6" t="str">
        <f>VLOOKUP(Table2[[#This Row],[CustomerID]],'Customer Names'!A:E,4,FALSE)</f>
        <v xml:space="preserve">  Rick</v>
      </c>
      <c r="C1378" s="6">
        <f>VLOOKUP(Table2[[#This Row],[CustomerID]],'Medical Examinations'!A:J,2,FALSE)</f>
        <v>40.58</v>
      </c>
      <c r="D1378" s="6">
        <f>VLOOKUP(Table2[[#This Row],[CustomerID]],'Medical Examinations'!A:J,3,FALSE)</f>
        <v>5.32</v>
      </c>
      <c r="E1378" s="6" t="str">
        <f>VLOOKUP(Table2[[#This Row],[CustomerID]],'Medical Examinations'!A:J,4,FALSE)</f>
        <v>Yes</v>
      </c>
      <c r="F1378" s="6" t="str">
        <f>VLOOKUP(Table2[[#This Row],[CustomerID]],'Medical Examinations'!A:J,5,FALSE)</f>
        <v>No</v>
      </c>
      <c r="G1378" s="6" t="str">
        <f>VLOOKUP(Table2[[#This Row],[CustomerID]],'Medical Examinations'!A:J,6,FALSE)</f>
        <v>Yes</v>
      </c>
      <c r="H1378" s="6">
        <f>VLOOKUP(Table2[[#This Row],[CustomerID]],'Medical Examinations'!A:J,7,FALSE)</f>
        <v>1</v>
      </c>
      <c r="I1378" s="6" t="str">
        <f>VLOOKUP(Table2[[#This Row],[CustomerID]],'Medical Examinations'!A:J,8,FALSE)</f>
        <v>No</v>
      </c>
      <c r="J1378" s="6" t="str">
        <f>VLOOKUP(Table2[[#This Row],[CustomerID]],'Medical Examinations'!A:J,9,FALSE)</f>
        <v>Obesity</v>
      </c>
      <c r="K1378" s="6" t="str">
        <f>VLOOKUP(Table2[[#This Row],[CustomerID]],'Medical Examinations'!A:J,10,FALSE)</f>
        <v>Normal</v>
      </c>
      <c r="L1378" s="6" t="str">
        <f>VLOOKUP(Table2[[#This Row],[CustomerID]],'Hospitalisation Details'!A:M,12,FALSE)</f>
        <v>21-Dec-1997</v>
      </c>
      <c r="M1378" s="6">
        <f>VLOOKUP(Table2[[#This Row],[CustomerID]],'Hospitalisation Details'!A:M,7,FALSE)</f>
        <v>7763.06</v>
      </c>
      <c r="N1378" s="6" t="str">
        <f>VLOOKUP(Table2[[#This Row],[CustomerID]],'Hospitalisation Details'!A:M,8,FALSE)</f>
        <v>tier - 2</v>
      </c>
      <c r="O1378" s="6" t="str">
        <f>VLOOKUP(Table2[[#This Row],[CustomerID]],'Hospitalisation Details'!A:M,9,FALSE)</f>
        <v>tier - 1</v>
      </c>
      <c r="P1378" s="6" t="str">
        <f>VLOOKUP(Table2[[#This Row],[CustomerID]],'Hospitalisation Details'!A:M,10,FALSE)</f>
        <v>R1012</v>
      </c>
      <c r="Q1378" s="6">
        <f>VLOOKUP(Table2[[#This Row],[CustomerID]],'Hospitalisation Details'!A:M,13,FALSE)</f>
        <v>25</v>
      </c>
      <c r="R1378" s="41"/>
    </row>
    <row r="1379" spans="1:18" x14ac:dyDescent="0.3">
      <c r="A1379" s="6" t="str">
        <f>VLOOKUP('Customer Names'!A1379,'Customer Names'!A:A,1,FALSE)</f>
        <v>Id1378</v>
      </c>
      <c r="B1379" s="6" t="str">
        <f>VLOOKUP(Table2[[#This Row],[CustomerID]],'Customer Names'!A:E,4,FALSE)</f>
        <v xml:space="preserve">  Lauren C</v>
      </c>
      <c r="C1379" s="6">
        <f>VLOOKUP(Table2[[#This Row],[CustomerID]],'Medical Examinations'!A:J,2,FALSE)</f>
        <v>33.06</v>
      </c>
      <c r="D1379" s="6">
        <f>VLOOKUP(Table2[[#This Row],[CustomerID]],'Medical Examinations'!A:J,3,FALSE)</f>
        <v>9.59</v>
      </c>
      <c r="E1379" s="6" t="str">
        <f>VLOOKUP(Table2[[#This Row],[CustomerID]],'Medical Examinations'!A:J,4,FALSE)</f>
        <v>Yes</v>
      </c>
      <c r="F1379" s="6" t="str">
        <f>VLOOKUP(Table2[[#This Row],[CustomerID]],'Medical Examinations'!A:J,5,FALSE)</f>
        <v>No</v>
      </c>
      <c r="G1379" s="6" t="str">
        <f>VLOOKUP(Table2[[#This Row],[CustomerID]],'Medical Examinations'!A:J,6,FALSE)</f>
        <v>No</v>
      </c>
      <c r="H1379" s="6">
        <f>VLOOKUP(Table2[[#This Row],[CustomerID]],'Medical Examinations'!A:J,7,FALSE)</f>
        <v>0</v>
      </c>
      <c r="I1379" s="6" t="str">
        <f>VLOOKUP(Table2[[#This Row],[CustomerID]],'Medical Examinations'!A:J,8,FALSE)</f>
        <v>No</v>
      </c>
      <c r="J1379" s="6" t="str">
        <f>VLOOKUP(Table2[[#This Row],[CustomerID]],'Medical Examinations'!A:J,9,FALSE)</f>
        <v>Obesity</v>
      </c>
      <c r="K1379" s="6" t="str">
        <f>VLOOKUP(Table2[[#This Row],[CustomerID]],'Medical Examinations'!A:J,10,FALSE)</f>
        <v>Diabetes</v>
      </c>
      <c r="L1379" s="6" t="str">
        <f>VLOOKUP(Table2[[#This Row],[CustomerID]],'Hospitalisation Details'!A:M,12,FALSE)</f>
        <v>30-Jun-1981</v>
      </c>
      <c r="M1379" s="6">
        <f>VLOOKUP(Table2[[#This Row],[CustomerID]],'Hospitalisation Details'!A:M,7,FALSE)</f>
        <v>7749.16</v>
      </c>
      <c r="N1379" s="6" t="str">
        <f>VLOOKUP(Table2[[#This Row],[CustomerID]],'Hospitalisation Details'!A:M,8,FALSE)</f>
        <v>tier - 2</v>
      </c>
      <c r="O1379" s="6" t="str">
        <f>VLOOKUP(Table2[[#This Row],[CustomerID]],'Hospitalisation Details'!A:M,9,FALSE)</f>
        <v>tier - 1</v>
      </c>
      <c r="P1379" s="6" t="str">
        <f>VLOOKUP(Table2[[#This Row],[CustomerID]],'Hospitalisation Details'!A:M,10,FALSE)</f>
        <v>R1012</v>
      </c>
      <c r="Q1379" s="6">
        <f>VLOOKUP(Table2[[#This Row],[CustomerID]],'Hospitalisation Details'!A:M,13,FALSE)</f>
        <v>41</v>
      </c>
      <c r="R1379" s="41"/>
    </row>
    <row r="1380" spans="1:18" x14ac:dyDescent="0.3">
      <c r="A1380" s="6" t="str">
        <f>VLOOKUP('Customer Names'!A1380,'Customer Names'!A:A,1,FALSE)</f>
        <v>Id1379</v>
      </c>
      <c r="B1380" s="6" t="str">
        <f>VLOOKUP(Table2[[#This Row],[CustomerID]],'Customer Names'!A:E,4,FALSE)</f>
        <v xml:space="preserve">  Daniel</v>
      </c>
      <c r="C1380" s="6">
        <f>VLOOKUP(Table2[[#This Row],[CustomerID]],'Medical Examinations'!A:J,2,FALSE)</f>
        <v>26.62</v>
      </c>
      <c r="D1380" s="6">
        <f>VLOOKUP(Table2[[#This Row],[CustomerID]],'Medical Examinations'!A:J,3,FALSE)</f>
        <v>6.15</v>
      </c>
      <c r="E1380" s="6" t="str">
        <f>VLOOKUP(Table2[[#This Row],[CustomerID]],'Medical Examinations'!A:J,4,FALSE)</f>
        <v>Yes</v>
      </c>
      <c r="F1380" s="6" t="str">
        <f>VLOOKUP(Table2[[#This Row],[CustomerID]],'Medical Examinations'!A:J,5,FALSE)</f>
        <v>No</v>
      </c>
      <c r="G1380" s="6" t="str">
        <f>VLOOKUP(Table2[[#This Row],[CustomerID]],'Medical Examinations'!A:J,6,FALSE)</f>
        <v>No</v>
      </c>
      <c r="H1380" s="6">
        <f>VLOOKUP(Table2[[#This Row],[CustomerID]],'Medical Examinations'!A:J,7,FALSE)</f>
        <v>0</v>
      </c>
      <c r="I1380" s="6" t="str">
        <f>VLOOKUP(Table2[[#This Row],[CustomerID]],'Medical Examinations'!A:J,8,FALSE)</f>
        <v>No</v>
      </c>
      <c r="J1380" s="6" t="str">
        <f>VLOOKUP(Table2[[#This Row],[CustomerID]],'Medical Examinations'!A:J,9,FALSE)</f>
        <v>OverWeight</v>
      </c>
      <c r="K1380" s="6" t="str">
        <f>VLOOKUP(Table2[[#This Row],[CustomerID]],'Medical Examinations'!A:J,10,FALSE)</f>
        <v>Prediabetes</v>
      </c>
      <c r="L1380" s="6" t="str">
        <f>VLOOKUP(Table2[[#This Row],[CustomerID]],'Hospitalisation Details'!A:M,12,FALSE)</f>
        <v>12-Dec-1976</v>
      </c>
      <c r="M1380" s="6">
        <f>VLOOKUP(Table2[[#This Row],[CustomerID]],'Hospitalisation Details'!A:M,7,FALSE)</f>
        <v>7742.11</v>
      </c>
      <c r="N1380" s="6" t="str">
        <f>VLOOKUP(Table2[[#This Row],[CustomerID]],'Hospitalisation Details'!A:M,8,FALSE)</f>
        <v>tier - 3</v>
      </c>
      <c r="O1380" s="6" t="str">
        <f>VLOOKUP(Table2[[#This Row],[CustomerID]],'Hospitalisation Details'!A:M,9,FALSE)</f>
        <v>tier - 2</v>
      </c>
      <c r="P1380" s="6" t="str">
        <f>VLOOKUP(Table2[[#This Row],[CustomerID]],'Hospitalisation Details'!A:M,10,FALSE)</f>
        <v>R1013</v>
      </c>
      <c r="Q1380" s="6">
        <f>VLOOKUP(Table2[[#This Row],[CustomerID]],'Hospitalisation Details'!A:M,13,FALSE)</f>
        <v>46</v>
      </c>
      <c r="R1380" s="41"/>
    </row>
    <row r="1381" spans="1:18" x14ac:dyDescent="0.3">
      <c r="A1381" s="6" t="str">
        <f>VLOOKUP('Customer Names'!A1381,'Customer Names'!A:A,1,FALSE)</f>
        <v>Id1380</v>
      </c>
      <c r="B1381" s="6" t="str">
        <f>VLOOKUP(Table2[[#This Row],[CustomerID]],'Customer Names'!A:E,4,FALSE)</f>
        <v xml:space="preserve">  Jaime</v>
      </c>
      <c r="C1381" s="6">
        <f>VLOOKUP(Table2[[#This Row],[CustomerID]],'Medical Examinations'!A:J,2,FALSE)</f>
        <v>37.1</v>
      </c>
      <c r="D1381" s="6">
        <f>VLOOKUP(Table2[[#This Row],[CustomerID]],'Medical Examinations'!A:J,3,FALSE)</f>
        <v>11.08</v>
      </c>
      <c r="E1381" s="6" t="str">
        <f>VLOOKUP(Table2[[#This Row],[CustomerID]],'Medical Examinations'!A:J,4,FALSE)</f>
        <v>No</v>
      </c>
      <c r="F1381" s="6" t="str">
        <f>VLOOKUP(Table2[[#This Row],[CustomerID]],'Medical Examinations'!A:J,5,FALSE)</f>
        <v>No</v>
      </c>
      <c r="G1381" s="6" t="str">
        <f>VLOOKUP(Table2[[#This Row],[CustomerID]],'Medical Examinations'!A:J,6,FALSE)</f>
        <v>No</v>
      </c>
      <c r="H1381" s="6">
        <f>VLOOKUP(Table2[[#This Row],[CustomerID]],'Medical Examinations'!A:J,7,FALSE)</f>
        <v>0</v>
      </c>
      <c r="I1381" s="6" t="str">
        <f>VLOOKUP(Table2[[#This Row],[CustomerID]],'Medical Examinations'!A:J,8,FALSE)</f>
        <v>No</v>
      </c>
      <c r="J1381" s="6" t="str">
        <f>VLOOKUP(Table2[[#This Row],[CustomerID]],'Medical Examinations'!A:J,9,FALSE)</f>
        <v>Obesity</v>
      </c>
      <c r="K1381" s="6" t="str">
        <f>VLOOKUP(Table2[[#This Row],[CustomerID]],'Medical Examinations'!A:J,10,FALSE)</f>
        <v>Diabetes</v>
      </c>
      <c r="L1381" s="6" t="str">
        <f>VLOOKUP(Table2[[#This Row],[CustomerID]],'Hospitalisation Details'!A:M,12,FALSE)</f>
        <v>4-Sep-1978</v>
      </c>
      <c r="M1381" s="6">
        <f>VLOOKUP(Table2[[#This Row],[CustomerID]],'Hospitalisation Details'!A:M,7,FALSE)</f>
        <v>7740.34</v>
      </c>
      <c r="N1381" s="6" t="str">
        <f>VLOOKUP(Table2[[#This Row],[CustomerID]],'Hospitalisation Details'!A:M,8,FALSE)</f>
        <v>tier - 1</v>
      </c>
      <c r="O1381" s="6" t="str">
        <f>VLOOKUP(Table2[[#This Row],[CustomerID]],'Hospitalisation Details'!A:M,9,FALSE)</f>
        <v>tier - 1</v>
      </c>
      <c r="P1381" s="6" t="str">
        <f>VLOOKUP(Table2[[#This Row],[CustomerID]],'Hospitalisation Details'!A:M,10,FALSE)</f>
        <v>R1011</v>
      </c>
      <c r="Q1381" s="6">
        <f>VLOOKUP(Table2[[#This Row],[CustomerID]],'Hospitalisation Details'!A:M,13,FALSE)</f>
        <v>44</v>
      </c>
      <c r="R1381" s="41"/>
    </row>
    <row r="1382" spans="1:18" x14ac:dyDescent="0.3">
      <c r="A1382" s="6" t="str">
        <f>VLOOKUP('Customer Names'!A1382,'Customer Names'!A:A,1,FALSE)</f>
        <v>Id1381</v>
      </c>
      <c r="B1382" s="6" t="str">
        <f>VLOOKUP(Table2[[#This Row],[CustomerID]],'Customer Names'!A:E,4,FALSE)</f>
        <v xml:space="preserve">  Erik R</v>
      </c>
      <c r="C1382" s="6">
        <f>VLOOKUP(Table2[[#This Row],[CustomerID]],'Medical Examinations'!A:J,2,FALSE)</f>
        <v>18.28</v>
      </c>
      <c r="D1382" s="6">
        <f>VLOOKUP(Table2[[#This Row],[CustomerID]],'Medical Examinations'!A:J,3,FALSE)</f>
        <v>7.95</v>
      </c>
      <c r="E1382" s="6" t="str">
        <f>VLOOKUP(Table2[[#This Row],[CustomerID]],'Medical Examinations'!A:J,4,FALSE)</f>
        <v>No</v>
      </c>
      <c r="F1382" s="6" t="str">
        <f>VLOOKUP(Table2[[#This Row],[CustomerID]],'Medical Examinations'!A:J,5,FALSE)</f>
        <v>No</v>
      </c>
      <c r="G1382" s="6" t="str">
        <f>VLOOKUP(Table2[[#This Row],[CustomerID]],'Medical Examinations'!A:J,6,FALSE)</f>
        <v>No</v>
      </c>
      <c r="H1382" s="6">
        <f>VLOOKUP(Table2[[#This Row],[CustomerID]],'Medical Examinations'!A:J,7,FALSE)</f>
        <v>0</v>
      </c>
      <c r="I1382" s="6" t="str">
        <f>VLOOKUP(Table2[[#This Row],[CustomerID]],'Medical Examinations'!A:J,8,FALSE)</f>
        <v>No</v>
      </c>
      <c r="J1382" s="6" t="str">
        <f>VLOOKUP(Table2[[#This Row],[CustomerID]],'Medical Examinations'!A:J,9,FALSE)</f>
        <v>UnderWeight</v>
      </c>
      <c r="K1382" s="6" t="str">
        <f>VLOOKUP(Table2[[#This Row],[CustomerID]],'Medical Examinations'!A:J,10,FALSE)</f>
        <v>Diabetes</v>
      </c>
      <c r="L1382" s="6" t="str">
        <f>VLOOKUP(Table2[[#This Row],[CustomerID]],'Hospitalisation Details'!A:M,12,FALSE)</f>
        <v>18-Jul-1965</v>
      </c>
      <c r="M1382" s="6">
        <f>VLOOKUP(Table2[[#This Row],[CustomerID]],'Hospitalisation Details'!A:M,7,FALSE)</f>
        <v>7736.39</v>
      </c>
      <c r="N1382" s="6" t="str">
        <f>VLOOKUP(Table2[[#This Row],[CustomerID]],'Hospitalisation Details'!A:M,8,FALSE)</f>
        <v>tier - 3</v>
      </c>
      <c r="O1382" s="6" t="str">
        <f>VLOOKUP(Table2[[#This Row],[CustomerID]],'Hospitalisation Details'!A:M,9,FALSE)</f>
        <v>tier - 2</v>
      </c>
      <c r="P1382" s="6" t="str">
        <f>VLOOKUP(Table2[[#This Row],[CustomerID]],'Hospitalisation Details'!A:M,10,FALSE)</f>
        <v>R1013</v>
      </c>
      <c r="Q1382" s="6">
        <f>VLOOKUP(Table2[[#This Row],[CustomerID]],'Hospitalisation Details'!A:M,13,FALSE)</f>
        <v>57</v>
      </c>
      <c r="R1382" s="41"/>
    </row>
    <row r="1383" spans="1:18" x14ac:dyDescent="0.3">
      <c r="A1383" s="6" t="str">
        <f>VLOOKUP('Customer Names'!A1383,'Customer Names'!A:A,1,FALSE)</f>
        <v>Id1382</v>
      </c>
      <c r="B1383" s="6" t="str">
        <f>VLOOKUP(Table2[[#This Row],[CustomerID]],'Customer Names'!A:E,4,FALSE)</f>
        <v xml:space="preserve">  Katie</v>
      </c>
      <c r="C1383" s="6">
        <f>VLOOKUP(Table2[[#This Row],[CustomerID]],'Medical Examinations'!A:J,2,FALSE)</f>
        <v>35.814999999999998</v>
      </c>
      <c r="D1383" s="6">
        <f>VLOOKUP(Table2[[#This Row],[CustomerID]],'Medical Examinations'!A:J,3,FALSE)</f>
        <v>6.23</v>
      </c>
      <c r="E1383" s="6" t="str">
        <f>VLOOKUP(Table2[[#This Row],[CustomerID]],'Medical Examinations'!A:J,4,FALSE)</f>
        <v>No</v>
      </c>
      <c r="F1383" s="6" t="str">
        <f>VLOOKUP(Table2[[#This Row],[CustomerID]],'Medical Examinations'!A:J,5,FALSE)</f>
        <v>No</v>
      </c>
      <c r="G1383" s="6" t="str">
        <f>VLOOKUP(Table2[[#This Row],[CustomerID]],'Medical Examinations'!A:J,6,FALSE)</f>
        <v>No</v>
      </c>
      <c r="H1383" s="6">
        <f>VLOOKUP(Table2[[#This Row],[CustomerID]],'Medical Examinations'!A:J,7,FALSE)</f>
        <v>0</v>
      </c>
      <c r="I1383" s="6" t="str">
        <f>VLOOKUP(Table2[[#This Row],[CustomerID]],'Medical Examinations'!A:J,8,FALSE)</f>
        <v>No</v>
      </c>
      <c r="J1383" s="6" t="str">
        <f>VLOOKUP(Table2[[#This Row],[CustomerID]],'Medical Examinations'!A:J,9,FALSE)</f>
        <v>Obesity</v>
      </c>
      <c r="K1383" s="6" t="str">
        <f>VLOOKUP(Table2[[#This Row],[CustomerID]],'Medical Examinations'!A:J,10,FALSE)</f>
        <v>Prediabetes</v>
      </c>
      <c r="L1383" s="6" t="str">
        <f>VLOOKUP(Table2[[#This Row],[CustomerID]],'Hospitalisation Details'!A:M,12,FALSE)</f>
        <v>29-Aug-1977</v>
      </c>
      <c r="M1383" s="6">
        <f>VLOOKUP(Table2[[#This Row],[CustomerID]],'Hospitalisation Details'!A:M,7,FALSE)</f>
        <v>7731.86</v>
      </c>
      <c r="N1383" s="6" t="str">
        <f>VLOOKUP(Table2[[#This Row],[CustomerID]],'Hospitalisation Details'!A:M,8,FALSE)</f>
        <v>tier - 2</v>
      </c>
      <c r="O1383" s="6" t="str">
        <f>VLOOKUP(Table2[[#This Row],[CustomerID]],'Hospitalisation Details'!A:M,9,FALSE)</f>
        <v>tier - 3</v>
      </c>
      <c r="P1383" s="6" t="str">
        <f>VLOOKUP(Table2[[#This Row],[CustomerID]],'Hospitalisation Details'!A:M,10,FALSE)</f>
        <v>R1012</v>
      </c>
      <c r="Q1383" s="6">
        <f>VLOOKUP(Table2[[#This Row],[CustomerID]],'Hospitalisation Details'!A:M,13,FALSE)</f>
        <v>45</v>
      </c>
      <c r="R1383" s="41"/>
    </row>
    <row r="1384" spans="1:18" x14ac:dyDescent="0.3">
      <c r="A1384" s="6" t="str">
        <f>VLOOKUP('Customer Names'!A1384,'Customer Names'!A:A,1,FALSE)</f>
        <v>Id1383</v>
      </c>
      <c r="B1384" s="6" t="str">
        <f>VLOOKUP(Table2[[#This Row],[CustomerID]],'Customer Names'!A:E,4,FALSE)</f>
        <v xml:space="preserve">  Thomas A</v>
      </c>
      <c r="C1384" s="6">
        <f>VLOOKUP(Table2[[#This Row],[CustomerID]],'Medical Examinations'!A:J,2,FALSE)</f>
        <v>30.69</v>
      </c>
      <c r="D1384" s="6">
        <f>VLOOKUP(Table2[[#This Row],[CustomerID]],'Medical Examinations'!A:J,3,FALSE)</f>
        <v>6.5</v>
      </c>
      <c r="E1384" s="6" t="str">
        <f>VLOOKUP(Table2[[#This Row],[CustomerID]],'Medical Examinations'!A:J,4,FALSE)</f>
        <v>No</v>
      </c>
      <c r="F1384" s="6" t="str">
        <f>VLOOKUP(Table2[[#This Row],[CustomerID]],'Medical Examinations'!A:J,5,FALSE)</f>
        <v>No</v>
      </c>
      <c r="G1384" s="6" t="str">
        <f>VLOOKUP(Table2[[#This Row],[CustomerID]],'Medical Examinations'!A:J,6,FALSE)</f>
        <v>No</v>
      </c>
      <c r="H1384" s="6">
        <f>VLOOKUP(Table2[[#This Row],[CustomerID]],'Medical Examinations'!A:J,7,FALSE)</f>
        <v>0</v>
      </c>
      <c r="I1384" s="6" t="str">
        <f>VLOOKUP(Table2[[#This Row],[CustomerID]],'Medical Examinations'!A:J,8,FALSE)</f>
        <v>No</v>
      </c>
      <c r="J1384" s="6" t="str">
        <f>VLOOKUP(Table2[[#This Row],[CustomerID]],'Medical Examinations'!A:J,9,FALSE)</f>
        <v>Obesity</v>
      </c>
      <c r="K1384" s="6" t="str">
        <f>VLOOKUP(Table2[[#This Row],[CustomerID]],'Medical Examinations'!A:J,10,FALSE)</f>
        <v>Diabetes</v>
      </c>
      <c r="L1384" s="6" t="str">
        <f>VLOOKUP(Table2[[#This Row],[CustomerID]],'Hospitalisation Details'!A:M,12,FALSE)</f>
        <v>4-Dec-1978</v>
      </c>
      <c r="M1384" s="6">
        <f>VLOOKUP(Table2[[#This Row],[CustomerID]],'Hospitalisation Details'!A:M,7,FALSE)</f>
        <v>7731.43</v>
      </c>
      <c r="N1384" s="6" t="str">
        <f>VLOOKUP(Table2[[#This Row],[CustomerID]],'Hospitalisation Details'!A:M,8,FALSE)</f>
        <v>tier - 3</v>
      </c>
      <c r="O1384" s="6" t="str">
        <f>VLOOKUP(Table2[[#This Row],[CustomerID]],'Hospitalisation Details'!A:M,9,FALSE)</f>
        <v>tier - 2</v>
      </c>
      <c r="P1384" s="6" t="str">
        <f>VLOOKUP(Table2[[#This Row],[CustomerID]],'Hospitalisation Details'!A:M,10,FALSE)</f>
        <v>R1013</v>
      </c>
      <c r="Q1384" s="6">
        <f>VLOOKUP(Table2[[#This Row],[CustomerID]],'Hospitalisation Details'!A:M,13,FALSE)</f>
        <v>44</v>
      </c>
      <c r="R1384" s="41"/>
    </row>
    <row r="1385" spans="1:18" x14ac:dyDescent="0.3">
      <c r="A1385" s="6" t="str">
        <f>VLOOKUP('Customer Names'!A1385,'Customer Names'!A:A,1,FALSE)</f>
        <v>Id1384</v>
      </c>
      <c r="B1385" s="6" t="str">
        <f>VLOOKUP(Table2[[#This Row],[CustomerID]],'Customer Names'!A:E,4,FALSE)</f>
        <v xml:space="preserve">  Jean-Marc</v>
      </c>
      <c r="C1385" s="6">
        <f>VLOOKUP(Table2[[#This Row],[CustomerID]],'Medical Examinations'!A:J,2,FALSE)</f>
        <v>26.125</v>
      </c>
      <c r="D1385" s="6">
        <f>VLOOKUP(Table2[[#This Row],[CustomerID]],'Medical Examinations'!A:J,3,FALSE)</f>
        <v>5.22</v>
      </c>
      <c r="E1385" s="6" t="str">
        <f>VLOOKUP(Table2[[#This Row],[CustomerID]],'Medical Examinations'!A:J,4,FALSE)</f>
        <v>No</v>
      </c>
      <c r="F1385" s="6" t="str">
        <f>VLOOKUP(Table2[[#This Row],[CustomerID]],'Medical Examinations'!A:J,5,FALSE)</f>
        <v>No</v>
      </c>
      <c r="G1385" s="6" t="str">
        <f>VLOOKUP(Table2[[#This Row],[CustomerID]],'Medical Examinations'!A:J,6,FALSE)</f>
        <v>No</v>
      </c>
      <c r="H1385" s="6">
        <f>VLOOKUP(Table2[[#This Row],[CustomerID]],'Medical Examinations'!A:J,7,FALSE)</f>
        <v>0</v>
      </c>
      <c r="I1385" s="6" t="str">
        <f>VLOOKUP(Table2[[#This Row],[CustomerID]],'Medical Examinations'!A:J,8,FALSE)</f>
        <v>No</v>
      </c>
      <c r="J1385" s="6" t="str">
        <f>VLOOKUP(Table2[[#This Row],[CustomerID]],'Medical Examinations'!A:J,9,FALSE)</f>
        <v>OverWeight</v>
      </c>
      <c r="K1385" s="6" t="str">
        <f>VLOOKUP(Table2[[#This Row],[CustomerID]],'Medical Examinations'!A:J,10,FALSE)</f>
        <v>Normal</v>
      </c>
      <c r="L1385" s="6" t="str">
        <f>VLOOKUP(Table2[[#This Row],[CustomerID]],'Hospitalisation Details'!A:M,12,FALSE)</f>
        <v>10-Sep-1980</v>
      </c>
      <c r="M1385" s="6">
        <f>VLOOKUP(Table2[[#This Row],[CustomerID]],'Hospitalisation Details'!A:M,7,FALSE)</f>
        <v>7729.65</v>
      </c>
      <c r="N1385" s="6" t="str">
        <f>VLOOKUP(Table2[[#This Row],[CustomerID]],'Hospitalisation Details'!A:M,8,FALSE)</f>
        <v>tier - 3</v>
      </c>
      <c r="O1385" s="6" t="str">
        <f>VLOOKUP(Table2[[#This Row],[CustomerID]],'Hospitalisation Details'!A:M,9,FALSE)</f>
        <v>tier - 1</v>
      </c>
      <c r="P1385" s="6" t="str">
        <f>VLOOKUP(Table2[[#This Row],[CustomerID]],'Hospitalisation Details'!A:M,10,FALSE)</f>
        <v>R1016</v>
      </c>
      <c r="Q1385" s="6">
        <f>VLOOKUP(Table2[[#This Row],[CustomerID]],'Hospitalisation Details'!A:M,13,FALSE)</f>
        <v>42</v>
      </c>
      <c r="R1385" s="41"/>
    </row>
    <row r="1386" spans="1:18" x14ac:dyDescent="0.3">
      <c r="A1386" s="6" t="str">
        <f>VLOOKUP('Customer Names'!A1386,'Customer Names'!A:A,1,FALSE)</f>
        <v>Id1385</v>
      </c>
      <c r="B1386" s="6" t="str">
        <f>VLOOKUP(Table2[[#This Row],[CustomerID]],'Customer Names'!A:E,4,FALSE)</f>
        <v xml:space="preserve">  Kerry L</v>
      </c>
      <c r="C1386" s="6">
        <f>VLOOKUP(Table2[[#This Row],[CustomerID]],'Medical Examinations'!A:J,2,FALSE)</f>
        <v>34.58</v>
      </c>
      <c r="D1386" s="6">
        <f>VLOOKUP(Table2[[#This Row],[CustomerID]],'Medical Examinations'!A:J,3,FALSE)</f>
        <v>6.3</v>
      </c>
      <c r="E1386" s="6" t="str">
        <f>VLOOKUP(Table2[[#This Row],[CustomerID]],'Medical Examinations'!A:J,4,FALSE)</f>
        <v>No</v>
      </c>
      <c r="F1386" s="6" t="str">
        <f>VLOOKUP(Table2[[#This Row],[CustomerID]],'Medical Examinations'!A:J,5,FALSE)</f>
        <v>No</v>
      </c>
      <c r="G1386" s="6" t="str">
        <f>VLOOKUP(Table2[[#This Row],[CustomerID]],'Medical Examinations'!A:J,6,FALSE)</f>
        <v>Yes</v>
      </c>
      <c r="H1386" s="6">
        <f>VLOOKUP(Table2[[#This Row],[CustomerID]],'Medical Examinations'!A:J,7,FALSE)</f>
        <v>1</v>
      </c>
      <c r="I1386" s="6" t="str">
        <f>VLOOKUP(Table2[[#This Row],[CustomerID]],'Medical Examinations'!A:J,8,FALSE)</f>
        <v>No</v>
      </c>
      <c r="J1386" s="6" t="str">
        <f>VLOOKUP(Table2[[#This Row],[CustomerID]],'Medical Examinations'!A:J,9,FALSE)</f>
        <v>Obesity</v>
      </c>
      <c r="K1386" s="6" t="str">
        <f>VLOOKUP(Table2[[#This Row],[CustomerID]],'Medical Examinations'!A:J,10,FALSE)</f>
        <v>Prediabetes</v>
      </c>
      <c r="L1386" s="6" t="str">
        <f>VLOOKUP(Table2[[#This Row],[CustomerID]],'Hospitalisation Details'!A:M,12,FALSE)</f>
        <v>2-Jun-1979</v>
      </c>
      <c r="M1386" s="6">
        <f>VLOOKUP(Table2[[#This Row],[CustomerID]],'Hospitalisation Details'!A:M,7,FALSE)</f>
        <v>7727.25</v>
      </c>
      <c r="N1386" s="6" t="str">
        <f>VLOOKUP(Table2[[#This Row],[CustomerID]],'Hospitalisation Details'!A:M,8,FALSE)</f>
        <v>tier - 2</v>
      </c>
      <c r="O1386" s="6" t="str">
        <f>VLOOKUP(Table2[[#This Row],[CustomerID]],'Hospitalisation Details'!A:M,9,FALSE)</f>
        <v>tier - 3</v>
      </c>
      <c r="P1386" s="6" t="str">
        <f>VLOOKUP(Table2[[#This Row],[CustomerID]],'Hospitalisation Details'!A:M,10,FALSE)</f>
        <v>R1012</v>
      </c>
      <c r="Q1386" s="6">
        <f>VLOOKUP(Table2[[#This Row],[CustomerID]],'Hospitalisation Details'!A:M,13,FALSE)</f>
        <v>44</v>
      </c>
      <c r="R1386" s="41"/>
    </row>
    <row r="1387" spans="1:18" x14ac:dyDescent="0.3">
      <c r="A1387" s="6" t="str">
        <f>VLOOKUP('Customer Names'!A1387,'Customer Names'!A:A,1,FALSE)</f>
        <v>Id1386</v>
      </c>
      <c r="B1387" s="6" t="str">
        <f>VLOOKUP(Table2[[#This Row],[CustomerID]],'Customer Names'!A:E,4,FALSE)</f>
        <v xml:space="preserve">  Ulrich</v>
      </c>
      <c r="C1387" s="6">
        <f>VLOOKUP(Table2[[#This Row],[CustomerID]],'Medical Examinations'!A:J,2,FALSE)</f>
        <v>27.4</v>
      </c>
      <c r="D1387" s="6">
        <f>VLOOKUP(Table2[[#This Row],[CustomerID]],'Medical Examinations'!A:J,3,FALSE)</f>
        <v>8.84</v>
      </c>
      <c r="E1387" s="6" t="str">
        <f>VLOOKUP(Table2[[#This Row],[CustomerID]],'Medical Examinations'!A:J,4,FALSE)</f>
        <v>No</v>
      </c>
      <c r="F1387" s="6" t="str">
        <f>VLOOKUP(Table2[[#This Row],[CustomerID]],'Medical Examinations'!A:J,5,FALSE)</f>
        <v>No</v>
      </c>
      <c r="G1387" s="6" t="str">
        <f>VLOOKUP(Table2[[#This Row],[CustomerID]],'Medical Examinations'!A:J,6,FALSE)</f>
        <v>No</v>
      </c>
      <c r="H1387" s="6">
        <f>VLOOKUP(Table2[[#This Row],[CustomerID]],'Medical Examinations'!A:J,7,FALSE)</f>
        <v>0</v>
      </c>
      <c r="I1387" s="6" t="str">
        <f>VLOOKUP(Table2[[#This Row],[CustomerID]],'Medical Examinations'!A:J,8,FALSE)</f>
        <v>No</v>
      </c>
      <c r="J1387" s="6" t="str">
        <f>VLOOKUP(Table2[[#This Row],[CustomerID]],'Medical Examinations'!A:J,9,FALSE)</f>
        <v>OverWeight</v>
      </c>
      <c r="K1387" s="6" t="str">
        <f>VLOOKUP(Table2[[#This Row],[CustomerID]],'Medical Examinations'!A:J,10,FALSE)</f>
        <v>Diabetes</v>
      </c>
      <c r="L1387" s="6" t="str">
        <f>VLOOKUP(Table2[[#This Row],[CustomerID]],'Hospitalisation Details'!A:M,12,FALSE)</f>
        <v>29-Dec-1978</v>
      </c>
      <c r="M1387" s="6">
        <f>VLOOKUP(Table2[[#This Row],[CustomerID]],'Hospitalisation Details'!A:M,7,FALSE)</f>
        <v>7726.85</v>
      </c>
      <c r="N1387" s="6" t="str">
        <f>VLOOKUP(Table2[[#This Row],[CustomerID]],'Hospitalisation Details'!A:M,8,FALSE)</f>
        <v>tier - 1</v>
      </c>
      <c r="O1387" s="6" t="str">
        <f>VLOOKUP(Table2[[#This Row],[CustomerID]],'Hospitalisation Details'!A:M,9,FALSE)</f>
        <v>tier - 2</v>
      </c>
      <c r="P1387" s="6" t="str">
        <f>VLOOKUP(Table2[[#This Row],[CustomerID]],'Hospitalisation Details'!A:M,10,FALSE)</f>
        <v>R1011</v>
      </c>
      <c r="Q1387" s="6">
        <f>VLOOKUP(Table2[[#This Row],[CustomerID]],'Hospitalisation Details'!A:M,13,FALSE)</f>
        <v>44</v>
      </c>
      <c r="R1387" s="41"/>
    </row>
    <row r="1388" spans="1:18" x14ac:dyDescent="0.3">
      <c r="A1388" s="6" t="str">
        <f>VLOOKUP('Customer Names'!A1388,'Customer Names'!A:A,1,FALSE)</f>
        <v>Id1387</v>
      </c>
      <c r="B1388" s="6" t="str">
        <f>VLOOKUP(Table2[[#This Row],[CustomerID]],'Customer Names'!A:E,4,FALSE)</f>
        <v xml:space="preserve">  Justin P</v>
      </c>
      <c r="C1388" s="6">
        <f>VLOOKUP(Table2[[#This Row],[CustomerID]],'Medical Examinations'!A:J,2,FALSE)</f>
        <v>27.53</v>
      </c>
      <c r="D1388" s="6">
        <f>VLOOKUP(Table2[[#This Row],[CustomerID]],'Medical Examinations'!A:J,3,FALSE)</f>
        <v>4.1100000000000003</v>
      </c>
      <c r="E1388" s="6" t="str">
        <f>VLOOKUP(Table2[[#This Row],[CustomerID]],'Medical Examinations'!A:J,4,FALSE)</f>
        <v>No</v>
      </c>
      <c r="F1388" s="6" t="str">
        <f>VLOOKUP(Table2[[#This Row],[CustomerID]],'Medical Examinations'!A:J,5,FALSE)</f>
        <v>No</v>
      </c>
      <c r="G1388" s="6" t="str">
        <f>VLOOKUP(Table2[[#This Row],[CustomerID]],'Medical Examinations'!A:J,6,FALSE)</f>
        <v>No</v>
      </c>
      <c r="H1388" s="6">
        <f>VLOOKUP(Table2[[#This Row],[CustomerID]],'Medical Examinations'!A:J,7,FALSE)</f>
        <v>1</v>
      </c>
      <c r="I1388" s="6" t="str">
        <f>VLOOKUP(Table2[[#This Row],[CustomerID]],'Medical Examinations'!A:J,8,FALSE)</f>
        <v>No</v>
      </c>
      <c r="J1388" s="6" t="str">
        <f>VLOOKUP(Table2[[#This Row],[CustomerID]],'Medical Examinations'!A:J,9,FALSE)</f>
        <v>OverWeight</v>
      </c>
      <c r="K1388" s="6" t="str">
        <f>VLOOKUP(Table2[[#This Row],[CustomerID]],'Medical Examinations'!A:J,10,FALSE)</f>
        <v>Normal</v>
      </c>
      <c r="L1388" s="6" t="str">
        <f>VLOOKUP(Table2[[#This Row],[CustomerID]],'Hospitalisation Details'!A:M,12,FALSE)</f>
        <v>12-Jul-1987</v>
      </c>
      <c r="M1388" s="6">
        <f>VLOOKUP(Table2[[#This Row],[CustomerID]],'Hospitalisation Details'!A:M,7,FALSE)</f>
        <v>7684.62</v>
      </c>
      <c r="N1388" s="6" t="str">
        <f>VLOOKUP(Table2[[#This Row],[CustomerID]],'Hospitalisation Details'!A:M,8,FALSE)</f>
        <v>tier - 2</v>
      </c>
      <c r="O1388" s="6" t="str">
        <f>VLOOKUP(Table2[[#This Row],[CustomerID]],'Hospitalisation Details'!A:M,9,FALSE)</f>
        <v>tier - 3</v>
      </c>
      <c r="P1388" s="6" t="str">
        <f>VLOOKUP(Table2[[#This Row],[CustomerID]],'Hospitalisation Details'!A:M,10,FALSE)</f>
        <v>R1021</v>
      </c>
      <c r="Q1388" s="6">
        <f>VLOOKUP(Table2[[#This Row],[CustomerID]],'Hospitalisation Details'!A:M,13,FALSE)</f>
        <v>35</v>
      </c>
      <c r="R1388" s="41"/>
    </row>
    <row r="1389" spans="1:18" x14ac:dyDescent="0.3">
      <c r="A1389" s="6" t="str">
        <f>VLOOKUP('Customer Names'!A1389,'Customer Names'!A:A,1,FALSE)</f>
        <v>Id1388</v>
      </c>
      <c r="B1389" s="6" t="str">
        <f>VLOOKUP(Table2[[#This Row],[CustomerID]],'Customer Names'!A:E,4,FALSE)</f>
        <v xml:space="preserve">  Hannah E</v>
      </c>
      <c r="C1389" s="6">
        <f>VLOOKUP(Table2[[#This Row],[CustomerID]],'Medical Examinations'!A:J,2,FALSE)</f>
        <v>33</v>
      </c>
      <c r="D1389" s="6">
        <f>VLOOKUP(Table2[[#This Row],[CustomerID]],'Medical Examinations'!A:J,3,FALSE)</f>
        <v>4.57</v>
      </c>
      <c r="E1389" s="6" t="str">
        <f>VLOOKUP(Table2[[#This Row],[CustomerID]],'Medical Examinations'!A:J,4,FALSE)</f>
        <v>No</v>
      </c>
      <c r="F1389" s="6" t="str">
        <f>VLOOKUP(Table2[[#This Row],[CustomerID]],'Medical Examinations'!A:J,5,FALSE)</f>
        <v>No</v>
      </c>
      <c r="G1389" s="6" t="str">
        <f>VLOOKUP(Table2[[#This Row],[CustomerID]],'Medical Examinations'!A:J,6,FALSE)</f>
        <v>No</v>
      </c>
      <c r="H1389" s="6">
        <f>VLOOKUP(Table2[[#This Row],[CustomerID]],'Medical Examinations'!A:J,7,FALSE)</f>
        <v>0</v>
      </c>
      <c r="I1389" s="6" t="str">
        <f>VLOOKUP(Table2[[#This Row],[CustomerID]],'Medical Examinations'!A:J,8,FALSE)</f>
        <v>No</v>
      </c>
      <c r="J1389" s="6" t="str">
        <f>VLOOKUP(Table2[[#This Row],[CustomerID]],'Medical Examinations'!A:J,9,FALSE)</f>
        <v>Obesity</v>
      </c>
      <c r="K1389" s="6" t="str">
        <f>VLOOKUP(Table2[[#This Row],[CustomerID]],'Medical Examinations'!A:J,10,FALSE)</f>
        <v>Normal</v>
      </c>
      <c r="L1389" s="6" t="str">
        <f>VLOOKUP(Table2[[#This Row],[CustomerID]],'Hospitalisation Details'!A:M,12,FALSE)</f>
        <v>18-Dec-1982</v>
      </c>
      <c r="M1389" s="6">
        <f>VLOOKUP(Table2[[#This Row],[CustomerID]],'Hospitalisation Details'!A:M,7,FALSE)</f>
        <v>7682.67</v>
      </c>
      <c r="N1389" s="6" t="str">
        <f>VLOOKUP(Table2[[#This Row],[CustomerID]],'Hospitalisation Details'!A:M,8,FALSE)</f>
        <v>tier - 2</v>
      </c>
      <c r="O1389" s="6" t="str">
        <f>VLOOKUP(Table2[[#This Row],[CustomerID]],'Hospitalisation Details'!A:M,9,FALSE)</f>
        <v>tier - 1</v>
      </c>
      <c r="P1389" s="6" t="str">
        <f>VLOOKUP(Table2[[#This Row],[CustomerID]],'Hospitalisation Details'!A:M,10,FALSE)</f>
        <v>R1013</v>
      </c>
      <c r="Q1389" s="6">
        <f>VLOOKUP(Table2[[#This Row],[CustomerID]],'Hospitalisation Details'!A:M,13,FALSE)</f>
        <v>40</v>
      </c>
      <c r="R1389" s="41"/>
    </row>
    <row r="1390" spans="1:18" x14ac:dyDescent="0.3">
      <c r="A1390" s="6" t="str">
        <f>VLOOKUP('Customer Names'!A1390,'Customer Names'!A:A,1,FALSE)</f>
        <v>Id1389</v>
      </c>
      <c r="B1390" s="6" t="str">
        <f>VLOOKUP(Table2[[#This Row],[CustomerID]],'Customer Names'!A:E,4,FALSE)</f>
        <v xml:space="preserve">  David</v>
      </c>
      <c r="C1390" s="6">
        <f>VLOOKUP(Table2[[#This Row],[CustomerID]],'Medical Examinations'!A:J,2,FALSE)</f>
        <v>25.78</v>
      </c>
      <c r="D1390" s="6">
        <f>VLOOKUP(Table2[[#This Row],[CustomerID]],'Medical Examinations'!A:J,3,FALSE)</f>
        <v>11.06</v>
      </c>
      <c r="E1390" s="6" t="str">
        <f>VLOOKUP(Table2[[#This Row],[CustomerID]],'Medical Examinations'!A:J,4,FALSE)</f>
        <v>Yes</v>
      </c>
      <c r="F1390" s="6" t="str">
        <f>VLOOKUP(Table2[[#This Row],[CustomerID]],'Medical Examinations'!A:J,5,FALSE)</f>
        <v>No</v>
      </c>
      <c r="G1390" s="6" t="str">
        <f>VLOOKUP(Table2[[#This Row],[CustomerID]],'Medical Examinations'!A:J,6,FALSE)</f>
        <v>No</v>
      </c>
      <c r="H1390" s="6">
        <f>VLOOKUP(Table2[[#This Row],[CustomerID]],'Medical Examinations'!A:J,7,FALSE)</f>
        <v>0</v>
      </c>
      <c r="I1390" s="6" t="str">
        <f>VLOOKUP(Table2[[#This Row],[CustomerID]],'Medical Examinations'!A:J,8,FALSE)</f>
        <v>No</v>
      </c>
      <c r="J1390" s="6" t="str">
        <f>VLOOKUP(Table2[[#This Row],[CustomerID]],'Medical Examinations'!A:J,9,FALSE)</f>
        <v>OverWeight</v>
      </c>
      <c r="K1390" s="6" t="str">
        <f>VLOOKUP(Table2[[#This Row],[CustomerID]],'Medical Examinations'!A:J,10,FALSE)</f>
        <v>Diabetes</v>
      </c>
      <c r="L1390" s="6" t="str">
        <f>VLOOKUP(Table2[[#This Row],[CustomerID]],'Hospitalisation Details'!A:M,12,FALSE)</f>
        <v>19-Dec-1981</v>
      </c>
      <c r="M1390" s="6">
        <f>VLOOKUP(Table2[[#This Row],[CustomerID]],'Hospitalisation Details'!A:M,7,FALSE)</f>
        <v>7681.17</v>
      </c>
      <c r="N1390" s="6" t="str">
        <f>VLOOKUP(Table2[[#This Row],[CustomerID]],'Hospitalisation Details'!A:M,8,FALSE)</f>
        <v>tier - 2</v>
      </c>
      <c r="O1390" s="6" t="str">
        <f>VLOOKUP(Table2[[#This Row],[CustomerID]],'Hospitalisation Details'!A:M,9,FALSE)</f>
        <v>tier - 2</v>
      </c>
      <c r="P1390" s="6" t="str">
        <f>VLOOKUP(Table2[[#This Row],[CustomerID]],'Hospitalisation Details'!A:M,10,FALSE)</f>
        <v>R1020</v>
      </c>
      <c r="Q1390" s="6">
        <f>VLOOKUP(Table2[[#This Row],[CustomerID]],'Hospitalisation Details'!A:M,13,FALSE)</f>
        <v>41</v>
      </c>
      <c r="R1390" s="41"/>
    </row>
    <row r="1391" spans="1:18" x14ac:dyDescent="0.3">
      <c r="A1391" s="6" t="str">
        <f>VLOOKUP('Customer Names'!A1391,'Customer Names'!A:A,1,FALSE)</f>
        <v>Id1390</v>
      </c>
      <c r="B1391" s="6" t="str">
        <f>VLOOKUP(Table2[[#This Row],[CustomerID]],'Customer Names'!A:E,4,FALSE)</f>
        <v xml:space="preserve">  Jim</v>
      </c>
      <c r="C1391" s="6">
        <f>VLOOKUP(Table2[[#This Row],[CustomerID]],'Medical Examinations'!A:J,2,FALSE)</f>
        <v>22.66</v>
      </c>
      <c r="D1391" s="6">
        <f>VLOOKUP(Table2[[#This Row],[CustomerID]],'Medical Examinations'!A:J,3,FALSE)</f>
        <v>10.68</v>
      </c>
      <c r="E1391" s="6" t="str">
        <f>VLOOKUP(Table2[[#This Row],[CustomerID]],'Medical Examinations'!A:J,4,FALSE)</f>
        <v>No</v>
      </c>
      <c r="F1391" s="6" t="str">
        <f>VLOOKUP(Table2[[#This Row],[CustomerID]],'Medical Examinations'!A:J,5,FALSE)</f>
        <v>No</v>
      </c>
      <c r="G1391" s="6" t="str">
        <f>VLOOKUP(Table2[[#This Row],[CustomerID]],'Medical Examinations'!A:J,6,FALSE)</f>
        <v>No</v>
      </c>
      <c r="H1391" s="6">
        <f>VLOOKUP(Table2[[#This Row],[CustomerID]],'Medical Examinations'!A:J,7,FALSE)</f>
        <v>0</v>
      </c>
      <c r="I1391" s="6" t="str">
        <f>VLOOKUP(Table2[[#This Row],[CustomerID]],'Medical Examinations'!A:J,8,FALSE)</f>
        <v>No</v>
      </c>
      <c r="J1391" s="6" t="str">
        <f>VLOOKUP(Table2[[#This Row],[CustomerID]],'Medical Examinations'!A:J,9,FALSE)</f>
        <v>NormalWeight</v>
      </c>
      <c r="K1391" s="6" t="str">
        <f>VLOOKUP(Table2[[#This Row],[CustomerID]],'Medical Examinations'!A:J,10,FALSE)</f>
        <v>Diabetes</v>
      </c>
      <c r="L1391" s="6" t="str">
        <f>VLOOKUP(Table2[[#This Row],[CustomerID]],'Hospitalisation Details'!A:M,12,FALSE)</f>
        <v>11-Oct-1971</v>
      </c>
      <c r="M1391" s="6">
        <f>VLOOKUP(Table2[[#This Row],[CustomerID]],'Hospitalisation Details'!A:M,7,FALSE)</f>
        <v>7680.92</v>
      </c>
      <c r="N1391" s="6" t="str">
        <f>VLOOKUP(Table2[[#This Row],[CustomerID]],'Hospitalisation Details'!A:M,8,FALSE)</f>
        <v>tier - 2</v>
      </c>
      <c r="O1391" s="6" t="str">
        <f>VLOOKUP(Table2[[#This Row],[CustomerID]],'Hospitalisation Details'!A:M,9,FALSE)</f>
        <v>tier - 1</v>
      </c>
      <c r="P1391" s="6" t="str">
        <f>VLOOKUP(Table2[[#This Row],[CustomerID]],'Hospitalisation Details'!A:M,10,FALSE)</f>
        <v>R1013</v>
      </c>
      <c r="Q1391" s="6">
        <f>VLOOKUP(Table2[[#This Row],[CustomerID]],'Hospitalisation Details'!A:M,13,FALSE)</f>
        <v>51</v>
      </c>
      <c r="R1391" s="41"/>
    </row>
    <row r="1392" spans="1:18" x14ac:dyDescent="0.3">
      <c r="A1392" s="6" t="str">
        <f>VLOOKUP('Customer Names'!A1392,'Customer Names'!A:A,1,FALSE)</f>
        <v>Id1391</v>
      </c>
      <c r="B1392" s="6" t="str">
        <f>VLOOKUP(Table2[[#This Row],[CustomerID]],'Customer Names'!A:E,4,FALSE)</f>
        <v xml:space="preserve">  Joseph P</v>
      </c>
      <c r="C1392" s="6">
        <f>VLOOKUP(Table2[[#This Row],[CustomerID]],'Medical Examinations'!A:J,2,FALSE)</f>
        <v>38.81</v>
      </c>
      <c r="D1392" s="6">
        <f>VLOOKUP(Table2[[#This Row],[CustomerID]],'Medical Examinations'!A:J,3,FALSE)</f>
        <v>6.14</v>
      </c>
      <c r="E1392" s="6" t="str">
        <f>VLOOKUP(Table2[[#This Row],[CustomerID]],'Medical Examinations'!A:J,4,FALSE)</f>
        <v>Yes</v>
      </c>
      <c r="F1392" s="6" t="str">
        <f>VLOOKUP(Table2[[#This Row],[CustomerID]],'Medical Examinations'!A:J,5,FALSE)</f>
        <v>No</v>
      </c>
      <c r="G1392" s="6" t="str">
        <f>VLOOKUP(Table2[[#This Row],[CustomerID]],'Medical Examinations'!A:J,6,FALSE)</f>
        <v>No</v>
      </c>
      <c r="H1392" s="6">
        <f>VLOOKUP(Table2[[#This Row],[CustomerID]],'Medical Examinations'!A:J,7,FALSE)</f>
        <v>1</v>
      </c>
      <c r="I1392" s="6" t="str">
        <f>VLOOKUP(Table2[[#This Row],[CustomerID]],'Medical Examinations'!A:J,8,FALSE)</f>
        <v>No</v>
      </c>
      <c r="J1392" s="6" t="str">
        <f>VLOOKUP(Table2[[#This Row],[CustomerID]],'Medical Examinations'!A:J,9,FALSE)</f>
        <v>Obesity</v>
      </c>
      <c r="K1392" s="6" t="str">
        <f>VLOOKUP(Table2[[#This Row],[CustomerID]],'Medical Examinations'!A:J,10,FALSE)</f>
        <v>Prediabetes</v>
      </c>
      <c r="L1392" s="6" t="str">
        <f>VLOOKUP(Table2[[#This Row],[CustomerID]],'Hospitalisation Details'!A:M,12,FALSE)</f>
        <v>13-Sep-1995</v>
      </c>
      <c r="M1392" s="6">
        <f>VLOOKUP(Table2[[#This Row],[CustomerID]],'Hospitalisation Details'!A:M,7,FALSE)</f>
        <v>7676.4</v>
      </c>
      <c r="N1392" s="6" t="str">
        <f>VLOOKUP(Table2[[#This Row],[CustomerID]],'Hospitalisation Details'!A:M,8,FALSE)</f>
        <v>tier - 2</v>
      </c>
      <c r="O1392" s="6" t="str">
        <f>VLOOKUP(Table2[[#This Row],[CustomerID]],'Hospitalisation Details'!A:M,9,FALSE)</f>
        <v>tier - 1</v>
      </c>
      <c r="P1392" s="6" t="str">
        <f>VLOOKUP(Table2[[#This Row],[CustomerID]],'Hospitalisation Details'!A:M,10,FALSE)</f>
        <v>R1012</v>
      </c>
      <c r="Q1392" s="6">
        <f>VLOOKUP(Table2[[#This Row],[CustomerID]],'Hospitalisation Details'!A:M,13,FALSE)</f>
        <v>27</v>
      </c>
      <c r="R1392" s="41"/>
    </row>
    <row r="1393" spans="1:18" x14ac:dyDescent="0.3">
      <c r="A1393" s="6" t="str">
        <f>VLOOKUP('Customer Names'!A1393,'Customer Names'!A:A,1,FALSE)</f>
        <v>Id1392</v>
      </c>
      <c r="B1393" s="6" t="str">
        <f>VLOOKUP(Table2[[#This Row],[CustomerID]],'Customer Names'!A:E,4,FALSE)</f>
        <v xml:space="preserve">  Michael</v>
      </c>
      <c r="C1393" s="6">
        <f>VLOOKUP(Table2[[#This Row],[CustomerID]],'Medical Examinations'!A:J,2,FALSE)</f>
        <v>38.51</v>
      </c>
      <c r="D1393" s="6">
        <f>VLOOKUP(Table2[[#This Row],[CustomerID]],'Medical Examinations'!A:J,3,FALSE)</f>
        <v>5.45</v>
      </c>
      <c r="E1393" s="6" t="str">
        <f>VLOOKUP(Table2[[#This Row],[CustomerID]],'Medical Examinations'!A:J,4,FALSE)</f>
        <v>Yes</v>
      </c>
      <c r="F1393" s="6" t="str">
        <f>VLOOKUP(Table2[[#This Row],[CustomerID]],'Medical Examinations'!A:J,5,FALSE)</f>
        <v>No</v>
      </c>
      <c r="G1393" s="6" t="str">
        <f>VLOOKUP(Table2[[#This Row],[CustomerID]],'Medical Examinations'!A:J,6,FALSE)</f>
        <v>No</v>
      </c>
      <c r="H1393" s="6">
        <f>VLOOKUP(Table2[[#This Row],[CustomerID]],'Medical Examinations'!A:J,7,FALSE)</f>
        <v>0</v>
      </c>
      <c r="I1393" s="6" t="str">
        <f>VLOOKUP(Table2[[#This Row],[CustomerID]],'Medical Examinations'!A:J,8,FALSE)</f>
        <v>No</v>
      </c>
      <c r="J1393" s="6" t="str">
        <f>VLOOKUP(Table2[[#This Row],[CustomerID]],'Medical Examinations'!A:J,9,FALSE)</f>
        <v>Obesity</v>
      </c>
      <c r="K1393" s="6" t="str">
        <f>VLOOKUP(Table2[[#This Row],[CustomerID]],'Medical Examinations'!A:J,10,FALSE)</f>
        <v>Normal</v>
      </c>
      <c r="L1393" s="6" t="str">
        <f>VLOOKUP(Table2[[#This Row],[CustomerID]],'Hospitalisation Details'!A:M,12,FALSE)</f>
        <v>24-Nov-1996</v>
      </c>
      <c r="M1393" s="6">
        <f>VLOOKUP(Table2[[#This Row],[CustomerID]],'Hospitalisation Details'!A:M,7,FALSE)</f>
        <v>7670.75</v>
      </c>
      <c r="N1393" s="6" t="str">
        <f>VLOOKUP(Table2[[#This Row],[CustomerID]],'Hospitalisation Details'!A:M,8,FALSE)</f>
        <v>tier - 2</v>
      </c>
      <c r="O1393" s="6" t="str">
        <f>VLOOKUP(Table2[[#This Row],[CustomerID]],'Hospitalisation Details'!A:M,9,FALSE)</f>
        <v>tier - 2</v>
      </c>
      <c r="P1393" s="6" t="str">
        <f>VLOOKUP(Table2[[#This Row],[CustomerID]],'Hospitalisation Details'!A:M,10,FALSE)</f>
        <v>R1022</v>
      </c>
      <c r="Q1393" s="6">
        <f>VLOOKUP(Table2[[#This Row],[CustomerID]],'Hospitalisation Details'!A:M,13,FALSE)</f>
        <v>26</v>
      </c>
      <c r="R1393" s="41"/>
    </row>
    <row r="1394" spans="1:18" x14ac:dyDescent="0.3">
      <c r="A1394" s="6" t="str">
        <f>VLOOKUP('Customer Names'!A1394,'Customer Names'!A:A,1,FALSE)</f>
        <v>Id1393</v>
      </c>
      <c r="B1394" s="6" t="str">
        <f>VLOOKUP(Table2[[#This Row],[CustomerID]],'Customer Names'!A:E,4,FALSE)</f>
        <v xml:space="preserve">  Gina M</v>
      </c>
      <c r="C1394" s="6">
        <f>VLOOKUP(Table2[[#This Row],[CustomerID]],'Medical Examinations'!A:J,2,FALSE)</f>
        <v>22.98</v>
      </c>
      <c r="D1394" s="6">
        <f>VLOOKUP(Table2[[#This Row],[CustomerID]],'Medical Examinations'!A:J,3,FALSE)</f>
        <v>6.14</v>
      </c>
      <c r="E1394" s="6" t="str">
        <f>VLOOKUP(Table2[[#This Row],[CustomerID]],'Medical Examinations'!A:J,4,FALSE)</f>
        <v>Yes</v>
      </c>
      <c r="F1394" s="6" t="str">
        <f>VLOOKUP(Table2[[#This Row],[CustomerID]],'Medical Examinations'!A:J,5,FALSE)</f>
        <v>No</v>
      </c>
      <c r="G1394" s="6" t="str">
        <f>VLOOKUP(Table2[[#This Row],[CustomerID]],'Medical Examinations'!A:J,6,FALSE)</f>
        <v>No</v>
      </c>
      <c r="H1394" s="6">
        <f>VLOOKUP(Table2[[#This Row],[CustomerID]],'Medical Examinations'!A:J,7,FALSE)</f>
        <v>0</v>
      </c>
      <c r="I1394" s="6" t="str">
        <f>VLOOKUP(Table2[[#This Row],[CustomerID]],'Medical Examinations'!A:J,8,FALSE)</f>
        <v>No</v>
      </c>
      <c r="J1394" s="6" t="str">
        <f>VLOOKUP(Table2[[#This Row],[CustomerID]],'Medical Examinations'!A:J,9,FALSE)</f>
        <v>NormalWeight</v>
      </c>
      <c r="K1394" s="6" t="str">
        <f>VLOOKUP(Table2[[#This Row],[CustomerID]],'Medical Examinations'!A:J,10,FALSE)</f>
        <v>Prediabetes</v>
      </c>
      <c r="L1394" s="6" t="str">
        <f>VLOOKUP(Table2[[#This Row],[CustomerID]],'Hospitalisation Details'!A:M,12,FALSE)</f>
        <v>9-Oct-1976</v>
      </c>
      <c r="M1394" s="6">
        <f>VLOOKUP(Table2[[#This Row],[CustomerID]],'Hospitalisation Details'!A:M,7,FALSE)</f>
        <v>7662.47</v>
      </c>
      <c r="N1394" s="6" t="str">
        <f>VLOOKUP(Table2[[#This Row],[CustomerID]],'Hospitalisation Details'!A:M,8,FALSE)</f>
        <v>tier - 2</v>
      </c>
      <c r="O1394" s="6" t="str">
        <f>VLOOKUP(Table2[[#This Row],[CustomerID]],'Hospitalisation Details'!A:M,9,FALSE)</f>
        <v>tier - 1</v>
      </c>
      <c r="P1394" s="6" t="str">
        <f>VLOOKUP(Table2[[#This Row],[CustomerID]],'Hospitalisation Details'!A:M,10,FALSE)</f>
        <v>R1011</v>
      </c>
      <c r="Q1394" s="6">
        <f>VLOOKUP(Table2[[#This Row],[CustomerID]],'Hospitalisation Details'!A:M,13,FALSE)</f>
        <v>46</v>
      </c>
      <c r="R1394" s="41"/>
    </row>
    <row r="1395" spans="1:18" x14ac:dyDescent="0.3">
      <c r="A1395" s="6" t="str">
        <f>VLOOKUP('Customer Names'!A1395,'Customer Names'!A:A,1,FALSE)</f>
        <v>Id1394</v>
      </c>
      <c r="B1395" s="6" t="str">
        <f>VLOOKUP(Table2[[#This Row],[CustomerID]],'Customer Names'!A:E,4,FALSE)</f>
        <v xml:space="preserve">  Shantel C</v>
      </c>
      <c r="C1395" s="6">
        <f>VLOOKUP(Table2[[#This Row],[CustomerID]],'Medical Examinations'!A:J,2,FALSE)</f>
        <v>15.65</v>
      </c>
      <c r="D1395" s="6">
        <f>VLOOKUP(Table2[[#This Row],[CustomerID]],'Medical Examinations'!A:J,3,FALSE)</f>
        <v>7.85</v>
      </c>
      <c r="E1395" s="6" t="str">
        <f>VLOOKUP(Table2[[#This Row],[CustomerID]],'Medical Examinations'!A:J,4,FALSE)</f>
        <v>No</v>
      </c>
      <c r="F1395" s="6" t="str">
        <f>VLOOKUP(Table2[[#This Row],[CustomerID]],'Medical Examinations'!A:J,5,FALSE)</f>
        <v>No</v>
      </c>
      <c r="G1395" s="6" t="str">
        <f>VLOOKUP(Table2[[#This Row],[CustomerID]],'Medical Examinations'!A:J,6,FALSE)</f>
        <v>No</v>
      </c>
      <c r="H1395" s="6">
        <f>VLOOKUP(Table2[[#This Row],[CustomerID]],'Medical Examinations'!A:J,7,FALSE)</f>
        <v>0</v>
      </c>
      <c r="I1395" s="6" t="str">
        <f>VLOOKUP(Table2[[#This Row],[CustomerID]],'Medical Examinations'!A:J,8,FALSE)</f>
        <v>No</v>
      </c>
      <c r="J1395" s="6" t="str">
        <f>VLOOKUP(Table2[[#This Row],[CustomerID]],'Medical Examinations'!A:J,9,FALSE)</f>
        <v>UnderWeight</v>
      </c>
      <c r="K1395" s="6" t="str">
        <f>VLOOKUP(Table2[[#This Row],[CustomerID]],'Medical Examinations'!A:J,10,FALSE)</f>
        <v>Diabetes</v>
      </c>
      <c r="L1395" s="6" t="str">
        <f>VLOOKUP(Table2[[#This Row],[CustomerID]],'Hospitalisation Details'!A:M,12,FALSE)</f>
        <v>27-Dec-1965</v>
      </c>
      <c r="M1395" s="6">
        <f>VLOOKUP(Table2[[#This Row],[CustomerID]],'Hospitalisation Details'!A:M,7,FALSE)</f>
        <v>7657.69</v>
      </c>
      <c r="N1395" s="6" t="str">
        <f>VLOOKUP(Table2[[#This Row],[CustomerID]],'Hospitalisation Details'!A:M,8,FALSE)</f>
        <v>tier - 3</v>
      </c>
      <c r="O1395" s="6" t="str">
        <f>VLOOKUP(Table2[[#This Row],[CustomerID]],'Hospitalisation Details'!A:M,9,FALSE)</f>
        <v>tier - 3</v>
      </c>
      <c r="P1395" s="6" t="str">
        <f>VLOOKUP(Table2[[#This Row],[CustomerID]],'Hospitalisation Details'!A:M,10,FALSE)</f>
        <v>R1012</v>
      </c>
      <c r="Q1395" s="6">
        <f>VLOOKUP(Table2[[#This Row],[CustomerID]],'Hospitalisation Details'!A:M,13,FALSE)</f>
        <v>57</v>
      </c>
      <c r="R1395" s="41"/>
    </row>
    <row r="1396" spans="1:18" x14ac:dyDescent="0.3">
      <c r="A1396" s="6" t="str">
        <f>VLOOKUP('Customer Names'!A1396,'Customer Names'!A:A,1,FALSE)</f>
        <v>Id1395</v>
      </c>
      <c r="B1396" s="6" t="str">
        <f>VLOOKUP(Table2[[#This Row],[CustomerID]],'Customer Names'!A:E,4,FALSE)</f>
        <v xml:space="preserve">  Brian</v>
      </c>
      <c r="C1396" s="6">
        <f>VLOOKUP(Table2[[#This Row],[CustomerID]],'Medical Examinations'!A:J,2,FALSE)</f>
        <v>39.97</v>
      </c>
      <c r="D1396" s="6">
        <f>VLOOKUP(Table2[[#This Row],[CustomerID]],'Medical Examinations'!A:J,3,FALSE)</f>
        <v>4.09</v>
      </c>
      <c r="E1396" s="6" t="str">
        <f>VLOOKUP(Table2[[#This Row],[CustomerID]],'Medical Examinations'!A:J,4,FALSE)</f>
        <v>No</v>
      </c>
      <c r="F1396" s="6" t="str">
        <f>VLOOKUP(Table2[[#This Row],[CustomerID]],'Medical Examinations'!A:J,5,FALSE)</f>
        <v>No</v>
      </c>
      <c r="G1396" s="6" t="str">
        <f>VLOOKUP(Table2[[#This Row],[CustomerID]],'Medical Examinations'!A:J,6,FALSE)</f>
        <v>No</v>
      </c>
      <c r="H1396" s="6">
        <f>VLOOKUP(Table2[[#This Row],[CustomerID]],'Medical Examinations'!A:J,7,FALSE)</f>
        <v>1</v>
      </c>
      <c r="I1396" s="6" t="str">
        <f>VLOOKUP(Table2[[#This Row],[CustomerID]],'Medical Examinations'!A:J,8,FALSE)</f>
        <v>No</v>
      </c>
      <c r="J1396" s="6" t="str">
        <f>VLOOKUP(Table2[[#This Row],[CustomerID]],'Medical Examinations'!A:J,9,FALSE)</f>
        <v>Obesity</v>
      </c>
      <c r="K1396" s="6" t="str">
        <f>VLOOKUP(Table2[[#This Row],[CustomerID]],'Medical Examinations'!A:J,10,FALSE)</f>
        <v>Normal</v>
      </c>
      <c r="L1396" s="6" t="str">
        <f>VLOOKUP(Table2[[#This Row],[CustomerID]],'Hospitalisation Details'!A:M,12,FALSE)</f>
        <v>30-Sep-1998</v>
      </c>
      <c r="M1396" s="6">
        <f>VLOOKUP(Table2[[#This Row],[CustomerID]],'Hospitalisation Details'!A:M,7,FALSE)</f>
        <v>7652.26</v>
      </c>
      <c r="N1396" s="6" t="str">
        <f>VLOOKUP(Table2[[#This Row],[CustomerID]],'Hospitalisation Details'!A:M,8,FALSE)</f>
        <v>tier - 2</v>
      </c>
      <c r="O1396" s="6" t="str">
        <f>VLOOKUP(Table2[[#This Row],[CustomerID]],'Hospitalisation Details'!A:M,9,FALSE)</f>
        <v>tier - 3</v>
      </c>
      <c r="P1396" s="6" t="str">
        <f>VLOOKUP(Table2[[#This Row],[CustomerID]],'Hospitalisation Details'!A:M,10,FALSE)</f>
        <v>R1023</v>
      </c>
      <c r="Q1396" s="6">
        <f>VLOOKUP(Table2[[#This Row],[CustomerID]],'Hospitalisation Details'!A:M,13,FALSE)</f>
        <v>24</v>
      </c>
      <c r="R1396" s="41"/>
    </row>
    <row r="1397" spans="1:18" x14ac:dyDescent="0.3">
      <c r="A1397" s="6" t="str">
        <f>VLOOKUP('Customer Names'!A1397,'Customer Names'!A:A,1,FALSE)</f>
        <v>Id1396</v>
      </c>
      <c r="B1397" s="6" t="str">
        <f>VLOOKUP(Table2[[#This Row],[CustomerID]],'Customer Names'!A:E,4,FALSE)</f>
        <v xml:space="preserve">  Brian</v>
      </c>
      <c r="C1397" s="6">
        <f>VLOOKUP(Table2[[#This Row],[CustomerID]],'Medical Examinations'!A:J,2,FALSE)</f>
        <v>37.22</v>
      </c>
      <c r="D1397" s="6">
        <f>VLOOKUP(Table2[[#This Row],[CustomerID]],'Medical Examinations'!A:J,3,FALSE)</f>
        <v>4.62</v>
      </c>
      <c r="E1397" s="6" t="str">
        <f>VLOOKUP(Table2[[#This Row],[CustomerID]],'Medical Examinations'!A:J,4,FALSE)</f>
        <v>No</v>
      </c>
      <c r="F1397" s="6" t="str">
        <f>VLOOKUP(Table2[[#This Row],[CustomerID]],'Medical Examinations'!A:J,5,FALSE)</f>
        <v>No</v>
      </c>
      <c r="G1397" s="6" t="str">
        <f>VLOOKUP(Table2[[#This Row],[CustomerID]],'Medical Examinations'!A:J,6,FALSE)</f>
        <v>Yes</v>
      </c>
      <c r="H1397" s="6">
        <f>VLOOKUP(Table2[[#This Row],[CustomerID]],'Medical Examinations'!A:J,7,FALSE)</f>
        <v>1</v>
      </c>
      <c r="I1397" s="6" t="str">
        <f>VLOOKUP(Table2[[#This Row],[CustomerID]],'Medical Examinations'!A:J,8,FALSE)</f>
        <v>No</v>
      </c>
      <c r="J1397" s="6" t="str">
        <f>VLOOKUP(Table2[[#This Row],[CustomerID]],'Medical Examinations'!A:J,9,FALSE)</f>
        <v>Obesity</v>
      </c>
      <c r="K1397" s="6" t="str">
        <f>VLOOKUP(Table2[[#This Row],[CustomerID]],'Medical Examinations'!A:J,10,FALSE)</f>
        <v>Normal</v>
      </c>
      <c r="L1397" s="6" t="str">
        <f>VLOOKUP(Table2[[#This Row],[CustomerID]],'Hospitalisation Details'!A:M,12,FALSE)</f>
        <v>10-Aug-1993</v>
      </c>
      <c r="M1397" s="6">
        <f>VLOOKUP(Table2[[#This Row],[CustomerID]],'Hospitalisation Details'!A:M,7,FALSE)</f>
        <v>7650.8</v>
      </c>
      <c r="N1397" s="6" t="str">
        <f>VLOOKUP(Table2[[#This Row],[CustomerID]],'Hospitalisation Details'!A:M,8,FALSE)</f>
        <v>tier - 2</v>
      </c>
      <c r="O1397" s="6" t="str">
        <f>VLOOKUP(Table2[[#This Row],[CustomerID]],'Hospitalisation Details'!A:M,9,FALSE)</f>
        <v>tier - 2</v>
      </c>
      <c r="P1397" s="6" t="str">
        <f>VLOOKUP(Table2[[#This Row],[CustomerID]],'Hospitalisation Details'!A:M,10,FALSE)</f>
        <v>R1012</v>
      </c>
      <c r="Q1397" s="6">
        <f>VLOOKUP(Table2[[#This Row],[CustomerID]],'Hospitalisation Details'!A:M,13,FALSE)</f>
        <v>29</v>
      </c>
      <c r="R1397" s="41"/>
    </row>
    <row r="1398" spans="1:18" x14ac:dyDescent="0.3">
      <c r="A1398" s="6" t="str">
        <f>VLOOKUP('Customer Names'!A1398,'Customer Names'!A:A,1,FALSE)</f>
        <v>Id1397</v>
      </c>
      <c r="B1398" s="6" t="str">
        <f>VLOOKUP(Table2[[#This Row],[CustomerID]],'Customer Names'!A:E,4,FALSE)</f>
        <v xml:space="preserve">  Jessica R</v>
      </c>
      <c r="C1398" s="6">
        <f>VLOOKUP(Table2[[#This Row],[CustomerID]],'Medical Examinations'!A:J,2,FALSE)</f>
        <v>41.325000000000003</v>
      </c>
      <c r="D1398" s="6">
        <f>VLOOKUP(Table2[[#This Row],[CustomerID]],'Medical Examinations'!A:J,3,FALSE)</f>
        <v>5.77</v>
      </c>
      <c r="E1398" s="6" t="str">
        <f>VLOOKUP(Table2[[#This Row],[CustomerID]],'Medical Examinations'!A:J,4,FALSE)</f>
        <v>No</v>
      </c>
      <c r="F1398" s="6" t="str">
        <f>VLOOKUP(Table2[[#This Row],[CustomerID]],'Medical Examinations'!A:J,5,FALSE)</f>
        <v>No</v>
      </c>
      <c r="G1398" s="6" t="str">
        <f>VLOOKUP(Table2[[#This Row],[CustomerID]],'Medical Examinations'!A:J,6,FALSE)</f>
        <v>No</v>
      </c>
      <c r="H1398" s="6">
        <f>VLOOKUP(Table2[[#This Row],[CustomerID]],'Medical Examinations'!A:J,7,FALSE)</f>
        <v>0</v>
      </c>
      <c r="I1398" s="6" t="str">
        <f>VLOOKUP(Table2[[#This Row],[CustomerID]],'Medical Examinations'!A:J,8,FALSE)</f>
        <v>No</v>
      </c>
      <c r="J1398" s="6" t="str">
        <f>VLOOKUP(Table2[[#This Row],[CustomerID]],'Medical Examinations'!A:J,9,FALSE)</f>
        <v>Obesity</v>
      </c>
      <c r="K1398" s="6" t="str">
        <f>VLOOKUP(Table2[[#This Row],[CustomerID]],'Medical Examinations'!A:J,10,FALSE)</f>
        <v>Prediabetes</v>
      </c>
      <c r="L1398" s="6" t="str">
        <f>VLOOKUP(Table2[[#This Row],[CustomerID]],'Hospitalisation Details'!A:M,12,FALSE)</f>
        <v>16-Oct-1980</v>
      </c>
      <c r="M1398" s="6">
        <f>VLOOKUP(Table2[[#This Row],[CustomerID]],'Hospitalisation Details'!A:M,7,FALSE)</f>
        <v>7650.77</v>
      </c>
      <c r="N1398" s="6" t="str">
        <f>VLOOKUP(Table2[[#This Row],[CustomerID]],'Hospitalisation Details'!A:M,8,FALSE)</f>
        <v>tier - 2</v>
      </c>
      <c r="O1398" s="6" t="str">
        <f>VLOOKUP(Table2[[#This Row],[CustomerID]],'Hospitalisation Details'!A:M,9,FALSE)</f>
        <v>tier - 2</v>
      </c>
      <c r="P1398" s="6" t="str">
        <f>VLOOKUP(Table2[[#This Row],[CustomerID]],'Hospitalisation Details'!A:M,10,FALSE)</f>
        <v>R1024</v>
      </c>
      <c r="Q1398" s="6">
        <f>VLOOKUP(Table2[[#This Row],[CustomerID]],'Hospitalisation Details'!A:M,13,FALSE)</f>
        <v>42</v>
      </c>
      <c r="R1398" s="41"/>
    </row>
    <row r="1399" spans="1:18" x14ac:dyDescent="0.3">
      <c r="A1399" s="6" t="str">
        <f>VLOOKUP('Customer Names'!A1399,'Customer Names'!A:A,1,FALSE)</f>
        <v>Id1398</v>
      </c>
      <c r="B1399" s="6" t="str">
        <f>VLOOKUP(Table2[[#This Row],[CustomerID]],'Customer Names'!A:E,4,FALSE)</f>
        <v xml:space="preserve">  Robyn</v>
      </c>
      <c r="C1399" s="6">
        <f>VLOOKUP(Table2[[#This Row],[CustomerID]],'Medical Examinations'!A:J,2,FALSE)</f>
        <v>40.31</v>
      </c>
      <c r="D1399" s="6">
        <f>VLOOKUP(Table2[[#This Row],[CustomerID]],'Medical Examinations'!A:J,3,FALSE)</f>
        <v>5.84</v>
      </c>
      <c r="E1399" s="6" t="str">
        <f>VLOOKUP(Table2[[#This Row],[CustomerID]],'Medical Examinations'!A:J,4,FALSE)</f>
        <v>No</v>
      </c>
      <c r="F1399" s="6" t="str">
        <f>VLOOKUP(Table2[[#This Row],[CustomerID]],'Medical Examinations'!A:J,5,FALSE)</f>
        <v>No</v>
      </c>
      <c r="G1399" s="6" t="str">
        <f>VLOOKUP(Table2[[#This Row],[CustomerID]],'Medical Examinations'!A:J,6,FALSE)</f>
        <v>No</v>
      </c>
      <c r="H1399" s="6">
        <f>VLOOKUP(Table2[[#This Row],[CustomerID]],'Medical Examinations'!A:J,7,FALSE)</f>
        <v>0</v>
      </c>
      <c r="I1399" s="6" t="str">
        <f>VLOOKUP(Table2[[#This Row],[CustomerID]],'Medical Examinations'!A:J,8,FALSE)</f>
        <v>No</v>
      </c>
      <c r="J1399" s="6" t="str">
        <f>VLOOKUP(Table2[[#This Row],[CustomerID]],'Medical Examinations'!A:J,9,FALSE)</f>
        <v>Obesity</v>
      </c>
      <c r="K1399" s="6" t="str">
        <f>VLOOKUP(Table2[[#This Row],[CustomerID]],'Medical Examinations'!A:J,10,FALSE)</f>
        <v>Prediabetes</v>
      </c>
      <c r="L1399" s="6" t="str">
        <f>VLOOKUP(Table2[[#This Row],[CustomerID]],'Hospitalisation Details'!A:M,12,FALSE)</f>
        <v>15-Jun-1999</v>
      </c>
      <c r="M1399" s="6">
        <f>VLOOKUP(Table2[[#This Row],[CustomerID]],'Hospitalisation Details'!A:M,7,FALSE)</f>
        <v>7642.05</v>
      </c>
      <c r="N1399" s="6" t="str">
        <f>VLOOKUP(Table2[[#This Row],[CustomerID]],'Hospitalisation Details'!A:M,8,FALSE)</f>
        <v>tier - 2</v>
      </c>
      <c r="O1399" s="6" t="str">
        <f>VLOOKUP(Table2[[#This Row],[CustomerID]],'Hospitalisation Details'!A:M,9,FALSE)</f>
        <v>tier - 2</v>
      </c>
      <c r="P1399" s="6" t="str">
        <f>VLOOKUP(Table2[[#This Row],[CustomerID]],'Hospitalisation Details'!A:M,10,FALSE)</f>
        <v>R1026</v>
      </c>
      <c r="Q1399" s="6">
        <f>VLOOKUP(Table2[[#This Row],[CustomerID]],'Hospitalisation Details'!A:M,13,FALSE)</f>
        <v>23</v>
      </c>
      <c r="R1399" s="41"/>
    </row>
    <row r="1400" spans="1:18" x14ac:dyDescent="0.3">
      <c r="A1400" s="6" t="str">
        <f>VLOOKUP('Customer Names'!A1400,'Customer Names'!A:A,1,FALSE)</f>
        <v>Id1399</v>
      </c>
      <c r="B1400" s="6" t="str">
        <f>VLOOKUP(Table2[[#This Row],[CustomerID]],'Customer Names'!A:E,4,FALSE)</f>
        <v xml:space="preserve">  Ashley</v>
      </c>
      <c r="C1400" s="6">
        <f>VLOOKUP(Table2[[#This Row],[CustomerID]],'Medical Examinations'!A:J,2,FALSE)</f>
        <v>29.48</v>
      </c>
      <c r="D1400" s="6">
        <f>VLOOKUP(Table2[[#This Row],[CustomerID]],'Medical Examinations'!A:J,3,FALSE)</f>
        <v>4.91</v>
      </c>
      <c r="E1400" s="6" t="str">
        <f>VLOOKUP(Table2[[#This Row],[CustomerID]],'Medical Examinations'!A:J,4,FALSE)</f>
        <v>No</v>
      </c>
      <c r="F1400" s="6" t="str">
        <f>VLOOKUP(Table2[[#This Row],[CustomerID]],'Medical Examinations'!A:J,5,FALSE)</f>
        <v>No</v>
      </c>
      <c r="G1400" s="6" t="str">
        <f>VLOOKUP(Table2[[#This Row],[CustomerID]],'Medical Examinations'!A:J,6,FALSE)</f>
        <v>No</v>
      </c>
      <c r="H1400" s="6">
        <f>VLOOKUP(Table2[[#This Row],[CustomerID]],'Medical Examinations'!A:J,7,FALSE)</f>
        <v>0</v>
      </c>
      <c r="I1400" s="6" t="str">
        <f>VLOOKUP(Table2[[#This Row],[CustomerID]],'Medical Examinations'!A:J,8,FALSE)</f>
        <v>No</v>
      </c>
      <c r="J1400" s="6" t="str">
        <f>VLOOKUP(Table2[[#This Row],[CustomerID]],'Medical Examinations'!A:J,9,FALSE)</f>
        <v>OverWeight</v>
      </c>
      <c r="K1400" s="6" t="str">
        <f>VLOOKUP(Table2[[#This Row],[CustomerID]],'Medical Examinations'!A:J,10,FALSE)</f>
        <v>Normal</v>
      </c>
      <c r="L1400" s="6" t="str">
        <f>VLOOKUP(Table2[[#This Row],[CustomerID]],'Hospitalisation Details'!A:M,12,FALSE)</f>
        <v>24-Jul-1980</v>
      </c>
      <c r="M1400" s="6">
        <f>VLOOKUP(Table2[[#This Row],[CustomerID]],'Hospitalisation Details'!A:M,7,FALSE)</f>
        <v>7640.31</v>
      </c>
      <c r="N1400" s="6" t="str">
        <f>VLOOKUP(Table2[[#This Row],[CustomerID]],'Hospitalisation Details'!A:M,8,FALSE)</f>
        <v>tier - 2</v>
      </c>
      <c r="O1400" s="6" t="str">
        <f>VLOOKUP(Table2[[#This Row],[CustomerID]],'Hospitalisation Details'!A:M,9,FALSE)</f>
        <v>tier - 1</v>
      </c>
      <c r="P1400" s="6" t="str">
        <f>VLOOKUP(Table2[[#This Row],[CustomerID]],'Hospitalisation Details'!A:M,10,FALSE)</f>
        <v>R1013</v>
      </c>
      <c r="Q1400" s="6">
        <f>VLOOKUP(Table2[[#This Row],[CustomerID]],'Hospitalisation Details'!A:M,13,FALSE)</f>
        <v>42</v>
      </c>
      <c r="R1400" s="41"/>
    </row>
    <row r="1401" spans="1:18" x14ac:dyDescent="0.3">
      <c r="A1401" s="6" t="str">
        <f>VLOOKUP('Customer Names'!A1401,'Customer Names'!A:A,1,FALSE)</f>
        <v>Id1400</v>
      </c>
      <c r="B1401" s="6" t="str">
        <f>VLOOKUP(Table2[[#This Row],[CustomerID]],'Customer Names'!A:E,4,FALSE)</f>
        <v xml:space="preserve">  Dana</v>
      </c>
      <c r="C1401" s="6">
        <f>VLOOKUP(Table2[[#This Row],[CustomerID]],'Medical Examinations'!A:J,2,FALSE)</f>
        <v>33.155000000000001</v>
      </c>
      <c r="D1401" s="6">
        <f>VLOOKUP(Table2[[#This Row],[CustomerID]],'Medical Examinations'!A:J,3,FALSE)</f>
        <v>5.07</v>
      </c>
      <c r="E1401" s="6" t="str">
        <f>VLOOKUP(Table2[[#This Row],[CustomerID]],'Medical Examinations'!A:J,4,FALSE)</f>
        <v>No</v>
      </c>
      <c r="F1401" s="6" t="str">
        <f>VLOOKUP(Table2[[#This Row],[CustomerID]],'Medical Examinations'!A:J,5,FALSE)</f>
        <v>No</v>
      </c>
      <c r="G1401" s="6" t="str">
        <f>VLOOKUP(Table2[[#This Row],[CustomerID]],'Medical Examinations'!A:J,6,FALSE)</f>
        <v>No</v>
      </c>
      <c r="H1401" s="6">
        <f>VLOOKUP(Table2[[#This Row],[CustomerID]],'Medical Examinations'!A:J,7,FALSE)</f>
        <v>0</v>
      </c>
      <c r="I1401" s="6" t="str">
        <f>VLOOKUP(Table2[[#This Row],[CustomerID]],'Medical Examinations'!A:J,8,FALSE)</f>
        <v>No</v>
      </c>
      <c r="J1401" s="6" t="str">
        <f>VLOOKUP(Table2[[#This Row],[CustomerID]],'Medical Examinations'!A:J,9,FALSE)</f>
        <v>Obesity</v>
      </c>
      <c r="K1401" s="6" t="str">
        <f>VLOOKUP(Table2[[#This Row],[CustomerID]],'Medical Examinations'!A:J,10,FALSE)</f>
        <v>Normal</v>
      </c>
      <c r="L1401" s="6" t="str">
        <f>VLOOKUP(Table2[[#This Row],[CustomerID]],'Hospitalisation Details'!A:M,12,FALSE)</f>
        <v>20-Jun-1980</v>
      </c>
      <c r="M1401" s="6">
        <f>VLOOKUP(Table2[[#This Row],[CustomerID]],'Hospitalisation Details'!A:M,7,FALSE)</f>
        <v>7639.42</v>
      </c>
      <c r="N1401" s="6" t="str">
        <f>VLOOKUP(Table2[[#This Row],[CustomerID]],'Hospitalisation Details'!A:M,8,FALSE)</f>
        <v>tier - 2</v>
      </c>
      <c r="O1401" s="6" t="str">
        <f>VLOOKUP(Table2[[#This Row],[CustomerID]],'Hospitalisation Details'!A:M,9,FALSE)</f>
        <v>tier - 2</v>
      </c>
      <c r="P1401" s="6" t="str">
        <f>VLOOKUP(Table2[[#This Row],[CustomerID]],'Hospitalisation Details'!A:M,10,FALSE)</f>
        <v>R1024</v>
      </c>
      <c r="Q1401" s="6">
        <f>VLOOKUP(Table2[[#This Row],[CustomerID]],'Hospitalisation Details'!A:M,13,FALSE)</f>
        <v>42</v>
      </c>
      <c r="R1401" s="41"/>
    </row>
    <row r="1402" spans="1:18" x14ac:dyDescent="0.3">
      <c r="A1402" s="6" t="str">
        <f>VLOOKUP('Customer Names'!A1402,'Customer Names'!A:A,1,FALSE)</f>
        <v>Id1401</v>
      </c>
      <c r="B1402" s="6" t="str">
        <f>VLOOKUP(Table2[[#This Row],[CustomerID]],'Customer Names'!A:E,4,FALSE)</f>
        <v xml:space="preserve">  Jessica F</v>
      </c>
      <c r="C1402" s="6">
        <f>VLOOKUP(Table2[[#This Row],[CustomerID]],'Medical Examinations'!A:J,2,FALSE)</f>
        <v>42.85</v>
      </c>
      <c r="D1402" s="6">
        <f>VLOOKUP(Table2[[#This Row],[CustomerID]],'Medical Examinations'!A:J,3,FALSE)</f>
        <v>5.81</v>
      </c>
      <c r="E1402" s="6" t="str">
        <f>VLOOKUP(Table2[[#This Row],[CustomerID]],'Medical Examinations'!A:J,4,FALSE)</f>
        <v>Yes</v>
      </c>
      <c r="F1402" s="6" t="str">
        <f>VLOOKUP(Table2[[#This Row],[CustomerID]],'Medical Examinations'!A:J,5,FALSE)</f>
        <v>No</v>
      </c>
      <c r="G1402" s="6" t="str">
        <f>VLOOKUP(Table2[[#This Row],[CustomerID]],'Medical Examinations'!A:J,6,FALSE)</f>
        <v>No</v>
      </c>
      <c r="H1402" s="6">
        <f>VLOOKUP(Table2[[#This Row],[CustomerID]],'Medical Examinations'!A:J,7,FALSE)</f>
        <v>0</v>
      </c>
      <c r="I1402" s="6" t="str">
        <f>VLOOKUP(Table2[[#This Row],[CustomerID]],'Medical Examinations'!A:J,8,FALSE)</f>
        <v>No</v>
      </c>
      <c r="J1402" s="6" t="str">
        <f>VLOOKUP(Table2[[#This Row],[CustomerID]],'Medical Examinations'!A:J,9,FALSE)</f>
        <v>Obesity</v>
      </c>
      <c r="K1402" s="6" t="str">
        <f>VLOOKUP(Table2[[#This Row],[CustomerID]],'Medical Examinations'!A:J,10,FALSE)</f>
        <v>Prediabetes</v>
      </c>
      <c r="L1402" s="6" t="str">
        <f>VLOOKUP(Table2[[#This Row],[CustomerID]],'Hospitalisation Details'!A:M,12,FALSE)</f>
        <v>13-Dec-2001</v>
      </c>
      <c r="M1402" s="6">
        <f>VLOOKUP(Table2[[#This Row],[CustomerID]],'Hospitalisation Details'!A:M,7,FALSE)</f>
        <v>7636.92</v>
      </c>
      <c r="N1402" s="6" t="str">
        <f>VLOOKUP(Table2[[#This Row],[CustomerID]],'Hospitalisation Details'!A:M,8,FALSE)</f>
        <v>tier - 2</v>
      </c>
      <c r="O1402" s="6" t="str">
        <f>VLOOKUP(Table2[[#This Row],[CustomerID]],'Hospitalisation Details'!A:M,9,FALSE)</f>
        <v>tier - 3</v>
      </c>
      <c r="P1402" s="6" t="str">
        <f>VLOOKUP(Table2[[#This Row],[CustomerID]],'Hospitalisation Details'!A:M,10,FALSE)</f>
        <v>R1012</v>
      </c>
      <c r="Q1402" s="6">
        <f>VLOOKUP(Table2[[#This Row],[CustomerID]],'Hospitalisation Details'!A:M,13,FALSE)</f>
        <v>21</v>
      </c>
      <c r="R1402" s="41"/>
    </row>
    <row r="1403" spans="1:18" x14ac:dyDescent="0.3">
      <c r="A1403" s="6" t="str">
        <f>VLOOKUP('Customer Names'!A1403,'Customer Names'!A:A,1,FALSE)</f>
        <v>Id1402</v>
      </c>
      <c r="B1403" s="6" t="str">
        <f>VLOOKUP(Table2[[#This Row],[CustomerID]],'Customer Names'!A:E,4,FALSE)</f>
        <v xml:space="preserve">  Lindsey</v>
      </c>
      <c r="C1403" s="6">
        <f>VLOOKUP(Table2[[#This Row],[CustomerID]],'Medical Examinations'!A:J,2,FALSE)</f>
        <v>32.340000000000003</v>
      </c>
      <c r="D1403" s="6">
        <f>VLOOKUP(Table2[[#This Row],[CustomerID]],'Medical Examinations'!A:J,3,FALSE)</f>
        <v>11.2</v>
      </c>
      <c r="E1403" s="6" t="str">
        <f>VLOOKUP(Table2[[#This Row],[CustomerID]],'Medical Examinations'!A:J,4,FALSE)</f>
        <v>No</v>
      </c>
      <c r="F1403" s="6" t="str">
        <f>VLOOKUP(Table2[[#This Row],[CustomerID]],'Medical Examinations'!A:J,5,FALSE)</f>
        <v>No</v>
      </c>
      <c r="G1403" s="6" t="str">
        <f>VLOOKUP(Table2[[#This Row],[CustomerID]],'Medical Examinations'!A:J,6,FALSE)</f>
        <v>No</v>
      </c>
      <c r="H1403" s="6">
        <f>VLOOKUP(Table2[[#This Row],[CustomerID]],'Medical Examinations'!A:J,7,FALSE)</f>
        <v>0</v>
      </c>
      <c r="I1403" s="6" t="str">
        <f>VLOOKUP(Table2[[#This Row],[CustomerID]],'Medical Examinations'!A:J,8,FALSE)</f>
        <v>No</v>
      </c>
      <c r="J1403" s="6" t="str">
        <f>VLOOKUP(Table2[[#This Row],[CustomerID]],'Medical Examinations'!A:J,9,FALSE)</f>
        <v>Obesity</v>
      </c>
      <c r="K1403" s="6" t="str">
        <f>VLOOKUP(Table2[[#This Row],[CustomerID]],'Medical Examinations'!A:J,10,FALSE)</f>
        <v>Diabetes</v>
      </c>
      <c r="L1403" s="6" t="str">
        <f>VLOOKUP(Table2[[#This Row],[CustomerID]],'Hospitalisation Details'!A:M,12,FALSE)</f>
        <v>24-Aug-1978</v>
      </c>
      <c r="M1403" s="6">
        <f>VLOOKUP(Table2[[#This Row],[CustomerID]],'Hospitalisation Details'!A:M,7,FALSE)</f>
        <v>7633.72</v>
      </c>
      <c r="N1403" s="6" t="str">
        <f>VLOOKUP(Table2[[#This Row],[CustomerID]],'Hospitalisation Details'!A:M,8,FALSE)</f>
        <v>tier - 2</v>
      </c>
      <c r="O1403" s="6" t="str">
        <f>VLOOKUP(Table2[[#This Row],[CustomerID]],'Hospitalisation Details'!A:M,9,FALSE)</f>
        <v>tier - 1</v>
      </c>
      <c r="P1403" s="6" t="str">
        <f>VLOOKUP(Table2[[#This Row],[CustomerID]],'Hospitalisation Details'!A:M,10,FALSE)</f>
        <v>R1013</v>
      </c>
      <c r="Q1403" s="6">
        <f>VLOOKUP(Table2[[#This Row],[CustomerID]],'Hospitalisation Details'!A:M,13,FALSE)</f>
        <v>44</v>
      </c>
      <c r="R1403" s="41"/>
    </row>
    <row r="1404" spans="1:18" x14ac:dyDescent="0.3">
      <c r="A1404" s="6" t="str">
        <f>VLOOKUP('Customer Names'!A1404,'Customer Names'!A:A,1,FALSE)</f>
        <v>Id1403</v>
      </c>
      <c r="B1404" s="6" t="str">
        <f>VLOOKUP(Table2[[#This Row],[CustomerID]],'Customer Names'!A:E,4,FALSE)</f>
        <v xml:space="preserve">  Kelly A</v>
      </c>
      <c r="C1404" s="6">
        <f>VLOOKUP(Table2[[#This Row],[CustomerID]],'Medical Examinations'!A:J,2,FALSE)</f>
        <v>27.5</v>
      </c>
      <c r="D1404" s="6">
        <f>VLOOKUP(Table2[[#This Row],[CustomerID]],'Medical Examinations'!A:J,3,FALSE)</f>
        <v>10.75</v>
      </c>
      <c r="E1404" s="6" t="str">
        <f>VLOOKUP(Table2[[#This Row],[CustomerID]],'Medical Examinations'!A:J,4,FALSE)</f>
        <v>No</v>
      </c>
      <c r="F1404" s="6" t="str">
        <f>VLOOKUP(Table2[[#This Row],[CustomerID]],'Medical Examinations'!A:J,5,FALSE)</f>
        <v>No</v>
      </c>
      <c r="G1404" s="6" t="str">
        <f>VLOOKUP(Table2[[#This Row],[CustomerID]],'Medical Examinations'!A:J,6,FALSE)</f>
        <v>No</v>
      </c>
      <c r="H1404" s="6">
        <f>VLOOKUP(Table2[[#This Row],[CustomerID]],'Medical Examinations'!A:J,7,FALSE)</f>
        <v>0</v>
      </c>
      <c r="I1404" s="6" t="str">
        <f>VLOOKUP(Table2[[#This Row],[CustomerID]],'Medical Examinations'!A:J,8,FALSE)</f>
        <v>No</v>
      </c>
      <c r="J1404" s="6" t="str">
        <f>VLOOKUP(Table2[[#This Row],[CustomerID]],'Medical Examinations'!A:J,9,FALSE)</f>
        <v>OverWeight</v>
      </c>
      <c r="K1404" s="6" t="str">
        <f>VLOOKUP(Table2[[#This Row],[CustomerID]],'Medical Examinations'!A:J,10,FALSE)</f>
        <v>Diabetes</v>
      </c>
      <c r="L1404" s="6" t="str">
        <f>VLOOKUP(Table2[[#This Row],[CustomerID]],'Hospitalisation Details'!A:M,12,FALSE)</f>
        <v>29-Nov-1978</v>
      </c>
      <c r="M1404" s="6">
        <f>VLOOKUP(Table2[[#This Row],[CustomerID]],'Hospitalisation Details'!A:M,7,FALSE)</f>
        <v>7626.99</v>
      </c>
      <c r="N1404" s="6" t="str">
        <f>VLOOKUP(Table2[[#This Row],[CustomerID]],'Hospitalisation Details'!A:M,8,FALSE)</f>
        <v>tier - 2</v>
      </c>
      <c r="O1404" s="6" t="str">
        <f>VLOOKUP(Table2[[#This Row],[CustomerID]],'Hospitalisation Details'!A:M,9,FALSE)</f>
        <v>tier - 2</v>
      </c>
      <c r="P1404" s="6" t="str">
        <f>VLOOKUP(Table2[[#This Row],[CustomerID]],'Hospitalisation Details'!A:M,10,FALSE)</f>
        <v>R1011</v>
      </c>
      <c r="Q1404" s="6">
        <f>VLOOKUP(Table2[[#This Row],[CustomerID]],'Hospitalisation Details'!A:M,13,FALSE)</f>
        <v>44</v>
      </c>
      <c r="R1404" s="41"/>
    </row>
    <row r="1405" spans="1:18" x14ac:dyDescent="0.3">
      <c r="A1405" s="6" t="str">
        <f>VLOOKUP('Customer Names'!A1405,'Customer Names'!A:A,1,FALSE)</f>
        <v>Id1404</v>
      </c>
      <c r="B1405" s="6" t="str">
        <f>VLOOKUP(Table2[[#This Row],[CustomerID]],'Customer Names'!A:E,4,FALSE)</f>
        <v xml:space="preserve">  Brooke E</v>
      </c>
      <c r="C1405" s="6">
        <f>VLOOKUP(Table2[[#This Row],[CustomerID]],'Medical Examinations'!A:J,2,FALSE)</f>
        <v>25.8</v>
      </c>
      <c r="D1405" s="6">
        <f>VLOOKUP(Table2[[#This Row],[CustomerID]],'Medical Examinations'!A:J,3,FALSE)</f>
        <v>7.8</v>
      </c>
      <c r="E1405" s="6" t="str">
        <f>VLOOKUP(Table2[[#This Row],[CustomerID]],'Medical Examinations'!A:J,4,FALSE)</f>
        <v>No</v>
      </c>
      <c r="F1405" s="6" t="str">
        <f>VLOOKUP(Table2[[#This Row],[CustomerID]],'Medical Examinations'!A:J,5,FALSE)</f>
        <v>No</v>
      </c>
      <c r="G1405" s="6" t="str">
        <f>VLOOKUP(Table2[[#This Row],[CustomerID]],'Medical Examinations'!A:J,6,FALSE)</f>
        <v>No</v>
      </c>
      <c r="H1405" s="6">
        <f>VLOOKUP(Table2[[#This Row],[CustomerID]],'Medical Examinations'!A:J,7,FALSE)</f>
        <v>0</v>
      </c>
      <c r="I1405" s="6" t="str">
        <f>VLOOKUP(Table2[[#This Row],[CustomerID]],'Medical Examinations'!A:J,8,FALSE)</f>
        <v>No</v>
      </c>
      <c r="J1405" s="6" t="str">
        <f>VLOOKUP(Table2[[#This Row],[CustomerID]],'Medical Examinations'!A:J,9,FALSE)</f>
        <v>OverWeight</v>
      </c>
      <c r="K1405" s="6" t="str">
        <f>VLOOKUP(Table2[[#This Row],[CustomerID]],'Medical Examinations'!A:J,10,FALSE)</f>
        <v>Diabetes</v>
      </c>
      <c r="L1405" s="6" t="str">
        <f>VLOOKUP(Table2[[#This Row],[CustomerID]],'Hospitalisation Details'!A:M,12,FALSE)</f>
        <v>6-Nov-1978</v>
      </c>
      <c r="M1405" s="6">
        <f>VLOOKUP(Table2[[#This Row],[CustomerID]],'Hospitalisation Details'!A:M,7,FALSE)</f>
        <v>7624.63</v>
      </c>
      <c r="N1405" s="6" t="str">
        <f>VLOOKUP(Table2[[#This Row],[CustomerID]],'Hospitalisation Details'!A:M,8,FALSE)</f>
        <v>tier - 2</v>
      </c>
      <c r="O1405" s="6" t="str">
        <f>VLOOKUP(Table2[[#This Row],[CustomerID]],'Hospitalisation Details'!A:M,9,FALSE)</f>
        <v>tier - 1</v>
      </c>
      <c r="P1405" s="6" t="str">
        <f>VLOOKUP(Table2[[#This Row],[CustomerID]],'Hospitalisation Details'!A:M,10,FALSE)</f>
        <v>R1011</v>
      </c>
      <c r="Q1405" s="6">
        <f>VLOOKUP(Table2[[#This Row],[CustomerID]],'Hospitalisation Details'!A:M,13,FALSE)</f>
        <v>44</v>
      </c>
      <c r="R1405" s="41"/>
    </row>
    <row r="1406" spans="1:18" x14ac:dyDescent="0.3">
      <c r="A1406" s="6" t="str">
        <f>VLOOKUP('Customer Names'!A1406,'Customer Names'!A:A,1,FALSE)</f>
        <v>Id1405</v>
      </c>
      <c r="B1406" s="6" t="str">
        <f>VLOOKUP(Table2[[#This Row],[CustomerID]],'Customer Names'!A:E,4,FALSE)</f>
        <v xml:space="preserve">  Katelyn E</v>
      </c>
      <c r="C1406" s="6">
        <f>VLOOKUP(Table2[[#This Row],[CustomerID]],'Medical Examinations'!A:J,2,FALSE)</f>
        <v>25</v>
      </c>
      <c r="D1406" s="6">
        <f>VLOOKUP(Table2[[#This Row],[CustomerID]],'Medical Examinations'!A:J,3,FALSE)</f>
        <v>7.04</v>
      </c>
      <c r="E1406" s="6" t="str">
        <f>VLOOKUP(Table2[[#This Row],[CustomerID]],'Medical Examinations'!A:J,4,FALSE)</f>
        <v>No</v>
      </c>
      <c r="F1406" s="6" t="str">
        <f>VLOOKUP(Table2[[#This Row],[CustomerID]],'Medical Examinations'!A:J,5,FALSE)</f>
        <v>No</v>
      </c>
      <c r="G1406" s="6" t="str">
        <f>VLOOKUP(Table2[[#This Row],[CustomerID]],'Medical Examinations'!A:J,6,FALSE)</f>
        <v>No</v>
      </c>
      <c r="H1406" s="6">
        <f>VLOOKUP(Table2[[#This Row],[CustomerID]],'Medical Examinations'!A:J,7,FALSE)</f>
        <v>0</v>
      </c>
      <c r="I1406" s="6" t="str">
        <f>VLOOKUP(Table2[[#This Row],[CustomerID]],'Medical Examinations'!A:J,8,FALSE)</f>
        <v>No</v>
      </c>
      <c r="J1406" s="6" t="str">
        <f>VLOOKUP(Table2[[#This Row],[CustomerID]],'Medical Examinations'!A:J,9,FALSE)</f>
        <v>OverWeight</v>
      </c>
      <c r="K1406" s="6" t="str">
        <f>VLOOKUP(Table2[[#This Row],[CustomerID]],'Medical Examinations'!A:J,10,FALSE)</f>
        <v>Diabetes</v>
      </c>
      <c r="L1406" s="6" t="str">
        <f>VLOOKUP(Table2[[#This Row],[CustomerID]],'Hospitalisation Details'!A:M,12,FALSE)</f>
        <v>28-Nov-1978</v>
      </c>
      <c r="M1406" s="6">
        <f>VLOOKUP(Table2[[#This Row],[CustomerID]],'Hospitalisation Details'!A:M,7,FALSE)</f>
        <v>7623.52</v>
      </c>
      <c r="N1406" s="6" t="str">
        <f>VLOOKUP(Table2[[#This Row],[CustomerID]],'Hospitalisation Details'!A:M,8,FALSE)</f>
        <v>tier - 2</v>
      </c>
      <c r="O1406" s="6" t="str">
        <f>VLOOKUP(Table2[[#This Row],[CustomerID]],'Hospitalisation Details'!A:M,9,FALSE)</f>
        <v>tier - 1</v>
      </c>
      <c r="P1406" s="6" t="str">
        <f>VLOOKUP(Table2[[#This Row],[CustomerID]],'Hospitalisation Details'!A:M,10,FALSE)</f>
        <v>R1011</v>
      </c>
      <c r="Q1406" s="6">
        <f>VLOOKUP(Table2[[#This Row],[CustomerID]],'Hospitalisation Details'!A:M,13,FALSE)</f>
        <v>44</v>
      </c>
      <c r="R1406" s="41"/>
    </row>
    <row r="1407" spans="1:18" x14ac:dyDescent="0.3">
      <c r="A1407" s="6" t="str">
        <f>VLOOKUP('Customer Names'!A1407,'Customer Names'!A:A,1,FALSE)</f>
        <v>Id1406</v>
      </c>
      <c r="B1407" s="6" t="str">
        <f>VLOOKUP(Table2[[#This Row],[CustomerID]],'Customer Names'!A:E,4,FALSE)</f>
        <v xml:space="preserve">  Adam</v>
      </c>
      <c r="C1407" s="6">
        <f>VLOOKUP(Table2[[#This Row],[CustomerID]],'Medical Examinations'!A:J,2,FALSE)</f>
        <v>41.2</v>
      </c>
      <c r="D1407" s="6">
        <f>VLOOKUP(Table2[[#This Row],[CustomerID]],'Medical Examinations'!A:J,3,FALSE)</f>
        <v>4.18</v>
      </c>
      <c r="E1407" s="6" t="str">
        <f>VLOOKUP(Table2[[#This Row],[CustomerID]],'Medical Examinations'!A:J,4,FALSE)</f>
        <v>Yes</v>
      </c>
      <c r="F1407" s="6" t="str">
        <f>VLOOKUP(Table2[[#This Row],[CustomerID]],'Medical Examinations'!A:J,5,FALSE)</f>
        <v>No</v>
      </c>
      <c r="G1407" s="6" t="str">
        <f>VLOOKUP(Table2[[#This Row],[CustomerID]],'Medical Examinations'!A:J,6,FALSE)</f>
        <v>No</v>
      </c>
      <c r="H1407" s="6">
        <f>VLOOKUP(Table2[[#This Row],[CustomerID]],'Medical Examinations'!A:J,7,FALSE)</f>
        <v>0</v>
      </c>
      <c r="I1407" s="6" t="str">
        <f>VLOOKUP(Table2[[#This Row],[CustomerID]],'Medical Examinations'!A:J,8,FALSE)</f>
        <v>No</v>
      </c>
      <c r="J1407" s="6" t="str">
        <f>VLOOKUP(Table2[[#This Row],[CustomerID]],'Medical Examinations'!A:J,9,FALSE)</f>
        <v>Obesity</v>
      </c>
      <c r="K1407" s="6" t="str">
        <f>VLOOKUP(Table2[[#This Row],[CustomerID]],'Medical Examinations'!A:J,10,FALSE)</f>
        <v>Normal</v>
      </c>
      <c r="L1407" s="6" t="str">
        <f>VLOOKUP(Table2[[#This Row],[CustomerID]],'Hospitalisation Details'!A:M,12,FALSE)</f>
        <v>17-Sep-1996</v>
      </c>
      <c r="M1407" s="6">
        <f>VLOOKUP(Table2[[#This Row],[CustomerID]],'Hospitalisation Details'!A:M,7,FALSE)</f>
        <v>7623.13</v>
      </c>
      <c r="N1407" s="6" t="str">
        <f>VLOOKUP(Table2[[#This Row],[CustomerID]],'Hospitalisation Details'!A:M,8,FALSE)</f>
        <v>tier - 2</v>
      </c>
      <c r="O1407" s="6" t="str">
        <f>VLOOKUP(Table2[[#This Row],[CustomerID]],'Hospitalisation Details'!A:M,9,FALSE)</f>
        <v>tier - 3</v>
      </c>
      <c r="P1407" s="6" t="str">
        <f>VLOOKUP(Table2[[#This Row],[CustomerID]],'Hospitalisation Details'!A:M,10,FALSE)</f>
        <v>R1011</v>
      </c>
      <c r="Q1407" s="6">
        <f>VLOOKUP(Table2[[#This Row],[CustomerID]],'Hospitalisation Details'!A:M,13,FALSE)</f>
        <v>26</v>
      </c>
      <c r="R1407" s="41"/>
    </row>
    <row r="1408" spans="1:18" x14ac:dyDescent="0.3">
      <c r="A1408" s="6" t="str">
        <f>VLOOKUP('Customer Names'!A1408,'Customer Names'!A:A,1,FALSE)</f>
        <v>Id1407</v>
      </c>
      <c r="B1408" s="6" t="str">
        <f>VLOOKUP(Table2[[#This Row],[CustomerID]],'Customer Names'!A:E,4,FALSE)</f>
        <v xml:space="preserve">  Dana</v>
      </c>
      <c r="C1408" s="6">
        <f>VLOOKUP(Table2[[#This Row],[CustomerID]],'Medical Examinations'!A:J,2,FALSE)</f>
        <v>17.78</v>
      </c>
      <c r="D1408" s="6">
        <f>VLOOKUP(Table2[[#This Row],[CustomerID]],'Medical Examinations'!A:J,3,FALSE)</f>
        <v>8.19</v>
      </c>
      <c r="E1408" s="6" t="str">
        <f>VLOOKUP(Table2[[#This Row],[CustomerID]],'Medical Examinations'!A:J,4,FALSE)</f>
        <v>No</v>
      </c>
      <c r="F1408" s="6" t="str">
        <f>VLOOKUP(Table2[[#This Row],[CustomerID]],'Medical Examinations'!A:J,5,FALSE)</f>
        <v>No</v>
      </c>
      <c r="G1408" s="6" t="str">
        <f>VLOOKUP(Table2[[#This Row],[CustomerID]],'Medical Examinations'!A:J,6,FALSE)</f>
        <v>No</v>
      </c>
      <c r="H1408" s="6">
        <f>VLOOKUP(Table2[[#This Row],[CustomerID]],'Medical Examinations'!A:J,7,FALSE)</f>
        <v>0</v>
      </c>
      <c r="I1408" s="6" t="str">
        <f>VLOOKUP(Table2[[#This Row],[CustomerID]],'Medical Examinations'!A:J,8,FALSE)</f>
        <v>No</v>
      </c>
      <c r="J1408" s="6" t="str">
        <f>VLOOKUP(Table2[[#This Row],[CustomerID]],'Medical Examinations'!A:J,9,FALSE)</f>
        <v>UnderWeight</v>
      </c>
      <c r="K1408" s="6" t="str">
        <f>VLOOKUP(Table2[[#This Row],[CustomerID]],'Medical Examinations'!A:J,10,FALSE)</f>
        <v>Diabetes</v>
      </c>
      <c r="L1408" s="6" t="str">
        <f>VLOOKUP(Table2[[#This Row],[CustomerID]],'Hospitalisation Details'!A:M,12,FALSE)</f>
        <v>3-Jul-1968</v>
      </c>
      <c r="M1408" s="6">
        <f>VLOOKUP(Table2[[#This Row],[CustomerID]],'Hospitalisation Details'!A:M,7,FALSE)</f>
        <v>7609.6</v>
      </c>
      <c r="N1408" s="6" t="str">
        <f>VLOOKUP(Table2[[#This Row],[CustomerID]],'Hospitalisation Details'!A:M,8,FALSE)</f>
        <v>tier - 3</v>
      </c>
      <c r="O1408" s="6" t="str">
        <f>VLOOKUP(Table2[[#This Row],[CustomerID]],'Hospitalisation Details'!A:M,9,FALSE)</f>
        <v>tier - 2</v>
      </c>
      <c r="P1408" s="6" t="str">
        <f>VLOOKUP(Table2[[#This Row],[CustomerID]],'Hospitalisation Details'!A:M,10,FALSE)</f>
        <v>R1012</v>
      </c>
      <c r="Q1408" s="6">
        <f>VLOOKUP(Table2[[#This Row],[CustomerID]],'Hospitalisation Details'!A:M,13,FALSE)</f>
        <v>54</v>
      </c>
      <c r="R1408" s="41"/>
    </row>
    <row r="1409" spans="1:18" x14ac:dyDescent="0.3">
      <c r="A1409" s="6" t="str">
        <f>VLOOKUP('Customer Names'!A1409,'Customer Names'!A:A,1,FALSE)</f>
        <v>Id1408</v>
      </c>
      <c r="B1409" s="6" t="str">
        <f>VLOOKUP(Table2[[#This Row],[CustomerID]],'Customer Names'!A:E,4,FALSE)</f>
        <v xml:space="preserve">  Eric W</v>
      </c>
      <c r="C1409" s="6">
        <f>VLOOKUP(Table2[[#This Row],[CustomerID]],'Medical Examinations'!A:J,2,FALSE)</f>
        <v>40.119999999999997</v>
      </c>
      <c r="D1409" s="6">
        <f>VLOOKUP(Table2[[#This Row],[CustomerID]],'Medical Examinations'!A:J,3,FALSE)</f>
        <v>6.22</v>
      </c>
      <c r="E1409" s="6" t="str">
        <f>VLOOKUP(Table2[[#This Row],[CustomerID]],'Medical Examinations'!A:J,4,FALSE)</f>
        <v>Yes</v>
      </c>
      <c r="F1409" s="6" t="str">
        <f>VLOOKUP(Table2[[#This Row],[CustomerID]],'Medical Examinations'!A:J,5,FALSE)</f>
        <v>No</v>
      </c>
      <c r="G1409" s="6" t="str">
        <f>VLOOKUP(Table2[[#This Row],[CustomerID]],'Medical Examinations'!A:J,6,FALSE)</f>
        <v>Yes</v>
      </c>
      <c r="H1409" s="6">
        <f>VLOOKUP(Table2[[#This Row],[CustomerID]],'Medical Examinations'!A:J,7,FALSE)</f>
        <v>1</v>
      </c>
      <c r="I1409" s="6" t="str">
        <f>VLOOKUP(Table2[[#This Row],[CustomerID]],'Medical Examinations'!A:J,8,FALSE)</f>
        <v>No</v>
      </c>
      <c r="J1409" s="6" t="str">
        <f>VLOOKUP(Table2[[#This Row],[CustomerID]],'Medical Examinations'!A:J,9,FALSE)</f>
        <v>Obesity</v>
      </c>
      <c r="K1409" s="6" t="str">
        <f>VLOOKUP(Table2[[#This Row],[CustomerID]],'Medical Examinations'!A:J,10,FALSE)</f>
        <v>Prediabetes</v>
      </c>
      <c r="L1409" s="6" t="str">
        <f>VLOOKUP(Table2[[#This Row],[CustomerID]],'Hospitalisation Details'!A:M,12,FALSE)</f>
        <v>30-Sep-1997</v>
      </c>
      <c r="M1409" s="6">
        <f>VLOOKUP(Table2[[#This Row],[CustomerID]],'Hospitalisation Details'!A:M,7,FALSE)</f>
        <v>7607.03</v>
      </c>
      <c r="N1409" s="6" t="str">
        <f>VLOOKUP(Table2[[#This Row],[CustomerID]],'Hospitalisation Details'!A:M,8,FALSE)</f>
        <v>tier - 2</v>
      </c>
      <c r="O1409" s="6" t="str">
        <f>VLOOKUP(Table2[[#This Row],[CustomerID]],'Hospitalisation Details'!A:M,9,FALSE)</f>
        <v>tier - 2</v>
      </c>
      <c r="P1409" s="6" t="str">
        <f>VLOOKUP(Table2[[#This Row],[CustomerID]],'Hospitalisation Details'!A:M,10,FALSE)</f>
        <v>R1012</v>
      </c>
      <c r="Q1409" s="6">
        <f>VLOOKUP(Table2[[#This Row],[CustomerID]],'Hospitalisation Details'!A:M,13,FALSE)</f>
        <v>25</v>
      </c>
      <c r="R1409" s="41"/>
    </row>
    <row r="1410" spans="1:18" x14ac:dyDescent="0.3">
      <c r="A1410" s="6" t="str">
        <f>VLOOKUP('Customer Names'!A1410,'Customer Names'!A:A,1,FALSE)</f>
        <v>Id1409</v>
      </c>
      <c r="B1410" s="6" t="str">
        <f>VLOOKUP(Table2[[#This Row],[CustomerID]],'Customer Names'!A:E,4,FALSE)</f>
        <v xml:space="preserve">  Matthew D</v>
      </c>
      <c r="C1410" s="6">
        <f>VLOOKUP(Table2[[#This Row],[CustomerID]],'Medical Examinations'!A:J,2,FALSE)</f>
        <v>19.350000000000001</v>
      </c>
      <c r="D1410" s="6">
        <f>VLOOKUP(Table2[[#This Row],[CustomerID]],'Medical Examinations'!A:J,3,FALSE)</f>
        <v>8.2200000000000006</v>
      </c>
      <c r="E1410" s="6" t="str">
        <f>VLOOKUP(Table2[[#This Row],[CustomerID]],'Medical Examinations'!A:J,4,FALSE)</f>
        <v>Yes</v>
      </c>
      <c r="F1410" s="6" t="str">
        <f>VLOOKUP(Table2[[#This Row],[CustomerID]],'Medical Examinations'!A:J,5,FALSE)</f>
        <v>No</v>
      </c>
      <c r="G1410" s="6" t="str">
        <f>VLOOKUP(Table2[[#This Row],[CustomerID]],'Medical Examinations'!A:J,6,FALSE)</f>
        <v>No</v>
      </c>
      <c r="H1410" s="6">
        <f>VLOOKUP(Table2[[#This Row],[CustomerID]],'Medical Examinations'!A:J,7,FALSE)</f>
        <v>0</v>
      </c>
      <c r="I1410" s="6" t="str">
        <f>VLOOKUP(Table2[[#This Row],[CustomerID]],'Medical Examinations'!A:J,8,FALSE)</f>
        <v>No</v>
      </c>
      <c r="J1410" s="6" t="str">
        <f>VLOOKUP(Table2[[#This Row],[CustomerID]],'Medical Examinations'!A:J,9,FALSE)</f>
        <v>NormalWeight</v>
      </c>
      <c r="K1410" s="6" t="str">
        <f>VLOOKUP(Table2[[#This Row],[CustomerID]],'Medical Examinations'!A:J,10,FALSE)</f>
        <v>Diabetes</v>
      </c>
      <c r="L1410" s="6" t="str">
        <f>VLOOKUP(Table2[[#This Row],[CustomerID]],'Hospitalisation Details'!A:M,12,FALSE)</f>
        <v>17-Jul-1967</v>
      </c>
      <c r="M1410" s="6">
        <f>VLOOKUP(Table2[[#This Row],[CustomerID]],'Hospitalisation Details'!A:M,7,FALSE)</f>
        <v>7585.62</v>
      </c>
      <c r="N1410" s="6" t="str">
        <f>VLOOKUP(Table2[[#This Row],[CustomerID]],'Hospitalisation Details'!A:M,8,FALSE)</f>
        <v>tier - 3</v>
      </c>
      <c r="O1410" s="6" t="str">
        <f>VLOOKUP(Table2[[#This Row],[CustomerID]],'Hospitalisation Details'!A:M,9,FALSE)</f>
        <v>tier - 2</v>
      </c>
      <c r="P1410" s="6" t="str">
        <f>VLOOKUP(Table2[[#This Row],[CustomerID]],'Hospitalisation Details'!A:M,10,FALSE)</f>
        <v>R1013</v>
      </c>
      <c r="Q1410" s="6">
        <f>VLOOKUP(Table2[[#This Row],[CustomerID]],'Hospitalisation Details'!A:M,13,FALSE)</f>
        <v>55</v>
      </c>
      <c r="R1410" s="41"/>
    </row>
    <row r="1411" spans="1:18" x14ac:dyDescent="0.3">
      <c r="A1411" s="6" t="str">
        <f>VLOOKUP('Customer Names'!A1411,'Customer Names'!A:A,1,FALSE)</f>
        <v>Id1410</v>
      </c>
      <c r="B1411" s="6" t="str">
        <f>VLOOKUP(Table2[[#This Row],[CustomerID]],'Customer Names'!A:E,4,FALSE)</f>
        <v xml:space="preserve">  Eoghan</v>
      </c>
      <c r="C1411" s="6">
        <f>VLOOKUP(Table2[[#This Row],[CustomerID]],'Medical Examinations'!A:J,2,FALSE)</f>
        <v>36.69</v>
      </c>
      <c r="D1411" s="6">
        <f>VLOOKUP(Table2[[#This Row],[CustomerID]],'Medical Examinations'!A:J,3,FALSE)</f>
        <v>6.15</v>
      </c>
      <c r="E1411" s="6" t="str">
        <f>VLOOKUP(Table2[[#This Row],[CustomerID]],'Medical Examinations'!A:J,4,FALSE)</f>
        <v>No</v>
      </c>
      <c r="F1411" s="6" t="str">
        <f>VLOOKUP(Table2[[#This Row],[CustomerID]],'Medical Examinations'!A:J,5,FALSE)</f>
        <v>No</v>
      </c>
      <c r="G1411" s="6" t="str">
        <f>VLOOKUP(Table2[[#This Row],[CustomerID]],'Medical Examinations'!A:J,6,FALSE)</f>
        <v>No</v>
      </c>
      <c r="H1411" s="6">
        <f>VLOOKUP(Table2[[#This Row],[CustomerID]],'Medical Examinations'!A:J,7,FALSE)</f>
        <v>0</v>
      </c>
      <c r="I1411" s="6" t="str">
        <f>VLOOKUP(Table2[[#This Row],[CustomerID]],'Medical Examinations'!A:J,8,FALSE)</f>
        <v>No</v>
      </c>
      <c r="J1411" s="6" t="str">
        <f>VLOOKUP(Table2[[#This Row],[CustomerID]],'Medical Examinations'!A:J,9,FALSE)</f>
        <v>Obesity</v>
      </c>
      <c r="K1411" s="6" t="str">
        <f>VLOOKUP(Table2[[#This Row],[CustomerID]],'Medical Examinations'!A:J,10,FALSE)</f>
        <v>Prediabetes</v>
      </c>
      <c r="L1411" s="6" t="str">
        <f>VLOOKUP(Table2[[#This Row],[CustomerID]],'Hospitalisation Details'!A:M,12,FALSE)</f>
        <v>14-Aug-1994</v>
      </c>
      <c r="M1411" s="6">
        <f>VLOOKUP(Table2[[#This Row],[CustomerID]],'Hospitalisation Details'!A:M,7,FALSE)</f>
        <v>7567.13</v>
      </c>
      <c r="N1411" s="6" t="str">
        <f>VLOOKUP(Table2[[#This Row],[CustomerID]],'Hospitalisation Details'!A:M,8,FALSE)</f>
        <v>tier - 2</v>
      </c>
      <c r="O1411" s="6" t="str">
        <f>VLOOKUP(Table2[[#This Row],[CustomerID]],'Hospitalisation Details'!A:M,9,FALSE)</f>
        <v>tier - 2</v>
      </c>
      <c r="P1411" s="6" t="str">
        <f>VLOOKUP(Table2[[#This Row],[CustomerID]],'Hospitalisation Details'!A:M,10,FALSE)</f>
        <v>R1021</v>
      </c>
      <c r="Q1411" s="6">
        <f>VLOOKUP(Table2[[#This Row],[CustomerID]],'Hospitalisation Details'!A:M,13,FALSE)</f>
        <v>28</v>
      </c>
      <c r="R1411" s="41"/>
    </row>
    <row r="1412" spans="1:18" x14ac:dyDescent="0.3">
      <c r="A1412" s="6" t="str">
        <f>VLOOKUP('Customer Names'!A1412,'Customer Names'!A:A,1,FALSE)</f>
        <v>Id1411</v>
      </c>
      <c r="B1412" s="6" t="str">
        <f>VLOOKUP(Table2[[#This Row],[CustomerID]],'Customer Names'!A:E,4,FALSE)</f>
        <v xml:space="preserve">  Pamela W</v>
      </c>
      <c r="C1412" s="6">
        <f>VLOOKUP(Table2[[#This Row],[CustomerID]],'Medical Examinations'!A:J,2,FALSE)</f>
        <v>28.51</v>
      </c>
      <c r="D1412" s="6">
        <f>VLOOKUP(Table2[[#This Row],[CustomerID]],'Medical Examinations'!A:J,3,FALSE)</f>
        <v>5.65</v>
      </c>
      <c r="E1412" s="6" t="str">
        <f>VLOOKUP(Table2[[#This Row],[CustomerID]],'Medical Examinations'!A:J,4,FALSE)</f>
        <v>Yes</v>
      </c>
      <c r="F1412" s="6" t="str">
        <f>VLOOKUP(Table2[[#This Row],[CustomerID]],'Medical Examinations'!A:J,5,FALSE)</f>
        <v>No</v>
      </c>
      <c r="G1412" s="6" t="str">
        <f>VLOOKUP(Table2[[#This Row],[CustomerID]],'Medical Examinations'!A:J,6,FALSE)</f>
        <v>No</v>
      </c>
      <c r="H1412" s="6">
        <f>VLOOKUP(Table2[[#This Row],[CustomerID]],'Medical Examinations'!A:J,7,FALSE)</f>
        <v>1</v>
      </c>
      <c r="I1412" s="6" t="str">
        <f>VLOOKUP(Table2[[#This Row],[CustomerID]],'Medical Examinations'!A:J,8,FALSE)</f>
        <v>No</v>
      </c>
      <c r="J1412" s="6" t="str">
        <f>VLOOKUP(Table2[[#This Row],[CustomerID]],'Medical Examinations'!A:J,9,FALSE)</f>
        <v>OverWeight</v>
      </c>
      <c r="K1412" s="6" t="str">
        <f>VLOOKUP(Table2[[#This Row],[CustomerID]],'Medical Examinations'!A:J,10,FALSE)</f>
        <v>Normal</v>
      </c>
      <c r="L1412" s="6" t="str">
        <f>VLOOKUP(Table2[[#This Row],[CustomerID]],'Hospitalisation Details'!A:M,12,FALSE)</f>
        <v>15-Dec-1988</v>
      </c>
      <c r="M1412" s="6">
        <f>VLOOKUP(Table2[[#This Row],[CustomerID]],'Hospitalisation Details'!A:M,7,FALSE)</f>
        <v>7538.52</v>
      </c>
      <c r="N1412" s="6" t="str">
        <f>VLOOKUP(Table2[[#This Row],[CustomerID]],'Hospitalisation Details'!A:M,8,FALSE)</f>
        <v>tier - 2</v>
      </c>
      <c r="O1412" s="6" t="str">
        <f>VLOOKUP(Table2[[#This Row],[CustomerID]],'Hospitalisation Details'!A:M,9,FALSE)</f>
        <v>tier - 2</v>
      </c>
      <c r="P1412" s="6" t="str">
        <f>VLOOKUP(Table2[[#This Row],[CustomerID]],'Hospitalisation Details'!A:M,10,FALSE)</f>
        <v>R1012</v>
      </c>
      <c r="Q1412" s="6">
        <f>VLOOKUP(Table2[[#This Row],[CustomerID]],'Hospitalisation Details'!A:M,13,FALSE)</f>
        <v>34</v>
      </c>
      <c r="R1412" s="41"/>
    </row>
    <row r="1413" spans="1:18" x14ac:dyDescent="0.3">
      <c r="A1413" s="6" t="str">
        <f>VLOOKUP('Customer Names'!A1413,'Customer Names'!A:A,1,FALSE)</f>
        <v>Id1412</v>
      </c>
      <c r="B1413" s="6" t="str">
        <f>VLOOKUP(Table2[[#This Row],[CustomerID]],'Customer Names'!A:E,4,FALSE)</f>
        <v xml:space="preserve">  Lindsey M</v>
      </c>
      <c r="C1413" s="6">
        <f>VLOOKUP(Table2[[#This Row],[CustomerID]],'Medical Examinations'!A:J,2,FALSE)</f>
        <v>30.21</v>
      </c>
      <c r="D1413" s="6">
        <f>VLOOKUP(Table2[[#This Row],[CustomerID]],'Medical Examinations'!A:J,3,FALSE)</f>
        <v>5.5</v>
      </c>
      <c r="E1413" s="6" t="str">
        <f>VLOOKUP(Table2[[#This Row],[CustomerID]],'Medical Examinations'!A:J,4,FALSE)</f>
        <v>No</v>
      </c>
      <c r="F1413" s="6" t="str">
        <f>VLOOKUP(Table2[[#This Row],[CustomerID]],'Medical Examinations'!A:J,5,FALSE)</f>
        <v>No</v>
      </c>
      <c r="G1413" s="6" t="str">
        <f>VLOOKUP(Table2[[#This Row],[CustomerID]],'Medical Examinations'!A:J,6,FALSE)</f>
        <v>No</v>
      </c>
      <c r="H1413" s="6">
        <f>VLOOKUP(Table2[[#This Row],[CustomerID]],'Medical Examinations'!A:J,7,FALSE)</f>
        <v>1</v>
      </c>
      <c r="I1413" s="6" t="str">
        <f>VLOOKUP(Table2[[#This Row],[CustomerID]],'Medical Examinations'!A:J,8,FALSE)</f>
        <v>No</v>
      </c>
      <c r="J1413" s="6" t="str">
        <f>VLOOKUP(Table2[[#This Row],[CustomerID]],'Medical Examinations'!A:J,9,FALSE)</f>
        <v>Obesity</v>
      </c>
      <c r="K1413" s="6" t="str">
        <f>VLOOKUP(Table2[[#This Row],[CustomerID]],'Medical Examinations'!A:J,10,FALSE)</f>
        <v>Normal</v>
      </c>
      <c r="L1413" s="6" t="str">
        <f>VLOOKUP(Table2[[#This Row],[CustomerID]],'Hospitalisation Details'!A:M,12,FALSE)</f>
        <v>22-Aug-1984</v>
      </c>
      <c r="M1413" s="6">
        <f>VLOOKUP(Table2[[#This Row],[CustomerID]],'Hospitalisation Details'!A:M,7,FALSE)</f>
        <v>7537.16</v>
      </c>
      <c r="N1413" s="6" t="str">
        <f>VLOOKUP(Table2[[#This Row],[CustomerID]],'Hospitalisation Details'!A:M,8,FALSE)</f>
        <v>tier - 2</v>
      </c>
      <c r="O1413" s="6" t="str">
        <f>VLOOKUP(Table2[[#This Row],[CustomerID]],'Hospitalisation Details'!A:M,9,FALSE)</f>
        <v>tier - 2</v>
      </c>
      <c r="P1413" s="6" t="str">
        <f>VLOOKUP(Table2[[#This Row],[CustomerID]],'Hospitalisation Details'!A:M,10,FALSE)</f>
        <v>R1012</v>
      </c>
      <c r="Q1413" s="6">
        <f>VLOOKUP(Table2[[#This Row],[CustomerID]],'Hospitalisation Details'!A:M,13,FALSE)</f>
        <v>38</v>
      </c>
      <c r="R1413" s="41"/>
    </row>
    <row r="1414" spans="1:18" x14ac:dyDescent="0.3">
      <c r="A1414" s="6" t="str">
        <f>VLOOKUP('Customer Names'!A1414,'Customer Names'!A:A,1,FALSE)</f>
        <v>Id1413</v>
      </c>
      <c r="B1414" s="6" t="str">
        <f>VLOOKUP(Table2[[#This Row],[CustomerID]],'Customer Names'!A:E,4,FALSE)</f>
        <v xml:space="preserve">  Kassie</v>
      </c>
      <c r="C1414" s="6">
        <f>VLOOKUP(Table2[[#This Row],[CustomerID]],'Medical Examinations'!A:J,2,FALSE)</f>
        <v>24.33</v>
      </c>
      <c r="D1414" s="6">
        <f>VLOOKUP(Table2[[#This Row],[CustomerID]],'Medical Examinations'!A:J,3,FALSE)</f>
        <v>8</v>
      </c>
      <c r="E1414" s="6" t="str">
        <f>VLOOKUP(Table2[[#This Row],[CustomerID]],'Medical Examinations'!A:J,4,FALSE)</f>
        <v>No</v>
      </c>
      <c r="F1414" s="6" t="str">
        <f>VLOOKUP(Table2[[#This Row],[CustomerID]],'Medical Examinations'!A:J,5,FALSE)</f>
        <v>No</v>
      </c>
      <c r="G1414" s="6" t="str">
        <f>VLOOKUP(Table2[[#This Row],[CustomerID]],'Medical Examinations'!A:J,6,FALSE)</f>
        <v>No</v>
      </c>
      <c r="H1414" s="6">
        <f>VLOOKUP(Table2[[#This Row],[CustomerID]],'Medical Examinations'!A:J,7,FALSE)</f>
        <v>0</v>
      </c>
      <c r="I1414" s="6" t="str">
        <f>VLOOKUP(Table2[[#This Row],[CustomerID]],'Medical Examinations'!A:J,8,FALSE)</f>
        <v>No</v>
      </c>
      <c r="J1414" s="6" t="str">
        <f>VLOOKUP(Table2[[#This Row],[CustomerID]],'Medical Examinations'!A:J,9,FALSE)</f>
        <v>NormalWeight</v>
      </c>
      <c r="K1414" s="6" t="str">
        <f>VLOOKUP(Table2[[#This Row],[CustomerID]],'Medical Examinations'!A:J,10,FALSE)</f>
        <v>Diabetes</v>
      </c>
      <c r="L1414" s="6" t="str">
        <f>VLOOKUP(Table2[[#This Row],[CustomerID]],'Hospitalisation Details'!A:M,12,FALSE)</f>
        <v>14-Dec-1978</v>
      </c>
      <c r="M1414" s="6">
        <f>VLOOKUP(Table2[[#This Row],[CustomerID]],'Hospitalisation Details'!A:M,7,FALSE)</f>
        <v>7531.7</v>
      </c>
      <c r="N1414" s="6" t="str">
        <f>VLOOKUP(Table2[[#This Row],[CustomerID]],'Hospitalisation Details'!A:M,8,FALSE)</f>
        <v>tier - 2</v>
      </c>
      <c r="O1414" s="6" t="str">
        <f>VLOOKUP(Table2[[#This Row],[CustomerID]],'Hospitalisation Details'!A:M,9,FALSE)</f>
        <v>tier - 1</v>
      </c>
      <c r="P1414" s="6" t="str">
        <f>VLOOKUP(Table2[[#This Row],[CustomerID]],'Hospitalisation Details'!A:M,10,FALSE)</f>
        <v>R1013</v>
      </c>
      <c r="Q1414" s="6">
        <f>VLOOKUP(Table2[[#This Row],[CustomerID]],'Hospitalisation Details'!A:M,13,FALSE)</f>
        <v>44</v>
      </c>
      <c r="R1414" s="41"/>
    </row>
    <row r="1415" spans="1:18" x14ac:dyDescent="0.3">
      <c r="A1415" s="6" t="str">
        <f>VLOOKUP('Customer Names'!A1415,'Customer Names'!A:A,1,FALSE)</f>
        <v>Id1414</v>
      </c>
      <c r="B1415" s="6" t="str">
        <f>VLOOKUP(Table2[[#This Row],[CustomerID]],'Customer Names'!A:E,4,FALSE)</f>
        <v xml:space="preserve">  Matthew</v>
      </c>
      <c r="C1415" s="6">
        <f>VLOOKUP(Table2[[#This Row],[CustomerID]],'Medical Examinations'!A:J,2,FALSE)</f>
        <v>19.855</v>
      </c>
      <c r="D1415" s="6">
        <f>VLOOKUP(Table2[[#This Row],[CustomerID]],'Medical Examinations'!A:J,3,FALSE)</f>
        <v>5.71</v>
      </c>
      <c r="E1415" s="6" t="str">
        <f>VLOOKUP(Table2[[#This Row],[CustomerID]],'Medical Examinations'!A:J,4,FALSE)</f>
        <v>Yes</v>
      </c>
      <c r="F1415" s="6" t="str">
        <f>VLOOKUP(Table2[[#This Row],[CustomerID]],'Medical Examinations'!A:J,5,FALSE)</f>
        <v>No</v>
      </c>
      <c r="G1415" s="6" t="str">
        <f>VLOOKUP(Table2[[#This Row],[CustomerID]],'Medical Examinations'!A:J,6,FALSE)</f>
        <v>No</v>
      </c>
      <c r="H1415" s="6">
        <f>VLOOKUP(Table2[[#This Row],[CustomerID]],'Medical Examinations'!A:J,7,FALSE)</f>
        <v>0</v>
      </c>
      <c r="I1415" s="6" t="str">
        <f>VLOOKUP(Table2[[#This Row],[CustomerID]],'Medical Examinations'!A:J,8,FALSE)</f>
        <v>No</v>
      </c>
      <c r="J1415" s="6" t="str">
        <f>VLOOKUP(Table2[[#This Row],[CustomerID]],'Medical Examinations'!A:J,9,FALSE)</f>
        <v>NormalWeight</v>
      </c>
      <c r="K1415" s="6" t="str">
        <f>VLOOKUP(Table2[[#This Row],[CustomerID]],'Medical Examinations'!A:J,10,FALSE)</f>
        <v>Prediabetes</v>
      </c>
      <c r="L1415" s="6" t="str">
        <f>VLOOKUP(Table2[[#This Row],[CustomerID]],'Hospitalisation Details'!A:M,12,FALSE)</f>
        <v>10-Oct-1976</v>
      </c>
      <c r="M1415" s="6">
        <f>VLOOKUP(Table2[[#This Row],[CustomerID]],'Hospitalisation Details'!A:M,7,FALSE)</f>
        <v>7526.71</v>
      </c>
      <c r="N1415" s="6" t="str">
        <f>VLOOKUP(Table2[[#This Row],[CustomerID]],'Hospitalisation Details'!A:M,8,FALSE)</f>
        <v>tier - 3</v>
      </c>
      <c r="O1415" s="6" t="str">
        <f>VLOOKUP(Table2[[#This Row],[CustomerID]],'Hospitalisation Details'!A:M,9,FALSE)</f>
        <v>tier - 1</v>
      </c>
      <c r="P1415" s="6" t="str">
        <f>VLOOKUP(Table2[[#This Row],[CustomerID]],'Hospitalisation Details'!A:M,10,FALSE)</f>
        <v>R1012</v>
      </c>
      <c r="Q1415" s="6">
        <f>VLOOKUP(Table2[[#This Row],[CustomerID]],'Hospitalisation Details'!A:M,13,FALSE)</f>
        <v>46</v>
      </c>
      <c r="R1415" s="41"/>
    </row>
    <row r="1416" spans="1:18" x14ac:dyDescent="0.3">
      <c r="A1416" s="6" t="str">
        <f>VLOOKUP('Customer Names'!A1416,'Customer Names'!A:A,1,FALSE)</f>
        <v>Id1415</v>
      </c>
      <c r="B1416" s="6" t="str">
        <f>VLOOKUP(Table2[[#This Row],[CustomerID]],'Customer Names'!A:E,4,FALSE)</f>
        <v xml:space="preserve">  Ruben Dario</v>
      </c>
      <c r="C1416" s="6">
        <f>VLOOKUP(Table2[[#This Row],[CustomerID]],'Medical Examinations'!A:J,2,FALSE)</f>
        <v>25.364999999999998</v>
      </c>
      <c r="D1416" s="6">
        <f>VLOOKUP(Table2[[#This Row],[CustomerID]],'Medical Examinations'!A:J,3,FALSE)</f>
        <v>11.71</v>
      </c>
      <c r="E1416" s="6" t="str">
        <f>VLOOKUP(Table2[[#This Row],[CustomerID]],'Medical Examinations'!A:J,4,FALSE)</f>
        <v>No</v>
      </c>
      <c r="F1416" s="6" t="str">
        <f>VLOOKUP(Table2[[#This Row],[CustomerID]],'Medical Examinations'!A:J,5,FALSE)</f>
        <v>No</v>
      </c>
      <c r="G1416" s="6" t="str">
        <f>VLOOKUP(Table2[[#This Row],[CustomerID]],'Medical Examinations'!A:J,6,FALSE)</f>
        <v>No</v>
      </c>
      <c r="H1416" s="6">
        <f>VLOOKUP(Table2[[#This Row],[CustomerID]],'Medical Examinations'!A:J,7,FALSE)</f>
        <v>0</v>
      </c>
      <c r="I1416" s="6" t="str">
        <f>VLOOKUP(Table2[[#This Row],[CustomerID]],'Medical Examinations'!A:J,8,FALSE)</f>
        <v>No</v>
      </c>
      <c r="J1416" s="6" t="str">
        <f>VLOOKUP(Table2[[#This Row],[CustomerID]],'Medical Examinations'!A:J,9,FALSE)</f>
        <v>OverWeight</v>
      </c>
      <c r="K1416" s="6" t="str">
        <f>VLOOKUP(Table2[[#This Row],[CustomerID]],'Medical Examinations'!A:J,10,FALSE)</f>
        <v>Diabetes</v>
      </c>
      <c r="L1416" s="6" t="str">
        <f>VLOOKUP(Table2[[#This Row],[CustomerID]],'Hospitalisation Details'!A:M,12,FALSE)</f>
        <v>18-Oct-1978</v>
      </c>
      <c r="M1416" s="6">
        <f>VLOOKUP(Table2[[#This Row],[CustomerID]],'Hospitalisation Details'!A:M,7,FALSE)</f>
        <v>7518.03</v>
      </c>
      <c r="N1416" s="6" t="str">
        <f>VLOOKUP(Table2[[#This Row],[CustomerID]],'Hospitalisation Details'!A:M,8,FALSE)</f>
        <v>tier - 2</v>
      </c>
      <c r="O1416" s="6" t="str">
        <f>VLOOKUP(Table2[[#This Row],[CustomerID]],'Hospitalisation Details'!A:M,9,FALSE)</f>
        <v>tier - 3</v>
      </c>
      <c r="P1416" s="6" t="str">
        <f>VLOOKUP(Table2[[#This Row],[CustomerID]],'Hospitalisation Details'!A:M,10,FALSE)</f>
        <v>R1012</v>
      </c>
      <c r="Q1416" s="6">
        <f>VLOOKUP(Table2[[#This Row],[CustomerID]],'Hospitalisation Details'!A:M,13,FALSE)</f>
        <v>44</v>
      </c>
      <c r="R1416" s="41"/>
    </row>
    <row r="1417" spans="1:18" x14ac:dyDescent="0.3">
      <c r="A1417" s="6" t="str">
        <f>VLOOKUP('Customer Names'!A1417,'Customer Names'!A:A,1,FALSE)</f>
        <v>Id1416</v>
      </c>
      <c r="B1417" s="6" t="str">
        <f>VLOOKUP(Table2[[#This Row],[CustomerID]],'Customer Names'!A:E,4,FALSE)</f>
        <v xml:space="preserve">  Kevin</v>
      </c>
      <c r="C1417" s="6">
        <f>VLOOKUP(Table2[[#This Row],[CustomerID]],'Medical Examinations'!A:J,2,FALSE)</f>
        <v>29.6</v>
      </c>
      <c r="D1417" s="6">
        <f>VLOOKUP(Table2[[#This Row],[CustomerID]],'Medical Examinations'!A:J,3,FALSE)</f>
        <v>6.17</v>
      </c>
      <c r="E1417" s="6" t="str">
        <f>VLOOKUP(Table2[[#This Row],[CustomerID]],'Medical Examinations'!A:J,4,FALSE)</f>
        <v>Yes</v>
      </c>
      <c r="F1417" s="6" t="str">
        <f>VLOOKUP(Table2[[#This Row],[CustomerID]],'Medical Examinations'!A:J,5,FALSE)</f>
        <v>No</v>
      </c>
      <c r="G1417" s="6" t="str">
        <f>VLOOKUP(Table2[[#This Row],[CustomerID]],'Medical Examinations'!A:J,6,FALSE)</f>
        <v>Yes</v>
      </c>
      <c r="H1417" s="6">
        <f>VLOOKUP(Table2[[#This Row],[CustomerID]],'Medical Examinations'!A:J,7,FALSE)</f>
        <v>1</v>
      </c>
      <c r="I1417" s="6" t="str">
        <f>VLOOKUP(Table2[[#This Row],[CustomerID]],'Medical Examinations'!A:J,8,FALSE)</f>
        <v>No</v>
      </c>
      <c r="J1417" s="6" t="str">
        <f>VLOOKUP(Table2[[#This Row],[CustomerID]],'Medical Examinations'!A:J,9,FALSE)</f>
        <v>OverWeight</v>
      </c>
      <c r="K1417" s="6" t="str">
        <f>VLOOKUP(Table2[[#This Row],[CustomerID]],'Medical Examinations'!A:J,10,FALSE)</f>
        <v>Prediabetes</v>
      </c>
      <c r="L1417" s="6" t="str">
        <f>VLOOKUP(Table2[[#This Row],[CustomerID]],'Hospitalisation Details'!A:M,12,FALSE)</f>
        <v>10-Jul-1983</v>
      </c>
      <c r="M1417" s="6">
        <f>VLOOKUP(Table2[[#This Row],[CustomerID]],'Hospitalisation Details'!A:M,7,FALSE)</f>
        <v>7512.27</v>
      </c>
      <c r="N1417" s="6" t="str">
        <f>VLOOKUP(Table2[[#This Row],[CustomerID]],'Hospitalisation Details'!A:M,8,FALSE)</f>
        <v>tier - 3</v>
      </c>
      <c r="O1417" s="6" t="str">
        <f>VLOOKUP(Table2[[#This Row],[CustomerID]],'Hospitalisation Details'!A:M,9,FALSE)</f>
        <v>tier - 2</v>
      </c>
      <c r="P1417" s="6" t="str">
        <f>VLOOKUP(Table2[[#This Row],[CustomerID]],'Hospitalisation Details'!A:M,10,FALSE)</f>
        <v>R1011</v>
      </c>
      <c r="Q1417" s="6">
        <f>VLOOKUP(Table2[[#This Row],[CustomerID]],'Hospitalisation Details'!A:M,13,FALSE)</f>
        <v>39</v>
      </c>
      <c r="R1417" s="41"/>
    </row>
    <row r="1418" spans="1:18" x14ac:dyDescent="0.3">
      <c r="A1418" s="6" t="str">
        <f>VLOOKUP('Customer Names'!A1418,'Customer Names'!A:A,1,FALSE)</f>
        <v>Id1417</v>
      </c>
      <c r="B1418" s="6" t="str">
        <f>VLOOKUP(Table2[[#This Row],[CustomerID]],'Customer Names'!A:E,4,FALSE)</f>
        <v xml:space="preserve">  Lindsay M</v>
      </c>
      <c r="C1418" s="6">
        <f>VLOOKUP(Table2[[#This Row],[CustomerID]],'Medical Examinations'!A:J,2,FALSE)</f>
        <v>39.43</v>
      </c>
      <c r="D1418" s="6">
        <f>VLOOKUP(Table2[[#This Row],[CustomerID]],'Medical Examinations'!A:J,3,FALSE)</f>
        <v>6.1</v>
      </c>
      <c r="E1418" s="6" t="str">
        <f>VLOOKUP(Table2[[#This Row],[CustomerID]],'Medical Examinations'!A:J,4,FALSE)</f>
        <v>Yes</v>
      </c>
      <c r="F1418" s="6" t="str">
        <f>VLOOKUP(Table2[[#This Row],[CustomerID]],'Medical Examinations'!A:J,5,FALSE)</f>
        <v>No</v>
      </c>
      <c r="G1418" s="6" t="str">
        <f>VLOOKUP(Table2[[#This Row],[CustomerID]],'Medical Examinations'!A:J,6,FALSE)</f>
        <v>Yes</v>
      </c>
      <c r="H1418" s="6">
        <f>VLOOKUP(Table2[[#This Row],[CustomerID]],'Medical Examinations'!A:J,7,FALSE)</f>
        <v>1</v>
      </c>
      <c r="I1418" s="6" t="str">
        <f>VLOOKUP(Table2[[#This Row],[CustomerID]],'Medical Examinations'!A:J,8,FALSE)</f>
        <v>No</v>
      </c>
      <c r="J1418" s="6" t="str">
        <f>VLOOKUP(Table2[[#This Row],[CustomerID]],'Medical Examinations'!A:J,9,FALSE)</f>
        <v>Obesity</v>
      </c>
      <c r="K1418" s="6" t="str">
        <f>VLOOKUP(Table2[[#This Row],[CustomerID]],'Medical Examinations'!A:J,10,FALSE)</f>
        <v>Prediabetes</v>
      </c>
      <c r="L1418" s="6" t="str">
        <f>VLOOKUP(Table2[[#This Row],[CustomerID]],'Hospitalisation Details'!A:M,12,FALSE)</f>
        <v>28-Oct-1997</v>
      </c>
      <c r="M1418" s="6">
        <f>VLOOKUP(Table2[[#This Row],[CustomerID]],'Hospitalisation Details'!A:M,7,FALSE)</f>
        <v>7504.3</v>
      </c>
      <c r="N1418" s="6" t="str">
        <f>VLOOKUP(Table2[[#This Row],[CustomerID]],'Hospitalisation Details'!A:M,8,FALSE)</f>
        <v>tier - 2</v>
      </c>
      <c r="O1418" s="6" t="str">
        <f>VLOOKUP(Table2[[#This Row],[CustomerID]],'Hospitalisation Details'!A:M,9,FALSE)</f>
        <v>tier - 1</v>
      </c>
      <c r="P1418" s="6" t="str">
        <f>VLOOKUP(Table2[[#This Row],[CustomerID]],'Hospitalisation Details'!A:M,10,FALSE)</f>
        <v>R1012</v>
      </c>
      <c r="Q1418" s="6">
        <f>VLOOKUP(Table2[[#This Row],[CustomerID]],'Hospitalisation Details'!A:M,13,FALSE)</f>
        <v>25</v>
      </c>
      <c r="R1418" s="41"/>
    </row>
    <row r="1419" spans="1:18" x14ac:dyDescent="0.3">
      <c r="A1419" s="6" t="str">
        <f>VLOOKUP('Customer Names'!A1419,'Customer Names'!A:A,1,FALSE)</f>
        <v>Id1418</v>
      </c>
      <c r="B1419" s="6" t="str">
        <f>VLOOKUP(Table2[[#This Row],[CustomerID]],'Customer Names'!A:E,4,FALSE)</f>
        <v xml:space="preserve">  Amanda</v>
      </c>
      <c r="C1419" s="6">
        <f>VLOOKUP(Table2[[#This Row],[CustomerID]],'Medical Examinations'!A:J,2,FALSE)</f>
        <v>27.34</v>
      </c>
      <c r="D1419" s="6">
        <f>VLOOKUP(Table2[[#This Row],[CustomerID]],'Medical Examinations'!A:J,3,FALSE)</f>
        <v>5.19</v>
      </c>
      <c r="E1419" s="6" t="str">
        <f>VLOOKUP(Table2[[#This Row],[CustomerID]],'Medical Examinations'!A:J,4,FALSE)</f>
        <v>Yes</v>
      </c>
      <c r="F1419" s="6" t="str">
        <f>VLOOKUP(Table2[[#This Row],[CustomerID]],'Medical Examinations'!A:J,5,FALSE)</f>
        <v>No</v>
      </c>
      <c r="G1419" s="6" t="str">
        <f>VLOOKUP(Table2[[#This Row],[CustomerID]],'Medical Examinations'!A:J,6,FALSE)</f>
        <v>No</v>
      </c>
      <c r="H1419" s="6">
        <f>VLOOKUP(Table2[[#This Row],[CustomerID]],'Medical Examinations'!A:J,7,FALSE)</f>
        <v>1</v>
      </c>
      <c r="I1419" s="6" t="str">
        <f>VLOOKUP(Table2[[#This Row],[CustomerID]],'Medical Examinations'!A:J,8,FALSE)</f>
        <v>No</v>
      </c>
      <c r="J1419" s="6" t="str">
        <f>VLOOKUP(Table2[[#This Row],[CustomerID]],'Medical Examinations'!A:J,9,FALSE)</f>
        <v>OverWeight</v>
      </c>
      <c r="K1419" s="6" t="str">
        <f>VLOOKUP(Table2[[#This Row],[CustomerID]],'Medical Examinations'!A:J,10,FALSE)</f>
        <v>Normal</v>
      </c>
      <c r="L1419" s="6" t="str">
        <f>VLOOKUP(Table2[[#This Row],[CustomerID]],'Hospitalisation Details'!A:M,12,FALSE)</f>
        <v>15-Dec-1988</v>
      </c>
      <c r="M1419" s="6">
        <f>VLOOKUP(Table2[[#This Row],[CustomerID]],'Hospitalisation Details'!A:M,7,FALSE)</f>
        <v>7494.63</v>
      </c>
      <c r="N1419" s="6" t="str">
        <f>VLOOKUP(Table2[[#This Row],[CustomerID]],'Hospitalisation Details'!A:M,8,FALSE)</f>
        <v>tier - 2</v>
      </c>
      <c r="O1419" s="6" t="str">
        <f>VLOOKUP(Table2[[#This Row],[CustomerID]],'Hospitalisation Details'!A:M,9,FALSE)</f>
        <v>tier - 3</v>
      </c>
      <c r="P1419" s="6" t="str">
        <f>VLOOKUP(Table2[[#This Row],[CustomerID]],'Hospitalisation Details'!A:M,10,FALSE)</f>
        <v>R1025</v>
      </c>
      <c r="Q1419" s="6">
        <f>VLOOKUP(Table2[[#This Row],[CustomerID]],'Hospitalisation Details'!A:M,13,FALSE)</f>
        <v>34</v>
      </c>
      <c r="R1419" s="41"/>
    </row>
    <row r="1420" spans="1:18" x14ac:dyDescent="0.3">
      <c r="A1420" s="6" t="str">
        <f>VLOOKUP('Customer Names'!A1420,'Customer Names'!A:A,1,FALSE)</f>
        <v>Id1419</v>
      </c>
      <c r="B1420" s="6" t="str">
        <f>VLOOKUP(Table2[[#This Row],[CustomerID]],'Customer Names'!A:E,4,FALSE)</f>
        <v xml:space="preserve">  James</v>
      </c>
      <c r="C1420" s="6">
        <f>VLOOKUP(Table2[[#This Row],[CustomerID]],'Medical Examinations'!A:J,2,FALSE)</f>
        <v>39.01</v>
      </c>
      <c r="D1420" s="6">
        <f>VLOOKUP(Table2[[#This Row],[CustomerID]],'Medical Examinations'!A:J,3,FALSE)</f>
        <v>5.37</v>
      </c>
      <c r="E1420" s="6" t="str">
        <f>VLOOKUP(Table2[[#This Row],[CustomerID]],'Medical Examinations'!A:J,4,FALSE)</f>
        <v>Yes</v>
      </c>
      <c r="F1420" s="6" t="str">
        <f>VLOOKUP(Table2[[#This Row],[CustomerID]],'Medical Examinations'!A:J,5,FALSE)</f>
        <v>No</v>
      </c>
      <c r="G1420" s="6" t="str">
        <f>VLOOKUP(Table2[[#This Row],[CustomerID]],'Medical Examinations'!A:J,6,FALSE)</f>
        <v>No</v>
      </c>
      <c r="H1420" s="6">
        <f>VLOOKUP(Table2[[#This Row],[CustomerID]],'Medical Examinations'!A:J,7,FALSE)</f>
        <v>0</v>
      </c>
      <c r="I1420" s="6" t="str">
        <f>VLOOKUP(Table2[[#This Row],[CustomerID]],'Medical Examinations'!A:J,8,FALSE)</f>
        <v>No</v>
      </c>
      <c r="J1420" s="6" t="str">
        <f>VLOOKUP(Table2[[#This Row],[CustomerID]],'Medical Examinations'!A:J,9,FALSE)</f>
        <v>Obesity</v>
      </c>
      <c r="K1420" s="6" t="str">
        <f>VLOOKUP(Table2[[#This Row],[CustomerID]],'Medical Examinations'!A:J,10,FALSE)</f>
        <v>Normal</v>
      </c>
      <c r="L1420" s="6" t="str">
        <f>VLOOKUP(Table2[[#This Row],[CustomerID]],'Hospitalisation Details'!A:M,12,FALSE)</f>
        <v>14-Jun-1996</v>
      </c>
      <c r="M1420" s="6">
        <f>VLOOKUP(Table2[[#This Row],[CustomerID]],'Hospitalisation Details'!A:M,7,FALSE)</f>
        <v>7487.38</v>
      </c>
      <c r="N1420" s="6" t="str">
        <f>VLOOKUP(Table2[[#This Row],[CustomerID]],'Hospitalisation Details'!A:M,8,FALSE)</f>
        <v>tier - 2</v>
      </c>
      <c r="O1420" s="6" t="str">
        <f>VLOOKUP(Table2[[#This Row],[CustomerID]],'Hospitalisation Details'!A:M,9,FALSE)</f>
        <v>tier - 3</v>
      </c>
      <c r="P1420" s="6" t="str">
        <f>VLOOKUP(Table2[[#This Row],[CustomerID]],'Hospitalisation Details'!A:M,10,FALSE)</f>
        <v>R1012</v>
      </c>
      <c r="Q1420" s="6">
        <f>VLOOKUP(Table2[[#This Row],[CustomerID]],'Hospitalisation Details'!A:M,13,FALSE)</f>
        <v>26</v>
      </c>
      <c r="R1420" s="41"/>
    </row>
    <row r="1421" spans="1:18" x14ac:dyDescent="0.3">
      <c r="A1421" s="6" t="str">
        <f>VLOOKUP('Customer Names'!A1421,'Customer Names'!A:A,1,FALSE)</f>
        <v>Id1420</v>
      </c>
      <c r="B1421" s="6" t="str">
        <f>VLOOKUP(Table2[[#This Row],[CustomerID]],'Customer Names'!A:E,4,FALSE)</f>
        <v xml:space="preserve">  Samuel H</v>
      </c>
      <c r="C1421" s="6">
        <f>VLOOKUP(Table2[[#This Row],[CustomerID]],'Medical Examinations'!A:J,2,FALSE)</f>
        <v>18.989999999999998</v>
      </c>
      <c r="D1421" s="6">
        <f>VLOOKUP(Table2[[#This Row],[CustomerID]],'Medical Examinations'!A:J,3,FALSE)</f>
        <v>10.82</v>
      </c>
      <c r="E1421" s="6" t="str">
        <f>VLOOKUP(Table2[[#This Row],[CustomerID]],'Medical Examinations'!A:J,4,FALSE)</f>
        <v>Yes</v>
      </c>
      <c r="F1421" s="6" t="str">
        <f>VLOOKUP(Table2[[#This Row],[CustomerID]],'Medical Examinations'!A:J,5,FALSE)</f>
        <v>No</v>
      </c>
      <c r="G1421" s="6" t="str">
        <f>VLOOKUP(Table2[[#This Row],[CustomerID]],'Medical Examinations'!A:J,6,FALSE)</f>
        <v>No</v>
      </c>
      <c r="H1421" s="6">
        <f>VLOOKUP(Table2[[#This Row],[CustomerID]],'Medical Examinations'!A:J,7,FALSE)</f>
        <v>0</v>
      </c>
      <c r="I1421" s="6" t="str">
        <f>VLOOKUP(Table2[[#This Row],[CustomerID]],'Medical Examinations'!A:J,8,FALSE)</f>
        <v>No</v>
      </c>
      <c r="J1421" s="6" t="str">
        <f>VLOOKUP(Table2[[#This Row],[CustomerID]],'Medical Examinations'!A:J,9,FALSE)</f>
        <v>NormalWeight</v>
      </c>
      <c r="K1421" s="6" t="str">
        <f>VLOOKUP(Table2[[#This Row],[CustomerID]],'Medical Examinations'!A:J,10,FALSE)</f>
        <v>Diabetes</v>
      </c>
      <c r="L1421" s="6" t="str">
        <f>VLOOKUP(Table2[[#This Row],[CustomerID]],'Hospitalisation Details'!A:M,12,FALSE)</f>
        <v>4-Aug-1967</v>
      </c>
      <c r="M1421" s="6">
        <f>VLOOKUP(Table2[[#This Row],[CustomerID]],'Hospitalisation Details'!A:M,7,FALSE)</f>
        <v>7463.51</v>
      </c>
      <c r="N1421" s="6" t="str">
        <f>VLOOKUP(Table2[[#This Row],[CustomerID]],'Hospitalisation Details'!A:M,8,FALSE)</f>
        <v>tier - 3</v>
      </c>
      <c r="O1421" s="6" t="str">
        <f>VLOOKUP(Table2[[#This Row],[CustomerID]],'Hospitalisation Details'!A:M,9,FALSE)</f>
        <v>tier - 3</v>
      </c>
      <c r="P1421" s="6" t="str">
        <f>VLOOKUP(Table2[[#This Row],[CustomerID]],'Hospitalisation Details'!A:M,10,FALSE)</f>
        <v>R1013</v>
      </c>
      <c r="Q1421" s="6">
        <f>VLOOKUP(Table2[[#This Row],[CustomerID]],'Hospitalisation Details'!A:M,13,FALSE)</f>
        <v>55</v>
      </c>
      <c r="R1421" s="41"/>
    </row>
    <row r="1422" spans="1:18" x14ac:dyDescent="0.3">
      <c r="A1422" s="6" t="str">
        <f>VLOOKUP('Customer Names'!A1422,'Customer Names'!A:A,1,FALSE)</f>
        <v>Id1421</v>
      </c>
      <c r="B1422" s="6" t="str">
        <f>VLOOKUP(Table2[[#This Row],[CustomerID]],'Customer Names'!A:E,4,FALSE)</f>
        <v xml:space="preserve">  Jenni</v>
      </c>
      <c r="C1422" s="6">
        <f>VLOOKUP(Table2[[#This Row],[CustomerID]],'Medical Examinations'!A:J,2,FALSE)</f>
        <v>42.3</v>
      </c>
      <c r="D1422" s="6">
        <f>VLOOKUP(Table2[[#This Row],[CustomerID]],'Medical Examinations'!A:J,3,FALSE)</f>
        <v>6.06</v>
      </c>
      <c r="E1422" s="6" t="str">
        <f>VLOOKUP(Table2[[#This Row],[CustomerID]],'Medical Examinations'!A:J,4,FALSE)</f>
        <v>Yes</v>
      </c>
      <c r="F1422" s="6" t="str">
        <f>VLOOKUP(Table2[[#This Row],[CustomerID]],'Medical Examinations'!A:J,5,FALSE)</f>
        <v>No</v>
      </c>
      <c r="G1422" s="6" t="str">
        <f>VLOOKUP(Table2[[#This Row],[CustomerID]],'Medical Examinations'!A:J,6,FALSE)</f>
        <v>No</v>
      </c>
      <c r="H1422" s="6">
        <f>VLOOKUP(Table2[[#This Row],[CustomerID]],'Medical Examinations'!A:J,7,FALSE)</f>
        <v>0</v>
      </c>
      <c r="I1422" s="6" t="str">
        <f>VLOOKUP(Table2[[#This Row],[CustomerID]],'Medical Examinations'!A:J,8,FALSE)</f>
        <v>No</v>
      </c>
      <c r="J1422" s="6" t="str">
        <f>VLOOKUP(Table2[[#This Row],[CustomerID]],'Medical Examinations'!A:J,9,FALSE)</f>
        <v>Obesity</v>
      </c>
      <c r="K1422" s="6" t="str">
        <f>VLOOKUP(Table2[[#This Row],[CustomerID]],'Medical Examinations'!A:J,10,FALSE)</f>
        <v>Prediabetes</v>
      </c>
      <c r="L1422" s="6" t="str">
        <f>VLOOKUP(Table2[[#This Row],[CustomerID]],'Hospitalisation Details'!A:M,12,FALSE)</f>
        <v>1-Jun-2001</v>
      </c>
      <c r="M1422" s="6">
        <f>VLOOKUP(Table2[[#This Row],[CustomerID]],'Hospitalisation Details'!A:M,7,FALSE)</f>
        <v>7450.36</v>
      </c>
      <c r="N1422" s="6" t="str">
        <f>VLOOKUP(Table2[[#This Row],[CustomerID]],'Hospitalisation Details'!A:M,8,FALSE)</f>
        <v>tier - 2</v>
      </c>
      <c r="O1422" s="6" t="str">
        <f>VLOOKUP(Table2[[#This Row],[CustomerID]],'Hospitalisation Details'!A:M,9,FALSE)</f>
        <v>tier - 2</v>
      </c>
      <c r="P1422" s="6" t="str">
        <f>VLOOKUP(Table2[[#This Row],[CustomerID]],'Hospitalisation Details'!A:M,10,FALSE)</f>
        <v>R1012</v>
      </c>
      <c r="Q1422" s="6">
        <f>VLOOKUP(Table2[[#This Row],[CustomerID]],'Hospitalisation Details'!A:M,13,FALSE)</f>
        <v>22</v>
      </c>
      <c r="R1422" s="41"/>
    </row>
    <row r="1423" spans="1:18" x14ac:dyDescent="0.3">
      <c r="A1423" s="6" t="str">
        <f>VLOOKUP('Customer Names'!A1423,'Customer Names'!A:A,1,FALSE)</f>
        <v>Id1422</v>
      </c>
      <c r="B1423" s="6" t="str">
        <f>VLOOKUP(Table2[[#This Row],[CustomerID]],'Customer Names'!A:E,4,FALSE)</f>
        <v xml:space="preserve">  Estuardo F</v>
      </c>
      <c r="C1423" s="6">
        <f>VLOOKUP(Table2[[#This Row],[CustomerID]],'Medical Examinations'!A:J,2,FALSE)</f>
        <v>39.805</v>
      </c>
      <c r="D1423" s="6">
        <f>VLOOKUP(Table2[[#This Row],[CustomerID]],'Medical Examinations'!A:J,3,FALSE)</f>
        <v>5.91</v>
      </c>
      <c r="E1423" s="6" t="str">
        <f>VLOOKUP(Table2[[#This Row],[CustomerID]],'Medical Examinations'!A:J,4,FALSE)</f>
        <v>No</v>
      </c>
      <c r="F1423" s="6" t="str">
        <f>VLOOKUP(Table2[[#This Row],[CustomerID]],'Medical Examinations'!A:J,5,FALSE)</f>
        <v>No</v>
      </c>
      <c r="G1423" s="6" t="str">
        <f>VLOOKUP(Table2[[#This Row],[CustomerID]],'Medical Examinations'!A:J,6,FALSE)</f>
        <v>No</v>
      </c>
      <c r="H1423" s="6">
        <f>VLOOKUP(Table2[[#This Row],[CustomerID]],'Medical Examinations'!A:J,7,FALSE)</f>
        <v>0</v>
      </c>
      <c r="I1423" s="6" t="str">
        <f>VLOOKUP(Table2[[#This Row],[CustomerID]],'Medical Examinations'!A:J,8,FALSE)</f>
        <v>No</v>
      </c>
      <c r="J1423" s="6" t="str">
        <f>VLOOKUP(Table2[[#This Row],[CustomerID]],'Medical Examinations'!A:J,9,FALSE)</f>
        <v>Obesity</v>
      </c>
      <c r="K1423" s="6" t="str">
        <f>VLOOKUP(Table2[[#This Row],[CustomerID]],'Medical Examinations'!A:J,10,FALSE)</f>
        <v>Prediabetes</v>
      </c>
      <c r="L1423" s="6" t="str">
        <f>VLOOKUP(Table2[[#This Row],[CustomerID]],'Hospitalisation Details'!A:M,12,FALSE)</f>
        <v>30-Sep-1977</v>
      </c>
      <c r="M1423" s="6">
        <f>VLOOKUP(Table2[[#This Row],[CustomerID]],'Hospitalisation Details'!A:M,7,FALSE)</f>
        <v>7448.4</v>
      </c>
      <c r="N1423" s="6" t="str">
        <f>VLOOKUP(Table2[[#This Row],[CustomerID]],'Hospitalisation Details'!A:M,8,FALSE)</f>
        <v>tier - 3</v>
      </c>
      <c r="O1423" s="6" t="str">
        <f>VLOOKUP(Table2[[#This Row],[CustomerID]],'Hospitalisation Details'!A:M,9,FALSE)</f>
        <v>tier - 3</v>
      </c>
      <c r="P1423" s="6" t="str">
        <f>VLOOKUP(Table2[[#This Row],[CustomerID]],'Hospitalisation Details'!A:M,10,FALSE)</f>
        <v>R1017</v>
      </c>
      <c r="Q1423" s="6">
        <f>VLOOKUP(Table2[[#This Row],[CustomerID]],'Hospitalisation Details'!A:M,13,FALSE)</f>
        <v>45</v>
      </c>
      <c r="R1423" s="41"/>
    </row>
    <row r="1424" spans="1:18" x14ac:dyDescent="0.3">
      <c r="A1424" s="6" t="str">
        <f>VLOOKUP('Customer Names'!A1424,'Customer Names'!A:A,1,FALSE)</f>
        <v>Id1423</v>
      </c>
      <c r="B1424" s="6" t="str">
        <f>VLOOKUP(Table2[[#This Row],[CustomerID]],'Customer Names'!A:E,4,FALSE)</f>
        <v xml:space="preserve">  Brett</v>
      </c>
      <c r="C1424" s="6">
        <f>VLOOKUP(Table2[[#This Row],[CustomerID]],'Medical Examinations'!A:J,2,FALSE)</f>
        <v>33.700000000000003</v>
      </c>
      <c r="D1424" s="6">
        <f>VLOOKUP(Table2[[#This Row],[CustomerID]],'Medical Examinations'!A:J,3,FALSE)</f>
        <v>5.87</v>
      </c>
      <c r="E1424" s="6" t="str">
        <f>VLOOKUP(Table2[[#This Row],[CustomerID]],'Medical Examinations'!A:J,4,FALSE)</f>
        <v>No</v>
      </c>
      <c r="F1424" s="6" t="str">
        <f>VLOOKUP(Table2[[#This Row],[CustomerID]],'Medical Examinations'!A:J,5,FALSE)</f>
        <v>No</v>
      </c>
      <c r="G1424" s="6" t="str">
        <f>VLOOKUP(Table2[[#This Row],[CustomerID]],'Medical Examinations'!A:J,6,FALSE)</f>
        <v>No</v>
      </c>
      <c r="H1424" s="6">
        <f>VLOOKUP(Table2[[#This Row],[CustomerID]],'Medical Examinations'!A:J,7,FALSE)</f>
        <v>0</v>
      </c>
      <c r="I1424" s="6" t="str">
        <f>VLOOKUP(Table2[[#This Row],[CustomerID]],'Medical Examinations'!A:J,8,FALSE)</f>
        <v>No</v>
      </c>
      <c r="J1424" s="6" t="str">
        <f>VLOOKUP(Table2[[#This Row],[CustomerID]],'Medical Examinations'!A:J,9,FALSE)</f>
        <v>Obesity</v>
      </c>
      <c r="K1424" s="6" t="str">
        <f>VLOOKUP(Table2[[#This Row],[CustomerID]],'Medical Examinations'!A:J,10,FALSE)</f>
        <v>Prediabetes</v>
      </c>
      <c r="L1424" s="6" t="str">
        <f>VLOOKUP(Table2[[#This Row],[CustomerID]],'Hospitalisation Details'!A:M,12,FALSE)</f>
        <v>25-Sep-1977</v>
      </c>
      <c r="M1424" s="6">
        <f>VLOOKUP(Table2[[#This Row],[CustomerID]],'Hospitalisation Details'!A:M,7,FALSE)</f>
        <v>7445.92</v>
      </c>
      <c r="N1424" s="6" t="str">
        <f>VLOOKUP(Table2[[#This Row],[CustomerID]],'Hospitalisation Details'!A:M,8,FALSE)</f>
        <v>tier - 3</v>
      </c>
      <c r="O1424" s="6" t="str">
        <f>VLOOKUP(Table2[[#This Row],[CustomerID]],'Hospitalisation Details'!A:M,9,FALSE)</f>
        <v>tier - 1</v>
      </c>
      <c r="P1424" s="6" t="str">
        <f>VLOOKUP(Table2[[#This Row],[CustomerID]],'Hospitalisation Details'!A:M,10,FALSE)</f>
        <v>R1011</v>
      </c>
      <c r="Q1424" s="6">
        <f>VLOOKUP(Table2[[#This Row],[CustomerID]],'Hospitalisation Details'!A:M,13,FALSE)</f>
        <v>45</v>
      </c>
      <c r="R1424" s="41"/>
    </row>
    <row r="1425" spans="1:18" x14ac:dyDescent="0.3">
      <c r="A1425" s="6" t="str">
        <f>VLOOKUP('Customer Names'!A1425,'Customer Names'!A:A,1,FALSE)</f>
        <v>Id1424</v>
      </c>
      <c r="B1425" s="6" t="str">
        <f>VLOOKUP(Table2[[#This Row],[CustomerID]],'Customer Names'!A:E,4,FALSE)</f>
        <v xml:space="preserve">  Sharon E</v>
      </c>
      <c r="C1425" s="6">
        <f>VLOOKUP(Table2[[#This Row],[CustomerID]],'Medical Examinations'!A:J,2,FALSE)</f>
        <v>36.195</v>
      </c>
      <c r="D1425" s="6">
        <f>VLOOKUP(Table2[[#This Row],[CustomerID]],'Medical Examinations'!A:J,3,FALSE)</f>
        <v>6.22</v>
      </c>
      <c r="E1425" s="6" t="str">
        <f>VLOOKUP(Table2[[#This Row],[CustomerID]],'Medical Examinations'!A:J,4,FALSE)</f>
        <v>No</v>
      </c>
      <c r="F1425" s="6" t="str">
        <f>VLOOKUP(Table2[[#This Row],[CustomerID]],'Medical Examinations'!A:J,5,FALSE)</f>
        <v>No</v>
      </c>
      <c r="G1425" s="6" t="str">
        <f>VLOOKUP(Table2[[#This Row],[CustomerID]],'Medical Examinations'!A:J,6,FALSE)</f>
        <v>No</v>
      </c>
      <c r="H1425" s="6">
        <f>VLOOKUP(Table2[[#This Row],[CustomerID]],'Medical Examinations'!A:J,7,FALSE)</f>
        <v>0</v>
      </c>
      <c r="I1425" s="6" t="str">
        <f>VLOOKUP(Table2[[#This Row],[CustomerID]],'Medical Examinations'!A:J,8,FALSE)</f>
        <v>No</v>
      </c>
      <c r="J1425" s="6" t="str">
        <f>VLOOKUP(Table2[[#This Row],[CustomerID]],'Medical Examinations'!A:J,9,FALSE)</f>
        <v>Obesity</v>
      </c>
      <c r="K1425" s="6" t="str">
        <f>VLOOKUP(Table2[[#This Row],[CustomerID]],'Medical Examinations'!A:J,10,FALSE)</f>
        <v>Prediabetes</v>
      </c>
      <c r="L1425" s="6" t="str">
        <f>VLOOKUP(Table2[[#This Row],[CustomerID]],'Hospitalisation Details'!A:M,12,FALSE)</f>
        <v>7-Jul-1980</v>
      </c>
      <c r="M1425" s="6">
        <f>VLOOKUP(Table2[[#This Row],[CustomerID]],'Hospitalisation Details'!A:M,7,FALSE)</f>
        <v>7443.64</v>
      </c>
      <c r="N1425" s="6" t="str">
        <f>VLOOKUP(Table2[[#This Row],[CustomerID]],'Hospitalisation Details'!A:M,8,FALSE)</f>
        <v>tier - 2</v>
      </c>
      <c r="O1425" s="6" t="str">
        <f>VLOOKUP(Table2[[#This Row],[CustomerID]],'Hospitalisation Details'!A:M,9,FALSE)</f>
        <v>tier - 3</v>
      </c>
      <c r="P1425" s="6" t="str">
        <f>VLOOKUP(Table2[[#This Row],[CustomerID]],'Hospitalisation Details'!A:M,10,FALSE)</f>
        <v>R1012</v>
      </c>
      <c r="Q1425" s="6">
        <f>VLOOKUP(Table2[[#This Row],[CustomerID]],'Hospitalisation Details'!A:M,13,FALSE)</f>
        <v>42</v>
      </c>
      <c r="R1425" s="41"/>
    </row>
    <row r="1426" spans="1:18" x14ac:dyDescent="0.3">
      <c r="A1426" s="6" t="str">
        <f>VLOOKUP('Customer Names'!A1426,'Customer Names'!A:A,1,FALSE)</f>
        <v>Id1425</v>
      </c>
      <c r="B1426" s="6" t="str">
        <f>VLOOKUP(Table2[[#This Row],[CustomerID]],'Customer Names'!A:E,4,FALSE)</f>
        <v xml:space="preserve">  Jacob W√¶ver</v>
      </c>
      <c r="C1426" s="6">
        <f>VLOOKUP(Table2[[#This Row],[CustomerID]],'Medical Examinations'!A:J,2,FALSE)</f>
        <v>32.6</v>
      </c>
      <c r="D1426" s="6">
        <f>VLOOKUP(Table2[[#This Row],[CustomerID]],'Medical Examinations'!A:J,3,FALSE)</f>
        <v>5.73</v>
      </c>
      <c r="E1426" s="6" t="str">
        <f>VLOOKUP(Table2[[#This Row],[CustomerID]],'Medical Examinations'!A:J,4,FALSE)</f>
        <v>No</v>
      </c>
      <c r="F1426" s="6" t="str">
        <f>VLOOKUP(Table2[[#This Row],[CustomerID]],'Medical Examinations'!A:J,5,FALSE)</f>
        <v>No</v>
      </c>
      <c r="G1426" s="6" t="str">
        <f>VLOOKUP(Table2[[#This Row],[CustomerID]],'Medical Examinations'!A:J,6,FALSE)</f>
        <v>Yes</v>
      </c>
      <c r="H1426" s="6">
        <f>VLOOKUP(Table2[[#This Row],[CustomerID]],'Medical Examinations'!A:J,7,FALSE)</f>
        <v>1</v>
      </c>
      <c r="I1426" s="6" t="str">
        <f>VLOOKUP(Table2[[#This Row],[CustomerID]],'Medical Examinations'!A:J,8,FALSE)</f>
        <v>No</v>
      </c>
      <c r="J1426" s="6" t="str">
        <f>VLOOKUP(Table2[[#This Row],[CustomerID]],'Medical Examinations'!A:J,9,FALSE)</f>
        <v>Obesity</v>
      </c>
      <c r="K1426" s="6" t="str">
        <f>VLOOKUP(Table2[[#This Row],[CustomerID]],'Medical Examinations'!A:J,10,FALSE)</f>
        <v>Prediabetes</v>
      </c>
      <c r="L1426" s="6" t="str">
        <f>VLOOKUP(Table2[[#This Row],[CustomerID]],'Hospitalisation Details'!A:M,12,FALSE)</f>
        <v>1-Sep-1979</v>
      </c>
      <c r="M1426" s="6">
        <f>VLOOKUP(Table2[[#This Row],[CustomerID]],'Hospitalisation Details'!A:M,7,FALSE)</f>
        <v>7441.5</v>
      </c>
      <c r="N1426" s="6" t="str">
        <f>VLOOKUP(Table2[[#This Row],[CustomerID]],'Hospitalisation Details'!A:M,8,FALSE)</f>
        <v>tier - 3</v>
      </c>
      <c r="O1426" s="6" t="str">
        <f>VLOOKUP(Table2[[#This Row],[CustomerID]],'Hospitalisation Details'!A:M,9,FALSE)</f>
        <v>tier - 2</v>
      </c>
      <c r="P1426" s="6" t="str">
        <f>VLOOKUP(Table2[[#This Row],[CustomerID]],'Hospitalisation Details'!A:M,10,FALSE)</f>
        <v>R1011</v>
      </c>
      <c r="Q1426" s="6">
        <f>VLOOKUP(Table2[[#This Row],[CustomerID]],'Hospitalisation Details'!A:M,13,FALSE)</f>
        <v>43</v>
      </c>
      <c r="R1426" s="41"/>
    </row>
    <row r="1427" spans="1:18" x14ac:dyDescent="0.3">
      <c r="A1427" s="6" t="str">
        <f>VLOOKUP('Customer Names'!A1427,'Customer Names'!A:A,1,FALSE)</f>
        <v>Id1426</v>
      </c>
      <c r="B1427" s="6" t="str">
        <f>VLOOKUP(Table2[[#This Row],[CustomerID]],'Customer Names'!A:E,4,FALSE)</f>
        <v xml:space="preserve">  Scott</v>
      </c>
      <c r="C1427" s="6">
        <f>VLOOKUP(Table2[[#This Row],[CustomerID]],'Medical Examinations'!A:J,2,FALSE)</f>
        <v>30.2</v>
      </c>
      <c r="D1427" s="6">
        <f>VLOOKUP(Table2[[#This Row],[CustomerID]],'Medical Examinations'!A:J,3,FALSE)</f>
        <v>5.7</v>
      </c>
      <c r="E1427" s="6" t="str">
        <f>VLOOKUP(Table2[[#This Row],[CustomerID]],'Medical Examinations'!A:J,4,FALSE)</f>
        <v>No</v>
      </c>
      <c r="F1427" s="6" t="str">
        <f>VLOOKUP(Table2[[#This Row],[CustomerID]],'Medical Examinations'!A:J,5,FALSE)</f>
        <v>No</v>
      </c>
      <c r="G1427" s="6" t="str">
        <f>VLOOKUP(Table2[[#This Row],[CustomerID]],'Medical Examinations'!A:J,6,FALSE)</f>
        <v>No</v>
      </c>
      <c r="H1427" s="6">
        <f>VLOOKUP(Table2[[#This Row],[CustomerID]],'Medical Examinations'!A:J,7,FALSE)</f>
        <v>0</v>
      </c>
      <c r="I1427" s="6" t="str">
        <f>VLOOKUP(Table2[[#This Row],[CustomerID]],'Medical Examinations'!A:J,8,FALSE)</f>
        <v>No</v>
      </c>
      <c r="J1427" s="6" t="str">
        <f>VLOOKUP(Table2[[#This Row],[CustomerID]],'Medical Examinations'!A:J,9,FALSE)</f>
        <v>Obesity</v>
      </c>
      <c r="K1427" s="6" t="str">
        <f>VLOOKUP(Table2[[#This Row],[CustomerID]],'Medical Examinations'!A:J,10,FALSE)</f>
        <v>Prediabetes</v>
      </c>
      <c r="L1427" s="6" t="str">
        <f>VLOOKUP(Table2[[#This Row],[CustomerID]],'Hospitalisation Details'!A:M,12,FALSE)</f>
        <v>25-Aug-1977</v>
      </c>
      <c r="M1427" s="6">
        <f>VLOOKUP(Table2[[#This Row],[CustomerID]],'Hospitalisation Details'!A:M,7,FALSE)</f>
        <v>7441.05</v>
      </c>
      <c r="N1427" s="6" t="str">
        <f>VLOOKUP(Table2[[#This Row],[CustomerID]],'Hospitalisation Details'!A:M,8,FALSE)</f>
        <v>tier - 3</v>
      </c>
      <c r="O1427" s="6" t="str">
        <f>VLOOKUP(Table2[[#This Row],[CustomerID]],'Hospitalisation Details'!A:M,9,FALSE)</f>
        <v>tier - 2</v>
      </c>
      <c r="P1427" s="6" t="str">
        <f>VLOOKUP(Table2[[#This Row],[CustomerID]],'Hospitalisation Details'!A:M,10,FALSE)</f>
        <v>R1011</v>
      </c>
      <c r="Q1427" s="6">
        <f>VLOOKUP(Table2[[#This Row],[CustomerID]],'Hospitalisation Details'!A:M,13,FALSE)</f>
        <v>45</v>
      </c>
      <c r="R1427" s="41"/>
    </row>
    <row r="1428" spans="1:18" x14ac:dyDescent="0.3">
      <c r="A1428" s="6" t="str">
        <f>VLOOKUP('Customer Names'!A1428,'Customer Names'!A:A,1,FALSE)</f>
        <v>Id1427</v>
      </c>
      <c r="B1428" s="6" t="str">
        <f>VLOOKUP(Table2[[#This Row],[CustomerID]],'Customer Names'!A:E,4,FALSE)</f>
        <v xml:space="preserve">  Brooke S</v>
      </c>
      <c r="C1428" s="6">
        <f>VLOOKUP(Table2[[#This Row],[CustomerID]],'Medical Examinations'!A:J,2,FALSE)</f>
        <v>27.645</v>
      </c>
      <c r="D1428" s="6">
        <f>VLOOKUP(Table2[[#This Row],[CustomerID]],'Medical Examinations'!A:J,3,FALSE)</f>
        <v>9.91</v>
      </c>
      <c r="E1428" s="6" t="str">
        <f>VLOOKUP(Table2[[#This Row],[CustomerID]],'Medical Examinations'!A:J,4,FALSE)</f>
        <v>No</v>
      </c>
      <c r="F1428" s="6" t="str">
        <f>VLOOKUP(Table2[[#This Row],[CustomerID]],'Medical Examinations'!A:J,5,FALSE)</f>
        <v>No</v>
      </c>
      <c r="G1428" s="6" t="str">
        <f>VLOOKUP(Table2[[#This Row],[CustomerID]],'Medical Examinations'!A:J,6,FALSE)</f>
        <v>No</v>
      </c>
      <c r="H1428" s="6">
        <f>VLOOKUP(Table2[[#This Row],[CustomerID]],'Medical Examinations'!A:J,7,FALSE)</f>
        <v>0</v>
      </c>
      <c r="I1428" s="6" t="str">
        <f>VLOOKUP(Table2[[#This Row],[CustomerID]],'Medical Examinations'!A:J,8,FALSE)</f>
        <v>No</v>
      </c>
      <c r="J1428" s="6" t="str">
        <f>VLOOKUP(Table2[[#This Row],[CustomerID]],'Medical Examinations'!A:J,9,FALSE)</f>
        <v>OverWeight</v>
      </c>
      <c r="K1428" s="6" t="str">
        <f>VLOOKUP(Table2[[#This Row],[CustomerID]],'Medical Examinations'!A:J,10,FALSE)</f>
        <v>Diabetes</v>
      </c>
      <c r="L1428" s="6" t="str">
        <f>VLOOKUP(Table2[[#This Row],[CustomerID]],'Hospitalisation Details'!A:M,12,FALSE)</f>
        <v>2-Dec-1978</v>
      </c>
      <c r="M1428" s="6">
        <f>VLOOKUP(Table2[[#This Row],[CustomerID]],'Hospitalisation Details'!A:M,7,FALSE)</f>
        <v>7421.19</v>
      </c>
      <c r="N1428" s="6" t="str">
        <f>VLOOKUP(Table2[[#This Row],[CustomerID]],'Hospitalisation Details'!A:M,8,FALSE)</f>
        <v>tier - 2</v>
      </c>
      <c r="O1428" s="6" t="str">
        <f>VLOOKUP(Table2[[#This Row],[CustomerID]],'Hospitalisation Details'!A:M,9,FALSE)</f>
        <v>tier - 3</v>
      </c>
      <c r="P1428" s="6" t="str">
        <f>VLOOKUP(Table2[[#This Row],[CustomerID]],'Hospitalisation Details'!A:M,10,FALSE)</f>
        <v>R1012</v>
      </c>
      <c r="Q1428" s="6">
        <f>VLOOKUP(Table2[[#This Row],[CustomerID]],'Hospitalisation Details'!A:M,13,FALSE)</f>
        <v>44</v>
      </c>
      <c r="R1428" s="41"/>
    </row>
    <row r="1429" spans="1:18" x14ac:dyDescent="0.3">
      <c r="A1429" s="6" t="str">
        <f>VLOOKUP('Customer Names'!A1429,'Customer Names'!A:A,1,FALSE)</f>
        <v>Id1428</v>
      </c>
      <c r="B1429" s="6" t="str">
        <f>VLOOKUP(Table2[[#This Row],[CustomerID]],'Customer Names'!A:E,4,FALSE)</f>
        <v xml:space="preserve">  Kaye A</v>
      </c>
      <c r="C1429" s="6">
        <f>VLOOKUP(Table2[[#This Row],[CustomerID]],'Medical Examinations'!A:J,2,FALSE)</f>
        <v>26.41</v>
      </c>
      <c r="D1429" s="6">
        <f>VLOOKUP(Table2[[#This Row],[CustomerID]],'Medical Examinations'!A:J,3,FALSE)</f>
        <v>11.4</v>
      </c>
      <c r="E1429" s="6" t="str">
        <f>VLOOKUP(Table2[[#This Row],[CustomerID]],'Medical Examinations'!A:J,4,FALSE)</f>
        <v>No</v>
      </c>
      <c r="F1429" s="6" t="str">
        <f>VLOOKUP(Table2[[#This Row],[CustomerID]],'Medical Examinations'!A:J,5,FALSE)</f>
        <v>No</v>
      </c>
      <c r="G1429" s="6" t="str">
        <f>VLOOKUP(Table2[[#This Row],[CustomerID]],'Medical Examinations'!A:J,6,FALSE)</f>
        <v>No</v>
      </c>
      <c r="H1429" s="6">
        <f>VLOOKUP(Table2[[#This Row],[CustomerID]],'Medical Examinations'!A:J,7,FALSE)</f>
        <v>0</v>
      </c>
      <c r="I1429" s="6" t="str">
        <f>VLOOKUP(Table2[[#This Row],[CustomerID]],'Medical Examinations'!A:J,8,FALSE)</f>
        <v>No</v>
      </c>
      <c r="J1429" s="6" t="str">
        <f>VLOOKUP(Table2[[#This Row],[CustomerID]],'Medical Examinations'!A:J,9,FALSE)</f>
        <v>OverWeight</v>
      </c>
      <c r="K1429" s="6" t="str">
        <f>VLOOKUP(Table2[[#This Row],[CustomerID]],'Medical Examinations'!A:J,10,FALSE)</f>
        <v>Diabetes</v>
      </c>
      <c r="L1429" s="6" t="str">
        <f>VLOOKUP(Table2[[#This Row],[CustomerID]],'Hospitalisation Details'!A:M,12,FALSE)</f>
        <v>12-Nov-1978</v>
      </c>
      <c r="M1429" s="6">
        <f>VLOOKUP(Table2[[#This Row],[CustomerID]],'Hospitalisation Details'!A:M,7,FALSE)</f>
        <v>7419.48</v>
      </c>
      <c r="N1429" s="6" t="str">
        <f>VLOOKUP(Table2[[#This Row],[CustomerID]],'Hospitalisation Details'!A:M,8,FALSE)</f>
        <v>tier - 2</v>
      </c>
      <c r="O1429" s="6" t="str">
        <f>VLOOKUP(Table2[[#This Row],[CustomerID]],'Hospitalisation Details'!A:M,9,FALSE)</f>
        <v>tier - 2</v>
      </c>
      <c r="P1429" s="6" t="str">
        <f>VLOOKUP(Table2[[#This Row],[CustomerID]],'Hospitalisation Details'!A:M,10,FALSE)</f>
        <v>R1012</v>
      </c>
      <c r="Q1429" s="6">
        <f>VLOOKUP(Table2[[#This Row],[CustomerID]],'Hospitalisation Details'!A:M,13,FALSE)</f>
        <v>44</v>
      </c>
      <c r="R1429" s="41"/>
    </row>
    <row r="1430" spans="1:18" x14ac:dyDescent="0.3">
      <c r="A1430" s="6" t="str">
        <f>VLOOKUP('Customer Names'!A1430,'Customer Names'!A:A,1,FALSE)</f>
        <v>Id1429</v>
      </c>
      <c r="B1430" s="6" t="str">
        <f>VLOOKUP(Table2[[#This Row],[CustomerID]],'Customer Names'!A:E,4,FALSE)</f>
        <v xml:space="preserve">  Carolyn</v>
      </c>
      <c r="C1430" s="6">
        <f>VLOOKUP(Table2[[#This Row],[CustomerID]],'Medical Examinations'!A:J,2,FALSE)</f>
        <v>34.1</v>
      </c>
      <c r="D1430" s="6">
        <f>VLOOKUP(Table2[[#This Row],[CustomerID]],'Medical Examinations'!A:J,3,FALSE)</f>
        <v>6.29</v>
      </c>
      <c r="E1430" s="6" t="str">
        <f>VLOOKUP(Table2[[#This Row],[CustomerID]],'Medical Examinations'!A:J,4,FALSE)</f>
        <v>Yes</v>
      </c>
      <c r="F1430" s="6" t="str">
        <f>VLOOKUP(Table2[[#This Row],[CustomerID]],'Medical Examinations'!A:J,5,FALSE)</f>
        <v>No</v>
      </c>
      <c r="G1430" s="6" t="str">
        <f>VLOOKUP(Table2[[#This Row],[CustomerID]],'Medical Examinations'!A:J,6,FALSE)</f>
        <v>Yes</v>
      </c>
      <c r="H1430" s="6">
        <f>VLOOKUP(Table2[[#This Row],[CustomerID]],'Medical Examinations'!A:J,7,FALSE)</f>
        <v>1</v>
      </c>
      <c r="I1430" s="6" t="str">
        <f>VLOOKUP(Table2[[#This Row],[CustomerID]],'Medical Examinations'!A:J,8,FALSE)</f>
        <v>No</v>
      </c>
      <c r="J1430" s="6" t="str">
        <f>VLOOKUP(Table2[[#This Row],[CustomerID]],'Medical Examinations'!A:J,9,FALSE)</f>
        <v>Obesity</v>
      </c>
      <c r="K1430" s="6" t="str">
        <f>VLOOKUP(Table2[[#This Row],[CustomerID]],'Medical Examinations'!A:J,10,FALSE)</f>
        <v>Prediabetes</v>
      </c>
      <c r="L1430" s="6" t="str">
        <f>VLOOKUP(Table2[[#This Row],[CustomerID]],'Hospitalisation Details'!A:M,12,FALSE)</f>
        <v>19-Sep-1983</v>
      </c>
      <c r="M1430" s="6">
        <f>VLOOKUP(Table2[[#This Row],[CustomerID]],'Hospitalisation Details'!A:M,7,FALSE)</f>
        <v>7418.52</v>
      </c>
      <c r="N1430" s="6" t="str">
        <f>VLOOKUP(Table2[[#This Row],[CustomerID]],'Hospitalisation Details'!A:M,8,FALSE)</f>
        <v>tier - 2</v>
      </c>
      <c r="O1430" s="6" t="str">
        <f>VLOOKUP(Table2[[#This Row],[CustomerID]],'Hospitalisation Details'!A:M,9,FALSE)</f>
        <v>tier - 2</v>
      </c>
      <c r="P1430" s="6" t="str">
        <f>VLOOKUP(Table2[[#This Row],[CustomerID]],'Hospitalisation Details'!A:M,10,FALSE)</f>
        <v>R1011</v>
      </c>
      <c r="Q1430" s="6">
        <f>VLOOKUP(Table2[[#This Row],[CustomerID]],'Hospitalisation Details'!A:M,13,FALSE)</f>
        <v>39</v>
      </c>
      <c r="R1430" s="41"/>
    </row>
    <row r="1431" spans="1:18" x14ac:dyDescent="0.3">
      <c r="A1431" s="6" t="str">
        <f>VLOOKUP('Customer Names'!A1431,'Customer Names'!A:A,1,FALSE)</f>
        <v>Id1430</v>
      </c>
      <c r="B1431" s="6" t="str">
        <f>VLOOKUP(Table2[[#This Row],[CustomerID]],'Customer Names'!A:E,4,FALSE)</f>
        <v xml:space="preserve">  Daniel C</v>
      </c>
      <c r="C1431" s="6">
        <f>VLOOKUP(Table2[[#This Row],[CustomerID]],'Medical Examinations'!A:J,2,FALSE)</f>
        <v>17.3</v>
      </c>
      <c r="D1431" s="6">
        <f>VLOOKUP(Table2[[#This Row],[CustomerID]],'Medical Examinations'!A:J,3,FALSE)</f>
        <v>9.2799999999999994</v>
      </c>
      <c r="E1431" s="6" t="str">
        <f>VLOOKUP(Table2[[#This Row],[CustomerID]],'Medical Examinations'!A:J,4,FALSE)</f>
        <v>No</v>
      </c>
      <c r="F1431" s="6" t="str">
        <f>VLOOKUP(Table2[[#This Row],[CustomerID]],'Medical Examinations'!A:J,5,FALSE)</f>
        <v>No</v>
      </c>
      <c r="G1431" s="6" t="str">
        <f>VLOOKUP(Table2[[#This Row],[CustomerID]],'Medical Examinations'!A:J,6,FALSE)</f>
        <v>No</v>
      </c>
      <c r="H1431" s="6">
        <f>VLOOKUP(Table2[[#This Row],[CustomerID]],'Medical Examinations'!A:J,7,FALSE)</f>
        <v>0</v>
      </c>
      <c r="I1431" s="6" t="str">
        <f>VLOOKUP(Table2[[#This Row],[CustomerID]],'Medical Examinations'!A:J,8,FALSE)</f>
        <v>No</v>
      </c>
      <c r="J1431" s="6" t="str">
        <f>VLOOKUP(Table2[[#This Row],[CustomerID]],'Medical Examinations'!A:J,9,FALSE)</f>
        <v>UnderWeight</v>
      </c>
      <c r="K1431" s="6" t="str">
        <f>VLOOKUP(Table2[[#This Row],[CustomerID]],'Medical Examinations'!A:J,10,FALSE)</f>
        <v>Diabetes</v>
      </c>
      <c r="L1431" s="6" t="str">
        <f>VLOOKUP(Table2[[#This Row],[CustomerID]],'Hospitalisation Details'!A:M,12,FALSE)</f>
        <v>5-Dec-1965</v>
      </c>
      <c r="M1431" s="6">
        <f>VLOOKUP(Table2[[#This Row],[CustomerID]],'Hospitalisation Details'!A:M,7,FALSE)</f>
        <v>7403.98</v>
      </c>
      <c r="N1431" s="6" t="str">
        <f>VLOOKUP(Table2[[#This Row],[CustomerID]],'Hospitalisation Details'!A:M,8,FALSE)</f>
        <v>tier - 3</v>
      </c>
      <c r="O1431" s="6" t="str">
        <f>VLOOKUP(Table2[[#This Row],[CustomerID]],'Hospitalisation Details'!A:M,9,FALSE)</f>
        <v>tier - 2</v>
      </c>
      <c r="P1431" s="6" t="str">
        <f>VLOOKUP(Table2[[#This Row],[CustomerID]],'Hospitalisation Details'!A:M,10,FALSE)</f>
        <v>R1013</v>
      </c>
      <c r="Q1431" s="6">
        <f>VLOOKUP(Table2[[#This Row],[CustomerID]],'Hospitalisation Details'!A:M,13,FALSE)</f>
        <v>57</v>
      </c>
      <c r="R1431" s="41"/>
    </row>
    <row r="1432" spans="1:18" x14ac:dyDescent="0.3">
      <c r="A1432" s="6" t="str">
        <f>VLOOKUP('Customer Names'!A1432,'Customer Names'!A:A,1,FALSE)</f>
        <v>Id1431</v>
      </c>
      <c r="B1432" s="6" t="str">
        <f>VLOOKUP(Table2[[#This Row],[CustomerID]],'Customer Names'!A:E,4,FALSE)</f>
        <v xml:space="preserve">  Laurie A</v>
      </c>
      <c r="C1432" s="6">
        <f>VLOOKUP(Table2[[#This Row],[CustomerID]],'Medical Examinations'!A:J,2,FALSE)</f>
        <v>35.020000000000003</v>
      </c>
      <c r="D1432" s="6">
        <f>VLOOKUP(Table2[[#This Row],[CustomerID]],'Medical Examinations'!A:J,3,FALSE)</f>
        <v>4.78</v>
      </c>
      <c r="E1432" s="6" t="str">
        <f>VLOOKUP(Table2[[#This Row],[CustomerID]],'Medical Examinations'!A:J,4,FALSE)</f>
        <v>No</v>
      </c>
      <c r="F1432" s="6" t="str">
        <f>VLOOKUP(Table2[[#This Row],[CustomerID]],'Medical Examinations'!A:J,5,FALSE)</f>
        <v>No</v>
      </c>
      <c r="G1432" s="6" t="str">
        <f>VLOOKUP(Table2[[#This Row],[CustomerID]],'Medical Examinations'!A:J,6,FALSE)</f>
        <v>Yes</v>
      </c>
      <c r="H1432" s="6">
        <f>VLOOKUP(Table2[[#This Row],[CustomerID]],'Medical Examinations'!A:J,7,FALSE)</f>
        <v>1</v>
      </c>
      <c r="I1432" s="6" t="str">
        <f>VLOOKUP(Table2[[#This Row],[CustomerID]],'Medical Examinations'!A:J,8,FALSE)</f>
        <v>No</v>
      </c>
      <c r="J1432" s="6" t="str">
        <f>VLOOKUP(Table2[[#This Row],[CustomerID]],'Medical Examinations'!A:J,9,FALSE)</f>
        <v>Obesity</v>
      </c>
      <c r="K1432" s="6" t="str">
        <f>VLOOKUP(Table2[[#This Row],[CustomerID]],'Medical Examinations'!A:J,10,FALSE)</f>
        <v>Normal</v>
      </c>
      <c r="L1432" s="6" t="str">
        <f>VLOOKUP(Table2[[#This Row],[CustomerID]],'Hospitalisation Details'!A:M,12,FALSE)</f>
        <v>22-Jul-1993</v>
      </c>
      <c r="M1432" s="6">
        <f>VLOOKUP(Table2[[#This Row],[CustomerID]],'Hospitalisation Details'!A:M,7,FALSE)</f>
        <v>7388.85</v>
      </c>
      <c r="N1432" s="6" t="str">
        <f>VLOOKUP(Table2[[#This Row],[CustomerID]],'Hospitalisation Details'!A:M,8,FALSE)</f>
        <v>tier - 2</v>
      </c>
      <c r="O1432" s="6" t="str">
        <f>VLOOKUP(Table2[[#This Row],[CustomerID]],'Hospitalisation Details'!A:M,9,FALSE)</f>
        <v>tier - 2</v>
      </c>
      <c r="P1432" s="6" t="str">
        <f>VLOOKUP(Table2[[#This Row],[CustomerID]],'Hospitalisation Details'!A:M,10,FALSE)</f>
        <v>R1026</v>
      </c>
      <c r="Q1432" s="6">
        <f>VLOOKUP(Table2[[#This Row],[CustomerID]],'Hospitalisation Details'!A:M,13,FALSE)</f>
        <v>29</v>
      </c>
      <c r="R1432" s="41"/>
    </row>
    <row r="1433" spans="1:18" x14ac:dyDescent="0.3">
      <c r="A1433" s="6" t="str">
        <f>VLOOKUP('Customer Names'!A1433,'Customer Names'!A:A,1,FALSE)</f>
        <v>Id1432</v>
      </c>
      <c r="B1433" s="6" t="str">
        <f>VLOOKUP(Table2[[#This Row],[CustomerID]],'Customer Names'!A:E,4,FALSE)</f>
        <v xml:space="preserve">  Nicole</v>
      </c>
      <c r="C1433" s="6">
        <f>VLOOKUP(Table2[[#This Row],[CustomerID]],'Medical Examinations'!A:J,2,FALSE)</f>
        <v>37.1</v>
      </c>
      <c r="D1433" s="6">
        <f>VLOOKUP(Table2[[#This Row],[CustomerID]],'Medical Examinations'!A:J,3,FALSE)</f>
        <v>8.8699999999999992</v>
      </c>
      <c r="E1433" s="6" t="str">
        <f>VLOOKUP(Table2[[#This Row],[CustomerID]],'Medical Examinations'!A:J,4,FALSE)</f>
        <v>Yes</v>
      </c>
      <c r="F1433" s="6" t="str">
        <f>VLOOKUP(Table2[[#This Row],[CustomerID]],'Medical Examinations'!A:J,5,FALSE)</f>
        <v>No</v>
      </c>
      <c r="G1433" s="6" t="str">
        <f>VLOOKUP(Table2[[#This Row],[CustomerID]],'Medical Examinations'!A:J,6,FALSE)</f>
        <v>No</v>
      </c>
      <c r="H1433" s="6">
        <f>VLOOKUP(Table2[[#This Row],[CustomerID]],'Medical Examinations'!A:J,7,FALSE)</f>
        <v>0</v>
      </c>
      <c r="I1433" s="6" t="str">
        <f>VLOOKUP(Table2[[#This Row],[CustomerID]],'Medical Examinations'!A:J,8,FALSE)</f>
        <v>No</v>
      </c>
      <c r="J1433" s="6" t="str">
        <f>VLOOKUP(Table2[[#This Row],[CustomerID]],'Medical Examinations'!A:J,9,FALSE)</f>
        <v>Obesity</v>
      </c>
      <c r="K1433" s="6" t="str">
        <f>VLOOKUP(Table2[[#This Row],[CustomerID]],'Medical Examinations'!A:J,10,FALSE)</f>
        <v>Diabetes</v>
      </c>
      <c r="L1433" s="6" t="str">
        <f>VLOOKUP(Table2[[#This Row],[CustomerID]],'Hospitalisation Details'!A:M,12,FALSE)</f>
        <v>24-Nov-1981</v>
      </c>
      <c r="M1433" s="6">
        <f>VLOOKUP(Table2[[#This Row],[CustomerID]],'Hospitalisation Details'!A:M,7,FALSE)</f>
        <v>7371.77</v>
      </c>
      <c r="N1433" s="6" t="str">
        <f>VLOOKUP(Table2[[#This Row],[CustomerID]],'Hospitalisation Details'!A:M,8,FALSE)</f>
        <v>tier - 2</v>
      </c>
      <c r="O1433" s="6" t="str">
        <f>VLOOKUP(Table2[[#This Row],[CustomerID]],'Hospitalisation Details'!A:M,9,FALSE)</f>
        <v>tier - 1</v>
      </c>
      <c r="P1433" s="6" t="str">
        <f>VLOOKUP(Table2[[#This Row],[CustomerID]],'Hospitalisation Details'!A:M,10,FALSE)</f>
        <v>R1011</v>
      </c>
      <c r="Q1433" s="6">
        <f>VLOOKUP(Table2[[#This Row],[CustomerID]],'Hospitalisation Details'!A:M,13,FALSE)</f>
        <v>41</v>
      </c>
      <c r="R1433" s="41"/>
    </row>
    <row r="1434" spans="1:18" x14ac:dyDescent="0.3">
      <c r="A1434" s="6" t="str">
        <f>VLOOKUP('Customer Names'!A1434,'Customer Names'!A:A,1,FALSE)</f>
        <v>Id1433</v>
      </c>
      <c r="B1434" s="6" t="str">
        <f>VLOOKUP(Table2[[#This Row],[CustomerID]],'Customer Names'!A:E,4,FALSE)</f>
        <v xml:space="preserve">  Shelby</v>
      </c>
      <c r="C1434" s="6">
        <f>VLOOKUP(Table2[[#This Row],[CustomerID]],'Medical Examinations'!A:J,2,FALSE)</f>
        <v>16.79</v>
      </c>
      <c r="D1434" s="6">
        <f>VLOOKUP(Table2[[#This Row],[CustomerID]],'Medical Examinations'!A:J,3,FALSE)</f>
        <v>11.4</v>
      </c>
      <c r="E1434" s="6" t="str">
        <f>VLOOKUP(Table2[[#This Row],[CustomerID]],'Medical Examinations'!A:J,4,FALSE)</f>
        <v>No</v>
      </c>
      <c r="F1434" s="6" t="str">
        <f>VLOOKUP(Table2[[#This Row],[CustomerID]],'Medical Examinations'!A:J,5,FALSE)</f>
        <v>No</v>
      </c>
      <c r="G1434" s="6" t="str">
        <f>VLOOKUP(Table2[[#This Row],[CustomerID]],'Medical Examinations'!A:J,6,FALSE)</f>
        <v>No</v>
      </c>
      <c r="H1434" s="6">
        <f>VLOOKUP(Table2[[#This Row],[CustomerID]],'Medical Examinations'!A:J,7,FALSE)</f>
        <v>0</v>
      </c>
      <c r="I1434" s="6" t="str">
        <f>VLOOKUP(Table2[[#This Row],[CustomerID]],'Medical Examinations'!A:J,8,FALSE)</f>
        <v>No</v>
      </c>
      <c r="J1434" s="6" t="str">
        <f>VLOOKUP(Table2[[#This Row],[CustomerID]],'Medical Examinations'!A:J,9,FALSE)</f>
        <v>UnderWeight</v>
      </c>
      <c r="K1434" s="6" t="str">
        <f>VLOOKUP(Table2[[#This Row],[CustomerID]],'Medical Examinations'!A:J,10,FALSE)</f>
        <v>Diabetes</v>
      </c>
      <c r="L1434" s="6" t="str">
        <f>VLOOKUP(Table2[[#This Row],[CustomerID]],'Hospitalisation Details'!A:M,12,FALSE)</f>
        <v>9-Dec-1965</v>
      </c>
      <c r="M1434" s="6">
        <f>VLOOKUP(Table2[[#This Row],[CustomerID]],'Hospitalisation Details'!A:M,7,FALSE)</f>
        <v>7362.31</v>
      </c>
      <c r="N1434" s="6" t="str">
        <f>VLOOKUP(Table2[[#This Row],[CustomerID]],'Hospitalisation Details'!A:M,8,FALSE)</f>
        <v>tier - 3</v>
      </c>
      <c r="O1434" s="6" t="str">
        <f>VLOOKUP(Table2[[#This Row],[CustomerID]],'Hospitalisation Details'!A:M,9,FALSE)</f>
        <v>tier - 3</v>
      </c>
      <c r="P1434" s="6" t="str">
        <f>VLOOKUP(Table2[[#This Row],[CustomerID]],'Hospitalisation Details'!A:M,10,FALSE)</f>
        <v>R1013</v>
      </c>
      <c r="Q1434" s="6">
        <f>VLOOKUP(Table2[[#This Row],[CustomerID]],'Hospitalisation Details'!A:M,13,FALSE)</f>
        <v>57</v>
      </c>
      <c r="R1434" s="41"/>
    </row>
    <row r="1435" spans="1:18" x14ac:dyDescent="0.3">
      <c r="A1435" s="6" t="str">
        <f>VLOOKUP('Customer Names'!A1435,'Customer Names'!A:A,1,FALSE)</f>
        <v>Id1434</v>
      </c>
      <c r="B1435" s="6" t="str">
        <f>VLOOKUP(Table2[[#This Row],[CustomerID]],'Customer Names'!A:E,4,FALSE)</f>
        <v xml:space="preserve">  Allison</v>
      </c>
      <c r="C1435" s="6">
        <f>VLOOKUP(Table2[[#This Row],[CustomerID]],'Medical Examinations'!A:J,2,FALSE)</f>
        <v>31.635000000000002</v>
      </c>
      <c r="D1435" s="6">
        <f>VLOOKUP(Table2[[#This Row],[CustomerID]],'Medical Examinations'!A:J,3,FALSE)</f>
        <v>9.1300000000000008</v>
      </c>
      <c r="E1435" s="6" t="str">
        <f>VLOOKUP(Table2[[#This Row],[CustomerID]],'Medical Examinations'!A:J,4,FALSE)</f>
        <v>Yes</v>
      </c>
      <c r="F1435" s="6" t="str">
        <f>VLOOKUP(Table2[[#This Row],[CustomerID]],'Medical Examinations'!A:J,5,FALSE)</f>
        <v>No</v>
      </c>
      <c r="G1435" s="6" t="str">
        <f>VLOOKUP(Table2[[#This Row],[CustomerID]],'Medical Examinations'!A:J,6,FALSE)</f>
        <v>No</v>
      </c>
      <c r="H1435" s="6">
        <f>VLOOKUP(Table2[[#This Row],[CustomerID]],'Medical Examinations'!A:J,7,FALSE)</f>
        <v>0</v>
      </c>
      <c r="I1435" s="6" t="str">
        <f>VLOOKUP(Table2[[#This Row],[CustomerID]],'Medical Examinations'!A:J,8,FALSE)</f>
        <v>No</v>
      </c>
      <c r="J1435" s="6" t="str">
        <f>VLOOKUP(Table2[[#This Row],[CustomerID]],'Medical Examinations'!A:J,9,FALSE)</f>
        <v>Obesity</v>
      </c>
      <c r="K1435" s="6" t="str">
        <f>VLOOKUP(Table2[[#This Row],[CustomerID]],'Medical Examinations'!A:J,10,FALSE)</f>
        <v>Diabetes</v>
      </c>
      <c r="L1435" s="6" t="str">
        <f>VLOOKUP(Table2[[#This Row],[CustomerID]],'Hospitalisation Details'!A:M,12,FALSE)</f>
        <v>16-Jul-1981</v>
      </c>
      <c r="M1435" s="6">
        <f>VLOOKUP(Table2[[#This Row],[CustomerID]],'Hospitalisation Details'!A:M,7,FALSE)</f>
        <v>7358.18</v>
      </c>
      <c r="N1435" s="6" t="str">
        <f>VLOOKUP(Table2[[#This Row],[CustomerID]],'Hospitalisation Details'!A:M,8,FALSE)</f>
        <v>tier - 2</v>
      </c>
      <c r="O1435" s="6" t="str">
        <f>VLOOKUP(Table2[[#This Row],[CustomerID]],'Hospitalisation Details'!A:M,9,FALSE)</f>
        <v>tier - 3</v>
      </c>
      <c r="P1435" s="6" t="str">
        <f>VLOOKUP(Table2[[#This Row],[CustomerID]],'Hospitalisation Details'!A:M,10,FALSE)</f>
        <v>R1024</v>
      </c>
      <c r="Q1435" s="6">
        <f>VLOOKUP(Table2[[#This Row],[CustomerID]],'Hospitalisation Details'!A:M,13,FALSE)</f>
        <v>41</v>
      </c>
      <c r="R1435" s="41"/>
    </row>
    <row r="1436" spans="1:18" x14ac:dyDescent="0.3">
      <c r="A1436" s="6" t="str">
        <f>VLOOKUP('Customer Names'!A1436,'Customer Names'!A:A,1,FALSE)</f>
        <v>Id1435</v>
      </c>
      <c r="B1436" s="6" t="str">
        <f>VLOOKUP(Table2[[#This Row],[CustomerID]],'Customer Names'!A:E,4,FALSE)</f>
        <v xml:space="preserve">  Leticia</v>
      </c>
      <c r="C1436" s="6">
        <f>VLOOKUP(Table2[[#This Row],[CustomerID]],'Medical Examinations'!A:J,2,FALSE)</f>
        <v>24.19</v>
      </c>
      <c r="D1436" s="6">
        <f>VLOOKUP(Table2[[#This Row],[CustomerID]],'Medical Examinations'!A:J,3,FALSE)</f>
        <v>6.22</v>
      </c>
      <c r="E1436" s="6" t="str">
        <f>VLOOKUP(Table2[[#This Row],[CustomerID]],'Medical Examinations'!A:J,4,FALSE)</f>
        <v>Yes</v>
      </c>
      <c r="F1436" s="6" t="str">
        <f>VLOOKUP(Table2[[#This Row],[CustomerID]],'Medical Examinations'!A:J,5,FALSE)</f>
        <v>No</v>
      </c>
      <c r="G1436" s="6" t="str">
        <f>VLOOKUP(Table2[[#This Row],[CustomerID]],'Medical Examinations'!A:J,6,FALSE)</f>
        <v>Yes</v>
      </c>
      <c r="H1436" s="6">
        <f>VLOOKUP(Table2[[#This Row],[CustomerID]],'Medical Examinations'!A:J,7,FALSE)</f>
        <v>1</v>
      </c>
      <c r="I1436" s="6" t="str">
        <f>VLOOKUP(Table2[[#This Row],[CustomerID]],'Medical Examinations'!A:J,8,FALSE)</f>
        <v>No</v>
      </c>
      <c r="J1436" s="6" t="str">
        <f>VLOOKUP(Table2[[#This Row],[CustomerID]],'Medical Examinations'!A:J,9,FALSE)</f>
        <v>NormalWeight</v>
      </c>
      <c r="K1436" s="6" t="str">
        <f>VLOOKUP(Table2[[#This Row],[CustomerID]],'Medical Examinations'!A:J,10,FALSE)</f>
        <v>Prediabetes</v>
      </c>
      <c r="L1436" s="6" t="str">
        <f>VLOOKUP(Table2[[#This Row],[CustomerID]],'Hospitalisation Details'!A:M,12,FALSE)</f>
        <v>21-Jun-1983</v>
      </c>
      <c r="M1436" s="6">
        <f>VLOOKUP(Table2[[#This Row],[CustomerID]],'Hospitalisation Details'!A:M,7,FALSE)</f>
        <v>7357.49</v>
      </c>
      <c r="N1436" s="6" t="str">
        <f>VLOOKUP(Table2[[#This Row],[CustomerID]],'Hospitalisation Details'!A:M,8,FALSE)</f>
        <v>tier - 2</v>
      </c>
      <c r="O1436" s="6" t="str">
        <f>VLOOKUP(Table2[[#This Row],[CustomerID]],'Hospitalisation Details'!A:M,9,FALSE)</f>
        <v>tier - 2</v>
      </c>
      <c r="P1436" s="6" t="str">
        <f>VLOOKUP(Table2[[#This Row],[CustomerID]],'Hospitalisation Details'!A:M,10,FALSE)</f>
        <v>R1012</v>
      </c>
      <c r="Q1436" s="6">
        <f>VLOOKUP(Table2[[#This Row],[CustomerID]],'Hospitalisation Details'!A:M,13,FALSE)</f>
        <v>39</v>
      </c>
      <c r="R1436" s="41"/>
    </row>
    <row r="1437" spans="1:18" x14ac:dyDescent="0.3">
      <c r="A1437" s="6" t="str">
        <f>VLOOKUP('Customer Names'!A1437,'Customer Names'!A:A,1,FALSE)</f>
        <v>Id1436</v>
      </c>
      <c r="B1437" s="6" t="str">
        <f>VLOOKUP(Table2[[#This Row],[CustomerID]],'Customer Names'!A:E,4,FALSE)</f>
        <v xml:space="preserve">  John S</v>
      </c>
      <c r="C1437" s="6">
        <f>VLOOKUP(Table2[[#This Row],[CustomerID]],'Medical Examinations'!A:J,2,FALSE)</f>
        <v>35.29</v>
      </c>
      <c r="D1437" s="6">
        <f>VLOOKUP(Table2[[#This Row],[CustomerID]],'Medical Examinations'!A:J,3,FALSE)</f>
        <v>5.9</v>
      </c>
      <c r="E1437" s="6" t="str">
        <f>VLOOKUP(Table2[[#This Row],[CustomerID]],'Medical Examinations'!A:J,4,FALSE)</f>
        <v>No</v>
      </c>
      <c r="F1437" s="6" t="str">
        <f>VLOOKUP(Table2[[#This Row],[CustomerID]],'Medical Examinations'!A:J,5,FALSE)</f>
        <v>No</v>
      </c>
      <c r="G1437" s="6" t="str">
        <f>VLOOKUP(Table2[[#This Row],[CustomerID]],'Medical Examinations'!A:J,6,FALSE)</f>
        <v>Yes</v>
      </c>
      <c r="H1437" s="6">
        <f>VLOOKUP(Table2[[#This Row],[CustomerID]],'Medical Examinations'!A:J,7,FALSE)</f>
        <v>1</v>
      </c>
      <c r="I1437" s="6" t="str">
        <f>VLOOKUP(Table2[[#This Row],[CustomerID]],'Medical Examinations'!A:J,8,FALSE)</f>
        <v>No</v>
      </c>
      <c r="J1437" s="6" t="str">
        <f>VLOOKUP(Table2[[#This Row],[CustomerID]],'Medical Examinations'!A:J,9,FALSE)</f>
        <v>Obesity</v>
      </c>
      <c r="K1437" s="6" t="str">
        <f>VLOOKUP(Table2[[#This Row],[CustomerID]],'Medical Examinations'!A:J,10,FALSE)</f>
        <v>Prediabetes</v>
      </c>
      <c r="L1437" s="6" t="str">
        <f>VLOOKUP(Table2[[#This Row],[CustomerID]],'Hospitalisation Details'!A:M,12,FALSE)</f>
        <v>5-Oct-1993</v>
      </c>
      <c r="M1437" s="6">
        <f>VLOOKUP(Table2[[#This Row],[CustomerID]],'Hospitalisation Details'!A:M,7,FALSE)</f>
        <v>7349.12</v>
      </c>
      <c r="N1437" s="6" t="str">
        <f>VLOOKUP(Table2[[#This Row],[CustomerID]],'Hospitalisation Details'!A:M,8,FALSE)</f>
        <v>tier - 2</v>
      </c>
      <c r="O1437" s="6" t="str">
        <f>VLOOKUP(Table2[[#This Row],[CustomerID]],'Hospitalisation Details'!A:M,9,FALSE)</f>
        <v>tier - 2</v>
      </c>
      <c r="P1437" s="6" t="str">
        <f>VLOOKUP(Table2[[#This Row],[CustomerID]],'Hospitalisation Details'!A:M,10,FALSE)</f>
        <v>R1021</v>
      </c>
      <c r="Q1437" s="6">
        <f>VLOOKUP(Table2[[#This Row],[CustomerID]],'Hospitalisation Details'!A:M,13,FALSE)</f>
        <v>29</v>
      </c>
      <c r="R1437" s="41"/>
    </row>
    <row r="1438" spans="1:18" x14ac:dyDescent="0.3">
      <c r="A1438" s="6" t="str">
        <f>VLOOKUP('Customer Names'!A1438,'Customer Names'!A:A,1,FALSE)</f>
        <v>Id1437</v>
      </c>
      <c r="B1438" s="6" t="str">
        <f>VLOOKUP(Table2[[#This Row],[CustomerID]],'Customer Names'!A:E,4,FALSE)</f>
        <v xml:space="preserve">  April</v>
      </c>
      <c r="C1438" s="6">
        <f>VLOOKUP(Table2[[#This Row],[CustomerID]],'Medical Examinations'!A:J,2,FALSE)</f>
        <v>35.299999999999997</v>
      </c>
      <c r="D1438" s="6">
        <f>VLOOKUP(Table2[[#This Row],[CustomerID]],'Medical Examinations'!A:J,3,FALSE)</f>
        <v>4.45</v>
      </c>
      <c r="E1438" s="6" t="str">
        <f>VLOOKUP(Table2[[#This Row],[CustomerID]],'Medical Examinations'!A:J,4,FALSE)</f>
        <v>No</v>
      </c>
      <c r="F1438" s="6" t="str">
        <f>VLOOKUP(Table2[[#This Row],[CustomerID]],'Medical Examinations'!A:J,5,FALSE)</f>
        <v>No</v>
      </c>
      <c r="G1438" s="6" t="str">
        <f>VLOOKUP(Table2[[#This Row],[CustomerID]],'Medical Examinations'!A:J,6,FALSE)</f>
        <v>No</v>
      </c>
      <c r="H1438" s="6">
        <f>VLOOKUP(Table2[[#This Row],[CustomerID]],'Medical Examinations'!A:J,7,FALSE)</f>
        <v>0</v>
      </c>
      <c r="I1438" s="6" t="str">
        <f>VLOOKUP(Table2[[#This Row],[CustomerID]],'Medical Examinations'!A:J,8,FALSE)</f>
        <v>No</v>
      </c>
      <c r="J1438" s="6" t="str">
        <f>VLOOKUP(Table2[[#This Row],[CustomerID]],'Medical Examinations'!A:J,9,FALSE)</f>
        <v>Obesity</v>
      </c>
      <c r="K1438" s="6" t="str">
        <f>VLOOKUP(Table2[[#This Row],[CustomerID]],'Medical Examinations'!A:J,10,FALSE)</f>
        <v>Normal</v>
      </c>
      <c r="L1438" s="6" t="str">
        <f>VLOOKUP(Table2[[#This Row],[CustomerID]],'Hospitalisation Details'!A:M,12,FALSE)</f>
        <v>1-Dec-1977</v>
      </c>
      <c r="M1438" s="6">
        <f>VLOOKUP(Table2[[#This Row],[CustomerID]],'Hospitalisation Details'!A:M,7,FALSE)</f>
        <v>7348.14</v>
      </c>
      <c r="N1438" s="6" t="str">
        <f>VLOOKUP(Table2[[#This Row],[CustomerID]],'Hospitalisation Details'!A:M,8,FALSE)</f>
        <v>tier - 2</v>
      </c>
      <c r="O1438" s="6" t="str">
        <f>VLOOKUP(Table2[[#This Row],[CustomerID]],'Hospitalisation Details'!A:M,9,FALSE)</f>
        <v>tier - 1</v>
      </c>
      <c r="P1438" s="6" t="str">
        <f>VLOOKUP(Table2[[#This Row],[CustomerID]],'Hospitalisation Details'!A:M,10,FALSE)</f>
        <v>R1011</v>
      </c>
      <c r="Q1438" s="6">
        <f>VLOOKUP(Table2[[#This Row],[CustomerID]],'Hospitalisation Details'!A:M,13,FALSE)</f>
        <v>45</v>
      </c>
      <c r="R1438" s="41"/>
    </row>
    <row r="1439" spans="1:18" x14ac:dyDescent="0.3">
      <c r="A1439" s="6" t="str">
        <f>VLOOKUP('Customer Names'!A1439,'Customer Names'!A:A,1,FALSE)</f>
        <v>Id1438</v>
      </c>
      <c r="B1439" s="6" t="str">
        <f>VLOOKUP(Table2[[#This Row],[CustomerID]],'Customer Names'!A:E,4,FALSE)</f>
        <v xml:space="preserve">  Ashley N</v>
      </c>
      <c r="C1439" s="6">
        <f>VLOOKUP(Table2[[#This Row],[CustomerID]],'Medical Examinations'!A:J,2,FALSE)</f>
        <v>35.64</v>
      </c>
      <c r="D1439" s="6">
        <f>VLOOKUP(Table2[[#This Row],[CustomerID]],'Medical Examinations'!A:J,3,FALSE)</f>
        <v>6.17</v>
      </c>
      <c r="E1439" s="6" t="str">
        <f>VLOOKUP(Table2[[#This Row],[CustomerID]],'Medical Examinations'!A:J,4,FALSE)</f>
        <v>No</v>
      </c>
      <c r="F1439" s="6" t="str">
        <f>VLOOKUP(Table2[[#This Row],[CustomerID]],'Medical Examinations'!A:J,5,FALSE)</f>
        <v>No</v>
      </c>
      <c r="G1439" s="6" t="str">
        <f>VLOOKUP(Table2[[#This Row],[CustomerID]],'Medical Examinations'!A:J,6,FALSE)</f>
        <v>Yes</v>
      </c>
      <c r="H1439" s="6">
        <f>VLOOKUP(Table2[[#This Row],[CustomerID]],'Medical Examinations'!A:J,7,FALSE)</f>
        <v>1</v>
      </c>
      <c r="I1439" s="6" t="str">
        <f>VLOOKUP(Table2[[#This Row],[CustomerID]],'Medical Examinations'!A:J,8,FALSE)</f>
        <v>No</v>
      </c>
      <c r="J1439" s="6" t="str">
        <f>VLOOKUP(Table2[[#This Row],[CustomerID]],'Medical Examinations'!A:J,9,FALSE)</f>
        <v>Obesity</v>
      </c>
      <c r="K1439" s="6" t="str">
        <f>VLOOKUP(Table2[[#This Row],[CustomerID]],'Medical Examinations'!A:J,10,FALSE)</f>
        <v>Prediabetes</v>
      </c>
      <c r="L1439" s="6" t="str">
        <f>VLOOKUP(Table2[[#This Row],[CustomerID]],'Hospitalisation Details'!A:M,12,FALSE)</f>
        <v>26-Jun-1979</v>
      </c>
      <c r="M1439" s="6">
        <f>VLOOKUP(Table2[[#This Row],[CustomerID]],'Hospitalisation Details'!A:M,7,FALSE)</f>
        <v>7345.73</v>
      </c>
      <c r="N1439" s="6" t="str">
        <f>VLOOKUP(Table2[[#This Row],[CustomerID]],'Hospitalisation Details'!A:M,8,FALSE)</f>
        <v>tier - 2</v>
      </c>
      <c r="O1439" s="6" t="str">
        <f>VLOOKUP(Table2[[#This Row],[CustomerID]],'Hospitalisation Details'!A:M,9,FALSE)</f>
        <v>tier - 1</v>
      </c>
      <c r="P1439" s="6" t="str">
        <f>VLOOKUP(Table2[[#This Row],[CustomerID]],'Hospitalisation Details'!A:M,10,FALSE)</f>
        <v>R1013</v>
      </c>
      <c r="Q1439" s="6">
        <f>VLOOKUP(Table2[[#This Row],[CustomerID]],'Hospitalisation Details'!A:M,13,FALSE)</f>
        <v>43</v>
      </c>
      <c r="R1439" s="41"/>
    </row>
    <row r="1440" spans="1:18" x14ac:dyDescent="0.3">
      <c r="A1440" s="6" t="str">
        <f>VLOOKUP('Customer Names'!A1440,'Customer Names'!A:A,1,FALSE)</f>
        <v>Id1439</v>
      </c>
      <c r="B1440" s="6" t="str">
        <f>VLOOKUP(Table2[[#This Row],[CustomerID]],'Customer Names'!A:E,4,FALSE)</f>
        <v xml:space="preserve">  Madeleine</v>
      </c>
      <c r="C1440" s="6">
        <f>VLOOKUP(Table2[[#This Row],[CustomerID]],'Medical Examinations'!A:J,2,FALSE)</f>
        <v>33.1</v>
      </c>
      <c r="D1440" s="6">
        <f>VLOOKUP(Table2[[#This Row],[CustomerID]],'Medical Examinations'!A:J,3,FALSE)</f>
        <v>4.93</v>
      </c>
      <c r="E1440" s="6" t="str">
        <f>VLOOKUP(Table2[[#This Row],[CustomerID]],'Medical Examinations'!A:J,4,FALSE)</f>
        <v>No</v>
      </c>
      <c r="F1440" s="6" t="str">
        <f>VLOOKUP(Table2[[#This Row],[CustomerID]],'Medical Examinations'!A:J,5,FALSE)</f>
        <v>No</v>
      </c>
      <c r="G1440" s="6" t="str">
        <f>VLOOKUP(Table2[[#This Row],[CustomerID]],'Medical Examinations'!A:J,6,FALSE)</f>
        <v>No</v>
      </c>
      <c r="H1440" s="6">
        <f>VLOOKUP(Table2[[#This Row],[CustomerID]],'Medical Examinations'!A:J,7,FALSE)</f>
        <v>0</v>
      </c>
      <c r="I1440" s="6" t="str">
        <f>VLOOKUP(Table2[[#This Row],[CustomerID]],'Medical Examinations'!A:J,8,FALSE)</f>
        <v>No</v>
      </c>
      <c r="J1440" s="6" t="str">
        <f>VLOOKUP(Table2[[#This Row],[CustomerID]],'Medical Examinations'!A:J,9,FALSE)</f>
        <v>Obesity</v>
      </c>
      <c r="K1440" s="6" t="str">
        <f>VLOOKUP(Table2[[#This Row],[CustomerID]],'Medical Examinations'!A:J,10,FALSE)</f>
        <v>Normal</v>
      </c>
      <c r="L1440" s="6" t="str">
        <f>VLOOKUP(Table2[[#This Row],[CustomerID]],'Hospitalisation Details'!A:M,12,FALSE)</f>
        <v>18-Dec-1977</v>
      </c>
      <c r="M1440" s="6">
        <f>VLOOKUP(Table2[[#This Row],[CustomerID]],'Hospitalisation Details'!A:M,7,FALSE)</f>
        <v>7345.08</v>
      </c>
      <c r="N1440" s="6" t="str">
        <f>VLOOKUP(Table2[[#This Row],[CustomerID]],'Hospitalisation Details'!A:M,8,FALSE)</f>
        <v>tier - 2</v>
      </c>
      <c r="O1440" s="6" t="str">
        <f>VLOOKUP(Table2[[#This Row],[CustomerID]],'Hospitalisation Details'!A:M,9,FALSE)</f>
        <v>tier - 1</v>
      </c>
      <c r="P1440" s="6" t="str">
        <f>VLOOKUP(Table2[[#This Row],[CustomerID]],'Hospitalisation Details'!A:M,10,FALSE)</f>
        <v>R1011</v>
      </c>
      <c r="Q1440" s="6">
        <f>VLOOKUP(Table2[[#This Row],[CustomerID]],'Hospitalisation Details'!A:M,13,FALSE)</f>
        <v>45</v>
      </c>
      <c r="R1440" s="41"/>
    </row>
    <row r="1441" spans="1:18" x14ac:dyDescent="0.3">
      <c r="A1441" s="6" t="str">
        <f>VLOOKUP('Customer Names'!A1441,'Customer Names'!A:A,1,FALSE)</f>
        <v>Id1440</v>
      </c>
      <c r="B1441" s="6" t="str">
        <f>VLOOKUP(Table2[[#This Row],[CustomerID]],'Customer Names'!A:E,4,FALSE)</f>
        <v xml:space="preserve">  Nelly S</v>
      </c>
      <c r="C1441" s="6">
        <f>VLOOKUP(Table2[[#This Row],[CustomerID]],'Medical Examinations'!A:J,2,FALSE)</f>
        <v>26.41</v>
      </c>
      <c r="D1441" s="6">
        <f>VLOOKUP(Table2[[#This Row],[CustomerID]],'Medical Examinations'!A:J,3,FALSE)</f>
        <v>7.32</v>
      </c>
      <c r="E1441" s="6" t="str">
        <f>VLOOKUP(Table2[[#This Row],[CustomerID]],'Medical Examinations'!A:J,4,FALSE)</f>
        <v>Yes</v>
      </c>
      <c r="F1441" s="6" t="str">
        <f>VLOOKUP(Table2[[#This Row],[CustomerID]],'Medical Examinations'!A:J,5,FALSE)</f>
        <v>No</v>
      </c>
      <c r="G1441" s="6" t="str">
        <f>VLOOKUP(Table2[[#This Row],[CustomerID]],'Medical Examinations'!A:J,6,FALSE)</f>
        <v>No</v>
      </c>
      <c r="H1441" s="6">
        <f>VLOOKUP(Table2[[#This Row],[CustomerID]],'Medical Examinations'!A:J,7,FALSE)</f>
        <v>1</v>
      </c>
      <c r="I1441" s="6" t="str">
        <f>VLOOKUP(Table2[[#This Row],[CustomerID]],'Medical Examinations'!A:J,8,FALSE)</f>
        <v>No</v>
      </c>
      <c r="J1441" s="6" t="str">
        <f>VLOOKUP(Table2[[#This Row],[CustomerID]],'Medical Examinations'!A:J,9,FALSE)</f>
        <v>OverWeight</v>
      </c>
      <c r="K1441" s="6" t="str">
        <f>VLOOKUP(Table2[[#This Row],[CustomerID]],'Medical Examinations'!A:J,10,FALSE)</f>
        <v>Diabetes</v>
      </c>
      <c r="L1441" s="6" t="str">
        <f>VLOOKUP(Table2[[#This Row],[CustomerID]],'Hospitalisation Details'!A:M,12,FALSE)</f>
        <v>15-Jun-1986</v>
      </c>
      <c r="M1441" s="6">
        <f>VLOOKUP(Table2[[#This Row],[CustomerID]],'Hospitalisation Details'!A:M,7,FALSE)</f>
        <v>7339.93</v>
      </c>
      <c r="N1441" s="6" t="str">
        <f>VLOOKUP(Table2[[#This Row],[CustomerID]],'Hospitalisation Details'!A:M,8,FALSE)</f>
        <v>tier - 2</v>
      </c>
      <c r="O1441" s="6" t="str">
        <f>VLOOKUP(Table2[[#This Row],[CustomerID]],'Hospitalisation Details'!A:M,9,FALSE)</f>
        <v>tier - 2</v>
      </c>
      <c r="P1441" s="6" t="str">
        <f>VLOOKUP(Table2[[#This Row],[CustomerID]],'Hospitalisation Details'!A:M,10,FALSE)</f>
        <v>R1012</v>
      </c>
      <c r="Q1441" s="6">
        <f>VLOOKUP(Table2[[#This Row],[CustomerID]],'Hospitalisation Details'!A:M,13,FALSE)</f>
        <v>36</v>
      </c>
      <c r="R1441" s="41"/>
    </row>
    <row r="1442" spans="1:18" x14ac:dyDescent="0.3">
      <c r="A1442" s="6" t="str">
        <f>VLOOKUP('Customer Names'!A1442,'Customer Names'!A:A,1,FALSE)</f>
        <v>Id1441</v>
      </c>
      <c r="B1442" s="6" t="str">
        <f>VLOOKUP(Table2[[#This Row],[CustomerID]],'Customer Names'!A:E,4,FALSE)</f>
        <v xml:space="preserve">  Meredith S</v>
      </c>
      <c r="C1442" s="6">
        <f>VLOOKUP(Table2[[#This Row],[CustomerID]],'Medical Examinations'!A:J,2,FALSE)</f>
        <v>29.9</v>
      </c>
      <c r="D1442" s="6">
        <f>VLOOKUP(Table2[[#This Row],[CustomerID]],'Medical Examinations'!A:J,3,FALSE)</f>
        <v>5.27</v>
      </c>
      <c r="E1442" s="6" t="str">
        <f>VLOOKUP(Table2[[#This Row],[CustomerID]],'Medical Examinations'!A:J,4,FALSE)</f>
        <v>No</v>
      </c>
      <c r="F1442" s="6" t="str">
        <f>VLOOKUP(Table2[[#This Row],[CustomerID]],'Medical Examinations'!A:J,5,FALSE)</f>
        <v>No</v>
      </c>
      <c r="G1442" s="6" t="str">
        <f>VLOOKUP(Table2[[#This Row],[CustomerID]],'Medical Examinations'!A:J,6,FALSE)</f>
        <v>Yes</v>
      </c>
      <c r="H1442" s="6">
        <f>VLOOKUP(Table2[[#This Row],[CustomerID]],'Medical Examinations'!A:J,7,FALSE)</f>
        <v>1</v>
      </c>
      <c r="I1442" s="6" t="str">
        <f>VLOOKUP(Table2[[#This Row],[CustomerID]],'Medical Examinations'!A:J,8,FALSE)</f>
        <v>No</v>
      </c>
      <c r="J1442" s="6" t="str">
        <f>VLOOKUP(Table2[[#This Row],[CustomerID]],'Medical Examinations'!A:J,9,FALSE)</f>
        <v>Obesity</v>
      </c>
      <c r="K1442" s="6" t="str">
        <f>VLOOKUP(Table2[[#This Row],[CustomerID]],'Medical Examinations'!A:J,10,FALSE)</f>
        <v>Normal</v>
      </c>
      <c r="L1442" s="6" t="str">
        <f>VLOOKUP(Table2[[#This Row],[CustomerID]],'Hospitalisation Details'!A:M,12,FALSE)</f>
        <v>19-Sep-1979</v>
      </c>
      <c r="M1442" s="6">
        <f>VLOOKUP(Table2[[#This Row],[CustomerID]],'Hospitalisation Details'!A:M,7,FALSE)</f>
        <v>7337.75</v>
      </c>
      <c r="N1442" s="6" t="str">
        <f>VLOOKUP(Table2[[#This Row],[CustomerID]],'Hospitalisation Details'!A:M,8,FALSE)</f>
        <v>tier - 2</v>
      </c>
      <c r="O1442" s="6" t="str">
        <f>VLOOKUP(Table2[[#This Row],[CustomerID]],'Hospitalisation Details'!A:M,9,FALSE)</f>
        <v>tier - 3</v>
      </c>
      <c r="P1442" s="6" t="str">
        <f>VLOOKUP(Table2[[#This Row],[CustomerID]],'Hospitalisation Details'!A:M,10,FALSE)</f>
        <v>R1011</v>
      </c>
      <c r="Q1442" s="6">
        <f>VLOOKUP(Table2[[#This Row],[CustomerID]],'Hospitalisation Details'!A:M,13,FALSE)</f>
        <v>43</v>
      </c>
      <c r="R1442" s="41"/>
    </row>
    <row r="1443" spans="1:18" x14ac:dyDescent="0.3">
      <c r="A1443" s="6" t="str">
        <f>VLOOKUP('Customer Names'!A1443,'Customer Names'!A:A,1,FALSE)</f>
        <v>Id1442</v>
      </c>
      <c r="B1443" s="6" t="str">
        <f>VLOOKUP(Table2[[#This Row],[CustomerID]],'Customer Names'!A:E,4,FALSE)</f>
        <v xml:space="preserve">  Kevin</v>
      </c>
      <c r="C1443" s="6">
        <f>VLOOKUP(Table2[[#This Row],[CustomerID]],'Medical Examinations'!A:J,2,FALSE)</f>
        <v>25.24</v>
      </c>
      <c r="D1443" s="6">
        <f>VLOOKUP(Table2[[#This Row],[CustomerID]],'Medical Examinations'!A:J,3,FALSE)</f>
        <v>5.82</v>
      </c>
      <c r="E1443" s="6" t="str">
        <f>VLOOKUP(Table2[[#This Row],[CustomerID]],'Medical Examinations'!A:J,4,FALSE)</f>
        <v>No</v>
      </c>
      <c r="F1443" s="6" t="str">
        <f>VLOOKUP(Table2[[#This Row],[CustomerID]],'Medical Examinations'!A:J,5,FALSE)</f>
        <v>No</v>
      </c>
      <c r="G1443" s="6" t="str">
        <f>VLOOKUP(Table2[[#This Row],[CustomerID]],'Medical Examinations'!A:J,6,FALSE)</f>
        <v>No</v>
      </c>
      <c r="H1443" s="6">
        <f>VLOOKUP(Table2[[#This Row],[CustomerID]],'Medical Examinations'!A:J,7,FALSE)</f>
        <v>1</v>
      </c>
      <c r="I1443" s="6" t="str">
        <f>VLOOKUP(Table2[[#This Row],[CustomerID]],'Medical Examinations'!A:J,8,FALSE)</f>
        <v>No</v>
      </c>
      <c r="J1443" s="6" t="str">
        <f>VLOOKUP(Table2[[#This Row],[CustomerID]],'Medical Examinations'!A:J,9,FALSE)</f>
        <v>OverWeight</v>
      </c>
      <c r="K1443" s="6" t="str">
        <f>VLOOKUP(Table2[[#This Row],[CustomerID]],'Medical Examinations'!A:J,10,FALSE)</f>
        <v>Prediabetes</v>
      </c>
      <c r="L1443" s="6" t="str">
        <f>VLOOKUP(Table2[[#This Row],[CustomerID]],'Hospitalisation Details'!A:M,12,FALSE)</f>
        <v>25-Jul-1984</v>
      </c>
      <c r="M1443" s="6">
        <f>VLOOKUP(Table2[[#This Row],[CustomerID]],'Hospitalisation Details'!A:M,7,FALSE)</f>
        <v>7325.47</v>
      </c>
      <c r="N1443" s="6" t="str">
        <f>VLOOKUP(Table2[[#This Row],[CustomerID]],'Hospitalisation Details'!A:M,8,FALSE)</f>
        <v>tier - 2</v>
      </c>
      <c r="O1443" s="6" t="str">
        <f>VLOOKUP(Table2[[#This Row],[CustomerID]],'Hospitalisation Details'!A:M,9,FALSE)</f>
        <v>tier - 1</v>
      </c>
      <c r="P1443" s="6" t="str">
        <f>VLOOKUP(Table2[[#This Row],[CustomerID]],'Hospitalisation Details'!A:M,10,FALSE)</f>
        <v>R1012</v>
      </c>
      <c r="Q1443" s="6">
        <f>VLOOKUP(Table2[[#This Row],[CustomerID]],'Hospitalisation Details'!A:M,13,FALSE)</f>
        <v>38</v>
      </c>
      <c r="R1443" s="41"/>
    </row>
    <row r="1444" spans="1:18" x14ac:dyDescent="0.3">
      <c r="A1444" s="6" t="str">
        <f>VLOOKUP('Customer Names'!A1444,'Customer Names'!A:A,1,FALSE)</f>
        <v>Id1443</v>
      </c>
      <c r="B1444" s="6" t="str">
        <f>VLOOKUP(Table2[[#This Row],[CustomerID]],'Customer Names'!A:E,4,FALSE)</f>
        <v xml:space="preserve">  Lisa</v>
      </c>
      <c r="C1444" s="6">
        <f>VLOOKUP(Table2[[#This Row],[CustomerID]],'Medical Examinations'!A:J,2,FALSE)</f>
        <v>25.08</v>
      </c>
      <c r="D1444" s="6">
        <f>VLOOKUP(Table2[[#This Row],[CustomerID]],'Medical Examinations'!A:J,3,FALSE)</f>
        <v>5.8</v>
      </c>
      <c r="E1444" s="6" t="str">
        <f>VLOOKUP(Table2[[#This Row],[CustomerID]],'Medical Examinations'!A:J,4,FALSE)</f>
        <v>No</v>
      </c>
      <c r="F1444" s="6" t="str">
        <f>VLOOKUP(Table2[[#This Row],[CustomerID]],'Medical Examinations'!A:J,5,FALSE)</f>
        <v>No</v>
      </c>
      <c r="G1444" s="6" t="str">
        <f>VLOOKUP(Table2[[#This Row],[CustomerID]],'Medical Examinations'!A:J,6,FALSE)</f>
        <v>Yes</v>
      </c>
      <c r="H1444" s="6">
        <f>VLOOKUP(Table2[[#This Row],[CustomerID]],'Medical Examinations'!A:J,7,FALSE)</f>
        <v>1</v>
      </c>
      <c r="I1444" s="6" t="str">
        <f>VLOOKUP(Table2[[#This Row],[CustomerID]],'Medical Examinations'!A:J,8,FALSE)</f>
        <v>No</v>
      </c>
      <c r="J1444" s="6" t="str">
        <f>VLOOKUP(Table2[[#This Row],[CustomerID]],'Medical Examinations'!A:J,9,FALSE)</f>
        <v>OverWeight</v>
      </c>
      <c r="K1444" s="6" t="str">
        <f>VLOOKUP(Table2[[#This Row],[CustomerID]],'Medical Examinations'!A:J,10,FALSE)</f>
        <v>Prediabetes</v>
      </c>
      <c r="L1444" s="6" t="str">
        <f>VLOOKUP(Table2[[#This Row],[CustomerID]],'Hospitalisation Details'!A:M,12,FALSE)</f>
        <v>19-Jun-1979</v>
      </c>
      <c r="M1444" s="6">
        <f>VLOOKUP(Table2[[#This Row],[CustomerID]],'Hospitalisation Details'!A:M,7,FALSE)</f>
        <v>7325.05</v>
      </c>
      <c r="N1444" s="6" t="str">
        <f>VLOOKUP(Table2[[#This Row],[CustomerID]],'Hospitalisation Details'!A:M,8,FALSE)</f>
        <v>tier - 2</v>
      </c>
      <c r="O1444" s="6" t="str">
        <f>VLOOKUP(Table2[[#This Row],[CustomerID]],'Hospitalisation Details'!A:M,9,FALSE)</f>
        <v>tier - 3</v>
      </c>
      <c r="P1444" s="6" t="str">
        <f>VLOOKUP(Table2[[#This Row],[CustomerID]],'Hospitalisation Details'!A:M,10,FALSE)</f>
        <v>R1024</v>
      </c>
      <c r="Q1444" s="6">
        <f>VLOOKUP(Table2[[#This Row],[CustomerID]],'Hospitalisation Details'!A:M,13,FALSE)</f>
        <v>43</v>
      </c>
      <c r="R1444" s="41"/>
    </row>
    <row r="1445" spans="1:18" x14ac:dyDescent="0.3">
      <c r="A1445" s="6" t="str">
        <f>VLOOKUP('Customer Names'!A1445,'Customer Names'!A:A,1,FALSE)</f>
        <v>Id1444</v>
      </c>
      <c r="B1445" s="6" t="str">
        <f>VLOOKUP(Table2[[#This Row],[CustomerID]],'Customer Names'!A:E,4,FALSE)</f>
        <v xml:space="preserve">  Katherine A</v>
      </c>
      <c r="C1445" s="6">
        <f>VLOOKUP(Table2[[#This Row],[CustomerID]],'Medical Examinations'!A:J,2,FALSE)</f>
        <v>29.164999999999999</v>
      </c>
      <c r="D1445" s="6">
        <f>VLOOKUP(Table2[[#This Row],[CustomerID]],'Medical Examinations'!A:J,3,FALSE)</f>
        <v>4.87</v>
      </c>
      <c r="E1445" s="6" t="str">
        <f>VLOOKUP(Table2[[#This Row],[CustomerID]],'Medical Examinations'!A:J,4,FALSE)</f>
        <v>No</v>
      </c>
      <c r="F1445" s="6" t="str">
        <f>VLOOKUP(Table2[[#This Row],[CustomerID]],'Medical Examinations'!A:J,5,FALSE)</f>
        <v>yes</v>
      </c>
      <c r="G1445" s="6" t="str">
        <f>VLOOKUP(Table2[[#This Row],[CustomerID]],'Medical Examinations'!A:J,6,FALSE)</f>
        <v>No</v>
      </c>
      <c r="H1445" s="6">
        <f>VLOOKUP(Table2[[#This Row],[CustomerID]],'Medical Examinations'!A:J,7,FALSE)</f>
        <v>1</v>
      </c>
      <c r="I1445" s="6" t="str">
        <f>VLOOKUP(Table2[[#This Row],[CustomerID]],'Medical Examinations'!A:J,8,FALSE)</f>
        <v>No</v>
      </c>
      <c r="J1445" s="6" t="str">
        <f>VLOOKUP(Table2[[#This Row],[CustomerID]],'Medical Examinations'!A:J,9,FALSE)</f>
        <v>OverWeight</v>
      </c>
      <c r="K1445" s="6" t="str">
        <f>VLOOKUP(Table2[[#This Row],[CustomerID]],'Medical Examinations'!A:J,10,FALSE)</f>
        <v>Normal</v>
      </c>
      <c r="L1445" s="6" t="str">
        <f>VLOOKUP(Table2[[#This Row],[CustomerID]],'Hospitalisation Details'!A:M,12,FALSE)</f>
        <v>15-Nov-2004</v>
      </c>
      <c r="M1445" s="6">
        <f>VLOOKUP(Table2[[#This Row],[CustomerID]],'Hospitalisation Details'!A:M,7,FALSE)</f>
        <v>7323.73</v>
      </c>
      <c r="N1445" s="6" t="str">
        <f>VLOOKUP(Table2[[#This Row],[CustomerID]],'Hospitalisation Details'!A:M,8,FALSE)</f>
        <v>tier - 2</v>
      </c>
      <c r="O1445" s="6" t="str">
        <f>VLOOKUP(Table2[[#This Row],[CustomerID]],'Hospitalisation Details'!A:M,9,FALSE)</f>
        <v>tier - 2</v>
      </c>
      <c r="P1445" s="6" t="str">
        <f>VLOOKUP(Table2[[#This Row],[CustomerID]],'Hospitalisation Details'!A:M,10,FALSE)</f>
        <v>R1024</v>
      </c>
      <c r="Q1445" s="6">
        <f>VLOOKUP(Table2[[#This Row],[CustomerID]],'Hospitalisation Details'!A:M,13,FALSE)</f>
        <v>18</v>
      </c>
      <c r="R1445" s="41"/>
    </row>
    <row r="1446" spans="1:18" x14ac:dyDescent="0.3">
      <c r="A1446" s="6" t="str">
        <f>VLOOKUP('Customer Names'!A1446,'Customer Names'!A:A,1,FALSE)</f>
        <v>Id1445</v>
      </c>
      <c r="B1446" s="6" t="str">
        <f>VLOOKUP(Table2[[#This Row],[CustomerID]],'Customer Names'!A:E,4,FALSE)</f>
        <v xml:space="preserve">  Steve</v>
      </c>
      <c r="C1446" s="6">
        <f>VLOOKUP(Table2[[#This Row],[CustomerID]],'Medical Examinations'!A:J,2,FALSE)</f>
        <v>15.05</v>
      </c>
      <c r="D1446" s="6">
        <f>VLOOKUP(Table2[[#This Row],[CustomerID]],'Medical Examinations'!A:J,3,FALSE)</f>
        <v>8.1199999999999992</v>
      </c>
      <c r="E1446" s="6" t="str">
        <f>VLOOKUP(Table2[[#This Row],[CustomerID]],'Medical Examinations'!A:J,4,FALSE)</f>
        <v>No</v>
      </c>
      <c r="F1446" s="6" t="str">
        <f>VLOOKUP(Table2[[#This Row],[CustomerID]],'Medical Examinations'!A:J,5,FALSE)</f>
        <v>No</v>
      </c>
      <c r="G1446" s="6" t="str">
        <f>VLOOKUP(Table2[[#This Row],[CustomerID]],'Medical Examinations'!A:J,6,FALSE)</f>
        <v>No</v>
      </c>
      <c r="H1446" s="6">
        <f>VLOOKUP(Table2[[#This Row],[CustomerID]],'Medical Examinations'!A:J,7,FALSE)</f>
        <v>0</v>
      </c>
      <c r="I1446" s="6" t="str">
        <f>VLOOKUP(Table2[[#This Row],[CustomerID]],'Medical Examinations'!A:J,8,FALSE)</f>
        <v>No</v>
      </c>
      <c r="J1446" s="6" t="str">
        <f>VLOOKUP(Table2[[#This Row],[CustomerID]],'Medical Examinations'!A:J,9,FALSE)</f>
        <v>UnderWeight</v>
      </c>
      <c r="K1446" s="6" t="str">
        <f>VLOOKUP(Table2[[#This Row],[CustomerID]],'Medical Examinations'!A:J,10,FALSE)</f>
        <v>Diabetes</v>
      </c>
      <c r="L1446" s="6" t="str">
        <f>VLOOKUP(Table2[[#This Row],[CustomerID]],'Hospitalisation Details'!A:M,12,FALSE)</f>
        <v>11-Jul-1965</v>
      </c>
      <c r="M1446" s="6">
        <f>VLOOKUP(Table2[[#This Row],[CustomerID]],'Hospitalisation Details'!A:M,7,FALSE)</f>
        <v>7322.86</v>
      </c>
      <c r="N1446" s="6" t="str">
        <f>VLOOKUP(Table2[[#This Row],[CustomerID]],'Hospitalisation Details'!A:M,8,FALSE)</f>
        <v>tier - 3</v>
      </c>
      <c r="O1446" s="6" t="str">
        <f>VLOOKUP(Table2[[#This Row],[CustomerID]],'Hospitalisation Details'!A:M,9,FALSE)</f>
        <v>tier - 3</v>
      </c>
      <c r="P1446" s="6" t="str">
        <f>VLOOKUP(Table2[[#This Row],[CustomerID]],'Hospitalisation Details'!A:M,10,FALSE)</f>
        <v>R1012</v>
      </c>
      <c r="Q1446" s="6">
        <f>VLOOKUP(Table2[[#This Row],[CustomerID]],'Hospitalisation Details'!A:M,13,FALSE)</f>
        <v>57</v>
      </c>
      <c r="R1446" s="41"/>
    </row>
    <row r="1447" spans="1:18" x14ac:dyDescent="0.3">
      <c r="A1447" s="6" t="str">
        <f>VLOOKUP('Customer Names'!A1447,'Customer Names'!A:A,1,FALSE)</f>
        <v>Id1446</v>
      </c>
      <c r="B1447" s="6" t="str">
        <f>VLOOKUP(Table2[[#This Row],[CustomerID]],'Customer Names'!A:E,4,FALSE)</f>
        <v xml:space="preserve">  Kate L</v>
      </c>
      <c r="C1447" s="6">
        <f>VLOOKUP(Table2[[#This Row],[CustomerID]],'Medical Examinations'!A:J,2,FALSE)</f>
        <v>19.95</v>
      </c>
      <c r="D1447" s="6">
        <f>VLOOKUP(Table2[[#This Row],[CustomerID]],'Medical Examinations'!A:J,3,FALSE)</f>
        <v>4.3600000000000003</v>
      </c>
      <c r="E1447" s="6" t="str">
        <f>VLOOKUP(Table2[[#This Row],[CustomerID]],'Medical Examinations'!A:J,4,FALSE)</f>
        <v>No</v>
      </c>
      <c r="F1447" s="6" t="str">
        <f>VLOOKUP(Table2[[#This Row],[CustomerID]],'Medical Examinations'!A:J,5,FALSE)</f>
        <v>No</v>
      </c>
      <c r="G1447" s="6" t="str">
        <f>VLOOKUP(Table2[[#This Row],[CustomerID]],'Medical Examinations'!A:J,6,FALSE)</f>
        <v>No</v>
      </c>
      <c r="H1447" s="6">
        <f>VLOOKUP(Table2[[#This Row],[CustomerID]],'Medical Examinations'!A:J,7,FALSE)</f>
        <v>2</v>
      </c>
      <c r="I1447" s="6" t="str">
        <f>VLOOKUP(Table2[[#This Row],[CustomerID]],'Medical Examinations'!A:J,8,FALSE)</f>
        <v>No</v>
      </c>
      <c r="J1447" s="6" t="str">
        <f>VLOOKUP(Table2[[#This Row],[CustomerID]],'Medical Examinations'!A:J,9,FALSE)</f>
        <v>NormalWeight</v>
      </c>
      <c r="K1447" s="6" t="str">
        <f>VLOOKUP(Table2[[#This Row],[CustomerID]],'Medical Examinations'!A:J,10,FALSE)</f>
        <v>Normal</v>
      </c>
      <c r="L1447" s="6" t="str">
        <f>VLOOKUP(Table2[[#This Row],[CustomerID]],'Hospitalisation Details'!A:M,12,FALSE)</f>
        <v>11-Aug-1972</v>
      </c>
      <c r="M1447" s="6">
        <f>VLOOKUP(Table2[[#This Row],[CustomerID]],'Hospitalisation Details'!A:M,7,FALSE)</f>
        <v>7318.22</v>
      </c>
      <c r="N1447" s="6" t="str">
        <f>VLOOKUP(Table2[[#This Row],[CustomerID]],'Hospitalisation Details'!A:M,8,FALSE)</f>
        <v>tier - 2</v>
      </c>
      <c r="O1447" s="6" t="str">
        <f>VLOOKUP(Table2[[#This Row],[CustomerID]],'Hospitalisation Details'!A:M,9,FALSE)</f>
        <v>tier - 3</v>
      </c>
      <c r="P1447" s="6" t="str">
        <f>VLOOKUP(Table2[[#This Row],[CustomerID]],'Hospitalisation Details'!A:M,10,FALSE)</f>
        <v>R1012</v>
      </c>
      <c r="Q1447" s="6">
        <f>VLOOKUP(Table2[[#This Row],[CustomerID]],'Hospitalisation Details'!A:M,13,FALSE)</f>
        <v>50</v>
      </c>
      <c r="R1447" s="41"/>
    </row>
    <row r="1448" spans="1:18" x14ac:dyDescent="0.3">
      <c r="A1448" s="6" t="str">
        <f>VLOOKUP('Customer Names'!A1448,'Customer Names'!A:A,1,FALSE)</f>
        <v>Id1447</v>
      </c>
      <c r="B1448" s="6" t="str">
        <f>VLOOKUP(Table2[[#This Row],[CustomerID]],'Customer Names'!A:E,4,FALSE)</f>
        <v xml:space="preserve">  Beth</v>
      </c>
      <c r="C1448" s="6">
        <f>VLOOKUP(Table2[[#This Row],[CustomerID]],'Medical Examinations'!A:J,2,FALSE)</f>
        <v>16.66</v>
      </c>
      <c r="D1448" s="6">
        <f>VLOOKUP(Table2[[#This Row],[CustomerID]],'Medical Examinations'!A:J,3,FALSE)</f>
        <v>9.16</v>
      </c>
      <c r="E1448" s="6" t="str">
        <f>VLOOKUP(Table2[[#This Row],[CustomerID]],'Medical Examinations'!A:J,4,FALSE)</f>
        <v>No</v>
      </c>
      <c r="F1448" s="6" t="str">
        <f>VLOOKUP(Table2[[#This Row],[CustomerID]],'Medical Examinations'!A:J,5,FALSE)</f>
        <v>No</v>
      </c>
      <c r="G1448" s="6" t="str">
        <f>VLOOKUP(Table2[[#This Row],[CustomerID]],'Medical Examinations'!A:J,6,FALSE)</f>
        <v>No</v>
      </c>
      <c r="H1448" s="6">
        <f>VLOOKUP(Table2[[#This Row],[CustomerID]],'Medical Examinations'!A:J,7,FALSE)</f>
        <v>0</v>
      </c>
      <c r="I1448" s="6" t="str">
        <f>VLOOKUP(Table2[[#This Row],[CustomerID]],'Medical Examinations'!A:J,8,FALSE)</f>
        <v>No</v>
      </c>
      <c r="J1448" s="6" t="str">
        <f>VLOOKUP(Table2[[#This Row],[CustomerID]],'Medical Examinations'!A:J,9,FALSE)</f>
        <v>UnderWeight</v>
      </c>
      <c r="K1448" s="6" t="str">
        <f>VLOOKUP(Table2[[#This Row],[CustomerID]],'Medical Examinations'!A:J,10,FALSE)</f>
        <v>Diabetes</v>
      </c>
      <c r="L1448" s="6" t="str">
        <f>VLOOKUP(Table2[[#This Row],[CustomerID]],'Hospitalisation Details'!A:M,12,FALSE)</f>
        <v>25-Jun-1965</v>
      </c>
      <c r="M1448" s="6">
        <f>VLOOKUP(Table2[[#This Row],[CustomerID]],'Hospitalisation Details'!A:M,7,FALSE)</f>
        <v>7318.21</v>
      </c>
      <c r="N1448" s="6" t="str">
        <f>VLOOKUP(Table2[[#This Row],[CustomerID]],'Hospitalisation Details'!A:M,8,FALSE)</f>
        <v>tier - 3</v>
      </c>
      <c r="O1448" s="6" t="str">
        <f>VLOOKUP(Table2[[#This Row],[CustomerID]],'Hospitalisation Details'!A:M,9,FALSE)</f>
        <v>tier - 1</v>
      </c>
      <c r="P1448" s="6" t="str">
        <f>VLOOKUP(Table2[[#This Row],[CustomerID]],'Hospitalisation Details'!A:M,10,FALSE)</f>
        <v>R1013</v>
      </c>
      <c r="Q1448" s="6">
        <f>VLOOKUP(Table2[[#This Row],[CustomerID]],'Hospitalisation Details'!A:M,13,FALSE)</f>
        <v>57</v>
      </c>
      <c r="R1448" s="41"/>
    </row>
    <row r="1449" spans="1:18" x14ac:dyDescent="0.3">
      <c r="A1449" s="6" t="str">
        <f>VLOOKUP('Customer Names'!A1449,'Customer Names'!A:A,1,FALSE)</f>
        <v>Id1448</v>
      </c>
      <c r="B1449" s="6" t="str">
        <f>VLOOKUP(Table2[[#This Row],[CustomerID]],'Customer Names'!A:E,4,FALSE)</f>
        <v xml:space="preserve">  Katharine</v>
      </c>
      <c r="C1449" s="6">
        <f>VLOOKUP(Table2[[#This Row],[CustomerID]],'Medical Examinations'!A:J,2,FALSE)</f>
        <v>16.62</v>
      </c>
      <c r="D1449" s="6">
        <f>VLOOKUP(Table2[[#This Row],[CustomerID]],'Medical Examinations'!A:J,3,FALSE)</f>
        <v>9.14</v>
      </c>
      <c r="E1449" s="6" t="str">
        <f>VLOOKUP(Table2[[#This Row],[CustomerID]],'Medical Examinations'!A:J,4,FALSE)</f>
        <v>No</v>
      </c>
      <c r="F1449" s="6" t="str">
        <f>VLOOKUP(Table2[[#This Row],[CustomerID]],'Medical Examinations'!A:J,5,FALSE)</f>
        <v>No</v>
      </c>
      <c r="G1449" s="6" t="str">
        <f>VLOOKUP(Table2[[#This Row],[CustomerID]],'Medical Examinations'!A:J,6,FALSE)</f>
        <v>No</v>
      </c>
      <c r="H1449" s="6">
        <f>VLOOKUP(Table2[[#This Row],[CustomerID]],'Medical Examinations'!A:J,7,FALSE)</f>
        <v>0</v>
      </c>
      <c r="I1449" s="6" t="str">
        <f>VLOOKUP(Table2[[#This Row],[CustomerID]],'Medical Examinations'!A:J,8,FALSE)</f>
        <v>No</v>
      </c>
      <c r="J1449" s="6" t="str">
        <f>VLOOKUP(Table2[[#This Row],[CustomerID]],'Medical Examinations'!A:J,9,FALSE)</f>
        <v>UnderWeight</v>
      </c>
      <c r="K1449" s="6" t="str">
        <f>VLOOKUP(Table2[[#This Row],[CustomerID]],'Medical Examinations'!A:J,10,FALSE)</f>
        <v>Diabetes</v>
      </c>
      <c r="L1449" s="6" t="str">
        <f>VLOOKUP(Table2[[#This Row],[CustomerID]],'Hospitalisation Details'!A:M,12,FALSE)</f>
        <v>6-Jun-1965</v>
      </c>
      <c r="M1449" s="6">
        <f>VLOOKUP(Table2[[#This Row],[CustomerID]],'Hospitalisation Details'!A:M,7,FALSE)</f>
        <v>7304.65</v>
      </c>
      <c r="N1449" s="6" t="str">
        <f>VLOOKUP(Table2[[#This Row],[CustomerID]],'Hospitalisation Details'!A:M,8,FALSE)</f>
        <v>tier - 3</v>
      </c>
      <c r="O1449" s="6" t="str">
        <f>VLOOKUP(Table2[[#This Row],[CustomerID]],'Hospitalisation Details'!A:M,9,FALSE)</f>
        <v>tier - 3</v>
      </c>
      <c r="P1449" s="6" t="str">
        <f>VLOOKUP(Table2[[#This Row],[CustomerID]],'Hospitalisation Details'!A:M,10,FALSE)</f>
        <v>R1013</v>
      </c>
      <c r="Q1449" s="6">
        <f>VLOOKUP(Table2[[#This Row],[CustomerID]],'Hospitalisation Details'!A:M,13,FALSE)</f>
        <v>58</v>
      </c>
      <c r="R1449" s="41"/>
    </row>
    <row r="1450" spans="1:18" x14ac:dyDescent="0.3">
      <c r="A1450" s="6" t="str">
        <f>VLOOKUP('Customer Names'!A1450,'Customer Names'!A:A,1,FALSE)</f>
        <v>Id1449</v>
      </c>
      <c r="B1450" s="6" t="str">
        <f>VLOOKUP(Table2[[#This Row],[CustomerID]],'Customer Names'!A:E,4,FALSE)</f>
        <v xml:space="preserve">  Heather L</v>
      </c>
      <c r="C1450" s="6">
        <f>VLOOKUP(Table2[[#This Row],[CustomerID]],'Medical Examinations'!A:J,2,FALSE)</f>
        <v>15.36</v>
      </c>
      <c r="D1450" s="6">
        <f>VLOOKUP(Table2[[#This Row],[CustomerID]],'Medical Examinations'!A:J,3,FALSE)</f>
        <v>5.49</v>
      </c>
      <c r="E1450" s="6" t="str">
        <f>VLOOKUP(Table2[[#This Row],[CustomerID]],'Medical Examinations'!A:J,4,FALSE)</f>
        <v>Yes</v>
      </c>
      <c r="F1450" s="6" t="str">
        <f>VLOOKUP(Table2[[#This Row],[CustomerID]],'Medical Examinations'!A:J,5,FALSE)</f>
        <v>No</v>
      </c>
      <c r="G1450" s="6" t="str">
        <f>VLOOKUP(Table2[[#This Row],[CustomerID]],'Medical Examinations'!A:J,6,FALSE)</f>
        <v>No</v>
      </c>
      <c r="H1450" s="6">
        <f>VLOOKUP(Table2[[#This Row],[CustomerID]],'Medical Examinations'!A:J,7,FALSE)</f>
        <v>2</v>
      </c>
      <c r="I1450" s="6" t="str">
        <f>VLOOKUP(Table2[[#This Row],[CustomerID]],'Medical Examinations'!A:J,8,FALSE)</f>
        <v>No</v>
      </c>
      <c r="J1450" s="6" t="str">
        <f>VLOOKUP(Table2[[#This Row],[CustomerID]],'Medical Examinations'!A:J,9,FALSE)</f>
        <v>UnderWeight</v>
      </c>
      <c r="K1450" s="6" t="str">
        <f>VLOOKUP(Table2[[#This Row],[CustomerID]],'Medical Examinations'!A:J,10,FALSE)</f>
        <v>Normal</v>
      </c>
      <c r="L1450" s="6" t="str">
        <f>VLOOKUP(Table2[[#This Row],[CustomerID]],'Hospitalisation Details'!A:M,12,FALSE)</f>
        <v>26-Dec-1966</v>
      </c>
      <c r="M1450" s="6">
        <f>VLOOKUP(Table2[[#This Row],[CustomerID]],'Hospitalisation Details'!A:M,7,FALSE)</f>
        <v>7302.46</v>
      </c>
      <c r="N1450" s="6" t="str">
        <f>VLOOKUP(Table2[[#This Row],[CustomerID]],'Hospitalisation Details'!A:M,8,FALSE)</f>
        <v>tier - 3</v>
      </c>
      <c r="O1450" s="6" t="str">
        <f>VLOOKUP(Table2[[#This Row],[CustomerID]],'Hospitalisation Details'!A:M,9,FALSE)</f>
        <v>tier - 1</v>
      </c>
      <c r="P1450" s="6" t="str">
        <f>VLOOKUP(Table2[[#This Row],[CustomerID]],'Hospitalisation Details'!A:M,10,FALSE)</f>
        <v>R1012</v>
      </c>
      <c r="Q1450" s="6">
        <f>VLOOKUP(Table2[[#This Row],[CustomerID]],'Hospitalisation Details'!A:M,13,FALSE)</f>
        <v>56</v>
      </c>
      <c r="R1450" s="41"/>
    </row>
    <row r="1451" spans="1:18" x14ac:dyDescent="0.3">
      <c r="A1451" s="6" t="str">
        <f>VLOOKUP('Customer Names'!A1451,'Customer Names'!A:A,1,FALSE)</f>
        <v>Id1450</v>
      </c>
      <c r="B1451" s="6" t="str">
        <f>VLOOKUP(Table2[[#This Row],[CustomerID]],'Customer Names'!A:E,4,FALSE)</f>
        <v xml:space="preserve">  Desiree</v>
      </c>
      <c r="C1451" s="6">
        <f>VLOOKUP(Table2[[#This Row],[CustomerID]],'Medical Examinations'!A:J,2,FALSE)</f>
        <v>27.74</v>
      </c>
      <c r="D1451" s="6">
        <f>VLOOKUP(Table2[[#This Row],[CustomerID]],'Medical Examinations'!A:J,3,FALSE)</f>
        <v>5.96</v>
      </c>
      <c r="E1451" s="6" t="str">
        <f>VLOOKUP(Table2[[#This Row],[CustomerID]],'Medical Examinations'!A:J,4,FALSE)</f>
        <v>Yes</v>
      </c>
      <c r="F1451" s="6" t="str">
        <f>VLOOKUP(Table2[[#This Row],[CustomerID]],'Medical Examinations'!A:J,5,FALSE)</f>
        <v>No</v>
      </c>
      <c r="G1451" s="6" t="str">
        <f>VLOOKUP(Table2[[#This Row],[CustomerID]],'Medical Examinations'!A:J,6,FALSE)</f>
        <v>No</v>
      </c>
      <c r="H1451" s="6">
        <f>VLOOKUP(Table2[[#This Row],[CustomerID]],'Medical Examinations'!A:J,7,FALSE)</f>
        <v>0</v>
      </c>
      <c r="I1451" s="6" t="str">
        <f>VLOOKUP(Table2[[#This Row],[CustomerID]],'Medical Examinations'!A:J,8,FALSE)</f>
        <v>No</v>
      </c>
      <c r="J1451" s="6" t="str">
        <f>VLOOKUP(Table2[[#This Row],[CustomerID]],'Medical Examinations'!A:J,9,FALSE)</f>
        <v>OverWeight</v>
      </c>
      <c r="K1451" s="6" t="str">
        <f>VLOOKUP(Table2[[#This Row],[CustomerID]],'Medical Examinations'!A:J,10,FALSE)</f>
        <v>Prediabetes</v>
      </c>
      <c r="L1451" s="6" t="str">
        <f>VLOOKUP(Table2[[#This Row],[CustomerID]],'Hospitalisation Details'!A:M,12,FALSE)</f>
        <v>2-Nov-1985</v>
      </c>
      <c r="M1451" s="6">
        <f>VLOOKUP(Table2[[#This Row],[CustomerID]],'Hospitalisation Details'!A:M,7,FALSE)</f>
        <v>7281.51</v>
      </c>
      <c r="N1451" s="6" t="str">
        <f>VLOOKUP(Table2[[#This Row],[CustomerID]],'Hospitalisation Details'!A:M,8,FALSE)</f>
        <v>tier - 2</v>
      </c>
      <c r="O1451" s="6" t="str">
        <f>VLOOKUP(Table2[[#This Row],[CustomerID]],'Hospitalisation Details'!A:M,9,FALSE)</f>
        <v>tier - 1</v>
      </c>
      <c r="P1451" s="6" t="str">
        <f>VLOOKUP(Table2[[#This Row],[CustomerID]],'Hospitalisation Details'!A:M,10,FALSE)</f>
        <v>R1012</v>
      </c>
      <c r="Q1451" s="6">
        <f>VLOOKUP(Table2[[#This Row],[CustomerID]],'Hospitalisation Details'!A:M,13,FALSE)</f>
        <v>37</v>
      </c>
      <c r="R1451" s="41"/>
    </row>
    <row r="1452" spans="1:18" x14ac:dyDescent="0.3">
      <c r="A1452" s="6" t="str">
        <f>VLOOKUP('Customer Names'!A1452,'Customer Names'!A:A,1,FALSE)</f>
        <v>Id1451</v>
      </c>
      <c r="B1452" s="6" t="str">
        <f>VLOOKUP(Table2[[#This Row],[CustomerID]],'Customer Names'!A:E,4,FALSE)</f>
        <v xml:space="preserve">  Peter B</v>
      </c>
      <c r="C1452" s="6">
        <f>VLOOKUP(Table2[[#This Row],[CustomerID]],'Medical Examinations'!A:J,2,FALSE)</f>
        <v>22.44</v>
      </c>
      <c r="D1452" s="6">
        <f>VLOOKUP(Table2[[#This Row],[CustomerID]],'Medical Examinations'!A:J,3,FALSE)</f>
        <v>4.62</v>
      </c>
      <c r="E1452" s="6" t="str">
        <f>VLOOKUP(Table2[[#This Row],[CustomerID]],'Medical Examinations'!A:J,4,FALSE)</f>
        <v>Yes</v>
      </c>
      <c r="F1452" s="6" t="str">
        <f>VLOOKUP(Table2[[#This Row],[CustomerID]],'Medical Examinations'!A:J,5,FALSE)</f>
        <v>No</v>
      </c>
      <c r="G1452" s="6" t="str">
        <f>VLOOKUP(Table2[[#This Row],[CustomerID]],'Medical Examinations'!A:J,6,FALSE)</f>
        <v>No</v>
      </c>
      <c r="H1452" s="6">
        <f>VLOOKUP(Table2[[#This Row],[CustomerID]],'Medical Examinations'!A:J,7,FALSE)</f>
        <v>0</v>
      </c>
      <c r="I1452" s="6" t="str">
        <f>VLOOKUP(Table2[[#This Row],[CustomerID]],'Medical Examinations'!A:J,8,FALSE)</f>
        <v>No</v>
      </c>
      <c r="J1452" s="6" t="str">
        <f>VLOOKUP(Table2[[#This Row],[CustomerID]],'Medical Examinations'!A:J,9,FALSE)</f>
        <v>NormalWeight</v>
      </c>
      <c r="K1452" s="6" t="str">
        <f>VLOOKUP(Table2[[#This Row],[CustomerID]],'Medical Examinations'!A:J,10,FALSE)</f>
        <v>Normal</v>
      </c>
      <c r="L1452" s="6" t="str">
        <f>VLOOKUP(Table2[[#This Row],[CustomerID]],'Hospitalisation Details'!A:M,12,FALSE)</f>
        <v>18-Dec-1976</v>
      </c>
      <c r="M1452" s="6">
        <f>VLOOKUP(Table2[[#This Row],[CustomerID]],'Hospitalisation Details'!A:M,7,FALSE)</f>
        <v>7273.02</v>
      </c>
      <c r="N1452" s="6" t="str">
        <f>VLOOKUP(Table2[[#This Row],[CustomerID]],'Hospitalisation Details'!A:M,8,FALSE)</f>
        <v>tier - 2</v>
      </c>
      <c r="O1452" s="6" t="str">
        <f>VLOOKUP(Table2[[#This Row],[CustomerID]],'Hospitalisation Details'!A:M,9,FALSE)</f>
        <v>tier - 1</v>
      </c>
      <c r="P1452" s="6" t="str">
        <f>VLOOKUP(Table2[[#This Row],[CustomerID]],'Hospitalisation Details'!A:M,10,FALSE)</f>
        <v>R1013</v>
      </c>
      <c r="Q1452" s="6">
        <f>VLOOKUP(Table2[[#This Row],[CustomerID]],'Hospitalisation Details'!A:M,13,FALSE)</f>
        <v>46</v>
      </c>
      <c r="R1452" s="41"/>
    </row>
    <row r="1453" spans="1:18" x14ac:dyDescent="0.3">
      <c r="A1453" s="6" t="str">
        <f>VLOOKUP('Customer Names'!A1453,'Customer Names'!A:A,1,FALSE)</f>
        <v>Id1452</v>
      </c>
      <c r="B1453" s="6" t="str">
        <f>VLOOKUP(Table2[[#This Row],[CustomerID]],'Customer Names'!A:E,4,FALSE)</f>
        <v xml:space="preserve">  Adam</v>
      </c>
      <c r="C1453" s="6">
        <f>VLOOKUP(Table2[[#This Row],[CustomerID]],'Medical Examinations'!A:J,2,FALSE)</f>
        <v>37.049999999999997</v>
      </c>
      <c r="D1453" s="6">
        <f>VLOOKUP(Table2[[#This Row],[CustomerID]],'Medical Examinations'!A:J,3,FALSE)</f>
        <v>9.9600000000000009</v>
      </c>
      <c r="E1453" s="6" t="str">
        <f>VLOOKUP(Table2[[#This Row],[CustomerID]],'Medical Examinations'!A:J,4,FALSE)</f>
        <v>Yes</v>
      </c>
      <c r="F1453" s="6" t="str">
        <f>VLOOKUP(Table2[[#This Row],[CustomerID]],'Medical Examinations'!A:J,5,FALSE)</f>
        <v>No</v>
      </c>
      <c r="G1453" s="6" t="str">
        <f>VLOOKUP(Table2[[#This Row],[CustomerID]],'Medical Examinations'!A:J,6,FALSE)</f>
        <v>No</v>
      </c>
      <c r="H1453" s="6">
        <f>VLOOKUP(Table2[[#This Row],[CustomerID]],'Medical Examinations'!A:J,7,FALSE)</f>
        <v>0</v>
      </c>
      <c r="I1453" s="6" t="str">
        <f>VLOOKUP(Table2[[#This Row],[CustomerID]],'Medical Examinations'!A:J,8,FALSE)</f>
        <v>No</v>
      </c>
      <c r="J1453" s="6" t="str">
        <f>VLOOKUP(Table2[[#This Row],[CustomerID]],'Medical Examinations'!A:J,9,FALSE)</f>
        <v>Obesity</v>
      </c>
      <c r="K1453" s="6" t="str">
        <f>VLOOKUP(Table2[[#This Row],[CustomerID]],'Medical Examinations'!A:J,10,FALSE)</f>
        <v>Diabetes</v>
      </c>
      <c r="L1453" s="6" t="str">
        <f>VLOOKUP(Table2[[#This Row],[CustomerID]],'Hospitalisation Details'!A:M,12,FALSE)</f>
        <v>4-Aug-1981</v>
      </c>
      <c r="M1453" s="6">
        <f>VLOOKUP(Table2[[#This Row],[CustomerID]],'Hospitalisation Details'!A:M,7,FALSE)</f>
        <v>7265.7</v>
      </c>
      <c r="N1453" s="6" t="str">
        <f>VLOOKUP(Table2[[#This Row],[CustomerID]],'Hospitalisation Details'!A:M,8,FALSE)</f>
        <v>tier - 3</v>
      </c>
      <c r="O1453" s="6" t="str">
        <f>VLOOKUP(Table2[[#This Row],[CustomerID]],'Hospitalisation Details'!A:M,9,FALSE)</f>
        <v>tier - 3</v>
      </c>
      <c r="P1453" s="6" t="str">
        <f>VLOOKUP(Table2[[#This Row],[CustomerID]],'Hospitalisation Details'!A:M,10,FALSE)</f>
        <v>R1012</v>
      </c>
      <c r="Q1453" s="6">
        <f>VLOOKUP(Table2[[#This Row],[CustomerID]],'Hospitalisation Details'!A:M,13,FALSE)</f>
        <v>41</v>
      </c>
      <c r="R1453" s="41"/>
    </row>
    <row r="1454" spans="1:18" x14ac:dyDescent="0.3">
      <c r="A1454" s="6" t="str">
        <f>VLOOKUP('Customer Names'!A1454,'Customer Names'!A:A,1,FALSE)</f>
        <v>Id1453</v>
      </c>
      <c r="B1454" s="6" t="str">
        <f>VLOOKUP(Table2[[#This Row],[CustomerID]],'Customer Names'!A:E,4,FALSE)</f>
        <v xml:space="preserve">  Jeremy J</v>
      </c>
      <c r="C1454" s="6">
        <f>VLOOKUP(Table2[[#This Row],[CustomerID]],'Medical Examinations'!A:J,2,FALSE)</f>
        <v>22.95</v>
      </c>
      <c r="D1454" s="6">
        <f>VLOOKUP(Table2[[#This Row],[CustomerID]],'Medical Examinations'!A:J,3,FALSE)</f>
        <v>10.53</v>
      </c>
      <c r="E1454" s="6" t="str">
        <f>VLOOKUP(Table2[[#This Row],[CustomerID]],'Medical Examinations'!A:J,4,FALSE)</f>
        <v>No</v>
      </c>
      <c r="F1454" s="6" t="str">
        <f>VLOOKUP(Table2[[#This Row],[CustomerID]],'Medical Examinations'!A:J,5,FALSE)</f>
        <v>No</v>
      </c>
      <c r="G1454" s="6" t="str">
        <f>VLOOKUP(Table2[[#This Row],[CustomerID]],'Medical Examinations'!A:J,6,FALSE)</f>
        <v>No</v>
      </c>
      <c r="H1454" s="6">
        <f>VLOOKUP(Table2[[#This Row],[CustomerID]],'Medical Examinations'!A:J,7,FALSE)</f>
        <v>2</v>
      </c>
      <c r="I1454" s="6" t="str">
        <f>VLOOKUP(Table2[[#This Row],[CustomerID]],'Medical Examinations'!A:J,8,FALSE)</f>
        <v>No</v>
      </c>
      <c r="J1454" s="6" t="str">
        <f>VLOOKUP(Table2[[#This Row],[CustomerID]],'Medical Examinations'!A:J,9,FALSE)</f>
        <v>NormalWeight</v>
      </c>
      <c r="K1454" s="6" t="str">
        <f>VLOOKUP(Table2[[#This Row],[CustomerID]],'Medical Examinations'!A:J,10,FALSE)</f>
        <v>Diabetes</v>
      </c>
      <c r="L1454" s="6" t="str">
        <f>VLOOKUP(Table2[[#This Row],[CustomerID]],'Hospitalisation Details'!A:M,12,FALSE)</f>
        <v>25-Oct-1973</v>
      </c>
      <c r="M1454" s="6">
        <f>VLOOKUP(Table2[[#This Row],[CustomerID]],'Hospitalisation Details'!A:M,7,FALSE)</f>
        <v>7265.58</v>
      </c>
      <c r="N1454" s="6" t="str">
        <f>VLOOKUP(Table2[[#This Row],[CustomerID]],'Hospitalisation Details'!A:M,8,FALSE)</f>
        <v>tier - 2</v>
      </c>
      <c r="O1454" s="6" t="str">
        <f>VLOOKUP(Table2[[#This Row],[CustomerID]],'Hospitalisation Details'!A:M,9,FALSE)</f>
        <v>tier - 2</v>
      </c>
      <c r="P1454" s="6" t="str">
        <f>VLOOKUP(Table2[[#This Row],[CustomerID]],'Hospitalisation Details'!A:M,10,FALSE)</f>
        <v>R1013</v>
      </c>
      <c r="Q1454" s="6">
        <f>VLOOKUP(Table2[[#This Row],[CustomerID]],'Hospitalisation Details'!A:M,13,FALSE)</f>
        <v>49</v>
      </c>
      <c r="R1454" s="41"/>
    </row>
    <row r="1455" spans="1:18" x14ac:dyDescent="0.3">
      <c r="A1455" s="6" t="str">
        <f>VLOOKUP('Customer Names'!A1455,'Customer Names'!A:A,1,FALSE)</f>
        <v>Id1454</v>
      </c>
      <c r="B1455" s="6" t="str">
        <f>VLOOKUP(Table2[[#This Row],[CustomerID]],'Customer Names'!A:E,4,FALSE)</f>
        <v xml:space="preserve">  Adam C</v>
      </c>
      <c r="C1455" s="6">
        <f>VLOOKUP(Table2[[#This Row],[CustomerID]],'Medical Examinations'!A:J,2,FALSE)</f>
        <v>34.200000000000003</v>
      </c>
      <c r="D1455" s="6">
        <f>VLOOKUP(Table2[[#This Row],[CustomerID]],'Medical Examinations'!A:J,3,FALSE)</f>
        <v>6.69</v>
      </c>
      <c r="E1455" s="6" t="str">
        <f>VLOOKUP(Table2[[#This Row],[CustomerID]],'Medical Examinations'!A:J,4,FALSE)</f>
        <v>Yes</v>
      </c>
      <c r="F1455" s="6" t="str">
        <f>VLOOKUP(Table2[[#This Row],[CustomerID]],'Medical Examinations'!A:J,5,FALSE)</f>
        <v>No</v>
      </c>
      <c r="G1455" s="6" t="str">
        <f>VLOOKUP(Table2[[#This Row],[CustomerID]],'Medical Examinations'!A:J,6,FALSE)</f>
        <v>No</v>
      </c>
      <c r="H1455" s="6">
        <f>VLOOKUP(Table2[[#This Row],[CustomerID]],'Medical Examinations'!A:J,7,FALSE)</f>
        <v>0</v>
      </c>
      <c r="I1455" s="6" t="str">
        <f>VLOOKUP(Table2[[#This Row],[CustomerID]],'Medical Examinations'!A:J,8,FALSE)</f>
        <v>No</v>
      </c>
      <c r="J1455" s="6" t="str">
        <f>VLOOKUP(Table2[[#This Row],[CustomerID]],'Medical Examinations'!A:J,9,FALSE)</f>
        <v>Obesity</v>
      </c>
      <c r="K1455" s="6" t="str">
        <f>VLOOKUP(Table2[[#This Row],[CustomerID]],'Medical Examinations'!A:J,10,FALSE)</f>
        <v>Diabetes</v>
      </c>
      <c r="L1455" s="6" t="str">
        <f>VLOOKUP(Table2[[#This Row],[CustomerID]],'Hospitalisation Details'!A:M,12,FALSE)</f>
        <v>13-Jun-1981</v>
      </c>
      <c r="M1455" s="6">
        <f>VLOOKUP(Table2[[#This Row],[CustomerID]],'Hospitalisation Details'!A:M,7,FALSE)</f>
        <v>7261.74</v>
      </c>
      <c r="N1455" s="6" t="str">
        <f>VLOOKUP(Table2[[#This Row],[CustomerID]],'Hospitalisation Details'!A:M,8,FALSE)</f>
        <v>tier - 3</v>
      </c>
      <c r="O1455" s="6" t="str">
        <f>VLOOKUP(Table2[[#This Row],[CustomerID]],'Hospitalisation Details'!A:M,9,FALSE)</f>
        <v>tier - 3</v>
      </c>
      <c r="P1455" s="6" t="str">
        <f>VLOOKUP(Table2[[#This Row],[CustomerID]],'Hospitalisation Details'!A:M,10,FALSE)</f>
        <v>R1012</v>
      </c>
      <c r="Q1455" s="6">
        <f>VLOOKUP(Table2[[#This Row],[CustomerID]],'Hospitalisation Details'!A:M,13,FALSE)</f>
        <v>41</v>
      </c>
      <c r="R1455" s="41"/>
    </row>
    <row r="1456" spans="1:18" x14ac:dyDescent="0.3">
      <c r="A1456" s="6" t="str">
        <f>VLOOKUP('Customer Names'!A1456,'Customer Names'!A:A,1,FALSE)</f>
        <v>Id1455</v>
      </c>
      <c r="B1456" s="6" t="str">
        <f>VLOOKUP(Table2[[#This Row],[CustomerID]],'Customer Names'!A:E,4,FALSE)</f>
        <v xml:space="preserve">  Jon</v>
      </c>
      <c r="C1456" s="6">
        <f>VLOOKUP(Table2[[#This Row],[CustomerID]],'Medical Examinations'!A:J,2,FALSE)</f>
        <v>30.59</v>
      </c>
      <c r="D1456" s="6">
        <f>VLOOKUP(Table2[[#This Row],[CustomerID]],'Medical Examinations'!A:J,3,FALSE)</f>
        <v>9.5500000000000007</v>
      </c>
      <c r="E1456" s="6" t="str">
        <f>VLOOKUP(Table2[[#This Row],[CustomerID]],'Medical Examinations'!A:J,4,FALSE)</f>
        <v>Yes</v>
      </c>
      <c r="F1456" s="6" t="str">
        <f>VLOOKUP(Table2[[#This Row],[CustomerID]],'Medical Examinations'!A:J,5,FALSE)</f>
        <v>No</v>
      </c>
      <c r="G1456" s="6" t="str">
        <f>VLOOKUP(Table2[[#This Row],[CustomerID]],'Medical Examinations'!A:J,6,FALSE)</f>
        <v>No</v>
      </c>
      <c r="H1456" s="6">
        <f>VLOOKUP(Table2[[#This Row],[CustomerID]],'Medical Examinations'!A:J,7,FALSE)</f>
        <v>0</v>
      </c>
      <c r="I1456" s="6" t="str">
        <f>VLOOKUP(Table2[[#This Row],[CustomerID]],'Medical Examinations'!A:J,8,FALSE)</f>
        <v>No</v>
      </c>
      <c r="J1456" s="6" t="str">
        <f>VLOOKUP(Table2[[#This Row],[CustomerID]],'Medical Examinations'!A:J,9,FALSE)</f>
        <v>Obesity</v>
      </c>
      <c r="K1456" s="6" t="str">
        <f>VLOOKUP(Table2[[#This Row],[CustomerID]],'Medical Examinations'!A:J,10,FALSE)</f>
        <v>Diabetes</v>
      </c>
      <c r="L1456" s="6" t="str">
        <f>VLOOKUP(Table2[[#This Row],[CustomerID]],'Hospitalisation Details'!A:M,12,FALSE)</f>
        <v>14-Aug-1981</v>
      </c>
      <c r="M1456" s="6">
        <f>VLOOKUP(Table2[[#This Row],[CustomerID]],'Hospitalisation Details'!A:M,7,FALSE)</f>
        <v>7256.72</v>
      </c>
      <c r="N1456" s="6" t="str">
        <f>VLOOKUP(Table2[[#This Row],[CustomerID]],'Hospitalisation Details'!A:M,8,FALSE)</f>
        <v>tier - 3</v>
      </c>
      <c r="O1456" s="6" t="str">
        <f>VLOOKUP(Table2[[#This Row],[CustomerID]],'Hospitalisation Details'!A:M,9,FALSE)</f>
        <v>tier - 2</v>
      </c>
      <c r="P1456" s="6" t="str">
        <f>VLOOKUP(Table2[[#This Row],[CustomerID]],'Hospitalisation Details'!A:M,10,FALSE)</f>
        <v>R1012</v>
      </c>
      <c r="Q1456" s="6">
        <f>VLOOKUP(Table2[[#This Row],[CustomerID]],'Hospitalisation Details'!A:M,13,FALSE)</f>
        <v>41</v>
      </c>
      <c r="R1456" s="41"/>
    </row>
    <row r="1457" spans="1:18" x14ac:dyDescent="0.3">
      <c r="A1457" s="6" t="str">
        <f>VLOOKUP('Customer Names'!A1457,'Customer Names'!A:A,1,FALSE)</f>
        <v>Id1456</v>
      </c>
      <c r="B1457" s="6" t="str">
        <f>VLOOKUP(Table2[[#This Row],[CustomerID]],'Customer Names'!A:E,4,FALSE)</f>
        <v xml:space="preserve">  Steven J</v>
      </c>
      <c r="C1457" s="6">
        <f>VLOOKUP(Table2[[#This Row],[CustomerID]],'Medical Examinations'!A:J,2,FALSE)</f>
        <v>25.51</v>
      </c>
      <c r="D1457" s="6">
        <f>VLOOKUP(Table2[[#This Row],[CustomerID]],'Medical Examinations'!A:J,3,FALSE)</f>
        <v>6.05</v>
      </c>
      <c r="E1457" s="6" t="str">
        <f>VLOOKUP(Table2[[#This Row],[CustomerID]],'Medical Examinations'!A:J,4,FALSE)</f>
        <v>No</v>
      </c>
      <c r="F1457" s="6" t="str">
        <f>VLOOKUP(Table2[[#This Row],[CustomerID]],'Medical Examinations'!A:J,5,FALSE)</f>
        <v>No</v>
      </c>
      <c r="G1457" s="6" t="str">
        <f>VLOOKUP(Table2[[#This Row],[CustomerID]],'Medical Examinations'!A:J,6,FALSE)</f>
        <v>No</v>
      </c>
      <c r="H1457" s="6">
        <f>VLOOKUP(Table2[[#This Row],[CustomerID]],'Medical Examinations'!A:J,7,FALSE)</f>
        <v>0</v>
      </c>
      <c r="I1457" s="6" t="str">
        <f>VLOOKUP(Table2[[#This Row],[CustomerID]],'Medical Examinations'!A:J,8,FALSE)</f>
        <v>No</v>
      </c>
      <c r="J1457" s="6" t="str">
        <f>VLOOKUP(Table2[[#This Row],[CustomerID]],'Medical Examinations'!A:J,9,FALSE)</f>
        <v>OverWeight</v>
      </c>
      <c r="K1457" s="6" t="str">
        <f>VLOOKUP(Table2[[#This Row],[CustomerID]],'Medical Examinations'!A:J,10,FALSE)</f>
        <v>Prediabetes</v>
      </c>
      <c r="L1457" s="6" t="str">
        <f>VLOOKUP(Table2[[#This Row],[CustomerID]],'Hospitalisation Details'!A:M,12,FALSE)</f>
        <v>24-Jul-1982</v>
      </c>
      <c r="M1457" s="6">
        <f>VLOOKUP(Table2[[#This Row],[CustomerID]],'Hospitalisation Details'!A:M,7,FALSE)</f>
        <v>7248.71</v>
      </c>
      <c r="N1457" s="6" t="str">
        <f>VLOOKUP(Table2[[#This Row],[CustomerID]],'Hospitalisation Details'!A:M,8,FALSE)</f>
        <v>tier - 2</v>
      </c>
      <c r="O1457" s="6" t="str">
        <f>VLOOKUP(Table2[[#This Row],[CustomerID]],'Hospitalisation Details'!A:M,9,FALSE)</f>
        <v>tier - 1</v>
      </c>
      <c r="P1457" s="6" t="str">
        <f>VLOOKUP(Table2[[#This Row],[CustomerID]],'Hospitalisation Details'!A:M,10,FALSE)</f>
        <v>R1013</v>
      </c>
      <c r="Q1457" s="6">
        <f>VLOOKUP(Table2[[#This Row],[CustomerID]],'Hospitalisation Details'!A:M,13,FALSE)</f>
        <v>40</v>
      </c>
      <c r="R1457" s="41"/>
    </row>
    <row r="1458" spans="1:18" x14ac:dyDescent="0.3">
      <c r="A1458" s="6" t="str">
        <f>VLOOKUP('Customer Names'!A1458,'Customer Names'!A:A,1,FALSE)</f>
        <v>Id1457</v>
      </c>
      <c r="B1458" s="6" t="str">
        <f>VLOOKUP(Table2[[#This Row],[CustomerID]],'Customer Names'!A:E,4,FALSE)</f>
        <v xml:space="preserve">  Jessica P</v>
      </c>
      <c r="C1458" s="6">
        <f>VLOOKUP(Table2[[#This Row],[CustomerID]],'Medical Examinations'!A:J,2,FALSE)</f>
        <v>29.04</v>
      </c>
      <c r="D1458" s="6">
        <f>VLOOKUP(Table2[[#This Row],[CustomerID]],'Medical Examinations'!A:J,3,FALSE)</f>
        <v>10.56</v>
      </c>
      <c r="E1458" s="6" t="str">
        <f>VLOOKUP(Table2[[#This Row],[CustomerID]],'Medical Examinations'!A:J,4,FALSE)</f>
        <v>Yes</v>
      </c>
      <c r="F1458" s="6" t="str">
        <f>VLOOKUP(Table2[[#This Row],[CustomerID]],'Medical Examinations'!A:J,5,FALSE)</f>
        <v>No</v>
      </c>
      <c r="G1458" s="6" t="str">
        <f>VLOOKUP(Table2[[#This Row],[CustomerID]],'Medical Examinations'!A:J,6,FALSE)</f>
        <v>No</v>
      </c>
      <c r="H1458" s="6">
        <f>VLOOKUP(Table2[[#This Row],[CustomerID]],'Medical Examinations'!A:J,7,FALSE)</f>
        <v>1</v>
      </c>
      <c r="I1458" s="6" t="str">
        <f>VLOOKUP(Table2[[#This Row],[CustomerID]],'Medical Examinations'!A:J,8,FALSE)</f>
        <v>No</v>
      </c>
      <c r="J1458" s="6" t="str">
        <f>VLOOKUP(Table2[[#This Row],[CustomerID]],'Medical Examinations'!A:J,9,FALSE)</f>
        <v>OverWeight</v>
      </c>
      <c r="K1458" s="6" t="str">
        <f>VLOOKUP(Table2[[#This Row],[CustomerID]],'Medical Examinations'!A:J,10,FALSE)</f>
        <v>Diabetes</v>
      </c>
      <c r="L1458" s="6" t="str">
        <f>VLOOKUP(Table2[[#This Row],[CustomerID]],'Hospitalisation Details'!A:M,12,FALSE)</f>
        <v>2-Sep-1986</v>
      </c>
      <c r="M1458" s="6">
        <f>VLOOKUP(Table2[[#This Row],[CustomerID]],'Hospitalisation Details'!A:M,7,FALSE)</f>
        <v>7243.81</v>
      </c>
      <c r="N1458" s="6" t="str">
        <f>VLOOKUP(Table2[[#This Row],[CustomerID]],'Hospitalisation Details'!A:M,8,FALSE)</f>
        <v>tier - 2</v>
      </c>
      <c r="O1458" s="6" t="str">
        <f>VLOOKUP(Table2[[#This Row],[CustomerID]],'Hospitalisation Details'!A:M,9,FALSE)</f>
        <v>tier - 3</v>
      </c>
      <c r="P1458" s="6" t="str">
        <f>VLOOKUP(Table2[[#This Row],[CustomerID]],'Hospitalisation Details'!A:M,10,FALSE)</f>
        <v>R1013</v>
      </c>
      <c r="Q1458" s="6">
        <f>VLOOKUP(Table2[[#This Row],[CustomerID]],'Hospitalisation Details'!A:M,13,FALSE)</f>
        <v>36</v>
      </c>
      <c r="R1458" s="41"/>
    </row>
    <row r="1459" spans="1:18" x14ac:dyDescent="0.3">
      <c r="A1459" s="6" t="str">
        <f>VLOOKUP('Customer Names'!A1459,'Customer Names'!A:A,1,FALSE)</f>
        <v>Id1458</v>
      </c>
      <c r="B1459" s="6" t="str">
        <f>VLOOKUP(Table2[[#This Row],[CustomerID]],'Customer Names'!A:E,4,FALSE)</f>
        <v xml:space="preserve">  Ashley</v>
      </c>
      <c r="C1459" s="6">
        <f>VLOOKUP(Table2[[#This Row],[CustomerID]],'Medical Examinations'!A:J,2,FALSE)</f>
        <v>22.135000000000002</v>
      </c>
      <c r="D1459" s="6">
        <f>VLOOKUP(Table2[[#This Row],[CustomerID]],'Medical Examinations'!A:J,3,FALSE)</f>
        <v>10.81</v>
      </c>
      <c r="E1459" s="6" t="str">
        <f>VLOOKUP(Table2[[#This Row],[CustomerID]],'Medical Examinations'!A:J,4,FALSE)</f>
        <v>Yes</v>
      </c>
      <c r="F1459" s="6" t="str">
        <f>VLOOKUP(Table2[[#This Row],[CustomerID]],'Medical Examinations'!A:J,5,FALSE)</f>
        <v>No</v>
      </c>
      <c r="G1459" s="6" t="str">
        <f>VLOOKUP(Table2[[#This Row],[CustomerID]],'Medical Examinations'!A:J,6,FALSE)</f>
        <v>No</v>
      </c>
      <c r="H1459" s="6">
        <f>VLOOKUP(Table2[[#This Row],[CustomerID]],'Medical Examinations'!A:J,7,FALSE)</f>
        <v>1</v>
      </c>
      <c r="I1459" s="6" t="str">
        <f>VLOOKUP(Table2[[#This Row],[CustomerID]],'Medical Examinations'!A:J,8,FALSE)</f>
        <v>No</v>
      </c>
      <c r="J1459" s="6" t="str">
        <f>VLOOKUP(Table2[[#This Row],[CustomerID]],'Medical Examinations'!A:J,9,FALSE)</f>
        <v>NormalWeight</v>
      </c>
      <c r="K1459" s="6" t="str">
        <f>VLOOKUP(Table2[[#This Row],[CustomerID]],'Medical Examinations'!A:J,10,FALSE)</f>
        <v>Diabetes</v>
      </c>
      <c r="L1459" s="6" t="str">
        <f>VLOOKUP(Table2[[#This Row],[CustomerID]],'Hospitalisation Details'!A:M,12,FALSE)</f>
        <v>13-Jul-1986</v>
      </c>
      <c r="M1459" s="6">
        <f>VLOOKUP(Table2[[#This Row],[CustomerID]],'Hospitalisation Details'!A:M,7,FALSE)</f>
        <v>7228.22</v>
      </c>
      <c r="N1459" s="6" t="str">
        <f>VLOOKUP(Table2[[#This Row],[CustomerID]],'Hospitalisation Details'!A:M,8,FALSE)</f>
        <v>tier - 2</v>
      </c>
      <c r="O1459" s="6" t="str">
        <f>VLOOKUP(Table2[[#This Row],[CustomerID]],'Hospitalisation Details'!A:M,9,FALSE)</f>
        <v>tier - 1</v>
      </c>
      <c r="P1459" s="6" t="str">
        <f>VLOOKUP(Table2[[#This Row],[CustomerID]],'Hospitalisation Details'!A:M,10,FALSE)</f>
        <v>R1024</v>
      </c>
      <c r="Q1459" s="6">
        <f>VLOOKUP(Table2[[#This Row],[CustomerID]],'Hospitalisation Details'!A:M,13,FALSE)</f>
        <v>36</v>
      </c>
      <c r="R1459" s="41"/>
    </row>
    <row r="1460" spans="1:18" x14ac:dyDescent="0.3">
      <c r="A1460" s="6" t="str">
        <f>VLOOKUP('Customer Names'!A1460,'Customer Names'!A:A,1,FALSE)</f>
        <v>Id1459</v>
      </c>
      <c r="B1460" s="6" t="str">
        <f>VLOOKUP(Table2[[#This Row],[CustomerID]],'Customer Names'!A:E,4,FALSE)</f>
        <v xml:space="preserve">  Arturo H</v>
      </c>
      <c r="C1460" s="6">
        <f>VLOOKUP(Table2[[#This Row],[CustomerID]],'Medical Examinations'!A:J,2,FALSE)</f>
        <v>21.375</v>
      </c>
      <c r="D1460" s="6">
        <f>VLOOKUP(Table2[[#This Row],[CustomerID]],'Medical Examinations'!A:J,3,FALSE)</f>
        <v>4.32</v>
      </c>
      <c r="E1460" s="6" t="str">
        <f>VLOOKUP(Table2[[#This Row],[CustomerID]],'Medical Examinations'!A:J,4,FALSE)</f>
        <v>No</v>
      </c>
      <c r="F1460" s="6" t="str">
        <f>VLOOKUP(Table2[[#This Row],[CustomerID]],'Medical Examinations'!A:J,5,FALSE)</f>
        <v>No</v>
      </c>
      <c r="G1460" s="6" t="str">
        <f>VLOOKUP(Table2[[#This Row],[CustomerID]],'Medical Examinations'!A:J,6,FALSE)</f>
        <v>No</v>
      </c>
      <c r="H1460" s="6">
        <f>VLOOKUP(Table2[[#This Row],[CustomerID]],'Medical Examinations'!A:J,7,FALSE)</f>
        <v>0</v>
      </c>
      <c r="I1460" s="6" t="str">
        <f>VLOOKUP(Table2[[#This Row],[CustomerID]],'Medical Examinations'!A:J,8,FALSE)</f>
        <v>No</v>
      </c>
      <c r="J1460" s="6" t="str">
        <f>VLOOKUP(Table2[[#This Row],[CustomerID]],'Medical Examinations'!A:J,9,FALSE)</f>
        <v>NormalWeight</v>
      </c>
      <c r="K1460" s="6" t="str">
        <f>VLOOKUP(Table2[[#This Row],[CustomerID]],'Medical Examinations'!A:J,10,FALSE)</f>
        <v>Normal</v>
      </c>
      <c r="L1460" s="6" t="str">
        <f>VLOOKUP(Table2[[#This Row],[CustomerID]],'Hospitalisation Details'!A:M,12,FALSE)</f>
        <v>15-Sep-1977</v>
      </c>
      <c r="M1460" s="6">
        <f>VLOOKUP(Table2[[#This Row],[CustomerID]],'Hospitalisation Details'!A:M,7,FALSE)</f>
        <v>7222.79</v>
      </c>
      <c r="N1460" s="6" t="str">
        <f>VLOOKUP(Table2[[#This Row],[CustomerID]],'Hospitalisation Details'!A:M,8,FALSE)</f>
        <v>tier - 3</v>
      </c>
      <c r="O1460" s="6" t="str">
        <f>VLOOKUP(Table2[[#This Row],[CustomerID]],'Hospitalisation Details'!A:M,9,FALSE)</f>
        <v>tier - 3</v>
      </c>
      <c r="P1460" s="6" t="str">
        <f>VLOOKUP(Table2[[#This Row],[CustomerID]],'Hospitalisation Details'!A:M,10,FALSE)</f>
        <v>R1012</v>
      </c>
      <c r="Q1460" s="6">
        <f>VLOOKUP(Table2[[#This Row],[CustomerID]],'Hospitalisation Details'!A:M,13,FALSE)</f>
        <v>45</v>
      </c>
      <c r="R1460" s="41"/>
    </row>
    <row r="1461" spans="1:18" x14ac:dyDescent="0.3">
      <c r="A1461" s="6" t="str">
        <f>VLOOKUP('Customer Names'!A1461,'Customer Names'!A:A,1,FALSE)</f>
        <v>Id1460</v>
      </c>
      <c r="B1461" s="6" t="str">
        <f>VLOOKUP(Table2[[#This Row],[CustomerID]],'Customer Names'!A:E,4,FALSE)</f>
        <v xml:space="preserve">  Ketil</v>
      </c>
      <c r="C1461" s="6">
        <f>VLOOKUP(Table2[[#This Row],[CustomerID]],'Medical Examinations'!A:J,2,FALSE)</f>
        <v>29.19</v>
      </c>
      <c r="D1461" s="6">
        <f>VLOOKUP(Table2[[#This Row],[CustomerID]],'Medical Examinations'!A:J,3,FALSE)</f>
        <v>4.37</v>
      </c>
      <c r="E1461" s="6" t="str">
        <f>VLOOKUP(Table2[[#This Row],[CustomerID]],'Medical Examinations'!A:J,4,FALSE)</f>
        <v>No</v>
      </c>
      <c r="F1461" s="6" t="str">
        <f>VLOOKUP(Table2[[#This Row],[CustomerID]],'Medical Examinations'!A:J,5,FALSE)</f>
        <v>No</v>
      </c>
      <c r="G1461" s="6" t="str">
        <f>VLOOKUP(Table2[[#This Row],[CustomerID]],'Medical Examinations'!A:J,6,FALSE)</f>
        <v>No</v>
      </c>
      <c r="H1461" s="6">
        <f>VLOOKUP(Table2[[#This Row],[CustomerID]],'Medical Examinations'!A:J,7,FALSE)</f>
        <v>0</v>
      </c>
      <c r="I1461" s="6" t="str">
        <f>VLOOKUP(Table2[[#This Row],[CustomerID]],'Medical Examinations'!A:J,8,FALSE)</f>
        <v>No</v>
      </c>
      <c r="J1461" s="6" t="str">
        <f>VLOOKUP(Table2[[#This Row],[CustomerID]],'Medical Examinations'!A:J,9,FALSE)</f>
        <v>OverWeight</v>
      </c>
      <c r="K1461" s="6" t="str">
        <f>VLOOKUP(Table2[[#This Row],[CustomerID]],'Medical Examinations'!A:J,10,FALSE)</f>
        <v>Normal</v>
      </c>
      <c r="L1461" s="6" t="str">
        <f>VLOOKUP(Table2[[#This Row],[CustomerID]],'Hospitalisation Details'!A:M,12,FALSE)</f>
        <v>28-Jun-1991</v>
      </c>
      <c r="M1461" s="6">
        <f>VLOOKUP(Table2[[#This Row],[CustomerID]],'Hospitalisation Details'!A:M,7,FALSE)</f>
        <v>7220.25</v>
      </c>
      <c r="N1461" s="6" t="str">
        <f>VLOOKUP(Table2[[#This Row],[CustomerID]],'Hospitalisation Details'!A:M,8,FALSE)</f>
        <v>tier - 2</v>
      </c>
      <c r="O1461" s="6" t="str">
        <f>VLOOKUP(Table2[[#This Row],[CustomerID]],'Hospitalisation Details'!A:M,9,FALSE)</f>
        <v>tier - 2</v>
      </c>
      <c r="P1461" s="6" t="str">
        <f>VLOOKUP(Table2[[#This Row],[CustomerID]],'Hospitalisation Details'!A:M,10,FALSE)</f>
        <v>R1021</v>
      </c>
      <c r="Q1461" s="6">
        <f>VLOOKUP(Table2[[#This Row],[CustomerID]],'Hospitalisation Details'!A:M,13,FALSE)</f>
        <v>31</v>
      </c>
      <c r="R1461" s="41"/>
    </row>
    <row r="1462" spans="1:18" x14ac:dyDescent="0.3">
      <c r="A1462" s="6" t="str">
        <f>VLOOKUP('Customer Names'!A1462,'Customer Names'!A:A,1,FALSE)</f>
        <v>Id1461</v>
      </c>
      <c r="B1462" s="6" t="str">
        <f>VLOOKUP(Table2[[#This Row],[CustomerID]],'Customer Names'!A:E,4,FALSE)</f>
        <v xml:space="preserve">  Katie</v>
      </c>
      <c r="C1462" s="6">
        <f>VLOOKUP(Table2[[#This Row],[CustomerID]],'Medical Examinations'!A:J,2,FALSE)</f>
        <v>31.92</v>
      </c>
      <c r="D1462" s="6">
        <f>VLOOKUP(Table2[[#This Row],[CustomerID]],'Medical Examinations'!A:J,3,FALSE)</f>
        <v>4.8099999999999996</v>
      </c>
      <c r="E1462" s="6" t="str">
        <f>VLOOKUP(Table2[[#This Row],[CustomerID]],'Medical Examinations'!A:J,4,FALSE)</f>
        <v>Yes</v>
      </c>
      <c r="F1462" s="6" t="str">
        <f>VLOOKUP(Table2[[#This Row],[CustomerID]],'Medical Examinations'!A:J,5,FALSE)</f>
        <v>No</v>
      </c>
      <c r="G1462" s="6" t="str">
        <f>VLOOKUP(Table2[[#This Row],[CustomerID]],'Medical Examinations'!A:J,6,FALSE)</f>
        <v>Yes</v>
      </c>
      <c r="H1462" s="6">
        <f>VLOOKUP(Table2[[#This Row],[CustomerID]],'Medical Examinations'!A:J,7,FALSE)</f>
        <v>1</v>
      </c>
      <c r="I1462" s="6" t="str">
        <f>VLOOKUP(Table2[[#This Row],[CustomerID]],'Medical Examinations'!A:J,8,FALSE)</f>
        <v>No</v>
      </c>
      <c r="J1462" s="6" t="str">
        <f>VLOOKUP(Table2[[#This Row],[CustomerID]],'Medical Examinations'!A:J,9,FALSE)</f>
        <v>Obesity</v>
      </c>
      <c r="K1462" s="6" t="str">
        <f>VLOOKUP(Table2[[#This Row],[CustomerID]],'Medical Examinations'!A:J,10,FALSE)</f>
        <v>Normal</v>
      </c>
      <c r="L1462" s="6" t="str">
        <f>VLOOKUP(Table2[[#This Row],[CustomerID]],'Hospitalisation Details'!A:M,12,FALSE)</f>
        <v>21-Nov-1983</v>
      </c>
      <c r="M1462" s="6">
        <f>VLOOKUP(Table2[[#This Row],[CustomerID]],'Hospitalisation Details'!A:M,7,FALSE)</f>
        <v>7209.49</v>
      </c>
      <c r="N1462" s="6" t="str">
        <f>VLOOKUP(Table2[[#This Row],[CustomerID]],'Hospitalisation Details'!A:M,8,FALSE)</f>
        <v>tier - 2</v>
      </c>
      <c r="O1462" s="6" t="str">
        <f>VLOOKUP(Table2[[#This Row],[CustomerID]],'Hospitalisation Details'!A:M,9,FALSE)</f>
        <v>tier - 3</v>
      </c>
      <c r="P1462" s="6" t="str">
        <f>VLOOKUP(Table2[[#This Row],[CustomerID]],'Hospitalisation Details'!A:M,10,FALSE)</f>
        <v>R1012</v>
      </c>
      <c r="Q1462" s="6">
        <f>VLOOKUP(Table2[[#This Row],[CustomerID]],'Hospitalisation Details'!A:M,13,FALSE)</f>
        <v>39</v>
      </c>
      <c r="R1462" s="41"/>
    </row>
    <row r="1463" spans="1:18" x14ac:dyDescent="0.3">
      <c r="A1463" s="6" t="str">
        <f>VLOOKUP('Customer Names'!A1463,'Customer Names'!A:A,1,FALSE)</f>
        <v>Id1462</v>
      </c>
      <c r="B1463" s="6" t="str">
        <f>VLOOKUP(Table2[[#This Row],[CustomerID]],'Customer Names'!A:E,4,FALSE)</f>
        <v xml:space="preserve">  Christi</v>
      </c>
      <c r="C1463" s="6">
        <f>VLOOKUP(Table2[[#This Row],[CustomerID]],'Medical Examinations'!A:J,2,FALSE)</f>
        <v>26.315000000000001</v>
      </c>
      <c r="D1463" s="6">
        <f>VLOOKUP(Table2[[#This Row],[CustomerID]],'Medical Examinations'!A:J,3,FALSE)</f>
        <v>4.5599999999999996</v>
      </c>
      <c r="E1463" s="6" t="str">
        <f>VLOOKUP(Table2[[#This Row],[CustomerID]],'Medical Examinations'!A:J,4,FALSE)</f>
        <v>Yes</v>
      </c>
      <c r="F1463" s="6" t="str">
        <f>VLOOKUP(Table2[[#This Row],[CustomerID]],'Medical Examinations'!A:J,5,FALSE)</f>
        <v>No</v>
      </c>
      <c r="G1463" s="6" t="str">
        <f>VLOOKUP(Table2[[#This Row],[CustomerID]],'Medical Examinations'!A:J,6,FALSE)</f>
        <v>Yes</v>
      </c>
      <c r="H1463" s="6">
        <f>VLOOKUP(Table2[[#This Row],[CustomerID]],'Medical Examinations'!A:J,7,FALSE)</f>
        <v>1</v>
      </c>
      <c r="I1463" s="6" t="str">
        <f>VLOOKUP(Table2[[#This Row],[CustomerID]],'Medical Examinations'!A:J,8,FALSE)</f>
        <v>No</v>
      </c>
      <c r="J1463" s="6" t="str">
        <f>VLOOKUP(Table2[[#This Row],[CustomerID]],'Medical Examinations'!A:J,9,FALSE)</f>
        <v>OverWeight</v>
      </c>
      <c r="K1463" s="6" t="str">
        <f>VLOOKUP(Table2[[#This Row],[CustomerID]],'Medical Examinations'!A:J,10,FALSE)</f>
        <v>Normal</v>
      </c>
      <c r="L1463" s="6" t="str">
        <f>VLOOKUP(Table2[[#This Row],[CustomerID]],'Hospitalisation Details'!A:M,12,FALSE)</f>
        <v>11-Aug-1983</v>
      </c>
      <c r="M1463" s="6">
        <f>VLOOKUP(Table2[[#This Row],[CustomerID]],'Hospitalisation Details'!A:M,7,FALSE)</f>
        <v>7201.7</v>
      </c>
      <c r="N1463" s="6" t="str">
        <f>VLOOKUP(Table2[[#This Row],[CustomerID]],'Hospitalisation Details'!A:M,8,FALSE)</f>
        <v>tier - 2</v>
      </c>
      <c r="O1463" s="6" t="str">
        <f>VLOOKUP(Table2[[#This Row],[CustomerID]],'Hospitalisation Details'!A:M,9,FALSE)</f>
        <v>tier - 3</v>
      </c>
      <c r="P1463" s="6" t="str">
        <f>VLOOKUP(Table2[[#This Row],[CustomerID]],'Hospitalisation Details'!A:M,10,FALSE)</f>
        <v>R1012</v>
      </c>
      <c r="Q1463" s="6">
        <f>VLOOKUP(Table2[[#This Row],[CustomerID]],'Hospitalisation Details'!A:M,13,FALSE)</f>
        <v>39</v>
      </c>
      <c r="R1463" s="41"/>
    </row>
    <row r="1464" spans="1:18" x14ac:dyDescent="0.3">
      <c r="A1464" s="6" t="str">
        <f>VLOOKUP('Customer Names'!A1464,'Customer Names'!A:A,1,FALSE)</f>
        <v>Id1463</v>
      </c>
      <c r="B1464" s="6" t="str">
        <f>VLOOKUP(Table2[[#This Row],[CustomerID]],'Customer Names'!A:E,4,FALSE)</f>
        <v xml:space="preserve">  Alan</v>
      </c>
      <c r="C1464" s="6">
        <f>VLOOKUP(Table2[[#This Row],[CustomerID]],'Medical Examinations'!A:J,2,FALSE)</f>
        <v>35.299999999999997</v>
      </c>
      <c r="D1464" s="6">
        <f>VLOOKUP(Table2[[#This Row],[CustomerID]],'Medical Examinations'!A:J,3,FALSE)</f>
        <v>4.3899999999999997</v>
      </c>
      <c r="E1464" s="6" t="str">
        <f>VLOOKUP(Table2[[#This Row],[CustomerID]],'Medical Examinations'!A:J,4,FALSE)</f>
        <v>No</v>
      </c>
      <c r="F1464" s="6" t="str">
        <f>VLOOKUP(Table2[[#This Row],[CustomerID]],'Medical Examinations'!A:J,5,FALSE)</f>
        <v>No</v>
      </c>
      <c r="G1464" s="6" t="str">
        <f>VLOOKUP(Table2[[#This Row],[CustomerID]],'Medical Examinations'!A:J,6,FALSE)</f>
        <v>No</v>
      </c>
      <c r="H1464" s="6">
        <f>VLOOKUP(Table2[[#This Row],[CustomerID]],'Medical Examinations'!A:J,7,FALSE)</f>
        <v>0</v>
      </c>
      <c r="I1464" s="6" t="str">
        <f>VLOOKUP(Table2[[#This Row],[CustomerID]],'Medical Examinations'!A:J,8,FALSE)</f>
        <v>No</v>
      </c>
      <c r="J1464" s="6" t="str">
        <f>VLOOKUP(Table2[[#This Row],[CustomerID]],'Medical Examinations'!A:J,9,FALSE)</f>
        <v>Obesity</v>
      </c>
      <c r="K1464" s="6" t="str">
        <f>VLOOKUP(Table2[[#This Row],[CustomerID]],'Medical Examinations'!A:J,10,FALSE)</f>
        <v>Normal</v>
      </c>
      <c r="L1464" s="6" t="str">
        <f>VLOOKUP(Table2[[#This Row],[CustomerID]],'Hospitalisation Details'!A:M,12,FALSE)</f>
        <v>14-Sep-1982</v>
      </c>
      <c r="M1464" s="6">
        <f>VLOOKUP(Table2[[#This Row],[CustomerID]],'Hospitalisation Details'!A:M,7,FALSE)</f>
        <v>7196.87</v>
      </c>
      <c r="N1464" s="6" t="str">
        <f>VLOOKUP(Table2[[#This Row],[CustomerID]],'Hospitalisation Details'!A:M,8,FALSE)</f>
        <v>tier - 3</v>
      </c>
      <c r="O1464" s="6" t="str">
        <f>VLOOKUP(Table2[[#This Row],[CustomerID]],'Hospitalisation Details'!A:M,9,FALSE)</f>
        <v>tier - 2</v>
      </c>
      <c r="P1464" s="6" t="str">
        <f>VLOOKUP(Table2[[#This Row],[CustomerID]],'Hospitalisation Details'!A:M,10,FALSE)</f>
        <v>R1011</v>
      </c>
      <c r="Q1464" s="6">
        <f>VLOOKUP(Table2[[#This Row],[CustomerID]],'Hospitalisation Details'!A:M,13,FALSE)</f>
        <v>40</v>
      </c>
      <c r="R1464" s="41"/>
    </row>
    <row r="1465" spans="1:18" x14ac:dyDescent="0.3">
      <c r="A1465" s="6" t="str">
        <f>VLOOKUP('Customer Names'!A1465,'Customer Names'!A:A,1,FALSE)</f>
        <v>Id1464</v>
      </c>
      <c r="B1465" s="6" t="str">
        <f>VLOOKUP(Table2[[#This Row],[CustomerID]],'Customer Names'!A:E,4,FALSE)</f>
        <v xml:space="preserve">  Edivaldo B</v>
      </c>
      <c r="C1465" s="6">
        <f>VLOOKUP(Table2[[#This Row],[CustomerID]],'Medical Examinations'!A:J,2,FALSE)</f>
        <v>18.91</v>
      </c>
      <c r="D1465" s="6">
        <f>VLOOKUP(Table2[[#This Row],[CustomerID]],'Medical Examinations'!A:J,3,FALSE)</f>
        <v>11.44</v>
      </c>
      <c r="E1465" s="6" t="str">
        <f>VLOOKUP(Table2[[#This Row],[CustomerID]],'Medical Examinations'!A:J,4,FALSE)</f>
        <v>No</v>
      </c>
      <c r="F1465" s="6" t="str">
        <f>VLOOKUP(Table2[[#This Row],[CustomerID]],'Medical Examinations'!A:J,5,FALSE)</f>
        <v>No</v>
      </c>
      <c r="G1465" s="6" t="str">
        <f>VLOOKUP(Table2[[#This Row],[CustomerID]],'Medical Examinations'!A:J,6,FALSE)</f>
        <v>No</v>
      </c>
      <c r="H1465" s="6">
        <f>VLOOKUP(Table2[[#This Row],[CustomerID]],'Medical Examinations'!A:J,7,FALSE)</f>
        <v>0</v>
      </c>
      <c r="I1465" s="6" t="str">
        <f>VLOOKUP(Table2[[#This Row],[CustomerID]],'Medical Examinations'!A:J,8,FALSE)</f>
        <v>No</v>
      </c>
      <c r="J1465" s="6" t="str">
        <f>VLOOKUP(Table2[[#This Row],[CustomerID]],'Medical Examinations'!A:J,9,FALSE)</f>
        <v>NormalWeight</v>
      </c>
      <c r="K1465" s="6" t="str">
        <f>VLOOKUP(Table2[[#This Row],[CustomerID]],'Medical Examinations'!A:J,10,FALSE)</f>
        <v>Diabetes</v>
      </c>
      <c r="L1465" s="6" t="str">
        <f>VLOOKUP(Table2[[#This Row],[CustomerID]],'Hospitalisation Details'!A:M,12,FALSE)</f>
        <v>26-Aug-1968</v>
      </c>
      <c r="M1465" s="6">
        <f>VLOOKUP(Table2[[#This Row],[CustomerID]],'Hospitalisation Details'!A:M,7,FALSE)</f>
        <v>7179.52</v>
      </c>
      <c r="N1465" s="6" t="str">
        <f>VLOOKUP(Table2[[#This Row],[CustomerID]],'Hospitalisation Details'!A:M,8,FALSE)</f>
        <v>tier - 3</v>
      </c>
      <c r="O1465" s="6" t="str">
        <f>VLOOKUP(Table2[[#This Row],[CustomerID]],'Hospitalisation Details'!A:M,9,FALSE)</f>
        <v>tier - 3</v>
      </c>
      <c r="P1465" s="6" t="str">
        <f>VLOOKUP(Table2[[#This Row],[CustomerID]],'Hospitalisation Details'!A:M,10,FALSE)</f>
        <v>R1013</v>
      </c>
      <c r="Q1465" s="6">
        <f>VLOOKUP(Table2[[#This Row],[CustomerID]],'Hospitalisation Details'!A:M,13,FALSE)</f>
        <v>54</v>
      </c>
      <c r="R1465" s="41"/>
    </row>
    <row r="1466" spans="1:18" x14ac:dyDescent="0.3">
      <c r="A1466" s="6" t="str">
        <f>VLOOKUP('Customer Names'!A1466,'Customer Names'!A:A,1,FALSE)</f>
        <v>Id1465</v>
      </c>
      <c r="B1466" s="6" t="str">
        <f>VLOOKUP(Table2[[#This Row],[CustomerID]],'Customer Names'!A:E,4,FALSE)</f>
        <v xml:space="preserve">  Eve</v>
      </c>
      <c r="C1466" s="6">
        <f>VLOOKUP(Table2[[#This Row],[CustomerID]],'Medical Examinations'!A:J,2,FALSE)</f>
        <v>22.41</v>
      </c>
      <c r="D1466" s="6">
        <f>VLOOKUP(Table2[[#This Row],[CustomerID]],'Medical Examinations'!A:J,3,FALSE)</f>
        <v>11.37</v>
      </c>
      <c r="E1466" s="6" t="str">
        <f>VLOOKUP(Table2[[#This Row],[CustomerID]],'Medical Examinations'!A:J,4,FALSE)</f>
        <v>Yes</v>
      </c>
      <c r="F1466" s="6" t="str">
        <f>VLOOKUP(Table2[[#This Row],[CustomerID]],'Medical Examinations'!A:J,5,FALSE)</f>
        <v>No</v>
      </c>
      <c r="G1466" s="6" t="str">
        <f>VLOOKUP(Table2[[#This Row],[CustomerID]],'Medical Examinations'!A:J,6,FALSE)</f>
        <v>No</v>
      </c>
      <c r="H1466" s="6">
        <f>VLOOKUP(Table2[[#This Row],[CustomerID]],'Medical Examinations'!A:J,7,FALSE)</f>
        <v>1</v>
      </c>
      <c r="I1466" s="6" t="str">
        <f>VLOOKUP(Table2[[#This Row],[CustomerID]],'Medical Examinations'!A:J,8,FALSE)</f>
        <v>No</v>
      </c>
      <c r="J1466" s="6" t="str">
        <f>VLOOKUP(Table2[[#This Row],[CustomerID]],'Medical Examinations'!A:J,9,FALSE)</f>
        <v>NormalWeight</v>
      </c>
      <c r="K1466" s="6" t="str">
        <f>VLOOKUP(Table2[[#This Row],[CustomerID]],'Medical Examinations'!A:J,10,FALSE)</f>
        <v>Diabetes</v>
      </c>
      <c r="L1466" s="6" t="str">
        <f>VLOOKUP(Table2[[#This Row],[CustomerID]],'Hospitalisation Details'!A:M,12,FALSE)</f>
        <v>19-Jul-1975</v>
      </c>
      <c r="M1466" s="6">
        <f>VLOOKUP(Table2[[#This Row],[CustomerID]],'Hospitalisation Details'!A:M,7,FALSE)</f>
        <v>7175.51</v>
      </c>
      <c r="N1466" s="6" t="str">
        <f>VLOOKUP(Table2[[#This Row],[CustomerID]],'Hospitalisation Details'!A:M,8,FALSE)</f>
        <v>tier - 2</v>
      </c>
      <c r="O1466" s="6" t="str">
        <f>VLOOKUP(Table2[[#This Row],[CustomerID]],'Hospitalisation Details'!A:M,9,FALSE)</f>
        <v>tier - 3</v>
      </c>
      <c r="P1466" s="6" t="str">
        <f>VLOOKUP(Table2[[#This Row],[CustomerID]],'Hospitalisation Details'!A:M,10,FALSE)</f>
        <v>R1013</v>
      </c>
      <c r="Q1466" s="6">
        <f>VLOOKUP(Table2[[#This Row],[CustomerID]],'Hospitalisation Details'!A:M,13,FALSE)</f>
        <v>47</v>
      </c>
      <c r="R1466" s="41"/>
    </row>
    <row r="1467" spans="1:18" x14ac:dyDescent="0.3">
      <c r="A1467" s="6" t="str">
        <f>VLOOKUP('Customer Names'!A1467,'Customer Names'!A:A,1,FALSE)</f>
        <v>Id1466</v>
      </c>
      <c r="B1467" s="6" t="str">
        <f>VLOOKUP(Table2[[#This Row],[CustomerID]],'Customer Names'!A:E,4,FALSE)</f>
        <v xml:space="preserve">  Devin</v>
      </c>
      <c r="C1467" s="6">
        <f>VLOOKUP(Table2[[#This Row],[CustomerID]],'Medical Examinations'!A:J,2,FALSE)</f>
        <v>22.704999999999998</v>
      </c>
      <c r="D1467" s="6">
        <f>VLOOKUP(Table2[[#This Row],[CustomerID]],'Medical Examinations'!A:J,3,FALSE)</f>
        <v>6.14</v>
      </c>
      <c r="E1467" s="6" t="str">
        <f>VLOOKUP(Table2[[#This Row],[CustomerID]],'Medical Examinations'!A:J,4,FALSE)</f>
        <v>No</v>
      </c>
      <c r="F1467" s="6" t="str">
        <f>VLOOKUP(Table2[[#This Row],[CustomerID]],'Medical Examinations'!A:J,5,FALSE)</f>
        <v>No</v>
      </c>
      <c r="G1467" s="6" t="str">
        <f>VLOOKUP(Table2[[#This Row],[CustomerID]],'Medical Examinations'!A:J,6,FALSE)</f>
        <v>No</v>
      </c>
      <c r="H1467" s="6">
        <f>VLOOKUP(Table2[[#This Row],[CustomerID]],'Medical Examinations'!A:J,7,FALSE)</f>
        <v>0</v>
      </c>
      <c r="I1467" s="6" t="str">
        <f>VLOOKUP(Table2[[#This Row],[CustomerID]],'Medical Examinations'!A:J,8,FALSE)</f>
        <v>No</v>
      </c>
      <c r="J1467" s="6" t="str">
        <f>VLOOKUP(Table2[[#This Row],[CustomerID]],'Medical Examinations'!A:J,9,FALSE)</f>
        <v>NormalWeight</v>
      </c>
      <c r="K1467" s="6" t="str">
        <f>VLOOKUP(Table2[[#This Row],[CustomerID]],'Medical Examinations'!A:J,10,FALSE)</f>
        <v>Prediabetes</v>
      </c>
      <c r="L1467" s="6" t="str">
        <f>VLOOKUP(Table2[[#This Row],[CustomerID]],'Hospitalisation Details'!A:M,12,FALSE)</f>
        <v>16-Aug-1982</v>
      </c>
      <c r="M1467" s="6">
        <f>VLOOKUP(Table2[[#This Row],[CustomerID]],'Hospitalisation Details'!A:M,7,FALSE)</f>
        <v>7173.36</v>
      </c>
      <c r="N1467" s="6" t="str">
        <f>VLOOKUP(Table2[[#This Row],[CustomerID]],'Hospitalisation Details'!A:M,8,FALSE)</f>
        <v>tier - 3</v>
      </c>
      <c r="O1467" s="6" t="str">
        <f>VLOOKUP(Table2[[#This Row],[CustomerID]],'Hospitalisation Details'!A:M,9,FALSE)</f>
        <v>tier - 2</v>
      </c>
      <c r="P1467" s="6" t="str">
        <f>VLOOKUP(Table2[[#This Row],[CustomerID]],'Hospitalisation Details'!A:M,10,FALSE)</f>
        <v>R1016</v>
      </c>
      <c r="Q1467" s="6">
        <f>VLOOKUP(Table2[[#This Row],[CustomerID]],'Hospitalisation Details'!A:M,13,FALSE)</f>
        <v>40</v>
      </c>
      <c r="R1467" s="41"/>
    </row>
    <row r="1468" spans="1:18" x14ac:dyDescent="0.3">
      <c r="A1468" s="6" t="str">
        <f>VLOOKUP('Customer Names'!A1468,'Customer Names'!A:A,1,FALSE)</f>
        <v>Id1467</v>
      </c>
      <c r="B1468" s="6" t="str">
        <f>VLOOKUP(Table2[[#This Row],[CustomerID]],'Customer Names'!A:E,4,FALSE)</f>
        <v xml:space="preserve">  Shaun R</v>
      </c>
      <c r="C1468" s="6">
        <f>VLOOKUP(Table2[[#This Row],[CustomerID]],'Medical Examinations'!A:J,2,FALSE)</f>
        <v>37.18</v>
      </c>
      <c r="D1468" s="6">
        <f>VLOOKUP(Table2[[#This Row],[CustomerID]],'Medical Examinations'!A:J,3,FALSE)</f>
        <v>4.8899999999999997</v>
      </c>
      <c r="E1468" s="6" t="str">
        <f>VLOOKUP(Table2[[#This Row],[CustomerID]],'Medical Examinations'!A:J,4,FALSE)</f>
        <v>No</v>
      </c>
      <c r="F1468" s="6" t="str">
        <f>VLOOKUP(Table2[[#This Row],[CustomerID]],'Medical Examinations'!A:J,5,FALSE)</f>
        <v>No</v>
      </c>
      <c r="G1468" s="6" t="str">
        <f>VLOOKUP(Table2[[#This Row],[CustomerID]],'Medical Examinations'!A:J,6,FALSE)</f>
        <v>No</v>
      </c>
      <c r="H1468" s="6">
        <f>VLOOKUP(Table2[[#This Row],[CustomerID]],'Medical Examinations'!A:J,7,FALSE)</f>
        <v>0</v>
      </c>
      <c r="I1468" s="6" t="str">
        <f>VLOOKUP(Table2[[#This Row],[CustomerID]],'Medical Examinations'!A:J,8,FALSE)</f>
        <v>No</v>
      </c>
      <c r="J1468" s="6" t="str">
        <f>VLOOKUP(Table2[[#This Row],[CustomerID]],'Medical Examinations'!A:J,9,FALSE)</f>
        <v>Obesity</v>
      </c>
      <c r="K1468" s="6" t="str">
        <f>VLOOKUP(Table2[[#This Row],[CustomerID]],'Medical Examinations'!A:J,10,FALSE)</f>
        <v>Normal</v>
      </c>
      <c r="L1468" s="6" t="str">
        <f>VLOOKUP(Table2[[#This Row],[CustomerID]],'Hospitalisation Details'!A:M,12,FALSE)</f>
        <v>30-Sep-1980</v>
      </c>
      <c r="M1468" s="6">
        <f>VLOOKUP(Table2[[#This Row],[CustomerID]],'Hospitalisation Details'!A:M,7,FALSE)</f>
        <v>7162.01</v>
      </c>
      <c r="N1468" s="6" t="str">
        <f>VLOOKUP(Table2[[#This Row],[CustomerID]],'Hospitalisation Details'!A:M,8,FALSE)</f>
        <v>tier - 2</v>
      </c>
      <c r="O1468" s="6" t="str">
        <f>VLOOKUP(Table2[[#This Row],[CustomerID]],'Hospitalisation Details'!A:M,9,FALSE)</f>
        <v>tier - 3</v>
      </c>
      <c r="P1468" s="6" t="str">
        <f>VLOOKUP(Table2[[#This Row],[CustomerID]],'Hospitalisation Details'!A:M,10,FALSE)</f>
        <v>R1013</v>
      </c>
      <c r="Q1468" s="6">
        <f>VLOOKUP(Table2[[#This Row],[CustomerID]],'Hospitalisation Details'!A:M,13,FALSE)</f>
        <v>42</v>
      </c>
      <c r="R1468" s="41"/>
    </row>
    <row r="1469" spans="1:18" x14ac:dyDescent="0.3">
      <c r="A1469" s="6" t="str">
        <f>VLOOKUP('Customer Names'!A1469,'Customer Names'!A:A,1,FALSE)</f>
        <v>Id1468</v>
      </c>
      <c r="B1469" s="6" t="str">
        <f>VLOOKUP(Table2[[#This Row],[CustomerID]],'Customer Names'!A:E,4,FALSE)</f>
        <v xml:space="preserve">  Adrian</v>
      </c>
      <c r="C1469" s="6">
        <f>VLOOKUP(Table2[[#This Row],[CustomerID]],'Medical Examinations'!A:J,2,FALSE)</f>
        <v>35.97</v>
      </c>
      <c r="D1469" s="6">
        <f>VLOOKUP(Table2[[#This Row],[CustomerID]],'Medical Examinations'!A:J,3,FALSE)</f>
        <v>4.5999999999999996</v>
      </c>
      <c r="E1469" s="6" t="str">
        <f>VLOOKUP(Table2[[#This Row],[CustomerID]],'Medical Examinations'!A:J,4,FALSE)</f>
        <v>No</v>
      </c>
      <c r="F1469" s="6" t="str">
        <f>VLOOKUP(Table2[[#This Row],[CustomerID]],'Medical Examinations'!A:J,5,FALSE)</f>
        <v>No</v>
      </c>
      <c r="G1469" s="6" t="str">
        <f>VLOOKUP(Table2[[#This Row],[CustomerID]],'Medical Examinations'!A:J,6,FALSE)</f>
        <v>No</v>
      </c>
      <c r="H1469" s="6">
        <f>VLOOKUP(Table2[[#This Row],[CustomerID]],'Medical Examinations'!A:J,7,FALSE)</f>
        <v>0</v>
      </c>
      <c r="I1469" s="6" t="str">
        <f>VLOOKUP(Table2[[#This Row],[CustomerID]],'Medical Examinations'!A:J,8,FALSE)</f>
        <v>No</v>
      </c>
      <c r="J1469" s="6" t="str">
        <f>VLOOKUP(Table2[[#This Row],[CustomerID]],'Medical Examinations'!A:J,9,FALSE)</f>
        <v>Obesity</v>
      </c>
      <c r="K1469" s="6" t="str">
        <f>VLOOKUP(Table2[[#This Row],[CustomerID]],'Medical Examinations'!A:J,10,FALSE)</f>
        <v>Normal</v>
      </c>
      <c r="L1469" s="6" t="str">
        <f>VLOOKUP(Table2[[#This Row],[CustomerID]],'Hospitalisation Details'!A:M,12,FALSE)</f>
        <v>7-Oct-1980</v>
      </c>
      <c r="M1469" s="6">
        <f>VLOOKUP(Table2[[#This Row],[CustomerID]],'Hospitalisation Details'!A:M,7,FALSE)</f>
        <v>7160.33</v>
      </c>
      <c r="N1469" s="6" t="str">
        <f>VLOOKUP(Table2[[#This Row],[CustomerID]],'Hospitalisation Details'!A:M,8,FALSE)</f>
        <v>tier - 2</v>
      </c>
      <c r="O1469" s="6" t="str">
        <f>VLOOKUP(Table2[[#This Row],[CustomerID]],'Hospitalisation Details'!A:M,9,FALSE)</f>
        <v>tier - 1</v>
      </c>
      <c r="P1469" s="6" t="str">
        <f>VLOOKUP(Table2[[#This Row],[CustomerID]],'Hospitalisation Details'!A:M,10,FALSE)</f>
        <v>R1013</v>
      </c>
      <c r="Q1469" s="6">
        <f>VLOOKUP(Table2[[#This Row],[CustomerID]],'Hospitalisation Details'!A:M,13,FALSE)</f>
        <v>42</v>
      </c>
      <c r="R1469" s="41"/>
    </row>
    <row r="1470" spans="1:18" x14ac:dyDescent="0.3">
      <c r="A1470" s="6" t="str">
        <f>VLOOKUP('Customer Names'!A1470,'Customer Names'!A:A,1,FALSE)</f>
        <v>Id1469</v>
      </c>
      <c r="B1470" s="6" t="str">
        <f>VLOOKUP(Table2[[#This Row],[CustomerID]],'Customer Names'!A:E,4,FALSE)</f>
        <v xml:space="preserve">  Andrew</v>
      </c>
      <c r="C1470" s="6">
        <f>VLOOKUP(Table2[[#This Row],[CustomerID]],'Medical Examinations'!A:J,2,FALSE)</f>
        <v>35.799999999999997</v>
      </c>
      <c r="D1470" s="6">
        <f>VLOOKUP(Table2[[#This Row],[CustomerID]],'Medical Examinations'!A:J,3,FALSE)</f>
        <v>4.42</v>
      </c>
      <c r="E1470" s="6" t="str">
        <f>VLOOKUP(Table2[[#This Row],[CustomerID]],'Medical Examinations'!A:J,4,FALSE)</f>
        <v>No</v>
      </c>
      <c r="F1470" s="6" t="str">
        <f>VLOOKUP(Table2[[#This Row],[CustomerID]],'Medical Examinations'!A:J,5,FALSE)</f>
        <v>No</v>
      </c>
      <c r="G1470" s="6" t="str">
        <f>VLOOKUP(Table2[[#This Row],[CustomerID]],'Medical Examinations'!A:J,6,FALSE)</f>
        <v>No</v>
      </c>
      <c r="H1470" s="6">
        <f>VLOOKUP(Table2[[#This Row],[CustomerID]],'Medical Examinations'!A:J,7,FALSE)</f>
        <v>0</v>
      </c>
      <c r="I1470" s="6" t="str">
        <f>VLOOKUP(Table2[[#This Row],[CustomerID]],'Medical Examinations'!A:J,8,FALSE)</f>
        <v>No</v>
      </c>
      <c r="J1470" s="6" t="str">
        <f>VLOOKUP(Table2[[#This Row],[CustomerID]],'Medical Examinations'!A:J,9,FALSE)</f>
        <v>Obesity</v>
      </c>
      <c r="K1470" s="6" t="str">
        <f>VLOOKUP(Table2[[#This Row],[CustomerID]],'Medical Examinations'!A:J,10,FALSE)</f>
        <v>Normal</v>
      </c>
      <c r="L1470" s="6" t="str">
        <f>VLOOKUP(Table2[[#This Row],[CustomerID]],'Hospitalisation Details'!A:M,12,FALSE)</f>
        <v>22-Jun-1980</v>
      </c>
      <c r="M1470" s="6">
        <f>VLOOKUP(Table2[[#This Row],[CustomerID]],'Hospitalisation Details'!A:M,7,FALSE)</f>
        <v>7160.09</v>
      </c>
      <c r="N1470" s="6" t="str">
        <f>VLOOKUP(Table2[[#This Row],[CustomerID]],'Hospitalisation Details'!A:M,8,FALSE)</f>
        <v>tier - 2</v>
      </c>
      <c r="O1470" s="6" t="str">
        <f>VLOOKUP(Table2[[#This Row],[CustomerID]],'Hospitalisation Details'!A:M,9,FALSE)</f>
        <v>tier - 2</v>
      </c>
      <c r="P1470" s="6" t="str">
        <f>VLOOKUP(Table2[[#This Row],[CustomerID]],'Hospitalisation Details'!A:M,10,FALSE)</f>
        <v>R1011</v>
      </c>
      <c r="Q1470" s="6">
        <f>VLOOKUP(Table2[[#This Row],[CustomerID]],'Hospitalisation Details'!A:M,13,FALSE)</f>
        <v>42</v>
      </c>
      <c r="R1470" s="41"/>
    </row>
    <row r="1471" spans="1:18" x14ac:dyDescent="0.3">
      <c r="A1471" s="6" t="str">
        <f>VLOOKUP('Customer Names'!A1471,'Customer Names'!A:A,1,FALSE)</f>
        <v>Id1470</v>
      </c>
      <c r="B1471" s="6" t="str">
        <f>VLOOKUP(Table2[[#This Row],[CustomerID]],'Customer Names'!A:E,4,FALSE)</f>
        <v xml:space="preserve">  Mallory</v>
      </c>
      <c r="C1471" s="6">
        <f>VLOOKUP(Table2[[#This Row],[CustomerID]],'Medical Examinations'!A:J,2,FALSE)</f>
        <v>28.31</v>
      </c>
      <c r="D1471" s="6">
        <f>VLOOKUP(Table2[[#This Row],[CustomerID]],'Medical Examinations'!A:J,3,FALSE)</f>
        <v>7.48</v>
      </c>
      <c r="E1471" s="6" t="str">
        <f>VLOOKUP(Table2[[#This Row],[CustomerID]],'Medical Examinations'!A:J,4,FALSE)</f>
        <v>Yes</v>
      </c>
      <c r="F1471" s="6" t="str">
        <f>VLOOKUP(Table2[[#This Row],[CustomerID]],'Medical Examinations'!A:J,5,FALSE)</f>
        <v>No</v>
      </c>
      <c r="G1471" s="6" t="str">
        <f>VLOOKUP(Table2[[#This Row],[CustomerID]],'Medical Examinations'!A:J,6,FALSE)</f>
        <v>No</v>
      </c>
      <c r="H1471" s="6">
        <f>VLOOKUP(Table2[[#This Row],[CustomerID]],'Medical Examinations'!A:J,7,FALSE)</f>
        <v>0</v>
      </c>
      <c r="I1471" s="6" t="str">
        <f>VLOOKUP(Table2[[#This Row],[CustomerID]],'Medical Examinations'!A:J,8,FALSE)</f>
        <v>No</v>
      </c>
      <c r="J1471" s="6" t="str">
        <f>VLOOKUP(Table2[[#This Row],[CustomerID]],'Medical Examinations'!A:J,9,FALSE)</f>
        <v>OverWeight</v>
      </c>
      <c r="K1471" s="6" t="str">
        <f>VLOOKUP(Table2[[#This Row],[CustomerID]],'Medical Examinations'!A:J,10,FALSE)</f>
        <v>Diabetes</v>
      </c>
      <c r="L1471" s="6" t="str">
        <f>VLOOKUP(Table2[[#This Row],[CustomerID]],'Hospitalisation Details'!A:M,12,FALSE)</f>
        <v>17-Jul-1981</v>
      </c>
      <c r="M1471" s="6">
        <f>VLOOKUP(Table2[[#This Row],[CustomerID]],'Hospitalisation Details'!A:M,7,FALSE)</f>
        <v>7153.55</v>
      </c>
      <c r="N1471" s="6" t="str">
        <f>VLOOKUP(Table2[[#This Row],[CustomerID]],'Hospitalisation Details'!A:M,8,FALSE)</f>
        <v>tier - 2</v>
      </c>
      <c r="O1471" s="6" t="str">
        <f>VLOOKUP(Table2[[#This Row],[CustomerID]],'Hospitalisation Details'!A:M,9,FALSE)</f>
        <v>tier - 1</v>
      </c>
      <c r="P1471" s="6" t="str">
        <f>VLOOKUP(Table2[[#This Row],[CustomerID]],'Hospitalisation Details'!A:M,10,FALSE)</f>
        <v>R1012</v>
      </c>
      <c r="Q1471" s="6">
        <f>VLOOKUP(Table2[[#This Row],[CustomerID]],'Hospitalisation Details'!A:M,13,FALSE)</f>
        <v>41</v>
      </c>
      <c r="R1471" s="41"/>
    </row>
    <row r="1472" spans="1:18" x14ac:dyDescent="0.3">
      <c r="A1472" s="6" t="str">
        <f>VLOOKUP('Customer Names'!A1472,'Customer Names'!A:A,1,FALSE)</f>
        <v>Id1471</v>
      </c>
      <c r="B1472" s="6" t="str">
        <f>VLOOKUP(Table2[[#This Row],[CustomerID]],'Customer Names'!A:E,4,FALSE)</f>
        <v xml:space="preserve">  Shawn E</v>
      </c>
      <c r="C1472" s="6">
        <f>VLOOKUP(Table2[[#This Row],[CustomerID]],'Medical Examinations'!A:J,2,FALSE)</f>
        <v>38.06</v>
      </c>
      <c r="D1472" s="6">
        <f>VLOOKUP(Table2[[#This Row],[CustomerID]],'Medical Examinations'!A:J,3,FALSE)</f>
        <v>10.74</v>
      </c>
      <c r="E1472" s="6" t="str">
        <f>VLOOKUP(Table2[[#This Row],[CustomerID]],'Medical Examinations'!A:J,4,FALSE)</f>
        <v>No</v>
      </c>
      <c r="F1472" s="6" t="str">
        <f>VLOOKUP(Table2[[#This Row],[CustomerID]],'Medical Examinations'!A:J,5,FALSE)</f>
        <v>No</v>
      </c>
      <c r="G1472" s="6" t="str">
        <f>VLOOKUP(Table2[[#This Row],[CustomerID]],'Medical Examinations'!A:J,6,FALSE)</f>
        <v>No</v>
      </c>
      <c r="H1472" s="6">
        <f>VLOOKUP(Table2[[#This Row],[CustomerID]],'Medical Examinations'!A:J,7,FALSE)</f>
        <v>0</v>
      </c>
      <c r="I1472" s="6" t="str">
        <f>VLOOKUP(Table2[[#This Row],[CustomerID]],'Medical Examinations'!A:J,8,FALSE)</f>
        <v>No</v>
      </c>
      <c r="J1472" s="6" t="str">
        <f>VLOOKUP(Table2[[#This Row],[CustomerID]],'Medical Examinations'!A:J,9,FALSE)</f>
        <v>Obesity</v>
      </c>
      <c r="K1472" s="6" t="str">
        <f>VLOOKUP(Table2[[#This Row],[CustomerID]],'Medical Examinations'!A:J,10,FALSE)</f>
        <v>Diabetes</v>
      </c>
      <c r="L1472" s="6" t="str">
        <f>VLOOKUP(Table2[[#This Row],[CustomerID]],'Hospitalisation Details'!A:M,12,FALSE)</f>
        <v>6-Sep-1978</v>
      </c>
      <c r="M1472" s="6">
        <f>VLOOKUP(Table2[[#This Row],[CustomerID]],'Hospitalisation Details'!A:M,7,FALSE)</f>
        <v>7152.67</v>
      </c>
      <c r="N1472" s="6" t="str">
        <f>VLOOKUP(Table2[[#This Row],[CustomerID]],'Hospitalisation Details'!A:M,8,FALSE)</f>
        <v>tier - 3</v>
      </c>
      <c r="O1472" s="6" t="str">
        <f>VLOOKUP(Table2[[#This Row],[CustomerID]],'Hospitalisation Details'!A:M,9,FALSE)</f>
        <v>tier - 2</v>
      </c>
      <c r="P1472" s="6" t="str">
        <f>VLOOKUP(Table2[[#This Row],[CustomerID]],'Hospitalisation Details'!A:M,10,FALSE)</f>
        <v>R1013</v>
      </c>
      <c r="Q1472" s="6">
        <f>VLOOKUP(Table2[[#This Row],[CustomerID]],'Hospitalisation Details'!A:M,13,FALSE)</f>
        <v>44</v>
      </c>
      <c r="R1472" s="41"/>
    </row>
    <row r="1473" spans="1:18" x14ac:dyDescent="0.3">
      <c r="A1473" s="6" t="str">
        <f>VLOOKUP('Customer Names'!A1473,'Customer Names'!A:A,1,FALSE)</f>
        <v>Id1472</v>
      </c>
      <c r="B1473" s="6" t="str">
        <f>VLOOKUP(Table2[[#This Row],[CustomerID]],'Customer Names'!A:E,4,FALSE)</f>
        <v xml:space="preserve">  Sarah E</v>
      </c>
      <c r="C1473" s="6">
        <f>VLOOKUP(Table2[[#This Row],[CustomerID]],'Medical Examinations'!A:J,2,FALSE)</f>
        <v>28</v>
      </c>
      <c r="D1473" s="6">
        <f>VLOOKUP(Table2[[#This Row],[CustomerID]],'Medical Examinations'!A:J,3,FALSE)</f>
        <v>5.19</v>
      </c>
      <c r="E1473" s="6" t="str">
        <f>VLOOKUP(Table2[[#This Row],[CustomerID]],'Medical Examinations'!A:J,4,FALSE)</f>
        <v>No</v>
      </c>
      <c r="F1473" s="6" t="str">
        <f>VLOOKUP(Table2[[#This Row],[CustomerID]],'Medical Examinations'!A:J,5,FALSE)</f>
        <v>No</v>
      </c>
      <c r="G1473" s="6" t="str">
        <f>VLOOKUP(Table2[[#This Row],[CustomerID]],'Medical Examinations'!A:J,6,FALSE)</f>
        <v>No</v>
      </c>
      <c r="H1473" s="6">
        <f>VLOOKUP(Table2[[#This Row],[CustomerID]],'Medical Examinations'!A:J,7,FALSE)</f>
        <v>1</v>
      </c>
      <c r="I1473" s="6" t="str">
        <f>VLOOKUP(Table2[[#This Row],[CustomerID]],'Medical Examinations'!A:J,8,FALSE)</f>
        <v>No</v>
      </c>
      <c r="J1473" s="6" t="str">
        <f>VLOOKUP(Table2[[#This Row],[CustomerID]],'Medical Examinations'!A:J,9,FALSE)</f>
        <v>OverWeight</v>
      </c>
      <c r="K1473" s="6" t="str">
        <f>VLOOKUP(Table2[[#This Row],[CustomerID]],'Medical Examinations'!A:J,10,FALSE)</f>
        <v>Normal</v>
      </c>
      <c r="L1473" s="6" t="str">
        <f>VLOOKUP(Table2[[#This Row],[CustomerID]],'Hospitalisation Details'!A:M,12,FALSE)</f>
        <v>29-Jun-1984</v>
      </c>
      <c r="M1473" s="6">
        <f>VLOOKUP(Table2[[#This Row],[CustomerID]],'Hospitalisation Details'!A:M,7,FALSE)</f>
        <v>7151.09</v>
      </c>
      <c r="N1473" s="6" t="str">
        <f>VLOOKUP(Table2[[#This Row],[CustomerID]],'Hospitalisation Details'!A:M,8,FALSE)</f>
        <v>tier - 2</v>
      </c>
      <c r="O1473" s="6" t="str">
        <f>VLOOKUP(Table2[[#This Row],[CustomerID]],'Hospitalisation Details'!A:M,9,FALSE)</f>
        <v>tier - 2</v>
      </c>
      <c r="P1473" s="6" t="str">
        <f>VLOOKUP(Table2[[#This Row],[CustomerID]],'Hospitalisation Details'!A:M,10,FALSE)</f>
        <v>R1011</v>
      </c>
      <c r="Q1473" s="6">
        <f>VLOOKUP(Table2[[#This Row],[CustomerID]],'Hospitalisation Details'!A:M,13,FALSE)</f>
        <v>38</v>
      </c>
      <c r="R1473" s="41"/>
    </row>
    <row r="1474" spans="1:18" x14ac:dyDescent="0.3">
      <c r="A1474" s="6" t="str">
        <f>VLOOKUP('Customer Names'!A1474,'Customer Names'!A:A,1,FALSE)</f>
        <v>Id1473</v>
      </c>
      <c r="B1474" s="6" t="str">
        <f>VLOOKUP(Table2[[#This Row],[CustomerID]],'Customer Names'!A:E,4,FALSE)</f>
        <v xml:space="preserve">  Josh</v>
      </c>
      <c r="C1474" s="6">
        <f>VLOOKUP(Table2[[#This Row],[CustomerID]],'Medical Examinations'!A:J,2,FALSE)</f>
        <v>34.32</v>
      </c>
      <c r="D1474" s="6">
        <f>VLOOKUP(Table2[[#This Row],[CustomerID]],'Medical Examinations'!A:J,3,FALSE)</f>
        <v>9.17</v>
      </c>
      <c r="E1474" s="6" t="str">
        <f>VLOOKUP(Table2[[#This Row],[CustomerID]],'Medical Examinations'!A:J,4,FALSE)</f>
        <v>No</v>
      </c>
      <c r="F1474" s="6" t="str">
        <f>VLOOKUP(Table2[[#This Row],[CustomerID]],'Medical Examinations'!A:J,5,FALSE)</f>
        <v>No</v>
      </c>
      <c r="G1474" s="6" t="str">
        <f>VLOOKUP(Table2[[#This Row],[CustomerID]],'Medical Examinations'!A:J,6,FALSE)</f>
        <v>No</v>
      </c>
      <c r="H1474" s="6">
        <f>VLOOKUP(Table2[[#This Row],[CustomerID]],'Medical Examinations'!A:J,7,FALSE)</f>
        <v>0</v>
      </c>
      <c r="I1474" s="6" t="str">
        <f>VLOOKUP(Table2[[#This Row],[CustomerID]],'Medical Examinations'!A:J,8,FALSE)</f>
        <v>No</v>
      </c>
      <c r="J1474" s="6" t="str">
        <f>VLOOKUP(Table2[[#This Row],[CustomerID]],'Medical Examinations'!A:J,9,FALSE)</f>
        <v>Obesity</v>
      </c>
      <c r="K1474" s="6" t="str">
        <f>VLOOKUP(Table2[[#This Row],[CustomerID]],'Medical Examinations'!A:J,10,FALSE)</f>
        <v>Diabetes</v>
      </c>
      <c r="L1474" s="6" t="str">
        <f>VLOOKUP(Table2[[#This Row],[CustomerID]],'Hospitalisation Details'!A:M,12,FALSE)</f>
        <v>30-Jul-1978</v>
      </c>
      <c r="M1474" s="6">
        <f>VLOOKUP(Table2[[#This Row],[CustomerID]],'Hospitalisation Details'!A:M,7,FALSE)</f>
        <v>7147.47</v>
      </c>
      <c r="N1474" s="6" t="str">
        <f>VLOOKUP(Table2[[#This Row],[CustomerID]],'Hospitalisation Details'!A:M,8,FALSE)</f>
        <v>tier - 2</v>
      </c>
      <c r="O1474" s="6" t="str">
        <f>VLOOKUP(Table2[[#This Row],[CustomerID]],'Hospitalisation Details'!A:M,9,FALSE)</f>
        <v>tier - 3</v>
      </c>
      <c r="P1474" s="6" t="str">
        <f>VLOOKUP(Table2[[#This Row],[CustomerID]],'Hospitalisation Details'!A:M,10,FALSE)</f>
        <v>R1013</v>
      </c>
      <c r="Q1474" s="6">
        <f>VLOOKUP(Table2[[#This Row],[CustomerID]],'Hospitalisation Details'!A:M,13,FALSE)</f>
        <v>44</v>
      </c>
      <c r="R1474" s="41"/>
    </row>
    <row r="1475" spans="1:18" x14ac:dyDescent="0.3">
      <c r="A1475" s="6" t="str">
        <f>VLOOKUP('Customer Names'!A1475,'Customer Names'!A:A,1,FALSE)</f>
        <v>Id1474</v>
      </c>
      <c r="B1475" s="6" t="str">
        <f>VLOOKUP(Table2[[#This Row],[CustomerID]],'Customer Names'!A:E,4,FALSE)</f>
        <v xml:space="preserve">  Johann A</v>
      </c>
      <c r="C1475" s="6">
        <f>VLOOKUP(Table2[[#This Row],[CustomerID]],'Medical Examinations'!A:J,2,FALSE)</f>
        <v>22.3</v>
      </c>
      <c r="D1475" s="6">
        <f>VLOOKUP(Table2[[#This Row],[CustomerID]],'Medical Examinations'!A:J,3,FALSE)</f>
        <v>4.95</v>
      </c>
      <c r="E1475" s="6" t="str">
        <f>VLOOKUP(Table2[[#This Row],[CustomerID]],'Medical Examinations'!A:J,4,FALSE)</f>
        <v>Yes</v>
      </c>
      <c r="F1475" s="6" t="str">
        <f>VLOOKUP(Table2[[#This Row],[CustomerID]],'Medical Examinations'!A:J,5,FALSE)</f>
        <v>No</v>
      </c>
      <c r="G1475" s="6" t="str">
        <f>VLOOKUP(Table2[[#This Row],[CustomerID]],'Medical Examinations'!A:J,6,FALSE)</f>
        <v>No</v>
      </c>
      <c r="H1475" s="6">
        <f>VLOOKUP(Table2[[#This Row],[CustomerID]],'Medical Examinations'!A:J,7,FALSE)</f>
        <v>0</v>
      </c>
      <c r="I1475" s="6" t="str">
        <f>VLOOKUP(Table2[[#This Row],[CustomerID]],'Medical Examinations'!A:J,8,FALSE)</f>
        <v>No</v>
      </c>
      <c r="J1475" s="6" t="str">
        <f>VLOOKUP(Table2[[#This Row],[CustomerID]],'Medical Examinations'!A:J,9,FALSE)</f>
        <v>NormalWeight</v>
      </c>
      <c r="K1475" s="6" t="str">
        <f>VLOOKUP(Table2[[#This Row],[CustomerID]],'Medical Examinations'!A:J,10,FALSE)</f>
        <v>Normal</v>
      </c>
      <c r="L1475" s="6" t="str">
        <f>VLOOKUP(Table2[[#This Row],[CustomerID]],'Hospitalisation Details'!A:M,12,FALSE)</f>
        <v>24-Jun-1976</v>
      </c>
      <c r="M1475" s="6">
        <f>VLOOKUP(Table2[[#This Row],[CustomerID]],'Hospitalisation Details'!A:M,7,FALSE)</f>
        <v>7147.11</v>
      </c>
      <c r="N1475" s="6" t="str">
        <f>VLOOKUP(Table2[[#This Row],[CustomerID]],'Hospitalisation Details'!A:M,8,FALSE)</f>
        <v>tier - 3</v>
      </c>
      <c r="O1475" s="6" t="str">
        <f>VLOOKUP(Table2[[#This Row],[CustomerID]],'Hospitalisation Details'!A:M,9,FALSE)</f>
        <v>tier - 2</v>
      </c>
      <c r="P1475" s="6" t="str">
        <f>VLOOKUP(Table2[[#This Row],[CustomerID]],'Hospitalisation Details'!A:M,10,FALSE)</f>
        <v>R1011</v>
      </c>
      <c r="Q1475" s="6">
        <f>VLOOKUP(Table2[[#This Row],[CustomerID]],'Hospitalisation Details'!A:M,13,FALSE)</f>
        <v>46</v>
      </c>
      <c r="R1475" s="41"/>
    </row>
    <row r="1476" spans="1:18" x14ac:dyDescent="0.3">
      <c r="A1476" s="6" t="str">
        <f>VLOOKUP('Customer Names'!A1476,'Customer Names'!A:A,1,FALSE)</f>
        <v>Id1475</v>
      </c>
      <c r="B1476" s="6" t="str">
        <f>VLOOKUP(Table2[[#This Row],[CustomerID]],'Customer Names'!A:E,4,FALSE)</f>
        <v xml:space="preserve">  Robin M</v>
      </c>
      <c r="C1476" s="6">
        <f>VLOOKUP(Table2[[#This Row],[CustomerID]],'Medical Examinations'!A:J,2,FALSE)</f>
        <v>27.835000000000001</v>
      </c>
      <c r="D1476" s="6">
        <f>VLOOKUP(Table2[[#This Row],[CustomerID]],'Medical Examinations'!A:J,3,FALSE)</f>
        <v>6.03</v>
      </c>
      <c r="E1476" s="6" t="str">
        <f>VLOOKUP(Table2[[#This Row],[CustomerID]],'Medical Examinations'!A:J,4,FALSE)</f>
        <v>No</v>
      </c>
      <c r="F1476" s="6" t="str">
        <f>VLOOKUP(Table2[[#This Row],[CustomerID]],'Medical Examinations'!A:J,5,FALSE)</f>
        <v>No</v>
      </c>
      <c r="G1476" s="6" t="str">
        <f>VLOOKUP(Table2[[#This Row],[CustomerID]],'Medical Examinations'!A:J,6,FALSE)</f>
        <v>No</v>
      </c>
      <c r="H1476" s="6">
        <f>VLOOKUP(Table2[[#This Row],[CustomerID]],'Medical Examinations'!A:J,7,FALSE)</f>
        <v>1</v>
      </c>
      <c r="I1476" s="6" t="str">
        <f>VLOOKUP(Table2[[#This Row],[CustomerID]],'Medical Examinations'!A:J,8,FALSE)</f>
        <v>No</v>
      </c>
      <c r="J1476" s="6" t="str">
        <f>VLOOKUP(Table2[[#This Row],[CustomerID]],'Medical Examinations'!A:J,9,FALSE)</f>
        <v>OverWeight</v>
      </c>
      <c r="K1476" s="6" t="str">
        <f>VLOOKUP(Table2[[#This Row],[CustomerID]],'Medical Examinations'!A:J,10,FALSE)</f>
        <v>Prediabetes</v>
      </c>
      <c r="L1476" s="6" t="str">
        <f>VLOOKUP(Table2[[#This Row],[CustomerID]],'Hospitalisation Details'!A:M,12,FALSE)</f>
        <v>21-Nov-1984</v>
      </c>
      <c r="M1476" s="6">
        <f>VLOOKUP(Table2[[#This Row],[CustomerID]],'Hospitalisation Details'!A:M,7,FALSE)</f>
        <v>7144.86</v>
      </c>
      <c r="N1476" s="6" t="str">
        <f>VLOOKUP(Table2[[#This Row],[CustomerID]],'Hospitalisation Details'!A:M,8,FALSE)</f>
        <v>tier - 2</v>
      </c>
      <c r="O1476" s="6" t="str">
        <f>VLOOKUP(Table2[[#This Row],[CustomerID]],'Hospitalisation Details'!A:M,9,FALSE)</f>
        <v>tier - 2</v>
      </c>
      <c r="P1476" s="6" t="str">
        <f>VLOOKUP(Table2[[#This Row],[CustomerID]],'Hospitalisation Details'!A:M,10,FALSE)</f>
        <v>R1024</v>
      </c>
      <c r="Q1476" s="6">
        <f>VLOOKUP(Table2[[#This Row],[CustomerID]],'Hospitalisation Details'!A:M,13,FALSE)</f>
        <v>38</v>
      </c>
      <c r="R1476" s="41"/>
    </row>
    <row r="1477" spans="1:18" x14ac:dyDescent="0.3">
      <c r="A1477" s="6" t="str">
        <f>VLOOKUP('Customer Names'!A1477,'Customer Names'!A:A,1,FALSE)</f>
        <v>Id1476</v>
      </c>
      <c r="B1477" s="6" t="str">
        <f>VLOOKUP(Table2[[#This Row],[CustomerID]],'Customer Names'!A:E,4,FALSE)</f>
        <v xml:space="preserve">  Kyle K</v>
      </c>
      <c r="C1477" s="6">
        <f>VLOOKUP(Table2[[#This Row],[CustomerID]],'Medical Examinations'!A:J,2,FALSE)</f>
        <v>39.229999999999997</v>
      </c>
      <c r="D1477" s="6">
        <f>VLOOKUP(Table2[[#This Row],[CustomerID]],'Medical Examinations'!A:J,3,FALSE)</f>
        <v>5.36</v>
      </c>
      <c r="E1477" s="6" t="str">
        <f>VLOOKUP(Table2[[#This Row],[CustomerID]],'Medical Examinations'!A:J,4,FALSE)</f>
        <v>No</v>
      </c>
      <c r="F1477" s="6" t="str">
        <f>VLOOKUP(Table2[[#This Row],[CustomerID]],'Medical Examinations'!A:J,5,FALSE)</f>
        <v>No</v>
      </c>
      <c r="G1477" s="6" t="str">
        <f>VLOOKUP(Table2[[#This Row],[CustomerID]],'Medical Examinations'!A:J,6,FALSE)</f>
        <v>No</v>
      </c>
      <c r="H1477" s="6">
        <f>VLOOKUP(Table2[[#This Row],[CustomerID]],'Medical Examinations'!A:J,7,FALSE)</f>
        <v>0</v>
      </c>
      <c r="I1477" s="6" t="str">
        <f>VLOOKUP(Table2[[#This Row],[CustomerID]],'Medical Examinations'!A:J,8,FALSE)</f>
        <v>No</v>
      </c>
      <c r="J1477" s="6" t="str">
        <f>VLOOKUP(Table2[[#This Row],[CustomerID]],'Medical Examinations'!A:J,9,FALSE)</f>
        <v>Obesity</v>
      </c>
      <c r="K1477" s="6" t="str">
        <f>VLOOKUP(Table2[[#This Row],[CustomerID]],'Medical Examinations'!A:J,10,FALSE)</f>
        <v>Normal</v>
      </c>
      <c r="L1477" s="6" t="str">
        <f>VLOOKUP(Table2[[#This Row],[CustomerID]],'Hospitalisation Details'!A:M,12,FALSE)</f>
        <v>8-Aug-1999</v>
      </c>
      <c r="M1477" s="6">
        <f>VLOOKUP(Table2[[#This Row],[CustomerID]],'Hospitalisation Details'!A:M,7,FALSE)</f>
        <v>7144.4</v>
      </c>
      <c r="N1477" s="6" t="str">
        <f>VLOOKUP(Table2[[#This Row],[CustomerID]],'Hospitalisation Details'!A:M,8,FALSE)</f>
        <v>tier - 2</v>
      </c>
      <c r="O1477" s="6" t="str">
        <f>VLOOKUP(Table2[[#This Row],[CustomerID]],'Hospitalisation Details'!A:M,9,FALSE)</f>
        <v>tier - 1</v>
      </c>
      <c r="P1477" s="6" t="str">
        <f>VLOOKUP(Table2[[#This Row],[CustomerID]],'Hospitalisation Details'!A:M,10,FALSE)</f>
        <v>R1022</v>
      </c>
      <c r="Q1477" s="6">
        <f>VLOOKUP(Table2[[#This Row],[CustomerID]],'Hospitalisation Details'!A:M,13,FALSE)</f>
        <v>23</v>
      </c>
      <c r="R1477" s="41"/>
    </row>
    <row r="1478" spans="1:18" x14ac:dyDescent="0.3">
      <c r="A1478" s="6" t="str">
        <f>VLOOKUP('Customer Names'!A1478,'Customer Names'!A:A,1,FALSE)</f>
        <v>Id1477</v>
      </c>
      <c r="B1478" s="6" t="str">
        <f>VLOOKUP(Table2[[#This Row],[CustomerID]],'Customer Names'!A:E,4,FALSE)</f>
        <v xml:space="preserve">  Alison</v>
      </c>
      <c r="C1478" s="6">
        <f>VLOOKUP(Table2[[#This Row],[CustomerID]],'Medical Examinations'!A:J,2,FALSE)</f>
        <v>19.95</v>
      </c>
      <c r="D1478" s="6">
        <f>VLOOKUP(Table2[[#This Row],[CustomerID]],'Medical Examinations'!A:J,3,FALSE)</f>
        <v>6.11</v>
      </c>
      <c r="E1478" s="6" t="str">
        <f>VLOOKUP(Table2[[#This Row],[CustomerID]],'Medical Examinations'!A:J,4,FALSE)</f>
        <v>No</v>
      </c>
      <c r="F1478" s="6" t="str">
        <f>VLOOKUP(Table2[[#This Row],[CustomerID]],'Medical Examinations'!A:J,5,FALSE)</f>
        <v>No</v>
      </c>
      <c r="G1478" s="6" t="str">
        <f>VLOOKUP(Table2[[#This Row],[CustomerID]],'Medical Examinations'!A:J,6,FALSE)</f>
        <v>No</v>
      </c>
      <c r="H1478" s="6">
        <f>VLOOKUP(Table2[[#This Row],[CustomerID]],'Medical Examinations'!A:J,7,FALSE)</f>
        <v>1</v>
      </c>
      <c r="I1478" s="6" t="str">
        <f>VLOOKUP(Table2[[#This Row],[CustomerID]],'Medical Examinations'!A:J,8,FALSE)</f>
        <v>No</v>
      </c>
      <c r="J1478" s="6" t="str">
        <f>VLOOKUP(Table2[[#This Row],[CustomerID]],'Medical Examinations'!A:J,9,FALSE)</f>
        <v>NormalWeight</v>
      </c>
      <c r="K1478" s="6" t="str">
        <f>VLOOKUP(Table2[[#This Row],[CustomerID]],'Medical Examinations'!A:J,10,FALSE)</f>
        <v>Prediabetes</v>
      </c>
      <c r="L1478" s="6" t="str">
        <f>VLOOKUP(Table2[[#This Row],[CustomerID]],'Hospitalisation Details'!A:M,12,FALSE)</f>
        <v>7-Jul-1984</v>
      </c>
      <c r="M1478" s="6">
        <f>VLOOKUP(Table2[[#This Row],[CustomerID]],'Hospitalisation Details'!A:M,7,FALSE)</f>
        <v>7133.9</v>
      </c>
      <c r="N1478" s="6" t="str">
        <f>VLOOKUP(Table2[[#This Row],[CustomerID]],'Hospitalisation Details'!A:M,8,FALSE)</f>
        <v>tier - 2</v>
      </c>
      <c r="O1478" s="6" t="str">
        <f>VLOOKUP(Table2[[#This Row],[CustomerID]],'Hospitalisation Details'!A:M,9,FALSE)</f>
        <v>tier - 1</v>
      </c>
      <c r="P1478" s="6" t="str">
        <f>VLOOKUP(Table2[[#This Row],[CustomerID]],'Hospitalisation Details'!A:M,10,FALSE)</f>
        <v>R1024</v>
      </c>
      <c r="Q1478" s="6">
        <f>VLOOKUP(Table2[[#This Row],[CustomerID]],'Hospitalisation Details'!A:M,13,FALSE)</f>
        <v>38</v>
      </c>
      <c r="R1478" s="41"/>
    </row>
    <row r="1479" spans="1:18" x14ac:dyDescent="0.3">
      <c r="A1479" s="6" t="str">
        <f>VLOOKUP('Customer Names'!A1479,'Customer Names'!A:A,1,FALSE)</f>
        <v>Id1478</v>
      </c>
      <c r="B1479" s="6" t="str">
        <f>VLOOKUP(Table2[[#This Row],[CustomerID]],'Customer Names'!A:E,4,FALSE)</f>
        <v xml:space="preserve">  Michael A</v>
      </c>
      <c r="C1479" s="6">
        <f>VLOOKUP(Table2[[#This Row],[CustomerID]],'Medical Examinations'!A:J,2,FALSE)</f>
        <v>34.64</v>
      </c>
      <c r="D1479" s="6">
        <f>VLOOKUP(Table2[[#This Row],[CustomerID]],'Medical Examinations'!A:J,3,FALSE)</f>
        <v>4.88</v>
      </c>
      <c r="E1479" s="6" t="str">
        <f>VLOOKUP(Table2[[#This Row],[CustomerID]],'Medical Examinations'!A:J,4,FALSE)</f>
        <v>No</v>
      </c>
      <c r="F1479" s="6" t="str">
        <f>VLOOKUP(Table2[[#This Row],[CustomerID]],'Medical Examinations'!A:J,5,FALSE)</f>
        <v>No</v>
      </c>
      <c r="G1479" s="6" t="str">
        <f>VLOOKUP(Table2[[#This Row],[CustomerID]],'Medical Examinations'!A:J,6,FALSE)</f>
        <v>Yes</v>
      </c>
      <c r="H1479" s="6">
        <f>VLOOKUP(Table2[[#This Row],[CustomerID]],'Medical Examinations'!A:J,7,FALSE)</f>
        <v>1</v>
      </c>
      <c r="I1479" s="6" t="str">
        <f>VLOOKUP(Table2[[#This Row],[CustomerID]],'Medical Examinations'!A:J,8,FALSE)</f>
        <v>No</v>
      </c>
      <c r="J1479" s="6" t="str">
        <f>VLOOKUP(Table2[[#This Row],[CustomerID]],'Medical Examinations'!A:J,9,FALSE)</f>
        <v>Obesity</v>
      </c>
      <c r="K1479" s="6" t="str">
        <f>VLOOKUP(Table2[[#This Row],[CustomerID]],'Medical Examinations'!A:J,10,FALSE)</f>
        <v>Normal</v>
      </c>
      <c r="L1479" s="6" t="str">
        <f>VLOOKUP(Table2[[#This Row],[CustomerID]],'Hospitalisation Details'!A:M,12,FALSE)</f>
        <v>1-Aug-1993</v>
      </c>
      <c r="M1479" s="6">
        <f>VLOOKUP(Table2[[#This Row],[CustomerID]],'Hospitalisation Details'!A:M,7,FALSE)</f>
        <v>7128.64</v>
      </c>
      <c r="N1479" s="6" t="str">
        <f>VLOOKUP(Table2[[#This Row],[CustomerID]],'Hospitalisation Details'!A:M,8,FALSE)</f>
        <v>tier - 2</v>
      </c>
      <c r="O1479" s="6" t="str">
        <f>VLOOKUP(Table2[[#This Row],[CustomerID]],'Hospitalisation Details'!A:M,9,FALSE)</f>
        <v>tier - 2</v>
      </c>
      <c r="P1479" s="6" t="str">
        <f>VLOOKUP(Table2[[#This Row],[CustomerID]],'Hospitalisation Details'!A:M,10,FALSE)</f>
        <v>R1021</v>
      </c>
      <c r="Q1479" s="6">
        <f>VLOOKUP(Table2[[#This Row],[CustomerID]],'Hospitalisation Details'!A:M,13,FALSE)</f>
        <v>29</v>
      </c>
      <c r="R1479" s="41"/>
    </row>
    <row r="1480" spans="1:18" x14ac:dyDescent="0.3">
      <c r="A1480" s="6" t="str">
        <f>VLOOKUP('Customer Names'!A1480,'Customer Names'!A:A,1,FALSE)</f>
        <v>Id1479</v>
      </c>
      <c r="B1480" s="6" t="str">
        <f>VLOOKUP(Table2[[#This Row],[CustomerID]],'Customer Names'!A:E,4,FALSE)</f>
        <v xml:space="preserve">  Byron A</v>
      </c>
      <c r="C1480" s="6">
        <f>VLOOKUP(Table2[[#This Row],[CustomerID]],'Medical Examinations'!A:J,2,FALSE)</f>
        <v>18.75</v>
      </c>
      <c r="D1480" s="6">
        <f>VLOOKUP(Table2[[#This Row],[CustomerID]],'Medical Examinations'!A:J,3,FALSE)</f>
        <v>6.72</v>
      </c>
      <c r="E1480" s="6" t="str">
        <f>VLOOKUP(Table2[[#This Row],[CustomerID]],'Medical Examinations'!A:J,4,FALSE)</f>
        <v>No</v>
      </c>
      <c r="F1480" s="6" t="str">
        <f>VLOOKUP(Table2[[#This Row],[CustomerID]],'Medical Examinations'!A:J,5,FALSE)</f>
        <v>No</v>
      </c>
      <c r="G1480" s="6" t="str">
        <f>VLOOKUP(Table2[[#This Row],[CustomerID]],'Medical Examinations'!A:J,6,FALSE)</f>
        <v>No</v>
      </c>
      <c r="H1480" s="6">
        <f>VLOOKUP(Table2[[#This Row],[CustomerID]],'Medical Examinations'!A:J,7,FALSE)</f>
        <v>0</v>
      </c>
      <c r="I1480" s="6" t="str">
        <f>VLOOKUP(Table2[[#This Row],[CustomerID]],'Medical Examinations'!A:J,8,FALSE)</f>
        <v>No</v>
      </c>
      <c r="J1480" s="6" t="str">
        <f>VLOOKUP(Table2[[#This Row],[CustomerID]],'Medical Examinations'!A:J,9,FALSE)</f>
        <v>NormalWeight</v>
      </c>
      <c r="K1480" s="6" t="str">
        <f>VLOOKUP(Table2[[#This Row],[CustomerID]],'Medical Examinations'!A:J,10,FALSE)</f>
        <v>Diabetes</v>
      </c>
      <c r="L1480" s="6" t="str">
        <f>VLOOKUP(Table2[[#This Row],[CustomerID]],'Hospitalisation Details'!A:M,12,FALSE)</f>
        <v>29-Jun-1968</v>
      </c>
      <c r="M1480" s="6">
        <f>VLOOKUP(Table2[[#This Row],[CustomerID]],'Hospitalisation Details'!A:M,7,FALSE)</f>
        <v>7125.25</v>
      </c>
      <c r="N1480" s="6" t="str">
        <f>VLOOKUP(Table2[[#This Row],[CustomerID]],'Hospitalisation Details'!A:M,8,FALSE)</f>
        <v>tier - 3</v>
      </c>
      <c r="O1480" s="6" t="str">
        <f>VLOOKUP(Table2[[#This Row],[CustomerID]],'Hospitalisation Details'!A:M,9,FALSE)</f>
        <v>tier - 2</v>
      </c>
      <c r="P1480" s="6" t="str">
        <f>VLOOKUP(Table2[[#This Row],[CustomerID]],'Hospitalisation Details'!A:M,10,FALSE)</f>
        <v>R1013</v>
      </c>
      <c r="Q1480" s="6">
        <f>VLOOKUP(Table2[[#This Row],[CustomerID]],'Hospitalisation Details'!A:M,13,FALSE)</f>
        <v>54</v>
      </c>
      <c r="R1480" s="41"/>
    </row>
    <row r="1481" spans="1:18" x14ac:dyDescent="0.3">
      <c r="A1481" s="6" t="str">
        <f>VLOOKUP('Customer Names'!A1481,'Customer Names'!A:A,1,FALSE)</f>
        <v>Id1480</v>
      </c>
      <c r="B1481" s="6" t="str">
        <f>VLOOKUP(Table2[[#This Row],[CustomerID]],'Customer Names'!A:E,4,FALSE)</f>
        <v xml:space="preserve">  Carine A</v>
      </c>
      <c r="C1481" s="6">
        <f>VLOOKUP(Table2[[#This Row],[CustomerID]],'Medical Examinations'!A:J,2,FALSE)</f>
        <v>26.48</v>
      </c>
      <c r="D1481" s="6">
        <f>VLOOKUP(Table2[[#This Row],[CustomerID]],'Medical Examinations'!A:J,3,FALSE)</f>
        <v>4.2</v>
      </c>
      <c r="E1481" s="6" t="str">
        <f>VLOOKUP(Table2[[#This Row],[CustomerID]],'Medical Examinations'!A:J,4,FALSE)</f>
        <v>No</v>
      </c>
      <c r="F1481" s="6" t="str">
        <f>VLOOKUP(Table2[[#This Row],[CustomerID]],'Medical Examinations'!A:J,5,FALSE)</f>
        <v>No</v>
      </c>
      <c r="G1481" s="6" t="str">
        <f>VLOOKUP(Table2[[#This Row],[CustomerID]],'Medical Examinations'!A:J,6,FALSE)</f>
        <v>No</v>
      </c>
      <c r="H1481" s="6">
        <f>VLOOKUP(Table2[[#This Row],[CustomerID]],'Medical Examinations'!A:J,7,FALSE)</f>
        <v>1</v>
      </c>
      <c r="I1481" s="6" t="str">
        <f>VLOOKUP(Table2[[#This Row],[CustomerID]],'Medical Examinations'!A:J,8,FALSE)</f>
        <v>No</v>
      </c>
      <c r="J1481" s="6" t="str">
        <f>VLOOKUP(Table2[[#This Row],[CustomerID]],'Medical Examinations'!A:J,9,FALSE)</f>
        <v>OverWeight</v>
      </c>
      <c r="K1481" s="6" t="str">
        <f>VLOOKUP(Table2[[#This Row],[CustomerID]],'Medical Examinations'!A:J,10,FALSE)</f>
        <v>Normal</v>
      </c>
      <c r="L1481" s="6" t="str">
        <f>VLOOKUP(Table2[[#This Row],[CustomerID]],'Hospitalisation Details'!A:M,12,FALSE)</f>
        <v>11-Aug-1987</v>
      </c>
      <c r="M1481" s="6">
        <f>VLOOKUP(Table2[[#This Row],[CustomerID]],'Hospitalisation Details'!A:M,7,FALSE)</f>
        <v>7106.81</v>
      </c>
      <c r="N1481" s="6" t="str">
        <f>VLOOKUP(Table2[[#This Row],[CustomerID]],'Hospitalisation Details'!A:M,8,FALSE)</f>
        <v>tier - 2</v>
      </c>
      <c r="O1481" s="6" t="str">
        <f>VLOOKUP(Table2[[#This Row],[CustomerID]],'Hospitalisation Details'!A:M,9,FALSE)</f>
        <v>tier - 1</v>
      </c>
      <c r="P1481" s="6" t="str">
        <f>VLOOKUP(Table2[[#This Row],[CustomerID]],'Hospitalisation Details'!A:M,10,FALSE)</f>
        <v>R1012</v>
      </c>
      <c r="Q1481" s="6">
        <f>VLOOKUP(Table2[[#This Row],[CustomerID]],'Hospitalisation Details'!A:M,13,FALSE)</f>
        <v>35</v>
      </c>
      <c r="R1481" s="41"/>
    </row>
    <row r="1482" spans="1:18" x14ac:dyDescent="0.3">
      <c r="A1482" s="6" t="str">
        <f>VLOOKUP('Customer Names'!A1482,'Customer Names'!A:A,1,FALSE)</f>
        <v>Id1481</v>
      </c>
      <c r="B1482" s="6" t="str">
        <f>VLOOKUP(Table2[[#This Row],[CustomerID]],'Customer Names'!A:E,4,FALSE)</f>
        <v xml:space="preserve">  Nathaniel</v>
      </c>
      <c r="C1482" s="6">
        <f>VLOOKUP(Table2[[#This Row],[CustomerID]],'Medical Examinations'!A:J,2,FALSE)</f>
        <v>34.83</v>
      </c>
      <c r="D1482" s="6">
        <f>VLOOKUP(Table2[[#This Row],[CustomerID]],'Medical Examinations'!A:J,3,FALSE)</f>
        <v>5.79</v>
      </c>
      <c r="E1482" s="6" t="str">
        <f>VLOOKUP(Table2[[#This Row],[CustomerID]],'Medical Examinations'!A:J,4,FALSE)</f>
        <v>No</v>
      </c>
      <c r="F1482" s="6" t="str">
        <f>VLOOKUP(Table2[[#This Row],[CustomerID]],'Medical Examinations'!A:J,5,FALSE)</f>
        <v>No</v>
      </c>
      <c r="G1482" s="6" t="str">
        <f>VLOOKUP(Table2[[#This Row],[CustomerID]],'Medical Examinations'!A:J,6,FALSE)</f>
        <v>No</v>
      </c>
      <c r="H1482" s="6">
        <f>VLOOKUP(Table2[[#This Row],[CustomerID]],'Medical Examinations'!A:J,7,FALSE)</f>
        <v>1</v>
      </c>
      <c r="I1482" s="6" t="str">
        <f>VLOOKUP(Table2[[#This Row],[CustomerID]],'Medical Examinations'!A:J,8,FALSE)</f>
        <v>No</v>
      </c>
      <c r="J1482" s="6" t="str">
        <f>VLOOKUP(Table2[[#This Row],[CustomerID]],'Medical Examinations'!A:J,9,FALSE)</f>
        <v>Obesity</v>
      </c>
      <c r="K1482" s="6" t="str">
        <f>VLOOKUP(Table2[[#This Row],[CustomerID]],'Medical Examinations'!A:J,10,FALSE)</f>
        <v>Prediabetes</v>
      </c>
      <c r="L1482" s="6" t="str">
        <f>VLOOKUP(Table2[[#This Row],[CustomerID]],'Hospitalisation Details'!A:M,12,FALSE)</f>
        <v>18-Jun-1992</v>
      </c>
      <c r="M1482" s="6">
        <f>VLOOKUP(Table2[[#This Row],[CustomerID]],'Hospitalisation Details'!A:M,7,FALSE)</f>
        <v>7096.98</v>
      </c>
      <c r="N1482" s="6" t="str">
        <f>VLOOKUP(Table2[[#This Row],[CustomerID]],'Hospitalisation Details'!A:M,8,FALSE)</f>
        <v>tier - 2</v>
      </c>
      <c r="O1482" s="6" t="str">
        <f>VLOOKUP(Table2[[#This Row],[CustomerID]],'Hospitalisation Details'!A:M,9,FALSE)</f>
        <v>tier - 2</v>
      </c>
      <c r="P1482" s="6" t="str">
        <f>VLOOKUP(Table2[[#This Row],[CustomerID]],'Hospitalisation Details'!A:M,10,FALSE)</f>
        <v>R1012</v>
      </c>
      <c r="Q1482" s="6">
        <f>VLOOKUP(Table2[[#This Row],[CustomerID]],'Hospitalisation Details'!A:M,13,FALSE)</f>
        <v>30</v>
      </c>
      <c r="R1482" s="41"/>
    </row>
    <row r="1483" spans="1:18" x14ac:dyDescent="0.3">
      <c r="A1483" s="6" t="str">
        <f>VLOOKUP('Customer Names'!A1483,'Customer Names'!A:A,1,FALSE)</f>
        <v>Id1482</v>
      </c>
      <c r="B1483" s="6" t="str">
        <f>VLOOKUP(Table2[[#This Row],[CustomerID]],'Customer Names'!A:E,4,FALSE)</f>
        <v xml:space="preserve">  Lindsay A</v>
      </c>
      <c r="C1483" s="6">
        <f>VLOOKUP(Table2[[#This Row],[CustomerID]],'Medical Examinations'!A:J,2,FALSE)</f>
        <v>25.46</v>
      </c>
      <c r="D1483" s="6">
        <f>VLOOKUP(Table2[[#This Row],[CustomerID]],'Medical Examinations'!A:J,3,FALSE)</f>
        <v>4.29</v>
      </c>
      <c r="E1483" s="6" t="str">
        <f>VLOOKUP(Table2[[#This Row],[CustomerID]],'Medical Examinations'!A:J,4,FALSE)</f>
        <v>No</v>
      </c>
      <c r="F1483" s="6" t="str">
        <f>VLOOKUP(Table2[[#This Row],[CustomerID]],'Medical Examinations'!A:J,5,FALSE)</f>
        <v>No</v>
      </c>
      <c r="G1483" s="6" t="str">
        <f>VLOOKUP(Table2[[#This Row],[CustomerID]],'Medical Examinations'!A:J,6,FALSE)</f>
        <v>No</v>
      </c>
      <c r="H1483" s="6">
        <f>VLOOKUP(Table2[[#This Row],[CustomerID]],'Medical Examinations'!A:J,7,FALSE)</f>
        <v>0</v>
      </c>
      <c r="I1483" s="6" t="str">
        <f>VLOOKUP(Table2[[#This Row],[CustomerID]],'Medical Examinations'!A:J,8,FALSE)</f>
        <v>No</v>
      </c>
      <c r="J1483" s="6" t="str">
        <f>VLOOKUP(Table2[[#This Row],[CustomerID]],'Medical Examinations'!A:J,9,FALSE)</f>
        <v>OverWeight</v>
      </c>
      <c r="K1483" s="6" t="str">
        <f>VLOOKUP(Table2[[#This Row],[CustomerID]],'Medical Examinations'!A:J,10,FALSE)</f>
        <v>Normal</v>
      </c>
      <c r="L1483" s="6" t="str">
        <f>VLOOKUP(Table2[[#This Row],[CustomerID]],'Hospitalisation Details'!A:M,12,FALSE)</f>
        <v>6-Oct-1982</v>
      </c>
      <c r="M1483" s="6">
        <f>VLOOKUP(Table2[[#This Row],[CustomerID]],'Hospitalisation Details'!A:M,7,FALSE)</f>
        <v>7077.19</v>
      </c>
      <c r="N1483" s="6" t="str">
        <f>VLOOKUP(Table2[[#This Row],[CustomerID]],'Hospitalisation Details'!A:M,8,FALSE)</f>
        <v>tier - 2</v>
      </c>
      <c r="O1483" s="6" t="str">
        <f>VLOOKUP(Table2[[#This Row],[CustomerID]],'Hospitalisation Details'!A:M,9,FALSE)</f>
        <v>tier - 3</v>
      </c>
      <c r="P1483" s="6" t="str">
        <f>VLOOKUP(Table2[[#This Row],[CustomerID]],'Hospitalisation Details'!A:M,10,FALSE)</f>
        <v>R1024</v>
      </c>
      <c r="Q1483" s="6">
        <f>VLOOKUP(Table2[[#This Row],[CustomerID]],'Hospitalisation Details'!A:M,13,FALSE)</f>
        <v>40</v>
      </c>
      <c r="R1483" s="41"/>
    </row>
    <row r="1484" spans="1:18" x14ac:dyDescent="0.3">
      <c r="A1484" s="6" t="str">
        <f>VLOOKUP('Customer Names'!A1484,'Customer Names'!A:A,1,FALSE)</f>
        <v>Id1483</v>
      </c>
      <c r="B1484" s="6" t="str">
        <f>VLOOKUP(Table2[[#This Row],[CustomerID]],'Customer Names'!A:E,4,FALSE)</f>
        <v xml:space="preserve">  Justin R</v>
      </c>
      <c r="C1484" s="6">
        <f>VLOOKUP(Table2[[#This Row],[CustomerID]],'Medical Examinations'!A:J,2,FALSE)</f>
        <v>23.31</v>
      </c>
      <c r="D1484" s="6">
        <f>VLOOKUP(Table2[[#This Row],[CustomerID]],'Medical Examinations'!A:J,3,FALSE)</f>
        <v>8.27</v>
      </c>
      <c r="E1484" s="6" t="str">
        <f>VLOOKUP(Table2[[#This Row],[CustomerID]],'Medical Examinations'!A:J,4,FALSE)</f>
        <v>No</v>
      </c>
      <c r="F1484" s="6" t="str">
        <f>VLOOKUP(Table2[[#This Row],[CustomerID]],'Medical Examinations'!A:J,5,FALSE)</f>
        <v>No</v>
      </c>
      <c r="G1484" s="6" t="str">
        <f>VLOOKUP(Table2[[#This Row],[CustomerID]],'Medical Examinations'!A:J,6,FALSE)</f>
        <v>No</v>
      </c>
      <c r="H1484" s="6">
        <f>VLOOKUP(Table2[[#This Row],[CustomerID]],'Medical Examinations'!A:J,7,FALSE)</f>
        <v>0</v>
      </c>
      <c r="I1484" s="6" t="str">
        <f>VLOOKUP(Table2[[#This Row],[CustomerID]],'Medical Examinations'!A:J,8,FALSE)</f>
        <v>No</v>
      </c>
      <c r="J1484" s="6" t="str">
        <f>VLOOKUP(Table2[[#This Row],[CustomerID]],'Medical Examinations'!A:J,9,FALSE)</f>
        <v>NormalWeight</v>
      </c>
      <c r="K1484" s="6" t="str">
        <f>VLOOKUP(Table2[[#This Row],[CustomerID]],'Medical Examinations'!A:J,10,FALSE)</f>
        <v>Diabetes</v>
      </c>
      <c r="L1484" s="6" t="str">
        <f>VLOOKUP(Table2[[#This Row],[CustomerID]],'Hospitalisation Details'!A:M,12,FALSE)</f>
        <v>24-Jun-1978</v>
      </c>
      <c r="M1484" s="6">
        <f>VLOOKUP(Table2[[#This Row],[CustomerID]],'Hospitalisation Details'!A:M,7,FALSE)</f>
        <v>7054.41</v>
      </c>
      <c r="N1484" s="6" t="str">
        <f>VLOOKUP(Table2[[#This Row],[CustomerID]],'Hospitalisation Details'!A:M,8,FALSE)</f>
        <v>tier - 2</v>
      </c>
      <c r="O1484" s="6" t="str">
        <f>VLOOKUP(Table2[[#This Row],[CustomerID]],'Hospitalisation Details'!A:M,9,FALSE)</f>
        <v>tier - 2</v>
      </c>
      <c r="P1484" s="6" t="str">
        <f>VLOOKUP(Table2[[#This Row],[CustomerID]],'Hospitalisation Details'!A:M,10,FALSE)</f>
        <v>R1013</v>
      </c>
      <c r="Q1484" s="6">
        <f>VLOOKUP(Table2[[#This Row],[CustomerID]],'Hospitalisation Details'!A:M,13,FALSE)</f>
        <v>44</v>
      </c>
      <c r="R1484" s="41"/>
    </row>
    <row r="1485" spans="1:18" x14ac:dyDescent="0.3">
      <c r="A1485" s="6" t="str">
        <f>VLOOKUP('Customer Names'!A1485,'Customer Names'!A:A,1,FALSE)</f>
        <v>Id1484</v>
      </c>
      <c r="B1485" s="6" t="str">
        <f>VLOOKUP(Table2[[#This Row],[CustomerID]],'Customer Names'!A:E,4,FALSE)</f>
        <v xml:space="preserve">  Casey</v>
      </c>
      <c r="C1485" s="6">
        <f>VLOOKUP(Table2[[#This Row],[CustomerID]],'Medical Examinations'!A:J,2,FALSE)</f>
        <v>29</v>
      </c>
      <c r="D1485" s="6">
        <f>VLOOKUP(Table2[[#This Row],[CustomerID]],'Medical Examinations'!A:J,3,FALSE)</f>
        <v>4.5599999999999996</v>
      </c>
      <c r="E1485" s="6" t="str">
        <f>VLOOKUP(Table2[[#This Row],[CustomerID]],'Medical Examinations'!A:J,4,FALSE)</f>
        <v>No</v>
      </c>
      <c r="F1485" s="6" t="str">
        <f>VLOOKUP(Table2[[#This Row],[CustomerID]],'Medical Examinations'!A:J,5,FALSE)</f>
        <v>No</v>
      </c>
      <c r="G1485" s="6" t="str">
        <f>VLOOKUP(Table2[[#This Row],[CustomerID]],'Medical Examinations'!A:J,6,FALSE)</f>
        <v>No</v>
      </c>
      <c r="H1485" s="6">
        <f>VLOOKUP(Table2[[#This Row],[CustomerID]],'Medical Examinations'!A:J,7,FALSE)</f>
        <v>0</v>
      </c>
      <c r="I1485" s="6" t="str">
        <f>VLOOKUP(Table2[[#This Row],[CustomerID]],'Medical Examinations'!A:J,8,FALSE)</f>
        <v>No</v>
      </c>
      <c r="J1485" s="6" t="str">
        <f>VLOOKUP(Table2[[#This Row],[CustomerID]],'Medical Examinations'!A:J,9,FALSE)</f>
        <v>OverWeight</v>
      </c>
      <c r="K1485" s="6" t="str">
        <f>VLOOKUP(Table2[[#This Row],[CustomerID]],'Medical Examinations'!A:J,10,FALSE)</f>
        <v>Normal</v>
      </c>
      <c r="L1485" s="6" t="str">
        <f>VLOOKUP(Table2[[#This Row],[CustomerID]],'Hospitalisation Details'!A:M,12,FALSE)</f>
        <v>28-Jun-1980</v>
      </c>
      <c r="M1485" s="6">
        <f>VLOOKUP(Table2[[#This Row],[CustomerID]],'Hospitalisation Details'!A:M,7,FALSE)</f>
        <v>7050.64</v>
      </c>
      <c r="N1485" s="6" t="str">
        <f>VLOOKUP(Table2[[#This Row],[CustomerID]],'Hospitalisation Details'!A:M,8,FALSE)</f>
        <v>tier - 2</v>
      </c>
      <c r="O1485" s="6" t="str">
        <f>VLOOKUP(Table2[[#This Row],[CustomerID]],'Hospitalisation Details'!A:M,9,FALSE)</f>
        <v>tier - 3</v>
      </c>
      <c r="P1485" s="6" t="str">
        <f>VLOOKUP(Table2[[#This Row],[CustomerID]],'Hospitalisation Details'!A:M,10,FALSE)</f>
        <v>R1011</v>
      </c>
      <c r="Q1485" s="6">
        <f>VLOOKUP(Table2[[#This Row],[CustomerID]],'Hospitalisation Details'!A:M,13,FALSE)</f>
        <v>42</v>
      </c>
      <c r="R1485" s="41"/>
    </row>
    <row r="1486" spans="1:18" x14ac:dyDescent="0.3">
      <c r="A1486" s="6" t="str">
        <f>VLOOKUP('Customer Names'!A1486,'Customer Names'!A:A,1,FALSE)</f>
        <v>Id1485</v>
      </c>
      <c r="B1486" s="6" t="str">
        <f>VLOOKUP(Table2[[#This Row],[CustomerID]],'Customer Names'!A:E,4,FALSE)</f>
        <v xml:space="preserve">  Amanda L</v>
      </c>
      <c r="C1486" s="6">
        <f>VLOOKUP(Table2[[#This Row],[CustomerID]],'Medical Examinations'!A:J,2,FALSE)</f>
        <v>32.869999999999997</v>
      </c>
      <c r="D1486" s="6">
        <f>VLOOKUP(Table2[[#This Row],[CustomerID]],'Medical Examinations'!A:J,3,FALSE)</f>
        <v>5.33</v>
      </c>
      <c r="E1486" s="6" t="str">
        <f>VLOOKUP(Table2[[#This Row],[CustomerID]],'Medical Examinations'!A:J,4,FALSE)</f>
        <v>No</v>
      </c>
      <c r="F1486" s="6" t="str">
        <f>VLOOKUP(Table2[[#This Row],[CustomerID]],'Medical Examinations'!A:J,5,FALSE)</f>
        <v>No</v>
      </c>
      <c r="G1486" s="6" t="str">
        <f>VLOOKUP(Table2[[#This Row],[CustomerID]],'Medical Examinations'!A:J,6,FALSE)</f>
        <v>No</v>
      </c>
      <c r="H1486" s="6">
        <f>VLOOKUP(Table2[[#This Row],[CustomerID]],'Medical Examinations'!A:J,7,FALSE)</f>
        <v>0</v>
      </c>
      <c r="I1486" s="6" t="str">
        <f>VLOOKUP(Table2[[#This Row],[CustomerID]],'Medical Examinations'!A:J,8,FALSE)</f>
        <v>No</v>
      </c>
      <c r="J1486" s="6" t="str">
        <f>VLOOKUP(Table2[[#This Row],[CustomerID]],'Medical Examinations'!A:J,9,FALSE)</f>
        <v>Obesity</v>
      </c>
      <c r="K1486" s="6" t="str">
        <f>VLOOKUP(Table2[[#This Row],[CustomerID]],'Medical Examinations'!A:J,10,FALSE)</f>
        <v>Normal</v>
      </c>
      <c r="L1486" s="6" t="str">
        <f>VLOOKUP(Table2[[#This Row],[CustomerID]],'Hospitalisation Details'!A:M,12,FALSE)</f>
        <v>21-Jul-1980</v>
      </c>
      <c r="M1486" s="6">
        <f>VLOOKUP(Table2[[#This Row],[CustomerID]],'Hospitalisation Details'!A:M,7,FALSE)</f>
        <v>7050.02</v>
      </c>
      <c r="N1486" s="6" t="str">
        <f>VLOOKUP(Table2[[#This Row],[CustomerID]],'Hospitalisation Details'!A:M,8,FALSE)</f>
        <v>tier - 2</v>
      </c>
      <c r="O1486" s="6" t="str">
        <f>VLOOKUP(Table2[[#This Row],[CustomerID]],'Hospitalisation Details'!A:M,9,FALSE)</f>
        <v>tier - 1</v>
      </c>
      <c r="P1486" s="6" t="str">
        <f>VLOOKUP(Table2[[#This Row],[CustomerID]],'Hospitalisation Details'!A:M,10,FALSE)</f>
        <v>R1024</v>
      </c>
      <c r="Q1486" s="6">
        <f>VLOOKUP(Table2[[#This Row],[CustomerID]],'Hospitalisation Details'!A:M,13,FALSE)</f>
        <v>42</v>
      </c>
      <c r="R1486" s="41"/>
    </row>
    <row r="1487" spans="1:18" x14ac:dyDescent="0.3">
      <c r="A1487" s="6" t="str">
        <f>VLOOKUP('Customer Names'!A1487,'Customer Names'!A:A,1,FALSE)</f>
        <v>Id1486</v>
      </c>
      <c r="B1487" s="6" t="str">
        <f>VLOOKUP(Table2[[#This Row],[CustomerID]],'Customer Names'!A:E,4,FALSE)</f>
        <v xml:space="preserve">  Ayako N</v>
      </c>
      <c r="C1487" s="6">
        <f>VLOOKUP(Table2[[#This Row],[CustomerID]],'Medical Examinations'!A:J,2,FALSE)</f>
        <v>26.18</v>
      </c>
      <c r="D1487" s="6">
        <f>VLOOKUP(Table2[[#This Row],[CustomerID]],'Medical Examinations'!A:J,3,FALSE)</f>
        <v>5.63</v>
      </c>
      <c r="E1487" s="6" t="str">
        <f>VLOOKUP(Table2[[#This Row],[CustomerID]],'Medical Examinations'!A:J,4,FALSE)</f>
        <v>No</v>
      </c>
      <c r="F1487" s="6" t="str">
        <f>VLOOKUP(Table2[[#This Row],[CustomerID]],'Medical Examinations'!A:J,5,FALSE)</f>
        <v>No</v>
      </c>
      <c r="G1487" s="6" t="str">
        <f>VLOOKUP(Table2[[#This Row],[CustomerID]],'Medical Examinations'!A:J,6,FALSE)</f>
        <v>No</v>
      </c>
      <c r="H1487" s="6">
        <f>VLOOKUP(Table2[[#This Row],[CustomerID]],'Medical Examinations'!A:J,7,FALSE)</f>
        <v>0</v>
      </c>
      <c r="I1487" s="6" t="str">
        <f>VLOOKUP(Table2[[#This Row],[CustomerID]],'Medical Examinations'!A:J,8,FALSE)</f>
        <v>No</v>
      </c>
      <c r="J1487" s="6" t="str">
        <f>VLOOKUP(Table2[[#This Row],[CustomerID]],'Medical Examinations'!A:J,9,FALSE)</f>
        <v>OverWeight</v>
      </c>
      <c r="K1487" s="6" t="str">
        <f>VLOOKUP(Table2[[#This Row],[CustomerID]],'Medical Examinations'!A:J,10,FALSE)</f>
        <v>Normal</v>
      </c>
      <c r="L1487" s="6" t="str">
        <f>VLOOKUP(Table2[[#This Row],[CustomerID]],'Hospitalisation Details'!A:M,12,FALSE)</f>
        <v>22-Oct-1980</v>
      </c>
      <c r="M1487" s="6">
        <f>VLOOKUP(Table2[[#This Row],[CustomerID]],'Hospitalisation Details'!A:M,7,FALSE)</f>
        <v>7046.72</v>
      </c>
      <c r="N1487" s="6" t="str">
        <f>VLOOKUP(Table2[[#This Row],[CustomerID]],'Hospitalisation Details'!A:M,8,FALSE)</f>
        <v>tier - 2</v>
      </c>
      <c r="O1487" s="6" t="str">
        <f>VLOOKUP(Table2[[#This Row],[CustomerID]],'Hospitalisation Details'!A:M,9,FALSE)</f>
        <v>tier - 3</v>
      </c>
      <c r="P1487" s="6" t="str">
        <f>VLOOKUP(Table2[[#This Row],[CustomerID]],'Hospitalisation Details'!A:M,10,FALSE)</f>
        <v>R1013</v>
      </c>
      <c r="Q1487" s="6">
        <f>VLOOKUP(Table2[[#This Row],[CustomerID]],'Hospitalisation Details'!A:M,13,FALSE)</f>
        <v>42</v>
      </c>
      <c r="R1487" s="41"/>
    </row>
    <row r="1488" spans="1:18" x14ac:dyDescent="0.3">
      <c r="A1488" s="6" t="str">
        <f>VLOOKUP('Customer Names'!A1488,'Customer Names'!A:A,1,FALSE)</f>
        <v>Id1487</v>
      </c>
      <c r="B1488" s="6" t="str">
        <f>VLOOKUP(Table2[[#This Row],[CustomerID]],'Customer Names'!A:E,4,FALSE)</f>
        <v xml:space="preserve">  Emilee</v>
      </c>
      <c r="C1488" s="6">
        <f>VLOOKUP(Table2[[#This Row],[CustomerID]],'Medical Examinations'!A:J,2,FALSE)</f>
        <v>25.3</v>
      </c>
      <c r="D1488" s="6">
        <f>VLOOKUP(Table2[[#This Row],[CustomerID]],'Medical Examinations'!A:J,3,FALSE)</f>
        <v>5.12</v>
      </c>
      <c r="E1488" s="6" t="str">
        <f>VLOOKUP(Table2[[#This Row],[CustomerID]],'Medical Examinations'!A:J,4,FALSE)</f>
        <v>No</v>
      </c>
      <c r="F1488" s="6" t="str">
        <f>VLOOKUP(Table2[[#This Row],[CustomerID]],'Medical Examinations'!A:J,5,FALSE)</f>
        <v>No</v>
      </c>
      <c r="G1488" s="6" t="str">
        <f>VLOOKUP(Table2[[#This Row],[CustomerID]],'Medical Examinations'!A:J,6,FALSE)</f>
        <v>No</v>
      </c>
      <c r="H1488" s="6">
        <f>VLOOKUP(Table2[[#This Row],[CustomerID]],'Medical Examinations'!A:J,7,FALSE)</f>
        <v>0</v>
      </c>
      <c r="I1488" s="6" t="str">
        <f>VLOOKUP(Table2[[#This Row],[CustomerID]],'Medical Examinations'!A:J,8,FALSE)</f>
        <v>No</v>
      </c>
      <c r="J1488" s="6" t="str">
        <f>VLOOKUP(Table2[[#This Row],[CustomerID]],'Medical Examinations'!A:J,9,FALSE)</f>
        <v>OverWeight</v>
      </c>
      <c r="K1488" s="6" t="str">
        <f>VLOOKUP(Table2[[#This Row],[CustomerID]],'Medical Examinations'!A:J,10,FALSE)</f>
        <v>Normal</v>
      </c>
      <c r="L1488" s="6" t="str">
        <f>VLOOKUP(Table2[[#This Row],[CustomerID]],'Hospitalisation Details'!A:M,12,FALSE)</f>
        <v>26-Jul-1980</v>
      </c>
      <c r="M1488" s="6">
        <f>VLOOKUP(Table2[[#This Row],[CustomerID]],'Hospitalisation Details'!A:M,7,FALSE)</f>
        <v>7045.5</v>
      </c>
      <c r="N1488" s="6" t="str">
        <f>VLOOKUP(Table2[[#This Row],[CustomerID]],'Hospitalisation Details'!A:M,8,FALSE)</f>
        <v>tier - 2</v>
      </c>
      <c r="O1488" s="6" t="str">
        <f>VLOOKUP(Table2[[#This Row],[CustomerID]],'Hospitalisation Details'!A:M,9,FALSE)</f>
        <v>tier - 1</v>
      </c>
      <c r="P1488" s="6" t="str">
        <f>VLOOKUP(Table2[[#This Row],[CustomerID]],'Hospitalisation Details'!A:M,10,FALSE)</f>
        <v>R1011</v>
      </c>
      <c r="Q1488" s="6">
        <f>VLOOKUP(Table2[[#This Row],[CustomerID]],'Hospitalisation Details'!A:M,13,FALSE)</f>
        <v>42</v>
      </c>
      <c r="R1488" s="41"/>
    </row>
    <row r="1489" spans="1:18" x14ac:dyDescent="0.3">
      <c r="A1489" s="6" t="str">
        <f>VLOOKUP('Customer Names'!A1489,'Customer Names'!A:A,1,FALSE)</f>
        <v>Id1488</v>
      </c>
      <c r="B1489" s="6" t="str">
        <f>VLOOKUP(Table2[[#This Row],[CustomerID]],'Customer Names'!A:E,4,FALSE)</f>
        <v xml:space="preserve">  Stephen M</v>
      </c>
      <c r="C1489" s="6">
        <f>VLOOKUP(Table2[[#This Row],[CustomerID]],'Medical Examinations'!A:J,2,FALSE)</f>
        <v>36.94</v>
      </c>
      <c r="D1489" s="6">
        <f>VLOOKUP(Table2[[#This Row],[CustomerID]],'Medical Examinations'!A:J,3,FALSE)</f>
        <v>5.15</v>
      </c>
      <c r="E1489" s="6" t="str">
        <f>VLOOKUP(Table2[[#This Row],[CustomerID]],'Medical Examinations'!A:J,4,FALSE)</f>
        <v>Yes</v>
      </c>
      <c r="F1489" s="6" t="str">
        <f>VLOOKUP(Table2[[#This Row],[CustomerID]],'Medical Examinations'!A:J,5,FALSE)</f>
        <v>No</v>
      </c>
      <c r="G1489" s="6" t="str">
        <f>VLOOKUP(Table2[[#This Row],[CustomerID]],'Medical Examinations'!A:J,6,FALSE)</f>
        <v>No</v>
      </c>
      <c r="H1489" s="6">
        <f>VLOOKUP(Table2[[#This Row],[CustomerID]],'Medical Examinations'!A:J,7,FALSE)</f>
        <v>1</v>
      </c>
      <c r="I1489" s="6" t="str">
        <f>VLOOKUP(Table2[[#This Row],[CustomerID]],'Medical Examinations'!A:J,8,FALSE)</f>
        <v>No</v>
      </c>
      <c r="J1489" s="6" t="str">
        <f>VLOOKUP(Table2[[#This Row],[CustomerID]],'Medical Examinations'!A:J,9,FALSE)</f>
        <v>Obesity</v>
      </c>
      <c r="K1489" s="6" t="str">
        <f>VLOOKUP(Table2[[#This Row],[CustomerID]],'Medical Examinations'!A:J,10,FALSE)</f>
        <v>Normal</v>
      </c>
      <c r="L1489" s="6" t="str">
        <f>VLOOKUP(Table2[[#This Row],[CustomerID]],'Hospitalisation Details'!A:M,12,FALSE)</f>
        <v>29-Oct-1995</v>
      </c>
      <c r="M1489" s="6">
        <f>VLOOKUP(Table2[[#This Row],[CustomerID]],'Hospitalisation Details'!A:M,7,FALSE)</f>
        <v>7042.11</v>
      </c>
      <c r="N1489" s="6" t="str">
        <f>VLOOKUP(Table2[[#This Row],[CustomerID]],'Hospitalisation Details'!A:M,8,FALSE)</f>
        <v>tier - 2</v>
      </c>
      <c r="O1489" s="6" t="str">
        <f>VLOOKUP(Table2[[#This Row],[CustomerID]],'Hospitalisation Details'!A:M,9,FALSE)</f>
        <v>tier - 3</v>
      </c>
      <c r="P1489" s="6" t="str">
        <f>VLOOKUP(Table2[[#This Row],[CustomerID]],'Hospitalisation Details'!A:M,10,FALSE)</f>
        <v>R1012</v>
      </c>
      <c r="Q1489" s="6">
        <f>VLOOKUP(Table2[[#This Row],[CustomerID]],'Hospitalisation Details'!A:M,13,FALSE)</f>
        <v>27</v>
      </c>
      <c r="R1489" s="41"/>
    </row>
    <row r="1490" spans="1:18" x14ac:dyDescent="0.3">
      <c r="A1490" s="6" t="str">
        <f>VLOOKUP('Customer Names'!A1490,'Customer Names'!A:A,1,FALSE)</f>
        <v>Id1489</v>
      </c>
      <c r="B1490" s="6" t="str">
        <f>VLOOKUP(Table2[[#This Row],[CustomerID]],'Customer Names'!A:E,4,FALSE)</f>
        <v xml:space="preserve">  Annemarie A</v>
      </c>
      <c r="C1490" s="6">
        <f>VLOOKUP(Table2[[#This Row],[CustomerID]],'Medical Examinations'!A:J,2,FALSE)</f>
        <v>22.86</v>
      </c>
      <c r="D1490" s="6">
        <f>VLOOKUP(Table2[[#This Row],[CustomerID]],'Medical Examinations'!A:J,3,FALSE)</f>
        <v>7.5</v>
      </c>
      <c r="E1490" s="6" t="str">
        <f>VLOOKUP(Table2[[#This Row],[CustomerID]],'Medical Examinations'!A:J,4,FALSE)</f>
        <v>No</v>
      </c>
      <c r="F1490" s="6" t="str">
        <f>VLOOKUP(Table2[[#This Row],[CustomerID]],'Medical Examinations'!A:J,5,FALSE)</f>
        <v>No</v>
      </c>
      <c r="G1490" s="6" t="str">
        <f>VLOOKUP(Table2[[#This Row],[CustomerID]],'Medical Examinations'!A:J,6,FALSE)</f>
        <v>No</v>
      </c>
      <c r="H1490" s="6">
        <f>VLOOKUP(Table2[[#This Row],[CustomerID]],'Medical Examinations'!A:J,7,FALSE)</f>
        <v>0</v>
      </c>
      <c r="I1490" s="6" t="str">
        <f>VLOOKUP(Table2[[#This Row],[CustomerID]],'Medical Examinations'!A:J,8,FALSE)</f>
        <v>No</v>
      </c>
      <c r="J1490" s="6" t="str">
        <f>VLOOKUP(Table2[[#This Row],[CustomerID]],'Medical Examinations'!A:J,9,FALSE)</f>
        <v>NormalWeight</v>
      </c>
      <c r="K1490" s="6" t="str">
        <f>VLOOKUP(Table2[[#This Row],[CustomerID]],'Medical Examinations'!A:J,10,FALSE)</f>
        <v>Diabetes</v>
      </c>
      <c r="L1490" s="6" t="str">
        <f>VLOOKUP(Table2[[#This Row],[CustomerID]],'Hospitalisation Details'!A:M,12,FALSE)</f>
        <v>2-Jun-1978</v>
      </c>
      <c r="M1490" s="6">
        <f>VLOOKUP(Table2[[#This Row],[CustomerID]],'Hospitalisation Details'!A:M,7,FALSE)</f>
        <v>7033.08</v>
      </c>
      <c r="N1490" s="6" t="str">
        <f>VLOOKUP(Table2[[#This Row],[CustomerID]],'Hospitalisation Details'!A:M,8,FALSE)</f>
        <v>tier - 2</v>
      </c>
      <c r="O1490" s="6" t="str">
        <f>VLOOKUP(Table2[[#This Row],[CustomerID]],'Hospitalisation Details'!A:M,9,FALSE)</f>
        <v>tier - 2</v>
      </c>
      <c r="P1490" s="6" t="str">
        <f>VLOOKUP(Table2[[#This Row],[CustomerID]],'Hospitalisation Details'!A:M,10,FALSE)</f>
        <v>R1013</v>
      </c>
      <c r="Q1490" s="6">
        <f>VLOOKUP(Table2[[#This Row],[CustomerID]],'Hospitalisation Details'!A:M,13,FALSE)</f>
        <v>45</v>
      </c>
      <c r="R1490" s="41"/>
    </row>
    <row r="1491" spans="1:18" x14ac:dyDescent="0.3">
      <c r="A1491" s="6" t="str">
        <f>VLOOKUP('Customer Names'!A1491,'Customer Names'!A:A,1,FALSE)</f>
        <v>Id1490</v>
      </c>
      <c r="B1491" s="6" t="str">
        <f>VLOOKUP(Table2[[#This Row],[CustomerID]],'Customer Names'!A:E,4,FALSE)</f>
        <v xml:space="preserve">  Ashley R</v>
      </c>
      <c r="C1491" s="6">
        <f>VLOOKUP(Table2[[#This Row],[CustomerID]],'Medical Examinations'!A:J,2,FALSE)</f>
        <v>18.760000000000002</v>
      </c>
      <c r="D1491" s="6">
        <f>VLOOKUP(Table2[[#This Row],[CustomerID]],'Medical Examinations'!A:J,3,FALSE)</f>
        <v>4.88</v>
      </c>
      <c r="E1491" s="6" t="str">
        <f>VLOOKUP(Table2[[#This Row],[CustomerID]],'Medical Examinations'!A:J,4,FALSE)</f>
        <v>Yes</v>
      </c>
      <c r="F1491" s="6" t="str">
        <f>VLOOKUP(Table2[[#This Row],[CustomerID]],'Medical Examinations'!A:J,5,FALSE)</f>
        <v>No</v>
      </c>
      <c r="G1491" s="6" t="str">
        <f>VLOOKUP(Table2[[#This Row],[CustomerID]],'Medical Examinations'!A:J,6,FALSE)</f>
        <v>Yes</v>
      </c>
      <c r="H1491" s="6">
        <f>VLOOKUP(Table2[[#This Row],[CustomerID]],'Medical Examinations'!A:J,7,FALSE)</f>
        <v>1</v>
      </c>
      <c r="I1491" s="6" t="str">
        <f>VLOOKUP(Table2[[#This Row],[CustomerID]],'Medical Examinations'!A:J,8,FALSE)</f>
        <v>No</v>
      </c>
      <c r="J1491" s="6" t="str">
        <f>VLOOKUP(Table2[[#This Row],[CustomerID]],'Medical Examinations'!A:J,9,FALSE)</f>
        <v>NormalWeight</v>
      </c>
      <c r="K1491" s="6" t="str">
        <f>VLOOKUP(Table2[[#This Row],[CustomerID]],'Medical Examinations'!A:J,10,FALSE)</f>
        <v>Normal</v>
      </c>
      <c r="L1491" s="6" t="str">
        <f>VLOOKUP(Table2[[#This Row],[CustomerID]],'Hospitalisation Details'!A:M,12,FALSE)</f>
        <v>6-Jul-1969</v>
      </c>
      <c r="M1491" s="6">
        <f>VLOOKUP(Table2[[#This Row],[CustomerID]],'Hospitalisation Details'!A:M,7,FALSE)</f>
        <v>7003.1</v>
      </c>
      <c r="N1491" s="6" t="str">
        <f>VLOOKUP(Table2[[#This Row],[CustomerID]],'Hospitalisation Details'!A:M,8,FALSE)</f>
        <v>tier - 2</v>
      </c>
      <c r="O1491" s="6" t="str">
        <f>VLOOKUP(Table2[[#This Row],[CustomerID]],'Hospitalisation Details'!A:M,9,FALSE)</f>
        <v>tier - 3</v>
      </c>
      <c r="P1491" s="6" t="str">
        <f>VLOOKUP(Table2[[#This Row],[CustomerID]],'Hospitalisation Details'!A:M,10,FALSE)</f>
        <v>R1013</v>
      </c>
      <c r="Q1491" s="6">
        <f>VLOOKUP(Table2[[#This Row],[CustomerID]],'Hospitalisation Details'!A:M,13,FALSE)</f>
        <v>53</v>
      </c>
      <c r="R1491" s="41"/>
    </row>
    <row r="1492" spans="1:18" x14ac:dyDescent="0.3">
      <c r="A1492" s="6" t="str">
        <f>VLOOKUP('Customer Names'!A1492,'Customer Names'!A:A,1,FALSE)</f>
        <v>Id1491</v>
      </c>
      <c r="B1492" s="6" t="str">
        <f>VLOOKUP(Table2[[#This Row],[CustomerID]],'Customer Names'!A:E,4,FALSE)</f>
        <v xml:space="preserve">  Leslie A</v>
      </c>
      <c r="C1492" s="6">
        <f>VLOOKUP(Table2[[#This Row],[CustomerID]],'Medical Examinations'!A:J,2,FALSE)</f>
        <v>24.36</v>
      </c>
      <c r="D1492" s="6">
        <f>VLOOKUP(Table2[[#This Row],[CustomerID]],'Medical Examinations'!A:J,3,FALSE)</f>
        <v>5.57</v>
      </c>
      <c r="E1492" s="6" t="str">
        <f>VLOOKUP(Table2[[#This Row],[CustomerID]],'Medical Examinations'!A:J,4,FALSE)</f>
        <v>No</v>
      </c>
      <c r="F1492" s="6" t="str">
        <f>VLOOKUP(Table2[[#This Row],[CustomerID]],'Medical Examinations'!A:J,5,FALSE)</f>
        <v>No</v>
      </c>
      <c r="G1492" s="6" t="str">
        <f>VLOOKUP(Table2[[#This Row],[CustomerID]],'Medical Examinations'!A:J,6,FALSE)</f>
        <v>No</v>
      </c>
      <c r="H1492" s="6">
        <f>VLOOKUP(Table2[[#This Row],[CustomerID]],'Medical Examinations'!A:J,7,FALSE)</f>
        <v>0</v>
      </c>
      <c r="I1492" s="6" t="str">
        <f>VLOOKUP(Table2[[#This Row],[CustomerID]],'Medical Examinations'!A:J,8,FALSE)</f>
        <v>No</v>
      </c>
      <c r="J1492" s="6" t="str">
        <f>VLOOKUP(Table2[[#This Row],[CustomerID]],'Medical Examinations'!A:J,9,FALSE)</f>
        <v>NormalWeight</v>
      </c>
      <c r="K1492" s="6" t="str">
        <f>VLOOKUP(Table2[[#This Row],[CustomerID]],'Medical Examinations'!A:J,10,FALSE)</f>
        <v>Normal</v>
      </c>
      <c r="L1492" s="6" t="str">
        <f>VLOOKUP(Table2[[#This Row],[CustomerID]],'Hospitalisation Details'!A:M,12,FALSE)</f>
        <v>1-Sep-1982</v>
      </c>
      <c r="M1492" s="6">
        <f>VLOOKUP(Table2[[#This Row],[CustomerID]],'Hospitalisation Details'!A:M,7,FALSE)</f>
        <v>6989.95</v>
      </c>
      <c r="N1492" s="6" t="str">
        <f>VLOOKUP(Table2[[#This Row],[CustomerID]],'Hospitalisation Details'!A:M,8,FALSE)</f>
        <v>tier - 2</v>
      </c>
      <c r="O1492" s="6" t="str">
        <f>VLOOKUP(Table2[[#This Row],[CustomerID]],'Hospitalisation Details'!A:M,9,FALSE)</f>
        <v>tier - 1</v>
      </c>
      <c r="P1492" s="6" t="str">
        <f>VLOOKUP(Table2[[#This Row],[CustomerID]],'Hospitalisation Details'!A:M,10,FALSE)</f>
        <v>R1013</v>
      </c>
      <c r="Q1492" s="6">
        <f>VLOOKUP(Table2[[#This Row],[CustomerID]],'Hospitalisation Details'!A:M,13,FALSE)</f>
        <v>40</v>
      </c>
      <c r="R1492" s="41"/>
    </row>
    <row r="1493" spans="1:18" x14ac:dyDescent="0.3">
      <c r="A1493" s="6" t="str">
        <f>VLOOKUP('Customer Names'!A1493,'Customer Names'!A:A,1,FALSE)</f>
        <v>Id1492</v>
      </c>
      <c r="B1493" s="6" t="str">
        <f>VLOOKUP(Table2[[#This Row],[CustomerID]],'Customer Names'!A:E,4,FALSE)</f>
        <v xml:space="preserve">  Mauricio J</v>
      </c>
      <c r="C1493" s="6">
        <f>VLOOKUP(Table2[[#This Row],[CustomerID]],'Medical Examinations'!A:J,2,FALSE)</f>
        <v>32.299999999999997</v>
      </c>
      <c r="D1493" s="6">
        <f>VLOOKUP(Table2[[#This Row],[CustomerID]],'Medical Examinations'!A:J,3,FALSE)</f>
        <v>5.31</v>
      </c>
      <c r="E1493" s="6" t="str">
        <f>VLOOKUP(Table2[[#This Row],[CustomerID]],'Medical Examinations'!A:J,4,FALSE)</f>
        <v>No</v>
      </c>
      <c r="F1493" s="6" t="str">
        <f>VLOOKUP(Table2[[#This Row],[CustomerID]],'Medical Examinations'!A:J,5,FALSE)</f>
        <v>No</v>
      </c>
      <c r="G1493" s="6" t="str">
        <f>VLOOKUP(Table2[[#This Row],[CustomerID]],'Medical Examinations'!A:J,6,FALSE)</f>
        <v>No</v>
      </c>
      <c r="H1493" s="6">
        <f>VLOOKUP(Table2[[#This Row],[CustomerID]],'Medical Examinations'!A:J,7,FALSE)</f>
        <v>0</v>
      </c>
      <c r="I1493" s="6" t="str">
        <f>VLOOKUP(Table2[[#This Row],[CustomerID]],'Medical Examinations'!A:J,8,FALSE)</f>
        <v>No</v>
      </c>
      <c r="J1493" s="6" t="str">
        <f>VLOOKUP(Table2[[#This Row],[CustomerID]],'Medical Examinations'!A:J,9,FALSE)</f>
        <v>Obesity</v>
      </c>
      <c r="K1493" s="6" t="str">
        <f>VLOOKUP(Table2[[#This Row],[CustomerID]],'Medical Examinations'!A:J,10,FALSE)</f>
        <v>Normal</v>
      </c>
      <c r="L1493" s="6" t="str">
        <f>VLOOKUP(Table2[[#This Row],[CustomerID]],'Hospitalisation Details'!A:M,12,FALSE)</f>
        <v>18-Oct-1982</v>
      </c>
      <c r="M1493" s="6">
        <f>VLOOKUP(Table2[[#This Row],[CustomerID]],'Hospitalisation Details'!A:M,7,FALSE)</f>
        <v>6986.7</v>
      </c>
      <c r="N1493" s="6" t="str">
        <f>VLOOKUP(Table2[[#This Row],[CustomerID]],'Hospitalisation Details'!A:M,8,FALSE)</f>
        <v>tier - 3</v>
      </c>
      <c r="O1493" s="6" t="str">
        <f>VLOOKUP(Table2[[#This Row],[CustomerID]],'Hospitalisation Details'!A:M,9,FALSE)</f>
        <v>tier - 1</v>
      </c>
      <c r="P1493" s="6" t="str">
        <f>VLOOKUP(Table2[[#This Row],[CustomerID]],'Hospitalisation Details'!A:M,10,FALSE)</f>
        <v>R1012</v>
      </c>
      <c r="Q1493" s="6">
        <f>VLOOKUP(Table2[[#This Row],[CustomerID]],'Hospitalisation Details'!A:M,13,FALSE)</f>
        <v>40</v>
      </c>
      <c r="R1493" s="41"/>
    </row>
    <row r="1494" spans="1:18" x14ac:dyDescent="0.3">
      <c r="A1494" s="6" t="str">
        <f>VLOOKUP('Customer Names'!A1494,'Customer Names'!A:A,1,FALSE)</f>
        <v>Id1493</v>
      </c>
      <c r="B1494" s="6" t="str">
        <f>VLOOKUP(Table2[[#This Row],[CustomerID]],'Customer Names'!A:E,4,FALSE)</f>
        <v xml:space="preserve">  Kieran</v>
      </c>
      <c r="C1494" s="6">
        <f>VLOOKUP(Table2[[#This Row],[CustomerID]],'Medical Examinations'!A:J,2,FALSE)</f>
        <v>22.704999999999998</v>
      </c>
      <c r="D1494" s="6">
        <f>VLOOKUP(Table2[[#This Row],[CustomerID]],'Medical Examinations'!A:J,3,FALSE)</f>
        <v>4.57</v>
      </c>
      <c r="E1494" s="6" t="str">
        <f>VLOOKUP(Table2[[#This Row],[CustomerID]],'Medical Examinations'!A:J,4,FALSE)</f>
        <v>Yes</v>
      </c>
      <c r="F1494" s="6" t="str">
        <f>VLOOKUP(Table2[[#This Row],[CustomerID]],'Medical Examinations'!A:J,5,FALSE)</f>
        <v>No</v>
      </c>
      <c r="G1494" s="6" t="str">
        <f>VLOOKUP(Table2[[#This Row],[CustomerID]],'Medical Examinations'!A:J,6,FALSE)</f>
        <v>No</v>
      </c>
      <c r="H1494" s="6">
        <f>VLOOKUP(Table2[[#This Row],[CustomerID]],'Medical Examinations'!A:J,7,FALSE)</f>
        <v>0</v>
      </c>
      <c r="I1494" s="6" t="str">
        <f>VLOOKUP(Table2[[#This Row],[CustomerID]],'Medical Examinations'!A:J,8,FALSE)</f>
        <v>No</v>
      </c>
      <c r="J1494" s="6" t="str">
        <f>VLOOKUP(Table2[[#This Row],[CustomerID]],'Medical Examinations'!A:J,9,FALSE)</f>
        <v>NormalWeight</v>
      </c>
      <c r="K1494" s="6" t="str">
        <f>VLOOKUP(Table2[[#This Row],[CustomerID]],'Medical Examinations'!A:J,10,FALSE)</f>
        <v>Normal</v>
      </c>
      <c r="L1494" s="6" t="str">
        <f>VLOOKUP(Table2[[#This Row],[CustomerID]],'Hospitalisation Details'!A:M,12,FALSE)</f>
        <v>10-Dec-1985</v>
      </c>
      <c r="M1494" s="6">
        <f>VLOOKUP(Table2[[#This Row],[CustomerID]],'Hospitalisation Details'!A:M,7,FALSE)</f>
        <v>6985.51</v>
      </c>
      <c r="N1494" s="6" t="str">
        <f>VLOOKUP(Table2[[#This Row],[CustomerID]],'Hospitalisation Details'!A:M,8,FALSE)</f>
        <v>tier - 2</v>
      </c>
      <c r="O1494" s="6" t="str">
        <f>VLOOKUP(Table2[[#This Row],[CustomerID]],'Hospitalisation Details'!A:M,9,FALSE)</f>
        <v>tier - 2</v>
      </c>
      <c r="P1494" s="6" t="str">
        <f>VLOOKUP(Table2[[#This Row],[CustomerID]],'Hospitalisation Details'!A:M,10,FALSE)</f>
        <v>R1019</v>
      </c>
      <c r="Q1494" s="6">
        <f>VLOOKUP(Table2[[#This Row],[CustomerID]],'Hospitalisation Details'!A:M,13,FALSE)</f>
        <v>37</v>
      </c>
      <c r="R1494" s="41"/>
    </row>
    <row r="1495" spans="1:18" x14ac:dyDescent="0.3">
      <c r="A1495" s="6" t="str">
        <f>VLOOKUP('Customer Names'!A1495,'Customer Names'!A:A,1,FALSE)</f>
        <v>Id1494</v>
      </c>
      <c r="B1495" s="6" t="str">
        <f>VLOOKUP(Table2[[#This Row],[CustomerID]],'Customer Names'!A:E,4,FALSE)</f>
        <v xml:space="preserve">  Elizabeth A</v>
      </c>
      <c r="C1495" s="6">
        <f>VLOOKUP(Table2[[#This Row],[CustomerID]],'Medical Examinations'!A:J,2,FALSE)</f>
        <v>21.79</v>
      </c>
      <c r="D1495" s="6">
        <f>VLOOKUP(Table2[[#This Row],[CustomerID]],'Medical Examinations'!A:J,3,FALSE)</f>
        <v>8.6999999999999993</v>
      </c>
      <c r="E1495" s="6" t="str">
        <f>VLOOKUP(Table2[[#This Row],[CustomerID]],'Medical Examinations'!A:J,4,FALSE)</f>
        <v>Yes</v>
      </c>
      <c r="F1495" s="6" t="str">
        <f>VLOOKUP(Table2[[#This Row],[CustomerID]],'Medical Examinations'!A:J,5,FALSE)</f>
        <v>No</v>
      </c>
      <c r="G1495" s="6" t="str">
        <f>VLOOKUP(Table2[[#This Row],[CustomerID]],'Medical Examinations'!A:J,6,FALSE)</f>
        <v>No</v>
      </c>
      <c r="H1495" s="6">
        <f>VLOOKUP(Table2[[#This Row],[CustomerID]],'Medical Examinations'!A:J,7,FALSE)</f>
        <v>1</v>
      </c>
      <c r="I1495" s="6" t="str">
        <f>VLOOKUP(Table2[[#This Row],[CustomerID]],'Medical Examinations'!A:J,8,FALSE)</f>
        <v>No</v>
      </c>
      <c r="J1495" s="6" t="str">
        <f>VLOOKUP(Table2[[#This Row],[CustomerID]],'Medical Examinations'!A:J,9,FALSE)</f>
        <v>NormalWeight</v>
      </c>
      <c r="K1495" s="6" t="str">
        <f>VLOOKUP(Table2[[#This Row],[CustomerID]],'Medical Examinations'!A:J,10,FALSE)</f>
        <v>Diabetes</v>
      </c>
      <c r="L1495" s="6" t="str">
        <f>VLOOKUP(Table2[[#This Row],[CustomerID]],'Hospitalisation Details'!A:M,12,FALSE)</f>
        <v>3-Jun-1975</v>
      </c>
      <c r="M1495" s="6">
        <f>VLOOKUP(Table2[[#This Row],[CustomerID]],'Hospitalisation Details'!A:M,7,FALSE)</f>
        <v>6965.21</v>
      </c>
      <c r="N1495" s="6" t="str">
        <f>VLOOKUP(Table2[[#This Row],[CustomerID]],'Hospitalisation Details'!A:M,8,FALSE)</f>
        <v>tier - 2</v>
      </c>
      <c r="O1495" s="6" t="str">
        <f>VLOOKUP(Table2[[#This Row],[CustomerID]],'Hospitalisation Details'!A:M,9,FALSE)</f>
        <v>tier - 3</v>
      </c>
      <c r="P1495" s="6" t="str">
        <f>VLOOKUP(Table2[[#This Row],[CustomerID]],'Hospitalisation Details'!A:M,10,FALSE)</f>
        <v>R1013</v>
      </c>
      <c r="Q1495" s="6">
        <f>VLOOKUP(Table2[[#This Row],[CustomerID]],'Hospitalisation Details'!A:M,13,FALSE)</f>
        <v>48</v>
      </c>
      <c r="R1495" s="41"/>
    </row>
    <row r="1496" spans="1:18" x14ac:dyDescent="0.3">
      <c r="A1496" s="6" t="str">
        <f>VLOOKUP('Customer Names'!A1496,'Customer Names'!A:A,1,FALSE)</f>
        <v>Id1495</v>
      </c>
      <c r="B1496" s="6" t="str">
        <f>VLOOKUP(Table2[[#This Row],[CustomerID]],'Customer Names'!A:E,4,FALSE)</f>
        <v xml:space="preserve">  Zeke M</v>
      </c>
      <c r="C1496" s="6">
        <f>VLOOKUP(Table2[[#This Row],[CustomerID]],'Medical Examinations'!A:J,2,FALSE)</f>
        <v>24.52</v>
      </c>
      <c r="D1496" s="6">
        <f>VLOOKUP(Table2[[#This Row],[CustomerID]],'Medical Examinations'!A:J,3,FALSE)</f>
        <v>4.76</v>
      </c>
      <c r="E1496" s="6" t="str">
        <f>VLOOKUP(Table2[[#This Row],[CustomerID]],'Medical Examinations'!A:J,4,FALSE)</f>
        <v>No</v>
      </c>
      <c r="F1496" s="6" t="str">
        <f>VLOOKUP(Table2[[#This Row],[CustomerID]],'Medical Examinations'!A:J,5,FALSE)</f>
        <v>No</v>
      </c>
      <c r="G1496" s="6" t="str">
        <f>VLOOKUP(Table2[[#This Row],[CustomerID]],'Medical Examinations'!A:J,6,FALSE)</f>
        <v>No</v>
      </c>
      <c r="H1496" s="6">
        <f>VLOOKUP(Table2[[#This Row],[CustomerID]],'Medical Examinations'!A:J,7,FALSE)</f>
        <v>0</v>
      </c>
      <c r="I1496" s="6" t="str">
        <f>VLOOKUP(Table2[[#This Row],[CustomerID]],'Medical Examinations'!A:J,8,FALSE)</f>
        <v>No</v>
      </c>
      <c r="J1496" s="6" t="str">
        <f>VLOOKUP(Table2[[#This Row],[CustomerID]],'Medical Examinations'!A:J,9,FALSE)</f>
        <v>NormalWeight</v>
      </c>
      <c r="K1496" s="6" t="str">
        <f>VLOOKUP(Table2[[#This Row],[CustomerID]],'Medical Examinations'!A:J,10,FALSE)</f>
        <v>Normal</v>
      </c>
      <c r="L1496" s="6" t="str">
        <f>VLOOKUP(Table2[[#This Row],[CustomerID]],'Hospitalisation Details'!A:M,12,FALSE)</f>
        <v>18-Aug-1980</v>
      </c>
      <c r="M1496" s="6">
        <f>VLOOKUP(Table2[[#This Row],[CustomerID]],'Hospitalisation Details'!A:M,7,FALSE)</f>
        <v>6951.12</v>
      </c>
      <c r="N1496" s="6" t="str">
        <f>VLOOKUP(Table2[[#This Row],[CustomerID]],'Hospitalisation Details'!A:M,8,FALSE)</f>
        <v>tier - 2</v>
      </c>
      <c r="O1496" s="6" t="str">
        <f>VLOOKUP(Table2[[#This Row],[CustomerID]],'Hospitalisation Details'!A:M,9,FALSE)</f>
        <v>tier - 2</v>
      </c>
      <c r="P1496" s="6" t="str">
        <f>VLOOKUP(Table2[[#This Row],[CustomerID]],'Hospitalisation Details'!A:M,10,FALSE)</f>
        <v>R1013</v>
      </c>
      <c r="Q1496" s="6">
        <f>VLOOKUP(Table2[[#This Row],[CustomerID]],'Hospitalisation Details'!A:M,13,FALSE)</f>
        <v>42</v>
      </c>
      <c r="R1496" s="41"/>
    </row>
    <row r="1497" spans="1:18" x14ac:dyDescent="0.3">
      <c r="A1497" s="6" t="str">
        <f>VLOOKUP('Customer Names'!A1497,'Customer Names'!A:A,1,FALSE)</f>
        <v>Id1496</v>
      </c>
      <c r="B1497" s="6" t="str">
        <f>VLOOKUP(Table2[[#This Row],[CustomerID]],'Customer Names'!A:E,4,FALSE)</f>
        <v xml:space="preserve">  Chip</v>
      </c>
      <c r="C1497" s="6">
        <f>VLOOKUP(Table2[[#This Row],[CustomerID]],'Medical Examinations'!A:J,2,FALSE)</f>
        <v>39.520000000000003</v>
      </c>
      <c r="D1497" s="6">
        <f>VLOOKUP(Table2[[#This Row],[CustomerID]],'Medical Examinations'!A:J,3,FALSE)</f>
        <v>11.81</v>
      </c>
      <c r="E1497" s="6" t="str">
        <f>VLOOKUP(Table2[[#This Row],[CustomerID]],'Medical Examinations'!A:J,4,FALSE)</f>
        <v>No</v>
      </c>
      <c r="F1497" s="6" t="str">
        <f>VLOOKUP(Table2[[#This Row],[CustomerID]],'Medical Examinations'!A:J,5,FALSE)</f>
        <v>No</v>
      </c>
      <c r="G1497" s="6" t="str">
        <f>VLOOKUP(Table2[[#This Row],[CustomerID]],'Medical Examinations'!A:J,6,FALSE)</f>
        <v>No</v>
      </c>
      <c r="H1497" s="6">
        <f>VLOOKUP(Table2[[#This Row],[CustomerID]],'Medical Examinations'!A:J,7,FALSE)</f>
        <v>0</v>
      </c>
      <c r="I1497" s="6" t="str">
        <f>VLOOKUP(Table2[[#This Row],[CustomerID]],'Medical Examinations'!A:J,8,FALSE)</f>
        <v>No</v>
      </c>
      <c r="J1497" s="6" t="str">
        <f>VLOOKUP(Table2[[#This Row],[CustomerID]],'Medical Examinations'!A:J,9,FALSE)</f>
        <v>Obesity</v>
      </c>
      <c r="K1497" s="6" t="str">
        <f>VLOOKUP(Table2[[#This Row],[CustomerID]],'Medical Examinations'!A:J,10,FALSE)</f>
        <v>Diabetes</v>
      </c>
      <c r="L1497" s="6" t="str">
        <f>VLOOKUP(Table2[[#This Row],[CustomerID]],'Hospitalisation Details'!A:M,12,FALSE)</f>
        <v>15-Dec-1978</v>
      </c>
      <c r="M1497" s="6">
        <f>VLOOKUP(Table2[[#This Row],[CustomerID]],'Hospitalisation Details'!A:M,7,FALSE)</f>
        <v>6948.7</v>
      </c>
      <c r="N1497" s="6" t="str">
        <f>VLOOKUP(Table2[[#This Row],[CustomerID]],'Hospitalisation Details'!A:M,8,FALSE)</f>
        <v>tier - 1</v>
      </c>
      <c r="O1497" s="6" t="str">
        <f>VLOOKUP(Table2[[#This Row],[CustomerID]],'Hospitalisation Details'!A:M,9,FALSE)</f>
        <v>tier - 2</v>
      </c>
      <c r="P1497" s="6" t="str">
        <f>VLOOKUP(Table2[[#This Row],[CustomerID]],'Hospitalisation Details'!A:M,10,FALSE)</f>
        <v>R1012</v>
      </c>
      <c r="Q1497" s="6">
        <f>VLOOKUP(Table2[[#This Row],[CustomerID]],'Hospitalisation Details'!A:M,13,FALSE)</f>
        <v>44</v>
      </c>
      <c r="R1497" s="41"/>
    </row>
    <row r="1498" spans="1:18" x14ac:dyDescent="0.3">
      <c r="A1498" s="6" t="str">
        <f>VLOOKUP('Customer Names'!A1498,'Customer Names'!A:A,1,FALSE)</f>
        <v>Id1497</v>
      </c>
      <c r="B1498" s="6" t="str">
        <f>VLOOKUP(Table2[[#This Row],[CustomerID]],'Customer Names'!A:E,4,FALSE)</f>
        <v xml:space="preserve">  Miguel Angel Sr</v>
      </c>
      <c r="C1498" s="6">
        <f>VLOOKUP(Table2[[#This Row],[CustomerID]],'Medical Examinations'!A:J,2,FALSE)</f>
        <v>24.49</v>
      </c>
      <c r="D1498" s="6">
        <f>VLOOKUP(Table2[[#This Row],[CustomerID]],'Medical Examinations'!A:J,3,FALSE)</f>
        <v>4.67</v>
      </c>
      <c r="E1498" s="6" t="str">
        <f>VLOOKUP(Table2[[#This Row],[CustomerID]],'Medical Examinations'!A:J,4,FALSE)</f>
        <v>No</v>
      </c>
      <c r="F1498" s="6" t="str">
        <f>VLOOKUP(Table2[[#This Row],[CustomerID]],'Medical Examinations'!A:J,5,FALSE)</f>
        <v>No</v>
      </c>
      <c r="G1498" s="6" t="str">
        <f>VLOOKUP(Table2[[#This Row],[CustomerID]],'Medical Examinations'!A:J,6,FALSE)</f>
        <v>No</v>
      </c>
      <c r="H1498" s="6">
        <f>VLOOKUP(Table2[[#This Row],[CustomerID]],'Medical Examinations'!A:J,7,FALSE)</f>
        <v>0</v>
      </c>
      <c r="I1498" s="6" t="str">
        <f>VLOOKUP(Table2[[#This Row],[CustomerID]],'Medical Examinations'!A:J,8,FALSE)</f>
        <v>No</v>
      </c>
      <c r="J1498" s="6" t="str">
        <f>VLOOKUP(Table2[[#This Row],[CustomerID]],'Medical Examinations'!A:J,9,FALSE)</f>
        <v>NormalWeight</v>
      </c>
      <c r="K1498" s="6" t="str">
        <f>VLOOKUP(Table2[[#This Row],[CustomerID]],'Medical Examinations'!A:J,10,FALSE)</f>
        <v>Normal</v>
      </c>
      <c r="L1498" s="6" t="str">
        <f>VLOOKUP(Table2[[#This Row],[CustomerID]],'Hospitalisation Details'!A:M,12,FALSE)</f>
        <v>5-Oct-1980</v>
      </c>
      <c r="M1498" s="6">
        <f>VLOOKUP(Table2[[#This Row],[CustomerID]],'Hospitalisation Details'!A:M,7,FALSE)</f>
        <v>6940.94</v>
      </c>
      <c r="N1498" s="6" t="str">
        <f>VLOOKUP(Table2[[#This Row],[CustomerID]],'Hospitalisation Details'!A:M,8,FALSE)</f>
        <v>tier - 2</v>
      </c>
      <c r="O1498" s="6" t="str">
        <f>VLOOKUP(Table2[[#This Row],[CustomerID]],'Hospitalisation Details'!A:M,9,FALSE)</f>
        <v>tier - 3</v>
      </c>
      <c r="P1498" s="6" t="str">
        <f>VLOOKUP(Table2[[#This Row],[CustomerID]],'Hospitalisation Details'!A:M,10,FALSE)</f>
        <v>R1013</v>
      </c>
      <c r="Q1498" s="6">
        <f>VLOOKUP(Table2[[#This Row],[CustomerID]],'Hospitalisation Details'!A:M,13,FALSE)</f>
        <v>42</v>
      </c>
      <c r="R1498" s="41"/>
    </row>
    <row r="1499" spans="1:18" x14ac:dyDescent="0.3">
      <c r="A1499" s="6" t="str">
        <f>VLOOKUP('Customer Names'!A1499,'Customer Names'!A:A,1,FALSE)</f>
        <v>Id1498</v>
      </c>
      <c r="B1499" s="6" t="str">
        <f>VLOOKUP(Table2[[#This Row],[CustomerID]],'Customer Names'!A:E,4,FALSE)</f>
        <v xml:space="preserve">  Brian</v>
      </c>
      <c r="C1499" s="6">
        <f>VLOOKUP(Table2[[#This Row],[CustomerID]],'Medical Examinations'!A:J,2,FALSE)</f>
        <v>26.315000000000001</v>
      </c>
      <c r="D1499" s="6">
        <f>VLOOKUP(Table2[[#This Row],[CustomerID]],'Medical Examinations'!A:J,3,FALSE)</f>
        <v>6.02</v>
      </c>
      <c r="E1499" s="6" t="str">
        <f>VLOOKUP(Table2[[#This Row],[CustomerID]],'Medical Examinations'!A:J,4,FALSE)</f>
        <v>No</v>
      </c>
      <c r="F1499" s="6" t="str">
        <f>VLOOKUP(Table2[[#This Row],[CustomerID]],'Medical Examinations'!A:J,5,FALSE)</f>
        <v>No</v>
      </c>
      <c r="G1499" s="6" t="str">
        <f>VLOOKUP(Table2[[#This Row],[CustomerID]],'Medical Examinations'!A:J,6,FALSE)</f>
        <v>No</v>
      </c>
      <c r="H1499" s="6">
        <f>VLOOKUP(Table2[[#This Row],[CustomerID]],'Medical Examinations'!A:J,7,FALSE)</f>
        <v>0</v>
      </c>
      <c r="I1499" s="6" t="str">
        <f>VLOOKUP(Table2[[#This Row],[CustomerID]],'Medical Examinations'!A:J,8,FALSE)</f>
        <v>No</v>
      </c>
      <c r="J1499" s="6" t="str">
        <f>VLOOKUP(Table2[[#This Row],[CustomerID]],'Medical Examinations'!A:J,9,FALSE)</f>
        <v>OverWeight</v>
      </c>
      <c r="K1499" s="6" t="str">
        <f>VLOOKUP(Table2[[#This Row],[CustomerID]],'Medical Examinations'!A:J,10,FALSE)</f>
        <v>Prediabetes</v>
      </c>
      <c r="L1499" s="6" t="str">
        <f>VLOOKUP(Table2[[#This Row],[CustomerID]],'Hospitalisation Details'!A:M,12,FALSE)</f>
        <v>30-Aug-1980</v>
      </c>
      <c r="M1499" s="6">
        <f>VLOOKUP(Table2[[#This Row],[CustomerID]],'Hospitalisation Details'!A:M,7,FALSE)</f>
        <v>6940.91</v>
      </c>
      <c r="N1499" s="6" t="str">
        <f>VLOOKUP(Table2[[#This Row],[CustomerID]],'Hospitalisation Details'!A:M,8,FALSE)</f>
        <v>tier - 2</v>
      </c>
      <c r="O1499" s="6" t="str">
        <f>VLOOKUP(Table2[[#This Row],[CustomerID]],'Hospitalisation Details'!A:M,9,FALSE)</f>
        <v>tier - 2</v>
      </c>
      <c r="P1499" s="6" t="str">
        <f>VLOOKUP(Table2[[#This Row],[CustomerID]],'Hospitalisation Details'!A:M,10,FALSE)</f>
        <v>R1012</v>
      </c>
      <c r="Q1499" s="6">
        <f>VLOOKUP(Table2[[#This Row],[CustomerID]],'Hospitalisation Details'!A:M,13,FALSE)</f>
        <v>42</v>
      </c>
      <c r="R1499" s="41"/>
    </row>
    <row r="1500" spans="1:18" x14ac:dyDescent="0.3">
      <c r="A1500" s="6" t="str">
        <f>VLOOKUP('Customer Names'!A1500,'Customer Names'!A:A,1,FALSE)</f>
        <v>Id1499</v>
      </c>
      <c r="B1500" s="6" t="str">
        <f>VLOOKUP(Table2[[#This Row],[CustomerID]],'Customer Names'!A:E,4,FALSE)</f>
        <v xml:space="preserve">  Meghan</v>
      </c>
      <c r="C1500" s="6">
        <f>VLOOKUP(Table2[[#This Row],[CustomerID]],'Medical Examinations'!A:J,2,FALSE)</f>
        <v>22.58</v>
      </c>
      <c r="D1500" s="6">
        <f>VLOOKUP(Table2[[#This Row],[CustomerID]],'Medical Examinations'!A:J,3,FALSE)</f>
        <v>7.46</v>
      </c>
      <c r="E1500" s="6" t="str">
        <f>VLOOKUP(Table2[[#This Row],[CustomerID]],'Medical Examinations'!A:J,4,FALSE)</f>
        <v>No</v>
      </c>
      <c r="F1500" s="6" t="str">
        <f>VLOOKUP(Table2[[#This Row],[CustomerID]],'Medical Examinations'!A:J,5,FALSE)</f>
        <v>No</v>
      </c>
      <c r="G1500" s="6" t="str">
        <f>VLOOKUP(Table2[[#This Row],[CustomerID]],'Medical Examinations'!A:J,6,FALSE)</f>
        <v>No</v>
      </c>
      <c r="H1500" s="6">
        <f>VLOOKUP(Table2[[#This Row],[CustomerID]],'Medical Examinations'!A:J,7,FALSE)</f>
        <v>0</v>
      </c>
      <c r="I1500" s="6" t="str">
        <f>VLOOKUP(Table2[[#This Row],[CustomerID]],'Medical Examinations'!A:J,8,FALSE)</f>
        <v>No</v>
      </c>
      <c r="J1500" s="6" t="str">
        <f>VLOOKUP(Table2[[#This Row],[CustomerID]],'Medical Examinations'!A:J,9,FALSE)</f>
        <v>NormalWeight</v>
      </c>
      <c r="K1500" s="6" t="str">
        <f>VLOOKUP(Table2[[#This Row],[CustomerID]],'Medical Examinations'!A:J,10,FALSE)</f>
        <v>Diabetes</v>
      </c>
      <c r="L1500" s="6" t="str">
        <f>VLOOKUP(Table2[[#This Row],[CustomerID]],'Hospitalisation Details'!A:M,12,FALSE)</f>
        <v>29-Nov-1978</v>
      </c>
      <c r="M1500" s="6">
        <f>VLOOKUP(Table2[[#This Row],[CustomerID]],'Hospitalisation Details'!A:M,7,FALSE)</f>
        <v>6938.11</v>
      </c>
      <c r="N1500" s="6" t="str">
        <f>VLOOKUP(Table2[[#This Row],[CustomerID]],'Hospitalisation Details'!A:M,8,FALSE)</f>
        <v>tier - 2</v>
      </c>
      <c r="O1500" s="6" t="str">
        <f>VLOOKUP(Table2[[#This Row],[CustomerID]],'Hospitalisation Details'!A:M,9,FALSE)</f>
        <v>tier - 2</v>
      </c>
      <c r="P1500" s="6" t="str">
        <f>VLOOKUP(Table2[[#This Row],[CustomerID]],'Hospitalisation Details'!A:M,10,FALSE)</f>
        <v>R1013</v>
      </c>
      <c r="Q1500" s="6">
        <f>VLOOKUP(Table2[[#This Row],[CustomerID]],'Hospitalisation Details'!A:M,13,FALSE)</f>
        <v>44</v>
      </c>
      <c r="R1500" s="41"/>
    </row>
    <row r="1501" spans="1:18" x14ac:dyDescent="0.3">
      <c r="A1501" s="6" t="str">
        <f>VLOOKUP('Customer Names'!A1501,'Customer Names'!A:A,1,FALSE)</f>
        <v>Id1500</v>
      </c>
      <c r="B1501" s="6" t="str">
        <f>VLOOKUP(Table2[[#This Row],[CustomerID]],'Customer Names'!A:E,4,FALSE)</f>
        <v xml:space="preserve">  Meredith L</v>
      </c>
      <c r="C1501" s="6">
        <f>VLOOKUP(Table2[[#This Row],[CustomerID]],'Medical Examinations'!A:J,2,FALSE)</f>
        <v>19.475000000000001</v>
      </c>
      <c r="D1501" s="6">
        <f>VLOOKUP(Table2[[#This Row],[CustomerID]],'Medical Examinations'!A:J,3,FALSE)</f>
        <v>4.74</v>
      </c>
      <c r="E1501" s="6" t="str">
        <f>VLOOKUP(Table2[[#This Row],[CustomerID]],'Medical Examinations'!A:J,4,FALSE)</f>
        <v>No</v>
      </c>
      <c r="F1501" s="6" t="str">
        <f>VLOOKUP(Table2[[#This Row],[CustomerID]],'Medical Examinations'!A:J,5,FALSE)</f>
        <v>No</v>
      </c>
      <c r="G1501" s="6" t="str">
        <f>VLOOKUP(Table2[[#This Row],[CustomerID]],'Medical Examinations'!A:J,6,FALSE)</f>
        <v>No</v>
      </c>
      <c r="H1501" s="6">
        <f>VLOOKUP(Table2[[#This Row],[CustomerID]],'Medical Examinations'!A:J,7,FALSE)</f>
        <v>1</v>
      </c>
      <c r="I1501" s="6" t="str">
        <f>VLOOKUP(Table2[[#This Row],[CustomerID]],'Medical Examinations'!A:J,8,FALSE)</f>
        <v>No</v>
      </c>
      <c r="J1501" s="6" t="str">
        <f>VLOOKUP(Table2[[#This Row],[CustomerID]],'Medical Examinations'!A:J,9,FALSE)</f>
        <v>NormalWeight</v>
      </c>
      <c r="K1501" s="6" t="str">
        <f>VLOOKUP(Table2[[#This Row],[CustomerID]],'Medical Examinations'!A:J,10,FALSE)</f>
        <v>Normal</v>
      </c>
      <c r="L1501" s="6" t="str">
        <f>VLOOKUP(Table2[[#This Row],[CustomerID]],'Hospitalisation Details'!A:M,12,FALSE)</f>
        <v>5-Sep-1984</v>
      </c>
      <c r="M1501" s="6">
        <f>VLOOKUP(Table2[[#This Row],[CustomerID]],'Hospitalisation Details'!A:M,7,FALSE)</f>
        <v>6933.24</v>
      </c>
      <c r="N1501" s="6" t="str">
        <f>VLOOKUP(Table2[[#This Row],[CustomerID]],'Hospitalisation Details'!A:M,8,FALSE)</f>
        <v>tier - 2</v>
      </c>
      <c r="O1501" s="6" t="str">
        <f>VLOOKUP(Table2[[#This Row],[CustomerID]],'Hospitalisation Details'!A:M,9,FALSE)</f>
        <v>tier - 3</v>
      </c>
      <c r="P1501" s="6" t="str">
        <f>VLOOKUP(Table2[[#This Row],[CustomerID]],'Hospitalisation Details'!A:M,10,FALSE)</f>
        <v>R1012</v>
      </c>
      <c r="Q1501" s="6">
        <f>VLOOKUP(Table2[[#This Row],[CustomerID]],'Hospitalisation Details'!A:M,13,FALSE)</f>
        <v>38</v>
      </c>
      <c r="R1501" s="41"/>
    </row>
    <row r="1502" spans="1:18" x14ac:dyDescent="0.3">
      <c r="A1502" s="6" t="str">
        <f>VLOOKUP('Customer Names'!A1502,'Customer Names'!A:A,1,FALSE)</f>
        <v>Id1501</v>
      </c>
      <c r="B1502" s="6" t="str">
        <f>VLOOKUP(Table2[[#This Row],[CustomerID]],'Customer Names'!A:E,4,FALSE)</f>
        <v xml:space="preserve">  Millicent M</v>
      </c>
      <c r="C1502" s="6">
        <f>VLOOKUP(Table2[[#This Row],[CustomerID]],'Medical Examinations'!A:J,2,FALSE)</f>
        <v>26.33</v>
      </c>
      <c r="D1502" s="6">
        <f>VLOOKUP(Table2[[#This Row],[CustomerID]],'Medical Examinations'!A:J,3,FALSE)</f>
        <v>4.79</v>
      </c>
      <c r="E1502" s="6" t="str">
        <f>VLOOKUP(Table2[[#This Row],[CustomerID]],'Medical Examinations'!A:J,4,FALSE)</f>
        <v>No</v>
      </c>
      <c r="F1502" s="6" t="str">
        <f>VLOOKUP(Table2[[#This Row],[CustomerID]],'Medical Examinations'!A:J,5,FALSE)</f>
        <v>No</v>
      </c>
      <c r="G1502" s="6" t="str">
        <f>VLOOKUP(Table2[[#This Row],[CustomerID]],'Medical Examinations'!A:J,6,FALSE)</f>
        <v>No</v>
      </c>
      <c r="H1502" s="6">
        <f>VLOOKUP(Table2[[#This Row],[CustomerID]],'Medical Examinations'!A:J,7,FALSE)</f>
        <v>0</v>
      </c>
      <c r="I1502" s="6" t="str">
        <f>VLOOKUP(Table2[[#This Row],[CustomerID]],'Medical Examinations'!A:J,8,FALSE)</f>
        <v>No</v>
      </c>
      <c r="J1502" s="6" t="str">
        <f>VLOOKUP(Table2[[#This Row],[CustomerID]],'Medical Examinations'!A:J,9,FALSE)</f>
        <v>OverWeight</v>
      </c>
      <c r="K1502" s="6" t="str">
        <f>VLOOKUP(Table2[[#This Row],[CustomerID]],'Medical Examinations'!A:J,10,FALSE)</f>
        <v>Normal</v>
      </c>
      <c r="L1502" s="6" t="str">
        <f>VLOOKUP(Table2[[#This Row],[CustomerID]],'Hospitalisation Details'!A:M,12,FALSE)</f>
        <v>21-Dec-1989</v>
      </c>
      <c r="M1502" s="6">
        <f>VLOOKUP(Table2[[#This Row],[CustomerID]],'Hospitalisation Details'!A:M,7,FALSE)</f>
        <v>6895.19</v>
      </c>
      <c r="N1502" s="6" t="str">
        <f>VLOOKUP(Table2[[#This Row],[CustomerID]],'Hospitalisation Details'!A:M,8,FALSE)</f>
        <v>tier - 2</v>
      </c>
      <c r="O1502" s="6" t="str">
        <f>VLOOKUP(Table2[[#This Row],[CustomerID]],'Hospitalisation Details'!A:M,9,FALSE)</f>
        <v>tier - 3</v>
      </c>
      <c r="P1502" s="6" t="str">
        <f>VLOOKUP(Table2[[#This Row],[CustomerID]],'Hospitalisation Details'!A:M,10,FALSE)</f>
        <v>R1024</v>
      </c>
      <c r="Q1502" s="6">
        <f>VLOOKUP(Table2[[#This Row],[CustomerID]],'Hospitalisation Details'!A:M,13,FALSE)</f>
        <v>33</v>
      </c>
      <c r="R1502" s="41"/>
    </row>
    <row r="1503" spans="1:18" x14ac:dyDescent="0.3">
      <c r="A1503" s="6" t="str">
        <f>VLOOKUP('Customer Names'!A1503,'Customer Names'!A:A,1,FALSE)</f>
        <v>Id1502</v>
      </c>
      <c r="B1503" s="6" t="str">
        <f>VLOOKUP(Table2[[#This Row],[CustomerID]],'Customer Names'!A:E,4,FALSE)</f>
        <v xml:space="preserve">  Kathleen</v>
      </c>
      <c r="C1503" s="6">
        <f>VLOOKUP(Table2[[#This Row],[CustomerID]],'Medical Examinations'!A:J,2,FALSE)</f>
        <v>17.29</v>
      </c>
      <c r="D1503" s="6">
        <f>VLOOKUP(Table2[[#This Row],[CustomerID]],'Medical Examinations'!A:J,3,FALSE)</f>
        <v>5.35</v>
      </c>
      <c r="E1503" s="6" t="str">
        <f>VLOOKUP(Table2[[#This Row],[CustomerID]],'Medical Examinations'!A:J,4,FALSE)</f>
        <v>Yes</v>
      </c>
      <c r="F1503" s="6" t="str">
        <f>VLOOKUP(Table2[[#This Row],[CustomerID]],'Medical Examinations'!A:J,5,FALSE)</f>
        <v>No</v>
      </c>
      <c r="G1503" s="6" t="str">
        <f>VLOOKUP(Table2[[#This Row],[CustomerID]],'Medical Examinations'!A:J,6,FALSE)</f>
        <v>No</v>
      </c>
      <c r="H1503" s="6">
        <f>VLOOKUP(Table2[[#This Row],[CustomerID]],'Medical Examinations'!A:J,7,FALSE)</f>
        <v>0</v>
      </c>
      <c r="I1503" s="6" t="str">
        <f>VLOOKUP(Table2[[#This Row],[CustomerID]],'Medical Examinations'!A:J,8,FALSE)</f>
        <v>No</v>
      </c>
      <c r="J1503" s="6" t="str">
        <f>VLOOKUP(Table2[[#This Row],[CustomerID]],'Medical Examinations'!A:J,9,FALSE)</f>
        <v>UnderWeight</v>
      </c>
      <c r="K1503" s="6" t="str">
        <f>VLOOKUP(Table2[[#This Row],[CustomerID]],'Medical Examinations'!A:J,10,FALSE)</f>
        <v>Normal</v>
      </c>
      <c r="L1503" s="6" t="str">
        <f>VLOOKUP(Table2[[#This Row],[CustomerID]],'Hospitalisation Details'!A:M,12,FALSE)</f>
        <v>10-Sep-1985</v>
      </c>
      <c r="M1503" s="6">
        <f>VLOOKUP(Table2[[#This Row],[CustomerID]],'Hospitalisation Details'!A:M,7,FALSE)</f>
        <v>6877.98</v>
      </c>
      <c r="N1503" s="6" t="str">
        <f>VLOOKUP(Table2[[#This Row],[CustomerID]],'Hospitalisation Details'!A:M,8,FALSE)</f>
        <v>tier - 2</v>
      </c>
      <c r="O1503" s="6" t="str">
        <f>VLOOKUP(Table2[[#This Row],[CustomerID]],'Hospitalisation Details'!A:M,9,FALSE)</f>
        <v>tier - 1</v>
      </c>
      <c r="P1503" s="6" t="str">
        <f>VLOOKUP(Table2[[#This Row],[CustomerID]],'Hospitalisation Details'!A:M,10,FALSE)</f>
        <v>R1024</v>
      </c>
      <c r="Q1503" s="6">
        <f>VLOOKUP(Table2[[#This Row],[CustomerID]],'Hospitalisation Details'!A:M,13,FALSE)</f>
        <v>37</v>
      </c>
      <c r="R1503" s="41"/>
    </row>
    <row r="1504" spans="1:18" x14ac:dyDescent="0.3">
      <c r="A1504" s="6" t="str">
        <f>VLOOKUP('Customer Names'!A1504,'Customer Names'!A:A,1,FALSE)</f>
        <v>Id1503</v>
      </c>
      <c r="B1504" s="6" t="str">
        <f>VLOOKUP(Table2[[#This Row],[CustomerID]],'Customer Names'!A:E,4,FALSE)</f>
        <v xml:space="preserve">  Kimberly K</v>
      </c>
      <c r="C1504" s="6">
        <f>VLOOKUP(Table2[[#This Row],[CustomerID]],'Medical Examinations'!A:J,2,FALSE)</f>
        <v>42.88</v>
      </c>
      <c r="D1504" s="6">
        <f>VLOOKUP(Table2[[#This Row],[CustomerID]],'Medical Examinations'!A:J,3,FALSE)</f>
        <v>4.87</v>
      </c>
      <c r="E1504" s="6" t="str">
        <f>VLOOKUP(Table2[[#This Row],[CustomerID]],'Medical Examinations'!A:J,4,FALSE)</f>
        <v>No</v>
      </c>
      <c r="F1504" s="6" t="str">
        <f>VLOOKUP(Table2[[#This Row],[CustomerID]],'Medical Examinations'!A:J,5,FALSE)</f>
        <v>yes</v>
      </c>
      <c r="G1504" s="6" t="str">
        <f>VLOOKUP(Table2[[#This Row],[CustomerID]],'Medical Examinations'!A:J,6,FALSE)</f>
        <v>No</v>
      </c>
      <c r="H1504" s="6">
        <f>VLOOKUP(Table2[[#This Row],[CustomerID]],'Medical Examinations'!A:J,7,FALSE)</f>
        <v>1</v>
      </c>
      <c r="I1504" s="6" t="str">
        <f>VLOOKUP(Table2[[#This Row],[CustomerID]],'Medical Examinations'!A:J,8,FALSE)</f>
        <v>No</v>
      </c>
      <c r="J1504" s="6" t="str">
        <f>VLOOKUP(Table2[[#This Row],[CustomerID]],'Medical Examinations'!A:J,9,FALSE)</f>
        <v>Obesity</v>
      </c>
      <c r="K1504" s="6" t="str">
        <f>VLOOKUP(Table2[[#This Row],[CustomerID]],'Medical Examinations'!A:J,10,FALSE)</f>
        <v>Normal</v>
      </c>
      <c r="L1504" s="6" t="str">
        <f>VLOOKUP(Table2[[#This Row],[CustomerID]],'Hospitalisation Details'!A:M,12,FALSE)</f>
        <v>24-Dec-2004</v>
      </c>
      <c r="M1504" s="6">
        <f>VLOOKUP(Table2[[#This Row],[CustomerID]],'Hospitalisation Details'!A:M,7,FALSE)</f>
        <v>6876.53</v>
      </c>
      <c r="N1504" s="6" t="str">
        <f>VLOOKUP(Table2[[#This Row],[CustomerID]],'Hospitalisation Details'!A:M,8,FALSE)</f>
        <v>tier - 2</v>
      </c>
      <c r="O1504" s="6" t="str">
        <f>VLOOKUP(Table2[[#This Row],[CustomerID]],'Hospitalisation Details'!A:M,9,FALSE)</f>
        <v>tier - 1</v>
      </c>
      <c r="P1504" s="6" t="str">
        <f>VLOOKUP(Table2[[#This Row],[CustomerID]],'Hospitalisation Details'!A:M,10,FALSE)</f>
        <v>R1012</v>
      </c>
      <c r="Q1504" s="6">
        <f>VLOOKUP(Table2[[#This Row],[CustomerID]],'Hospitalisation Details'!A:M,13,FALSE)</f>
        <v>18</v>
      </c>
      <c r="R1504" s="41"/>
    </row>
    <row r="1505" spans="1:18" x14ac:dyDescent="0.3">
      <c r="A1505" s="6" t="str">
        <f>VLOOKUP('Customer Names'!A1505,'Customer Names'!A:A,1,FALSE)</f>
        <v>Id1504</v>
      </c>
      <c r="B1505" s="6" t="str">
        <f>VLOOKUP(Table2[[#This Row],[CustomerID]],'Customer Names'!A:E,4,FALSE)</f>
        <v xml:space="preserve">  Justin C</v>
      </c>
      <c r="C1505" s="6">
        <f>VLOOKUP(Table2[[#This Row],[CustomerID]],'Medical Examinations'!A:J,2,FALSE)</f>
        <v>32.200000000000003</v>
      </c>
      <c r="D1505" s="6">
        <f>VLOOKUP(Table2[[#This Row],[CustomerID]],'Medical Examinations'!A:J,3,FALSE)</f>
        <v>10.09</v>
      </c>
      <c r="E1505" s="6" t="str">
        <f>VLOOKUP(Table2[[#This Row],[CustomerID]],'Medical Examinations'!A:J,4,FALSE)</f>
        <v>Yes</v>
      </c>
      <c r="F1505" s="6" t="str">
        <f>VLOOKUP(Table2[[#This Row],[CustomerID]],'Medical Examinations'!A:J,5,FALSE)</f>
        <v>No</v>
      </c>
      <c r="G1505" s="6" t="str">
        <f>VLOOKUP(Table2[[#This Row],[CustomerID]],'Medical Examinations'!A:J,6,FALSE)</f>
        <v>No</v>
      </c>
      <c r="H1505" s="6">
        <f>VLOOKUP(Table2[[#This Row],[CustomerID]],'Medical Examinations'!A:J,7,FALSE)</f>
        <v>0</v>
      </c>
      <c r="I1505" s="6" t="str">
        <f>VLOOKUP(Table2[[#This Row],[CustomerID]],'Medical Examinations'!A:J,8,FALSE)</f>
        <v>No</v>
      </c>
      <c r="J1505" s="6" t="str">
        <f>VLOOKUP(Table2[[#This Row],[CustomerID]],'Medical Examinations'!A:J,9,FALSE)</f>
        <v>Obesity</v>
      </c>
      <c r="K1505" s="6" t="str">
        <f>VLOOKUP(Table2[[#This Row],[CustomerID]],'Medical Examinations'!A:J,10,FALSE)</f>
        <v>Diabetes</v>
      </c>
      <c r="L1505" s="6" t="str">
        <f>VLOOKUP(Table2[[#This Row],[CustomerID]],'Hospitalisation Details'!A:M,12,FALSE)</f>
        <v>23-Jun-1981</v>
      </c>
      <c r="M1505" s="6">
        <f>VLOOKUP(Table2[[#This Row],[CustomerID]],'Hospitalisation Details'!A:M,7,FALSE)</f>
        <v>6875.96</v>
      </c>
      <c r="N1505" s="6" t="str">
        <f>VLOOKUP(Table2[[#This Row],[CustomerID]],'Hospitalisation Details'!A:M,8,FALSE)</f>
        <v>tier - 2</v>
      </c>
      <c r="O1505" s="6" t="str">
        <f>VLOOKUP(Table2[[#This Row],[CustomerID]],'Hospitalisation Details'!A:M,9,FALSE)</f>
        <v>tier - 2</v>
      </c>
      <c r="P1505" s="6" t="str">
        <f>VLOOKUP(Table2[[#This Row],[CustomerID]],'Hospitalisation Details'!A:M,10,FALSE)</f>
        <v>R1011</v>
      </c>
      <c r="Q1505" s="6">
        <f>VLOOKUP(Table2[[#This Row],[CustomerID]],'Hospitalisation Details'!A:M,13,FALSE)</f>
        <v>41</v>
      </c>
      <c r="R1505" s="41"/>
    </row>
    <row r="1506" spans="1:18" x14ac:dyDescent="0.3">
      <c r="A1506" s="6" t="str">
        <f>VLOOKUP('Customer Names'!A1506,'Customer Names'!A:A,1,FALSE)</f>
        <v>Id1505</v>
      </c>
      <c r="B1506" s="6" t="str">
        <f>VLOOKUP(Table2[[#This Row],[CustomerID]],'Customer Names'!A:E,4,FALSE)</f>
        <v xml:space="preserve">  Tristan P</v>
      </c>
      <c r="C1506" s="6">
        <f>VLOOKUP(Table2[[#This Row],[CustomerID]],'Medical Examinations'!A:J,2,FALSE)</f>
        <v>18.75</v>
      </c>
      <c r="D1506" s="6">
        <f>VLOOKUP(Table2[[#This Row],[CustomerID]],'Medical Examinations'!A:J,3,FALSE)</f>
        <v>5.47</v>
      </c>
      <c r="E1506" s="6" t="str">
        <f>VLOOKUP(Table2[[#This Row],[CustomerID]],'Medical Examinations'!A:J,4,FALSE)</f>
        <v>Yes</v>
      </c>
      <c r="F1506" s="6" t="str">
        <f>VLOOKUP(Table2[[#This Row],[CustomerID]],'Medical Examinations'!A:J,5,FALSE)</f>
        <v>No</v>
      </c>
      <c r="G1506" s="6" t="str">
        <f>VLOOKUP(Table2[[#This Row],[CustomerID]],'Medical Examinations'!A:J,6,FALSE)</f>
        <v>Yes</v>
      </c>
      <c r="H1506" s="6">
        <f>VLOOKUP(Table2[[#This Row],[CustomerID]],'Medical Examinations'!A:J,7,FALSE)</f>
        <v>1</v>
      </c>
      <c r="I1506" s="6" t="str">
        <f>VLOOKUP(Table2[[#This Row],[CustomerID]],'Medical Examinations'!A:J,8,FALSE)</f>
        <v>No</v>
      </c>
      <c r="J1506" s="6" t="str">
        <f>VLOOKUP(Table2[[#This Row],[CustomerID]],'Medical Examinations'!A:J,9,FALSE)</f>
        <v>NormalWeight</v>
      </c>
      <c r="K1506" s="6" t="str">
        <f>VLOOKUP(Table2[[#This Row],[CustomerID]],'Medical Examinations'!A:J,10,FALSE)</f>
        <v>Normal</v>
      </c>
      <c r="L1506" s="6" t="str">
        <f>VLOOKUP(Table2[[#This Row],[CustomerID]],'Hospitalisation Details'!A:M,12,FALSE)</f>
        <v>23-Oct-1969</v>
      </c>
      <c r="M1506" s="6">
        <f>VLOOKUP(Table2[[#This Row],[CustomerID]],'Hospitalisation Details'!A:M,7,FALSE)</f>
        <v>6868.39</v>
      </c>
      <c r="N1506" s="6" t="str">
        <f>VLOOKUP(Table2[[#This Row],[CustomerID]],'Hospitalisation Details'!A:M,8,FALSE)</f>
        <v>tier - 2</v>
      </c>
      <c r="O1506" s="6" t="str">
        <f>VLOOKUP(Table2[[#This Row],[CustomerID]],'Hospitalisation Details'!A:M,9,FALSE)</f>
        <v>tier - 2</v>
      </c>
      <c r="P1506" s="6" t="str">
        <f>VLOOKUP(Table2[[#This Row],[CustomerID]],'Hospitalisation Details'!A:M,10,FALSE)</f>
        <v>R1013</v>
      </c>
      <c r="Q1506" s="6">
        <f>VLOOKUP(Table2[[#This Row],[CustomerID]],'Hospitalisation Details'!A:M,13,FALSE)</f>
        <v>53</v>
      </c>
      <c r="R1506" s="41"/>
    </row>
    <row r="1507" spans="1:18" x14ac:dyDescent="0.3">
      <c r="A1507" s="6" t="str">
        <f>VLOOKUP('Customer Names'!A1507,'Customer Names'!A:A,1,FALSE)</f>
        <v>Id1506</v>
      </c>
      <c r="B1507" s="6" t="str">
        <f>VLOOKUP(Table2[[#This Row],[CustomerID]],'Customer Names'!A:E,4,FALSE)</f>
        <v xml:space="preserve">  Traci A</v>
      </c>
      <c r="C1507" s="6">
        <f>VLOOKUP(Table2[[#This Row],[CustomerID]],'Medical Examinations'!A:J,2,FALSE)</f>
        <v>22.36</v>
      </c>
      <c r="D1507" s="6">
        <f>VLOOKUP(Table2[[#This Row],[CustomerID]],'Medical Examinations'!A:J,3,FALSE)</f>
        <v>8.6</v>
      </c>
      <c r="E1507" s="6" t="str">
        <f>VLOOKUP(Table2[[#This Row],[CustomerID]],'Medical Examinations'!A:J,4,FALSE)</f>
        <v>No</v>
      </c>
      <c r="F1507" s="6" t="str">
        <f>VLOOKUP(Table2[[#This Row],[CustomerID]],'Medical Examinations'!A:J,5,FALSE)</f>
        <v>No</v>
      </c>
      <c r="G1507" s="6" t="str">
        <f>VLOOKUP(Table2[[#This Row],[CustomerID]],'Medical Examinations'!A:J,6,FALSE)</f>
        <v>No</v>
      </c>
      <c r="H1507" s="6">
        <f>VLOOKUP(Table2[[#This Row],[CustomerID]],'Medical Examinations'!A:J,7,FALSE)</f>
        <v>0</v>
      </c>
      <c r="I1507" s="6" t="str">
        <f>VLOOKUP(Table2[[#This Row],[CustomerID]],'Medical Examinations'!A:J,8,FALSE)</f>
        <v>No</v>
      </c>
      <c r="J1507" s="6" t="str">
        <f>VLOOKUP(Table2[[#This Row],[CustomerID]],'Medical Examinations'!A:J,9,FALSE)</f>
        <v>NormalWeight</v>
      </c>
      <c r="K1507" s="6" t="str">
        <f>VLOOKUP(Table2[[#This Row],[CustomerID]],'Medical Examinations'!A:J,10,FALSE)</f>
        <v>Diabetes</v>
      </c>
      <c r="L1507" s="6" t="str">
        <f>VLOOKUP(Table2[[#This Row],[CustomerID]],'Hospitalisation Details'!A:M,12,FALSE)</f>
        <v>5-Aug-1978</v>
      </c>
      <c r="M1507" s="6">
        <f>VLOOKUP(Table2[[#This Row],[CustomerID]],'Hospitalisation Details'!A:M,7,FALSE)</f>
        <v>6863.49</v>
      </c>
      <c r="N1507" s="6" t="str">
        <f>VLOOKUP(Table2[[#This Row],[CustomerID]],'Hospitalisation Details'!A:M,8,FALSE)</f>
        <v>tier - 2</v>
      </c>
      <c r="O1507" s="6" t="str">
        <f>VLOOKUP(Table2[[#This Row],[CustomerID]],'Hospitalisation Details'!A:M,9,FALSE)</f>
        <v>tier - 1</v>
      </c>
      <c r="P1507" s="6" t="str">
        <f>VLOOKUP(Table2[[#This Row],[CustomerID]],'Hospitalisation Details'!A:M,10,FALSE)</f>
        <v>R1013</v>
      </c>
      <c r="Q1507" s="6">
        <f>VLOOKUP(Table2[[#This Row],[CustomerID]],'Hospitalisation Details'!A:M,13,FALSE)</f>
        <v>44</v>
      </c>
      <c r="R1507" s="41"/>
    </row>
    <row r="1508" spans="1:18" x14ac:dyDescent="0.3">
      <c r="A1508" s="6" t="str">
        <f>VLOOKUP('Customer Names'!A1508,'Customer Names'!A:A,1,FALSE)</f>
        <v>Id1507</v>
      </c>
      <c r="B1508" s="6" t="str">
        <f>VLOOKUP(Table2[[#This Row],[CustomerID]],'Customer Names'!A:E,4,FALSE)</f>
        <v xml:space="preserve">  Justin P</v>
      </c>
      <c r="C1508" s="6">
        <f>VLOOKUP(Table2[[#This Row],[CustomerID]],'Medical Examinations'!A:J,2,FALSE)</f>
        <v>23.94</v>
      </c>
      <c r="D1508" s="6">
        <f>VLOOKUP(Table2[[#This Row],[CustomerID]],'Medical Examinations'!A:J,3,FALSE)</f>
        <v>10.74</v>
      </c>
      <c r="E1508" s="6" t="str">
        <f>VLOOKUP(Table2[[#This Row],[CustomerID]],'Medical Examinations'!A:J,4,FALSE)</f>
        <v>Yes</v>
      </c>
      <c r="F1508" s="6" t="str">
        <f>VLOOKUP(Table2[[#This Row],[CustomerID]],'Medical Examinations'!A:J,5,FALSE)</f>
        <v>No</v>
      </c>
      <c r="G1508" s="6" t="str">
        <f>VLOOKUP(Table2[[#This Row],[CustomerID]],'Medical Examinations'!A:J,6,FALSE)</f>
        <v>No</v>
      </c>
      <c r="H1508" s="6">
        <f>VLOOKUP(Table2[[#This Row],[CustomerID]],'Medical Examinations'!A:J,7,FALSE)</f>
        <v>0</v>
      </c>
      <c r="I1508" s="6" t="str">
        <f>VLOOKUP(Table2[[#This Row],[CustomerID]],'Medical Examinations'!A:J,8,FALSE)</f>
        <v>No</v>
      </c>
      <c r="J1508" s="6" t="str">
        <f>VLOOKUP(Table2[[#This Row],[CustomerID]],'Medical Examinations'!A:J,9,FALSE)</f>
        <v>NormalWeight</v>
      </c>
      <c r="K1508" s="6" t="str">
        <f>VLOOKUP(Table2[[#This Row],[CustomerID]],'Medical Examinations'!A:J,10,FALSE)</f>
        <v>Diabetes</v>
      </c>
      <c r="L1508" s="6" t="str">
        <f>VLOOKUP(Table2[[#This Row],[CustomerID]],'Hospitalisation Details'!A:M,12,FALSE)</f>
        <v>19-Jun-1981</v>
      </c>
      <c r="M1508" s="6">
        <f>VLOOKUP(Table2[[#This Row],[CustomerID]],'Hospitalisation Details'!A:M,7,FALSE)</f>
        <v>6858.48</v>
      </c>
      <c r="N1508" s="6" t="str">
        <f>VLOOKUP(Table2[[#This Row],[CustomerID]],'Hospitalisation Details'!A:M,8,FALSE)</f>
        <v>tier - 2</v>
      </c>
      <c r="O1508" s="6" t="str">
        <f>VLOOKUP(Table2[[#This Row],[CustomerID]],'Hospitalisation Details'!A:M,9,FALSE)</f>
        <v>tier - 2</v>
      </c>
      <c r="P1508" s="6" t="str">
        <f>VLOOKUP(Table2[[#This Row],[CustomerID]],'Hospitalisation Details'!A:M,10,FALSE)</f>
        <v>R1019</v>
      </c>
      <c r="Q1508" s="6">
        <f>VLOOKUP(Table2[[#This Row],[CustomerID]],'Hospitalisation Details'!A:M,13,FALSE)</f>
        <v>41</v>
      </c>
      <c r="R1508" s="41"/>
    </row>
    <row r="1509" spans="1:18" x14ac:dyDescent="0.3">
      <c r="A1509" s="6" t="str">
        <f>VLOOKUP('Customer Names'!A1509,'Customer Names'!A:A,1,FALSE)</f>
        <v>Id1508</v>
      </c>
      <c r="B1509" s="6" t="str">
        <f>VLOOKUP(Table2[[#This Row],[CustomerID]],'Customer Names'!A:E,4,FALSE)</f>
        <v xml:space="preserve">  Logan M</v>
      </c>
      <c r="C1509" s="6">
        <f>VLOOKUP(Table2[[#This Row],[CustomerID]],'Medical Examinations'!A:J,2,FALSE)</f>
        <v>30.1</v>
      </c>
      <c r="D1509" s="6">
        <f>VLOOKUP(Table2[[#This Row],[CustomerID]],'Medical Examinations'!A:J,3,FALSE)</f>
        <v>4.3899999999999997</v>
      </c>
      <c r="E1509" s="6" t="str">
        <f>VLOOKUP(Table2[[#This Row],[CustomerID]],'Medical Examinations'!A:J,4,FALSE)</f>
        <v>No</v>
      </c>
      <c r="F1509" s="6" t="str">
        <f>VLOOKUP(Table2[[#This Row],[CustomerID]],'Medical Examinations'!A:J,5,FALSE)</f>
        <v>No</v>
      </c>
      <c r="G1509" s="6" t="str">
        <f>VLOOKUP(Table2[[#This Row],[CustomerID]],'Medical Examinations'!A:J,6,FALSE)</f>
        <v>Yes</v>
      </c>
      <c r="H1509" s="6">
        <f>VLOOKUP(Table2[[#This Row],[CustomerID]],'Medical Examinations'!A:J,7,FALSE)</f>
        <v>1</v>
      </c>
      <c r="I1509" s="6" t="str">
        <f>VLOOKUP(Table2[[#This Row],[CustomerID]],'Medical Examinations'!A:J,8,FALSE)</f>
        <v>No</v>
      </c>
      <c r="J1509" s="6" t="str">
        <f>VLOOKUP(Table2[[#This Row],[CustomerID]],'Medical Examinations'!A:J,9,FALSE)</f>
        <v>Obesity</v>
      </c>
      <c r="K1509" s="6" t="str">
        <f>VLOOKUP(Table2[[#This Row],[CustomerID]],'Medical Examinations'!A:J,10,FALSE)</f>
        <v>Normal</v>
      </c>
      <c r="L1509" s="6" t="str">
        <f>VLOOKUP(Table2[[#This Row],[CustomerID]],'Hospitalisation Details'!A:M,12,FALSE)</f>
        <v>4-Nov-1979</v>
      </c>
      <c r="M1509" s="6">
        <f>VLOOKUP(Table2[[#This Row],[CustomerID]],'Hospitalisation Details'!A:M,7,FALSE)</f>
        <v>6849.03</v>
      </c>
      <c r="N1509" s="6" t="str">
        <f>VLOOKUP(Table2[[#This Row],[CustomerID]],'Hospitalisation Details'!A:M,8,FALSE)</f>
        <v>tier - 2</v>
      </c>
      <c r="O1509" s="6" t="str">
        <f>VLOOKUP(Table2[[#This Row],[CustomerID]],'Hospitalisation Details'!A:M,9,FALSE)</f>
        <v>tier - 2</v>
      </c>
      <c r="P1509" s="6" t="str">
        <f>VLOOKUP(Table2[[#This Row],[CustomerID]],'Hospitalisation Details'!A:M,10,FALSE)</f>
        <v>R1011</v>
      </c>
      <c r="Q1509" s="6">
        <f>VLOOKUP(Table2[[#This Row],[CustomerID]],'Hospitalisation Details'!A:M,13,FALSE)</f>
        <v>43</v>
      </c>
      <c r="R1509" s="41"/>
    </row>
    <row r="1510" spans="1:18" x14ac:dyDescent="0.3">
      <c r="A1510" s="6" t="str">
        <f>VLOOKUP('Customer Names'!A1510,'Customer Names'!A:A,1,FALSE)</f>
        <v>Id1509</v>
      </c>
      <c r="B1510" s="6" t="str">
        <f>VLOOKUP(Table2[[#This Row],[CustomerID]],'Customer Names'!A:E,4,FALSE)</f>
        <v xml:space="preserve">  Sebastien</v>
      </c>
      <c r="C1510" s="6">
        <f>VLOOKUP(Table2[[#This Row],[CustomerID]],'Medical Examinations'!A:J,2,FALSE)</f>
        <v>21.93</v>
      </c>
      <c r="D1510" s="6">
        <f>VLOOKUP(Table2[[#This Row],[CustomerID]],'Medical Examinations'!A:J,3,FALSE)</f>
        <v>6.3</v>
      </c>
      <c r="E1510" s="6" t="str">
        <f>VLOOKUP(Table2[[#This Row],[CustomerID]],'Medical Examinations'!A:J,4,FALSE)</f>
        <v>No</v>
      </c>
      <c r="F1510" s="6" t="str">
        <f>VLOOKUP(Table2[[#This Row],[CustomerID]],'Medical Examinations'!A:J,5,FALSE)</f>
        <v>No</v>
      </c>
      <c r="G1510" s="6" t="str">
        <f>VLOOKUP(Table2[[#This Row],[CustomerID]],'Medical Examinations'!A:J,6,FALSE)</f>
        <v>No</v>
      </c>
      <c r="H1510" s="6">
        <f>VLOOKUP(Table2[[#This Row],[CustomerID]],'Medical Examinations'!A:J,7,FALSE)</f>
        <v>0</v>
      </c>
      <c r="I1510" s="6" t="str">
        <f>VLOOKUP(Table2[[#This Row],[CustomerID]],'Medical Examinations'!A:J,8,FALSE)</f>
        <v>No</v>
      </c>
      <c r="J1510" s="6" t="str">
        <f>VLOOKUP(Table2[[#This Row],[CustomerID]],'Medical Examinations'!A:J,9,FALSE)</f>
        <v>NormalWeight</v>
      </c>
      <c r="K1510" s="6" t="str">
        <f>VLOOKUP(Table2[[#This Row],[CustomerID]],'Medical Examinations'!A:J,10,FALSE)</f>
        <v>Prediabetes</v>
      </c>
      <c r="L1510" s="6" t="str">
        <f>VLOOKUP(Table2[[#This Row],[CustomerID]],'Hospitalisation Details'!A:M,12,FALSE)</f>
        <v>15-Jun-1977</v>
      </c>
      <c r="M1510" s="6">
        <f>VLOOKUP(Table2[[#This Row],[CustomerID]],'Hospitalisation Details'!A:M,7,FALSE)</f>
        <v>6843.17</v>
      </c>
      <c r="N1510" s="6" t="str">
        <f>VLOOKUP(Table2[[#This Row],[CustomerID]],'Hospitalisation Details'!A:M,8,FALSE)</f>
        <v>tier - 2</v>
      </c>
      <c r="O1510" s="6" t="str">
        <f>VLOOKUP(Table2[[#This Row],[CustomerID]],'Hospitalisation Details'!A:M,9,FALSE)</f>
        <v>tier - 1</v>
      </c>
      <c r="P1510" s="6" t="str">
        <f>VLOOKUP(Table2[[#This Row],[CustomerID]],'Hospitalisation Details'!A:M,10,FALSE)</f>
        <v>R1013</v>
      </c>
      <c r="Q1510" s="6">
        <f>VLOOKUP(Table2[[#This Row],[CustomerID]],'Hospitalisation Details'!A:M,13,FALSE)</f>
        <v>45</v>
      </c>
      <c r="R1510" s="41"/>
    </row>
    <row r="1511" spans="1:18" x14ac:dyDescent="0.3">
      <c r="A1511" s="6" t="str">
        <f>VLOOKUP('Customer Names'!A1511,'Customer Names'!A:A,1,FALSE)</f>
        <v>Id1510</v>
      </c>
      <c r="B1511" s="6" t="str">
        <f>VLOOKUP(Table2[[#This Row],[CustomerID]],'Customer Names'!A:E,4,FALSE)</f>
        <v xml:space="preserve">  Tiffany A</v>
      </c>
      <c r="C1511" s="6">
        <f>VLOOKUP(Table2[[#This Row],[CustomerID]],'Medical Examinations'!A:J,2,FALSE)</f>
        <v>39.75</v>
      </c>
      <c r="D1511" s="6">
        <f>VLOOKUP(Table2[[#This Row],[CustomerID]],'Medical Examinations'!A:J,3,FALSE)</f>
        <v>5.41</v>
      </c>
      <c r="E1511" s="6" t="str">
        <f>VLOOKUP(Table2[[#This Row],[CustomerID]],'Medical Examinations'!A:J,4,FALSE)</f>
        <v>No</v>
      </c>
      <c r="F1511" s="6" t="str">
        <f>VLOOKUP(Table2[[#This Row],[CustomerID]],'Medical Examinations'!A:J,5,FALSE)</f>
        <v>yes</v>
      </c>
      <c r="G1511" s="6" t="str">
        <f>VLOOKUP(Table2[[#This Row],[CustomerID]],'Medical Examinations'!A:J,6,FALSE)</f>
        <v>No</v>
      </c>
      <c r="H1511" s="6">
        <f>VLOOKUP(Table2[[#This Row],[CustomerID]],'Medical Examinations'!A:J,7,FALSE)</f>
        <v>1</v>
      </c>
      <c r="I1511" s="6" t="str">
        <f>VLOOKUP(Table2[[#This Row],[CustomerID]],'Medical Examinations'!A:J,8,FALSE)</f>
        <v>No</v>
      </c>
      <c r="J1511" s="6" t="str">
        <f>VLOOKUP(Table2[[#This Row],[CustomerID]],'Medical Examinations'!A:J,9,FALSE)</f>
        <v>Obesity</v>
      </c>
      <c r="K1511" s="6" t="str">
        <f>VLOOKUP(Table2[[#This Row],[CustomerID]],'Medical Examinations'!A:J,10,FALSE)</f>
        <v>Normal</v>
      </c>
      <c r="L1511" s="6" t="str">
        <f>VLOOKUP(Table2[[#This Row],[CustomerID]],'Hospitalisation Details'!A:M,12,FALSE)</f>
        <v>30-Nov-2000</v>
      </c>
      <c r="M1511" s="6">
        <f>VLOOKUP(Table2[[#This Row],[CustomerID]],'Hospitalisation Details'!A:M,7,FALSE)</f>
        <v>6842.28</v>
      </c>
      <c r="N1511" s="6" t="str">
        <f>VLOOKUP(Table2[[#This Row],[CustomerID]],'Hospitalisation Details'!A:M,8,FALSE)</f>
        <v>tier - 2</v>
      </c>
      <c r="O1511" s="6" t="str">
        <f>VLOOKUP(Table2[[#This Row],[CustomerID]],'Hospitalisation Details'!A:M,9,FALSE)</f>
        <v>tier - 1</v>
      </c>
      <c r="P1511" s="6" t="str">
        <f>VLOOKUP(Table2[[#This Row],[CustomerID]],'Hospitalisation Details'!A:M,10,FALSE)</f>
        <v>R1012</v>
      </c>
      <c r="Q1511" s="6">
        <f>VLOOKUP(Table2[[#This Row],[CustomerID]],'Hospitalisation Details'!A:M,13,FALSE)</f>
        <v>22</v>
      </c>
      <c r="R1511" s="41"/>
    </row>
    <row r="1512" spans="1:18" x14ac:dyDescent="0.3">
      <c r="A1512" s="6" t="str">
        <f>VLOOKUP('Customer Names'!A1512,'Customer Names'!A:A,1,FALSE)</f>
        <v>Id1511</v>
      </c>
      <c r="B1512" s="6" t="str">
        <f>VLOOKUP(Table2[[#This Row],[CustomerID]],'Customer Names'!A:E,4,FALSE)</f>
        <v xml:space="preserve">  Matthew</v>
      </c>
      <c r="C1512" s="6">
        <f>VLOOKUP(Table2[[#This Row],[CustomerID]],'Medical Examinations'!A:J,2,FALSE)</f>
        <v>26.03</v>
      </c>
      <c r="D1512" s="6">
        <f>VLOOKUP(Table2[[#This Row],[CustomerID]],'Medical Examinations'!A:J,3,FALSE)</f>
        <v>4.47</v>
      </c>
      <c r="E1512" s="6" t="str">
        <f>VLOOKUP(Table2[[#This Row],[CustomerID]],'Medical Examinations'!A:J,4,FALSE)</f>
        <v>No</v>
      </c>
      <c r="F1512" s="6" t="str">
        <f>VLOOKUP(Table2[[#This Row],[CustomerID]],'Medical Examinations'!A:J,5,FALSE)</f>
        <v>No</v>
      </c>
      <c r="G1512" s="6" t="str">
        <f>VLOOKUP(Table2[[#This Row],[CustomerID]],'Medical Examinations'!A:J,6,FALSE)</f>
        <v>Yes</v>
      </c>
      <c r="H1512" s="6">
        <f>VLOOKUP(Table2[[#This Row],[CustomerID]],'Medical Examinations'!A:J,7,FALSE)</f>
        <v>1</v>
      </c>
      <c r="I1512" s="6" t="str">
        <f>VLOOKUP(Table2[[#This Row],[CustomerID]],'Medical Examinations'!A:J,8,FALSE)</f>
        <v>No</v>
      </c>
      <c r="J1512" s="6" t="str">
        <f>VLOOKUP(Table2[[#This Row],[CustomerID]],'Medical Examinations'!A:J,9,FALSE)</f>
        <v>OverWeight</v>
      </c>
      <c r="K1512" s="6" t="str">
        <f>VLOOKUP(Table2[[#This Row],[CustomerID]],'Medical Examinations'!A:J,10,FALSE)</f>
        <v>Normal</v>
      </c>
      <c r="L1512" s="6" t="str">
        <f>VLOOKUP(Table2[[#This Row],[CustomerID]],'Hospitalisation Details'!A:M,12,FALSE)</f>
        <v>15-Jul-1979</v>
      </c>
      <c r="M1512" s="6">
        <f>VLOOKUP(Table2[[#This Row],[CustomerID]],'Hospitalisation Details'!A:M,7,FALSE)</f>
        <v>6837.37</v>
      </c>
      <c r="N1512" s="6" t="str">
        <f>VLOOKUP(Table2[[#This Row],[CustomerID]],'Hospitalisation Details'!A:M,8,FALSE)</f>
        <v>tier - 3</v>
      </c>
      <c r="O1512" s="6" t="str">
        <f>VLOOKUP(Table2[[#This Row],[CustomerID]],'Hospitalisation Details'!A:M,9,FALSE)</f>
        <v>tier - 1</v>
      </c>
      <c r="P1512" s="6" t="str">
        <f>VLOOKUP(Table2[[#This Row],[CustomerID]],'Hospitalisation Details'!A:M,10,FALSE)</f>
        <v>R1016</v>
      </c>
      <c r="Q1512" s="6">
        <f>VLOOKUP(Table2[[#This Row],[CustomerID]],'Hospitalisation Details'!A:M,13,FALSE)</f>
        <v>43</v>
      </c>
      <c r="R1512" s="41"/>
    </row>
    <row r="1513" spans="1:18" x14ac:dyDescent="0.3">
      <c r="A1513" s="6" t="str">
        <f>VLOOKUP('Customer Names'!A1513,'Customer Names'!A:A,1,FALSE)</f>
        <v>Id1512</v>
      </c>
      <c r="B1513" s="6" t="str">
        <f>VLOOKUP(Table2[[#This Row],[CustomerID]],'Customer Names'!A:E,4,FALSE)</f>
        <v xml:space="preserve">  Luke</v>
      </c>
      <c r="C1513" s="6">
        <f>VLOOKUP(Table2[[#This Row],[CustomerID]],'Medical Examinations'!A:J,2,FALSE)</f>
        <v>34.51</v>
      </c>
      <c r="D1513" s="6">
        <f>VLOOKUP(Table2[[#This Row],[CustomerID]],'Medical Examinations'!A:J,3,FALSE)</f>
        <v>6.26</v>
      </c>
      <c r="E1513" s="6" t="str">
        <f>VLOOKUP(Table2[[#This Row],[CustomerID]],'Medical Examinations'!A:J,4,FALSE)</f>
        <v>No</v>
      </c>
      <c r="F1513" s="6" t="str">
        <f>VLOOKUP(Table2[[#This Row],[CustomerID]],'Medical Examinations'!A:J,5,FALSE)</f>
        <v>No</v>
      </c>
      <c r="G1513" s="6" t="str">
        <f>VLOOKUP(Table2[[#This Row],[CustomerID]],'Medical Examinations'!A:J,6,FALSE)</f>
        <v>No</v>
      </c>
      <c r="H1513" s="6">
        <f>VLOOKUP(Table2[[#This Row],[CustomerID]],'Medical Examinations'!A:J,7,FALSE)</f>
        <v>0</v>
      </c>
      <c r="I1513" s="6" t="str">
        <f>VLOOKUP(Table2[[#This Row],[CustomerID]],'Medical Examinations'!A:J,8,FALSE)</f>
        <v>No</v>
      </c>
      <c r="J1513" s="6" t="str">
        <f>VLOOKUP(Table2[[#This Row],[CustomerID]],'Medical Examinations'!A:J,9,FALSE)</f>
        <v>Obesity</v>
      </c>
      <c r="K1513" s="6" t="str">
        <f>VLOOKUP(Table2[[#This Row],[CustomerID]],'Medical Examinations'!A:J,10,FALSE)</f>
        <v>Prediabetes</v>
      </c>
      <c r="L1513" s="6" t="str">
        <f>VLOOKUP(Table2[[#This Row],[CustomerID]],'Hospitalisation Details'!A:M,12,FALSE)</f>
        <v>8-Jul-1994</v>
      </c>
      <c r="M1513" s="6">
        <f>VLOOKUP(Table2[[#This Row],[CustomerID]],'Hospitalisation Details'!A:M,7,FALSE)</f>
        <v>6827.69</v>
      </c>
      <c r="N1513" s="6" t="str">
        <f>VLOOKUP(Table2[[#This Row],[CustomerID]],'Hospitalisation Details'!A:M,8,FALSE)</f>
        <v>tier - 2</v>
      </c>
      <c r="O1513" s="6" t="str">
        <f>VLOOKUP(Table2[[#This Row],[CustomerID]],'Hospitalisation Details'!A:M,9,FALSE)</f>
        <v>tier - 2</v>
      </c>
      <c r="P1513" s="6" t="str">
        <f>VLOOKUP(Table2[[#This Row],[CustomerID]],'Hospitalisation Details'!A:M,10,FALSE)</f>
        <v>R1021</v>
      </c>
      <c r="Q1513" s="6">
        <f>VLOOKUP(Table2[[#This Row],[CustomerID]],'Hospitalisation Details'!A:M,13,FALSE)</f>
        <v>28</v>
      </c>
      <c r="R1513" s="41"/>
    </row>
    <row r="1514" spans="1:18" x14ac:dyDescent="0.3">
      <c r="A1514" s="6" t="str">
        <f>VLOOKUP('Customer Names'!A1514,'Customer Names'!A:A,1,FALSE)</f>
        <v>Id1513</v>
      </c>
      <c r="B1514" s="6" t="str">
        <f>VLOOKUP(Table2[[#This Row],[CustomerID]],'Customer Names'!A:E,4,FALSE)</f>
        <v xml:space="preserve">  Leigh</v>
      </c>
      <c r="C1514" s="6">
        <f>VLOOKUP(Table2[[#This Row],[CustomerID]],'Medical Examinations'!A:J,2,FALSE)</f>
        <v>19.32</v>
      </c>
      <c r="D1514" s="6">
        <f>VLOOKUP(Table2[[#This Row],[CustomerID]],'Medical Examinations'!A:J,3,FALSE)</f>
        <v>11.58</v>
      </c>
      <c r="E1514" s="6" t="str">
        <f>VLOOKUP(Table2[[#This Row],[CustomerID]],'Medical Examinations'!A:J,4,FALSE)</f>
        <v>Yes</v>
      </c>
      <c r="F1514" s="6" t="str">
        <f>VLOOKUP(Table2[[#This Row],[CustomerID]],'Medical Examinations'!A:J,5,FALSE)</f>
        <v>No</v>
      </c>
      <c r="G1514" s="6" t="str">
        <f>VLOOKUP(Table2[[#This Row],[CustomerID]],'Medical Examinations'!A:J,6,FALSE)</f>
        <v>No</v>
      </c>
      <c r="H1514" s="6">
        <f>VLOOKUP(Table2[[#This Row],[CustomerID]],'Medical Examinations'!A:J,7,FALSE)</f>
        <v>1</v>
      </c>
      <c r="I1514" s="6" t="str">
        <f>VLOOKUP(Table2[[#This Row],[CustomerID]],'Medical Examinations'!A:J,8,FALSE)</f>
        <v>No</v>
      </c>
      <c r="J1514" s="6" t="str">
        <f>VLOOKUP(Table2[[#This Row],[CustomerID]],'Medical Examinations'!A:J,9,FALSE)</f>
        <v>NormalWeight</v>
      </c>
      <c r="K1514" s="6" t="str">
        <f>VLOOKUP(Table2[[#This Row],[CustomerID]],'Medical Examinations'!A:J,10,FALSE)</f>
        <v>Diabetes</v>
      </c>
      <c r="L1514" s="6" t="str">
        <f>VLOOKUP(Table2[[#This Row],[CustomerID]],'Hospitalisation Details'!A:M,12,FALSE)</f>
        <v>17-Aug-1975</v>
      </c>
      <c r="M1514" s="6">
        <f>VLOOKUP(Table2[[#This Row],[CustomerID]],'Hospitalisation Details'!A:M,7,FALSE)</f>
        <v>6809.46</v>
      </c>
      <c r="N1514" s="6" t="str">
        <f>VLOOKUP(Table2[[#This Row],[CustomerID]],'Hospitalisation Details'!A:M,8,FALSE)</f>
        <v>tier - 2</v>
      </c>
      <c r="O1514" s="6" t="str">
        <f>VLOOKUP(Table2[[#This Row],[CustomerID]],'Hospitalisation Details'!A:M,9,FALSE)</f>
        <v>tier - 1</v>
      </c>
      <c r="P1514" s="6" t="str">
        <f>VLOOKUP(Table2[[#This Row],[CustomerID]],'Hospitalisation Details'!A:M,10,FALSE)</f>
        <v>R1012</v>
      </c>
      <c r="Q1514" s="6">
        <f>VLOOKUP(Table2[[#This Row],[CustomerID]],'Hospitalisation Details'!A:M,13,FALSE)</f>
        <v>47</v>
      </c>
      <c r="R1514" s="41"/>
    </row>
    <row r="1515" spans="1:18" x14ac:dyDescent="0.3">
      <c r="A1515" s="6" t="str">
        <f>VLOOKUP('Customer Names'!A1515,'Customer Names'!A:A,1,FALSE)</f>
        <v>Id1514</v>
      </c>
      <c r="B1515" s="6" t="str">
        <f>VLOOKUP(Table2[[#This Row],[CustomerID]],'Customer Names'!A:E,4,FALSE)</f>
        <v xml:space="preserve">  Yosuke</v>
      </c>
      <c r="C1515" s="6">
        <f>VLOOKUP(Table2[[#This Row],[CustomerID]],'Medical Examinations'!A:J,2,FALSE)</f>
        <v>28.5</v>
      </c>
      <c r="D1515" s="6">
        <f>VLOOKUP(Table2[[#This Row],[CustomerID]],'Medical Examinations'!A:J,3,FALSE)</f>
        <v>4.3600000000000003</v>
      </c>
      <c r="E1515" s="6" t="str">
        <f>VLOOKUP(Table2[[#This Row],[CustomerID]],'Medical Examinations'!A:J,4,FALSE)</f>
        <v>No</v>
      </c>
      <c r="F1515" s="6" t="str">
        <f>VLOOKUP(Table2[[#This Row],[CustomerID]],'Medical Examinations'!A:J,5,FALSE)</f>
        <v>No</v>
      </c>
      <c r="G1515" s="6" t="str">
        <f>VLOOKUP(Table2[[#This Row],[CustomerID]],'Medical Examinations'!A:J,6,FALSE)</f>
        <v>No</v>
      </c>
      <c r="H1515" s="6">
        <f>VLOOKUP(Table2[[#This Row],[CustomerID]],'Medical Examinations'!A:J,7,FALSE)</f>
        <v>0</v>
      </c>
      <c r="I1515" s="6" t="str">
        <f>VLOOKUP(Table2[[#This Row],[CustomerID]],'Medical Examinations'!A:J,8,FALSE)</f>
        <v>No</v>
      </c>
      <c r="J1515" s="6" t="str">
        <f>VLOOKUP(Table2[[#This Row],[CustomerID]],'Medical Examinations'!A:J,9,FALSE)</f>
        <v>OverWeight</v>
      </c>
      <c r="K1515" s="6" t="str">
        <f>VLOOKUP(Table2[[#This Row],[CustomerID]],'Medical Examinations'!A:J,10,FALSE)</f>
        <v>Normal</v>
      </c>
      <c r="L1515" s="6" t="str">
        <f>VLOOKUP(Table2[[#This Row],[CustomerID]],'Hospitalisation Details'!A:M,12,FALSE)</f>
        <v>29-Jun-1991</v>
      </c>
      <c r="M1515" s="6">
        <f>VLOOKUP(Table2[[#This Row],[CustomerID]],'Hospitalisation Details'!A:M,7,FALSE)</f>
        <v>6799.46</v>
      </c>
      <c r="N1515" s="6" t="str">
        <f>VLOOKUP(Table2[[#This Row],[CustomerID]],'Hospitalisation Details'!A:M,8,FALSE)</f>
        <v>tier - 1</v>
      </c>
      <c r="O1515" s="6" t="str">
        <f>VLOOKUP(Table2[[#This Row],[CustomerID]],'Hospitalisation Details'!A:M,9,FALSE)</f>
        <v>tier - 2</v>
      </c>
      <c r="P1515" s="6" t="str">
        <f>VLOOKUP(Table2[[#This Row],[CustomerID]],'Hospitalisation Details'!A:M,10,FALSE)</f>
        <v>R1014</v>
      </c>
      <c r="Q1515" s="6">
        <f>VLOOKUP(Table2[[#This Row],[CustomerID]],'Hospitalisation Details'!A:M,13,FALSE)</f>
        <v>31</v>
      </c>
      <c r="R1515" s="41"/>
    </row>
    <row r="1516" spans="1:18" x14ac:dyDescent="0.3">
      <c r="A1516" s="6" t="str">
        <f>VLOOKUP('Customer Names'!A1516,'Customer Names'!A:A,1,FALSE)</f>
        <v>Id1515</v>
      </c>
      <c r="B1516" s="6" t="str">
        <f>VLOOKUP(Table2[[#This Row],[CustomerID]],'Customer Names'!A:E,4,FALSE)</f>
        <v xml:space="preserve">  Matthew</v>
      </c>
      <c r="C1516" s="6">
        <f>VLOOKUP(Table2[[#This Row],[CustomerID]],'Medical Examinations'!A:J,2,FALSE)</f>
        <v>30.875</v>
      </c>
      <c r="D1516" s="6">
        <f>VLOOKUP(Table2[[#This Row],[CustomerID]],'Medical Examinations'!A:J,3,FALSE)</f>
        <v>4.1399999999999997</v>
      </c>
      <c r="E1516" s="6" t="str">
        <f>VLOOKUP(Table2[[#This Row],[CustomerID]],'Medical Examinations'!A:J,4,FALSE)</f>
        <v>Yes</v>
      </c>
      <c r="F1516" s="6" t="str">
        <f>VLOOKUP(Table2[[#This Row],[CustomerID]],'Medical Examinations'!A:J,5,FALSE)</f>
        <v>No</v>
      </c>
      <c r="G1516" s="6" t="str">
        <f>VLOOKUP(Table2[[#This Row],[CustomerID]],'Medical Examinations'!A:J,6,FALSE)</f>
        <v>No</v>
      </c>
      <c r="H1516" s="6">
        <f>VLOOKUP(Table2[[#This Row],[CustomerID]],'Medical Examinations'!A:J,7,FALSE)</f>
        <v>0</v>
      </c>
      <c r="I1516" s="6" t="str">
        <f>VLOOKUP(Table2[[#This Row],[CustomerID]],'Medical Examinations'!A:J,8,FALSE)</f>
        <v>No</v>
      </c>
      <c r="J1516" s="6" t="str">
        <f>VLOOKUP(Table2[[#This Row],[CustomerID]],'Medical Examinations'!A:J,9,FALSE)</f>
        <v>Obesity</v>
      </c>
      <c r="K1516" s="6" t="str">
        <f>VLOOKUP(Table2[[#This Row],[CustomerID]],'Medical Examinations'!A:J,10,FALSE)</f>
        <v>Normal</v>
      </c>
      <c r="L1516" s="6" t="str">
        <f>VLOOKUP(Table2[[#This Row],[CustomerID]],'Hospitalisation Details'!A:M,12,FALSE)</f>
        <v>24-Dec-1985</v>
      </c>
      <c r="M1516" s="6">
        <f>VLOOKUP(Table2[[#This Row],[CustomerID]],'Hospitalisation Details'!A:M,7,FALSE)</f>
        <v>6796.86</v>
      </c>
      <c r="N1516" s="6" t="str">
        <f>VLOOKUP(Table2[[#This Row],[CustomerID]],'Hospitalisation Details'!A:M,8,FALSE)</f>
        <v>tier - 3</v>
      </c>
      <c r="O1516" s="6" t="str">
        <f>VLOOKUP(Table2[[#This Row],[CustomerID]],'Hospitalisation Details'!A:M,9,FALSE)</f>
        <v>tier - 3</v>
      </c>
      <c r="P1516" s="6" t="str">
        <f>VLOOKUP(Table2[[#This Row],[CustomerID]],'Hospitalisation Details'!A:M,10,FALSE)</f>
        <v>R1012</v>
      </c>
      <c r="Q1516" s="6">
        <f>VLOOKUP(Table2[[#This Row],[CustomerID]],'Hospitalisation Details'!A:M,13,FALSE)</f>
        <v>37</v>
      </c>
      <c r="R1516" s="41"/>
    </row>
    <row r="1517" spans="1:18" x14ac:dyDescent="0.3">
      <c r="A1517" s="6" t="str">
        <f>VLOOKUP('Customer Names'!A1517,'Customer Names'!A:A,1,FALSE)</f>
        <v>Id1516</v>
      </c>
      <c r="B1517" s="6" t="str">
        <f>VLOOKUP(Table2[[#This Row],[CustomerID]],'Customer Names'!A:E,4,FALSE)</f>
        <v xml:space="preserve">  Jacob</v>
      </c>
      <c r="C1517" s="6">
        <f>VLOOKUP(Table2[[#This Row],[CustomerID]],'Medical Examinations'!A:J,2,FALSE)</f>
        <v>24.02</v>
      </c>
      <c r="D1517" s="6">
        <f>VLOOKUP(Table2[[#This Row],[CustomerID]],'Medical Examinations'!A:J,3,FALSE)</f>
        <v>4.38</v>
      </c>
      <c r="E1517" s="6" t="str">
        <f>VLOOKUP(Table2[[#This Row],[CustomerID]],'Medical Examinations'!A:J,4,FALSE)</f>
        <v>No</v>
      </c>
      <c r="F1517" s="6" t="str">
        <f>VLOOKUP(Table2[[#This Row],[CustomerID]],'Medical Examinations'!A:J,5,FALSE)</f>
        <v>No</v>
      </c>
      <c r="G1517" s="6" t="str">
        <f>VLOOKUP(Table2[[#This Row],[CustomerID]],'Medical Examinations'!A:J,6,FALSE)</f>
        <v>No</v>
      </c>
      <c r="H1517" s="6">
        <f>VLOOKUP(Table2[[#This Row],[CustomerID]],'Medical Examinations'!A:J,7,FALSE)</f>
        <v>0</v>
      </c>
      <c r="I1517" s="6" t="str">
        <f>VLOOKUP(Table2[[#This Row],[CustomerID]],'Medical Examinations'!A:J,8,FALSE)</f>
        <v>No</v>
      </c>
      <c r="J1517" s="6" t="str">
        <f>VLOOKUP(Table2[[#This Row],[CustomerID]],'Medical Examinations'!A:J,9,FALSE)</f>
        <v>NormalWeight</v>
      </c>
      <c r="K1517" s="6" t="str">
        <f>VLOOKUP(Table2[[#This Row],[CustomerID]],'Medical Examinations'!A:J,10,FALSE)</f>
        <v>Normal</v>
      </c>
      <c r="L1517" s="6" t="str">
        <f>VLOOKUP(Table2[[#This Row],[CustomerID]],'Hospitalisation Details'!A:M,12,FALSE)</f>
        <v>23-Nov-1980</v>
      </c>
      <c r="M1517" s="6">
        <f>VLOOKUP(Table2[[#This Row],[CustomerID]],'Hospitalisation Details'!A:M,7,FALSE)</f>
        <v>6781.52</v>
      </c>
      <c r="N1517" s="6" t="str">
        <f>VLOOKUP(Table2[[#This Row],[CustomerID]],'Hospitalisation Details'!A:M,8,FALSE)</f>
        <v>tier - 2</v>
      </c>
      <c r="O1517" s="6" t="str">
        <f>VLOOKUP(Table2[[#This Row],[CustomerID]],'Hospitalisation Details'!A:M,9,FALSE)</f>
        <v>tier - 2</v>
      </c>
      <c r="P1517" s="6" t="str">
        <f>VLOOKUP(Table2[[#This Row],[CustomerID]],'Hospitalisation Details'!A:M,10,FALSE)</f>
        <v>R1013</v>
      </c>
      <c r="Q1517" s="6">
        <f>VLOOKUP(Table2[[#This Row],[CustomerID]],'Hospitalisation Details'!A:M,13,FALSE)</f>
        <v>42</v>
      </c>
      <c r="R1517" s="41"/>
    </row>
    <row r="1518" spans="1:18" x14ac:dyDescent="0.3">
      <c r="A1518" s="6" t="str">
        <f>VLOOKUP('Customer Names'!A1518,'Customer Names'!A:A,1,FALSE)</f>
        <v>Id1517</v>
      </c>
      <c r="B1518" s="6" t="str">
        <f>VLOOKUP(Table2[[#This Row],[CustomerID]],'Customer Names'!A:E,4,FALSE)</f>
        <v xml:space="preserve">  Jodi</v>
      </c>
      <c r="C1518" s="6">
        <f>VLOOKUP(Table2[[#This Row],[CustomerID]],'Medical Examinations'!A:J,2,FALSE)</f>
        <v>36.08</v>
      </c>
      <c r="D1518" s="6">
        <f>VLOOKUP(Table2[[#This Row],[CustomerID]],'Medical Examinations'!A:J,3,FALSE)</f>
        <v>11.61</v>
      </c>
      <c r="E1518" s="6" t="str">
        <f>VLOOKUP(Table2[[#This Row],[CustomerID]],'Medical Examinations'!A:J,4,FALSE)</f>
        <v>Yes</v>
      </c>
      <c r="F1518" s="6" t="str">
        <f>VLOOKUP(Table2[[#This Row],[CustomerID]],'Medical Examinations'!A:J,5,FALSE)</f>
        <v>No</v>
      </c>
      <c r="G1518" s="6" t="str">
        <f>VLOOKUP(Table2[[#This Row],[CustomerID]],'Medical Examinations'!A:J,6,FALSE)</f>
        <v>No</v>
      </c>
      <c r="H1518" s="6">
        <f>VLOOKUP(Table2[[#This Row],[CustomerID]],'Medical Examinations'!A:J,7,FALSE)</f>
        <v>0</v>
      </c>
      <c r="I1518" s="6" t="str">
        <f>VLOOKUP(Table2[[#This Row],[CustomerID]],'Medical Examinations'!A:J,8,FALSE)</f>
        <v>No</v>
      </c>
      <c r="J1518" s="6" t="str">
        <f>VLOOKUP(Table2[[#This Row],[CustomerID]],'Medical Examinations'!A:J,9,FALSE)</f>
        <v>Obesity</v>
      </c>
      <c r="K1518" s="6" t="str">
        <f>VLOOKUP(Table2[[#This Row],[CustomerID]],'Medical Examinations'!A:J,10,FALSE)</f>
        <v>Diabetes</v>
      </c>
      <c r="L1518" s="6" t="str">
        <f>VLOOKUP(Table2[[#This Row],[CustomerID]],'Hospitalisation Details'!A:M,12,FALSE)</f>
        <v>8-Oct-1981</v>
      </c>
      <c r="M1518" s="6">
        <f>VLOOKUP(Table2[[#This Row],[CustomerID]],'Hospitalisation Details'!A:M,7,FALSE)</f>
        <v>6781.35</v>
      </c>
      <c r="N1518" s="6" t="str">
        <f>VLOOKUP(Table2[[#This Row],[CustomerID]],'Hospitalisation Details'!A:M,8,FALSE)</f>
        <v>tier - 2</v>
      </c>
      <c r="O1518" s="6" t="str">
        <f>VLOOKUP(Table2[[#This Row],[CustomerID]],'Hospitalisation Details'!A:M,9,FALSE)</f>
        <v>tier - 1</v>
      </c>
      <c r="P1518" s="6" t="str">
        <f>VLOOKUP(Table2[[#This Row],[CustomerID]],'Hospitalisation Details'!A:M,10,FALSE)</f>
        <v>R1013</v>
      </c>
      <c r="Q1518" s="6">
        <f>VLOOKUP(Table2[[#This Row],[CustomerID]],'Hospitalisation Details'!A:M,13,FALSE)</f>
        <v>41</v>
      </c>
      <c r="R1518" s="41"/>
    </row>
    <row r="1519" spans="1:18" x14ac:dyDescent="0.3">
      <c r="A1519" s="6" t="str">
        <f>VLOOKUP('Customer Names'!A1519,'Customer Names'!A:A,1,FALSE)</f>
        <v>Id1518</v>
      </c>
      <c r="B1519" s="6" t="str">
        <f>VLOOKUP(Table2[[#This Row],[CustomerID]],'Customer Names'!A:E,4,FALSE)</f>
        <v xml:space="preserve">  Lauren</v>
      </c>
      <c r="C1519" s="6">
        <f>VLOOKUP(Table2[[#This Row],[CustomerID]],'Medical Examinations'!A:J,2,FALSE)</f>
        <v>32.200000000000003</v>
      </c>
      <c r="D1519" s="6">
        <f>VLOOKUP(Table2[[#This Row],[CustomerID]],'Medical Examinations'!A:J,3,FALSE)</f>
        <v>10.59</v>
      </c>
      <c r="E1519" s="6" t="str">
        <f>VLOOKUP(Table2[[#This Row],[CustomerID]],'Medical Examinations'!A:J,4,FALSE)</f>
        <v>Yes</v>
      </c>
      <c r="F1519" s="6" t="str">
        <f>VLOOKUP(Table2[[#This Row],[CustomerID]],'Medical Examinations'!A:J,5,FALSE)</f>
        <v>No</v>
      </c>
      <c r="G1519" s="6" t="str">
        <f>VLOOKUP(Table2[[#This Row],[CustomerID]],'Medical Examinations'!A:J,6,FALSE)</f>
        <v>No</v>
      </c>
      <c r="H1519" s="6">
        <f>VLOOKUP(Table2[[#This Row],[CustomerID]],'Medical Examinations'!A:J,7,FALSE)</f>
        <v>0</v>
      </c>
      <c r="I1519" s="6" t="str">
        <f>VLOOKUP(Table2[[#This Row],[CustomerID]],'Medical Examinations'!A:J,8,FALSE)</f>
        <v>No</v>
      </c>
      <c r="J1519" s="6" t="str">
        <f>VLOOKUP(Table2[[#This Row],[CustomerID]],'Medical Examinations'!A:J,9,FALSE)</f>
        <v>Obesity</v>
      </c>
      <c r="K1519" s="6" t="str">
        <f>VLOOKUP(Table2[[#This Row],[CustomerID]],'Medical Examinations'!A:J,10,FALSE)</f>
        <v>Diabetes</v>
      </c>
      <c r="L1519" s="6" t="str">
        <f>VLOOKUP(Table2[[#This Row],[CustomerID]],'Hospitalisation Details'!A:M,12,FALSE)</f>
        <v>3-Sep-1981</v>
      </c>
      <c r="M1519" s="6">
        <f>VLOOKUP(Table2[[#This Row],[CustomerID]],'Hospitalisation Details'!A:M,7,FALSE)</f>
        <v>6775.96</v>
      </c>
      <c r="N1519" s="6" t="str">
        <f>VLOOKUP(Table2[[#This Row],[CustomerID]],'Hospitalisation Details'!A:M,8,FALSE)</f>
        <v>tier - 2</v>
      </c>
      <c r="O1519" s="6" t="str">
        <f>VLOOKUP(Table2[[#This Row],[CustomerID]],'Hospitalisation Details'!A:M,9,FALSE)</f>
        <v>tier - 3</v>
      </c>
      <c r="P1519" s="6" t="str">
        <f>VLOOKUP(Table2[[#This Row],[CustomerID]],'Hospitalisation Details'!A:M,10,FALSE)</f>
        <v>R1011</v>
      </c>
      <c r="Q1519" s="6">
        <f>VLOOKUP(Table2[[#This Row],[CustomerID]],'Hospitalisation Details'!A:M,13,FALSE)</f>
        <v>41</v>
      </c>
      <c r="R1519" s="41"/>
    </row>
    <row r="1520" spans="1:18" x14ac:dyDescent="0.3">
      <c r="A1520" s="6" t="str">
        <f>VLOOKUP('Customer Names'!A1520,'Customer Names'!A:A,1,FALSE)</f>
        <v>Id1519</v>
      </c>
      <c r="B1520" s="6" t="str">
        <f>VLOOKUP(Table2[[#This Row],[CustomerID]],'Customer Names'!A:E,4,FALSE)</f>
        <v xml:space="preserve">  Misti C</v>
      </c>
      <c r="C1520" s="6">
        <f>VLOOKUP(Table2[[#This Row],[CustomerID]],'Medical Examinations'!A:J,2,FALSE)</f>
        <v>28.05</v>
      </c>
      <c r="D1520" s="6">
        <f>VLOOKUP(Table2[[#This Row],[CustomerID]],'Medical Examinations'!A:J,3,FALSE)</f>
        <v>11.85</v>
      </c>
      <c r="E1520" s="6" t="str">
        <f>VLOOKUP(Table2[[#This Row],[CustomerID]],'Medical Examinations'!A:J,4,FALSE)</f>
        <v>Yes</v>
      </c>
      <c r="F1520" s="6" t="str">
        <f>VLOOKUP(Table2[[#This Row],[CustomerID]],'Medical Examinations'!A:J,5,FALSE)</f>
        <v>No</v>
      </c>
      <c r="G1520" s="6" t="str">
        <f>VLOOKUP(Table2[[#This Row],[CustomerID]],'Medical Examinations'!A:J,6,FALSE)</f>
        <v>No</v>
      </c>
      <c r="H1520" s="6">
        <f>VLOOKUP(Table2[[#This Row],[CustomerID]],'Medical Examinations'!A:J,7,FALSE)</f>
        <v>0</v>
      </c>
      <c r="I1520" s="6" t="str">
        <f>VLOOKUP(Table2[[#This Row],[CustomerID]],'Medical Examinations'!A:J,8,FALSE)</f>
        <v>No</v>
      </c>
      <c r="J1520" s="6" t="str">
        <f>VLOOKUP(Table2[[#This Row],[CustomerID]],'Medical Examinations'!A:J,9,FALSE)</f>
        <v>OverWeight</v>
      </c>
      <c r="K1520" s="6" t="str">
        <f>VLOOKUP(Table2[[#This Row],[CustomerID]],'Medical Examinations'!A:J,10,FALSE)</f>
        <v>Diabetes</v>
      </c>
      <c r="L1520" s="6" t="str">
        <f>VLOOKUP(Table2[[#This Row],[CustomerID]],'Hospitalisation Details'!A:M,12,FALSE)</f>
        <v>21-Sep-1981</v>
      </c>
      <c r="M1520" s="6">
        <f>VLOOKUP(Table2[[#This Row],[CustomerID]],'Hospitalisation Details'!A:M,7,FALSE)</f>
        <v>6770.19</v>
      </c>
      <c r="N1520" s="6" t="str">
        <f>VLOOKUP(Table2[[#This Row],[CustomerID]],'Hospitalisation Details'!A:M,8,FALSE)</f>
        <v>tier - 2</v>
      </c>
      <c r="O1520" s="6" t="str">
        <f>VLOOKUP(Table2[[#This Row],[CustomerID]],'Hospitalisation Details'!A:M,9,FALSE)</f>
        <v>tier - 3</v>
      </c>
      <c r="P1520" s="6" t="str">
        <f>VLOOKUP(Table2[[#This Row],[CustomerID]],'Hospitalisation Details'!A:M,10,FALSE)</f>
        <v>R1013</v>
      </c>
      <c r="Q1520" s="6">
        <f>VLOOKUP(Table2[[#This Row],[CustomerID]],'Hospitalisation Details'!A:M,13,FALSE)</f>
        <v>41</v>
      </c>
      <c r="R1520" s="41"/>
    </row>
    <row r="1521" spans="1:18" x14ac:dyDescent="0.3">
      <c r="A1521" s="6" t="str">
        <f>VLOOKUP('Customer Names'!A1521,'Customer Names'!A:A,1,FALSE)</f>
        <v>Id1520</v>
      </c>
      <c r="B1521" s="6" t="str">
        <f>VLOOKUP(Table2[[#This Row],[CustomerID]],'Customer Names'!A:E,4,FALSE)</f>
        <v xml:space="preserve">  Angela J</v>
      </c>
      <c r="C1521" s="6">
        <f>VLOOKUP(Table2[[#This Row],[CustomerID]],'Medical Examinations'!A:J,2,FALSE)</f>
        <v>19</v>
      </c>
      <c r="D1521" s="6">
        <f>VLOOKUP(Table2[[#This Row],[CustomerID]],'Medical Examinations'!A:J,3,FALSE)</f>
        <v>5.46</v>
      </c>
      <c r="E1521" s="6" t="str">
        <f>VLOOKUP(Table2[[#This Row],[CustomerID]],'Medical Examinations'!A:J,4,FALSE)</f>
        <v>Yes</v>
      </c>
      <c r="F1521" s="6" t="str">
        <f>VLOOKUP(Table2[[#This Row],[CustomerID]],'Medical Examinations'!A:J,5,FALSE)</f>
        <v>No</v>
      </c>
      <c r="G1521" s="6" t="str">
        <f>VLOOKUP(Table2[[#This Row],[CustomerID]],'Medical Examinations'!A:J,6,FALSE)</f>
        <v>No</v>
      </c>
      <c r="H1521" s="6">
        <f>VLOOKUP(Table2[[#This Row],[CustomerID]],'Medical Examinations'!A:J,7,FALSE)</f>
        <v>1</v>
      </c>
      <c r="I1521" s="6" t="str">
        <f>VLOOKUP(Table2[[#This Row],[CustomerID]],'Medical Examinations'!A:J,8,FALSE)</f>
        <v>No</v>
      </c>
      <c r="J1521" s="6" t="str">
        <f>VLOOKUP(Table2[[#This Row],[CustomerID]],'Medical Examinations'!A:J,9,FALSE)</f>
        <v>NormalWeight</v>
      </c>
      <c r="K1521" s="6" t="str">
        <f>VLOOKUP(Table2[[#This Row],[CustomerID]],'Medical Examinations'!A:J,10,FALSE)</f>
        <v>Normal</v>
      </c>
      <c r="L1521" s="6" t="str">
        <f>VLOOKUP(Table2[[#This Row],[CustomerID]],'Hospitalisation Details'!A:M,12,FALSE)</f>
        <v>10-Oct-1988</v>
      </c>
      <c r="M1521" s="6">
        <f>VLOOKUP(Table2[[#This Row],[CustomerID]],'Hospitalisation Details'!A:M,7,FALSE)</f>
        <v>6753.04</v>
      </c>
      <c r="N1521" s="6" t="str">
        <f>VLOOKUP(Table2[[#This Row],[CustomerID]],'Hospitalisation Details'!A:M,8,FALSE)</f>
        <v>tier - 2</v>
      </c>
      <c r="O1521" s="6" t="str">
        <f>VLOOKUP(Table2[[#This Row],[CustomerID]],'Hospitalisation Details'!A:M,9,FALSE)</f>
        <v>tier - 2</v>
      </c>
      <c r="P1521" s="6" t="str">
        <f>VLOOKUP(Table2[[#This Row],[CustomerID]],'Hospitalisation Details'!A:M,10,FALSE)</f>
        <v>R1024</v>
      </c>
      <c r="Q1521" s="6">
        <f>VLOOKUP(Table2[[#This Row],[CustomerID]],'Hospitalisation Details'!A:M,13,FALSE)</f>
        <v>34</v>
      </c>
      <c r="R1521" s="41"/>
    </row>
    <row r="1522" spans="1:18" x14ac:dyDescent="0.3">
      <c r="A1522" s="6" t="str">
        <f>VLOOKUP('Customer Names'!A1522,'Customer Names'!A:A,1,FALSE)</f>
        <v>Id1521</v>
      </c>
      <c r="B1522" s="6" t="str">
        <f>VLOOKUP(Table2[[#This Row],[CustomerID]],'Customer Names'!A:E,4,FALSE)</f>
        <v xml:space="preserve">  Jonathan D</v>
      </c>
      <c r="C1522" s="6">
        <f>VLOOKUP(Table2[[#This Row],[CustomerID]],'Medical Examinations'!A:J,2,FALSE)</f>
        <v>16.13</v>
      </c>
      <c r="D1522" s="6">
        <f>VLOOKUP(Table2[[#This Row],[CustomerID]],'Medical Examinations'!A:J,3,FALSE)</f>
        <v>4.54</v>
      </c>
      <c r="E1522" s="6" t="str">
        <f>VLOOKUP(Table2[[#This Row],[CustomerID]],'Medical Examinations'!A:J,4,FALSE)</f>
        <v>Yes</v>
      </c>
      <c r="F1522" s="6" t="str">
        <f>VLOOKUP(Table2[[#This Row],[CustomerID]],'Medical Examinations'!A:J,5,FALSE)</f>
        <v>No</v>
      </c>
      <c r="G1522" s="6" t="str">
        <f>VLOOKUP(Table2[[#This Row],[CustomerID]],'Medical Examinations'!A:J,6,FALSE)</f>
        <v>No</v>
      </c>
      <c r="H1522" s="6">
        <f>VLOOKUP(Table2[[#This Row],[CustomerID]],'Medical Examinations'!A:J,7,FALSE)</f>
        <v>2</v>
      </c>
      <c r="I1522" s="6" t="str">
        <f>VLOOKUP(Table2[[#This Row],[CustomerID]],'Medical Examinations'!A:J,8,FALSE)</f>
        <v>No</v>
      </c>
      <c r="J1522" s="6" t="str">
        <f>VLOOKUP(Table2[[#This Row],[CustomerID]],'Medical Examinations'!A:J,9,FALSE)</f>
        <v>UnderWeight</v>
      </c>
      <c r="K1522" s="6" t="str">
        <f>VLOOKUP(Table2[[#This Row],[CustomerID]],'Medical Examinations'!A:J,10,FALSE)</f>
        <v>Normal</v>
      </c>
      <c r="L1522" s="6" t="str">
        <f>VLOOKUP(Table2[[#This Row],[CustomerID]],'Hospitalisation Details'!A:M,12,FALSE)</f>
        <v>9-Dec-1966</v>
      </c>
      <c r="M1522" s="6">
        <f>VLOOKUP(Table2[[#This Row],[CustomerID]],'Hospitalisation Details'!A:M,7,FALSE)</f>
        <v>6750.27</v>
      </c>
      <c r="N1522" s="6" t="str">
        <f>VLOOKUP(Table2[[#This Row],[CustomerID]],'Hospitalisation Details'!A:M,8,FALSE)</f>
        <v>tier - 3</v>
      </c>
      <c r="O1522" s="6" t="str">
        <f>VLOOKUP(Table2[[#This Row],[CustomerID]],'Hospitalisation Details'!A:M,9,FALSE)</f>
        <v>tier - 2</v>
      </c>
      <c r="P1522" s="6" t="str">
        <f>VLOOKUP(Table2[[#This Row],[CustomerID]],'Hospitalisation Details'!A:M,10,FALSE)</f>
        <v>R1013</v>
      </c>
      <c r="Q1522" s="6">
        <f>VLOOKUP(Table2[[#This Row],[CustomerID]],'Hospitalisation Details'!A:M,13,FALSE)</f>
        <v>56</v>
      </c>
      <c r="R1522" s="41"/>
    </row>
    <row r="1523" spans="1:18" x14ac:dyDescent="0.3">
      <c r="A1523" s="6" t="str">
        <f>VLOOKUP('Customer Names'!A1523,'Customer Names'!A:A,1,FALSE)</f>
        <v>Id1522</v>
      </c>
      <c r="B1523" s="6" t="str">
        <f>VLOOKUP(Table2[[#This Row],[CustomerID]],'Customer Names'!A:E,4,FALSE)</f>
        <v xml:space="preserve">  Victoria</v>
      </c>
      <c r="C1523" s="6">
        <f>VLOOKUP(Table2[[#This Row],[CustomerID]],'Medical Examinations'!A:J,2,FALSE)</f>
        <v>18.77</v>
      </c>
      <c r="D1523" s="6">
        <f>VLOOKUP(Table2[[#This Row],[CustomerID]],'Medical Examinations'!A:J,3,FALSE)</f>
        <v>11.98</v>
      </c>
      <c r="E1523" s="6" t="str">
        <f>VLOOKUP(Table2[[#This Row],[CustomerID]],'Medical Examinations'!A:J,4,FALSE)</f>
        <v>Yes</v>
      </c>
      <c r="F1523" s="6" t="str">
        <f>VLOOKUP(Table2[[#This Row],[CustomerID]],'Medical Examinations'!A:J,5,FALSE)</f>
        <v>No</v>
      </c>
      <c r="G1523" s="6" t="str">
        <f>VLOOKUP(Table2[[#This Row],[CustomerID]],'Medical Examinations'!A:J,6,FALSE)</f>
        <v>No</v>
      </c>
      <c r="H1523" s="6">
        <f>VLOOKUP(Table2[[#This Row],[CustomerID]],'Medical Examinations'!A:J,7,FALSE)</f>
        <v>2</v>
      </c>
      <c r="I1523" s="6" t="str">
        <f>VLOOKUP(Table2[[#This Row],[CustomerID]],'Medical Examinations'!A:J,8,FALSE)</f>
        <v>No</v>
      </c>
      <c r="J1523" s="6" t="str">
        <f>VLOOKUP(Table2[[#This Row],[CustomerID]],'Medical Examinations'!A:J,9,FALSE)</f>
        <v>NormalWeight</v>
      </c>
      <c r="K1523" s="6" t="str">
        <f>VLOOKUP(Table2[[#This Row],[CustomerID]],'Medical Examinations'!A:J,10,FALSE)</f>
        <v>Diabetes</v>
      </c>
      <c r="L1523" s="6" t="str">
        <f>VLOOKUP(Table2[[#This Row],[CustomerID]],'Hospitalisation Details'!A:M,12,FALSE)</f>
        <v>17-Jun-1970</v>
      </c>
      <c r="M1523" s="6">
        <f>VLOOKUP(Table2[[#This Row],[CustomerID]],'Hospitalisation Details'!A:M,7,FALSE)</f>
        <v>6749.63</v>
      </c>
      <c r="N1523" s="6" t="str">
        <f>VLOOKUP(Table2[[#This Row],[CustomerID]],'Hospitalisation Details'!A:M,8,FALSE)</f>
        <v>tier - 2</v>
      </c>
      <c r="O1523" s="6" t="str">
        <f>VLOOKUP(Table2[[#This Row],[CustomerID]],'Hospitalisation Details'!A:M,9,FALSE)</f>
        <v>tier - 1</v>
      </c>
      <c r="P1523" s="6" t="str">
        <f>VLOOKUP(Table2[[#This Row],[CustomerID]],'Hospitalisation Details'!A:M,10,FALSE)</f>
        <v>R1013</v>
      </c>
      <c r="Q1523" s="6">
        <f>VLOOKUP(Table2[[#This Row],[CustomerID]],'Hospitalisation Details'!A:M,13,FALSE)</f>
        <v>52</v>
      </c>
      <c r="R1523" s="41"/>
    </row>
    <row r="1524" spans="1:18" x14ac:dyDescent="0.3">
      <c r="A1524" s="6" t="str">
        <f>VLOOKUP('Customer Names'!A1524,'Customer Names'!A:A,1,FALSE)</f>
        <v>Id1523</v>
      </c>
      <c r="B1524" s="6" t="str">
        <f>VLOOKUP(Table2[[#This Row],[CustomerID]],'Customer Names'!A:E,4,FALSE)</f>
        <v xml:space="preserve">  Adrian R</v>
      </c>
      <c r="C1524" s="6">
        <f>VLOOKUP(Table2[[#This Row],[CustomerID]],'Medical Examinations'!A:J,2,FALSE)</f>
        <v>28.88</v>
      </c>
      <c r="D1524" s="6">
        <f>VLOOKUP(Table2[[#This Row],[CustomerID]],'Medical Examinations'!A:J,3,FALSE)</f>
        <v>6.59</v>
      </c>
      <c r="E1524" s="6" t="str">
        <f>VLOOKUP(Table2[[#This Row],[CustomerID]],'Medical Examinations'!A:J,4,FALSE)</f>
        <v>Yes</v>
      </c>
      <c r="F1524" s="6" t="str">
        <f>VLOOKUP(Table2[[#This Row],[CustomerID]],'Medical Examinations'!A:J,5,FALSE)</f>
        <v>No</v>
      </c>
      <c r="G1524" s="6" t="str">
        <f>VLOOKUP(Table2[[#This Row],[CustomerID]],'Medical Examinations'!A:J,6,FALSE)</f>
        <v>No</v>
      </c>
      <c r="H1524" s="6">
        <f>VLOOKUP(Table2[[#This Row],[CustomerID]],'Medical Examinations'!A:J,7,FALSE)</f>
        <v>1</v>
      </c>
      <c r="I1524" s="6" t="str">
        <f>VLOOKUP(Table2[[#This Row],[CustomerID]],'Medical Examinations'!A:J,8,FALSE)</f>
        <v>No</v>
      </c>
      <c r="J1524" s="6" t="str">
        <f>VLOOKUP(Table2[[#This Row],[CustomerID]],'Medical Examinations'!A:J,9,FALSE)</f>
        <v>OverWeight</v>
      </c>
      <c r="K1524" s="6" t="str">
        <f>VLOOKUP(Table2[[#This Row],[CustomerID]],'Medical Examinations'!A:J,10,FALSE)</f>
        <v>Diabetes</v>
      </c>
      <c r="L1524" s="6" t="str">
        <f>VLOOKUP(Table2[[#This Row],[CustomerID]],'Hospitalisation Details'!A:M,12,FALSE)</f>
        <v>5-Jun-1986</v>
      </c>
      <c r="M1524" s="6">
        <f>VLOOKUP(Table2[[#This Row],[CustomerID]],'Hospitalisation Details'!A:M,7,FALSE)</f>
        <v>6748.59</v>
      </c>
      <c r="N1524" s="6" t="str">
        <f>VLOOKUP(Table2[[#This Row],[CustomerID]],'Hospitalisation Details'!A:M,8,FALSE)</f>
        <v>tier - 3</v>
      </c>
      <c r="O1524" s="6" t="str">
        <f>VLOOKUP(Table2[[#This Row],[CustomerID]],'Hospitalisation Details'!A:M,9,FALSE)</f>
        <v>tier - 1</v>
      </c>
      <c r="P1524" s="6" t="str">
        <f>VLOOKUP(Table2[[#This Row],[CustomerID]],'Hospitalisation Details'!A:M,10,FALSE)</f>
        <v>R1016</v>
      </c>
      <c r="Q1524" s="6">
        <f>VLOOKUP(Table2[[#This Row],[CustomerID]],'Hospitalisation Details'!A:M,13,FALSE)</f>
        <v>37</v>
      </c>
      <c r="R1524" s="41"/>
    </row>
    <row r="1525" spans="1:18" x14ac:dyDescent="0.3">
      <c r="A1525" s="6" t="str">
        <f>VLOOKUP('Customer Names'!A1525,'Customer Names'!A:A,1,FALSE)</f>
        <v>Id1524</v>
      </c>
      <c r="B1525" s="6" t="str">
        <f>VLOOKUP(Table2[[#This Row],[CustomerID]],'Customer Names'!A:E,4,FALSE)</f>
        <v xml:space="preserve">  Andrew</v>
      </c>
      <c r="C1525" s="6">
        <f>VLOOKUP(Table2[[#This Row],[CustomerID]],'Medical Examinations'!A:J,2,FALSE)</f>
        <v>27.55</v>
      </c>
      <c r="D1525" s="6">
        <f>VLOOKUP(Table2[[#This Row],[CustomerID]],'Medical Examinations'!A:J,3,FALSE)</f>
        <v>10.83</v>
      </c>
      <c r="E1525" s="6" t="str">
        <f>VLOOKUP(Table2[[#This Row],[CustomerID]],'Medical Examinations'!A:J,4,FALSE)</f>
        <v>Yes</v>
      </c>
      <c r="F1525" s="6" t="str">
        <f>VLOOKUP(Table2[[#This Row],[CustomerID]],'Medical Examinations'!A:J,5,FALSE)</f>
        <v>No</v>
      </c>
      <c r="G1525" s="6" t="str">
        <f>VLOOKUP(Table2[[#This Row],[CustomerID]],'Medical Examinations'!A:J,6,FALSE)</f>
        <v>No</v>
      </c>
      <c r="H1525" s="6">
        <f>VLOOKUP(Table2[[#This Row],[CustomerID]],'Medical Examinations'!A:J,7,FALSE)</f>
        <v>1</v>
      </c>
      <c r="I1525" s="6" t="str">
        <f>VLOOKUP(Table2[[#This Row],[CustomerID]],'Medical Examinations'!A:J,8,FALSE)</f>
        <v>No</v>
      </c>
      <c r="J1525" s="6" t="str">
        <f>VLOOKUP(Table2[[#This Row],[CustomerID]],'Medical Examinations'!A:J,9,FALSE)</f>
        <v>OverWeight</v>
      </c>
      <c r="K1525" s="6" t="str">
        <f>VLOOKUP(Table2[[#This Row],[CustomerID]],'Medical Examinations'!A:J,10,FALSE)</f>
        <v>Diabetes</v>
      </c>
      <c r="L1525" s="6" t="str">
        <f>VLOOKUP(Table2[[#This Row],[CustomerID]],'Hospitalisation Details'!A:M,12,FALSE)</f>
        <v>7-Aug-1986</v>
      </c>
      <c r="M1525" s="6">
        <f>VLOOKUP(Table2[[#This Row],[CustomerID]],'Hospitalisation Details'!A:M,7,FALSE)</f>
        <v>6746.74</v>
      </c>
      <c r="N1525" s="6" t="str">
        <f>VLOOKUP(Table2[[#This Row],[CustomerID]],'Hospitalisation Details'!A:M,8,FALSE)</f>
        <v>tier - 3</v>
      </c>
      <c r="O1525" s="6" t="str">
        <f>VLOOKUP(Table2[[#This Row],[CustomerID]],'Hospitalisation Details'!A:M,9,FALSE)</f>
        <v>tier - 2</v>
      </c>
      <c r="P1525" s="6" t="str">
        <f>VLOOKUP(Table2[[#This Row],[CustomerID]],'Hospitalisation Details'!A:M,10,FALSE)</f>
        <v>R1016</v>
      </c>
      <c r="Q1525" s="6">
        <f>VLOOKUP(Table2[[#This Row],[CustomerID]],'Hospitalisation Details'!A:M,13,FALSE)</f>
        <v>36</v>
      </c>
      <c r="R1525" s="41"/>
    </row>
    <row r="1526" spans="1:18" x14ac:dyDescent="0.3">
      <c r="A1526" s="6" t="str">
        <f>VLOOKUP('Customer Names'!A1526,'Customer Names'!A:A,1,FALSE)</f>
        <v>Id1525</v>
      </c>
      <c r="B1526" s="6" t="str">
        <f>VLOOKUP(Table2[[#This Row],[CustomerID]],'Customer Names'!A:E,4,FALSE)</f>
        <v xml:space="preserve">  Jason A</v>
      </c>
      <c r="C1526" s="6">
        <f>VLOOKUP(Table2[[#This Row],[CustomerID]],'Medical Examinations'!A:J,2,FALSE)</f>
        <v>15.6</v>
      </c>
      <c r="D1526" s="6">
        <f>VLOOKUP(Table2[[#This Row],[CustomerID]],'Medical Examinations'!A:J,3,FALSE)</f>
        <v>8.6</v>
      </c>
      <c r="E1526" s="6" t="str">
        <f>VLOOKUP(Table2[[#This Row],[CustomerID]],'Medical Examinations'!A:J,4,FALSE)</f>
        <v>No</v>
      </c>
      <c r="F1526" s="6" t="str">
        <f>VLOOKUP(Table2[[#This Row],[CustomerID]],'Medical Examinations'!A:J,5,FALSE)</f>
        <v>No</v>
      </c>
      <c r="G1526" s="6" t="str">
        <f>VLOOKUP(Table2[[#This Row],[CustomerID]],'Medical Examinations'!A:J,6,FALSE)</f>
        <v>No</v>
      </c>
      <c r="H1526" s="6">
        <f>VLOOKUP(Table2[[#This Row],[CustomerID]],'Medical Examinations'!A:J,7,FALSE)</f>
        <v>0</v>
      </c>
      <c r="I1526" s="6" t="str">
        <f>VLOOKUP(Table2[[#This Row],[CustomerID]],'Medical Examinations'!A:J,8,FALSE)</f>
        <v>No</v>
      </c>
      <c r="J1526" s="6" t="str">
        <f>VLOOKUP(Table2[[#This Row],[CustomerID]],'Medical Examinations'!A:J,9,FALSE)</f>
        <v>UnderWeight</v>
      </c>
      <c r="K1526" s="6" t="str">
        <f>VLOOKUP(Table2[[#This Row],[CustomerID]],'Medical Examinations'!A:J,10,FALSE)</f>
        <v>Diabetes</v>
      </c>
      <c r="L1526" s="6" t="str">
        <f>VLOOKUP(Table2[[#This Row],[CustomerID]],'Hospitalisation Details'!A:M,12,FALSE)</f>
        <v>18-Jul-1968</v>
      </c>
      <c r="M1526" s="6">
        <f>VLOOKUP(Table2[[#This Row],[CustomerID]],'Hospitalisation Details'!A:M,7,FALSE)</f>
        <v>6738.84</v>
      </c>
      <c r="N1526" s="6" t="str">
        <f>VLOOKUP(Table2[[#This Row],[CustomerID]],'Hospitalisation Details'!A:M,8,FALSE)</f>
        <v>tier - 3</v>
      </c>
      <c r="O1526" s="6" t="str">
        <f>VLOOKUP(Table2[[#This Row],[CustomerID]],'Hospitalisation Details'!A:M,9,FALSE)</f>
        <v>tier - 1</v>
      </c>
      <c r="P1526" s="6" t="str">
        <f>VLOOKUP(Table2[[#This Row],[CustomerID]],'Hospitalisation Details'!A:M,10,FALSE)</f>
        <v>R1012</v>
      </c>
      <c r="Q1526" s="6">
        <f>VLOOKUP(Table2[[#This Row],[CustomerID]],'Hospitalisation Details'!A:M,13,FALSE)</f>
        <v>54</v>
      </c>
      <c r="R1526" s="41"/>
    </row>
    <row r="1527" spans="1:18" x14ac:dyDescent="0.3">
      <c r="A1527" s="6" t="str">
        <f>VLOOKUP('Customer Names'!A1527,'Customer Names'!A:A,1,FALSE)</f>
        <v>Id1526</v>
      </c>
      <c r="B1527" s="6" t="str">
        <f>VLOOKUP(Table2[[#This Row],[CustomerID]],'Customer Names'!A:E,4,FALSE)</f>
        <v xml:space="preserve">  Rachel</v>
      </c>
      <c r="C1527" s="6">
        <f>VLOOKUP(Table2[[#This Row],[CustomerID]],'Medical Examinations'!A:J,2,FALSE)</f>
        <v>21.99</v>
      </c>
      <c r="D1527" s="6">
        <f>VLOOKUP(Table2[[#This Row],[CustomerID]],'Medical Examinations'!A:J,3,FALSE)</f>
        <v>11.17</v>
      </c>
      <c r="E1527" s="6" t="str">
        <f>VLOOKUP(Table2[[#This Row],[CustomerID]],'Medical Examinations'!A:J,4,FALSE)</f>
        <v>No</v>
      </c>
      <c r="F1527" s="6" t="str">
        <f>VLOOKUP(Table2[[#This Row],[CustomerID]],'Medical Examinations'!A:J,5,FALSE)</f>
        <v>No</v>
      </c>
      <c r="G1527" s="6" t="str">
        <f>VLOOKUP(Table2[[#This Row],[CustomerID]],'Medical Examinations'!A:J,6,FALSE)</f>
        <v>No</v>
      </c>
      <c r="H1527" s="6">
        <f>VLOOKUP(Table2[[#This Row],[CustomerID]],'Medical Examinations'!A:J,7,FALSE)</f>
        <v>0</v>
      </c>
      <c r="I1527" s="6" t="str">
        <f>VLOOKUP(Table2[[#This Row],[CustomerID]],'Medical Examinations'!A:J,8,FALSE)</f>
        <v>No</v>
      </c>
      <c r="J1527" s="6" t="str">
        <f>VLOOKUP(Table2[[#This Row],[CustomerID]],'Medical Examinations'!A:J,9,FALSE)</f>
        <v>NormalWeight</v>
      </c>
      <c r="K1527" s="6" t="str">
        <f>VLOOKUP(Table2[[#This Row],[CustomerID]],'Medical Examinations'!A:J,10,FALSE)</f>
        <v>Diabetes</v>
      </c>
      <c r="L1527" s="6" t="str">
        <f>VLOOKUP(Table2[[#This Row],[CustomerID]],'Hospitalisation Details'!A:M,12,FALSE)</f>
        <v>21-Oct-1978</v>
      </c>
      <c r="M1527" s="6">
        <f>VLOOKUP(Table2[[#This Row],[CustomerID]],'Hospitalisation Details'!A:M,7,FALSE)</f>
        <v>6737.98</v>
      </c>
      <c r="N1527" s="6" t="str">
        <f>VLOOKUP(Table2[[#This Row],[CustomerID]],'Hospitalisation Details'!A:M,8,FALSE)</f>
        <v>tier - 2</v>
      </c>
      <c r="O1527" s="6" t="str">
        <f>VLOOKUP(Table2[[#This Row],[CustomerID]],'Hospitalisation Details'!A:M,9,FALSE)</f>
        <v>tier - 3</v>
      </c>
      <c r="P1527" s="6" t="str">
        <f>VLOOKUP(Table2[[#This Row],[CustomerID]],'Hospitalisation Details'!A:M,10,FALSE)</f>
        <v>R1013</v>
      </c>
      <c r="Q1527" s="6">
        <f>VLOOKUP(Table2[[#This Row],[CustomerID]],'Hospitalisation Details'!A:M,13,FALSE)</f>
        <v>44</v>
      </c>
      <c r="R1527" s="41"/>
    </row>
    <row r="1528" spans="1:18" x14ac:dyDescent="0.3">
      <c r="A1528" s="6" t="str">
        <f>VLOOKUP('Customer Names'!A1528,'Customer Names'!A:A,1,FALSE)</f>
        <v>Id1527</v>
      </c>
      <c r="B1528" s="6" t="str">
        <f>VLOOKUP(Table2[[#This Row],[CustomerID]],'Customer Names'!A:E,4,FALSE)</f>
        <v xml:space="preserve">  Susan</v>
      </c>
      <c r="C1528" s="6">
        <f>VLOOKUP(Table2[[#This Row],[CustomerID]],'Medical Examinations'!A:J,2,FALSE)</f>
        <v>34.85</v>
      </c>
      <c r="D1528" s="6">
        <f>VLOOKUP(Table2[[#This Row],[CustomerID]],'Medical Examinations'!A:J,3,FALSE)</f>
        <v>5.75</v>
      </c>
      <c r="E1528" s="6" t="str">
        <f>VLOOKUP(Table2[[#This Row],[CustomerID]],'Medical Examinations'!A:J,4,FALSE)</f>
        <v>No</v>
      </c>
      <c r="F1528" s="6" t="str">
        <f>VLOOKUP(Table2[[#This Row],[CustomerID]],'Medical Examinations'!A:J,5,FALSE)</f>
        <v>No</v>
      </c>
      <c r="G1528" s="6" t="str">
        <f>VLOOKUP(Table2[[#This Row],[CustomerID]],'Medical Examinations'!A:J,6,FALSE)</f>
        <v>No</v>
      </c>
      <c r="H1528" s="6">
        <f>VLOOKUP(Table2[[#This Row],[CustomerID]],'Medical Examinations'!A:J,7,FALSE)</f>
        <v>0</v>
      </c>
      <c r="I1528" s="6" t="str">
        <f>VLOOKUP(Table2[[#This Row],[CustomerID]],'Medical Examinations'!A:J,8,FALSE)</f>
        <v>No</v>
      </c>
      <c r="J1528" s="6" t="str">
        <f>VLOOKUP(Table2[[#This Row],[CustomerID]],'Medical Examinations'!A:J,9,FALSE)</f>
        <v>Obesity</v>
      </c>
      <c r="K1528" s="6" t="str">
        <f>VLOOKUP(Table2[[#This Row],[CustomerID]],'Medical Examinations'!A:J,10,FALSE)</f>
        <v>Prediabetes</v>
      </c>
      <c r="L1528" s="6" t="str">
        <f>VLOOKUP(Table2[[#This Row],[CustomerID]],'Hospitalisation Details'!A:M,12,FALSE)</f>
        <v>13-Jun-1994</v>
      </c>
      <c r="M1528" s="6">
        <f>VLOOKUP(Table2[[#This Row],[CustomerID]],'Hospitalisation Details'!A:M,7,FALSE)</f>
        <v>6721.37</v>
      </c>
      <c r="N1528" s="6" t="str">
        <f>VLOOKUP(Table2[[#This Row],[CustomerID]],'Hospitalisation Details'!A:M,8,FALSE)</f>
        <v>tier - 2</v>
      </c>
      <c r="O1528" s="6" t="str">
        <f>VLOOKUP(Table2[[#This Row],[CustomerID]],'Hospitalisation Details'!A:M,9,FALSE)</f>
        <v>tier - 1</v>
      </c>
      <c r="P1528" s="6" t="str">
        <f>VLOOKUP(Table2[[#This Row],[CustomerID]],'Hospitalisation Details'!A:M,10,FALSE)</f>
        <v>R1012</v>
      </c>
      <c r="Q1528" s="6">
        <f>VLOOKUP(Table2[[#This Row],[CustomerID]],'Hospitalisation Details'!A:M,13,FALSE)</f>
        <v>28</v>
      </c>
      <c r="R1528" s="41"/>
    </row>
    <row r="1529" spans="1:18" x14ac:dyDescent="0.3">
      <c r="A1529" s="6" t="str">
        <f>VLOOKUP('Customer Names'!A1529,'Customer Names'!A:A,1,FALSE)</f>
        <v>Id1528</v>
      </c>
      <c r="B1529" s="6" t="str">
        <f>VLOOKUP(Table2[[#This Row],[CustomerID]],'Customer Names'!A:E,4,FALSE)</f>
        <v xml:space="preserve">  Cameron M</v>
      </c>
      <c r="C1529" s="6">
        <f>VLOOKUP(Table2[[#This Row],[CustomerID]],'Medical Examinations'!A:J,2,FALSE)</f>
        <v>24.51</v>
      </c>
      <c r="D1529" s="6">
        <f>VLOOKUP(Table2[[#This Row],[CustomerID]],'Medical Examinations'!A:J,3,FALSE)</f>
        <v>4.83</v>
      </c>
      <c r="E1529" s="6" t="str">
        <f>VLOOKUP(Table2[[#This Row],[CustomerID]],'Medical Examinations'!A:J,4,FALSE)</f>
        <v>Yes</v>
      </c>
      <c r="F1529" s="6" t="str">
        <f>VLOOKUP(Table2[[#This Row],[CustomerID]],'Medical Examinations'!A:J,5,FALSE)</f>
        <v>No</v>
      </c>
      <c r="G1529" s="6" t="str">
        <f>VLOOKUP(Table2[[#This Row],[CustomerID]],'Medical Examinations'!A:J,6,FALSE)</f>
        <v>Yes</v>
      </c>
      <c r="H1529" s="6">
        <f>VLOOKUP(Table2[[#This Row],[CustomerID]],'Medical Examinations'!A:J,7,FALSE)</f>
        <v>1</v>
      </c>
      <c r="I1529" s="6" t="str">
        <f>VLOOKUP(Table2[[#This Row],[CustomerID]],'Medical Examinations'!A:J,8,FALSE)</f>
        <v>No</v>
      </c>
      <c r="J1529" s="6" t="str">
        <f>VLOOKUP(Table2[[#This Row],[CustomerID]],'Medical Examinations'!A:J,9,FALSE)</f>
        <v>NormalWeight</v>
      </c>
      <c r="K1529" s="6" t="str">
        <f>VLOOKUP(Table2[[#This Row],[CustomerID]],'Medical Examinations'!A:J,10,FALSE)</f>
        <v>Normal</v>
      </c>
      <c r="L1529" s="6" t="str">
        <f>VLOOKUP(Table2[[#This Row],[CustomerID]],'Hospitalisation Details'!A:M,12,FALSE)</f>
        <v>12-Jun-1983</v>
      </c>
      <c r="M1529" s="6">
        <f>VLOOKUP(Table2[[#This Row],[CustomerID]],'Hospitalisation Details'!A:M,7,FALSE)</f>
        <v>6710.19</v>
      </c>
      <c r="N1529" s="6" t="str">
        <f>VLOOKUP(Table2[[#This Row],[CustomerID]],'Hospitalisation Details'!A:M,8,FALSE)</f>
        <v>tier - 3</v>
      </c>
      <c r="O1529" s="6" t="str">
        <f>VLOOKUP(Table2[[#This Row],[CustomerID]],'Hospitalisation Details'!A:M,9,FALSE)</f>
        <v>tier - 3</v>
      </c>
      <c r="P1529" s="6" t="str">
        <f>VLOOKUP(Table2[[#This Row],[CustomerID]],'Hospitalisation Details'!A:M,10,FALSE)</f>
        <v>R1012</v>
      </c>
      <c r="Q1529" s="6">
        <f>VLOOKUP(Table2[[#This Row],[CustomerID]],'Hospitalisation Details'!A:M,13,FALSE)</f>
        <v>39</v>
      </c>
      <c r="R1529" s="41"/>
    </row>
    <row r="1530" spans="1:18" x14ac:dyDescent="0.3">
      <c r="A1530" s="6" t="str">
        <f>VLOOKUP('Customer Names'!A1530,'Customer Names'!A:A,1,FALSE)</f>
        <v>Id1529</v>
      </c>
      <c r="B1530" s="6" t="str">
        <f>VLOOKUP(Table2[[#This Row],[CustomerID]],'Customer Names'!A:E,4,FALSE)</f>
        <v xml:space="preserve">  Claudia A</v>
      </c>
      <c r="C1530" s="6">
        <f>VLOOKUP(Table2[[#This Row],[CustomerID]],'Medical Examinations'!A:J,2,FALSE)</f>
        <v>19.399999999999999</v>
      </c>
      <c r="D1530" s="6">
        <f>VLOOKUP(Table2[[#This Row],[CustomerID]],'Medical Examinations'!A:J,3,FALSE)</f>
        <v>11.93</v>
      </c>
      <c r="E1530" s="6" t="str">
        <f>VLOOKUP(Table2[[#This Row],[CustomerID]],'Medical Examinations'!A:J,4,FALSE)</f>
        <v>No</v>
      </c>
      <c r="F1530" s="6" t="str">
        <f>VLOOKUP(Table2[[#This Row],[CustomerID]],'Medical Examinations'!A:J,5,FALSE)</f>
        <v>No</v>
      </c>
      <c r="G1530" s="6" t="str">
        <f>VLOOKUP(Table2[[#This Row],[CustomerID]],'Medical Examinations'!A:J,6,FALSE)</f>
        <v>No</v>
      </c>
      <c r="H1530" s="6">
        <f>VLOOKUP(Table2[[#This Row],[CustomerID]],'Medical Examinations'!A:J,7,FALSE)</f>
        <v>0</v>
      </c>
      <c r="I1530" s="6" t="str">
        <f>VLOOKUP(Table2[[#This Row],[CustomerID]],'Medical Examinations'!A:J,8,FALSE)</f>
        <v>No</v>
      </c>
      <c r="J1530" s="6" t="str">
        <f>VLOOKUP(Table2[[#This Row],[CustomerID]],'Medical Examinations'!A:J,9,FALSE)</f>
        <v>NormalWeight</v>
      </c>
      <c r="K1530" s="6" t="str">
        <f>VLOOKUP(Table2[[#This Row],[CustomerID]],'Medical Examinations'!A:J,10,FALSE)</f>
        <v>Diabetes</v>
      </c>
      <c r="L1530" s="6" t="str">
        <f>VLOOKUP(Table2[[#This Row],[CustomerID]],'Hospitalisation Details'!A:M,12,FALSE)</f>
        <v>12-Dec-1971</v>
      </c>
      <c r="M1530" s="6">
        <f>VLOOKUP(Table2[[#This Row],[CustomerID]],'Hospitalisation Details'!A:M,7,FALSE)</f>
        <v>6706.47</v>
      </c>
      <c r="N1530" s="6" t="str">
        <f>VLOOKUP(Table2[[#This Row],[CustomerID]],'Hospitalisation Details'!A:M,8,FALSE)</f>
        <v>tier - 2</v>
      </c>
      <c r="O1530" s="6" t="str">
        <f>VLOOKUP(Table2[[#This Row],[CustomerID]],'Hospitalisation Details'!A:M,9,FALSE)</f>
        <v>tier - 1</v>
      </c>
      <c r="P1530" s="6" t="str">
        <f>VLOOKUP(Table2[[#This Row],[CustomerID]],'Hospitalisation Details'!A:M,10,FALSE)</f>
        <v>R1013</v>
      </c>
      <c r="Q1530" s="6">
        <f>VLOOKUP(Table2[[#This Row],[CustomerID]],'Hospitalisation Details'!A:M,13,FALSE)</f>
        <v>51</v>
      </c>
      <c r="R1530" s="41"/>
    </row>
    <row r="1531" spans="1:18" x14ac:dyDescent="0.3">
      <c r="A1531" s="6" t="str">
        <f>VLOOKUP('Customer Names'!A1531,'Customer Names'!A:A,1,FALSE)</f>
        <v>Id1530</v>
      </c>
      <c r="B1531" s="6" t="str">
        <f>VLOOKUP(Table2[[#This Row],[CustomerID]],'Customer Names'!A:E,4,FALSE)</f>
        <v xml:space="preserve">  Kate</v>
      </c>
      <c r="C1531" s="6">
        <f>VLOOKUP(Table2[[#This Row],[CustomerID]],'Medical Examinations'!A:J,2,FALSE)</f>
        <v>15.1</v>
      </c>
      <c r="D1531" s="6">
        <f>VLOOKUP(Table2[[#This Row],[CustomerID]],'Medical Examinations'!A:J,3,FALSE)</f>
        <v>8.41</v>
      </c>
      <c r="E1531" s="6" t="str">
        <f>VLOOKUP(Table2[[#This Row],[CustomerID]],'Medical Examinations'!A:J,4,FALSE)</f>
        <v>No</v>
      </c>
      <c r="F1531" s="6" t="str">
        <f>VLOOKUP(Table2[[#This Row],[CustomerID]],'Medical Examinations'!A:J,5,FALSE)</f>
        <v>No</v>
      </c>
      <c r="G1531" s="6" t="str">
        <f>VLOOKUP(Table2[[#This Row],[CustomerID]],'Medical Examinations'!A:J,6,FALSE)</f>
        <v>No</v>
      </c>
      <c r="H1531" s="6">
        <f>VLOOKUP(Table2[[#This Row],[CustomerID]],'Medical Examinations'!A:J,7,FALSE)</f>
        <v>0</v>
      </c>
      <c r="I1531" s="6" t="str">
        <f>VLOOKUP(Table2[[#This Row],[CustomerID]],'Medical Examinations'!A:J,8,FALSE)</f>
        <v>No</v>
      </c>
      <c r="J1531" s="6" t="str">
        <f>VLOOKUP(Table2[[#This Row],[CustomerID]],'Medical Examinations'!A:J,9,FALSE)</f>
        <v>UnderWeight</v>
      </c>
      <c r="K1531" s="6" t="str">
        <f>VLOOKUP(Table2[[#This Row],[CustomerID]],'Medical Examinations'!A:J,10,FALSE)</f>
        <v>Diabetes</v>
      </c>
      <c r="L1531" s="6" t="str">
        <f>VLOOKUP(Table2[[#This Row],[CustomerID]],'Hospitalisation Details'!A:M,12,FALSE)</f>
        <v>13-Jul-1968</v>
      </c>
      <c r="M1531" s="6">
        <f>VLOOKUP(Table2[[#This Row],[CustomerID]],'Hospitalisation Details'!A:M,7,FALSE)</f>
        <v>6700.56</v>
      </c>
      <c r="N1531" s="6" t="str">
        <f>VLOOKUP(Table2[[#This Row],[CustomerID]],'Hospitalisation Details'!A:M,8,FALSE)</f>
        <v>tier - 3</v>
      </c>
      <c r="O1531" s="6" t="str">
        <f>VLOOKUP(Table2[[#This Row],[CustomerID]],'Hospitalisation Details'!A:M,9,FALSE)</f>
        <v>tier - 1</v>
      </c>
      <c r="P1531" s="6" t="str">
        <f>VLOOKUP(Table2[[#This Row],[CustomerID]],'Hospitalisation Details'!A:M,10,FALSE)</f>
        <v>R1012</v>
      </c>
      <c r="Q1531" s="6">
        <f>VLOOKUP(Table2[[#This Row],[CustomerID]],'Hospitalisation Details'!A:M,13,FALSE)</f>
        <v>54</v>
      </c>
      <c r="R1531" s="41"/>
    </row>
    <row r="1532" spans="1:18" x14ac:dyDescent="0.3">
      <c r="A1532" s="6" t="str">
        <f>VLOOKUP('Customer Names'!A1532,'Customer Names'!A:A,1,FALSE)</f>
        <v>Id1531</v>
      </c>
      <c r="B1532" s="6" t="str">
        <f>VLOOKUP(Table2[[#This Row],[CustomerID]],'Customer Names'!A:E,4,FALSE)</f>
        <v xml:space="preserve">  Nicole M</v>
      </c>
      <c r="C1532" s="6">
        <f>VLOOKUP(Table2[[#This Row],[CustomerID]],'Medical Examinations'!A:J,2,FALSE)</f>
        <v>23.37</v>
      </c>
      <c r="D1532" s="6">
        <f>VLOOKUP(Table2[[#This Row],[CustomerID]],'Medical Examinations'!A:J,3,FALSE)</f>
        <v>5.59</v>
      </c>
      <c r="E1532" s="6" t="str">
        <f>VLOOKUP(Table2[[#This Row],[CustomerID]],'Medical Examinations'!A:J,4,FALSE)</f>
        <v>Yes</v>
      </c>
      <c r="F1532" s="6" t="str">
        <f>VLOOKUP(Table2[[#This Row],[CustomerID]],'Medical Examinations'!A:J,5,FALSE)</f>
        <v>No</v>
      </c>
      <c r="G1532" s="6" t="str">
        <f>VLOOKUP(Table2[[#This Row],[CustomerID]],'Medical Examinations'!A:J,6,FALSE)</f>
        <v>No</v>
      </c>
      <c r="H1532" s="6">
        <f>VLOOKUP(Table2[[#This Row],[CustomerID]],'Medical Examinations'!A:J,7,FALSE)</f>
        <v>0</v>
      </c>
      <c r="I1532" s="6" t="str">
        <f>VLOOKUP(Table2[[#This Row],[CustomerID]],'Medical Examinations'!A:J,8,FALSE)</f>
        <v>No</v>
      </c>
      <c r="J1532" s="6" t="str">
        <f>VLOOKUP(Table2[[#This Row],[CustomerID]],'Medical Examinations'!A:J,9,FALSE)</f>
        <v>NormalWeight</v>
      </c>
      <c r="K1532" s="6" t="str">
        <f>VLOOKUP(Table2[[#This Row],[CustomerID]],'Medical Examinations'!A:J,10,FALSE)</f>
        <v>Normal</v>
      </c>
      <c r="L1532" s="6" t="str">
        <f>VLOOKUP(Table2[[#This Row],[CustomerID]],'Hospitalisation Details'!A:M,12,FALSE)</f>
        <v>9-Jul-1985</v>
      </c>
      <c r="M1532" s="6">
        <f>VLOOKUP(Table2[[#This Row],[CustomerID]],'Hospitalisation Details'!A:M,7,FALSE)</f>
        <v>6686.43</v>
      </c>
      <c r="N1532" s="6" t="str">
        <f>VLOOKUP(Table2[[#This Row],[CustomerID]],'Hospitalisation Details'!A:M,8,FALSE)</f>
        <v>tier - 2</v>
      </c>
      <c r="O1532" s="6" t="str">
        <f>VLOOKUP(Table2[[#This Row],[CustomerID]],'Hospitalisation Details'!A:M,9,FALSE)</f>
        <v>tier - 3</v>
      </c>
      <c r="P1532" s="6" t="str">
        <f>VLOOKUP(Table2[[#This Row],[CustomerID]],'Hospitalisation Details'!A:M,10,FALSE)</f>
        <v>R1012</v>
      </c>
      <c r="Q1532" s="6">
        <f>VLOOKUP(Table2[[#This Row],[CustomerID]],'Hospitalisation Details'!A:M,13,FALSE)</f>
        <v>37</v>
      </c>
      <c r="R1532" s="41"/>
    </row>
    <row r="1533" spans="1:18" x14ac:dyDescent="0.3">
      <c r="A1533" s="6" t="str">
        <f>VLOOKUP('Customer Names'!A1533,'Customer Names'!A:A,1,FALSE)</f>
        <v>Id1532</v>
      </c>
      <c r="B1533" s="6" t="str">
        <f>VLOOKUP(Table2[[#This Row],[CustomerID]],'Customer Names'!A:E,4,FALSE)</f>
        <v xml:space="preserve">  Jack</v>
      </c>
      <c r="C1533" s="6">
        <f>VLOOKUP(Table2[[#This Row],[CustomerID]],'Medical Examinations'!A:J,2,FALSE)</f>
        <v>42.4</v>
      </c>
      <c r="D1533" s="6">
        <f>VLOOKUP(Table2[[#This Row],[CustomerID]],'Medical Examinations'!A:J,3,FALSE)</f>
        <v>4.0599999999999996</v>
      </c>
      <c r="E1533" s="6" t="str">
        <f>VLOOKUP(Table2[[#This Row],[CustomerID]],'Medical Examinations'!A:J,4,FALSE)</f>
        <v>No</v>
      </c>
      <c r="F1533" s="6" t="str">
        <f>VLOOKUP(Table2[[#This Row],[CustomerID]],'Medical Examinations'!A:J,5,FALSE)</f>
        <v>No</v>
      </c>
      <c r="G1533" s="6" t="str">
        <f>VLOOKUP(Table2[[#This Row],[CustomerID]],'Medical Examinations'!A:J,6,FALSE)</f>
        <v>No</v>
      </c>
      <c r="H1533" s="6">
        <f>VLOOKUP(Table2[[#This Row],[CustomerID]],'Medical Examinations'!A:J,7,FALSE)</f>
        <v>0</v>
      </c>
      <c r="I1533" s="6" t="str">
        <f>VLOOKUP(Table2[[#This Row],[CustomerID]],'Medical Examinations'!A:J,8,FALSE)</f>
        <v>No</v>
      </c>
      <c r="J1533" s="6" t="str">
        <f>VLOOKUP(Table2[[#This Row],[CustomerID]],'Medical Examinations'!A:J,9,FALSE)</f>
        <v>Obesity</v>
      </c>
      <c r="K1533" s="6" t="str">
        <f>VLOOKUP(Table2[[#This Row],[CustomerID]],'Medical Examinations'!A:J,10,FALSE)</f>
        <v>Normal</v>
      </c>
      <c r="L1533" s="6" t="str">
        <f>VLOOKUP(Table2[[#This Row],[CustomerID]],'Hospitalisation Details'!A:M,12,FALSE)</f>
        <v>20-Oct-1989</v>
      </c>
      <c r="M1533" s="6">
        <f>VLOOKUP(Table2[[#This Row],[CustomerID]],'Hospitalisation Details'!A:M,7,FALSE)</f>
        <v>6666.24</v>
      </c>
      <c r="N1533" s="6" t="str">
        <f>VLOOKUP(Table2[[#This Row],[CustomerID]],'Hospitalisation Details'!A:M,8,FALSE)</f>
        <v>tier - 3</v>
      </c>
      <c r="O1533" s="6" t="str">
        <f>VLOOKUP(Table2[[#This Row],[CustomerID]],'Hospitalisation Details'!A:M,9,FALSE)</f>
        <v>tier - 1</v>
      </c>
      <c r="P1533" s="6" t="str">
        <f>VLOOKUP(Table2[[#This Row],[CustomerID]],'Hospitalisation Details'!A:M,10,FALSE)</f>
        <v>R1011</v>
      </c>
      <c r="Q1533" s="6">
        <f>VLOOKUP(Table2[[#This Row],[CustomerID]],'Hospitalisation Details'!A:M,13,FALSE)</f>
        <v>33</v>
      </c>
      <c r="R1533" s="41"/>
    </row>
    <row r="1534" spans="1:18" x14ac:dyDescent="0.3">
      <c r="A1534" s="6" t="str">
        <f>VLOOKUP('Customer Names'!A1534,'Customer Names'!A:A,1,FALSE)</f>
        <v>Id1533</v>
      </c>
      <c r="B1534" s="6" t="str">
        <f>VLOOKUP(Table2[[#This Row],[CustomerID]],'Customer Names'!A:E,4,FALSE)</f>
        <v xml:space="preserve">  Gregory</v>
      </c>
      <c r="C1534" s="6">
        <f>VLOOKUP(Table2[[#This Row],[CustomerID]],'Medical Examinations'!A:J,2,FALSE)</f>
        <v>28.405000000000001</v>
      </c>
      <c r="D1534" s="6">
        <f>VLOOKUP(Table2[[#This Row],[CustomerID]],'Medical Examinations'!A:J,3,FALSE)</f>
        <v>7.02</v>
      </c>
      <c r="E1534" s="6" t="str">
        <f>VLOOKUP(Table2[[#This Row],[CustomerID]],'Medical Examinations'!A:J,4,FALSE)</f>
        <v>Yes</v>
      </c>
      <c r="F1534" s="6" t="str">
        <f>VLOOKUP(Table2[[#This Row],[CustomerID]],'Medical Examinations'!A:J,5,FALSE)</f>
        <v>No</v>
      </c>
      <c r="G1534" s="6" t="str">
        <f>VLOOKUP(Table2[[#This Row],[CustomerID]],'Medical Examinations'!A:J,6,FALSE)</f>
        <v>No</v>
      </c>
      <c r="H1534" s="6">
        <f>VLOOKUP(Table2[[#This Row],[CustomerID]],'Medical Examinations'!A:J,7,FALSE)</f>
        <v>0</v>
      </c>
      <c r="I1534" s="6" t="str">
        <f>VLOOKUP(Table2[[#This Row],[CustomerID]],'Medical Examinations'!A:J,8,FALSE)</f>
        <v>No</v>
      </c>
      <c r="J1534" s="6" t="str">
        <f>VLOOKUP(Table2[[#This Row],[CustomerID]],'Medical Examinations'!A:J,9,FALSE)</f>
        <v>OverWeight</v>
      </c>
      <c r="K1534" s="6" t="str">
        <f>VLOOKUP(Table2[[#This Row],[CustomerID]],'Medical Examinations'!A:J,10,FALSE)</f>
        <v>Diabetes</v>
      </c>
      <c r="L1534" s="6" t="str">
        <f>VLOOKUP(Table2[[#This Row],[CustomerID]],'Hospitalisation Details'!A:M,12,FALSE)</f>
        <v>17-Sep-1981</v>
      </c>
      <c r="M1534" s="6">
        <f>VLOOKUP(Table2[[#This Row],[CustomerID]],'Hospitalisation Details'!A:M,7,FALSE)</f>
        <v>6664.69</v>
      </c>
      <c r="N1534" s="6" t="str">
        <f>VLOOKUP(Table2[[#This Row],[CustomerID]],'Hospitalisation Details'!A:M,8,FALSE)</f>
        <v>tier - 3</v>
      </c>
      <c r="O1534" s="6" t="str">
        <f>VLOOKUP(Table2[[#This Row],[CustomerID]],'Hospitalisation Details'!A:M,9,FALSE)</f>
        <v>tier - 1</v>
      </c>
      <c r="P1534" s="6" t="str">
        <f>VLOOKUP(Table2[[#This Row],[CustomerID]],'Hospitalisation Details'!A:M,10,FALSE)</f>
        <v>R1012</v>
      </c>
      <c r="Q1534" s="6">
        <f>VLOOKUP(Table2[[#This Row],[CustomerID]],'Hospitalisation Details'!A:M,13,FALSE)</f>
        <v>41</v>
      </c>
      <c r="R1534" s="41"/>
    </row>
    <row r="1535" spans="1:18" x14ac:dyDescent="0.3">
      <c r="A1535" s="6" t="str">
        <f>VLOOKUP('Customer Names'!A1535,'Customer Names'!A:A,1,FALSE)</f>
        <v>Id1534</v>
      </c>
      <c r="B1535" s="6" t="str">
        <f>VLOOKUP(Table2[[#This Row],[CustomerID]],'Customer Names'!A:E,4,FALSE)</f>
        <v xml:space="preserve">  Rebecca</v>
      </c>
      <c r="C1535" s="6">
        <f>VLOOKUP(Table2[[#This Row],[CustomerID]],'Medical Examinations'!A:J,2,FALSE)</f>
        <v>23.4</v>
      </c>
      <c r="D1535" s="6">
        <f>VLOOKUP(Table2[[#This Row],[CustomerID]],'Medical Examinations'!A:J,3,FALSE)</f>
        <v>4.47</v>
      </c>
      <c r="E1535" s="6" t="str">
        <f>VLOOKUP(Table2[[#This Row],[CustomerID]],'Medical Examinations'!A:J,4,FALSE)</f>
        <v>No</v>
      </c>
      <c r="F1535" s="6" t="str">
        <f>VLOOKUP(Table2[[#This Row],[CustomerID]],'Medical Examinations'!A:J,5,FALSE)</f>
        <v>No</v>
      </c>
      <c r="G1535" s="6" t="str">
        <f>VLOOKUP(Table2[[#This Row],[CustomerID]],'Medical Examinations'!A:J,6,FALSE)</f>
        <v>No</v>
      </c>
      <c r="H1535" s="6">
        <f>VLOOKUP(Table2[[#This Row],[CustomerID]],'Medical Examinations'!A:J,7,FALSE)</f>
        <v>0</v>
      </c>
      <c r="I1535" s="6" t="str">
        <f>VLOOKUP(Table2[[#This Row],[CustomerID]],'Medical Examinations'!A:J,8,FALSE)</f>
        <v>No</v>
      </c>
      <c r="J1535" s="6" t="str">
        <f>VLOOKUP(Table2[[#This Row],[CustomerID]],'Medical Examinations'!A:J,9,FALSE)</f>
        <v>NormalWeight</v>
      </c>
      <c r="K1535" s="6" t="str">
        <f>VLOOKUP(Table2[[#This Row],[CustomerID]],'Medical Examinations'!A:J,10,FALSE)</f>
        <v>Normal</v>
      </c>
      <c r="L1535" s="6" t="str">
        <f>VLOOKUP(Table2[[#This Row],[CustomerID]],'Hospitalisation Details'!A:M,12,FALSE)</f>
        <v>27-Sep-1982</v>
      </c>
      <c r="M1535" s="6">
        <f>VLOOKUP(Table2[[#This Row],[CustomerID]],'Hospitalisation Details'!A:M,7,FALSE)</f>
        <v>6664.32</v>
      </c>
      <c r="N1535" s="6" t="str">
        <f>VLOOKUP(Table2[[#This Row],[CustomerID]],'Hospitalisation Details'!A:M,8,FALSE)</f>
        <v>tier - 2</v>
      </c>
      <c r="O1535" s="6" t="str">
        <f>VLOOKUP(Table2[[#This Row],[CustomerID]],'Hospitalisation Details'!A:M,9,FALSE)</f>
        <v>tier - 2</v>
      </c>
      <c r="P1535" s="6" t="str">
        <f>VLOOKUP(Table2[[#This Row],[CustomerID]],'Hospitalisation Details'!A:M,10,FALSE)</f>
        <v>R1013</v>
      </c>
      <c r="Q1535" s="6">
        <f>VLOOKUP(Table2[[#This Row],[CustomerID]],'Hospitalisation Details'!A:M,13,FALSE)</f>
        <v>40</v>
      </c>
      <c r="R1535" s="41"/>
    </row>
    <row r="1536" spans="1:18" x14ac:dyDescent="0.3">
      <c r="A1536" s="6" t="str">
        <f>VLOOKUP('Customer Names'!A1536,'Customer Names'!A:A,1,FALSE)</f>
        <v>Id1535</v>
      </c>
      <c r="B1536" s="6" t="str">
        <f>VLOOKUP(Table2[[#This Row],[CustomerID]],'Customer Names'!A:E,4,FALSE)</f>
        <v xml:space="preserve">  Adam</v>
      </c>
      <c r="C1536" s="6">
        <f>VLOOKUP(Table2[[#This Row],[CustomerID]],'Medical Examinations'!A:J,2,FALSE)</f>
        <v>33.44</v>
      </c>
      <c r="D1536" s="6">
        <f>VLOOKUP(Table2[[#This Row],[CustomerID]],'Medical Examinations'!A:J,3,FALSE)</f>
        <v>4.54</v>
      </c>
      <c r="E1536" s="6" t="str">
        <f>VLOOKUP(Table2[[#This Row],[CustomerID]],'Medical Examinations'!A:J,4,FALSE)</f>
        <v>No</v>
      </c>
      <c r="F1536" s="6" t="str">
        <f>VLOOKUP(Table2[[#This Row],[CustomerID]],'Medical Examinations'!A:J,5,FALSE)</f>
        <v>No</v>
      </c>
      <c r="G1536" s="6" t="str">
        <f>VLOOKUP(Table2[[#This Row],[CustomerID]],'Medical Examinations'!A:J,6,FALSE)</f>
        <v>No</v>
      </c>
      <c r="H1536" s="6">
        <f>VLOOKUP(Table2[[#This Row],[CustomerID]],'Medical Examinations'!A:J,7,FALSE)</f>
        <v>0</v>
      </c>
      <c r="I1536" s="6" t="str">
        <f>VLOOKUP(Table2[[#This Row],[CustomerID]],'Medical Examinations'!A:J,8,FALSE)</f>
        <v>No</v>
      </c>
      <c r="J1536" s="6" t="str">
        <f>VLOOKUP(Table2[[#This Row],[CustomerID]],'Medical Examinations'!A:J,9,FALSE)</f>
        <v>Obesity</v>
      </c>
      <c r="K1536" s="6" t="str">
        <f>VLOOKUP(Table2[[#This Row],[CustomerID]],'Medical Examinations'!A:J,10,FALSE)</f>
        <v>Normal</v>
      </c>
      <c r="L1536" s="6" t="str">
        <f>VLOOKUP(Table2[[#This Row],[CustomerID]],'Hospitalisation Details'!A:M,12,FALSE)</f>
        <v>19-Nov-1989</v>
      </c>
      <c r="M1536" s="6">
        <f>VLOOKUP(Table2[[#This Row],[CustomerID]],'Hospitalisation Details'!A:M,7,FALSE)</f>
        <v>6653.79</v>
      </c>
      <c r="N1536" s="6" t="str">
        <f>VLOOKUP(Table2[[#This Row],[CustomerID]],'Hospitalisation Details'!A:M,8,FALSE)</f>
        <v>tier - 2</v>
      </c>
      <c r="O1536" s="6" t="str">
        <f>VLOOKUP(Table2[[#This Row],[CustomerID]],'Hospitalisation Details'!A:M,9,FALSE)</f>
        <v>tier - 1</v>
      </c>
      <c r="P1536" s="6" t="str">
        <f>VLOOKUP(Table2[[#This Row],[CustomerID]],'Hospitalisation Details'!A:M,10,FALSE)</f>
        <v>R1013</v>
      </c>
      <c r="Q1536" s="6">
        <f>VLOOKUP(Table2[[#This Row],[CustomerID]],'Hospitalisation Details'!A:M,13,FALSE)</f>
        <v>33</v>
      </c>
      <c r="R1536" s="41"/>
    </row>
    <row r="1537" spans="1:18" x14ac:dyDescent="0.3">
      <c r="A1537" s="6" t="str">
        <f>VLOOKUP('Customer Names'!A1537,'Customer Names'!A:A,1,FALSE)</f>
        <v>Id1536</v>
      </c>
      <c r="B1537" s="6" t="str">
        <f>VLOOKUP(Table2[[#This Row],[CustomerID]],'Customer Names'!A:E,4,FALSE)</f>
        <v xml:space="preserve">  Ryan</v>
      </c>
      <c r="C1537" s="6">
        <f>VLOOKUP(Table2[[#This Row],[CustomerID]],'Medical Examinations'!A:J,2,FALSE)</f>
        <v>21.12</v>
      </c>
      <c r="D1537" s="6">
        <f>VLOOKUP(Table2[[#This Row],[CustomerID]],'Medical Examinations'!A:J,3,FALSE)</f>
        <v>4.99</v>
      </c>
      <c r="E1537" s="6" t="str">
        <f>VLOOKUP(Table2[[#This Row],[CustomerID]],'Medical Examinations'!A:J,4,FALSE)</f>
        <v>No</v>
      </c>
      <c r="F1537" s="6" t="str">
        <f>VLOOKUP(Table2[[#This Row],[CustomerID]],'Medical Examinations'!A:J,5,FALSE)</f>
        <v>No</v>
      </c>
      <c r="G1537" s="6" t="str">
        <f>VLOOKUP(Table2[[#This Row],[CustomerID]],'Medical Examinations'!A:J,6,FALSE)</f>
        <v>No</v>
      </c>
      <c r="H1537" s="6">
        <f>VLOOKUP(Table2[[#This Row],[CustomerID]],'Medical Examinations'!A:J,7,FALSE)</f>
        <v>1</v>
      </c>
      <c r="I1537" s="6" t="str">
        <f>VLOOKUP(Table2[[#This Row],[CustomerID]],'Medical Examinations'!A:J,8,FALSE)</f>
        <v>No</v>
      </c>
      <c r="J1537" s="6" t="str">
        <f>VLOOKUP(Table2[[#This Row],[CustomerID]],'Medical Examinations'!A:J,9,FALSE)</f>
        <v>NormalWeight</v>
      </c>
      <c r="K1537" s="6" t="str">
        <f>VLOOKUP(Table2[[#This Row],[CustomerID]],'Medical Examinations'!A:J,10,FALSE)</f>
        <v>Normal</v>
      </c>
      <c r="L1537" s="6" t="str">
        <f>VLOOKUP(Table2[[#This Row],[CustomerID]],'Hospitalisation Details'!A:M,12,FALSE)</f>
        <v>1-Jul-1984</v>
      </c>
      <c r="M1537" s="6">
        <f>VLOOKUP(Table2[[#This Row],[CustomerID]],'Hospitalisation Details'!A:M,7,FALSE)</f>
        <v>6652.53</v>
      </c>
      <c r="N1537" s="6" t="str">
        <f>VLOOKUP(Table2[[#This Row],[CustomerID]],'Hospitalisation Details'!A:M,8,FALSE)</f>
        <v>tier - 3</v>
      </c>
      <c r="O1537" s="6" t="str">
        <f>VLOOKUP(Table2[[#This Row],[CustomerID]],'Hospitalisation Details'!A:M,9,FALSE)</f>
        <v>tier - 2</v>
      </c>
      <c r="P1537" s="6" t="str">
        <f>VLOOKUP(Table2[[#This Row],[CustomerID]],'Hospitalisation Details'!A:M,10,FALSE)</f>
        <v>R1013</v>
      </c>
      <c r="Q1537" s="6">
        <f>VLOOKUP(Table2[[#This Row],[CustomerID]],'Hospitalisation Details'!A:M,13,FALSE)</f>
        <v>38</v>
      </c>
      <c r="R1537" s="41"/>
    </row>
    <row r="1538" spans="1:18" x14ac:dyDescent="0.3">
      <c r="A1538" s="6" t="str">
        <f>VLOOKUP('Customer Names'!A1538,'Customer Names'!A:A,1,FALSE)</f>
        <v>Id1537</v>
      </c>
      <c r="B1538" s="6" t="str">
        <f>VLOOKUP(Table2[[#This Row],[CustomerID]],'Customer Names'!A:E,4,FALSE)</f>
        <v xml:space="preserve">  Jackie K</v>
      </c>
      <c r="C1538" s="6">
        <f>VLOOKUP(Table2[[#This Row],[CustomerID]],'Medical Examinations'!A:J,2,FALSE)</f>
        <v>18.48</v>
      </c>
      <c r="D1538" s="6">
        <f>VLOOKUP(Table2[[#This Row],[CustomerID]],'Medical Examinations'!A:J,3,FALSE)</f>
        <v>10.84</v>
      </c>
      <c r="E1538" s="6" t="str">
        <f>VLOOKUP(Table2[[#This Row],[CustomerID]],'Medical Examinations'!A:J,4,FALSE)</f>
        <v>Yes</v>
      </c>
      <c r="F1538" s="6" t="str">
        <f>VLOOKUP(Table2[[#This Row],[CustomerID]],'Medical Examinations'!A:J,5,FALSE)</f>
        <v>No</v>
      </c>
      <c r="G1538" s="6" t="str">
        <f>VLOOKUP(Table2[[#This Row],[CustomerID]],'Medical Examinations'!A:J,6,FALSE)</f>
        <v>No</v>
      </c>
      <c r="H1538" s="6">
        <f>VLOOKUP(Table2[[#This Row],[CustomerID]],'Medical Examinations'!A:J,7,FALSE)</f>
        <v>2</v>
      </c>
      <c r="I1538" s="6" t="str">
        <f>VLOOKUP(Table2[[#This Row],[CustomerID]],'Medical Examinations'!A:J,8,FALSE)</f>
        <v>No</v>
      </c>
      <c r="J1538" s="6" t="str">
        <f>VLOOKUP(Table2[[#This Row],[CustomerID]],'Medical Examinations'!A:J,9,FALSE)</f>
        <v>UnderWeight</v>
      </c>
      <c r="K1538" s="6" t="str">
        <f>VLOOKUP(Table2[[#This Row],[CustomerID]],'Medical Examinations'!A:J,10,FALSE)</f>
        <v>Diabetes</v>
      </c>
      <c r="L1538" s="6" t="str">
        <f>VLOOKUP(Table2[[#This Row],[CustomerID]],'Hospitalisation Details'!A:M,12,FALSE)</f>
        <v>8-Nov-1970</v>
      </c>
      <c r="M1538" s="6">
        <f>VLOOKUP(Table2[[#This Row],[CustomerID]],'Hospitalisation Details'!A:M,7,FALSE)</f>
        <v>6651.26</v>
      </c>
      <c r="N1538" s="6" t="str">
        <f>VLOOKUP(Table2[[#This Row],[CustomerID]],'Hospitalisation Details'!A:M,8,FALSE)</f>
        <v>tier - 2</v>
      </c>
      <c r="O1538" s="6" t="str">
        <f>VLOOKUP(Table2[[#This Row],[CustomerID]],'Hospitalisation Details'!A:M,9,FALSE)</f>
        <v>tier - 3</v>
      </c>
      <c r="P1538" s="6" t="str">
        <f>VLOOKUP(Table2[[#This Row],[CustomerID]],'Hospitalisation Details'!A:M,10,FALSE)</f>
        <v>R1013</v>
      </c>
      <c r="Q1538" s="6">
        <f>VLOOKUP(Table2[[#This Row],[CustomerID]],'Hospitalisation Details'!A:M,13,FALSE)</f>
        <v>52</v>
      </c>
      <c r="R1538" s="41"/>
    </row>
    <row r="1539" spans="1:18" x14ac:dyDescent="0.3">
      <c r="A1539" s="6" t="str">
        <f>VLOOKUP('Customer Names'!A1539,'Customer Names'!A:A,1,FALSE)</f>
        <v>Id1538</v>
      </c>
      <c r="B1539" s="6" t="str">
        <f>VLOOKUP(Table2[[#This Row],[CustomerID]],'Customer Names'!A:E,4,FALSE)</f>
        <v xml:space="preserve">  Chris</v>
      </c>
      <c r="C1539" s="6">
        <f>VLOOKUP(Table2[[#This Row],[CustomerID]],'Medical Examinations'!A:J,2,FALSE)</f>
        <v>16.815000000000001</v>
      </c>
      <c r="D1539" s="6">
        <f>VLOOKUP(Table2[[#This Row],[CustomerID]],'Medical Examinations'!A:J,3,FALSE)</f>
        <v>5.63</v>
      </c>
      <c r="E1539" s="6" t="str">
        <f>VLOOKUP(Table2[[#This Row],[CustomerID]],'Medical Examinations'!A:J,4,FALSE)</f>
        <v>No</v>
      </c>
      <c r="F1539" s="6" t="str">
        <f>VLOOKUP(Table2[[#This Row],[CustomerID]],'Medical Examinations'!A:J,5,FALSE)</f>
        <v>No</v>
      </c>
      <c r="G1539" s="6" t="str">
        <f>VLOOKUP(Table2[[#This Row],[CustomerID]],'Medical Examinations'!A:J,6,FALSE)</f>
        <v>No</v>
      </c>
      <c r="H1539" s="6">
        <f>VLOOKUP(Table2[[#This Row],[CustomerID]],'Medical Examinations'!A:J,7,FALSE)</f>
        <v>1</v>
      </c>
      <c r="I1539" s="6" t="str">
        <f>VLOOKUP(Table2[[#This Row],[CustomerID]],'Medical Examinations'!A:J,8,FALSE)</f>
        <v>No</v>
      </c>
      <c r="J1539" s="6" t="str">
        <f>VLOOKUP(Table2[[#This Row],[CustomerID]],'Medical Examinations'!A:J,9,FALSE)</f>
        <v>UnderWeight</v>
      </c>
      <c r="K1539" s="6" t="str">
        <f>VLOOKUP(Table2[[#This Row],[CustomerID]],'Medical Examinations'!A:J,10,FALSE)</f>
        <v>Normal</v>
      </c>
      <c r="L1539" s="6" t="str">
        <f>VLOOKUP(Table2[[#This Row],[CustomerID]],'Hospitalisation Details'!A:M,12,FALSE)</f>
        <v>8-Dec-1984</v>
      </c>
      <c r="M1539" s="6">
        <f>VLOOKUP(Table2[[#This Row],[CustomerID]],'Hospitalisation Details'!A:M,7,FALSE)</f>
        <v>6640.54</v>
      </c>
      <c r="N1539" s="6" t="str">
        <f>VLOOKUP(Table2[[#This Row],[CustomerID]],'Hospitalisation Details'!A:M,8,FALSE)</f>
        <v>tier - 2</v>
      </c>
      <c r="O1539" s="6" t="str">
        <f>VLOOKUP(Table2[[#This Row],[CustomerID]],'Hospitalisation Details'!A:M,9,FALSE)</f>
        <v>tier - 3</v>
      </c>
      <c r="P1539" s="6" t="str">
        <f>VLOOKUP(Table2[[#This Row],[CustomerID]],'Hospitalisation Details'!A:M,10,FALSE)</f>
        <v>R1019</v>
      </c>
      <c r="Q1539" s="6">
        <f>VLOOKUP(Table2[[#This Row],[CustomerID]],'Hospitalisation Details'!A:M,13,FALSE)</f>
        <v>38</v>
      </c>
      <c r="R1539" s="41"/>
    </row>
    <row r="1540" spans="1:18" x14ac:dyDescent="0.3">
      <c r="A1540" s="6" t="str">
        <f>VLOOKUP('Customer Names'!A1540,'Customer Names'!A:A,1,FALSE)</f>
        <v>Id1539</v>
      </c>
      <c r="B1540" s="6" t="str">
        <f>VLOOKUP(Table2[[#This Row],[CustomerID]],'Customer Names'!A:E,4,FALSE)</f>
        <v xml:space="preserve">  Tyler C</v>
      </c>
      <c r="C1540" s="6">
        <f>VLOOKUP(Table2[[#This Row],[CustomerID]],'Medical Examinations'!A:J,2,FALSE)</f>
        <v>26.72</v>
      </c>
      <c r="D1540" s="6">
        <f>VLOOKUP(Table2[[#This Row],[CustomerID]],'Medical Examinations'!A:J,3,FALSE)</f>
        <v>4.1399999999999997</v>
      </c>
      <c r="E1540" s="6" t="str">
        <f>VLOOKUP(Table2[[#This Row],[CustomerID]],'Medical Examinations'!A:J,4,FALSE)</f>
        <v>No</v>
      </c>
      <c r="F1540" s="6" t="str">
        <f>VLOOKUP(Table2[[#This Row],[CustomerID]],'Medical Examinations'!A:J,5,FALSE)</f>
        <v>No</v>
      </c>
      <c r="G1540" s="6" t="str">
        <f>VLOOKUP(Table2[[#This Row],[CustomerID]],'Medical Examinations'!A:J,6,FALSE)</f>
        <v>No</v>
      </c>
      <c r="H1540" s="6">
        <f>VLOOKUP(Table2[[#This Row],[CustomerID]],'Medical Examinations'!A:J,7,FALSE)</f>
        <v>0</v>
      </c>
      <c r="I1540" s="6" t="str">
        <f>VLOOKUP(Table2[[#This Row],[CustomerID]],'Medical Examinations'!A:J,8,FALSE)</f>
        <v>No</v>
      </c>
      <c r="J1540" s="6" t="str">
        <f>VLOOKUP(Table2[[#This Row],[CustomerID]],'Medical Examinations'!A:J,9,FALSE)</f>
        <v>OverWeight</v>
      </c>
      <c r="K1540" s="6" t="str">
        <f>VLOOKUP(Table2[[#This Row],[CustomerID]],'Medical Examinations'!A:J,10,FALSE)</f>
        <v>Normal</v>
      </c>
      <c r="L1540" s="6" t="str">
        <f>VLOOKUP(Table2[[#This Row],[CustomerID]],'Hospitalisation Details'!A:M,12,FALSE)</f>
        <v>6-Jun-1990</v>
      </c>
      <c r="M1540" s="6">
        <f>VLOOKUP(Table2[[#This Row],[CustomerID]],'Hospitalisation Details'!A:M,7,FALSE)</f>
        <v>6639.3</v>
      </c>
      <c r="N1540" s="6" t="str">
        <f>VLOOKUP(Table2[[#This Row],[CustomerID]],'Hospitalisation Details'!A:M,8,FALSE)</f>
        <v>tier - 2</v>
      </c>
      <c r="O1540" s="6" t="str">
        <f>VLOOKUP(Table2[[#This Row],[CustomerID]],'Hospitalisation Details'!A:M,9,FALSE)</f>
        <v>tier - 2</v>
      </c>
      <c r="P1540" s="6" t="str">
        <f>VLOOKUP(Table2[[#This Row],[CustomerID]],'Hospitalisation Details'!A:M,10,FALSE)</f>
        <v>R1021</v>
      </c>
      <c r="Q1540" s="6">
        <f>VLOOKUP(Table2[[#This Row],[CustomerID]],'Hospitalisation Details'!A:M,13,FALSE)</f>
        <v>33</v>
      </c>
      <c r="R1540" s="41"/>
    </row>
    <row r="1541" spans="1:18" x14ac:dyDescent="0.3">
      <c r="A1541" s="6" t="str">
        <f>VLOOKUP('Customer Names'!A1541,'Customer Names'!A:A,1,FALSE)</f>
        <v>Id1540</v>
      </c>
      <c r="B1541" s="6" t="str">
        <f>VLOOKUP(Table2[[#This Row],[CustomerID]],'Customer Names'!A:E,4,FALSE)</f>
        <v xml:space="preserve">  Yoshie</v>
      </c>
      <c r="C1541" s="6">
        <f>VLOOKUP(Table2[[#This Row],[CustomerID]],'Medical Examinations'!A:J,2,FALSE)</f>
        <v>41.42</v>
      </c>
      <c r="D1541" s="6">
        <f>VLOOKUP(Table2[[#This Row],[CustomerID]],'Medical Examinations'!A:J,3,FALSE)</f>
        <v>5.17</v>
      </c>
      <c r="E1541" s="6" t="str">
        <f>VLOOKUP(Table2[[#This Row],[CustomerID]],'Medical Examinations'!A:J,4,FALSE)</f>
        <v>No</v>
      </c>
      <c r="F1541" s="6" t="str">
        <f>VLOOKUP(Table2[[#This Row],[CustomerID]],'Medical Examinations'!A:J,5,FALSE)</f>
        <v>No</v>
      </c>
      <c r="G1541" s="6" t="str">
        <f>VLOOKUP(Table2[[#This Row],[CustomerID]],'Medical Examinations'!A:J,6,FALSE)</f>
        <v>Yes</v>
      </c>
      <c r="H1541" s="6">
        <f>VLOOKUP(Table2[[#This Row],[CustomerID]],'Medical Examinations'!A:J,7,FALSE)</f>
        <v>1</v>
      </c>
      <c r="I1541" s="6" t="str">
        <f>VLOOKUP(Table2[[#This Row],[CustomerID]],'Medical Examinations'!A:J,8,FALSE)</f>
        <v>No</v>
      </c>
      <c r="J1541" s="6" t="str">
        <f>VLOOKUP(Table2[[#This Row],[CustomerID]],'Medical Examinations'!A:J,9,FALSE)</f>
        <v>Obesity</v>
      </c>
      <c r="K1541" s="6" t="str">
        <f>VLOOKUP(Table2[[#This Row],[CustomerID]],'Medical Examinations'!A:J,10,FALSE)</f>
        <v>Normal</v>
      </c>
      <c r="L1541" s="6" t="str">
        <f>VLOOKUP(Table2[[#This Row],[CustomerID]],'Hospitalisation Details'!A:M,12,FALSE)</f>
        <v>4-Sep-2003</v>
      </c>
      <c r="M1541" s="6">
        <f>VLOOKUP(Table2[[#This Row],[CustomerID]],'Hospitalisation Details'!A:M,7,FALSE)</f>
        <v>6638.16</v>
      </c>
      <c r="N1541" s="6" t="str">
        <f>VLOOKUP(Table2[[#This Row],[CustomerID]],'Hospitalisation Details'!A:M,8,FALSE)</f>
        <v>tier - 2</v>
      </c>
      <c r="O1541" s="6" t="str">
        <f>VLOOKUP(Table2[[#This Row],[CustomerID]],'Hospitalisation Details'!A:M,9,FALSE)</f>
        <v>tier - 1</v>
      </c>
      <c r="P1541" s="6" t="str">
        <f>VLOOKUP(Table2[[#This Row],[CustomerID]],'Hospitalisation Details'!A:M,10,FALSE)</f>
        <v>R1012</v>
      </c>
      <c r="Q1541" s="6">
        <f>VLOOKUP(Table2[[#This Row],[CustomerID]],'Hospitalisation Details'!A:M,13,FALSE)</f>
        <v>19</v>
      </c>
      <c r="R1541" s="41"/>
    </row>
    <row r="1542" spans="1:18" x14ac:dyDescent="0.3">
      <c r="A1542" s="6" t="str">
        <f>VLOOKUP('Customer Names'!A1542,'Customer Names'!A:A,1,FALSE)</f>
        <v>Id1541</v>
      </c>
      <c r="B1542" s="6" t="str">
        <f>VLOOKUP(Table2[[#This Row],[CustomerID]],'Customer Names'!A:E,4,FALSE)</f>
        <v xml:space="preserve">  Lauren A</v>
      </c>
      <c r="C1542" s="6">
        <f>VLOOKUP(Table2[[#This Row],[CustomerID]],'Medical Examinations'!A:J,2,FALSE)</f>
        <v>20.69</v>
      </c>
      <c r="D1542" s="6">
        <f>VLOOKUP(Table2[[#This Row],[CustomerID]],'Medical Examinations'!A:J,3,FALSE)</f>
        <v>6.93</v>
      </c>
      <c r="E1542" s="6" t="str">
        <f>VLOOKUP(Table2[[#This Row],[CustomerID]],'Medical Examinations'!A:J,4,FALSE)</f>
        <v>No</v>
      </c>
      <c r="F1542" s="6" t="str">
        <f>VLOOKUP(Table2[[#This Row],[CustomerID]],'Medical Examinations'!A:J,5,FALSE)</f>
        <v>No</v>
      </c>
      <c r="G1542" s="6" t="str">
        <f>VLOOKUP(Table2[[#This Row],[CustomerID]],'Medical Examinations'!A:J,6,FALSE)</f>
        <v>No</v>
      </c>
      <c r="H1542" s="6">
        <f>VLOOKUP(Table2[[#This Row],[CustomerID]],'Medical Examinations'!A:J,7,FALSE)</f>
        <v>2</v>
      </c>
      <c r="I1542" s="6" t="str">
        <f>VLOOKUP(Table2[[#This Row],[CustomerID]],'Medical Examinations'!A:J,8,FALSE)</f>
        <v>No</v>
      </c>
      <c r="J1542" s="6" t="str">
        <f>VLOOKUP(Table2[[#This Row],[CustomerID]],'Medical Examinations'!A:J,9,FALSE)</f>
        <v>NormalWeight</v>
      </c>
      <c r="K1542" s="6" t="str">
        <f>VLOOKUP(Table2[[#This Row],[CustomerID]],'Medical Examinations'!A:J,10,FALSE)</f>
        <v>Diabetes</v>
      </c>
      <c r="L1542" s="6" t="str">
        <f>VLOOKUP(Table2[[#This Row],[CustomerID]],'Hospitalisation Details'!A:M,12,FALSE)</f>
        <v>29-Aug-1973</v>
      </c>
      <c r="M1542" s="6">
        <f>VLOOKUP(Table2[[#This Row],[CustomerID]],'Hospitalisation Details'!A:M,7,FALSE)</f>
        <v>6630.31</v>
      </c>
      <c r="N1542" s="6" t="str">
        <f>VLOOKUP(Table2[[#This Row],[CustomerID]],'Hospitalisation Details'!A:M,8,FALSE)</f>
        <v>tier - 2</v>
      </c>
      <c r="O1542" s="6" t="str">
        <f>VLOOKUP(Table2[[#This Row],[CustomerID]],'Hospitalisation Details'!A:M,9,FALSE)</f>
        <v>tier - 1</v>
      </c>
      <c r="P1542" s="6" t="str">
        <f>VLOOKUP(Table2[[#This Row],[CustomerID]],'Hospitalisation Details'!A:M,10,FALSE)</f>
        <v>R1013</v>
      </c>
      <c r="Q1542" s="6">
        <f>VLOOKUP(Table2[[#This Row],[CustomerID]],'Hospitalisation Details'!A:M,13,FALSE)</f>
        <v>49</v>
      </c>
      <c r="R1542" s="41"/>
    </row>
    <row r="1543" spans="1:18" x14ac:dyDescent="0.3">
      <c r="A1543" s="6" t="str">
        <f>VLOOKUP('Customer Names'!A1543,'Customer Names'!A:A,1,FALSE)</f>
        <v>Id1542</v>
      </c>
      <c r="B1543" s="6" t="str">
        <f>VLOOKUP(Table2[[#This Row],[CustomerID]],'Customer Names'!A:E,4,FALSE)</f>
        <v xml:space="preserve">  Mason D</v>
      </c>
      <c r="C1543" s="6">
        <f>VLOOKUP(Table2[[#This Row],[CustomerID]],'Medical Examinations'!A:J,2,FALSE)</f>
        <v>41.23</v>
      </c>
      <c r="D1543" s="6">
        <f>VLOOKUP(Table2[[#This Row],[CustomerID]],'Medical Examinations'!A:J,3,FALSE)</f>
        <v>4.24</v>
      </c>
      <c r="E1543" s="6" t="str">
        <f>VLOOKUP(Table2[[#This Row],[CustomerID]],'Medical Examinations'!A:J,4,FALSE)</f>
        <v>No</v>
      </c>
      <c r="F1543" s="6" t="str">
        <f>VLOOKUP(Table2[[#This Row],[CustomerID]],'Medical Examinations'!A:J,5,FALSE)</f>
        <v>No</v>
      </c>
      <c r="G1543" s="6" t="str">
        <f>VLOOKUP(Table2[[#This Row],[CustomerID]],'Medical Examinations'!A:J,6,FALSE)</f>
        <v>No</v>
      </c>
      <c r="H1543" s="6">
        <f>VLOOKUP(Table2[[#This Row],[CustomerID]],'Medical Examinations'!A:J,7,FALSE)</f>
        <v>0</v>
      </c>
      <c r="I1543" s="6" t="str">
        <f>VLOOKUP(Table2[[#This Row],[CustomerID]],'Medical Examinations'!A:J,8,FALSE)</f>
        <v>No</v>
      </c>
      <c r="J1543" s="6" t="str">
        <f>VLOOKUP(Table2[[#This Row],[CustomerID]],'Medical Examinations'!A:J,9,FALSE)</f>
        <v>Obesity</v>
      </c>
      <c r="K1543" s="6" t="str">
        <f>VLOOKUP(Table2[[#This Row],[CustomerID]],'Medical Examinations'!A:J,10,FALSE)</f>
        <v>Normal</v>
      </c>
      <c r="L1543" s="6" t="str">
        <f>VLOOKUP(Table2[[#This Row],[CustomerID]],'Hospitalisation Details'!A:M,12,FALSE)</f>
        <v>28-Aug-1982</v>
      </c>
      <c r="M1543" s="6">
        <f>VLOOKUP(Table2[[#This Row],[CustomerID]],'Hospitalisation Details'!A:M,7,FALSE)</f>
        <v>6610.11</v>
      </c>
      <c r="N1543" s="6" t="str">
        <f>VLOOKUP(Table2[[#This Row],[CustomerID]],'Hospitalisation Details'!A:M,8,FALSE)</f>
        <v>tier - 3</v>
      </c>
      <c r="O1543" s="6" t="str">
        <f>VLOOKUP(Table2[[#This Row],[CustomerID]],'Hospitalisation Details'!A:M,9,FALSE)</f>
        <v>tier - 2</v>
      </c>
      <c r="P1543" s="6" t="str">
        <f>VLOOKUP(Table2[[#This Row],[CustomerID]],'Hospitalisation Details'!A:M,10,FALSE)</f>
        <v>R1015</v>
      </c>
      <c r="Q1543" s="6">
        <f>VLOOKUP(Table2[[#This Row],[CustomerID]],'Hospitalisation Details'!A:M,13,FALSE)</f>
        <v>40</v>
      </c>
      <c r="R1543" s="41"/>
    </row>
    <row r="1544" spans="1:18" x14ac:dyDescent="0.3">
      <c r="A1544" s="6" t="str">
        <f>VLOOKUP('Customer Names'!A1544,'Customer Names'!A:A,1,FALSE)</f>
        <v>Id1543</v>
      </c>
      <c r="B1544" s="6" t="str">
        <f>VLOOKUP(Table2[[#This Row],[CustomerID]],'Customer Names'!A:E,4,FALSE)</f>
        <v xml:space="preserve">  Ryan</v>
      </c>
      <c r="C1544" s="6">
        <f>VLOOKUP(Table2[[#This Row],[CustomerID]],'Medical Examinations'!A:J,2,FALSE)</f>
        <v>29.9</v>
      </c>
      <c r="D1544" s="6">
        <f>VLOOKUP(Table2[[#This Row],[CustomerID]],'Medical Examinations'!A:J,3,FALSE)</f>
        <v>5.91</v>
      </c>
      <c r="E1544" s="6" t="str">
        <f>VLOOKUP(Table2[[#This Row],[CustomerID]],'Medical Examinations'!A:J,4,FALSE)</f>
        <v>No</v>
      </c>
      <c r="F1544" s="6" t="str">
        <f>VLOOKUP(Table2[[#This Row],[CustomerID]],'Medical Examinations'!A:J,5,FALSE)</f>
        <v>No</v>
      </c>
      <c r="G1544" s="6" t="str">
        <f>VLOOKUP(Table2[[#This Row],[CustomerID]],'Medical Examinations'!A:J,6,FALSE)</f>
        <v>No</v>
      </c>
      <c r="H1544" s="6">
        <f>VLOOKUP(Table2[[#This Row],[CustomerID]],'Medical Examinations'!A:J,7,FALSE)</f>
        <v>0</v>
      </c>
      <c r="I1544" s="6" t="str">
        <f>VLOOKUP(Table2[[#This Row],[CustomerID]],'Medical Examinations'!A:J,8,FALSE)</f>
        <v>No</v>
      </c>
      <c r="J1544" s="6" t="str">
        <f>VLOOKUP(Table2[[#This Row],[CustomerID]],'Medical Examinations'!A:J,9,FALSE)</f>
        <v>Obesity</v>
      </c>
      <c r="K1544" s="6" t="str">
        <f>VLOOKUP(Table2[[#This Row],[CustomerID]],'Medical Examinations'!A:J,10,FALSE)</f>
        <v>Prediabetes</v>
      </c>
      <c r="L1544" s="6" t="str">
        <f>VLOOKUP(Table2[[#This Row],[CustomerID]],'Hospitalisation Details'!A:M,12,FALSE)</f>
        <v>7-Nov-1982</v>
      </c>
      <c r="M1544" s="6">
        <f>VLOOKUP(Table2[[#This Row],[CustomerID]],'Hospitalisation Details'!A:M,7,FALSE)</f>
        <v>6600.36</v>
      </c>
      <c r="N1544" s="6" t="str">
        <f>VLOOKUP(Table2[[#This Row],[CustomerID]],'Hospitalisation Details'!A:M,8,FALSE)</f>
        <v>tier - 2</v>
      </c>
      <c r="O1544" s="6" t="str">
        <f>VLOOKUP(Table2[[#This Row],[CustomerID]],'Hospitalisation Details'!A:M,9,FALSE)</f>
        <v>tier - 3</v>
      </c>
      <c r="P1544" s="6" t="str">
        <f>VLOOKUP(Table2[[#This Row],[CustomerID]],'Hospitalisation Details'!A:M,10,FALSE)</f>
        <v>R1011</v>
      </c>
      <c r="Q1544" s="6">
        <f>VLOOKUP(Table2[[#This Row],[CustomerID]],'Hospitalisation Details'!A:M,13,FALSE)</f>
        <v>40</v>
      </c>
      <c r="R1544" s="41"/>
    </row>
    <row r="1545" spans="1:18" x14ac:dyDescent="0.3">
      <c r="A1545" s="6" t="str">
        <f>VLOOKUP('Customer Names'!A1545,'Customer Names'!A:A,1,FALSE)</f>
        <v>Id1544</v>
      </c>
      <c r="B1545" s="6" t="str">
        <f>VLOOKUP(Table2[[#This Row],[CustomerID]],'Customer Names'!A:E,4,FALSE)</f>
        <v xml:space="preserve">  Arturo</v>
      </c>
      <c r="C1545" s="6">
        <f>VLOOKUP(Table2[[#This Row],[CustomerID]],'Medical Examinations'!A:J,2,FALSE)</f>
        <v>34.104999999999997</v>
      </c>
      <c r="D1545" s="6">
        <f>VLOOKUP(Table2[[#This Row],[CustomerID]],'Medical Examinations'!A:J,3,FALSE)</f>
        <v>5.93</v>
      </c>
      <c r="E1545" s="6" t="str">
        <f>VLOOKUP(Table2[[#This Row],[CustomerID]],'Medical Examinations'!A:J,4,FALSE)</f>
        <v>No</v>
      </c>
      <c r="F1545" s="6" t="str">
        <f>VLOOKUP(Table2[[#This Row],[CustomerID]],'Medical Examinations'!A:J,5,FALSE)</f>
        <v>No</v>
      </c>
      <c r="G1545" s="6" t="str">
        <f>VLOOKUP(Table2[[#This Row],[CustomerID]],'Medical Examinations'!A:J,6,FALSE)</f>
        <v>No</v>
      </c>
      <c r="H1545" s="6">
        <f>VLOOKUP(Table2[[#This Row],[CustomerID]],'Medical Examinations'!A:J,7,FALSE)</f>
        <v>0</v>
      </c>
      <c r="I1545" s="6" t="str">
        <f>VLOOKUP(Table2[[#This Row],[CustomerID]],'Medical Examinations'!A:J,8,FALSE)</f>
        <v>No</v>
      </c>
      <c r="J1545" s="6" t="str">
        <f>VLOOKUP(Table2[[#This Row],[CustomerID]],'Medical Examinations'!A:J,9,FALSE)</f>
        <v>Obesity</v>
      </c>
      <c r="K1545" s="6" t="str">
        <f>VLOOKUP(Table2[[#This Row],[CustomerID]],'Medical Examinations'!A:J,10,FALSE)</f>
        <v>Prediabetes</v>
      </c>
      <c r="L1545" s="6" t="str">
        <f>VLOOKUP(Table2[[#This Row],[CustomerID]],'Hospitalisation Details'!A:M,12,FALSE)</f>
        <v>29-Dec-1982</v>
      </c>
      <c r="M1545" s="6">
        <f>VLOOKUP(Table2[[#This Row],[CustomerID]],'Hospitalisation Details'!A:M,7,FALSE)</f>
        <v>6600.21</v>
      </c>
      <c r="N1545" s="6" t="str">
        <f>VLOOKUP(Table2[[#This Row],[CustomerID]],'Hospitalisation Details'!A:M,8,FALSE)</f>
        <v>tier - 3</v>
      </c>
      <c r="O1545" s="6" t="str">
        <f>VLOOKUP(Table2[[#This Row],[CustomerID]],'Hospitalisation Details'!A:M,9,FALSE)</f>
        <v>tier - 2</v>
      </c>
      <c r="P1545" s="6" t="str">
        <f>VLOOKUP(Table2[[#This Row],[CustomerID]],'Hospitalisation Details'!A:M,10,FALSE)</f>
        <v>R1016</v>
      </c>
      <c r="Q1545" s="6">
        <f>VLOOKUP(Table2[[#This Row],[CustomerID]],'Hospitalisation Details'!A:M,13,FALSE)</f>
        <v>40</v>
      </c>
      <c r="R1545" s="41"/>
    </row>
    <row r="1546" spans="1:18" x14ac:dyDescent="0.3">
      <c r="A1546" s="6" t="str">
        <f>VLOOKUP('Customer Names'!A1546,'Customer Names'!A:A,1,FALSE)</f>
        <v>Id1545</v>
      </c>
      <c r="B1546" s="6" t="str">
        <f>VLOOKUP(Table2[[#This Row],[CustomerID]],'Customer Names'!A:E,4,FALSE)</f>
        <v xml:space="preserve">  Jake</v>
      </c>
      <c r="C1546" s="6">
        <f>VLOOKUP(Table2[[#This Row],[CustomerID]],'Medical Examinations'!A:J,2,FALSE)</f>
        <v>24.97</v>
      </c>
      <c r="D1546" s="6">
        <f>VLOOKUP(Table2[[#This Row],[CustomerID]],'Medical Examinations'!A:J,3,FALSE)</f>
        <v>5.66</v>
      </c>
      <c r="E1546" s="6" t="str">
        <f>VLOOKUP(Table2[[#This Row],[CustomerID]],'Medical Examinations'!A:J,4,FALSE)</f>
        <v>No</v>
      </c>
      <c r="F1546" s="6" t="str">
        <f>VLOOKUP(Table2[[#This Row],[CustomerID]],'Medical Examinations'!A:J,5,FALSE)</f>
        <v>No</v>
      </c>
      <c r="G1546" s="6" t="str">
        <f>VLOOKUP(Table2[[#This Row],[CustomerID]],'Medical Examinations'!A:J,6,FALSE)</f>
        <v>No</v>
      </c>
      <c r="H1546" s="6">
        <f>VLOOKUP(Table2[[#This Row],[CustomerID]],'Medical Examinations'!A:J,7,FALSE)</f>
        <v>0</v>
      </c>
      <c r="I1546" s="6" t="str">
        <f>VLOOKUP(Table2[[#This Row],[CustomerID]],'Medical Examinations'!A:J,8,FALSE)</f>
        <v>No</v>
      </c>
      <c r="J1546" s="6" t="str">
        <f>VLOOKUP(Table2[[#This Row],[CustomerID]],'Medical Examinations'!A:J,9,FALSE)</f>
        <v>OverWeight</v>
      </c>
      <c r="K1546" s="6" t="str">
        <f>VLOOKUP(Table2[[#This Row],[CustomerID]],'Medical Examinations'!A:J,10,FALSE)</f>
        <v>Normal</v>
      </c>
      <c r="L1546" s="6" t="str">
        <f>VLOOKUP(Table2[[#This Row],[CustomerID]],'Hospitalisation Details'!A:M,12,FALSE)</f>
        <v>22-Nov-1982</v>
      </c>
      <c r="M1546" s="6">
        <f>VLOOKUP(Table2[[#This Row],[CustomerID]],'Hospitalisation Details'!A:M,7,FALSE)</f>
        <v>6593.51</v>
      </c>
      <c r="N1546" s="6" t="str">
        <f>VLOOKUP(Table2[[#This Row],[CustomerID]],'Hospitalisation Details'!A:M,8,FALSE)</f>
        <v>tier - 2</v>
      </c>
      <c r="O1546" s="6" t="str">
        <f>VLOOKUP(Table2[[#This Row],[CustomerID]],'Hospitalisation Details'!A:M,9,FALSE)</f>
        <v>tier - 1</v>
      </c>
      <c r="P1546" s="6" t="str">
        <f>VLOOKUP(Table2[[#This Row],[CustomerID]],'Hospitalisation Details'!A:M,10,FALSE)</f>
        <v>R1013</v>
      </c>
      <c r="Q1546" s="6">
        <f>VLOOKUP(Table2[[#This Row],[CustomerID]],'Hospitalisation Details'!A:M,13,FALSE)</f>
        <v>40</v>
      </c>
      <c r="R1546" s="41"/>
    </row>
    <row r="1547" spans="1:18" x14ac:dyDescent="0.3">
      <c r="A1547" s="6" t="str">
        <f>VLOOKUP('Customer Names'!A1547,'Customer Names'!A:A,1,FALSE)</f>
        <v>Id1546</v>
      </c>
      <c r="B1547" s="6" t="str">
        <f>VLOOKUP(Table2[[#This Row],[CustomerID]],'Customer Names'!A:E,4,FALSE)</f>
        <v xml:space="preserve">  Sarah E</v>
      </c>
      <c r="C1547" s="6">
        <f>VLOOKUP(Table2[[#This Row],[CustomerID]],'Medical Examinations'!A:J,2,FALSE)</f>
        <v>34.799999999999997</v>
      </c>
      <c r="D1547" s="6">
        <f>VLOOKUP(Table2[[#This Row],[CustomerID]],'Medical Examinations'!A:J,3,FALSE)</f>
        <v>4.1900000000000004</v>
      </c>
      <c r="E1547" s="6" t="str">
        <f>VLOOKUP(Table2[[#This Row],[CustomerID]],'Medical Examinations'!A:J,4,FALSE)</f>
        <v>No</v>
      </c>
      <c r="F1547" s="6" t="str">
        <f>VLOOKUP(Table2[[#This Row],[CustomerID]],'Medical Examinations'!A:J,5,FALSE)</f>
        <v>No</v>
      </c>
      <c r="G1547" s="6" t="str">
        <f>VLOOKUP(Table2[[#This Row],[CustomerID]],'Medical Examinations'!A:J,6,FALSE)</f>
        <v>No</v>
      </c>
      <c r="H1547" s="6">
        <f>VLOOKUP(Table2[[#This Row],[CustomerID]],'Medical Examinations'!A:J,7,FALSE)</f>
        <v>1</v>
      </c>
      <c r="I1547" s="6" t="str">
        <f>VLOOKUP(Table2[[#This Row],[CustomerID]],'Medical Examinations'!A:J,8,FALSE)</f>
        <v>No</v>
      </c>
      <c r="J1547" s="6" t="str">
        <f>VLOOKUP(Table2[[#This Row],[CustomerID]],'Medical Examinations'!A:J,9,FALSE)</f>
        <v>Obesity</v>
      </c>
      <c r="K1547" s="6" t="str">
        <f>VLOOKUP(Table2[[#This Row],[CustomerID]],'Medical Examinations'!A:J,10,FALSE)</f>
        <v>Normal</v>
      </c>
      <c r="L1547" s="6" t="str">
        <f>VLOOKUP(Table2[[#This Row],[CustomerID]],'Hospitalisation Details'!A:M,12,FALSE)</f>
        <v>5-Oct-1984</v>
      </c>
      <c r="M1547" s="6">
        <f>VLOOKUP(Table2[[#This Row],[CustomerID]],'Hospitalisation Details'!A:M,7,FALSE)</f>
        <v>6571.54</v>
      </c>
      <c r="N1547" s="6" t="str">
        <f>VLOOKUP(Table2[[#This Row],[CustomerID]],'Hospitalisation Details'!A:M,8,FALSE)</f>
        <v>tier - 2</v>
      </c>
      <c r="O1547" s="6" t="str">
        <f>VLOOKUP(Table2[[#This Row],[CustomerID]],'Hospitalisation Details'!A:M,9,FALSE)</f>
        <v>tier - 3</v>
      </c>
      <c r="P1547" s="6" t="str">
        <f>VLOOKUP(Table2[[#This Row],[CustomerID]],'Hospitalisation Details'!A:M,10,FALSE)</f>
        <v>R1011</v>
      </c>
      <c r="Q1547" s="6">
        <f>VLOOKUP(Table2[[#This Row],[CustomerID]],'Hospitalisation Details'!A:M,13,FALSE)</f>
        <v>38</v>
      </c>
      <c r="R1547" s="41"/>
    </row>
    <row r="1548" spans="1:18" x14ac:dyDescent="0.3">
      <c r="A1548" s="6" t="str">
        <f>VLOOKUP('Customer Names'!A1548,'Customer Names'!A:A,1,FALSE)</f>
        <v>Id1547</v>
      </c>
      <c r="B1548" s="6" t="str">
        <f>VLOOKUP(Table2[[#This Row],[CustomerID]],'Customer Names'!A:E,4,FALSE)</f>
        <v xml:space="preserve">  Alison L</v>
      </c>
      <c r="C1548" s="6">
        <f>VLOOKUP(Table2[[#This Row],[CustomerID]],'Medical Examinations'!A:J,2,FALSE)</f>
        <v>32.965000000000003</v>
      </c>
      <c r="D1548" s="6">
        <f>VLOOKUP(Table2[[#This Row],[CustomerID]],'Medical Examinations'!A:J,3,FALSE)</f>
        <v>9.2100000000000009</v>
      </c>
      <c r="E1548" s="6" t="str">
        <f>VLOOKUP(Table2[[#This Row],[CustomerID]],'Medical Examinations'!A:J,4,FALSE)</f>
        <v>Yes</v>
      </c>
      <c r="F1548" s="6" t="str">
        <f>VLOOKUP(Table2[[#This Row],[CustomerID]],'Medical Examinations'!A:J,5,FALSE)</f>
        <v>No</v>
      </c>
      <c r="G1548" s="6" t="str">
        <f>VLOOKUP(Table2[[#This Row],[CustomerID]],'Medical Examinations'!A:J,6,FALSE)</f>
        <v>No</v>
      </c>
      <c r="H1548" s="6">
        <f>VLOOKUP(Table2[[#This Row],[CustomerID]],'Medical Examinations'!A:J,7,FALSE)</f>
        <v>0</v>
      </c>
      <c r="I1548" s="6" t="str">
        <f>VLOOKUP(Table2[[#This Row],[CustomerID]],'Medical Examinations'!A:J,8,FALSE)</f>
        <v>No</v>
      </c>
      <c r="J1548" s="6" t="str">
        <f>VLOOKUP(Table2[[#This Row],[CustomerID]],'Medical Examinations'!A:J,9,FALSE)</f>
        <v>Obesity</v>
      </c>
      <c r="K1548" s="6" t="str">
        <f>VLOOKUP(Table2[[#This Row],[CustomerID]],'Medical Examinations'!A:J,10,FALSE)</f>
        <v>Diabetes</v>
      </c>
      <c r="L1548" s="6" t="str">
        <f>VLOOKUP(Table2[[#This Row],[CustomerID]],'Hospitalisation Details'!A:M,12,FALSE)</f>
        <v>20-Jul-1981</v>
      </c>
      <c r="M1548" s="6">
        <f>VLOOKUP(Table2[[#This Row],[CustomerID]],'Hospitalisation Details'!A:M,7,FALSE)</f>
        <v>6571.02</v>
      </c>
      <c r="N1548" s="6" t="str">
        <f>VLOOKUP(Table2[[#This Row],[CustomerID]],'Hospitalisation Details'!A:M,8,FALSE)</f>
        <v>tier - 2</v>
      </c>
      <c r="O1548" s="6" t="str">
        <f>VLOOKUP(Table2[[#This Row],[CustomerID]],'Hospitalisation Details'!A:M,9,FALSE)</f>
        <v>tier - 1</v>
      </c>
      <c r="P1548" s="6" t="str">
        <f>VLOOKUP(Table2[[#This Row],[CustomerID]],'Hospitalisation Details'!A:M,10,FALSE)</f>
        <v>R1012</v>
      </c>
      <c r="Q1548" s="6">
        <f>VLOOKUP(Table2[[#This Row],[CustomerID]],'Hospitalisation Details'!A:M,13,FALSE)</f>
        <v>41</v>
      </c>
      <c r="R1548" s="41"/>
    </row>
    <row r="1549" spans="1:18" x14ac:dyDescent="0.3">
      <c r="A1549" s="6" t="str">
        <f>VLOOKUP('Customer Names'!A1549,'Customer Names'!A:A,1,FALSE)</f>
        <v>Id1548</v>
      </c>
      <c r="B1549" s="6" t="str">
        <f>VLOOKUP(Table2[[#This Row],[CustomerID]],'Customer Names'!A:E,4,FALSE)</f>
        <v xml:space="preserve">  Karen A</v>
      </c>
      <c r="C1549" s="6">
        <f>VLOOKUP(Table2[[#This Row],[CustomerID]],'Medical Examinations'!A:J,2,FALSE)</f>
        <v>27.265000000000001</v>
      </c>
      <c r="D1549" s="6">
        <f>VLOOKUP(Table2[[#This Row],[CustomerID]],'Medical Examinations'!A:J,3,FALSE)</f>
        <v>5.51</v>
      </c>
      <c r="E1549" s="6" t="str">
        <f>VLOOKUP(Table2[[#This Row],[CustomerID]],'Medical Examinations'!A:J,4,FALSE)</f>
        <v>No</v>
      </c>
      <c r="F1549" s="6" t="str">
        <f>VLOOKUP(Table2[[#This Row],[CustomerID]],'Medical Examinations'!A:J,5,FALSE)</f>
        <v>No</v>
      </c>
      <c r="G1549" s="6" t="str">
        <f>VLOOKUP(Table2[[#This Row],[CustomerID]],'Medical Examinations'!A:J,6,FALSE)</f>
        <v>No</v>
      </c>
      <c r="H1549" s="6">
        <f>VLOOKUP(Table2[[#This Row],[CustomerID]],'Medical Examinations'!A:J,7,FALSE)</f>
        <v>1</v>
      </c>
      <c r="I1549" s="6" t="str">
        <f>VLOOKUP(Table2[[#This Row],[CustomerID]],'Medical Examinations'!A:J,8,FALSE)</f>
        <v>No</v>
      </c>
      <c r="J1549" s="6" t="str">
        <f>VLOOKUP(Table2[[#This Row],[CustomerID]],'Medical Examinations'!A:J,9,FALSE)</f>
        <v>OverWeight</v>
      </c>
      <c r="K1549" s="6" t="str">
        <f>VLOOKUP(Table2[[#This Row],[CustomerID]],'Medical Examinations'!A:J,10,FALSE)</f>
        <v>Normal</v>
      </c>
      <c r="L1549" s="6" t="str">
        <f>VLOOKUP(Table2[[#This Row],[CustomerID]],'Hospitalisation Details'!A:M,12,FALSE)</f>
        <v>20-Sep-1984</v>
      </c>
      <c r="M1549" s="6">
        <f>VLOOKUP(Table2[[#This Row],[CustomerID]],'Hospitalisation Details'!A:M,7,FALSE)</f>
        <v>6555.07</v>
      </c>
      <c r="N1549" s="6" t="str">
        <f>VLOOKUP(Table2[[#This Row],[CustomerID]],'Hospitalisation Details'!A:M,8,FALSE)</f>
        <v>tier - 2</v>
      </c>
      <c r="O1549" s="6" t="str">
        <f>VLOOKUP(Table2[[#This Row],[CustomerID]],'Hospitalisation Details'!A:M,9,FALSE)</f>
        <v>tier - 2</v>
      </c>
      <c r="P1549" s="6" t="str">
        <f>VLOOKUP(Table2[[#This Row],[CustomerID]],'Hospitalisation Details'!A:M,10,FALSE)</f>
        <v>R1024</v>
      </c>
      <c r="Q1549" s="6">
        <f>VLOOKUP(Table2[[#This Row],[CustomerID]],'Hospitalisation Details'!A:M,13,FALSE)</f>
        <v>38</v>
      </c>
      <c r="R1549" s="41"/>
    </row>
    <row r="1550" spans="1:18" x14ac:dyDescent="0.3">
      <c r="A1550" s="6" t="str">
        <f>VLOOKUP('Customer Names'!A1550,'Customer Names'!A:A,1,FALSE)</f>
        <v>Id1549</v>
      </c>
      <c r="B1550" s="6" t="str">
        <f>VLOOKUP(Table2[[#This Row],[CustomerID]],'Customer Names'!A:E,4,FALSE)</f>
        <v xml:space="preserve">  Thomas R</v>
      </c>
      <c r="C1550" s="6">
        <f>VLOOKUP(Table2[[#This Row],[CustomerID]],'Medical Examinations'!A:J,2,FALSE)</f>
        <v>17.059999999999999</v>
      </c>
      <c r="D1550" s="6">
        <f>VLOOKUP(Table2[[#This Row],[CustomerID]],'Medical Examinations'!A:J,3,FALSE)</f>
        <v>8.5</v>
      </c>
      <c r="E1550" s="6" t="str">
        <f>VLOOKUP(Table2[[#This Row],[CustomerID]],'Medical Examinations'!A:J,4,FALSE)</f>
        <v>No</v>
      </c>
      <c r="F1550" s="6" t="str">
        <f>VLOOKUP(Table2[[#This Row],[CustomerID]],'Medical Examinations'!A:J,5,FALSE)</f>
        <v>No</v>
      </c>
      <c r="G1550" s="6" t="str">
        <f>VLOOKUP(Table2[[#This Row],[CustomerID]],'Medical Examinations'!A:J,6,FALSE)</f>
        <v>No</v>
      </c>
      <c r="H1550" s="6">
        <f>VLOOKUP(Table2[[#This Row],[CustomerID]],'Medical Examinations'!A:J,7,FALSE)</f>
        <v>0</v>
      </c>
      <c r="I1550" s="6" t="str">
        <f>VLOOKUP(Table2[[#This Row],[CustomerID]],'Medical Examinations'!A:J,8,FALSE)</f>
        <v>No</v>
      </c>
      <c r="J1550" s="6" t="str">
        <f>VLOOKUP(Table2[[#This Row],[CustomerID]],'Medical Examinations'!A:J,9,FALSE)</f>
        <v>UnderWeight</v>
      </c>
      <c r="K1550" s="6" t="str">
        <f>VLOOKUP(Table2[[#This Row],[CustomerID]],'Medical Examinations'!A:J,10,FALSE)</f>
        <v>Diabetes</v>
      </c>
      <c r="L1550" s="6" t="str">
        <f>VLOOKUP(Table2[[#This Row],[CustomerID]],'Hospitalisation Details'!A:M,12,FALSE)</f>
        <v>11-Dec-1968</v>
      </c>
      <c r="M1550" s="6">
        <f>VLOOKUP(Table2[[#This Row],[CustomerID]],'Hospitalisation Details'!A:M,7,FALSE)</f>
        <v>6552.01</v>
      </c>
      <c r="N1550" s="6" t="str">
        <f>VLOOKUP(Table2[[#This Row],[CustomerID]],'Hospitalisation Details'!A:M,8,FALSE)</f>
        <v>tier - 3</v>
      </c>
      <c r="O1550" s="6" t="str">
        <f>VLOOKUP(Table2[[#This Row],[CustomerID]],'Hospitalisation Details'!A:M,9,FALSE)</f>
        <v>tier - 2</v>
      </c>
      <c r="P1550" s="6" t="str">
        <f>VLOOKUP(Table2[[#This Row],[CustomerID]],'Hospitalisation Details'!A:M,10,FALSE)</f>
        <v>R1013</v>
      </c>
      <c r="Q1550" s="6">
        <f>VLOOKUP(Table2[[#This Row],[CustomerID]],'Hospitalisation Details'!A:M,13,FALSE)</f>
        <v>54</v>
      </c>
      <c r="R1550" s="41"/>
    </row>
    <row r="1551" spans="1:18" x14ac:dyDescent="0.3">
      <c r="A1551" s="6" t="str">
        <f>VLOOKUP('Customer Names'!A1551,'Customer Names'!A:A,1,FALSE)</f>
        <v>Id1550</v>
      </c>
      <c r="B1551" s="6" t="str">
        <f>VLOOKUP(Table2[[#This Row],[CustomerID]],'Customer Names'!A:E,4,FALSE)</f>
        <v xml:space="preserve">  Stephanie W</v>
      </c>
      <c r="C1551" s="6">
        <f>VLOOKUP(Table2[[#This Row],[CustomerID]],'Medical Examinations'!A:J,2,FALSE)</f>
        <v>36.29</v>
      </c>
      <c r="D1551" s="6">
        <f>VLOOKUP(Table2[[#This Row],[CustomerID]],'Medical Examinations'!A:J,3,FALSE)</f>
        <v>6.23</v>
      </c>
      <c r="E1551" s="6" t="str">
        <f>VLOOKUP(Table2[[#This Row],[CustomerID]],'Medical Examinations'!A:J,4,FALSE)</f>
        <v>No</v>
      </c>
      <c r="F1551" s="6" t="str">
        <f>VLOOKUP(Table2[[#This Row],[CustomerID]],'Medical Examinations'!A:J,5,FALSE)</f>
        <v>No</v>
      </c>
      <c r="G1551" s="6" t="str">
        <f>VLOOKUP(Table2[[#This Row],[CustomerID]],'Medical Examinations'!A:J,6,FALSE)</f>
        <v>No</v>
      </c>
      <c r="H1551" s="6">
        <f>VLOOKUP(Table2[[#This Row],[CustomerID]],'Medical Examinations'!A:J,7,FALSE)</f>
        <v>0</v>
      </c>
      <c r="I1551" s="6" t="str">
        <f>VLOOKUP(Table2[[#This Row],[CustomerID]],'Medical Examinations'!A:J,8,FALSE)</f>
        <v>No</v>
      </c>
      <c r="J1551" s="6" t="str">
        <f>VLOOKUP(Table2[[#This Row],[CustomerID]],'Medical Examinations'!A:J,9,FALSE)</f>
        <v>Obesity</v>
      </c>
      <c r="K1551" s="6" t="str">
        <f>VLOOKUP(Table2[[#This Row],[CustomerID]],'Medical Examinations'!A:J,10,FALSE)</f>
        <v>Prediabetes</v>
      </c>
      <c r="L1551" s="6" t="str">
        <f>VLOOKUP(Table2[[#This Row],[CustomerID]],'Hospitalisation Details'!A:M,12,FALSE)</f>
        <v>6-Aug-1989</v>
      </c>
      <c r="M1551" s="6">
        <f>VLOOKUP(Table2[[#This Row],[CustomerID]],'Hospitalisation Details'!A:M,7,FALSE)</f>
        <v>6551.75</v>
      </c>
      <c r="N1551" s="6" t="str">
        <f>VLOOKUP(Table2[[#This Row],[CustomerID]],'Hospitalisation Details'!A:M,8,FALSE)</f>
        <v>tier - 2</v>
      </c>
      <c r="O1551" s="6" t="str">
        <f>VLOOKUP(Table2[[#This Row],[CustomerID]],'Hospitalisation Details'!A:M,9,FALSE)</f>
        <v>tier - 2</v>
      </c>
      <c r="P1551" s="6" t="str">
        <f>VLOOKUP(Table2[[#This Row],[CustomerID]],'Hospitalisation Details'!A:M,10,FALSE)</f>
        <v>R1024</v>
      </c>
      <c r="Q1551" s="6">
        <f>VLOOKUP(Table2[[#This Row],[CustomerID]],'Hospitalisation Details'!A:M,13,FALSE)</f>
        <v>33</v>
      </c>
      <c r="R1551" s="41"/>
    </row>
    <row r="1552" spans="1:18" x14ac:dyDescent="0.3">
      <c r="A1552" s="6" t="str">
        <f>VLOOKUP('Customer Names'!A1552,'Customer Names'!A:A,1,FALSE)</f>
        <v>Id1551</v>
      </c>
      <c r="B1552" s="6" t="str">
        <f>VLOOKUP(Table2[[#This Row],[CustomerID]],'Customer Names'!A:E,4,FALSE)</f>
        <v xml:space="preserve">  Ezra</v>
      </c>
      <c r="C1552" s="6">
        <f>VLOOKUP(Table2[[#This Row],[CustomerID]],'Medical Examinations'!A:J,2,FALSE)</f>
        <v>28.594999999999999</v>
      </c>
      <c r="D1552" s="6">
        <f>VLOOKUP(Table2[[#This Row],[CustomerID]],'Medical Examinations'!A:J,3,FALSE)</f>
        <v>8.5299999999999994</v>
      </c>
      <c r="E1552" s="6" t="str">
        <f>VLOOKUP(Table2[[#This Row],[CustomerID]],'Medical Examinations'!A:J,4,FALSE)</f>
        <v>Yes</v>
      </c>
      <c r="F1552" s="6" t="str">
        <f>VLOOKUP(Table2[[#This Row],[CustomerID]],'Medical Examinations'!A:J,5,FALSE)</f>
        <v>No</v>
      </c>
      <c r="G1552" s="6" t="str">
        <f>VLOOKUP(Table2[[#This Row],[CustomerID]],'Medical Examinations'!A:J,6,FALSE)</f>
        <v>No</v>
      </c>
      <c r="H1552" s="6">
        <f>VLOOKUP(Table2[[#This Row],[CustomerID]],'Medical Examinations'!A:J,7,FALSE)</f>
        <v>1</v>
      </c>
      <c r="I1552" s="6" t="str">
        <f>VLOOKUP(Table2[[#This Row],[CustomerID]],'Medical Examinations'!A:J,8,FALSE)</f>
        <v>No</v>
      </c>
      <c r="J1552" s="6" t="str">
        <f>VLOOKUP(Table2[[#This Row],[CustomerID]],'Medical Examinations'!A:J,9,FALSE)</f>
        <v>OverWeight</v>
      </c>
      <c r="K1552" s="6" t="str">
        <f>VLOOKUP(Table2[[#This Row],[CustomerID]],'Medical Examinations'!A:J,10,FALSE)</f>
        <v>Diabetes</v>
      </c>
      <c r="L1552" s="6" t="str">
        <f>VLOOKUP(Table2[[#This Row],[CustomerID]],'Hospitalisation Details'!A:M,12,FALSE)</f>
        <v>18-Dec-1986</v>
      </c>
      <c r="M1552" s="6">
        <f>VLOOKUP(Table2[[#This Row],[CustomerID]],'Hospitalisation Details'!A:M,7,FALSE)</f>
        <v>6548.2</v>
      </c>
      <c r="N1552" s="6" t="str">
        <f>VLOOKUP(Table2[[#This Row],[CustomerID]],'Hospitalisation Details'!A:M,8,FALSE)</f>
        <v>tier - 2</v>
      </c>
      <c r="O1552" s="6" t="str">
        <f>VLOOKUP(Table2[[#This Row],[CustomerID]],'Hospitalisation Details'!A:M,9,FALSE)</f>
        <v>tier - 3</v>
      </c>
      <c r="P1552" s="6" t="str">
        <f>VLOOKUP(Table2[[#This Row],[CustomerID]],'Hospitalisation Details'!A:M,10,FALSE)</f>
        <v>R1012</v>
      </c>
      <c r="Q1552" s="6">
        <f>VLOOKUP(Table2[[#This Row],[CustomerID]],'Hospitalisation Details'!A:M,13,FALSE)</f>
        <v>36</v>
      </c>
      <c r="R1552" s="41"/>
    </row>
    <row r="1553" spans="1:18" x14ac:dyDescent="0.3">
      <c r="A1553" s="6" t="str">
        <f>VLOOKUP('Customer Names'!A1553,'Customer Names'!A:A,1,FALSE)</f>
        <v>Id1552</v>
      </c>
      <c r="B1553" s="6" t="str">
        <f>VLOOKUP(Table2[[#This Row],[CustomerID]],'Customer Names'!A:E,4,FALSE)</f>
        <v xml:space="preserve">  Jim</v>
      </c>
      <c r="C1553" s="6">
        <f>VLOOKUP(Table2[[#This Row],[CustomerID]],'Medical Examinations'!A:J,2,FALSE)</f>
        <v>17.8</v>
      </c>
      <c r="D1553" s="6">
        <f>VLOOKUP(Table2[[#This Row],[CustomerID]],'Medical Examinations'!A:J,3,FALSE)</f>
        <v>5.75</v>
      </c>
      <c r="E1553" s="6" t="str">
        <f>VLOOKUP(Table2[[#This Row],[CustomerID]],'Medical Examinations'!A:J,4,FALSE)</f>
        <v>Yes</v>
      </c>
      <c r="F1553" s="6" t="str">
        <f>VLOOKUP(Table2[[#This Row],[CustomerID]],'Medical Examinations'!A:J,5,FALSE)</f>
        <v>No</v>
      </c>
      <c r="G1553" s="6" t="str">
        <f>VLOOKUP(Table2[[#This Row],[CustomerID]],'Medical Examinations'!A:J,6,FALSE)</f>
        <v>Yes</v>
      </c>
      <c r="H1553" s="6">
        <f>VLOOKUP(Table2[[#This Row],[CustomerID]],'Medical Examinations'!A:J,7,FALSE)</f>
        <v>1</v>
      </c>
      <c r="I1553" s="6" t="str">
        <f>VLOOKUP(Table2[[#This Row],[CustomerID]],'Medical Examinations'!A:J,8,FALSE)</f>
        <v>No</v>
      </c>
      <c r="J1553" s="6" t="str">
        <f>VLOOKUP(Table2[[#This Row],[CustomerID]],'Medical Examinations'!A:J,9,FALSE)</f>
        <v>UnderWeight</v>
      </c>
      <c r="K1553" s="6" t="str">
        <f>VLOOKUP(Table2[[#This Row],[CustomerID]],'Medical Examinations'!A:J,10,FALSE)</f>
        <v>Prediabetes</v>
      </c>
      <c r="L1553" s="6" t="str">
        <f>VLOOKUP(Table2[[#This Row],[CustomerID]],'Hospitalisation Details'!A:M,12,FALSE)</f>
        <v>3-Dec-1969</v>
      </c>
      <c r="M1553" s="6">
        <f>VLOOKUP(Table2[[#This Row],[CustomerID]],'Hospitalisation Details'!A:M,7,FALSE)</f>
        <v>6546.16</v>
      </c>
      <c r="N1553" s="6" t="str">
        <f>VLOOKUP(Table2[[#This Row],[CustomerID]],'Hospitalisation Details'!A:M,8,FALSE)</f>
        <v>tier - 2</v>
      </c>
      <c r="O1553" s="6" t="str">
        <f>VLOOKUP(Table2[[#This Row],[CustomerID]],'Hospitalisation Details'!A:M,9,FALSE)</f>
        <v>tier - 3</v>
      </c>
      <c r="P1553" s="6" t="str">
        <f>VLOOKUP(Table2[[#This Row],[CustomerID]],'Hospitalisation Details'!A:M,10,FALSE)</f>
        <v>R1013</v>
      </c>
      <c r="Q1553" s="6">
        <f>VLOOKUP(Table2[[#This Row],[CustomerID]],'Hospitalisation Details'!A:M,13,FALSE)</f>
        <v>53</v>
      </c>
      <c r="R1553" s="41"/>
    </row>
    <row r="1554" spans="1:18" x14ac:dyDescent="0.3">
      <c r="A1554" s="6" t="str">
        <f>VLOOKUP('Customer Names'!A1554,'Customer Names'!A:A,1,FALSE)</f>
        <v>Id1553</v>
      </c>
      <c r="B1554" s="6" t="str">
        <f>VLOOKUP(Table2[[#This Row],[CustomerID]],'Customer Names'!A:E,4,FALSE)</f>
        <v xml:space="preserve">  Ari L</v>
      </c>
      <c r="C1554" s="6">
        <f>VLOOKUP(Table2[[#This Row],[CustomerID]],'Medical Examinations'!A:J,2,FALSE)</f>
        <v>21.4</v>
      </c>
      <c r="D1554" s="6">
        <f>VLOOKUP(Table2[[#This Row],[CustomerID]],'Medical Examinations'!A:J,3,FALSE)</f>
        <v>5.6</v>
      </c>
      <c r="E1554" s="6" t="str">
        <f>VLOOKUP(Table2[[#This Row],[CustomerID]],'Medical Examinations'!A:J,4,FALSE)</f>
        <v>No</v>
      </c>
      <c r="F1554" s="6" t="str">
        <f>VLOOKUP(Table2[[#This Row],[CustomerID]],'Medical Examinations'!A:J,5,FALSE)</f>
        <v>No</v>
      </c>
      <c r="G1554" s="6" t="str">
        <f>VLOOKUP(Table2[[#This Row],[CustomerID]],'Medical Examinations'!A:J,6,FALSE)</f>
        <v>No</v>
      </c>
      <c r="H1554" s="6">
        <f>VLOOKUP(Table2[[#This Row],[CustomerID]],'Medical Examinations'!A:J,7,FALSE)</f>
        <v>0</v>
      </c>
      <c r="I1554" s="6" t="str">
        <f>VLOOKUP(Table2[[#This Row],[CustomerID]],'Medical Examinations'!A:J,8,FALSE)</f>
        <v>No</v>
      </c>
      <c r="J1554" s="6" t="str">
        <f>VLOOKUP(Table2[[#This Row],[CustomerID]],'Medical Examinations'!A:J,9,FALSE)</f>
        <v>NormalWeight</v>
      </c>
      <c r="K1554" s="6" t="str">
        <f>VLOOKUP(Table2[[#This Row],[CustomerID]],'Medical Examinations'!A:J,10,FALSE)</f>
        <v>Normal</v>
      </c>
      <c r="L1554" s="6" t="str">
        <f>VLOOKUP(Table2[[#This Row],[CustomerID]],'Hospitalisation Details'!A:M,12,FALSE)</f>
        <v>2-Oct-1982</v>
      </c>
      <c r="M1554" s="6">
        <f>VLOOKUP(Table2[[#This Row],[CustomerID]],'Hospitalisation Details'!A:M,7,FALSE)</f>
        <v>6536.68</v>
      </c>
      <c r="N1554" s="6" t="str">
        <f>VLOOKUP(Table2[[#This Row],[CustomerID]],'Hospitalisation Details'!A:M,8,FALSE)</f>
        <v>tier - 2</v>
      </c>
      <c r="O1554" s="6" t="str">
        <f>VLOOKUP(Table2[[#This Row],[CustomerID]],'Hospitalisation Details'!A:M,9,FALSE)</f>
        <v>tier - 2</v>
      </c>
      <c r="P1554" s="6" t="str">
        <f>VLOOKUP(Table2[[#This Row],[CustomerID]],'Hospitalisation Details'!A:M,10,FALSE)</f>
        <v>R1012</v>
      </c>
      <c r="Q1554" s="6">
        <f>VLOOKUP(Table2[[#This Row],[CustomerID]],'Hospitalisation Details'!A:M,13,FALSE)</f>
        <v>40</v>
      </c>
      <c r="R1554" s="41"/>
    </row>
    <row r="1555" spans="1:18" x14ac:dyDescent="0.3">
      <c r="A1555" s="6" t="str">
        <f>VLOOKUP('Customer Names'!A1555,'Customer Names'!A:A,1,FALSE)</f>
        <v>Id1554</v>
      </c>
      <c r="B1555" s="6" t="str">
        <f>VLOOKUP(Table2[[#This Row],[CustomerID]],'Customer Names'!A:E,4,FALSE)</f>
        <v xml:space="preserve">  Fanny</v>
      </c>
      <c r="C1555" s="6">
        <f>VLOOKUP(Table2[[#This Row],[CustomerID]],'Medical Examinations'!A:J,2,FALSE)</f>
        <v>23.01</v>
      </c>
      <c r="D1555" s="6">
        <f>VLOOKUP(Table2[[#This Row],[CustomerID]],'Medical Examinations'!A:J,3,FALSE)</f>
        <v>4.68</v>
      </c>
      <c r="E1555" s="6" t="str">
        <f>VLOOKUP(Table2[[#This Row],[CustomerID]],'Medical Examinations'!A:J,4,FALSE)</f>
        <v>No</v>
      </c>
      <c r="F1555" s="6" t="str">
        <f>VLOOKUP(Table2[[#This Row],[CustomerID]],'Medical Examinations'!A:J,5,FALSE)</f>
        <v>No</v>
      </c>
      <c r="G1555" s="6" t="str">
        <f>VLOOKUP(Table2[[#This Row],[CustomerID]],'Medical Examinations'!A:J,6,FALSE)</f>
        <v>No</v>
      </c>
      <c r="H1555" s="6">
        <f>VLOOKUP(Table2[[#This Row],[CustomerID]],'Medical Examinations'!A:J,7,FALSE)</f>
        <v>0</v>
      </c>
      <c r="I1555" s="6" t="str">
        <f>VLOOKUP(Table2[[#This Row],[CustomerID]],'Medical Examinations'!A:J,8,FALSE)</f>
        <v>No</v>
      </c>
      <c r="J1555" s="6" t="str">
        <f>VLOOKUP(Table2[[#This Row],[CustomerID]],'Medical Examinations'!A:J,9,FALSE)</f>
        <v>NormalWeight</v>
      </c>
      <c r="K1555" s="6" t="str">
        <f>VLOOKUP(Table2[[#This Row],[CustomerID]],'Medical Examinations'!A:J,10,FALSE)</f>
        <v>Normal</v>
      </c>
      <c r="L1555" s="6" t="str">
        <f>VLOOKUP(Table2[[#This Row],[CustomerID]],'Hospitalisation Details'!A:M,12,FALSE)</f>
        <v>12-Aug-1982</v>
      </c>
      <c r="M1555" s="6">
        <f>VLOOKUP(Table2[[#This Row],[CustomerID]],'Hospitalisation Details'!A:M,7,FALSE)</f>
        <v>6532.04</v>
      </c>
      <c r="N1555" s="6" t="str">
        <f>VLOOKUP(Table2[[#This Row],[CustomerID]],'Hospitalisation Details'!A:M,8,FALSE)</f>
        <v>tier - 2</v>
      </c>
      <c r="O1555" s="6" t="str">
        <f>VLOOKUP(Table2[[#This Row],[CustomerID]],'Hospitalisation Details'!A:M,9,FALSE)</f>
        <v>tier - 1</v>
      </c>
      <c r="P1555" s="6" t="str">
        <f>VLOOKUP(Table2[[#This Row],[CustomerID]],'Hospitalisation Details'!A:M,10,FALSE)</f>
        <v>R1013</v>
      </c>
      <c r="Q1555" s="6">
        <f>VLOOKUP(Table2[[#This Row],[CustomerID]],'Hospitalisation Details'!A:M,13,FALSE)</f>
        <v>40</v>
      </c>
      <c r="R1555" s="41"/>
    </row>
    <row r="1556" spans="1:18" x14ac:dyDescent="0.3">
      <c r="A1556" s="6" t="str">
        <f>VLOOKUP('Customer Names'!A1556,'Customer Names'!A:A,1,FALSE)</f>
        <v>Id1555</v>
      </c>
      <c r="B1556" s="6" t="str">
        <f>VLOOKUP(Table2[[#This Row],[CustomerID]],'Customer Names'!A:E,4,FALSE)</f>
        <v xml:space="preserve">  Heather</v>
      </c>
      <c r="C1556" s="6">
        <f>VLOOKUP(Table2[[#This Row],[CustomerID]],'Medical Examinations'!A:J,2,FALSE)</f>
        <v>19.86</v>
      </c>
      <c r="D1556" s="6">
        <f>VLOOKUP(Table2[[#This Row],[CustomerID]],'Medical Examinations'!A:J,3,FALSE)</f>
        <v>5.62</v>
      </c>
      <c r="E1556" s="6" t="str">
        <f>VLOOKUP(Table2[[#This Row],[CustomerID]],'Medical Examinations'!A:J,4,FALSE)</f>
        <v>Yes</v>
      </c>
      <c r="F1556" s="6" t="str">
        <f>VLOOKUP(Table2[[#This Row],[CustomerID]],'Medical Examinations'!A:J,5,FALSE)</f>
        <v>No</v>
      </c>
      <c r="G1556" s="6" t="str">
        <f>VLOOKUP(Table2[[#This Row],[CustomerID]],'Medical Examinations'!A:J,6,FALSE)</f>
        <v>No</v>
      </c>
      <c r="H1556" s="6">
        <f>VLOOKUP(Table2[[#This Row],[CustomerID]],'Medical Examinations'!A:J,7,FALSE)</f>
        <v>0</v>
      </c>
      <c r="I1556" s="6" t="str">
        <f>VLOOKUP(Table2[[#This Row],[CustomerID]],'Medical Examinations'!A:J,8,FALSE)</f>
        <v>No</v>
      </c>
      <c r="J1556" s="6" t="str">
        <f>VLOOKUP(Table2[[#This Row],[CustomerID]],'Medical Examinations'!A:J,9,FALSE)</f>
        <v>NormalWeight</v>
      </c>
      <c r="K1556" s="6" t="str">
        <f>VLOOKUP(Table2[[#This Row],[CustomerID]],'Medical Examinations'!A:J,10,FALSE)</f>
        <v>Normal</v>
      </c>
      <c r="L1556" s="6" t="str">
        <f>VLOOKUP(Table2[[#This Row],[CustomerID]],'Hospitalisation Details'!A:M,12,FALSE)</f>
        <v>23-Oct-1976</v>
      </c>
      <c r="M1556" s="6">
        <f>VLOOKUP(Table2[[#This Row],[CustomerID]],'Hospitalisation Details'!A:M,7,FALSE)</f>
        <v>6529.21</v>
      </c>
      <c r="N1556" s="6" t="str">
        <f>VLOOKUP(Table2[[#This Row],[CustomerID]],'Hospitalisation Details'!A:M,8,FALSE)</f>
        <v>tier - 2</v>
      </c>
      <c r="O1556" s="6" t="str">
        <f>VLOOKUP(Table2[[#This Row],[CustomerID]],'Hospitalisation Details'!A:M,9,FALSE)</f>
        <v>tier - 1</v>
      </c>
      <c r="P1556" s="6" t="str">
        <f>VLOOKUP(Table2[[#This Row],[CustomerID]],'Hospitalisation Details'!A:M,10,FALSE)</f>
        <v>R1013</v>
      </c>
      <c r="Q1556" s="6">
        <f>VLOOKUP(Table2[[#This Row],[CustomerID]],'Hospitalisation Details'!A:M,13,FALSE)</f>
        <v>46</v>
      </c>
      <c r="R1556" s="41"/>
    </row>
    <row r="1557" spans="1:18" x14ac:dyDescent="0.3">
      <c r="A1557" s="6" t="str">
        <f>VLOOKUP('Customer Names'!A1557,'Customer Names'!A:A,1,FALSE)</f>
        <v>Id1556</v>
      </c>
      <c r="B1557" s="6" t="str">
        <f>VLOOKUP(Table2[[#This Row],[CustomerID]],'Customer Names'!A:E,4,FALSE)</f>
        <v xml:space="preserve">  Peter W</v>
      </c>
      <c r="C1557" s="6">
        <f>VLOOKUP(Table2[[#This Row],[CustomerID]],'Medical Examinations'!A:J,2,FALSE)</f>
        <v>33.58</v>
      </c>
      <c r="D1557" s="6">
        <f>VLOOKUP(Table2[[#This Row],[CustomerID]],'Medical Examinations'!A:J,3,FALSE)</f>
        <v>5.08</v>
      </c>
      <c r="E1557" s="6" t="str">
        <f>VLOOKUP(Table2[[#This Row],[CustomerID]],'Medical Examinations'!A:J,4,FALSE)</f>
        <v>No</v>
      </c>
      <c r="F1557" s="6" t="str">
        <f>VLOOKUP(Table2[[#This Row],[CustomerID]],'Medical Examinations'!A:J,5,FALSE)</f>
        <v>No</v>
      </c>
      <c r="G1557" s="6" t="str">
        <f>VLOOKUP(Table2[[#This Row],[CustomerID]],'Medical Examinations'!A:J,6,FALSE)</f>
        <v>No</v>
      </c>
      <c r="H1557" s="6">
        <f>VLOOKUP(Table2[[#This Row],[CustomerID]],'Medical Examinations'!A:J,7,FALSE)</f>
        <v>0</v>
      </c>
      <c r="I1557" s="6" t="str">
        <f>VLOOKUP(Table2[[#This Row],[CustomerID]],'Medical Examinations'!A:J,8,FALSE)</f>
        <v>No</v>
      </c>
      <c r="J1557" s="6" t="str">
        <f>VLOOKUP(Table2[[#This Row],[CustomerID]],'Medical Examinations'!A:J,9,FALSE)</f>
        <v>Obesity</v>
      </c>
      <c r="K1557" s="6" t="str">
        <f>VLOOKUP(Table2[[#This Row],[CustomerID]],'Medical Examinations'!A:J,10,FALSE)</f>
        <v>Normal</v>
      </c>
      <c r="L1557" s="6" t="str">
        <f>VLOOKUP(Table2[[#This Row],[CustomerID]],'Hospitalisation Details'!A:M,12,FALSE)</f>
        <v>7-Jul-1994</v>
      </c>
      <c r="M1557" s="6">
        <f>VLOOKUP(Table2[[#This Row],[CustomerID]],'Hospitalisation Details'!A:M,7,FALSE)</f>
        <v>6512.24</v>
      </c>
      <c r="N1557" s="6" t="str">
        <f>VLOOKUP(Table2[[#This Row],[CustomerID]],'Hospitalisation Details'!A:M,8,FALSE)</f>
        <v>tier - 2</v>
      </c>
      <c r="O1557" s="6" t="str">
        <f>VLOOKUP(Table2[[#This Row],[CustomerID]],'Hospitalisation Details'!A:M,9,FALSE)</f>
        <v>tier - 1</v>
      </c>
      <c r="P1557" s="6" t="str">
        <f>VLOOKUP(Table2[[#This Row],[CustomerID]],'Hospitalisation Details'!A:M,10,FALSE)</f>
        <v>R1021</v>
      </c>
      <c r="Q1557" s="6">
        <f>VLOOKUP(Table2[[#This Row],[CustomerID]],'Hospitalisation Details'!A:M,13,FALSE)</f>
        <v>28</v>
      </c>
      <c r="R1557" s="41"/>
    </row>
    <row r="1558" spans="1:18" x14ac:dyDescent="0.3">
      <c r="A1558" s="6" t="str">
        <f>VLOOKUP('Customer Names'!A1558,'Customer Names'!A:A,1,FALSE)</f>
        <v>Id1557</v>
      </c>
      <c r="B1558" s="6" t="str">
        <f>VLOOKUP(Table2[[#This Row],[CustomerID]],'Customer Names'!A:E,4,FALSE)</f>
        <v xml:space="preserve">  Catherine A</v>
      </c>
      <c r="C1558" s="6">
        <f>VLOOKUP(Table2[[#This Row],[CustomerID]],'Medical Examinations'!A:J,2,FALSE)</f>
        <v>29.81</v>
      </c>
      <c r="D1558" s="6">
        <f>VLOOKUP(Table2[[#This Row],[CustomerID]],'Medical Examinations'!A:J,3,FALSE)</f>
        <v>5.28</v>
      </c>
      <c r="E1558" s="6" t="str">
        <f>VLOOKUP(Table2[[#This Row],[CustomerID]],'Medical Examinations'!A:J,4,FALSE)</f>
        <v>No</v>
      </c>
      <c r="F1558" s="6" t="str">
        <f>VLOOKUP(Table2[[#This Row],[CustomerID]],'Medical Examinations'!A:J,5,FALSE)</f>
        <v>No</v>
      </c>
      <c r="G1558" s="6" t="str">
        <f>VLOOKUP(Table2[[#This Row],[CustomerID]],'Medical Examinations'!A:J,6,FALSE)</f>
        <v>No</v>
      </c>
      <c r="H1558" s="6">
        <f>VLOOKUP(Table2[[#This Row],[CustomerID]],'Medical Examinations'!A:J,7,FALSE)</f>
        <v>0</v>
      </c>
      <c r="I1558" s="6" t="str">
        <f>VLOOKUP(Table2[[#This Row],[CustomerID]],'Medical Examinations'!A:J,8,FALSE)</f>
        <v>No</v>
      </c>
      <c r="J1558" s="6" t="str">
        <f>VLOOKUP(Table2[[#This Row],[CustomerID]],'Medical Examinations'!A:J,9,FALSE)</f>
        <v>OverWeight</v>
      </c>
      <c r="K1558" s="6" t="str">
        <f>VLOOKUP(Table2[[#This Row],[CustomerID]],'Medical Examinations'!A:J,10,FALSE)</f>
        <v>Normal</v>
      </c>
      <c r="L1558" s="6" t="str">
        <f>VLOOKUP(Table2[[#This Row],[CustomerID]],'Hospitalisation Details'!A:M,12,FALSE)</f>
        <v>28-Aug-1982</v>
      </c>
      <c r="M1558" s="6">
        <f>VLOOKUP(Table2[[#This Row],[CustomerID]],'Hospitalisation Details'!A:M,7,FALSE)</f>
        <v>6500.24</v>
      </c>
      <c r="N1558" s="6" t="str">
        <f>VLOOKUP(Table2[[#This Row],[CustomerID]],'Hospitalisation Details'!A:M,8,FALSE)</f>
        <v>tier - 2</v>
      </c>
      <c r="O1558" s="6" t="str">
        <f>VLOOKUP(Table2[[#This Row],[CustomerID]],'Hospitalisation Details'!A:M,9,FALSE)</f>
        <v>tier - 2</v>
      </c>
      <c r="P1558" s="6" t="str">
        <f>VLOOKUP(Table2[[#This Row],[CustomerID]],'Hospitalisation Details'!A:M,10,FALSE)</f>
        <v>R1013</v>
      </c>
      <c r="Q1558" s="6">
        <f>VLOOKUP(Table2[[#This Row],[CustomerID]],'Hospitalisation Details'!A:M,13,FALSE)</f>
        <v>40</v>
      </c>
      <c r="R1558" s="41"/>
    </row>
    <row r="1559" spans="1:18" x14ac:dyDescent="0.3">
      <c r="A1559" s="6" t="str">
        <f>VLOOKUP('Customer Names'!A1559,'Customer Names'!A:A,1,FALSE)</f>
        <v>Id1558</v>
      </c>
      <c r="B1559" s="6" t="str">
        <f>VLOOKUP(Table2[[#This Row],[CustomerID]],'Customer Names'!A:E,4,FALSE)</f>
        <v xml:space="preserve">  Kelly A</v>
      </c>
      <c r="C1559" s="6">
        <f>VLOOKUP(Table2[[#This Row],[CustomerID]],'Medical Examinations'!A:J,2,FALSE)</f>
        <v>27.4</v>
      </c>
      <c r="D1559" s="6">
        <f>VLOOKUP(Table2[[#This Row],[CustomerID]],'Medical Examinations'!A:J,3,FALSE)</f>
        <v>4.6100000000000003</v>
      </c>
      <c r="E1559" s="6" t="str">
        <f>VLOOKUP(Table2[[#This Row],[CustomerID]],'Medical Examinations'!A:J,4,FALSE)</f>
        <v>No</v>
      </c>
      <c r="F1559" s="6" t="str">
        <f>VLOOKUP(Table2[[#This Row],[CustomerID]],'Medical Examinations'!A:J,5,FALSE)</f>
        <v>No</v>
      </c>
      <c r="G1559" s="6" t="str">
        <f>VLOOKUP(Table2[[#This Row],[CustomerID]],'Medical Examinations'!A:J,6,FALSE)</f>
        <v>No</v>
      </c>
      <c r="H1559" s="6">
        <f>VLOOKUP(Table2[[#This Row],[CustomerID]],'Medical Examinations'!A:J,7,FALSE)</f>
        <v>0</v>
      </c>
      <c r="I1559" s="6" t="str">
        <f>VLOOKUP(Table2[[#This Row],[CustomerID]],'Medical Examinations'!A:J,8,FALSE)</f>
        <v>No</v>
      </c>
      <c r="J1559" s="6" t="str">
        <f>VLOOKUP(Table2[[#This Row],[CustomerID]],'Medical Examinations'!A:J,9,FALSE)</f>
        <v>OverWeight</v>
      </c>
      <c r="K1559" s="6" t="str">
        <f>VLOOKUP(Table2[[#This Row],[CustomerID]],'Medical Examinations'!A:J,10,FALSE)</f>
        <v>Normal</v>
      </c>
      <c r="L1559" s="6" t="str">
        <f>VLOOKUP(Table2[[#This Row],[CustomerID]],'Hospitalisation Details'!A:M,12,FALSE)</f>
        <v>9-Oct-1982</v>
      </c>
      <c r="M1559" s="6">
        <f>VLOOKUP(Table2[[#This Row],[CustomerID]],'Hospitalisation Details'!A:M,7,FALSE)</f>
        <v>6496.89</v>
      </c>
      <c r="N1559" s="6" t="str">
        <f>VLOOKUP(Table2[[#This Row],[CustomerID]],'Hospitalisation Details'!A:M,8,FALSE)</f>
        <v>tier - 2</v>
      </c>
      <c r="O1559" s="6" t="str">
        <f>VLOOKUP(Table2[[#This Row],[CustomerID]],'Hospitalisation Details'!A:M,9,FALSE)</f>
        <v>tier - 3</v>
      </c>
      <c r="P1559" s="6" t="str">
        <f>VLOOKUP(Table2[[#This Row],[CustomerID]],'Hospitalisation Details'!A:M,10,FALSE)</f>
        <v>R1011</v>
      </c>
      <c r="Q1559" s="6">
        <f>VLOOKUP(Table2[[#This Row],[CustomerID]],'Hospitalisation Details'!A:M,13,FALSE)</f>
        <v>40</v>
      </c>
      <c r="R1559" s="41"/>
    </row>
    <row r="1560" spans="1:18" x14ac:dyDescent="0.3">
      <c r="A1560" s="6" t="str">
        <f>VLOOKUP('Customer Names'!A1560,'Customer Names'!A:A,1,FALSE)</f>
        <v>Id1559</v>
      </c>
      <c r="B1560" s="6" t="str">
        <f>VLOOKUP(Table2[[#This Row],[CustomerID]],'Customer Names'!A:E,4,FALSE)</f>
        <v xml:space="preserve">  Janel N</v>
      </c>
      <c r="C1560" s="6">
        <f>VLOOKUP(Table2[[#This Row],[CustomerID]],'Medical Examinations'!A:J,2,FALSE)</f>
        <v>17.98</v>
      </c>
      <c r="D1560" s="6">
        <f>VLOOKUP(Table2[[#This Row],[CustomerID]],'Medical Examinations'!A:J,3,FALSE)</f>
        <v>6.57</v>
      </c>
      <c r="E1560" s="6" t="str">
        <f>VLOOKUP(Table2[[#This Row],[CustomerID]],'Medical Examinations'!A:J,4,FALSE)</f>
        <v>Yes</v>
      </c>
      <c r="F1560" s="6" t="str">
        <f>VLOOKUP(Table2[[#This Row],[CustomerID]],'Medical Examinations'!A:J,5,FALSE)</f>
        <v>No</v>
      </c>
      <c r="G1560" s="6" t="str">
        <f>VLOOKUP(Table2[[#This Row],[CustomerID]],'Medical Examinations'!A:J,6,FALSE)</f>
        <v>No</v>
      </c>
      <c r="H1560" s="6">
        <f>VLOOKUP(Table2[[#This Row],[CustomerID]],'Medical Examinations'!A:J,7,FALSE)</f>
        <v>2</v>
      </c>
      <c r="I1560" s="6" t="str">
        <f>VLOOKUP(Table2[[#This Row],[CustomerID]],'Medical Examinations'!A:J,8,FALSE)</f>
        <v>No</v>
      </c>
      <c r="J1560" s="6" t="str">
        <f>VLOOKUP(Table2[[#This Row],[CustomerID]],'Medical Examinations'!A:J,9,FALSE)</f>
        <v>UnderWeight</v>
      </c>
      <c r="K1560" s="6" t="str">
        <f>VLOOKUP(Table2[[#This Row],[CustomerID]],'Medical Examinations'!A:J,10,FALSE)</f>
        <v>Diabetes</v>
      </c>
      <c r="L1560" s="6" t="str">
        <f>VLOOKUP(Table2[[#This Row],[CustomerID]],'Hospitalisation Details'!A:M,12,FALSE)</f>
        <v>1-Dec-1970</v>
      </c>
      <c r="M1560" s="6">
        <f>VLOOKUP(Table2[[#This Row],[CustomerID]],'Hospitalisation Details'!A:M,7,FALSE)</f>
        <v>6481.67</v>
      </c>
      <c r="N1560" s="6" t="str">
        <f>VLOOKUP(Table2[[#This Row],[CustomerID]],'Hospitalisation Details'!A:M,8,FALSE)</f>
        <v>tier - 2</v>
      </c>
      <c r="O1560" s="6" t="str">
        <f>VLOOKUP(Table2[[#This Row],[CustomerID]],'Hospitalisation Details'!A:M,9,FALSE)</f>
        <v>tier - 2</v>
      </c>
      <c r="P1560" s="6" t="str">
        <f>VLOOKUP(Table2[[#This Row],[CustomerID]],'Hospitalisation Details'!A:M,10,FALSE)</f>
        <v>R1013</v>
      </c>
      <c r="Q1560" s="6">
        <f>VLOOKUP(Table2[[#This Row],[CustomerID]],'Hospitalisation Details'!A:M,13,FALSE)</f>
        <v>52</v>
      </c>
      <c r="R1560" s="41"/>
    </row>
    <row r="1561" spans="1:18" x14ac:dyDescent="0.3">
      <c r="A1561" s="6" t="str">
        <f>VLOOKUP('Customer Names'!A1561,'Customer Names'!A:A,1,FALSE)</f>
        <v>Id1560</v>
      </c>
      <c r="B1561" s="6" t="str">
        <f>VLOOKUP(Table2[[#This Row],[CustomerID]],'Customer Names'!A:E,4,FALSE)</f>
        <v xml:space="preserve">  Yann Kai</v>
      </c>
      <c r="C1561" s="6">
        <f>VLOOKUP(Table2[[#This Row],[CustomerID]],'Medical Examinations'!A:J,2,FALSE)</f>
        <v>37.9</v>
      </c>
      <c r="D1561" s="6">
        <f>VLOOKUP(Table2[[#This Row],[CustomerID]],'Medical Examinations'!A:J,3,FALSE)</f>
        <v>5.83</v>
      </c>
      <c r="E1561" s="6" t="str">
        <f>VLOOKUP(Table2[[#This Row],[CustomerID]],'Medical Examinations'!A:J,4,FALSE)</f>
        <v>No</v>
      </c>
      <c r="F1561" s="6" t="str">
        <f>VLOOKUP(Table2[[#This Row],[CustomerID]],'Medical Examinations'!A:J,5,FALSE)</f>
        <v>No</v>
      </c>
      <c r="G1561" s="6" t="str">
        <f>VLOOKUP(Table2[[#This Row],[CustomerID]],'Medical Examinations'!A:J,6,FALSE)</f>
        <v>No</v>
      </c>
      <c r="H1561" s="6">
        <f>VLOOKUP(Table2[[#This Row],[CustomerID]],'Medical Examinations'!A:J,7,FALSE)</f>
        <v>0</v>
      </c>
      <c r="I1561" s="6" t="str">
        <f>VLOOKUP(Table2[[#This Row],[CustomerID]],'Medical Examinations'!A:J,8,FALSE)</f>
        <v>No</v>
      </c>
      <c r="J1561" s="6" t="str">
        <f>VLOOKUP(Table2[[#This Row],[CustomerID]],'Medical Examinations'!A:J,9,FALSE)</f>
        <v>Obesity</v>
      </c>
      <c r="K1561" s="6" t="str">
        <f>VLOOKUP(Table2[[#This Row],[CustomerID]],'Medical Examinations'!A:J,10,FALSE)</f>
        <v>Prediabetes</v>
      </c>
      <c r="L1561" s="6" t="str">
        <f>VLOOKUP(Table2[[#This Row],[CustomerID]],'Hospitalisation Details'!A:M,12,FALSE)</f>
        <v>8-Jun-1980</v>
      </c>
      <c r="M1561" s="6">
        <f>VLOOKUP(Table2[[#This Row],[CustomerID]],'Hospitalisation Details'!A:M,7,FALSE)</f>
        <v>6474.01</v>
      </c>
      <c r="N1561" s="6" t="str">
        <f>VLOOKUP(Table2[[#This Row],[CustomerID]],'Hospitalisation Details'!A:M,8,FALSE)</f>
        <v>tier - 2</v>
      </c>
      <c r="O1561" s="6" t="str">
        <f>VLOOKUP(Table2[[#This Row],[CustomerID]],'Hospitalisation Details'!A:M,9,FALSE)</f>
        <v>tier - 3</v>
      </c>
      <c r="P1561" s="6" t="str">
        <f>VLOOKUP(Table2[[#This Row],[CustomerID]],'Hospitalisation Details'!A:M,10,FALSE)</f>
        <v>R1011</v>
      </c>
      <c r="Q1561" s="6">
        <f>VLOOKUP(Table2[[#This Row],[CustomerID]],'Hospitalisation Details'!A:M,13,FALSE)</f>
        <v>43</v>
      </c>
      <c r="R1561" s="41"/>
    </row>
    <row r="1562" spans="1:18" x14ac:dyDescent="0.3">
      <c r="A1562" s="6" t="str">
        <f>VLOOKUP('Customer Names'!A1562,'Customer Names'!A:A,1,FALSE)</f>
        <v>Id1561</v>
      </c>
      <c r="B1562" s="6" t="str">
        <f>VLOOKUP(Table2[[#This Row],[CustomerID]],'Customer Names'!A:E,4,FALSE)</f>
        <v xml:space="preserve">  Zachary R</v>
      </c>
      <c r="C1562" s="6">
        <f>VLOOKUP(Table2[[#This Row],[CustomerID]],'Medical Examinations'!A:J,2,FALSE)</f>
        <v>25.27</v>
      </c>
      <c r="D1562" s="6">
        <f>VLOOKUP(Table2[[#This Row],[CustomerID]],'Medical Examinations'!A:J,3,FALSE)</f>
        <v>6.98</v>
      </c>
      <c r="E1562" s="6" t="str">
        <f>VLOOKUP(Table2[[#This Row],[CustomerID]],'Medical Examinations'!A:J,4,FALSE)</f>
        <v>Yes</v>
      </c>
      <c r="F1562" s="6" t="str">
        <f>VLOOKUP(Table2[[#This Row],[CustomerID]],'Medical Examinations'!A:J,5,FALSE)</f>
        <v>No</v>
      </c>
      <c r="G1562" s="6" t="str">
        <f>VLOOKUP(Table2[[#This Row],[CustomerID]],'Medical Examinations'!A:J,6,FALSE)</f>
        <v>No</v>
      </c>
      <c r="H1562" s="6">
        <f>VLOOKUP(Table2[[#This Row],[CustomerID]],'Medical Examinations'!A:J,7,FALSE)</f>
        <v>0</v>
      </c>
      <c r="I1562" s="6" t="str">
        <f>VLOOKUP(Table2[[#This Row],[CustomerID]],'Medical Examinations'!A:J,8,FALSE)</f>
        <v>No</v>
      </c>
      <c r="J1562" s="6" t="str">
        <f>VLOOKUP(Table2[[#This Row],[CustomerID]],'Medical Examinations'!A:J,9,FALSE)</f>
        <v>OverWeight</v>
      </c>
      <c r="K1562" s="6" t="str">
        <f>VLOOKUP(Table2[[#This Row],[CustomerID]],'Medical Examinations'!A:J,10,FALSE)</f>
        <v>Diabetes</v>
      </c>
      <c r="L1562" s="6" t="str">
        <f>VLOOKUP(Table2[[#This Row],[CustomerID]],'Hospitalisation Details'!A:M,12,FALSE)</f>
        <v>27-Jul-1981</v>
      </c>
      <c r="M1562" s="6">
        <f>VLOOKUP(Table2[[#This Row],[CustomerID]],'Hospitalisation Details'!A:M,7,FALSE)</f>
        <v>6473.15</v>
      </c>
      <c r="N1562" s="6" t="str">
        <f>VLOOKUP(Table2[[#This Row],[CustomerID]],'Hospitalisation Details'!A:M,8,FALSE)</f>
        <v>tier - 2</v>
      </c>
      <c r="O1562" s="6" t="str">
        <f>VLOOKUP(Table2[[#This Row],[CustomerID]],'Hospitalisation Details'!A:M,9,FALSE)</f>
        <v>tier - 2</v>
      </c>
      <c r="P1562" s="6" t="str">
        <f>VLOOKUP(Table2[[#This Row],[CustomerID]],'Hospitalisation Details'!A:M,10,FALSE)</f>
        <v>R1013</v>
      </c>
      <c r="Q1562" s="6">
        <f>VLOOKUP(Table2[[#This Row],[CustomerID]],'Hospitalisation Details'!A:M,13,FALSE)</f>
        <v>41</v>
      </c>
      <c r="R1562" s="41"/>
    </row>
    <row r="1563" spans="1:18" x14ac:dyDescent="0.3">
      <c r="A1563" s="6" t="str">
        <f>VLOOKUP('Customer Names'!A1563,'Customer Names'!A:A,1,FALSE)</f>
        <v>Id1562</v>
      </c>
      <c r="B1563" s="6" t="str">
        <f>VLOOKUP(Table2[[#This Row],[CustomerID]],'Customer Names'!A:E,4,FALSE)</f>
        <v xml:space="preserve">  Alejandro Sr</v>
      </c>
      <c r="C1563" s="6">
        <f>VLOOKUP(Table2[[#This Row],[CustomerID]],'Medical Examinations'!A:J,2,FALSE)</f>
        <v>29.26</v>
      </c>
      <c r="D1563" s="6">
        <f>VLOOKUP(Table2[[#This Row],[CustomerID]],'Medical Examinations'!A:J,3,FALSE)</f>
        <v>4.03</v>
      </c>
      <c r="E1563" s="6" t="str">
        <f>VLOOKUP(Table2[[#This Row],[CustomerID]],'Medical Examinations'!A:J,4,FALSE)</f>
        <v>No</v>
      </c>
      <c r="F1563" s="6" t="str">
        <f>VLOOKUP(Table2[[#This Row],[CustomerID]],'Medical Examinations'!A:J,5,FALSE)</f>
        <v>No</v>
      </c>
      <c r="G1563" s="6" t="str">
        <f>VLOOKUP(Table2[[#This Row],[CustomerID]],'Medical Examinations'!A:J,6,FALSE)</f>
        <v>No</v>
      </c>
      <c r="H1563" s="6">
        <f>VLOOKUP(Table2[[#This Row],[CustomerID]],'Medical Examinations'!A:J,7,FALSE)</f>
        <v>1</v>
      </c>
      <c r="I1563" s="6" t="str">
        <f>VLOOKUP(Table2[[#This Row],[CustomerID]],'Medical Examinations'!A:J,8,FALSE)</f>
        <v>No</v>
      </c>
      <c r="J1563" s="6" t="str">
        <f>VLOOKUP(Table2[[#This Row],[CustomerID]],'Medical Examinations'!A:J,9,FALSE)</f>
        <v>OverWeight</v>
      </c>
      <c r="K1563" s="6" t="str">
        <f>VLOOKUP(Table2[[#This Row],[CustomerID]],'Medical Examinations'!A:J,10,FALSE)</f>
        <v>Normal</v>
      </c>
      <c r="L1563" s="6" t="str">
        <f>VLOOKUP(Table2[[#This Row],[CustomerID]],'Hospitalisation Details'!A:M,12,FALSE)</f>
        <v>1-Nov-1984</v>
      </c>
      <c r="M1563" s="6">
        <f>VLOOKUP(Table2[[#This Row],[CustomerID]],'Hospitalisation Details'!A:M,7,FALSE)</f>
        <v>6457.84</v>
      </c>
      <c r="N1563" s="6" t="str">
        <f>VLOOKUP(Table2[[#This Row],[CustomerID]],'Hospitalisation Details'!A:M,8,FALSE)</f>
        <v>tier - 2</v>
      </c>
      <c r="O1563" s="6" t="str">
        <f>VLOOKUP(Table2[[#This Row],[CustomerID]],'Hospitalisation Details'!A:M,9,FALSE)</f>
        <v>tier - 3</v>
      </c>
      <c r="P1563" s="6" t="str">
        <f>VLOOKUP(Table2[[#This Row],[CustomerID]],'Hospitalisation Details'!A:M,10,FALSE)</f>
        <v>R1012</v>
      </c>
      <c r="Q1563" s="6">
        <f>VLOOKUP(Table2[[#This Row],[CustomerID]],'Hospitalisation Details'!A:M,13,FALSE)</f>
        <v>38</v>
      </c>
      <c r="R1563" s="41"/>
    </row>
    <row r="1564" spans="1:18" x14ac:dyDescent="0.3">
      <c r="A1564" s="6" t="str">
        <f>VLOOKUP('Customer Names'!A1564,'Customer Names'!A:A,1,FALSE)</f>
        <v>Id1563</v>
      </c>
      <c r="B1564" s="6" t="str">
        <f>VLOOKUP(Table2[[#This Row],[CustomerID]],'Customer Names'!A:E,4,FALSE)</f>
        <v xml:space="preserve">  Nicholas R</v>
      </c>
      <c r="C1564" s="6">
        <f>VLOOKUP(Table2[[#This Row],[CustomerID]],'Medical Examinations'!A:J,2,FALSE)</f>
        <v>27.835000000000001</v>
      </c>
      <c r="D1564" s="6">
        <f>VLOOKUP(Table2[[#This Row],[CustomerID]],'Medical Examinations'!A:J,3,FALSE)</f>
        <v>4.5599999999999996</v>
      </c>
      <c r="E1564" s="6" t="str">
        <f>VLOOKUP(Table2[[#This Row],[CustomerID]],'Medical Examinations'!A:J,4,FALSE)</f>
        <v>No</v>
      </c>
      <c r="F1564" s="6" t="str">
        <f>VLOOKUP(Table2[[#This Row],[CustomerID]],'Medical Examinations'!A:J,5,FALSE)</f>
        <v>No</v>
      </c>
      <c r="G1564" s="6" t="str">
        <f>VLOOKUP(Table2[[#This Row],[CustomerID]],'Medical Examinations'!A:J,6,FALSE)</f>
        <v>No</v>
      </c>
      <c r="H1564" s="6">
        <f>VLOOKUP(Table2[[#This Row],[CustomerID]],'Medical Examinations'!A:J,7,FALSE)</f>
        <v>1</v>
      </c>
      <c r="I1564" s="6" t="str">
        <f>VLOOKUP(Table2[[#This Row],[CustomerID]],'Medical Examinations'!A:J,8,FALSE)</f>
        <v>No</v>
      </c>
      <c r="J1564" s="6" t="str">
        <f>VLOOKUP(Table2[[#This Row],[CustomerID]],'Medical Examinations'!A:J,9,FALSE)</f>
        <v>OverWeight</v>
      </c>
      <c r="K1564" s="6" t="str">
        <f>VLOOKUP(Table2[[#This Row],[CustomerID]],'Medical Examinations'!A:J,10,FALSE)</f>
        <v>Normal</v>
      </c>
      <c r="L1564" s="6" t="str">
        <f>VLOOKUP(Table2[[#This Row],[CustomerID]],'Hospitalisation Details'!A:M,12,FALSE)</f>
        <v>26-Aug-1984</v>
      </c>
      <c r="M1564" s="6">
        <f>VLOOKUP(Table2[[#This Row],[CustomerID]],'Hospitalisation Details'!A:M,7,FALSE)</f>
        <v>6455.86</v>
      </c>
      <c r="N1564" s="6" t="str">
        <f>VLOOKUP(Table2[[#This Row],[CustomerID]],'Hospitalisation Details'!A:M,8,FALSE)</f>
        <v>tier - 3</v>
      </c>
      <c r="O1564" s="6" t="str">
        <f>VLOOKUP(Table2[[#This Row],[CustomerID]],'Hospitalisation Details'!A:M,9,FALSE)</f>
        <v>tier - 3</v>
      </c>
      <c r="P1564" s="6" t="str">
        <f>VLOOKUP(Table2[[#This Row],[CustomerID]],'Hospitalisation Details'!A:M,10,FALSE)</f>
        <v>R1012</v>
      </c>
      <c r="Q1564" s="6">
        <f>VLOOKUP(Table2[[#This Row],[CustomerID]],'Hospitalisation Details'!A:M,13,FALSE)</f>
        <v>38</v>
      </c>
      <c r="R1564" s="41"/>
    </row>
    <row r="1565" spans="1:18" x14ac:dyDescent="0.3">
      <c r="A1565" s="6" t="str">
        <f>VLOOKUP('Customer Names'!A1565,'Customer Names'!A:A,1,FALSE)</f>
        <v>Id1564</v>
      </c>
      <c r="B1565" s="6" t="str">
        <f>VLOOKUP(Table2[[#This Row],[CustomerID]],'Customer Names'!A:E,4,FALSE)</f>
        <v xml:space="preserve">  Paul</v>
      </c>
      <c r="C1565" s="6">
        <f>VLOOKUP(Table2[[#This Row],[CustomerID]],'Medical Examinations'!A:J,2,FALSE)</f>
        <v>46.53</v>
      </c>
      <c r="D1565" s="6">
        <f>VLOOKUP(Table2[[#This Row],[CustomerID]],'Medical Examinations'!A:J,3,FALSE)</f>
        <v>5.38</v>
      </c>
      <c r="E1565" s="6" t="str">
        <f>VLOOKUP(Table2[[#This Row],[CustomerID]],'Medical Examinations'!A:J,4,FALSE)</f>
        <v>Yes</v>
      </c>
      <c r="F1565" s="6" t="str">
        <f>VLOOKUP(Table2[[#This Row],[CustomerID]],'Medical Examinations'!A:J,5,FALSE)</f>
        <v>No</v>
      </c>
      <c r="G1565" s="6" t="str">
        <f>VLOOKUP(Table2[[#This Row],[CustomerID]],'Medical Examinations'!A:J,6,FALSE)</f>
        <v>No</v>
      </c>
      <c r="H1565" s="6">
        <f>VLOOKUP(Table2[[#This Row],[CustomerID]],'Medical Examinations'!A:J,7,FALSE)</f>
        <v>0</v>
      </c>
      <c r="I1565" s="6" t="str">
        <f>VLOOKUP(Table2[[#This Row],[CustomerID]],'Medical Examinations'!A:J,8,FALSE)</f>
        <v>No</v>
      </c>
      <c r="J1565" s="6" t="str">
        <f>VLOOKUP(Table2[[#This Row],[CustomerID]],'Medical Examinations'!A:J,9,FALSE)</f>
        <v>Obesity</v>
      </c>
      <c r="K1565" s="6" t="str">
        <f>VLOOKUP(Table2[[#This Row],[CustomerID]],'Medical Examinations'!A:J,10,FALSE)</f>
        <v>Normal</v>
      </c>
      <c r="L1565" s="6" t="str">
        <f>VLOOKUP(Table2[[#This Row],[CustomerID]],'Hospitalisation Details'!A:M,12,FALSE)</f>
        <v>22-Jul-1985</v>
      </c>
      <c r="M1565" s="6">
        <f>VLOOKUP(Table2[[#This Row],[CustomerID]],'Hospitalisation Details'!A:M,7,FALSE)</f>
        <v>6435.62</v>
      </c>
      <c r="N1565" s="6" t="str">
        <f>VLOOKUP(Table2[[#This Row],[CustomerID]],'Hospitalisation Details'!A:M,8,FALSE)</f>
        <v>tier - 3</v>
      </c>
      <c r="O1565" s="6" t="str">
        <f>VLOOKUP(Table2[[#This Row],[CustomerID]],'Hospitalisation Details'!A:M,9,FALSE)</f>
        <v>tier - 2</v>
      </c>
      <c r="P1565" s="6" t="str">
        <f>VLOOKUP(Table2[[#This Row],[CustomerID]],'Hospitalisation Details'!A:M,10,FALSE)</f>
        <v>R1013</v>
      </c>
      <c r="Q1565" s="6">
        <f>VLOOKUP(Table2[[#This Row],[CustomerID]],'Hospitalisation Details'!A:M,13,FALSE)</f>
        <v>37</v>
      </c>
      <c r="R1565" s="41"/>
    </row>
    <row r="1566" spans="1:18" x14ac:dyDescent="0.3">
      <c r="A1566" s="6" t="str">
        <f>VLOOKUP('Customer Names'!A1566,'Customer Names'!A:A,1,FALSE)</f>
        <v>Id1565</v>
      </c>
      <c r="B1566" s="6" t="str">
        <f>VLOOKUP(Table2[[#This Row],[CustomerID]],'Customer Names'!A:E,4,FALSE)</f>
        <v xml:space="preserve">  Michael D</v>
      </c>
      <c r="C1566" s="6">
        <f>VLOOKUP(Table2[[#This Row],[CustomerID]],'Medical Examinations'!A:J,2,FALSE)</f>
        <v>20.58</v>
      </c>
      <c r="D1566" s="6">
        <f>VLOOKUP(Table2[[#This Row],[CustomerID]],'Medical Examinations'!A:J,3,FALSE)</f>
        <v>11.04</v>
      </c>
      <c r="E1566" s="6" t="str">
        <f>VLOOKUP(Table2[[#This Row],[CustomerID]],'Medical Examinations'!A:J,4,FALSE)</f>
        <v>Yes</v>
      </c>
      <c r="F1566" s="6" t="str">
        <f>VLOOKUP(Table2[[#This Row],[CustomerID]],'Medical Examinations'!A:J,5,FALSE)</f>
        <v>No</v>
      </c>
      <c r="G1566" s="6" t="str">
        <f>VLOOKUP(Table2[[#This Row],[CustomerID]],'Medical Examinations'!A:J,6,FALSE)</f>
        <v>No</v>
      </c>
      <c r="H1566" s="6">
        <f>VLOOKUP(Table2[[#This Row],[CustomerID]],'Medical Examinations'!A:J,7,FALSE)</f>
        <v>1</v>
      </c>
      <c r="I1566" s="6" t="str">
        <f>VLOOKUP(Table2[[#This Row],[CustomerID]],'Medical Examinations'!A:J,8,FALSE)</f>
        <v>No</v>
      </c>
      <c r="J1566" s="6" t="str">
        <f>VLOOKUP(Table2[[#This Row],[CustomerID]],'Medical Examinations'!A:J,9,FALSE)</f>
        <v>NormalWeight</v>
      </c>
      <c r="K1566" s="6" t="str">
        <f>VLOOKUP(Table2[[#This Row],[CustomerID]],'Medical Examinations'!A:J,10,FALSE)</f>
        <v>Diabetes</v>
      </c>
      <c r="L1566" s="6" t="str">
        <f>VLOOKUP(Table2[[#This Row],[CustomerID]],'Hospitalisation Details'!A:M,12,FALSE)</f>
        <v>5-Aug-1975</v>
      </c>
      <c r="M1566" s="6">
        <f>VLOOKUP(Table2[[#This Row],[CustomerID]],'Hospitalisation Details'!A:M,7,FALSE)</f>
        <v>6423.48</v>
      </c>
      <c r="N1566" s="6" t="str">
        <f>VLOOKUP(Table2[[#This Row],[CustomerID]],'Hospitalisation Details'!A:M,8,FALSE)</f>
        <v>tier - 2</v>
      </c>
      <c r="O1566" s="6" t="str">
        <f>VLOOKUP(Table2[[#This Row],[CustomerID]],'Hospitalisation Details'!A:M,9,FALSE)</f>
        <v>tier - 3</v>
      </c>
      <c r="P1566" s="6" t="str">
        <f>VLOOKUP(Table2[[#This Row],[CustomerID]],'Hospitalisation Details'!A:M,10,FALSE)</f>
        <v>R1013</v>
      </c>
      <c r="Q1566" s="6">
        <f>VLOOKUP(Table2[[#This Row],[CustomerID]],'Hospitalisation Details'!A:M,13,FALSE)</f>
        <v>47</v>
      </c>
      <c r="R1566" s="41"/>
    </row>
    <row r="1567" spans="1:18" x14ac:dyDescent="0.3">
      <c r="A1567" s="6" t="str">
        <f>VLOOKUP('Customer Names'!A1567,'Customer Names'!A:A,1,FALSE)</f>
        <v>Id1566</v>
      </c>
      <c r="B1567" s="6" t="str">
        <f>VLOOKUP(Table2[[#This Row],[CustomerID]],'Customer Names'!A:E,4,FALSE)</f>
        <v xml:space="preserve">  Marina</v>
      </c>
      <c r="C1567" s="6">
        <f>VLOOKUP(Table2[[#This Row],[CustomerID]],'Medical Examinations'!A:J,2,FALSE)</f>
        <v>19.53</v>
      </c>
      <c r="D1567" s="6">
        <f>VLOOKUP(Table2[[#This Row],[CustomerID]],'Medical Examinations'!A:J,3,FALSE)</f>
        <v>6.09</v>
      </c>
      <c r="E1567" s="6" t="str">
        <f>VLOOKUP(Table2[[#This Row],[CustomerID]],'Medical Examinations'!A:J,4,FALSE)</f>
        <v>Yes</v>
      </c>
      <c r="F1567" s="6" t="str">
        <f>VLOOKUP(Table2[[#This Row],[CustomerID]],'Medical Examinations'!A:J,5,FALSE)</f>
        <v>No</v>
      </c>
      <c r="G1567" s="6" t="str">
        <f>VLOOKUP(Table2[[#This Row],[CustomerID]],'Medical Examinations'!A:J,6,FALSE)</f>
        <v>No</v>
      </c>
      <c r="H1567" s="6">
        <f>VLOOKUP(Table2[[#This Row],[CustomerID]],'Medical Examinations'!A:J,7,FALSE)</f>
        <v>0</v>
      </c>
      <c r="I1567" s="6" t="str">
        <f>VLOOKUP(Table2[[#This Row],[CustomerID]],'Medical Examinations'!A:J,8,FALSE)</f>
        <v>No</v>
      </c>
      <c r="J1567" s="6" t="str">
        <f>VLOOKUP(Table2[[#This Row],[CustomerID]],'Medical Examinations'!A:J,9,FALSE)</f>
        <v>NormalWeight</v>
      </c>
      <c r="K1567" s="6" t="str">
        <f>VLOOKUP(Table2[[#This Row],[CustomerID]],'Medical Examinations'!A:J,10,FALSE)</f>
        <v>Prediabetes</v>
      </c>
      <c r="L1567" s="6" t="str">
        <f>VLOOKUP(Table2[[#This Row],[CustomerID]],'Hospitalisation Details'!A:M,12,FALSE)</f>
        <v>30-Dec-1976</v>
      </c>
      <c r="M1567" s="6">
        <f>VLOOKUP(Table2[[#This Row],[CustomerID]],'Hospitalisation Details'!A:M,7,FALSE)</f>
        <v>6417.28</v>
      </c>
      <c r="N1567" s="6" t="str">
        <f>VLOOKUP(Table2[[#This Row],[CustomerID]],'Hospitalisation Details'!A:M,8,FALSE)</f>
        <v>tier - 2</v>
      </c>
      <c r="O1567" s="6" t="str">
        <f>VLOOKUP(Table2[[#This Row],[CustomerID]],'Hospitalisation Details'!A:M,9,FALSE)</f>
        <v>tier - 3</v>
      </c>
      <c r="P1567" s="6" t="str">
        <f>VLOOKUP(Table2[[#This Row],[CustomerID]],'Hospitalisation Details'!A:M,10,FALSE)</f>
        <v>R1013</v>
      </c>
      <c r="Q1567" s="6">
        <f>VLOOKUP(Table2[[#This Row],[CustomerID]],'Hospitalisation Details'!A:M,13,FALSE)</f>
        <v>46</v>
      </c>
      <c r="R1567" s="41"/>
    </row>
    <row r="1568" spans="1:18" x14ac:dyDescent="0.3">
      <c r="A1568" s="6" t="str">
        <f>VLOOKUP('Customer Names'!A1568,'Customer Names'!A:A,1,FALSE)</f>
        <v>Id1567</v>
      </c>
      <c r="B1568" s="6" t="str">
        <f>VLOOKUP(Table2[[#This Row],[CustomerID]],'Customer Names'!A:E,4,FALSE)</f>
        <v xml:space="preserve">  Caroline</v>
      </c>
      <c r="C1568" s="6">
        <f>VLOOKUP(Table2[[#This Row],[CustomerID]],'Medical Examinations'!A:J,2,FALSE)</f>
        <v>27.7</v>
      </c>
      <c r="D1568" s="6">
        <f>VLOOKUP(Table2[[#This Row],[CustomerID]],'Medical Examinations'!A:J,3,FALSE)</f>
        <v>4.71</v>
      </c>
      <c r="E1568" s="6" t="str">
        <f>VLOOKUP(Table2[[#This Row],[CustomerID]],'Medical Examinations'!A:J,4,FALSE)</f>
        <v>No</v>
      </c>
      <c r="F1568" s="6" t="str">
        <f>VLOOKUP(Table2[[#This Row],[CustomerID]],'Medical Examinations'!A:J,5,FALSE)</f>
        <v>No</v>
      </c>
      <c r="G1568" s="6" t="str">
        <f>VLOOKUP(Table2[[#This Row],[CustomerID]],'Medical Examinations'!A:J,6,FALSE)</f>
        <v>No</v>
      </c>
      <c r="H1568" s="6">
        <f>VLOOKUP(Table2[[#This Row],[CustomerID]],'Medical Examinations'!A:J,7,FALSE)</f>
        <v>1</v>
      </c>
      <c r="I1568" s="6" t="str">
        <f>VLOOKUP(Table2[[#This Row],[CustomerID]],'Medical Examinations'!A:J,8,FALSE)</f>
        <v>No</v>
      </c>
      <c r="J1568" s="6" t="str">
        <f>VLOOKUP(Table2[[#This Row],[CustomerID]],'Medical Examinations'!A:J,9,FALSE)</f>
        <v>OverWeight</v>
      </c>
      <c r="K1568" s="6" t="str">
        <f>VLOOKUP(Table2[[#This Row],[CustomerID]],'Medical Examinations'!A:J,10,FALSE)</f>
        <v>Normal</v>
      </c>
      <c r="L1568" s="6" t="str">
        <f>VLOOKUP(Table2[[#This Row],[CustomerID]],'Hospitalisation Details'!A:M,12,FALSE)</f>
        <v>4-Sep-1987</v>
      </c>
      <c r="M1568" s="6">
        <f>VLOOKUP(Table2[[#This Row],[CustomerID]],'Hospitalisation Details'!A:M,7,FALSE)</f>
        <v>6414.18</v>
      </c>
      <c r="N1568" s="6" t="str">
        <f>VLOOKUP(Table2[[#This Row],[CustomerID]],'Hospitalisation Details'!A:M,8,FALSE)</f>
        <v>tier - 2</v>
      </c>
      <c r="O1568" s="6" t="str">
        <f>VLOOKUP(Table2[[#This Row],[CustomerID]],'Hospitalisation Details'!A:M,9,FALSE)</f>
        <v>tier - 2</v>
      </c>
      <c r="P1568" s="6" t="str">
        <f>VLOOKUP(Table2[[#This Row],[CustomerID]],'Hospitalisation Details'!A:M,10,FALSE)</f>
        <v>R1011</v>
      </c>
      <c r="Q1568" s="6">
        <f>VLOOKUP(Table2[[#This Row],[CustomerID]],'Hospitalisation Details'!A:M,13,FALSE)</f>
        <v>35</v>
      </c>
      <c r="R1568" s="41"/>
    </row>
    <row r="1569" spans="1:18" x14ac:dyDescent="0.3">
      <c r="A1569" s="6" t="str">
        <f>VLOOKUP('Customer Names'!A1569,'Customer Names'!A:A,1,FALSE)</f>
        <v>Id1568</v>
      </c>
      <c r="B1569" s="6" t="str">
        <f>VLOOKUP(Table2[[#This Row],[CustomerID]],'Customer Names'!A:E,4,FALSE)</f>
        <v xml:space="preserve">  Ross P</v>
      </c>
      <c r="C1569" s="6">
        <f>VLOOKUP(Table2[[#This Row],[CustomerID]],'Medical Examinations'!A:J,2,FALSE)</f>
        <v>18.920000000000002</v>
      </c>
      <c r="D1569" s="6">
        <f>VLOOKUP(Table2[[#This Row],[CustomerID]],'Medical Examinations'!A:J,3,FALSE)</f>
        <v>8.18</v>
      </c>
      <c r="E1569" s="6" t="str">
        <f>VLOOKUP(Table2[[#This Row],[CustomerID]],'Medical Examinations'!A:J,4,FALSE)</f>
        <v>No</v>
      </c>
      <c r="F1569" s="6" t="str">
        <f>VLOOKUP(Table2[[#This Row],[CustomerID]],'Medical Examinations'!A:J,5,FALSE)</f>
        <v>No</v>
      </c>
      <c r="G1569" s="6" t="str">
        <f>VLOOKUP(Table2[[#This Row],[CustomerID]],'Medical Examinations'!A:J,6,FALSE)</f>
        <v>No</v>
      </c>
      <c r="H1569" s="6">
        <f>VLOOKUP(Table2[[#This Row],[CustomerID]],'Medical Examinations'!A:J,7,FALSE)</f>
        <v>0</v>
      </c>
      <c r="I1569" s="6" t="str">
        <f>VLOOKUP(Table2[[#This Row],[CustomerID]],'Medical Examinations'!A:J,8,FALSE)</f>
        <v>No</v>
      </c>
      <c r="J1569" s="6" t="str">
        <f>VLOOKUP(Table2[[#This Row],[CustomerID]],'Medical Examinations'!A:J,9,FALSE)</f>
        <v>NormalWeight</v>
      </c>
      <c r="K1569" s="6" t="str">
        <f>VLOOKUP(Table2[[#This Row],[CustomerID]],'Medical Examinations'!A:J,10,FALSE)</f>
        <v>Diabetes</v>
      </c>
      <c r="L1569" s="6" t="str">
        <f>VLOOKUP(Table2[[#This Row],[CustomerID]],'Hospitalisation Details'!A:M,12,FALSE)</f>
        <v>22-Aug-1971</v>
      </c>
      <c r="M1569" s="6">
        <f>VLOOKUP(Table2[[#This Row],[CustomerID]],'Hospitalisation Details'!A:M,7,FALSE)</f>
        <v>6412.34</v>
      </c>
      <c r="N1569" s="6" t="str">
        <f>VLOOKUP(Table2[[#This Row],[CustomerID]],'Hospitalisation Details'!A:M,8,FALSE)</f>
        <v>tier - 2</v>
      </c>
      <c r="O1569" s="6" t="str">
        <f>VLOOKUP(Table2[[#This Row],[CustomerID]],'Hospitalisation Details'!A:M,9,FALSE)</f>
        <v>tier - 3</v>
      </c>
      <c r="P1569" s="6" t="str">
        <f>VLOOKUP(Table2[[#This Row],[CustomerID]],'Hospitalisation Details'!A:M,10,FALSE)</f>
        <v>R1013</v>
      </c>
      <c r="Q1569" s="6">
        <f>VLOOKUP(Table2[[#This Row],[CustomerID]],'Hospitalisation Details'!A:M,13,FALSE)</f>
        <v>51</v>
      </c>
      <c r="R1569" s="41"/>
    </row>
    <row r="1570" spans="1:18" x14ac:dyDescent="0.3">
      <c r="A1570" s="6" t="str">
        <f>VLOOKUP('Customer Names'!A1570,'Customer Names'!A:A,1,FALSE)</f>
        <v>Id1569</v>
      </c>
      <c r="B1570" s="6" t="str">
        <f>VLOOKUP(Table2[[#This Row],[CustomerID]],'Customer Names'!A:E,4,FALSE)</f>
        <v xml:space="preserve">  Aoife</v>
      </c>
      <c r="C1570" s="6">
        <f>VLOOKUP(Table2[[#This Row],[CustomerID]],'Medical Examinations'!A:J,2,FALSE)</f>
        <v>17.760000000000002</v>
      </c>
      <c r="D1570" s="6">
        <f>VLOOKUP(Table2[[#This Row],[CustomerID]],'Medical Examinations'!A:J,3,FALSE)</f>
        <v>11.18</v>
      </c>
      <c r="E1570" s="6" t="str">
        <f>VLOOKUP(Table2[[#This Row],[CustomerID]],'Medical Examinations'!A:J,4,FALSE)</f>
        <v>Yes</v>
      </c>
      <c r="F1570" s="6" t="str">
        <f>VLOOKUP(Table2[[#This Row],[CustomerID]],'Medical Examinations'!A:J,5,FALSE)</f>
        <v>No</v>
      </c>
      <c r="G1570" s="6" t="str">
        <f>VLOOKUP(Table2[[#This Row],[CustomerID]],'Medical Examinations'!A:J,6,FALSE)</f>
        <v>No</v>
      </c>
      <c r="H1570" s="6">
        <f>VLOOKUP(Table2[[#This Row],[CustomerID]],'Medical Examinations'!A:J,7,FALSE)</f>
        <v>2</v>
      </c>
      <c r="I1570" s="6" t="str">
        <f>VLOOKUP(Table2[[#This Row],[CustomerID]],'Medical Examinations'!A:J,8,FALSE)</f>
        <v>No</v>
      </c>
      <c r="J1570" s="6" t="str">
        <f>VLOOKUP(Table2[[#This Row],[CustomerID]],'Medical Examinations'!A:J,9,FALSE)</f>
        <v>UnderWeight</v>
      </c>
      <c r="K1570" s="6" t="str">
        <f>VLOOKUP(Table2[[#This Row],[CustomerID]],'Medical Examinations'!A:J,10,FALSE)</f>
        <v>Diabetes</v>
      </c>
      <c r="L1570" s="6" t="str">
        <f>VLOOKUP(Table2[[#This Row],[CustomerID]],'Hospitalisation Details'!A:M,12,FALSE)</f>
        <v>20-Aug-1970</v>
      </c>
      <c r="M1570" s="6">
        <f>VLOOKUP(Table2[[#This Row],[CustomerID]],'Hospitalisation Details'!A:M,7,FALSE)</f>
        <v>6407.05</v>
      </c>
      <c r="N1570" s="6" t="str">
        <f>VLOOKUP(Table2[[#This Row],[CustomerID]],'Hospitalisation Details'!A:M,8,FALSE)</f>
        <v>tier - 2</v>
      </c>
      <c r="O1570" s="6" t="str">
        <f>VLOOKUP(Table2[[#This Row],[CustomerID]],'Hospitalisation Details'!A:M,9,FALSE)</f>
        <v>tier - 1</v>
      </c>
      <c r="P1570" s="6" t="str">
        <f>VLOOKUP(Table2[[#This Row],[CustomerID]],'Hospitalisation Details'!A:M,10,FALSE)</f>
        <v>R1013</v>
      </c>
      <c r="Q1570" s="6">
        <f>VLOOKUP(Table2[[#This Row],[CustomerID]],'Hospitalisation Details'!A:M,13,FALSE)</f>
        <v>52</v>
      </c>
      <c r="R1570" s="41"/>
    </row>
    <row r="1571" spans="1:18" x14ac:dyDescent="0.3">
      <c r="A1571" s="6" t="str">
        <f>VLOOKUP('Customer Names'!A1571,'Customer Names'!A:A,1,FALSE)</f>
        <v>Id1570</v>
      </c>
      <c r="B1571" s="6" t="str">
        <f>VLOOKUP(Table2[[#This Row],[CustomerID]],'Customer Names'!A:E,4,FALSE)</f>
        <v xml:space="preserve">  Wesley</v>
      </c>
      <c r="C1571" s="6">
        <f>VLOOKUP(Table2[[#This Row],[CustomerID]],'Medical Examinations'!A:J,2,FALSE)</f>
        <v>29.83</v>
      </c>
      <c r="D1571" s="6">
        <f>VLOOKUP(Table2[[#This Row],[CustomerID]],'Medical Examinations'!A:J,3,FALSE)</f>
        <v>5.03</v>
      </c>
      <c r="E1571" s="6" t="str">
        <f>VLOOKUP(Table2[[#This Row],[CustomerID]],'Medical Examinations'!A:J,4,FALSE)</f>
        <v>Yes</v>
      </c>
      <c r="F1571" s="6" t="str">
        <f>VLOOKUP(Table2[[#This Row],[CustomerID]],'Medical Examinations'!A:J,5,FALSE)</f>
        <v>No</v>
      </c>
      <c r="G1571" s="6" t="str">
        <f>VLOOKUP(Table2[[#This Row],[CustomerID]],'Medical Examinations'!A:J,6,FALSE)</f>
        <v>No</v>
      </c>
      <c r="H1571" s="6">
        <f>VLOOKUP(Table2[[#This Row],[CustomerID]],'Medical Examinations'!A:J,7,FALSE)</f>
        <v>0</v>
      </c>
      <c r="I1571" s="6" t="str">
        <f>VLOOKUP(Table2[[#This Row],[CustomerID]],'Medical Examinations'!A:J,8,FALSE)</f>
        <v>No</v>
      </c>
      <c r="J1571" s="6" t="str">
        <f>VLOOKUP(Table2[[#This Row],[CustomerID]],'Medical Examinations'!A:J,9,FALSE)</f>
        <v>OverWeight</v>
      </c>
      <c r="K1571" s="6" t="str">
        <f>VLOOKUP(Table2[[#This Row],[CustomerID]],'Medical Examinations'!A:J,10,FALSE)</f>
        <v>Normal</v>
      </c>
      <c r="L1571" s="6" t="str">
        <f>VLOOKUP(Table2[[#This Row],[CustomerID]],'Hospitalisation Details'!A:M,12,FALSE)</f>
        <v>10-Dec-1985</v>
      </c>
      <c r="M1571" s="6">
        <f>VLOOKUP(Table2[[#This Row],[CustomerID]],'Hospitalisation Details'!A:M,7,FALSE)</f>
        <v>6406.41</v>
      </c>
      <c r="N1571" s="6" t="str">
        <f>VLOOKUP(Table2[[#This Row],[CustomerID]],'Hospitalisation Details'!A:M,8,FALSE)</f>
        <v>tier - 1</v>
      </c>
      <c r="O1571" s="6" t="str">
        <f>VLOOKUP(Table2[[#This Row],[CustomerID]],'Hospitalisation Details'!A:M,9,FALSE)</f>
        <v>tier - 3</v>
      </c>
      <c r="P1571" s="6" t="str">
        <f>VLOOKUP(Table2[[#This Row],[CustomerID]],'Hospitalisation Details'!A:M,10,FALSE)</f>
        <v>R1014</v>
      </c>
      <c r="Q1571" s="6">
        <f>VLOOKUP(Table2[[#This Row],[CustomerID]],'Hospitalisation Details'!A:M,13,FALSE)</f>
        <v>37</v>
      </c>
      <c r="R1571" s="41"/>
    </row>
    <row r="1572" spans="1:18" x14ac:dyDescent="0.3">
      <c r="A1572" s="6" t="str">
        <f>VLOOKUP('Customer Names'!A1572,'Customer Names'!A:A,1,FALSE)</f>
        <v>Id1571</v>
      </c>
      <c r="B1572" s="6" t="str">
        <f>VLOOKUP(Table2[[#This Row],[CustomerID]],'Customer Names'!A:E,4,FALSE)</f>
        <v xml:space="preserve">  Rebecca J</v>
      </c>
      <c r="C1572" s="6">
        <f>VLOOKUP(Table2[[#This Row],[CustomerID]],'Medical Examinations'!A:J,2,FALSE)</f>
        <v>23.465</v>
      </c>
      <c r="D1572" s="6">
        <f>VLOOKUP(Table2[[#This Row],[CustomerID]],'Medical Examinations'!A:J,3,FALSE)</f>
        <v>5.56</v>
      </c>
      <c r="E1572" s="6" t="str">
        <f>VLOOKUP(Table2[[#This Row],[CustomerID]],'Medical Examinations'!A:J,4,FALSE)</f>
        <v>No</v>
      </c>
      <c r="F1572" s="6" t="str">
        <f>VLOOKUP(Table2[[#This Row],[CustomerID]],'Medical Examinations'!A:J,5,FALSE)</f>
        <v>No</v>
      </c>
      <c r="G1572" s="6" t="str">
        <f>VLOOKUP(Table2[[#This Row],[CustomerID]],'Medical Examinations'!A:J,6,FALSE)</f>
        <v>No</v>
      </c>
      <c r="H1572" s="6">
        <f>VLOOKUP(Table2[[#This Row],[CustomerID]],'Medical Examinations'!A:J,7,FALSE)</f>
        <v>1</v>
      </c>
      <c r="I1572" s="6" t="str">
        <f>VLOOKUP(Table2[[#This Row],[CustomerID]],'Medical Examinations'!A:J,8,FALSE)</f>
        <v>No</v>
      </c>
      <c r="J1572" s="6" t="str">
        <f>VLOOKUP(Table2[[#This Row],[CustomerID]],'Medical Examinations'!A:J,9,FALSE)</f>
        <v>NormalWeight</v>
      </c>
      <c r="K1572" s="6" t="str">
        <f>VLOOKUP(Table2[[#This Row],[CustomerID]],'Medical Examinations'!A:J,10,FALSE)</f>
        <v>Normal</v>
      </c>
      <c r="L1572" s="6" t="str">
        <f>VLOOKUP(Table2[[#This Row],[CustomerID]],'Hospitalisation Details'!A:M,12,FALSE)</f>
        <v>9-Sep-1987</v>
      </c>
      <c r="M1572" s="6">
        <f>VLOOKUP(Table2[[#This Row],[CustomerID]],'Hospitalisation Details'!A:M,7,FALSE)</f>
        <v>6402.29</v>
      </c>
      <c r="N1572" s="6" t="str">
        <f>VLOOKUP(Table2[[#This Row],[CustomerID]],'Hospitalisation Details'!A:M,8,FALSE)</f>
        <v>tier - 2</v>
      </c>
      <c r="O1572" s="6" t="str">
        <f>VLOOKUP(Table2[[#This Row],[CustomerID]],'Hospitalisation Details'!A:M,9,FALSE)</f>
        <v>tier - 3</v>
      </c>
      <c r="P1572" s="6" t="str">
        <f>VLOOKUP(Table2[[#This Row],[CustomerID]],'Hospitalisation Details'!A:M,10,FALSE)</f>
        <v>R1024</v>
      </c>
      <c r="Q1572" s="6">
        <f>VLOOKUP(Table2[[#This Row],[CustomerID]],'Hospitalisation Details'!A:M,13,FALSE)</f>
        <v>35</v>
      </c>
      <c r="R1572" s="41"/>
    </row>
    <row r="1573" spans="1:18" x14ac:dyDescent="0.3">
      <c r="A1573" s="6" t="str">
        <f>VLOOKUP('Customer Names'!A1573,'Customer Names'!A:A,1,FALSE)</f>
        <v>Id1572</v>
      </c>
      <c r="B1573" s="6" t="str">
        <f>VLOOKUP(Table2[[#This Row],[CustomerID]],'Customer Names'!A:E,4,FALSE)</f>
        <v xml:space="preserve">  Barry P</v>
      </c>
      <c r="C1573" s="6">
        <f>VLOOKUP(Table2[[#This Row],[CustomerID]],'Medical Examinations'!A:J,2,FALSE)</f>
        <v>29.355</v>
      </c>
      <c r="D1573" s="6">
        <f>VLOOKUP(Table2[[#This Row],[CustomerID]],'Medical Examinations'!A:J,3,FALSE)</f>
        <v>4.33</v>
      </c>
      <c r="E1573" s="6" t="str">
        <f>VLOOKUP(Table2[[#This Row],[CustomerID]],'Medical Examinations'!A:J,4,FALSE)</f>
        <v>No</v>
      </c>
      <c r="F1573" s="6" t="str">
        <f>VLOOKUP(Table2[[#This Row],[CustomerID]],'Medical Examinations'!A:J,5,FALSE)</f>
        <v>No</v>
      </c>
      <c r="G1573" s="6" t="str">
        <f>VLOOKUP(Table2[[#This Row],[CustomerID]],'Medical Examinations'!A:J,6,FALSE)</f>
        <v>No</v>
      </c>
      <c r="H1573" s="6">
        <f>VLOOKUP(Table2[[#This Row],[CustomerID]],'Medical Examinations'!A:J,7,FALSE)</f>
        <v>0</v>
      </c>
      <c r="I1573" s="6" t="str">
        <f>VLOOKUP(Table2[[#This Row],[CustomerID]],'Medical Examinations'!A:J,8,FALSE)</f>
        <v>No</v>
      </c>
      <c r="J1573" s="6" t="str">
        <f>VLOOKUP(Table2[[#This Row],[CustomerID]],'Medical Examinations'!A:J,9,FALSE)</f>
        <v>OverWeight</v>
      </c>
      <c r="K1573" s="6" t="str">
        <f>VLOOKUP(Table2[[#This Row],[CustomerID]],'Medical Examinations'!A:J,10,FALSE)</f>
        <v>Normal</v>
      </c>
      <c r="L1573" s="6" t="str">
        <f>VLOOKUP(Table2[[#This Row],[CustomerID]],'Hospitalisation Details'!A:M,12,FALSE)</f>
        <v>28-Oct-1982</v>
      </c>
      <c r="M1573" s="6">
        <f>VLOOKUP(Table2[[#This Row],[CustomerID]],'Hospitalisation Details'!A:M,7,FALSE)</f>
        <v>6393.6</v>
      </c>
      <c r="N1573" s="6" t="str">
        <f>VLOOKUP(Table2[[#This Row],[CustomerID]],'Hospitalisation Details'!A:M,8,FALSE)</f>
        <v>tier - 2</v>
      </c>
      <c r="O1573" s="6" t="str">
        <f>VLOOKUP(Table2[[#This Row],[CustomerID]],'Hospitalisation Details'!A:M,9,FALSE)</f>
        <v>tier - 1</v>
      </c>
      <c r="P1573" s="6" t="str">
        <f>VLOOKUP(Table2[[#This Row],[CustomerID]],'Hospitalisation Details'!A:M,10,FALSE)</f>
        <v>R1012</v>
      </c>
      <c r="Q1573" s="6">
        <f>VLOOKUP(Table2[[#This Row],[CustomerID]],'Hospitalisation Details'!A:M,13,FALSE)</f>
        <v>40</v>
      </c>
      <c r="R1573" s="41"/>
    </row>
    <row r="1574" spans="1:18" x14ac:dyDescent="0.3">
      <c r="A1574" s="6" t="str">
        <f>VLOOKUP('Customer Names'!A1574,'Customer Names'!A:A,1,FALSE)</f>
        <v>Id1573</v>
      </c>
      <c r="B1574" s="6" t="str">
        <f>VLOOKUP(Table2[[#This Row],[CustomerID]],'Customer Names'!A:E,4,FALSE)</f>
        <v xml:space="preserve">  Maciej</v>
      </c>
      <c r="C1574" s="6">
        <f>VLOOKUP(Table2[[#This Row],[CustomerID]],'Medical Examinations'!A:J,2,FALSE)</f>
        <v>35.49</v>
      </c>
      <c r="D1574" s="6">
        <f>VLOOKUP(Table2[[#This Row],[CustomerID]],'Medical Examinations'!A:J,3,FALSE)</f>
        <v>5.21</v>
      </c>
      <c r="E1574" s="6" t="str">
        <f>VLOOKUP(Table2[[#This Row],[CustomerID]],'Medical Examinations'!A:J,4,FALSE)</f>
        <v>Yes</v>
      </c>
      <c r="F1574" s="6" t="str">
        <f>VLOOKUP(Table2[[#This Row],[CustomerID]],'Medical Examinations'!A:J,5,FALSE)</f>
        <v>No</v>
      </c>
      <c r="G1574" s="6" t="str">
        <f>VLOOKUP(Table2[[#This Row],[CustomerID]],'Medical Examinations'!A:J,6,FALSE)</f>
        <v>Yes</v>
      </c>
      <c r="H1574" s="6">
        <f>VLOOKUP(Table2[[#This Row],[CustomerID]],'Medical Examinations'!A:J,7,FALSE)</f>
        <v>1</v>
      </c>
      <c r="I1574" s="6" t="str">
        <f>VLOOKUP(Table2[[#This Row],[CustomerID]],'Medical Examinations'!A:J,8,FALSE)</f>
        <v>No</v>
      </c>
      <c r="J1574" s="6" t="str">
        <f>VLOOKUP(Table2[[#This Row],[CustomerID]],'Medical Examinations'!A:J,9,FALSE)</f>
        <v>Obesity</v>
      </c>
      <c r="K1574" s="6" t="str">
        <f>VLOOKUP(Table2[[#This Row],[CustomerID]],'Medical Examinations'!A:J,10,FALSE)</f>
        <v>Normal</v>
      </c>
      <c r="L1574" s="6" t="str">
        <f>VLOOKUP(Table2[[#This Row],[CustomerID]],'Hospitalisation Details'!A:M,12,FALSE)</f>
        <v>16-Aug-1997</v>
      </c>
      <c r="M1574" s="6">
        <f>VLOOKUP(Table2[[#This Row],[CustomerID]],'Hospitalisation Details'!A:M,7,FALSE)</f>
        <v>6389.53</v>
      </c>
      <c r="N1574" s="6" t="str">
        <f>VLOOKUP(Table2[[#This Row],[CustomerID]],'Hospitalisation Details'!A:M,8,FALSE)</f>
        <v>tier - 2</v>
      </c>
      <c r="O1574" s="6" t="str">
        <f>VLOOKUP(Table2[[#This Row],[CustomerID]],'Hospitalisation Details'!A:M,9,FALSE)</f>
        <v>tier - 2</v>
      </c>
      <c r="P1574" s="6" t="str">
        <f>VLOOKUP(Table2[[#This Row],[CustomerID]],'Hospitalisation Details'!A:M,10,FALSE)</f>
        <v>R1021</v>
      </c>
      <c r="Q1574" s="6">
        <f>VLOOKUP(Table2[[#This Row],[CustomerID]],'Hospitalisation Details'!A:M,13,FALSE)</f>
        <v>25</v>
      </c>
      <c r="R1574" s="41"/>
    </row>
    <row r="1575" spans="1:18" x14ac:dyDescent="0.3">
      <c r="A1575" s="6" t="str">
        <f>VLOOKUP('Customer Names'!A1575,'Customer Names'!A:A,1,FALSE)</f>
        <v>Id1574</v>
      </c>
      <c r="B1575" s="6" t="str">
        <f>VLOOKUP(Table2[[#This Row],[CustomerID]],'Customer Names'!A:E,4,FALSE)</f>
        <v xml:space="preserve">  Jerry D</v>
      </c>
      <c r="C1575" s="6">
        <f>VLOOKUP(Table2[[#This Row],[CustomerID]],'Medical Examinations'!A:J,2,FALSE)</f>
        <v>26.315000000000001</v>
      </c>
      <c r="D1575" s="6">
        <f>VLOOKUP(Table2[[#This Row],[CustomerID]],'Medical Examinations'!A:J,3,FALSE)</f>
        <v>5.89</v>
      </c>
      <c r="E1575" s="6" t="str">
        <f>VLOOKUP(Table2[[#This Row],[CustomerID]],'Medical Examinations'!A:J,4,FALSE)</f>
        <v>No</v>
      </c>
      <c r="F1575" s="6" t="str">
        <f>VLOOKUP(Table2[[#This Row],[CustomerID]],'Medical Examinations'!A:J,5,FALSE)</f>
        <v>No</v>
      </c>
      <c r="G1575" s="6" t="str">
        <f>VLOOKUP(Table2[[#This Row],[CustomerID]],'Medical Examinations'!A:J,6,FALSE)</f>
        <v>No</v>
      </c>
      <c r="H1575" s="6">
        <f>VLOOKUP(Table2[[#This Row],[CustomerID]],'Medical Examinations'!A:J,7,FALSE)</f>
        <v>0</v>
      </c>
      <c r="I1575" s="6" t="str">
        <f>VLOOKUP(Table2[[#This Row],[CustomerID]],'Medical Examinations'!A:J,8,FALSE)</f>
        <v>No</v>
      </c>
      <c r="J1575" s="6" t="str">
        <f>VLOOKUP(Table2[[#This Row],[CustomerID]],'Medical Examinations'!A:J,9,FALSE)</f>
        <v>OverWeight</v>
      </c>
      <c r="K1575" s="6" t="str">
        <f>VLOOKUP(Table2[[#This Row],[CustomerID]],'Medical Examinations'!A:J,10,FALSE)</f>
        <v>Prediabetes</v>
      </c>
      <c r="L1575" s="6" t="str">
        <f>VLOOKUP(Table2[[#This Row],[CustomerID]],'Hospitalisation Details'!A:M,12,FALSE)</f>
        <v>6-Aug-1982</v>
      </c>
      <c r="M1575" s="6">
        <f>VLOOKUP(Table2[[#This Row],[CustomerID]],'Hospitalisation Details'!A:M,7,FALSE)</f>
        <v>6389.38</v>
      </c>
      <c r="N1575" s="6" t="str">
        <f>VLOOKUP(Table2[[#This Row],[CustomerID]],'Hospitalisation Details'!A:M,8,FALSE)</f>
        <v>tier - 1</v>
      </c>
      <c r="O1575" s="6" t="str">
        <f>VLOOKUP(Table2[[#This Row],[CustomerID]],'Hospitalisation Details'!A:M,9,FALSE)</f>
        <v>tier - 2</v>
      </c>
      <c r="P1575" s="6" t="str">
        <f>VLOOKUP(Table2[[#This Row],[CustomerID]],'Hospitalisation Details'!A:M,10,FALSE)</f>
        <v>R1012</v>
      </c>
      <c r="Q1575" s="6">
        <f>VLOOKUP(Table2[[#This Row],[CustomerID]],'Hospitalisation Details'!A:M,13,FALSE)</f>
        <v>40</v>
      </c>
      <c r="R1575" s="41"/>
    </row>
    <row r="1576" spans="1:18" x14ac:dyDescent="0.3">
      <c r="A1576" s="6" t="str">
        <f>VLOOKUP('Customer Names'!A1576,'Customer Names'!A:A,1,FALSE)</f>
        <v>Id1575</v>
      </c>
      <c r="B1576" s="6" t="str">
        <f>VLOOKUP(Table2[[#This Row],[CustomerID]],'Customer Names'!A:E,4,FALSE)</f>
        <v xml:space="preserve">  Eric A</v>
      </c>
      <c r="C1576" s="6">
        <f>VLOOKUP(Table2[[#This Row],[CustomerID]],'Medical Examinations'!A:J,2,FALSE)</f>
        <v>19.79</v>
      </c>
      <c r="D1576" s="6">
        <f>VLOOKUP(Table2[[#This Row],[CustomerID]],'Medical Examinations'!A:J,3,FALSE)</f>
        <v>4.8099999999999996</v>
      </c>
      <c r="E1576" s="6" t="str">
        <f>VLOOKUP(Table2[[#This Row],[CustomerID]],'Medical Examinations'!A:J,4,FALSE)</f>
        <v>Yes</v>
      </c>
      <c r="F1576" s="6" t="str">
        <f>VLOOKUP(Table2[[#This Row],[CustomerID]],'Medical Examinations'!A:J,5,FALSE)</f>
        <v>No</v>
      </c>
      <c r="G1576" s="6" t="str">
        <f>VLOOKUP(Table2[[#This Row],[CustomerID]],'Medical Examinations'!A:J,6,FALSE)</f>
        <v>No</v>
      </c>
      <c r="H1576" s="6">
        <f>VLOOKUP(Table2[[#This Row],[CustomerID]],'Medical Examinations'!A:J,7,FALSE)</f>
        <v>0</v>
      </c>
      <c r="I1576" s="6" t="str">
        <f>VLOOKUP(Table2[[#This Row],[CustomerID]],'Medical Examinations'!A:J,8,FALSE)</f>
        <v>No</v>
      </c>
      <c r="J1576" s="6" t="str">
        <f>VLOOKUP(Table2[[#This Row],[CustomerID]],'Medical Examinations'!A:J,9,FALSE)</f>
        <v>NormalWeight</v>
      </c>
      <c r="K1576" s="6" t="str">
        <f>VLOOKUP(Table2[[#This Row],[CustomerID]],'Medical Examinations'!A:J,10,FALSE)</f>
        <v>Normal</v>
      </c>
      <c r="L1576" s="6" t="str">
        <f>VLOOKUP(Table2[[#This Row],[CustomerID]],'Hospitalisation Details'!A:M,12,FALSE)</f>
        <v>18-Nov-1976</v>
      </c>
      <c r="M1576" s="6">
        <f>VLOOKUP(Table2[[#This Row],[CustomerID]],'Hospitalisation Details'!A:M,7,FALSE)</f>
        <v>6374.16</v>
      </c>
      <c r="N1576" s="6" t="str">
        <f>VLOOKUP(Table2[[#This Row],[CustomerID]],'Hospitalisation Details'!A:M,8,FALSE)</f>
        <v>tier - 2</v>
      </c>
      <c r="O1576" s="6" t="str">
        <f>VLOOKUP(Table2[[#This Row],[CustomerID]],'Hospitalisation Details'!A:M,9,FALSE)</f>
        <v>tier - 2</v>
      </c>
      <c r="P1576" s="6" t="str">
        <f>VLOOKUP(Table2[[#This Row],[CustomerID]],'Hospitalisation Details'!A:M,10,FALSE)</f>
        <v>R1013</v>
      </c>
      <c r="Q1576" s="6">
        <f>VLOOKUP(Table2[[#This Row],[CustomerID]],'Hospitalisation Details'!A:M,13,FALSE)</f>
        <v>46</v>
      </c>
      <c r="R1576" s="41"/>
    </row>
    <row r="1577" spans="1:18" x14ac:dyDescent="0.3">
      <c r="A1577" s="6" t="str">
        <f>VLOOKUP('Customer Names'!A1577,'Customer Names'!A:A,1,FALSE)</f>
        <v>Id1576</v>
      </c>
      <c r="B1577" s="6" t="str">
        <f>VLOOKUP(Table2[[#This Row],[CustomerID]],'Customer Names'!A:E,4,FALSE)</f>
        <v xml:space="preserve">  Cathi</v>
      </c>
      <c r="C1577" s="6">
        <f>VLOOKUP(Table2[[#This Row],[CustomerID]],'Medical Examinations'!A:J,2,FALSE)</f>
        <v>40.564999999999998</v>
      </c>
      <c r="D1577" s="6">
        <f>VLOOKUP(Table2[[#This Row],[CustomerID]],'Medical Examinations'!A:J,3,FALSE)</f>
        <v>5.66</v>
      </c>
      <c r="E1577" s="6" t="str">
        <f>VLOOKUP(Table2[[#This Row],[CustomerID]],'Medical Examinations'!A:J,4,FALSE)</f>
        <v>No</v>
      </c>
      <c r="F1577" s="6" t="str">
        <f>VLOOKUP(Table2[[#This Row],[CustomerID]],'Medical Examinations'!A:J,5,FALSE)</f>
        <v>No</v>
      </c>
      <c r="G1577" s="6" t="str">
        <f>VLOOKUP(Table2[[#This Row],[CustomerID]],'Medical Examinations'!A:J,6,FALSE)</f>
        <v>No</v>
      </c>
      <c r="H1577" s="6">
        <f>VLOOKUP(Table2[[#This Row],[CustomerID]],'Medical Examinations'!A:J,7,FALSE)</f>
        <v>1</v>
      </c>
      <c r="I1577" s="6" t="str">
        <f>VLOOKUP(Table2[[#This Row],[CustomerID]],'Medical Examinations'!A:J,8,FALSE)</f>
        <v>No</v>
      </c>
      <c r="J1577" s="6" t="str">
        <f>VLOOKUP(Table2[[#This Row],[CustomerID]],'Medical Examinations'!A:J,9,FALSE)</f>
        <v>Obesity</v>
      </c>
      <c r="K1577" s="6" t="str">
        <f>VLOOKUP(Table2[[#This Row],[CustomerID]],'Medical Examinations'!A:J,10,FALSE)</f>
        <v>Normal</v>
      </c>
      <c r="L1577" s="6" t="str">
        <f>VLOOKUP(Table2[[#This Row],[CustomerID]],'Hospitalisation Details'!A:M,12,FALSE)</f>
        <v>13-Aug-1984</v>
      </c>
      <c r="M1577" s="6">
        <f>VLOOKUP(Table2[[#This Row],[CustomerID]],'Hospitalisation Details'!A:M,7,FALSE)</f>
        <v>6373.56</v>
      </c>
      <c r="N1577" s="6" t="str">
        <f>VLOOKUP(Table2[[#This Row],[CustomerID]],'Hospitalisation Details'!A:M,8,FALSE)</f>
        <v>tier - 2</v>
      </c>
      <c r="O1577" s="6" t="str">
        <f>VLOOKUP(Table2[[#This Row],[CustomerID]],'Hospitalisation Details'!A:M,9,FALSE)</f>
        <v>tier - 1</v>
      </c>
      <c r="P1577" s="6" t="str">
        <f>VLOOKUP(Table2[[#This Row],[CustomerID]],'Hospitalisation Details'!A:M,10,FALSE)</f>
        <v>R1012</v>
      </c>
      <c r="Q1577" s="6">
        <f>VLOOKUP(Table2[[#This Row],[CustomerID]],'Hospitalisation Details'!A:M,13,FALSE)</f>
        <v>38</v>
      </c>
      <c r="R1577" s="41"/>
    </row>
    <row r="1578" spans="1:18" x14ac:dyDescent="0.3">
      <c r="A1578" s="6" t="str">
        <f>VLOOKUP('Customer Names'!A1578,'Customer Names'!A:A,1,FALSE)</f>
        <v>Id1577</v>
      </c>
      <c r="B1578" s="6" t="str">
        <f>VLOOKUP(Table2[[#This Row],[CustomerID]],'Customer Names'!A:E,4,FALSE)</f>
        <v xml:space="preserve">  Alex M</v>
      </c>
      <c r="C1578" s="6">
        <f>VLOOKUP(Table2[[#This Row],[CustomerID]],'Medical Examinations'!A:J,2,FALSE)</f>
        <v>18.03</v>
      </c>
      <c r="D1578" s="6">
        <f>VLOOKUP(Table2[[#This Row],[CustomerID]],'Medical Examinations'!A:J,3,FALSE)</f>
        <v>10.66</v>
      </c>
      <c r="E1578" s="6" t="str">
        <f>VLOOKUP(Table2[[#This Row],[CustomerID]],'Medical Examinations'!A:J,4,FALSE)</f>
        <v>Yes</v>
      </c>
      <c r="F1578" s="6" t="str">
        <f>VLOOKUP(Table2[[#This Row],[CustomerID]],'Medical Examinations'!A:J,5,FALSE)</f>
        <v>No</v>
      </c>
      <c r="G1578" s="6" t="str">
        <f>VLOOKUP(Table2[[#This Row],[CustomerID]],'Medical Examinations'!A:J,6,FALSE)</f>
        <v>No</v>
      </c>
      <c r="H1578" s="6">
        <f>VLOOKUP(Table2[[#This Row],[CustomerID]],'Medical Examinations'!A:J,7,FALSE)</f>
        <v>2</v>
      </c>
      <c r="I1578" s="6" t="str">
        <f>VLOOKUP(Table2[[#This Row],[CustomerID]],'Medical Examinations'!A:J,8,FALSE)</f>
        <v>No</v>
      </c>
      <c r="J1578" s="6" t="str">
        <f>VLOOKUP(Table2[[#This Row],[CustomerID]],'Medical Examinations'!A:J,9,FALSE)</f>
        <v>UnderWeight</v>
      </c>
      <c r="K1578" s="6" t="str">
        <f>VLOOKUP(Table2[[#This Row],[CustomerID]],'Medical Examinations'!A:J,10,FALSE)</f>
        <v>Diabetes</v>
      </c>
      <c r="L1578" s="6" t="str">
        <f>VLOOKUP(Table2[[#This Row],[CustomerID]],'Hospitalisation Details'!A:M,12,FALSE)</f>
        <v>9-Nov-1970</v>
      </c>
      <c r="M1578" s="6">
        <f>VLOOKUP(Table2[[#This Row],[CustomerID]],'Hospitalisation Details'!A:M,7,FALSE)</f>
        <v>6367.31</v>
      </c>
      <c r="N1578" s="6" t="str">
        <f>VLOOKUP(Table2[[#This Row],[CustomerID]],'Hospitalisation Details'!A:M,8,FALSE)</f>
        <v>tier - 2</v>
      </c>
      <c r="O1578" s="6" t="str">
        <f>VLOOKUP(Table2[[#This Row],[CustomerID]],'Hospitalisation Details'!A:M,9,FALSE)</f>
        <v>tier - 1</v>
      </c>
      <c r="P1578" s="6" t="str">
        <f>VLOOKUP(Table2[[#This Row],[CustomerID]],'Hospitalisation Details'!A:M,10,FALSE)</f>
        <v>R1013</v>
      </c>
      <c r="Q1578" s="6">
        <f>VLOOKUP(Table2[[#This Row],[CustomerID]],'Hospitalisation Details'!A:M,13,FALSE)</f>
        <v>52</v>
      </c>
      <c r="R1578" s="41"/>
    </row>
    <row r="1579" spans="1:18" x14ac:dyDescent="0.3">
      <c r="A1579" s="6" t="str">
        <f>VLOOKUP('Customer Names'!A1579,'Customer Names'!A:A,1,FALSE)</f>
        <v>Id1578</v>
      </c>
      <c r="B1579" s="6" t="str">
        <f>VLOOKUP(Table2[[#This Row],[CustomerID]],'Customer Names'!A:E,4,FALSE)</f>
        <v xml:space="preserve">  Liang</v>
      </c>
      <c r="C1579" s="6">
        <f>VLOOKUP(Table2[[#This Row],[CustomerID]],'Medical Examinations'!A:J,2,FALSE)</f>
        <v>34.65</v>
      </c>
      <c r="D1579" s="6">
        <f>VLOOKUP(Table2[[#This Row],[CustomerID]],'Medical Examinations'!A:J,3,FALSE)</f>
        <v>5.98</v>
      </c>
      <c r="E1579" s="6" t="str">
        <f>VLOOKUP(Table2[[#This Row],[CustomerID]],'Medical Examinations'!A:J,4,FALSE)</f>
        <v>Yes</v>
      </c>
      <c r="F1579" s="6" t="str">
        <f>VLOOKUP(Table2[[#This Row],[CustomerID]],'Medical Examinations'!A:J,5,FALSE)</f>
        <v>No</v>
      </c>
      <c r="G1579" s="6" t="str">
        <f>VLOOKUP(Table2[[#This Row],[CustomerID]],'Medical Examinations'!A:J,6,FALSE)</f>
        <v>No</v>
      </c>
      <c r="H1579" s="6">
        <f>VLOOKUP(Table2[[#This Row],[CustomerID]],'Medical Examinations'!A:J,7,FALSE)</f>
        <v>0</v>
      </c>
      <c r="I1579" s="6" t="str">
        <f>VLOOKUP(Table2[[#This Row],[CustomerID]],'Medical Examinations'!A:J,8,FALSE)</f>
        <v>No</v>
      </c>
      <c r="J1579" s="6" t="str">
        <f>VLOOKUP(Table2[[#This Row],[CustomerID]],'Medical Examinations'!A:J,9,FALSE)</f>
        <v>Obesity</v>
      </c>
      <c r="K1579" s="6" t="str">
        <f>VLOOKUP(Table2[[#This Row],[CustomerID]],'Medical Examinations'!A:J,10,FALSE)</f>
        <v>Prediabetes</v>
      </c>
      <c r="L1579" s="6" t="str">
        <f>VLOOKUP(Table2[[#This Row],[CustomerID]],'Hospitalisation Details'!A:M,12,FALSE)</f>
        <v>7-Jul-1996</v>
      </c>
      <c r="M1579" s="6">
        <f>VLOOKUP(Table2[[#This Row],[CustomerID]],'Hospitalisation Details'!A:M,7,FALSE)</f>
        <v>6361.47</v>
      </c>
      <c r="N1579" s="6" t="str">
        <f>VLOOKUP(Table2[[#This Row],[CustomerID]],'Hospitalisation Details'!A:M,8,FALSE)</f>
        <v>tier - 2</v>
      </c>
      <c r="O1579" s="6" t="str">
        <f>VLOOKUP(Table2[[#This Row],[CustomerID]],'Hospitalisation Details'!A:M,9,FALSE)</f>
        <v>tier - 3</v>
      </c>
      <c r="P1579" s="6" t="str">
        <f>VLOOKUP(Table2[[#This Row],[CustomerID]],'Hospitalisation Details'!A:M,10,FALSE)</f>
        <v>R1021</v>
      </c>
      <c r="Q1579" s="6">
        <f>VLOOKUP(Table2[[#This Row],[CustomerID]],'Hospitalisation Details'!A:M,13,FALSE)</f>
        <v>26</v>
      </c>
      <c r="R1579" s="41"/>
    </row>
    <row r="1580" spans="1:18" x14ac:dyDescent="0.3">
      <c r="A1580" s="6" t="str">
        <f>VLOOKUP('Customer Names'!A1580,'Customer Names'!A:A,1,FALSE)</f>
        <v>Id1579</v>
      </c>
      <c r="B1580" s="6" t="str">
        <f>VLOOKUP(Table2[[#This Row],[CustomerID]],'Customer Names'!A:E,4,FALSE)</f>
        <v xml:space="preserve">  Lexy</v>
      </c>
      <c r="C1580" s="6">
        <f>VLOOKUP(Table2[[#This Row],[CustomerID]],'Medical Examinations'!A:J,2,FALSE)</f>
        <v>42.94</v>
      </c>
      <c r="D1580" s="6">
        <f>VLOOKUP(Table2[[#This Row],[CustomerID]],'Medical Examinations'!A:J,3,FALSE)</f>
        <v>4.34</v>
      </c>
      <c r="E1580" s="6" t="str">
        <f>VLOOKUP(Table2[[#This Row],[CustomerID]],'Medical Examinations'!A:J,4,FALSE)</f>
        <v>No</v>
      </c>
      <c r="F1580" s="6" t="str">
        <f>VLOOKUP(Table2[[#This Row],[CustomerID]],'Medical Examinations'!A:J,5,FALSE)</f>
        <v>No</v>
      </c>
      <c r="G1580" s="6" t="str">
        <f>VLOOKUP(Table2[[#This Row],[CustomerID]],'Medical Examinations'!A:J,6,FALSE)</f>
        <v>No</v>
      </c>
      <c r="H1580" s="6">
        <f>VLOOKUP(Table2[[#This Row],[CustomerID]],'Medical Examinations'!A:J,7,FALSE)</f>
        <v>0</v>
      </c>
      <c r="I1580" s="6" t="str">
        <f>VLOOKUP(Table2[[#This Row],[CustomerID]],'Medical Examinations'!A:J,8,FALSE)</f>
        <v>No</v>
      </c>
      <c r="J1580" s="6" t="str">
        <f>VLOOKUP(Table2[[#This Row],[CustomerID]],'Medical Examinations'!A:J,9,FALSE)</f>
        <v>Obesity</v>
      </c>
      <c r="K1580" s="6" t="str">
        <f>VLOOKUP(Table2[[#This Row],[CustomerID]],'Medical Examinations'!A:J,10,FALSE)</f>
        <v>Normal</v>
      </c>
      <c r="L1580" s="6" t="str">
        <f>VLOOKUP(Table2[[#This Row],[CustomerID]],'Hospitalisation Details'!A:M,12,FALSE)</f>
        <v>24-Jun-1989</v>
      </c>
      <c r="M1580" s="6">
        <f>VLOOKUP(Table2[[#This Row],[CustomerID]],'Hospitalisation Details'!A:M,7,FALSE)</f>
        <v>6360.99</v>
      </c>
      <c r="N1580" s="6" t="str">
        <f>VLOOKUP(Table2[[#This Row],[CustomerID]],'Hospitalisation Details'!A:M,8,FALSE)</f>
        <v>tier - 2</v>
      </c>
      <c r="O1580" s="6" t="str">
        <f>VLOOKUP(Table2[[#This Row],[CustomerID]],'Hospitalisation Details'!A:M,9,FALSE)</f>
        <v>tier - 2</v>
      </c>
      <c r="P1580" s="6" t="str">
        <f>VLOOKUP(Table2[[#This Row],[CustomerID]],'Hospitalisation Details'!A:M,10,FALSE)</f>
        <v>R1012</v>
      </c>
      <c r="Q1580" s="6">
        <f>VLOOKUP(Table2[[#This Row],[CustomerID]],'Hospitalisation Details'!A:M,13,FALSE)</f>
        <v>33</v>
      </c>
      <c r="R1580" s="41"/>
    </row>
    <row r="1581" spans="1:18" x14ac:dyDescent="0.3">
      <c r="A1581" s="6" t="str">
        <f>VLOOKUP('Customer Names'!A1581,'Customer Names'!A:A,1,FALSE)</f>
        <v>Id1580</v>
      </c>
      <c r="B1581" s="6" t="str">
        <f>VLOOKUP(Table2[[#This Row],[CustomerID]],'Customer Names'!A:E,4,FALSE)</f>
        <v xml:space="preserve">  Michael</v>
      </c>
      <c r="C1581" s="6">
        <f>VLOOKUP(Table2[[#This Row],[CustomerID]],'Medical Examinations'!A:J,2,FALSE)</f>
        <v>31.254999999999999</v>
      </c>
      <c r="D1581" s="6">
        <f>VLOOKUP(Table2[[#This Row],[CustomerID]],'Medical Examinations'!A:J,3,FALSE)</f>
        <v>5.17</v>
      </c>
      <c r="E1581" s="6" t="str">
        <f>VLOOKUP(Table2[[#This Row],[CustomerID]],'Medical Examinations'!A:J,4,FALSE)</f>
        <v>No</v>
      </c>
      <c r="F1581" s="6" t="str">
        <f>VLOOKUP(Table2[[#This Row],[CustomerID]],'Medical Examinations'!A:J,5,FALSE)</f>
        <v>No</v>
      </c>
      <c r="G1581" s="6" t="str">
        <f>VLOOKUP(Table2[[#This Row],[CustomerID]],'Medical Examinations'!A:J,6,FALSE)</f>
        <v>No</v>
      </c>
      <c r="H1581" s="6">
        <f>VLOOKUP(Table2[[#This Row],[CustomerID]],'Medical Examinations'!A:J,7,FALSE)</f>
        <v>0</v>
      </c>
      <c r="I1581" s="6" t="str">
        <f>VLOOKUP(Table2[[#This Row],[CustomerID]],'Medical Examinations'!A:J,8,FALSE)</f>
        <v>No</v>
      </c>
      <c r="J1581" s="6" t="str">
        <f>VLOOKUP(Table2[[#This Row],[CustomerID]],'Medical Examinations'!A:J,9,FALSE)</f>
        <v>Obesity</v>
      </c>
      <c r="K1581" s="6" t="str">
        <f>VLOOKUP(Table2[[#This Row],[CustomerID]],'Medical Examinations'!A:J,10,FALSE)</f>
        <v>Normal</v>
      </c>
      <c r="L1581" s="6" t="str">
        <f>VLOOKUP(Table2[[#This Row],[CustomerID]],'Hospitalisation Details'!A:M,12,FALSE)</f>
        <v>30-Oct-1980</v>
      </c>
      <c r="M1581" s="6">
        <f>VLOOKUP(Table2[[#This Row],[CustomerID]],'Hospitalisation Details'!A:M,7,FALSE)</f>
        <v>6358.78</v>
      </c>
      <c r="N1581" s="6" t="str">
        <f>VLOOKUP(Table2[[#This Row],[CustomerID]],'Hospitalisation Details'!A:M,8,FALSE)</f>
        <v>tier - 2</v>
      </c>
      <c r="O1581" s="6" t="str">
        <f>VLOOKUP(Table2[[#This Row],[CustomerID]],'Hospitalisation Details'!A:M,9,FALSE)</f>
        <v>tier - 1</v>
      </c>
      <c r="P1581" s="6" t="str">
        <f>VLOOKUP(Table2[[#This Row],[CustomerID]],'Hospitalisation Details'!A:M,10,FALSE)</f>
        <v>R1012</v>
      </c>
      <c r="Q1581" s="6">
        <f>VLOOKUP(Table2[[#This Row],[CustomerID]],'Hospitalisation Details'!A:M,13,FALSE)</f>
        <v>42</v>
      </c>
      <c r="R1581" s="41"/>
    </row>
    <row r="1582" spans="1:18" x14ac:dyDescent="0.3">
      <c r="A1582" s="6" t="str">
        <f>VLOOKUP('Customer Names'!A1582,'Customer Names'!A:A,1,FALSE)</f>
        <v>Id1581</v>
      </c>
      <c r="B1582" s="6" t="str">
        <f>VLOOKUP(Table2[[#This Row],[CustomerID]],'Customer Names'!A:E,4,FALSE)</f>
        <v xml:space="preserve">  Samuel L</v>
      </c>
      <c r="C1582" s="6">
        <f>VLOOKUP(Table2[[#This Row],[CustomerID]],'Medical Examinations'!A:J,2,FALSE)</f>
        <v>45.43</v>
      </c>
      <c r="D1582" s="6">
        <f>VLOOKUP(Table2[[#This Row],[CustomerID]],'Medical Examinations'!A:J,3,FALSE)</f>
        <v>4.2300000000000004</v>
      </c>
      <c r="E1582" s="6" t="str">
        <f>VLOOKUP(Table2[[#This Row],[CustomerID]],'Medical Examinations'!A:J,4,FALSE)</f>
        <v>Yes</v>
      </c>
      <c r="F1582" s="6" t="str">
        <f>VLOOKUP(Table2[[#This Row],[CustomerID]],'Medical Examinations'!A:J,5,FALSE)</f>
        <v>No</v>
      </c>
      <c r="G1582" s="6" t="str">
        <f>VLOOKUP(Table2[[#This Row],[CustomerID]],'Medical Examinations'!A:J,6,FALSE)</f>
        <v>Yes</v>
      </c>
      <c r="H1582" s="6">
        <f>VLOOKUP(Table2[[#This Row],[CustomerID]],'Medical Examinations'!A:J,7,FALSE)</f>
        <v>1</v>
      </c>
      <c r="I1582" s="6" t="str">
        <f>VLOOKUP(Table2[[#This Row],[CustomerID]],'Medical Examinations'!A:J,8,FALSE)</f>
        <v>No</v>
      </c>
      <c r="J1582" s="6" t="str">
        <f>VLOOKUP(Table2[[#This Row],[CustomerID]],'Medical Examinations'!A:J,9,FALSE)</f>
        <v>Obesity</v>
      </c>
      <c r="K1582" s="6" t="str">
        <f>VLOOKUP(Table2[[#This Row],[CustomerID]],'Medical Examinations'!A:J,10,FALSE)</f>
        <v>Normal</v>
      </c>
      <c r="L1582" s="6" t="str">
        <f>VLOOKUP(Table2[[#This Row],[CustomerID]],'Hospitalisation Details'!A:M,12,FALSE)</f>
        <v>19-Aug-1983</v>
      </c>
      <c r="M1582" s="6">
        <f>VLOOKUP(Table2[[#This Row],[CustomerID]],'Hospitalisation Details'!A:M,7,FALSE)</f>
        <v>6356.27</v>
      </c>
      <c r="N1582" s="6" t="str">
        <f>VLOOKUP(Table2[[#This Row],[CustomerID]],'Hospitalisation Details'!A:M,8,FALSE)</f>
        <v>tier - 3</v>
      </c>
      <c r="O1582" s="6" t="str">
        <f>VLOOKUP(Table2[[#This Row],[CustomerID]],'Hospitalisation Details'!A:M,9,FALSE)</f>
        <v>tier - 2</v>
      </c>
      <c r="P1582" s="6" t="str">
        <f>VLOOKUP(Table2[[#This Row],[CustomerID]],'Hospitalisation Details'!A:M,10,FALSE)</f>
        <v>R1013</v>
      </c>
      <c r="Q1582" s="6">
        <f>VLOOKUP(Table2[[#This Row],[CustomerID]],'Hospitalisation Details'!A:M,13,FALSE)</f>
        <v>39</v>
      </c>
      <c r="R1582" s="41"/>
    </row>
    <row r="1583" spans="1:18" x14ac:dyDescent="0.3">
      <c r="A1583" s="6" t="str">
        <f>VLOOKUP('Customer Names'!A1583,'Customer Names'!A:A,1,FALSE)</f>
        <v>Id1582</v>
      </c>
      <c r="B1583" s="6" t="str">
        <f>VLOOKUP(Table2[[#This Row],[CustomerID]],'Customer Names'!A:E,4,FALSE)</f>
        <v xml:space="preserve">  Spencer A</v>
      </c>
      <c r="C1583" s="6">
        <f>VLOOKUP(Table2[[#This Row],[CustomerID]],'Medical Examinations'!A:J,2,FALSE)</f>
        <v>32.340000000000003</v>
      </c>
      <c r="D1583" s="6">
        <f>VLOOKUP(Table2[[#This Row],[CustomerID]],'Medical Examinations'!A:J,3,FALSE)</f>
        <v>4.88</v>
      </c>
      <c r="E1583" s="6" t="str">
        <f>VLOOKUP(Table2[[#This Row],[CustomerID]],'Medical Examinations'!A:J,4,FALSE)</f>
        <v>Yes</v>
      </c>
      <c r="F1583" s="6" t="str">
        <f>VLOOKUP(Table2[[#This Row],[CustomerID]],'Medical Examinations'!A:J,5,FALSE)</f>
        <v>No</v>
      </c>
      <c r="G1583" s="6" t="str">
        <f>VLOOKUP(Table2[[#This Row],[CustomerID]],'Medical Examinations'!A:J,6,FALSE)</f>
        <v>Yes</v>
      </c>
      <c r="H1583" s="6">
        <f>VLOOKUP(Table2[[#This Row],[CustomerID]],'Medical Examinations'!A:J,7,FALSE)</f>
        <v>1</v>
      </c>
      <c r="I1583" s="6" t="str">
        <f>VLOOKUP(Table2[[#This Row],[CustomerID]],'Medical Examinations'!A:J,8,FALSE)</f>
        <v>No</v>
      </c>
      <c r="J1583" s="6" t="str">
        <f>VLOOKUP(Table2[[#This Row],[CustomerID]],'Medical Examinations'!A:J,9,FALSE)</f>
        <v>Obesity</v>
      </c>
      <c r="K1583" s="6" t="str">
        <f>VLOOKUP(Table2[[#This Row],[CustomerID]],'Medical Examinations'!A:J,10,FALSE)</f>
        <v>Normal</v>
      </c>
      <c r="L1583" s="6" t="str">
        <f>VLOOKUP(Table2[[#This Row],[CustomerID]],'Hospitalisation Details'!A:M,12,FALSE)</f>
        <v>21-Oct-1983</v>
      </c>
      <c r="M1583" s="6">
        <f>VLOOKUP(Table2[[#This Row],[CustomerID]],'Hospitalisation Details'!A:M,7,FALSE)</f>
        <v>6338.08</v>
      </c>
      <c r="N1583" s="6" t="str">
        <f>VLOOKUP(Table2[[#This Row],[CustomerID]],'Hospitalisation Details'!A:M,8,FALSE)</f>
        <v>tier - 2</v>
      </c>
      <c r="O1583" s="6" t="str">
        <f>VLOOKUP(Table2[[#This Row],[CustomerID]],'Hospitalisation Details'!A:M,9,FALSE)</f>
        <v>tier - 1</v>
      </c>
      <c r="P1583" s="6" t="str">
        <f>VLOOKUP(Table2[[#This Row],[CustomerID]],'Hospitalisation Details'!A:M,10,FALSE)</f>
        <v>R1013</v>
      </c>
      <c r="Q1583" s="6">
        <f>VLOOKUP(Table2[[#This Row],[CustomerID]],'Hospitalisation Details'!A:M,13,FALSE)</f>
        <v>39</v>
      </c>
      <c r="R1583" s="41"/>
    </row>
    <row r="1584" spans="1:18" x14ac:dyDescent="0.3">
      <c r="A1584" s="6" t="str">
        <f>VLOOKUP('Customer Names'!A1584,'Customer Names'!A:A,1,FALSE)</f>
        <v>Id1583</v>
      </c>
      <c r="B1584" s="6" t="str">
        <f>VLOOKUP(Table2[[#This Row],[CustomerID]],'Customer Names'!A:E,4,FALSE)</f>
        <v xml:space="preserve">  Rochelle</v>
      </c>
      <c r="C1584" s="6">
        <f>VLOOKUP(Table2[[#This Row],[CustomerID]],'Medical Examinations'!A:J,2,FALSE)</f>
        <v>25.46</v>
      </c>
      <c r="D1584" s="6">
        <f>VLOOKUP(Table2[[#This Row],[CustomerID]],'Medical Examinations'!A:J,3,FALSE)</f>
        <v>9.7100000000000009</v>
      </c>
      <c r="E1584" s="6" t="str">
        <f>VLOOKUP(Table2[[#This Row],[CustomerID]],'Medical Examinations'!A:J,4,FALSE)</f>
        <v>Yes</v>
      </c>
      <c r="F1584" s="6" t="str">
        <f>VLOOKUP(Table2[[#This Row],[CustomerID]],'Medical Examinations'!A:J,5,FALSE)</f>
        <v>No</v>
      </c>
      <c r="G1584" s="6" t="str">
        <f>VLOOKUP(Table2[[#This Row],[CustomerID]],'Medical Examinations'!A:J,6,FALSE)</f>
        <v>No</v>
      </c>
      <c r="H1584" s="6">
        <f>VLOOKUP(Table2[[#This Row],[CustomerID]],'Medical Examinations'!A:J,7,FALSE)</f>
        <v>1</v>
      </c>
      <c r="I1584" s="6" t="str">
        <f>VLOOKUP(Table2[[#This Row],[CustomerID]],'Medical Examinations'!A:J,8,FALSE)</f>
        <v>No</v>
      </c>
      <c r="J1584" s="6" t="str">
        <f>VLOOKUP(Table2[[#This Row],[CustomerID]],'Medical Examinations'!A:J,9,FALSE)</f>
        <v>OverWeight</v>
      </c>
      <c r="K1584" s="6" t="str">
        <f>VLOOKUP(Table2[[#This Row],[CustomerID]],'Medical Examinations'!A:J,10,FALSE)</f>
        <v>Diabetes</v>
      </c>
      <c r="L1584" s="6" t="str">
        <f>VLOOKUP(Table2[[#This Row],[CustomerID]],'Hospitalisation Details'!A:M,12,FALSE)</f>
        <v>25-Sep-1986</v>
      </c>
      <c r="M1584" s="6">
        <f>VLOOKUP(Table2[[#This Row],[CustomerID]],'Hospitalisation Details'!A:M,7,FALSE)</f>
        <v>6335.64</v>
      </c>
      <c r="N1584" s="6" t="str">
        <f>VLOOKUP(Table2[[#This Row],[CustomerID]],'Hospitalisation Details'!A:M,8,FALSE)</f>
        <v>tier - 2</v>
      </c>
      <c r="O1584" s="6" t="str">
        <f>VLOOKUP(Table2[[#This Row],[CustomerID]],'Hospitalisation Details'!A:M,9,FALSE)</f>
        <v>tier - 2</v>
      </c>
      <c r="P1584" s="6" t="str">
        <f>VLOOKUP(Table2[[#This Row],[CustomerID]],'Hospitalisation Details'!A:M,10,FALSE)</f>
        <v>R1013</v>
      </c>
      <c r="Q1584" s="6">
        <f>VLOOKUP(Table2[[#This Row],[CustomerID]],'Hospitalisation Details'!A:M,13,FALSE)</f>
        <v>36</v>
      </c>
      <c r="R1584" s="41"/>
    </row>
    <row r="1585" spans="1:18" x14ac:dyDescent="0.3">
      <c r="A1585" s="6" t="str">
        <f>VLOOKUP('Customer Names'!A1585,'Customer Names'!A:A,1,FALSE)</f>
        <v>Id1584</v>
      </c>
      <c r="B1585" s="6" t="str">
        <f>VLOOKUP(Table2[[#This Row],[CustomerID]],'Customer Names'!A:E,4,FALSE)</f>
        <v xml:space="preserve">  Paula</v>
      </c>
      <c r="C1585" s="6">
        <f>VLOOKUP(Table2[[#This Row],[CustomerID]],'Medical Examinations'!A:J,2,FALSE)</f>
        <v>37.145000000000003</v>
      </c>
      <c r="D1585" s="6">
        <f>VLOOKUP(Table2[[#This Row],[CustomerID]],'Medical Examinations'!A:J,3,FALSE)</f>
        <v>5.32</v>
      </c>
      <c r="E1585" s="6" t="str">
        <f>VLOOKUP(Table2[[#This Row],[CustomerID]],'Medical Examinations'!A:J,4,FALSE)</f>
        <v>No</v>
      </c>
      <c r="F1585" s="6" t="str">
        <f>VLOOKUP(Table2[[#This Row],[CustomerID]],'Medical Examinations'!A:J,5,FALSE)</f>
        <v>No</v>
      </c>
      <c r="G1585" s="6" t="str">
        <f>VLOOKUP(Table2[[#This Row],[CustomerID]],'Medical Examinations'!A:J,6,FALSE)</f>
        <v>No</v>
      </c>
      <c r="H1585" s="6">
        <f>VLOOKUP(Table2[[#This Row],[CustomerID]],'Medical Examinations'!A:J,7,FALSE)</f>
        <v>0</v>
      </c>
      <c r="I1585" s="6" t="str">
        <f>VLOOKUP(Table2[[#This Row],[CustomerID]],'Medical Examinations'!A:J,8,FALSE)</f>
        <v>No</v>
      </c>
      <c r="J1585" s="6" t="str">
        <f>VLOOKUP(Table2[[#This Row],[CustomerID]],'Medical Examinations'!A:J,9,FALSE)</f>
        <v>Obesity</v>
      </c>
      <c r="K1585" s="6" t="str">
        <f>VLOOKUP(Table2[[#This Row],[CustomerID]],'Medical Examinations'!A:J,10,FALSE)</f>
        <v>Normal</v>
      </c>
      <c r="L1585" s="6" t="str">
        <f>VLOOKUP(Table2[[#This Row],[CustomerID]],'Hospitalisation Details'!A:M,12,FALSE)</f>
        <v>13-Aug-1990</v>
      </c>
      <c r="M1585" s="6">
        <f>VLOOKUP(Table2[[#This Row],[CustomerID]],'Hospitalisation Details'!A:M,7,FALSE)</f>
        <v>6334.34</v>
      </c>
      <c r="N1585" s="6" t="str">
        <f>VLOOKUP(Table2[[#This Row],[CustomerID]],'Hospitalisation Details'!A:M,8,FALSE)</f>
        <v>tier - 2</v>
      </c>
      <c r="O1585" s="6" t="str">
        <f>VLOOKUP(Table2[[#This Row],[CustomerID]],'Hospitalisation Details'!A:M,9,FALSE)</f>
        <v>tier - 2</v>
      </c>
      <c r="P1585" s="6" t="str">
        <f>VLOOKUP(Table2[[#This Row],[CustomerID]],'Hospitalisation Details'!A:M,10,FALSE)</f>
        <v>R1024</v>
      </c>
      <c r="Q1585" s="6">
        <f>VLOOKUP(Table2[[#This Row],[CustomerID]],'Hospitalisation Details'!A:M,13,FALSE)</f>
        <v>32</v>
      </c>
      <c r="R1585" s="41"/>
    </row>
    <row r="1586" spans="1:18" x14ac:dyDescent="0.3">
      <c r="A1586" s="6" t="str">
        <f>VLOOKUP('Customer Names'!A1586,'Customer Names'!A:A,1,FALSE)</f>
        <v>Id1585</v>
      </c>
      <c r="B1586" s="6" t="str">
        <f>VLOOKUP(Table2[[#This Row],[CustomerID]],'Customer Names'!A:E,4,FALSE)</f>
        <v xml:space="preserve">  Madeline E</v>
      </c>
      <c r="C1586" s="6">
        <f>VLOOKUP(Table2[[#This Row],[CustomerID]],'Medical Examinations'!A:J,2,FALSE)</f>
        <v>30.8</v>
      </c>
      <c r="D1586" s="6">
        <f>VLOOKUP(Table2[[#This Row],[CustomerID]],'Medical Examinations'!A:J,3,FALSE)</f>
        <v>5.83</v>
      </c>
      <c r="E1586" s="6" t="str">
        <f>VLOOKUP(Table2[[#This Row],[CustomerID]],'Medical Examinations'!A:J,4,FALSE)</f>
        <v>Yes</v>
      </c>
      <c r="F1586" s="6" t="str">
        <f>VLOOKUP(Table2[[#This Row],[CustomerID]],'Medical Examinations'!A:J,5,FALSE)</f>
        <v>No</v>
      </c>
      <c r="G1586" s="6" t="str">
        <f>VLOOKUP(Table2[[#This Row],[CustomerID]],'Medical Examinations'!A:J,6,FALSE)</f>
        <v>No</v>
      </c>
      <c r="H1586" s="6">
        <f>VLOOKUP(Table2[[#This Row],[CustomerID]],'Medical Examinations'!A:J,7,FALSE)</f>
        <v>0</v>
      </c>
      <c r="I1586" s="6" t="str">
        <f>VLOOKUP(Table2[[#This Row],[CustomerID]],'Medical Examinations'!A:J,8,FALSE)</f>
        <v>No</v>
      </c>
      <c r="J1586" s="6" t="str">
        <f>VLOOKUP(Table2[[#This Row],[CustomerID]],'Medical Examinations'!A:J,9,FALSE)</f>
        <v>Obesity</v>
      </c>
      <c r="K1586" s="6" t="str">
        <f>VLOOKUP(Table2[[#This Row],[CustomerID]],'Medical Examinations'!A:J,10,FALSE)</f>
        <v>Prediabetes</v>
      </c>
      <c r="L1586" s="6" t="str">
        <f>VLOOKUP(Table2[[#This Row],[CustomerID]],'Hospitalisation Details'!A:M,12,FALSE)</f>
        <v>15-Dec-1985</v>
      </c>
      <c r="M1586" s="6">
        <f>VLOOKUP(Table2[[#This Row],[CustomerID]],'Hospitalisation Details'!A:M,7,FALSE)</f>
        <v>6313.76</v>
      </c>
      <c r="N1586" s="6" t="str">
        <f>VLOOKUP(Table2[[#This Row],[CustomerID]],'Hospitalisation Details'!A:M,8,FALSE)</f>
        <v>tier - 2</v>
      </c>
      <c r="O1586" s="6" t="str">
        <f>VLOOKUP(Table2[[#This Row],[CustomerID]],'Hospitalisation Details'!A:M,9,FALSE)</f>
        <v>tier - 1</v>
      </c>
      <c r="P1586" s="6" t="str">
        <f>VLOOKUP(Table2[[#This Row],[CustomerID]],'Hospitalisation Details'!A:M,10,FALSE)</f>
        <v>R1013</v>
      </c>
      <c r="Q1586" s="6">
        <f>VLOOKUP(Table2[[#This Row],[CustomerID]],'Hospitalisation Details'!A:M,13,FALSE)</f>
        <v>37</v>
      </c>
      <c r="R1586" s="41"/>
    </row>
    <row r="1587" spans="1:18" x14ac:dyDescent="0.3">
      <c r="A1587" s="6" t="str">
        <f>VLOOKUP('Customer Names'!A1587,'Customer Names'!A:A,1,FALSE)</f>
        <v>Id1586</v>
      </c>
      <c r="B1587" s="6" t="str">
        <f>VLOOKUP(Table2[[#This Row],[CustomerID]],'Customer Names'!A:E,4,FALSE)</f>
        <v xml:space="preserve">  Maria Isabel</v>
      </c>
      <c r="C1587" s="6">
        <f>VLOOKUP(Table2[[#This Row],[CustomerID]],'Medical Examinations'!A:J,2,FALSE)</f>
        <v>29.5</v>
      </c>
      <c r="D1587" s="6">
        <f>VLOOKUP(Table2[[#This Row],[CustomerID]],'Medical Examinations'!A:J,3,FALSE)</f>
        <v>5.54</v>
      </c>
      <c r="E1587" s="6" t="str">
        <f>VLOOKUP(Table2[[#This Row],[CustomerID]],'Medical Examinations'!A:J,4,FALSE)</f>
        <v>Yes</v>
      </c>
      <c r="F1587" s="6" t="str">
        <f>VLOOKUP(Table2[[#This Row],[CustomerID]],'Medical Examinations'!A:J,5,FALSE)</f>
        <v>No</v>
      </c>
      <c r="G1587" s="6" t="str">
        <f>VLOOKUP(Table2[[#This Row],[CustomerID]],'Medical Examinations'!A:J,6,FALSE)</f>
        <v>No</v>
      </c>
      <c r="H1587" s="6">
        <f>VLOOKUP(Table2[[#This Row],[CustomerID]],'Medical Examinations'!A:J,7,FALSE)</f>
        <v>0</v>
      </c>
      <c r="I1587" s="6" t="str">
        <f>VLOOKUP(Table2[[#This Row],[CustomerID]],'Medical Examinations'!A:J,8,FALSE)</f>
        <v>No</v>
      </c>
      <c r="J1587" s="6" t="str">
        <f>VLOOKUP(Table2[[#This Row],[CustomerID]],'Medical Examinations'!A:J,9,FALSE)</f>
        <v>OverWeight</v>
      </c>
      <c r="K1587" s="6" t="str">
        <f>VLOOKUP(Table2[[#This Row],[CustomerID]],'Medical Examinations'!A:J,10,FALSE)</f>
        <v>Normal</v>
      </c>
      <c r="L1587" s="6" t="str">
        <f>VLOOKUP(Table2[[#This Row],[CustomerID]],'Hospitalisation Details'!A:M,12,FALSE)</f>
        <v>19-Nov-1985</v>
      </c>
      <c r="M1587" s="6">
        <f>VLOOKUP(Table2[[#This Row],[CustomerID]],'Hospitalisation Details'!A:M,7,FALSE)</f>
        <v>6311.95</v>
      </c>
      <c r="N1587" s="6" t="str">
        <f>VLOOKUP(Table2[[#This Row],[CustomerID]],'Hospitalisation Details'!A:M,8,FALSE)</f>
        <v>tier - 2</v>
      </c>
      <c r="O1587" s="6" t="str">
        <f>VLOOKUP(Table2[[#This Row],[CustomerID]],'Hospitalisation Details'!A:M,9,FALSE)</f>
        <v>tier - 1</v>
      </c>
      <c r="P1587" s="6" t="str">
        <f>VLOOKUP(Table2[[#This Row],[CustomerID]],'Hospitalisation Details'!A:M,10,FALSE)</f>
        <v>R1011</v>
      </c>
      <c r="Q1587" s="6">
        <f>VLOOKUP(Table2[[#This Row],[CustomerID]],'Hospitalisation Details'!A:M,13,FALSE)</f>
        <v>37</v>
      </c>
      <c r="R1587" s="41"/>
    </row>
    <row r="1588" spans="1:18" x14ac:dyDescent="0.3">
      <c r="A1588" s="6" t="str">
        <f>VLOOKUP('Customer Names'!A1588,'Customer Names'!A:A,1,FALSE)</f>
        <v>Id1587</v>
      </c>
      <c r="B1588" s="6" t="str">
        <f>VLOOKUP(Table2[[#This Row],[CustomerID]],'Customer Names'!A:E,4,FALSE)</f>
        <v xml:space="preserve">  Arthur M</v>
      </c>
      <c r="C1588" s="6">
        <f>VLOOKUP(Table2[[#This Row],[CustomerID]],'Medical Examinations'!A:J,2,FALSE)</f>
        <v>43.39</v>
      </c>
      <c r="D1588" s="6">
        <f>VLOOKUP(Table2[[#This Row],[CustomerID]],'Medical Examinations'!A:J,3,FALSE)</f>
        <v>5.85</v>
      </c>
      <c r="E1588" s="6" t="str">
        <f>VLOOKUP(Table2[[#This Row],[CustomerID]],'Medical Examinations'!A:J,4,FALSE)</f>
        <v>No</v>
      </c>
      <c r="F1588" s="6" t="str">
        <f>VLOOKUP(Table2[[#This Row],[CustomerID]],'Medical Examinations'!A:J,5,FALSE)</f>
        <v>yes</v>
      </c>
      <c r="G1588" s="6" t="str">
        <f>VLOOKUP(Table2[[#This Row],[CustomerID]],'Medical Examinations'!A:J,6,FALSE)</f>
        <v>No</v>
      </c>
      <c r="H1588" s="6">
        <f>VLOOKUP(Table2[[#This Row],[CustomerID]],'Medical Examinations'!A:J,7,FALSE)</f>
        <v>1</v>
      </c>
      <c r="I1588" s="6" t="str">
        <f>VLOOKUP(Table2[[#This Row],[CustomerID]],'Medical Examinations'!A:J,8,FALSE)</f>
        <v>No</v>
      </c>
      <c r="J1588" s="6" t="str">
        <f>VLOOKUP(Table2[[#This Row],[CustomerID]],'Medical Examinations'!A:J,9,FALSE)</f>
        <v>Obesity</v>
      </c>
      <c r="K1588" s="6" t="str">
        <f>VLOOKUP(Table2[[#This Row],[CustomerID]],'Medical Examinations'!A:J,10,FALSE)</f>
        <v>Prediabetes</v>
      </c>
      <c r="L1588" s="6" t="str">
        <f>VLOOKUP(Table2[[#This Row],[CustomerID]],'Hospitalisation Details'!A:M,12,FALSE)</f>
        <v>27-Jul-2004</v>
      </c>
      <c r="M1588" s="6">
        <f>VLOOKUP(Table2[[#This Row],[CustomerID]],'Hospitalisation Details'!A:M,7,FALSE)</f>
        <v>6311.11</v>
      </c>
      <c r="N1588" s="6" t="str">
        <f>VLOOKUP(Table2[[#This Row],[CustomerID]],'Hospitalisation Details'!A:M,8,FALSE)</f>
        <v>tier - 2</v>
      </c>
      <c r="O1588" s="6" t="str">
        <f>VLOOKUP(Table2[[#This Row],[CustomerID]],'Hospitalisation Details'!A:M,9,FALSE)</f>
        <v>tier - 2</v>
      </c>
      <c r="P1588" s="6" t="str">
        <f>VLOOKUP(Table2[[#This Row],[CustomerID]],'Hospitalisation Details'!A:M,10,FALSE)</f>
        <v>R1011</v>
      </c>
      <c r="Q1588" s="6">
        <f>VLOOKUP(Table2[[#This Row],[CustomerID]],'Hospitalisation Details'!A:M,13,FALSE)</f>
        <v>18</v>
      </c>
      <c r="R1588" s="41"/>
    </row>
    <row r="1589" spans="1:18" x14ac:dyDescent="0.3">
      <c r="A1589" s="6" t="str">
        <f>VLOOKUP('Customer Names'!A1589,'Customer Names'!A:A,1,FALSE)</f>
        <v>Id1588</v>
      </c>
      <c r="B1589" s="6" t="str">
        <f>VLOOKUP(Table2[[#This Row],[CustomerID]],'Customer Names'!A:E,4,FALSE)</f>
        <v xml:space="preserve">  Joseph R</v>
      </c>
      <c r="C1589" s="6">
        <f>VLOOKUP(Table2[[#This Row],[CustomerID]],'Medical Examinations'!A:J,2,FALSE)</f>
        <v>15.08</v>
      </c>
      <c r="D1589" s="6">
        <f>VLOOKUP(Table2[[#This Row],[CustomerID]],'Medical Examinations'!A:J,3,FALSE)</f>
        <v>4.8499999999999996</v>
      </c>
      <c r="E1589" s="6" t="str">
        <f>VLOOKUP(Table2[[#This Row],[CustomerID]],'Medical Examinations'!A:J,4,FALSE)</f>
        <v>Yes</v>
      </c>
      <c r="F1589" s="6" t="str">
        <f>VLOOKUP(Table2[[#This Row],[CustomerID]],'Medical Examinations'!A:J,5,FALSE)</f>
        <v>No</v>
      </c>
      <c r="G1589" s="6" t="str">
        <f>VLOOKUP(Table2[[#This Row],[CustomerID]],'Medical Examinations'!A:J,6,FALSE)</f>
        <v>Yes</v>
      </c>
      <c r="H1589" s="6">
        <f>VLOOKUP(Table2[[#This Row],[CustomerID]],'Medical Examinations'!A:J,7,FALSE)</f>
        <v>1</v>
      </c>
      <c r="I1589" s="6" t="str">
        <f>VLOOKUP(Table2[[#This Row],[CustomerID]],'Medical Examinations'!A:J,8,FALSE)</f>
        <v>No</v>
      </c>
      <c r="J1589" s="6" t="str">
        <f>VLOOKUP(Table2[[#This Row],[CustomerID]],'Medical Examinations'!A:J,9,FALSE)</f>
        <v>UnderWeight</v>
      </c>
      <c r="K1589" s="6" t="str">
        <f>VLOOKUP(Table2[[#This Row],[CustomerID]],'Medical Examinations'!A:J,10,FALSE)</f>
        <v>Normal</v>
      </c>
      <c r="L1589" s="6" t="str">
        <f>VLOOKUP(Table2[[#This Row],[CustomerID]],'Hospitalisation Details'!A:M,12,FALSE)</f>
        <v>4-Sep-1969</v>
      </c>
      <c r="M1589" s="6">
        <f>VLOOKUP(Table2[[#This Row],[CustomerID]],'Hospitalisation Details'!A:M,7,FALSE)</f>
        <v>6305.61</v>
      </c>
      <c r="N1589" s="6" t="str">
        <f>VLOOKUP(Table2[[#This Row],[CustomerID]],'Hospitalisation Details'!A:M,8,FALSE)</f>
        <v>tier - 2</v>
      </c>
      <c r="O1589" s="6" t="str">
        <f>VLOOKUP(Table2[[#This Row],[CustomerID]],'Hospitalisation Details'!A:M,9,FALSE)</f>
        <v>tier - 2</v>
      </c>
      <c r="P1589" s="6" t="str">
        <f>VLOOKUP(Table2[[#This Row],[CustomerID]],'Hospitalisation Details'!A:M,10,FALSE)</f>
        <v>R1012</v>
      </c>
      <c r="Q1589" s="6">
        <f>VLOOKUP(Table2[[#This Row],[CustomerID]],'Hospitalisation Details'!A:M,13,FALSE)</f>
        <v>53</v>
      </c>
      <c r="R1589" s="41"/>
    </row>
    <row r="1590" spans="1:18" x14ac:dyDescent="0.3">
      <c r="A1590" s="6" t="str">
        <f>VLOOKUP('Customer Names'!A1590,'Customer Names'!A:A,1,FALSE)</f>
        <v>Id1589</v>
      </c>
      <c r="B1590" s="6" t="str">
        <f>VLOOKUP(Table2[[#This Row],[CustomerID]],'Customer Names'!A:E,4,FALSE)</f>
        <v xml:space="preserve">  Sachiko</v>
      </c>
      <c r="C1590" s="6">
        <f>VLOOKUP(Table2[[#This Row],[CustomerID]],'Medical Examinations'!A:J,2,FALSE)</f>
        <v>20.48</v>
      </c>
      <c r="D1590" s="6">
        <f>VLOOKUP(Table2[[#This Row],[CustomerID]],'Medical Examinations'!A:J,3,FALSE)</f>
        <v>11.09</v>
      </c>
      <c r="E1590" s="6" t="str">
        <f>VLOOKUP(Table2[[#This Row],[CustomerID]],'Medical Examinations'!A:J,4,FALSE)</f>
        <v>No</v>
      </c>
      <c r="F1590" s="6" t="str">
        <f>VLOOKUP(Table2[[#This Row],[CustomerID]],'Medical Examinations'!A:J,5,FALSE)</f>
        <v>No</v>
      </c>
      <c r="G1590" s="6" t="str">
        <f>VLOOKUP(Table2[[#This Row],[CustomerID]],'Medical Examinations'!A:J,6,FALSE)</f>
        <v>No</v>
      </c>
      <c r="H1590" s="6">
        <f>VLOOKUP(Table2[[#This Row],[CustomerID]],'Medical Examinations'!A:J,7,FALSE)</f>
        <v>0</v>
      </c>
      <c r="I1590" s="6" t="str">
        <f>VLOOKUP(Table2[[#This Row],[CustomerID]],'Medical Examinations'!A:J,8,FALSE)</f>
        <v>No</v>
      </c>
      <c r="J1590" s="6" t="str">
        <f>VLOOKUP(Table2[[#This Row],[CustomerID]],'Medical Examinations'!A:J,9,FALSE)</f>
        <v>NormalWeight</v>
      </c>
      <c r="K1590" s="6" t="str">
        <f>VLOOKUP(Table2[[#This Row],[CustomerID]],'Medical Examinations'!A:J,10,FALSE)</f>
        <v>Diabetes</v>
      </c>
      <c r="L1590" s="6" t="str">
        <f>VLOOKUP(Table2[[#This Row],[CustomerID]],'Hospitalisation Details'!A:M,12,FALSE)</f>
        <v>17-Sep-1974</v>
      </c>
      <c r="M1590" s="6">
        <f>VLOOKUP(Table2[[#This Row],[CustomerID]],'Hospitalisation Details'!A:M,7,FALSE)</f>
        <v>6302.23</v>
      </c>
      <c r="N1590" s="6" t="str">
        <f>VLOOKUP(Table2[[#This Row],[CustomerID]],'Hospitalisation Details'!A:M,8,FALSE)</f>
        <v>tier - 2</v>
      </c>
      <c r="O1590" s="6" t="str">
        <f>VLOOKUP(Table2[[#This Row],[CustomerID]],'Hospitalisation Details'!A:M,9,FALSE)</f>
        <v>tier - 1</v>
      </c>
      <c r="P1590" s="6" t="str">
        <f>VLOOKUP(Table2[[#This Row],[CustomerID]],'Hospitalisation Details'!A:M,10,FALSE)</f>
        <v>R1013</v>
      </c>
      <c r="Q1590" s="6">
        <f>VLOOKUP(Table2[[#This Row],[CustomerID]],'Hospitalisation Details'!A:M,13,FALSE)</f>
        <v>48</v>
      </c>
      <c r="R1590" s="41"/>
    </row>
    <row r="1591" spans="1:18" x14ac:dyDescent="0.3">
      <c r="A1591" s="6" t="str">
        <f>VLOOKUP('Customer Names'!A1591,'Customer Names'!A:A,1,FALSE)</f>
        <v>Id1590</v>
      </c>
      <c r="B1591" s="6" t="str">
        <f>VLOOKUP(Table2[[#This Row],[CustomerID]],'Customer Names'!A:E,4,FALSE)</f>
        <v xml:space="preserve">  Christopher</v>
      </c>
      <c r="C1591" s="6">
        <f>VLOOKUP(Table2[[#This Row],[CustomerID]],'Medical Examinations'!A:J,2,FALSE)</f>
        <v>34.450000000000003</v>
      </c>
      <c r="D1591" s="6">
        <f>VLOOKUP(Table2[[#This Row],[CustomerID]],'Medical Examinations'!A:J,3,FALSE)</f>
        <v>5.58</v>
      </c>
      <c r="E1591" s="6" t="str">
        <f>VLOOKUP(Table2[[#This Row],[CustomerID]],'Medical Examinations'!A:J,4,FALSE)</f>
        <v>Yes</v>
      </c>
      <c r="F1591" s="6" t="str">
        <f>VLOOKUP(Table2[[#This Row],[CustomerID]],'Medical Examinations'!A:J,5,FALSE)</f>
        <v>No</v>
      </c>
      <c r="G1591" s="6" t="str">
        <f>VLOOKUP(Table2[[#This Row],[CustomerID]],'Medical Examinations'!A:J,6,FALSE)</f>
        <v>No</v>
      </c>
      <c r="H1591" s="6">
        <f>VLOOKUP(Table2[[#This Row],[CustomerID]],'Medical Examinations'!A:J,7,FALSE)</f>
        <v>0</v>
      </c>
      <c r="I1591" s="6" t="str">
        <f>VLOOKUP(Table2[[#This Row],[CustomerID]],'Medical Examinations'!A:J,8,FALSE)</f>
        <v>No</v>
      </c>
      <c r="J1591" s="6" t="str">
        <f>VLOOKUP(Table2[[#This Row],[CustomerID]],'Medical Examinations'!A:J,9,FALSE)</f>
        <v>Obesity</v>
      </c>
      <c r="K1591" s="6" t="str">
        <f>VLOOKUP(Table2[[#This Row],[CustomerID]],'Medical Examinations'!A:J,10,FALSE)</f>
        <v>Normal</v>
      </c>
      <c r="L1591" s="6" t="str">
        <f>VLOOKUP(Table2[[#This Row],[CustomerID]],'Hospitalisation Details'!A:M,12,FALSE)</f>
        <v>4-Jul-1996</v>
      </c>
      <c r="M1591" s="6">
        <f>VLOOKUP(Table2[[#This Row],[CustomerID]],'Hospitalisation Details'!A:M,7,FALSE)</f>
        <v>6293.63</v>
      </c>
      <c r="N1591" s="6" t="str">
        <f>VLOOKUP(Table2[[#This Row],[CustomerID]],'Hospitalisation Details'!A:M,8,FALSE)</f>
        <v>tier - 2</v>
      </c>
      <c r="O1591" s="6" t="str">
        <f>VLOOKUP(Table2[[#This Row],[CustomerID]],'Hospitalisation Details'!A:M,9,FALSE)</f>
        <v>tier - 3</v>
      </c>
      <c r="P1591" s="6" t="str">
        <f>VLOOKUP(Table2[[#This Row],[CustomerID]],'Hospitalisation Details'!A:M,10,FALSE)</f>
        <v>R1021</v>
      </c>
      <c r="Q1591" s="6">
        <f>VLOOKUP(Table2[[#This Row],[CustomerID]],'Hospitalisation Details'!A:M,13,FALSE)</f>
        <v>26</v>
      </c>
      <c r="R1591" s="41"/>
    </row>
    <row r="1592" spans="1:18" x14ac:dyDescent="0.3">
      <c r="A1592" s="6" t="str">
        <f>VLOOKUP('Customer Names'!A1592,'Customer Names'!A:A,1,FALSE)</f>
        <v>Id1591</v>
      </c>
      <c r="B1592" s="6" t="str">
        <f>VLOOKUP(Table2[[#This Row],[CustomerID]],'Customer Names'!A:E,4,FALSE)</f>
        <v xml:space="preserve">  Joseph</v>
      </c>
      <c r="C1592" s="6">
        <f>VLOOKUP(Table2[[#This Row],[CustomerID]],'Medical Examinations'!A:J,2,FALSE)</f>
        <v>34.21</v>
      </c>
      <c r="D1592" s="6">
        <f>VLOOKUP(Table2[[#This Row],[CustomerID]],'Medical Examinations'!A:J,3,FALSE)</f>
        <v>9.7200000000000006</v>
      </c>
      <c r="E1592" s="6" t="str">
        <f>VLOOKUP(Table2[[#This Row],[CustomerID]],'Medical Examinations'!A:J,4,FALSE)</f>
        <v>Yes</v>
      </c>
      <c r="F1592" s="6" t="str">
        <f>VLOOKUP(Table2[[#This Row],[CustomerID]],'Medical Examinations'!A:J,5,FALSE)</f>
        <v>No</v>
      </c>
      <c r="G1592" s="6" t="str">
        <f>VLOOKUP(Table2[[#This Row],[CustomerID]],'Medical Examinations'!A:J,6,FALSE)</f>
        <v>No</v>
      </c>
      <c r="H1592" s="6">
        <f>VLOOKUP(Table2[[#This Row],[CustomerID]],'Medical Examinations'!A:J,7,FALSE)</f>
        <v>0</v>
      </c>
      <c r="I1592" s="6" t="str">
        <f>VLOOKUP(Table2[[#This Row],[CustomerID]],'Medical Examinations'!A:J,8,FALSE)</f>
        <v>No</v>
      </c>
      <c r="J1592" s="6" t="str">
        <f>VLOOKUP(Table2[[#This Row],[CustomerID]],'Medical Examinations'!A:J,9,FALSE)</f>
        <v>Obesity</v>
      </c>
      <c r="K1592" s="6" t="str">
        <f>VLOOKUP(Table2[[#This Row],[CustomerID]],'Medical Examinations'!A:J,10,FALSE)</f>
        <v>Diabetes</v>
      </c>
      <c r="L1592" s="6" t="str">
        <f>VLOOKUP(Table2[[#This Row],[CustomerID]],'Hospitalisation Details'!A:M,12,FALSE)</f>
        <v>26-Aug-1981</v>
      </c>
      <c r="M1592" s="6">
        <f>VLOOKUP(Table2[[#This Row],[CustomerID]],'Hospitalisation Details'!A:M,7,FALSE)</f>
        <v>6289.75</v>
      </c>
      <c r="N1592" s="6" t="str">
        <f>VLOOKUP(Table2[[#This Row],[CustomerID]],'Hospitalisation Details'!A:M,8,FALSE)</f>
        <v>tier - 2</v>
      </c>
      <c r="O1592" s="6" t="str">
        <f>VLOOKUP(Table2[[#This Row],[CustomerID]],'Hospitalisation Details'!A:M,9,FALSE)</f>
        <v>tier - 3</v>
      </c>
      <c r="P1592" s="6" t="str">
        <f>VLOOKUP(Table2[[#This Row],[CustomerID]],'Hospitalisation Details'!A:M,10,FALSE)</f>
        <v>R1013</v>
      </c>
      <c r="Q1592" s="6">
        <f>VLOOKUP(Table2[[#This Row],[CustomerID]],'Hospitalisation Details'!A:M,13,FALSE)</f>
        <v>41</v>
      </c>
      <c r="R1592" s="41"/>
    </row>
    <row r="1593" spans="1:18" x14ac:dyDescent="0.3">
      <c r="A1593" s="6" t="str">
        <f>VLOOKUP('Customer Names'!A1593,'Customer Names'!A:A,1,FALSE)</f>
        <v>Id1592</v>
      </c>
      <c r="B1593" s="6" t="str">
        <f>VLOOKUP(Table2[[#This Row],[CustomerID]],'Customer Names'!A:E,4,FALSE)</f>
        <v xml:space="preserve">  Lawrence</v>
      </c>
      <c r="C1593" s="6">
        <f>VLOOKUP(Table2[[#This Row],[CustomerID]],'Medical Examinations'!A:J,2,FALSE)</f>
        <v>28.8</v>
      </c>
      <c r="D1593" s="6">
        <f>VLOOKUP(Table2[[#This Row],[CustomerID]],'Medical Examinations'!A:J,3,FALSE)</f>
        <v>11.41</v>
      </c>
      <c r="E1593" s="6" t="str">
        <f>VLOOKUP(Table2[[#This Row],[CustomerID]],'Medical Examinations'!A:J,4,FALSE)</f>
        <v>Yes</v>
      </c>
      <c r="F1593" s="6" t="str">
        <f>VLOOKUP(Table2[[#This Row],[CustomerID]],'Medical Examinations'!A:J,5,FALSE)</f>
        <v>No</v>
      </c>
      <c r="G1593" s="6" t="str">
        <f>VLOOKUP(Table2[[#This Row],[CustomerID]],'Medical Examinations'!A:J,6,FALSE)</f>
        <v>No</v>
      </c>
      <c r="H1593" s="6">
        <f>VLOOKUP(Table2[[#This Row],[CustomerID]],'Medical Examinations'!A:J,7,FALSE)</f>
        <v>0</v>
      </c>
      <c r="I1593" s="6" t="str">
        <f>VLOOKUP(Table2[[#This Row],[CustomerID]],'Medical Examinations'!A:J,8,FALSE)</f>
        <v>No</v>
      </c>
      <c r="J1593" s="6" t="str">
        <f>VLOOKUP(Table2[[#This Row],[CustomerID]],'Medical Examinations'!A:J,9,FALSE)</f>
        <v>OverWeight</v>
      </c>
      <c r="K1593" s="6" t="str">
        <f>VLOOKUP(Table2[[#This Row],[CustomerID]],'Medical Examinations'!A:J,10,FALSE)</f>
        <v>Diabetes</v>
      </c>
      <c r="L1593" s="6" t="str">
        <f>VLOOKUP(Table2[[#This Row],[CustomerID]],'Hospitalisation Details'!A:M,12,FALSE)</f>
        <v>24-Nov-1981</v>
      </c>
      <c r="M1593" s="6">
        <f>VLOOKUP(Table2[[#This Row],[CustomerID]],'Hospitalisation Details'!A:M,7,FALSE)</f>
        <v>6282.24</v>
      </c>
      <c r="N1593" s="6" t="str">
        <f>VLOOKUP(Table2[[#This Row],[CustomerID]],'Hospitalisation Details'!A:M,8,FALSE)</f>
        <v>tier - 2</v>
      </c>
      <c r="O1593" s="6" t="str">
        <f>VLOOKUP(Table2[[#This Row],[CustomerID]],'Hospitalisation Details'!A:M,9,FALSE)</f>
        <v>tier - 1</v>
      </c>
      <c r="P1593" s="6" t="str">
        <f>VLOOKUP(Table2[[#This Row],[CustomerID]],'Hospitalisation Details'!A:M,10,FALSE)</f>
        <v>R1011</v>
      </c>
      <c r="Q1593" s="6">
        <f>VLOOKUP(Table2[[#This Row],[CustomerID]],'Hospitalisation Details'!A:M,13,FALSE)</f>
        <v>41</v>
      </c>
      <c r="R1593" s="41"/>
    </row>
    <row r="1594" spans="1:18" x14ac:dyDescent="0.3">
      <c r="A1594" s="6" t="str">
        <f>VLOOKUP('Customer Names'!A1594,'Customer Names'!A:A,1,FALSE)</f>
        <v>Id1593</v>
      </c>
      <c r="B1594" s="6" t="str">
        <f>VLOOKUP(Table2[[#This Row],[CustomerID]],'Customer Names'!A:E,4,FALSE)</f>
        <v xml:space="preserve">  Katie</v>
      </c>
      <c r="C1594" s="6">
        <f>VLOOKUP(Table2[[#This Row],[CustomerID]],'Medical Examinations'!A:J,2,FALSE)</f>
        <v>31.74</v>
      </c>
      <c r="D1594" s="6">
        <f>VLOOKUP(Table2[[#This Row],[CustomerID]],'Medical Examinations'!A:J,3,FALSE)</f>
        <v>4.46</v>
      </c>
      <c r="E1594" s="6" t="str">
        <f>VLOOKUP(Table2[[#This Row],[CustomerID]],'Medical Examinations'!A:J,4,FALSE)</f>
        <v>No</v>
      </c>
      <c r="F1594" s="6" t="str">
        <f>VLOOKUP(Table2[[#This Row],[CustomerID]],'Medical Examinations'!A:J,5,FALSE)</f>
        <v>No</v>
      </c>
      <c r="G1594" s="6" t="str">
        <f>VLOOKUP(Table2[[#This Row],[CustomerID]],'Medical Examinations'!A:J,6,FALSE)</f>
        <v>Yes</v>
      </c>
      <c r="H1594" s="6">
        <f>VLOOKUP(Table2[[#This Row],[CustomerID]],'Medical Examinations'!A:J,7,FALSE)</f>
        <v>1</v>
      </c>
      <c r="I1594" s="6" t="str">
        <f>VLOOKUP(Table2[[#This Row],[CustomerID]],'Medical Examinations'!A:J,8,FALSE)</f>
        <v>No</v>
      </c>
      <c r="J1594" s="6" t="str">
        <f>VLOOKUP(Table2[[#This Row],[CustomerID]],'Medical Examinations'!A:J,9,FALSE)</f>
        <v>Obesity</v>
      </c>
      <c r="K1594" s="6" t="str">
        <f>VLOOKUP(Table2[[#This Row],[CustomerID]],'Medical Examinations'!A:J,10,FALSE)</f>
        <v>Normal</v>
      </c>
      <c r="L1594" s="6" t="str">
        <f>VLOOKUP(Table2[[#This Row],[CustomerID]],'Hospitalisation Details'!A:M,12,FALSE)</f>
        <v>16-Oct-1993</v>
      </c>
      <c r="M1594" s="6">
        <f>VLOOKUP(Table2[[#This Row],[CustomerID]],'Hospitalisation Details'!A:M,7,FALSE)</f>
        <v>6276.3</v>
      </c>
      <c r="N1594" s="6" t="str">
        <f>VLOOKUP(Table2[[#This Row],[CustomerID]],'Hospitalisation Details'!A:M,8,FALSE)</f>
        <v>tier - 2</v>
      </c>
      <c r="O1594" s="6" t="str">
        <f>VLOOKUP(Table2[[#This Row],[CustomerID]],'Hospitalisation Details'!A:M,9,FALSE)</f>
        <v>tier - 1</v>
      </c>
      <c r="P1594" s="6" t="str">
        <f>VLOOKUP(Table2[[#This Row],[CustomerID]],'Hospitalisation Details'!A:M,10,FALSE)</f>
        <v>R1025</v>
      </c>
      <c r="Q1594" s="6">
        <f>VLOOKUP(Table2[[#This Row],[CustomerID]],'Hospitalisation Details'!A:M,13,FALSE)</f>
        <v>29</v>
      </c>
      <c r="R1594" s="41"/>
    </row>
    <row r="1595" spans="1:18" x14ac:dyDescent="0.3">
      <c r="A1595" s="6" t="str">
        <f>VLOOKUP('Customer Names'!A1595,'Customer Names'!A:A,1,FALSE)</f>
        <v>Id1594</v>
      </c>
      <c r="B1595" s="6" t="str">
        <f>VLOOKUP(Table2[[#This Row],[CustomerID]],'Customer Names'!A:E,4,FALSE)</f>
        <v xml:space="preserve">  Ruben</v>
      </c>
      <c r="C1595" s="6">
        <f>VLOOKUP(Table2[[#This Row],[CustomerID]],'Medical Examinations'!A:J,2,FALSE)</f>
        <v>21.78</v>
      </c>
      <c r="D1595" s="6">
        <f>VLOOKUP(Table2[[#This Row],[CustomerID]],'Medical Examinations'!A:J,3,FALSE)</f>
        <v>9.31</v>
      </c>
      <c r="E1595" s="6" t="str">
        <f>VLOOKUP(Table2[[#This Row],[CustomerID]],'Medical Examinations'!A:J,4,FALSE)</f>
        <v>Yes</v>
      </c>
      <c r="F1595" s="6" t="str">
        <f>VLOOKUP(Table2[[#This Row],[CustomerID]],'Medical Examinations'!A:J,5,FALSE)</f>
        <v>No</v>
      </c>
      <c r="G1595" s="6" t="str">
        <f>VLOOKUP(Table2[[#This Row],[CustomerID]],'Medical Examinations'!A:J,6,FALSE)</f>
        <v>No</v>
      </c>
      <c r="H1595" s="6">
        <f>VLOOKUP(Table2[[#This Row],[CustomerID]],'Medical Examinations'!A:J,7,FALSE)</f>
        <v>0</v>
      </c>
      <c r="I1595" s="6" t="str">
        <f>VLOOKUP(Table2[[#This Row],[CustomerID]],'Medical Examinations'!A:J,8,FALSE)</f>
        <v>No</v>
      </c>
      <c r="J1595" s="6" t="str">
        <f>VLOOKUP(Table2[[#This Row],[CustomerID]],'Medical Examinations'!A:J,9,FALSE)</f>
        <v>NormalWeight</v>
      </c>
      <c r="K1595" s="6" t="str">
        <f>VLOOKUP(Table2[[#This Row],[CustomerID]],'Medical Examinations'!A:J,10,FALSE)</f>
        <v>Diabetes</v>
      </c>
      <c r="L1595" s="6" t="str">
        <f>VLOOKUP(Table2[[#This Row],[CustomerID]],'Hospitalisation Details'!A:M,12,FALSE)</f>
        <v>30-Jun-1981</v>
      </c>
      <c r="M1595" s="6">
        <f>VLOOKUP(Table2[[#This Row],[CustomerID]],'Hospitalisation Details'!A:M,7,FALSE)</f>
        <v>6272.48</v>
      </c>
      <c r="N1595" s="6" t="str">
        <f>VLOOKUP(Table2[[#This Row],[CustomerID]],'Hospitalisation Details'!A:M,8,FALSE)</f>
        <v>tier - 1</v>
      </c>
      <c r="O1595" s="6" t="str">
        <f>VLOOKUP(Table2[[#This Row],[CustomerID]],'Hospitalisation Details'!A:M,9,FALSE)</f>
        <v>tier - 3</v>
      </c>
      <c r="P1595" s="6" t="str">
        <f>VLOOKUP(Table2[[#This Row],[CustomerID]],'Hospitalisation Details'!A:M,10,FALSE)</f>
        <v>R1013</v>
      </c>
      <c r="Q1595" s="6">
        <f>VLOOKUP(Table2[[#This Row],[CustomerID]],'Hospitalisation Details'!A:M,13,FALSE)</f>
        <v>41</v>
      </c>
      <c r="R1595" s="41"/>
    </row>
    <row r="1596" spans="1:18" x14ac:dyDescent="0.3">
      <c r="A1596" s="6" t="str">
        <f>VLOOKUP('Customer Names'!A1596,'Customer Names'!A:A,1,FALSE)</f>
        <v>Id1595</v>
      </c>
      <c r="B1596" s="6" t="str">
        <f>VLOOKUP(Table2[[#This Row],[CustomerID]],'Customer Names'!A:E,4,FALSE)</f>
        <v xml:space="preserve">  Sarah</v>
      </c>
      <c r="C1596" s="6">
        <f>VLOOKUP(Table2[[#This Row],[CustomerID]],'Medical Examinations'!A:J,2,FALSE)</f>
        <v>23.75</v>
      </c>
      <c r="D1596" s="6">
        <f>VLOOKUP(Table2[[#This Row],[CustomerID]],'Medical Examinations'!A:J,3,FALSE)</f>
        <v>5.03</v>
      </c>
      <c r="E1596" s="6" t="str">
        <f>VLOOKUP(Table2[[#This Row],[CustomerID]],'Medical Examinations'!A:J,4,FALSE)</f>
        <v>No</v>
      </c>
      <c r="F1596" s="6" t="str">
        <f>VLOOKUP(Table2[[#This Row],[CustomerID]],'Medical Examinations'!A:J,5,FALSE)</f>
        <v>No</v>
      </c>
      <c r="G1596" s="6" t="str">
        <f>VLOOKUP(Table2[[#This Row],[CustomerID]],'Medical Examinations'!A:J,6,FALSE)</f>
        <v>No</v>
      </c>
      <c r="H1596" s="6">
        <f>VLOOKUP(Table2[[#This Row],[CustomerID]],'Medical Examinations'!A:J,7,FALSE)</f>
        <v>1</v>
      </c>
      <c r="I1596" s="6" t="str">
        <f>VLOOKUP(Table2[[#This Row],[CustomerID]],'Medical Examinations'!A:J,8,FALSE)</f>
        <v>No</v>
      </c>
      <c r="J1596" s="6" t="str">
        <f>VLOOKUP(Table2[[#This Row],[CustomerID]],'Medical Examinations'!A:J,9,FALSE)</f>
        <v>NormalWeight</v>
      </c>
      <c r="K1596" s="6" t="str">
        <f>VLOOKUP(Table2[[#This Row],[CustomerID]],'Medical Examinations'!A:J,10,FALSE)</f>
        <v>Normal</v>
      </c>
      <c r="L1596" s="6" t="str">
        <f>VLOOKUP(Table2[[#This Row],[CustomerID]],'Hospitalisation Details'!A:M,12,FALSE)</f>
        <v>25-Sep-1984</v>
      </c>
      <c r="M1596" s="6">
        <f>VLOOKUP(Table2[[#This Row],[CustomerID]],'Hospitalisation Details'!A:M,7,FALSE)</f>
        <v>6269.33</v>
      </c>
      <c r="N1596" s="6" t="str">
        <f>VLOOKUP(Table2[[#This Row],[CustomerID]],'Hospitalisation Details'!A:M,8,FALSE)</f>
        <v>tier - 2</v>
      </c>
      <c r="O1596" s="6" t="str">
        <f>VLOOKUP(Table2[[#This Row],[CustomerID]],'Hospitalisation Details'!A:M,9,FALSE)</f>
        <v>tier - 1</v>
      </c>
      <c r="P1596" s="6" t="str">
        <f>VLOOKUP(Table2[[#This Row],[CustomerID]],'Hospitalisation Details'!A:M,10,FALSE)</f>
        <v>R1013</v>
      </c>
      <c r="Q1596" s="6">
        <f>VLOOKUP(Table2[[#This Row],[CustomerID]],'Hospitalisation Details'!A:M,13,FALSE)</f>
        <v>38</v>
      </c>
      <c r="R1596" s="41"/>
    </row>
    <row r="1597" spans="1:18" x14ac:dyDescent="0.3">
      <c r="A1597" s="6" t="str">
        <f>VLOOKUP('Customer Names'!A1597,'Customer Names'!A:A,1,FALSE)</f>
        <v>Id1596</v>
      </c>
      <c r="B1597" s="6" t="str">
        <f>VLOOKUP(Table2[[#This Row],[CustomerID]],'Customer Names'!A:E,4,FALSE)</f>
        <v xml:space="preserve">  Angela R</v>
      </c>
      <c r="C1597" s="6">
        <f>VLOOKUP(Table2[[#This Row],[CustomerID]],'Medical Examinations'!A:J,2,FALSE)</f>
        <v>33.21</v>
      </c>
      <c r="D1597" s="6">
        <f>VLOOKUP(Table2[[#This Row],[CustomerID]],'Medical Examinations'!A:J,3,FALSE)</f>
        <v>5.07</v>
      </c>
      <c r="E1597" s="6" t="str">
        <f>VLOOKUP(Table2[[#This Row],[CustomerID]],'Medical Examinations'!A:J,4,FALSE)</f>
        <v>Yes</v>
      </c>
      <c r="F1597" s="6" t="str">
        <f>VLOOKUP(Table2[[#This Row],[CustomerID]],'Medical Examinations'!A:J,5,FALSE)</f>
        <v>No</v>
      </c>
      <c r="G1597" s="6" t="str">
        <f>VLOOKUP(Table2[[#This Row],[CustomerID]],'Medical Examinations'!A:J,6,FALSE)</f>
        <v>No</v>
      </c>
      <c r="H1597" s="6">
        <f>VLOOKUP(Table2[[#This Row],[CustomerID]],'Medical Examinations'!A:J,7,FALSE)</f>
        <v>1</v>
      </c>
      <c r="I1597" s="6" t="str">
        <f>VLOOKUP(Table2[[#This Row],[CustomerID]],'Medical Examinations'!A:J,8,FALSE)</f>
        <v>No</v>
      </c>
      <c r="J1597" s="6" t="str">
        <f>VLOOKUP(Table2[[#This Row],[CustomerID]],'Medical Examinations'!A:J,9,FALSE)</f>
        <v>Obesity</v>
      </c>
      <c r="K1597" s="6" t="str">
        <f>VLOOKUP(Table2[[#This Row],[CustomerID]],'Medical Examinations'!A:J,10,FALSE)</f>
        <v>Normal</v>
      </c>
      <c r="L1597" s="6" t="str">
        <f>VLOOKUP(Table2[[#This Row],[CustomerID]],'Hospitalisation Details'!A:M,12,FALSE)</f>
        <v>17-Oct-1995</v>
      </c>
      <c r="M1597" s="6">
        <f>VLOOKUP(Table2[[#This Row],[CustomerID]],'Hospitalisation Details'!A:M,7,FALSE)</f>
        <v>6261.2</v>
      </c>
      <c r="N1597" s="6" t="str">
        <f>VLOOKUP(Table2[[#This Row],[CustomerID]],'Hospitalisation Details'!A:M,8,FALSE)</f>
        <v>tier - 2</v>
      </c>
      <c r="O1597" s="6" t="str">
        <f>VLOOKUP(Table2[[#This Row],[CustomerID]],'Hospitalisation Details'!A:M,9,FALSE)</f>
        <v>tier - 1</v>
      </c>
      <c r="P1597" s="6" t="str">
        <f>VLOOKUP(Table2[[#This Row],[CustomerID]],'Hospitalisation Details'!A:M,10,FALSE)</f>
        <v>R1026</v>
      </c>
      <c r="Q1597" s="6">
        <f>VLOOKUP(Table2[[#This Row],[CustomerID]],'Hospitalisation Details'!A:M,13,FALSE)</f>
        <v>27</v>
      </c>
      <c r="R1597" s="41"/>
    </row>
    <row r="1598" spans="1:18" x14ac:dyDescent="0.3">
      <c r="A1598" s="6" t="str">
        <f>VLOOKUP('Customer Names'!A1598,'Customer Names'!A:A,1,FALSE)</f>
        <v>Id1597</v>
      </c>
      <c r="B1598" s="6" t="str">
        <f>VLOOKUP(Table2[[#This Row],[CustomerID]],'Customer Names'!A:E,4,FALSE)</f>
        <v xml:space="preserve">  Chatham</v>
      </c>
      <c r="C1598" s="6">
        <f>VLOOKUP(Table2[[#This Row],[CustomerID]],'Medical Examinations'!A:J,2,FALSE)</f>
        <v>17.7</v>
      </c>
      <c r="D1598" s="6">
        <f>VLOOKUP(Table2[[#This Row],[CustomerID]],'Medical Examinations'!A:J,3,FALSE)</f>
        <v>10.42</v>
      </c>
      <c r="E1598" s="6" t="str">
        <f>VLOOKUP(Table2[[#This Row],[CustomerID]],'Medical Examinations'!A:J,4,FALSE)</f>
        <v>Yes</v>
      </c>
      <c r="F1598" s="6" t="str">
        <f>VLOOKUP(Table2[[#This Row],[CustomerID]],'Medical Examinations'!A:J,5,FALSE)</f>
        <v>No</v>
      </c>
      <c r="G1598" s="6" t="str">
        <f>VLOOKUP(Table2[[#This Row],[CustomerID]],'Medical Examinations'!A:J,6,FALSE)</f>
        <v>No</v>
      </c>
      <c r="H1598" s="6">
        <f>VLOOKUP(Table2[[#This Row],[CustomerID]],'Medical Examinations'!A:J,7,FALSE)</f>
        <v>2</v>
      </c>
      <c r="I1598" s="6" t="str">
        <f>VLOOKUP(Table2[[#This Row],[CustomerID]],'Medical Examinations'!A:J,8,FALSE)</f>
        <v>No</v>
      </c>
      <c r="J1598" s="6" t="str">
        <f>VLOOKUP(Table2[[#This Row],[CustomerID]],'Medical Examinations'!A:J,9,FALSE)</f>
        <v>UnderWeight</v>
      </c>
      <c r="K1598" s="6" t="str">
        <f>VLOOKUP(Table2[[#This Row],[CustomerID]],'Medical Examinations'!A:J,10,FALSE)</f>
        <v>Diabetes</v>
      </c>
      <c r="L1598" s="6" t="str">
        <f>VLOOKUP(Table2[[#This Row],[CustomerID]],'Hospitalisation Details'!A:M,12,FALSE)</f>
        <v>11-Oct-1970</v>
      </c>
      <c r="M1598" s="6">
        <f>VLOOKUP(Table2[[#This Row],[CustomerID]],'Hospitalisation Details'!A:M,7,FALSE)</f>
        <v>6255.38</v>
      </c>
      <c r="N1598" s="6" t="str">
        <f>VLOOKUP(Table2[[#This Row],[CustomerID]],'Hospitalisation Details'!A:M,8,FALSE)</f>
        <v>tier - 2</v>
      </c>
      <c r="O1598" s="6" t="str">
        <f>VLOOKUP(Table2[[#This Row],[CustomerID]],'Hospitalisation Details'!A:M,9,FALSE)</f>
        <v>tier - 2</v>
      </c>
      <c r="P1598" s="6" t="str">
        <f>VLOOKUP(Table2[[#This Row],[CustomerID]],'Hospitalisation Details'!A:M,10,FALSE)</f>
        <v>R1013</v>
      </c>
      <c r="Q1598" s="6">
        <f>VLOOKUP(Table2[[#This Row],[CustomerID]],'Hospitalisation Details'!A:M,13,FALSE)</f>
        <v>52</v>
      </c>
      <c r="R1598" s="41"/>
    </row>
    <row r="1599" spans="1:18" x14ac:dyDescent="0.3">
      <c r="A1599" s="6" t="str">
        <f>VLOOKUP('Customer Names'!A1599,'Customer Names'!A:A,1,FALSE)</f>
        <v>Id1598</v>
      </c>
      <c r="B1599" s="6" t="str">
        <f>VLOOKUP(Table2[[#This Row],[CustomerID]],'Customer Names'!A:E,4,FALSE)</f>
        <v xml:space="preserve">  Derek</v>
      </c>
      <c r="C1599" s="6">
        <f>VLOOKUP(Table2[[#This Row],[CustomerID]],'Medical Examinations'!A:J,2,FALSE)</f>
        <v>17.2</v>
      </c>
      <c r="D1599" s="6">
        <f>VLOOKUP(Table2[[#This Row],[CustomerID]],'Medical Examinations'!A:J,3,FALSE)</f>
        <v>6.45</v>
      </c>
      <c r="E1599" s="6" t="str">
        <f>VLOOKUP(Table2[[#This Row],[CustomerID]],'Medical Examinations'!A:J,4,FALSE)</f>
        <v>No</v>
      </c>
      <c r="F1599" s="6" t="str">
        <f>VLOOKUP(Table2[[#This Row],[CustomerID]],'Medical Examinations'!A:J,5,FALSE)</f>
        <v>No</v>
      </c>
      <c r="G1599" s="6" t="str">
        <f>VLOOKUP(Table2[[#This Row],[CustomerID]],'Medical Examinations'!A:J,6,FALSE)</f>
        <v>No</v>
      </c>
      <c r="H1599" s="6">
        <f>VLOOKUP(Table2[[#This Row],[CustomerID]],'Medical Examinations'!A:J,7,FALSE)</f>
        <v>2</v>
      </c>
      <c r="I1599" s="6" t="str">
        <f>VLOOKUP(Table2[[#This Row],[CustomerID]],'Medical Examinations'!A:J,8,FALSE)</f>
        <v>No</v>
      </c>
      <c r="J1599" s="6" t="str">
        <f>VLOOKUP(Table2[[#This Row],[CustomerID]],'Medical Examinations'!A:J,9,FALSE)</f>
        <v>UnderWeight</v>
      </c>
      <c r="K1599" s="6" t="str">
        <f>VLOOKUP(Table2[[#This Row],[CustomerID]],'Medical Examinations'!A:J,10,FALSE)</f>
        <v>Diabetes</v>
      </c>
      <c r="L1599" s="6" t="str">
        <f>VLOOKUP(Table2[[#This Row],[CustomerID]],'Hospitalisation Details'!A:M,12,FALSE)</f>
        <v>8-Sep-1972</v>
      </c>
      <c r="M1599" s="6">
        <f>VLOOKUP(Table2[[#This Row],[CustomerID]],'Hospitalisation Details'!A:M,7,FALSE)</f>
        <v>6254.13</v>
      </c>
      <c r="N1599" s="6" t="str">
        <f>VLOOKUP(Table2[[#This Row],[CustomerID]],'Hospitalisation Details'!A:M,8,FALSE)</f>
        <v>tier - 2</v>
      </c>
      <c r="O1599" s="6" t="str">
        <f>VLOOKUP(Table2[[#This Row],[CustomerID]],'Hospitalisation Details'!A:M,9,FALSE)</f>
        <v>tier - 2</v>
      </c>
      <c r="P1599" s="6" t="str">
        <f>VLOOKUP(Table2[[#This Row],[CustomerID]],'Hospitalisation Details'!A:M,10,FALSE)</f>
        <v>R1012</v>
      </c>
      <c r="Q1599" s="6">
        <f>VLOOKUP(Table2[[#This Row],[CustomerID]],'Hospitalisation Details'!A:M,13,FALSE)</f>
        <v>50</v>
      </c>
      <c r="R1599" s="41"/>
    </row>
    <row r="1600" spans="1:18" x14ac:dyDescent="0.3">
      <c r="A1600" s="6" t="str">
        <f>VLOOKUP('Customer Names'!A1600,'Customer Names'!A:A,1,FALSE)</f>
        <v>Id1599</v>
      </c>
      <c r="B1600" s="6" t="str">
        <f>VLOOKUP(Table2[[#This Row],[CustomerID]],'Customer Names'!A:E,4,FALSE)</f>
        <v xml:space="preserve">  Kalvin J</v>
      </c>
      <c r="C1600" s="6">
        <f>VLOOKUP(Table2[[#This Row],[CustomerID]],'Medical Examinations'!A:J,2,FALSE)</f>
        <v>19.21</v>
      </c>
      <c r="D1600" s="6">
        <f>VLOOKUP(Table2[[#This Row],[CustomerID]],'Medical Examinations'!A:J,3,FALSE)</f>
        <v>5.52</v>
      </c>
      <c r="E1600" s="6" t="str">
        <f>VLOOKUP(Table2[[#This Row],[CustomerID]],'Medical Examinations'!A:J,4,FALSE)</f>
        <v>No</v>
      </c>
      <c r="F1600" s="6" t="str">
        <f>VLOOKUP(Table2[[#This Row],[CustomerID]],'Medical Examinations'!A:J,5,FALSE)</f>
        <v>No</v>
      </c>
      <c r="G1600" s="6" t="str">
        <f>VLOOKUP(Table2[[#This Row],[CustomerID]],'Medical Examinations'!A:J,6,FALSE)</f>
        <v>No</v>
      </c>
      <c r="H1600" s="6">
        <f>VLOOKUP(Table2[[#This Row],[CustomerID]],'Medical Examinations'!A:J,7,FALSE)</f>
        <v>2</v>
      </c>
      <c r="I1600" s="6" t="str">
        <f>VLOOKUP(Table2[[#This Row],[CustomerID]],'Medical Examinations'!A:J,8,FALSE)</f>
        <v>No</v>
      </c>
      <c r="J1600" s="6" t="str">
        <f>VLOOKUP(Table2[[#This Row],[CustomerID]],'Medical Examinations'!A:J,9,FALSE)</f>
        <v>NormalWeight</v>
      </c>
      <c r="K1600" s="6" t="str">
        <f>VLOOKUP(Table2[[#This Row],[CustomerID]],'Medical Examinations'!A:J,10,FALSE)</f>
        <v>Normal</v>
      </c>
      <c r="L1600" s="6" t="str">
        <f>VLOOKUP(Table2[[#This Row],[CustomerID]],'Hospitalisation Details'!A:M,12,FALSE)</f>
        <v>11-Nov-1972</v>
      </c>
      <c r="M1600" s="6">
        <f>VLOOKUP(Table2[[#This Row],[CustomerID]],'Hospitalisation Details'!A:M,7,FALSE)</f>
        <v>6253.85</v>
      </c>
      <c r="N1600" s="6" t="str">
        <f>VLOOKUP(Table2[[#This Row],[CustomerID]],'Hospitalisation Details'!A:M,8,FALSE)</f>
        <v>tier - 2</v>
      </c>
      <c r="O1600" s="6" t="str">
        <f>VLOOKUP(Table2[[#This Row],[CustomerID]],'Hospitalisation Details'!A:M,9,FALSE)</f>
        <v>tier - 2</v>
      </c>
      <c r="P1600" s="6" t="str">
        <f>VLOOKUP(Table2[[#This Row],[CustomerID]],'Hospitalisation Details'!A:M,10,FALSE)</f>
        <v>R1013</v>
      </c>
      <c r="Q1600" s="6">
        <f>VLOOKUP(Table2[[#This Row],[CustomerID]],'Hospitalisation Details'!A:M,13,FALSE)</f>
        <v>50</v>
      </c>
      <c r="R1600" s="41"/>
    </row>
    <row r="1601" spans="1:18" x14ac:dyDescent="0.3">
      <c r="A1601" s="6" t="str">
        <f>VLOOKUP('Customer Names'!A1601,'Customer Names'!A:A,1,FALSE)</f>
        <v>Id1600</v>
      </c>
      <c r="B1601" s="6" t="str">
        <f>VLOOKUP(Table2[[#This Row],[CustomerID]],'Customer Names'!A:E,4,FALSE)</f>
        <v xml:space="preserve">  Dave</v>
      </c>
      <c r="C1601" s="6">
        <f>VLOOKUP(Table2[[#This Row],[CustomerID]],'Medical Examinations'!A:J,2,FALSE)</f>
        <v>23.2</v>
      </c>
      <c r="D1601" s="6">
        <f>VLOOKUP(Table2[[#This Row],[CustomerID]],'Medical Examinations'!A:J,3,FALSE)</f>
        <v>4.41</v>
      </c>
      <c r="E1601" s="6" t="str">
        <f>VLOOKUP(Table2[[#This Row],[CustomerID]],'Medical Examinations'!A:J,4,FALSE)</f>
        <v>No</v>
      </c>
      <c r="F1601" s="6" t="str">
        <f>VLOOKUP(Table2[[#This Row],[CustomerID]],'Medical Examinations'!A:J,5,FALSE)</f>
        <v>No</v>
      </c>
      <c r="G1601" s="6" t="str">
        <f>VLOOKUP(Table2[[#This Row],[CustomerID]],'Medical Examinations'!A:J,6,FALSE)</f>
        <v>Yes</v>
      </c>
      <c r="H1601" s="6">
        <f>VLOOKUP(Table2[[#This Row],[CustomerID]],'Medical Examinations'!A:J,7,FALSE)</f>
        <v>1</v>
      </c>
      <c r="I1601" s="6" t="str">
        <f>VLOOKUP(Table2[[#This Row],[CustomerID]],'Medical Examinations'!A:J,8,FALSE)</f>
        <v>No</v>
      </c>
      <c r="J1601" s="6" t="str">
        <f>VLOOKUP(Table2[[#This Row],[CustomerID]],'Medical Examinations'!A:J,9,FALSE)</f>
        <v>NormalWeight</v>
      </c>
      <c r="K1601" s="6" t="str">
        <f>VLOOKUP(Table2[[#This Row],[CustomerID]],'Medical Examinations'!A:J,10,FALSE)</f>
        <v>Normal</v>
      </c>
      <c r="L1601" s="6" t="str">
        <f>VLOOKUP(Table2[[#This Row],[CustomerID]],'Hospitalisation Details'!A:M,12,FALSE)</f>
        <v>10-Oct-1979</v>
      </c>
      <c r="M1601" s="6">
        <f>VLOOKUP(Table2[[#This Row],[CustomerID]],'Hospitalisation Details'!A:M,7,FALSE)</f>
        <v>6250.44</v>
      </c>
      <c r="N1601" s="6" t="str">
        <f>VLOOKUP(Table2[[#This Row],[CustomerID]],'Hospitalisation Details'!A:M,8,FALSE)</f>
        <v>tier - 2</v>
      </c>
      <c r="O1601" s="6" t="str">
        <f>VLOOKUP(Table2[[#This Row],[CustomerID]],'Hospitalisation Details'!A:M,9,FALSE)</f>
        <v>tier - 1</v>
      </c>
      <c r="P1601" s="6" t="str">
        <f>VLOOKUP(Table2[[#This Row],[CustomerID]],'Hospitalisation Details'!A:M,10,FALSE)</f>
        <v>R1011</v>
      </c>
      <c r="Q1601" s="6">
        <f>VLOOKUP(Table2[[#This Row],[CustomerID]],'Hospitalisation Details'!A:M,13,FALSE)</f>
        <v>43</v>
      </c>
      <c r="R1601" s="41"/>
    </row>
    <row r="1602" spans="1:18" x14ac:dyDescent="0.3">
      <c r="A1602" s="6" t="str">
        <f>VLOOKUP('Customer Names'!A1602,'Customer Names'!A:A,1,FALSE)</f>
        <v>Id1601</v>
      </c>
      <c r="B1602" s="6" t="str">
        <f>VLOOKUP(Table2[[#This Row],[CustomerID]],'Customer Names'!A:E,4,FALSE)</f>
        <v xml:space="preserve">  Barbara G</v>
      </c>
      <c r="C1602" s="6">
        <f>VLOOKUP(Table2[[#This Row],[CustomerID]],'Medical Examinations'!A:J,2,FALSE)</f>
        <v>32.5</v>
      </c>
      <c r="D1602" s="6">
        <f>VLOOKUP(Table2[[#This Row],[CustomerID]],'Medical Examinations'!A:J,3,FALSE)</f>
        <v>4.6900000000000004</v>
      </c>
      <c r="E1602" s="6" t="str">
        <f>VLOOKUP(Table2[[#This Row],[CustomerID]],'Medical Examinations'!A:J,4,FALSE)</f>
        <v>Yes</v>
      </c>
      <c r="F1602" s="6" t="str">
        <f>VLOOKUP(Table2[[#This Row],[CustomerID]],'Medical Examinations'!A:J,5,FALSE)</f>
        <v>No</v>
      </c>
      <c r="G1602" s="6" t="str">
        <f>VLOOKUP(Table2[[#This Row],[CustomerID]],'Medical Examinations'!A:J,6,FALSE)</f>
        <v>Yes</v>
      </c>
      <c r="H1602" s="6">
        <f>VLOOKUP(Table2[[#This Row],[CustomerID]],'Medical Examinations'!A:J,7,FALSE)</f>
        <v>1</v>
      </c>
      <c r="I1602" s="6" t="str">
        <f>VLOOKUP(Table2[[#This Row],[CustomerID]],'Medical Examinations'!A:J,8,FALSE)</f>
        <v>No</v>
      </c>
      <c r="J1602" s="6" t="str">
        <f>VLOOKUP(Table2[[#This Row],[CustomerID]],'Medical Examinations'!A:J,9,FALSE)</f>
        <v>Obesity</v>
      </c>
      <c r="K1602" s="6" t="str">
        <f>VLOOKUP(Table2[[#This Row],[CustomerID]],'Medical Examinations'!A:J,10,FALSE)</f>
        <v>Normal</v>
      </c>
      <c r="L1602" s="6" t="str">
        <f>VLOOKUP(Table2[[#This Row],[CustomerID]],'Hospitalisation Details'!A:M,12,FALSE)</f>
        <v>11-Aug-1983</v>
      </c>
      <c r="M1602" s="6">
        <f>VLOOKUP(Table2[[#This Row],[CustomerID]],'Hospitalisation Details'!A:M,7,FALSE)</f>
        <v>6238.3</v>
      </c>
      <c r="N1602" s="6" t="str">
        <f>VLOOKUP(Table2[[#This Row],[CustomerID]],'Hospitalisation Details'!A:M,8,FALSE)</f>
        <v>tier - 2</v>
      </c>
      <c r="O1602" s="6" t="str">
        <f>VLOOKUP(Table2[[#This Row],[CustomerID]],'Hospitalisation Details'!A:M,9,FALSE)</f>
        <v>tier - 1</v>
      </c>
      <c r="P1602" s="6" t="str">
        <f>VLOOKUP(Table2[[#This Row],[CustomerID]],'Hospitalisation Details'!A:M,10,FALSE)</f>
        <v>R1011</v>
      </c>
      <c r="Q1602" s="6">
        <f>VLOOKUP(Table2[[#This Row],[CustomerID]],'Hospitalisation Details'!A:M,13,FALSE)</f>
        <v>39</v>
      </c>
      <c r="R1602" s="41"/>
    </row>
    <row r="1603" spans="1:18" x14ac:dyDescent="0.3">
      <c r="A1603" s="6" t="str">
        <f>VLOOKUP('Customer Names'!A1603,'Customer Names'!A:A,1,FALSE)</f>
        <v>Id1602</v>
      </c>
      <c r="B1603" s="6" t="str">
        <f>VLOOKUP(Table2[[#This Row],[CustomerID]],'Customer Names'!A:E,4,FALSE)</f>
        <v xml:space="preserve">  Skylar</v>
      </c>
      <c r="C1603" s="6">
        <f>VLOOKUP(Table2[[#This Row],[CustomerID]],'Medical Examinations'!A:J,2,FALSE)</f>
        <v>20.9</v>
      </c>
      <c r="D1603" s="6">
        <f>VLOOKUP(Table2[[#This Row],[CustomerID]],'Medical Examinations'!A:J,3,FALSE)</f>
        <v>6.94</v>
      </c>
      <c r="E1603" s="6" t="str">
        <f>VLOOKUP(Table2[[#This Row],[CustomerID]],'Medical Examinations'!A:J,4,FALSE)</f>
        <v>No</v>
      </c>
      <c r="F1603" s="6" t="str">
        <f>VLOOKUP(Table2[[#This Row],[CustomerID]],'Medical Examinations'!A:J,5,FALSE)</f>
        <v>No</v>
      </c>
      <c r="G1603" s="6" t="str">
        <f>VLOOKUP(Table2[[#This Row],[CustomerID]],'Medical Examinations'!A:J,6,FALSE)</f>
        <v>No</v>
      </c>
      <c r="H1603" s="6">
        <f>VLOOKUP(Table2[[#This Row],[CustomerID]],'Medical Examinations'!A:J,7,FALSE)</f>
        <v>0</v>
      </c>
      <c r="I1603" s="6" t="str">
        <f>VLOOKUP(Table2[[#This Row],[CustomerID]],'Medical Examinations'!A:J,8,FALSE)</f>
        <v>No</v>
      </c>
      <c r="J1603" s="6" t="str">
        <f>VLOOKUP(Table2[[#This Row],[CustomerID]],'Medical Examinations'!A:J,9,FALSE)</f>
        <v>NormalWeight</v>
      </c>
      <c r="K1603" s="6" t="str">
        <f>VLOOKUP(Table2[[#This Row],[CustomerID]],'Medical Examinations'!A:J,10,FALSE)</f>
        <v>Diabetes</v>
      </c>
      <c r="L1603" s="6" t="str">
        <f>VLOOKUP(Table2[[#This Row],[CustomerID]],'Hospitalisation Details'!A:M,12,FALSE)</f>
        <v>19-Sep-1978</v>
      </c>
      <c r="M1603" s="6">
        <f>VLOOKUP(Table2[[#This Row],[CustomerID]],'Hospitalisation Details'!A:M,7,FALSE)</f>
        <v>6236.95</v>
      </c>
      <c r="N1603" s="6" t="str">
        <f>VLOOKUP(Table2[[#This Row],[CustomerID]],'Hospitalisation Details'!A:M,8,FALSE)</f>
        <v>tier - 2</v>
      </c>
      <c r="O1603" s="6" t="str">
        <f>VLOOKUP(Table2[[#This Row],[CustomerID]],'Hospitalisation Details'!A:M,9,FALSE)</f>
        <v>tier - 2</v>
      </c>
      <c r="P1603" s="6" t="str">
        <f>VLOOKUP(Table2[[#This Row],[CustomerID]],'Hospitalisation Details'!A:M,10,FALSE)</f>
        <v>R1013</v>
      </c>
      <c r="Q1603" s="6">
        <f>VLOOKUP(Table2[[#This Row],[CustomerID]],'Hospitalisation Details'!A:M,13,FALSE)</f>
        <v>44</v>
      </c>
      <c r="R1603" s="41"/>
    </row>
    <row r="1604" spans="1:18" x14ac:dyDescent="0.3">
      <c r="A1604" s="6" t="str">
        <f>VLOOKUP('Customer Names'!A1604,'Customer Names'!A:A,1,FALSE)</f>
        <v>Id1603</v>
      </c>
      <c r="B1604" s="6" t="str">
        <f>VLOOKUP(Table2[[#This Row],[CustomerID]],'Customer Names'!A:E,4,FALSE)</f>
        <v xml:space="preserve">  Nick</v>
      </c>
      <c r="C1604" s="6">
        <f>VLOOKUP(Table2[[#This Row],[CustomerID]],'Medical Examinations'!A:J,2,FALSE)</f>
        <v>19.11</v>
      </c>
      <c r="D1604" s="6">
        <f>VLOOKUP(Table2[[#This Row],[CustomerID]],'Medical Examinations'!A:J,3,FALSE)</f>
        <v>4.3499999999999996</v>
      </c>
      <c r="E1604" s="6" t="str">
        <f>VLOOKUP(Table2[[#This Row],[CustomerID]],'Medical Examinations'!A:J,4,FALSE)</f>
        <v>No</v>
      </c>
      <c r="F1604" s="6" t="str">
        <f>VLOOKUP(Table2[[#This Row],[CustomerID]],'Medical Examinations'!A:J,5,FALSE)</f>
        <v>No</v>
      </c>
      <c r="G1604" s="6" t="str">
        <f>VLOOKUP(Table2[[#This Row],[CustomerID]],'Medical Examinations'!A:J,6,FALSE)</f>
        <v>No</v>
      </c>
      <c r="H1604" s="6">
        <f>VLOOKUP(Table2[[#This Row],[CustomerID]],'Medical Examinations'!A:J,7,FALSE)</f>
        <v>2</v>
      </c>
      <c r="I1604" s="6" t="str">
        <f>VLOOKUP(Table2[[#This Row],[CustomerID]],'Medical Examinations'!A:J,8,FALSE)</f>
        <v>No</v>
      </c>
      <c r="J1604" s="6" t="str">
        <f>VLOOKUP(Table2[[#This Row],[CustomerID]],'Medical Examinations'!A:J,9,FALSE)</f>
        <v>NormalWeight</v>
      </c>
      <c r="K1604" s="6" t="str">
        <f>VLOOKUP(Table2[[#This Row],[CustomerID]],'Medical Examinations'!A:J,10,FALSE)</f>
        <v>Normal</v>
      </c>
      <c r="L1604" s="6" t="str">
        <f>VLOOKUP(Table2[[#This Row],[CustomerID]],'Hospitalisation Details'!A:M,12,FALSE)</f>
        <v>29-Jun-1972</v>
      </c>
      <c r="M1604" s="6">
        <f>VLOOKUP(Table2[[#This Row],[CustomerID]],'Hospitalisation Details'!A:M,7,FALSE)</f>
        <v>6219.93</v>
      </c>
      <c r="N1604" s="6" t="str">
        <f>VLOOKUP(Table2[[#This Row],[CustomerID]],'Hospitalisation Details'!A:M,8,FALSE)</f>
        <v>tier - 2</v>
      </c>
      <c r="O1604" s="6" t="str">
        <f>VLOOKUP(Table2[[#This Row],[CustomerID]],'Hospitalisation Details'!A:M,9,FALSE)</f>
        <v>tier - 2</v>
      </c>
      <c r="P1604" s="6" t="str">
        <f>VLOOKUP(Table2[[#This Row],[CustomerID]],'Hospitalisation Details'!A:M,10,FALSE)</f>
        <v>R1013</v>
      </c>
      <c r="Q1604" s="6">
        <f>VLOOKUP(Table2[[#This Row],[CustomerID]],'Hospitalisation Details'!A:M,13,FALSE)</f>
        <v>50</v>
      </c>
      <c r="R1604" s="41"/>
    </row>
    <row r="1605" spans="1:18" x14ac:dyDescent="0.3">
      <c r="A1605" s="6" t="str">
        <f>VLOOKUP('Customer Names'!A1605,'Customer Names'!A:A,1,FALSE)</f>
        <v>Id1604</v>
      </c>
      <c r="B1605" s="6" t="str">
        <f>VLOOKUP(Table2[[#This Row],[CustomerID]],'Customer Names'!A:E,4,FALSE)</f>
        <v xml:space="preserve">  Sunny S</v>
      </c>
      <c r="C1605" s="6">
        <f>VLOOKUP(Table2[[#This Row],[CustomerID]],'Medical Examinations'!A:J,2,FALSE)</f>
        <v>31.17</v>
      </c>
      <c r="D1605" s="6">
        <f>VLOOKUP(Table2[[#This Row],[CustomerID]],'Medical Examinations'!A:J,3,FALSE)</f>
        <v>5.28</v>
      </c>
      <c r="E1605" s="6" t="str">
        <f>VLOOKUP(Table2[[#This Row],[CustomerID]],'Medical Examinations'!A:J,4,FALSE)</f>
        <v>No</v>
      </c>
      <c r="F1605" s="6" t="str">
        <f>VLOOKUP(Table2[[#This Row],[CustomerID]],'Medical Examinations'!A:J,5,FALSE)</f>
        <v>No</v>
      </c>
      <c r="G1605" s="6" t="str">
        <f>VLOOKUP(Table2[[#This Row],[CustomerID]],'Medical Examinations'!A:J,6,FALSE)</f>
        <v>No</v>
      </c>
      <c r="H1605" s="6">
        <f>VLOOKUP(Table2[[#This Row],[CustomerID]],'Medical Examinations'!A:J,7,FALSE)</f>
        <v>1</v>
      </c>
      <c r="I1605" s="6" t="str">
        <f>VLOOKUP(Table2[[#This Row],[CustomerID]],'Medical Examinations'!A:J,8,FALSE)</f>
        <v>No</v>
      </c>
      <c r="J1605" s="6" t="str">
        <f>VLOOKUP(Table2[[#This Row],[CustomerID]],'Medical Examinations'!A:J,9,FALSE)</f>
        <v>Obesity</v>
      </c>
      <c r="K1605" s="6" t="str">
        <f>VLOOKUP(Table2[[#This Row],[CustomerID]],'Medical Examinations'!A:J,10,FALSE)</f>
        <v>Normal</v>
      </c>
      <c r="L1605" s="6" t="str">
        <f>VLOOKUP(Table2[[#This Row],[CustomerID]],'Hospitalisation Details'!A:M,12,FALSE)</f>
        <v>12-Aug-1992</v>
      </c>
      <c r="M1605" s="6">
        <f>VLOOKUP(Table2[[#This Row],[CustomerID]],'Hospitalisation Details'!A:M,7,FALSE)</f>
        <v>6208.5</v>
      </c>
      <c r="N1605" s="6" t="str">
        <f>VLOOKUP(Table2[[#This Row],[CustomerID]],'Hospitalisation Details'!A:M,8,FALSE)</f>
        <v>tier - 2</v>
      </c>
      <c r="O1605" s="6" t="str">
        <f>VLOOKUP(Table2[[#This Row],[CustomerID]],'Hospitalisation Details'!A:M,9,FALSE)</f>
        <v>tier - 1</v>
      </c>
      <c r="P1605" s="6" t="str">
        <f>VLOOKUP(Table2[[#This Row],[CustomerID]],'Hospitalisation Details'!A:M,10,FALSE)</f>
        <v>R1021</v>
      </c>
      <c r="Q1605" s="6">
        <f>VLOOKUP(Table2[[#This Row],[CustomerID]],'Hospitalisation Details'!A:M,13,FALSE)</f>
        <v>30</v>
      </c>
      <c r="R1605" s="41"/>
    </row>
    <row r="1606" spans="1:18" x14ac:dyDescent="0.3">
      <c r="A1606" s="6" t="str">
        <f>VLOOKUP('Customer Names'!A1606,'Customer Names'!A:A,1,FALSE)</f>
        <v>Id1605</v>
      </c>
      <c r="B1606" s="6" t="str">
        <f>VLOOKUP(Table2[[#This Row],[CustomerID]],'Customer Names'!A:E,4,FALSE)</f>
        <v xml:space="preserve">  Anne-Marie</v>
      </c>
      <c r="C1606" s="6">
        <f>VLOOKUP(Table2[[#This Row],[CustomerID]],'Medical Examinations'!A:J,2,FALSE)</f>
        <v>36.08</v>
      </c>
      <c r="D1606" s="6">
        <f>VLOOKUP(Table2[[#This Row],[CustomerID]],'Medical Examinations'!A:J,3,FALSE)</f>
        <v>4.29</v>
      </c>
      <c r="E1606" s="6" t="str">
        <f>VLOOKUP(Table2[[#This Row],[CustomerID]],'Medical Examinations'!A:J,4,FALSE)</f>
        <v>No</v>
      </c>
      <c r="F1606" s="6" t="str">
        <f>VLOOKUP(Table2[[#This Row],[CustomerID]],'Medical Examinations'!A:J,5,FALSE)</f>
        <v>No</v>
      </c>
      <c r="G1606" s="6" t="str">
        <f>VLOOKUP(Table2[[#This Row],[CustomerID]],'Medical Examinations'!A:J,6,FALSE)</f>
        <v>No</v>
      </c>
      <c r="H1606" s="6">
        <f>VLOOKUP(Table2[[#This Row],[CustomerID]],'Medical Examinations'!A:J,7,FALSE)</f>
        <v>0</v>
      </c>
      <c r="I1606" s="6" t="str">
        <f>VLOOKUP(Table2[[#This Row],[CustomerID]],'Medical Examinations'!A:J,8,FALSE)</f>
        <v>No</v>
      </c>
      <c r="J1606" s="6" t="str">
        <f>VLOOKUP(Table2[[#This Row],[CustomerID]],'Medical Examinations'!A:J,9,FALSE)</f>
        <v>Obesity</v>
      </c>
      <c r="K1606" s="6" t="str">
        <f>VLOOKUP(Table2[[#This Row],[CustomerID]],'Medical Examinations'!A:J,10,FALSE)</f>
        <v>Normal</v>
      </c>
      <c r="L1606" s="6" t="str">
        <f>VLOOKUP(Table2[[#This Row],[CustomerID]],'Hospitalisation Details'!A:M,12,FALSE)</f>
        <v>10-Sep-1999</v>
      </c>
      <c r="M1606" s="6">
        <f>VLOOKUP(Table2[[#This Row],[CustomerID]],'Hospitalisation Details'!A:M,7,FALSE)</f>
        <v>6207.26</v>
      </c>
      <c r="N1606" s="6" t="str">
        <f>VLOOKUP(Table2[[#This Row],[CustomerID]],'Hospitalisation Details'!A:M,8,FALSE)</f>
        <v>tier - 2</v>
      </c>
      <c r="O1606" s="6" t="str">
        <f>VLOOKUP(Table2[[#This Row],[CustomerID]],'Hospitalisation Details'!A:M,9,FALSE)</f>
        <v>tier - 2</v>
      </c>
      <c r="P1606" s="6" t="str">
        <f>VLOOKUP(Table2[[#This Row],[CustomerID]],'Hospitalisation Details'!A:M,10,FALSE)</f>
        <v>R1026</v>
      </c>
      <c r="Q1606" s="6">
        <f>VLOOKUP(Table2[[#This Row],[CustomerID]],'Hospitalisation Details'!A:M,13,FALSE)</f>
        <v>23</v>
      </c>
      <c r="R1606" s="41"/>
    </row>
    <row r="1607" spans="1:18" x14ac:dyDescent="0.3">
      <c r="A1607" s="6" t="str">
        <f>VLOOKUP('Customer Names'!A1607,'Customer Names'!A:A,1,FALSE)</f>
        <v>Id1606</v>
      </c>
      <c r="B1607" s="6" t="str">
        <f>VLOOKUP(Table2[[#This Row],[CustomerID]],'Customer Names'!A:E,4,FALSE)</f>
        <v xml:space="preserve">  Nicholas</v>
      </c>
      <c r="C1607" s="6">
        <f>VLOOKUP(Table2[[#This Row],[CustomerID]],'Medical Examinations'!A:J,2,FALSE)</f>
        <v>28.024999999999999</v>
      </c>
      <c r="D1607" s="6">
        <f>VLOOKUP(Table2[[#This Row],[CustomerID]],'Medical Examinations'!A:J,3,FALSE)</f>
        <v>5.69</v>
      </c>
      <c r="E1607" s="6" t="str">
        <f>VLOOKUP(Table2[[#This Row],[CustomerID]],'Medical Examinations'!A:J,4,FALSE)</f>
        <v>Yes</v>
      </c>
      <c r="F1607" s="6" t="str">
        <f>VLOOKUP(Table2[[#This Row],[CustomerID]],'Medical Examinations'!A:J,5,FALSE)</f>
        <v>No</v>
      </c>
      <c r="G1607" s="6" t="str">
        <f>VLOOKUP(Table2[[#This Row],[CustomerID]],'Medical Examinations'!A:J,6,FALSE)</f>
        <v>No</v>
      </c>
      <c r="H1607" s="6">
        <f>VLOOKUP(Table2[[#This Row],[CustomerID]],'Medical Examinations'!A:J,7,FALSE)</f>
        <v>0</v>
      </c>
      <c r="I1607" s="6" t="str">
        <f>VLOOKUP(Table2[[#This Row],[CustomerID]],'Medical Examinations'!A:J,8,FALSE)</f>
        <v>No</v>
      </c>
      <c r="J1607" s="6" t="str">
        <f>VLOOKUP(Table2[[#This Row],[CustomerID]],'Medical Examinations'!A:J,9,FALSE)</f>
        <v>OverWeight</v>
      </c>
      <c r="K1607" s="6" t="str">
        <f>VLOOKUP(Table2[[#This Row],[CustomerID]],'Medical Examinations'!A:J,10,FALSE)</f>
        <v>Normal</v>
      </c>
      <c r="L1607" s="6" t="str">
        <f>VLOOKUP(Table2[[#This Row],[CustomerID]],'Hospitalisation Details'!A:M,12,FALSE)</f>
        <v>22-Sep-1985</v>
      </c>
      <c r="M1607" s="6">
        <f>VLOOKUP(Table2[[#This Row],[CustomerID]],'Hospitalisation Details'!A:M,7,FALSE)</f>
        <v>6203.9</v>
      </c>
      <c r="N1607" s="6" t="str">
        <f>VLOOKUP(Table2[[#This Row],[CustomerID]],'Hospitalisation Details'!A:M,8,FALSE)</f>
        <v>tier - 2</v>
      </c>
      <c r="O1607" s="6" t="str">
        <f>VLOOKUP(Table2[[#This Row],[CustomerID]],'Hospitalisation Details'!A:M,9,FALSE)</f>
        <v>tier - 2</v>
      </c>
      <c r="P1607" s="6" t="str">
        <f>VLOOKUP(Table2[[#This Row],[CustomerID]],'Hospitalisation Details'!A:M,10,FALSE)</f>
        <v>R1012</v>
      </c>
      <c r="Q1607" s="6">
        <f>VLOOKUP(Table2[[#This Row],[CustomerID]],'Hospitalisation Details'!A:M,13,FALSE)</f>
        <v>37</v>
      </c>
      <c r="R1607" s="41"/>
    </row>
    <row r="1608" spans="1:18" x14ac:dyDescent="0.3">
      <c r="A1608" s="6" t="str">
        <f>VLOOKUP('Customer Names'!A1608,'Customer Names'!A:A,1,FALSE)</f>
        <v>Id1607</v>
      </c>
      <c r="B1608" s="6" t="str">
        <f>VLOOKUP(Table2[[#This Row],[CustomerID]],'Customer Names'!A:E,4,FALSE)</f>
        <v xml:space="preserve">  Scott M</v>
      </c>
      <c r="C1608" s="6">
        <f>VLOOKUP(Table2[[#This Row],[CustomerID]],'Medical Examinations'!A:J,2,FALSE)</f>
        <v>24.32</v>
      </c>
      <c r="D1608" s="6">
        <f>VLOOKUP(Table2[[#This Row],[CustomerID]],'Medical Examinations'!A:J,3,FALSE)</f>
        <v>5.56</v>
      </c>
      <c r="E1608" s="6" t="str">
        <f>VLOOKUP(Table2[[#This Row],[CustomerID]],'Medical Examinations'!A:J,4,FALSE)</f>
        <v>Yes</v>
      </c>
      <c r="F1608" s="6" t="str">
        <f>VLOOKUP(Table2[[#This Row],[CustomerID]],'Medical Examinations'!A:J,5,FALSE)</f>
        <v>No</v>
      </c>
      <c r="G1608" s="6" t="str">
        <f>VLOOKUP(Table2[[#This Row],[CustomerID]],'Medical Examinations'!A:J,6,FALSE)</f>
        <v>No</v>
      </c>
      <c r="H1608" s="6">
        <f>VLOOKUP(Table2[[#This Row],[CustomerID]],'Medical Examinations'!A:J,7,FALSE)</f>
        <v>0</v>
      </c>
      <c r="I1608" s="6" t="str">
        <f>VLOOKUP(Table2[[#This Row],[CustomerID]],'Medical Examinations'!A:J,8,FALSE)</f>
        <v>No</v>
      </c>
      <c r="J1608" s="6" t="str">
        <f>VLOOKUP(Table2[[#This Row],[CustomerID]],'Medical Examinations'!A:J,9,FALSE)</f>
        <v>NormalWeight</v>
      </c>
      <c r="K1608" s="6" t="str">
        <f>VLOOKUP(Table2[[#This Row],[CustomerID]],'Medical Examinations'!A:J,10,FALSE)</f>
        <v>Normal</v>
      </c>
      <c r="L1608" s="6" t="str">
        <f>VLOOKUP(Table2[[#This Row],[CustomerID]],'Hospitalisation Details'!A:M,12,FALSE)</f>
        <v>22-Jul-1985</v>
      </c>
      <c r="M1608" s="6">
        <f>VLOOKUP(Table2[[#This Row],[CustomerID]],'Hospitalisation Details'!A:M,7,FALSE)</f>
        <v>6198.75</v>
      </c>
      <c r="N1608" s="6" t="str">
        <f>VLOOKUP(Table2[[#This Row],[CustomerID]],'Hospitalisation Details'!A:M,8,FALSE)</f>
        <v>tier - 2</v>
      </c>
      <c r="O1608" s="6" t="str">
        <f>VLOOKUP(Table2[[#This Row],[CustomerID]],'Hospitalisation Details'!A:M,9,FALSE)</f>
        <v>tier - 1</v>
      </c>
      <c r="P1608" s="6" t="str">
        <f>VLOOKUP(Table2[[#This Row],[CustomerID]],'Hospitalisation Details'!A:M,10,FALSE)</f>
        <v>R1012</v>
      </c>
      <c r="Q1608" s="6">
        <f>VLOOKUP(Table2[[#This Row],[CustomerID]],'Hospitalisation Details'!A:M,13,FALSE)</f>
        <v>37</v>
      </c>
      <c r="R1608" s="41"/>
    </row>
    <row r="1609" spans="1:18" x14ac:dyDescent="0.3">
      <c r="A1609" s="6" t="str">
        <f>VLOOKUP('Customer Names'!A1609,'Customer Names'!A:A,1,FALSE)</f>
        <v>Id1608</v>
      </c>
      <c r="B1609" s="6" t="str">
        <f>VLOOKUP(Table2[[#This Row],[CustomerID]],'Customer Names'!A:E,4,FALSE)</f>
        <v xml:space="preserve">  Marisa A</v>
      </c>
      <c r="C1609" s="6">
        <f>VLOOKUP(Table2[[#This Row],[CustomerID]],'Medical Examinations'!A:J,2,FALSE)</f>
        <v>38</v>
      </c>
      <c r="D1609" s="6">
        <f>VLOOKUP(Table2[[#This Row],[CustomerID]],'Medical Examinations'!A:J,3,FALSE)</f>
        <v>5.41</v>
      </c>
      <c r="E1609" s="6" t="str">
        <f>VLOOKUP(Table2[[#This Row],[CustomerID]],'Medical Examinations'!A:J,4,FALSE)</f>
        <v>Yes</v>
      </c>
      <c r="F1609" s="6" t="str">
        <f>VLOOKUP(Table2[[#This Row],[CustomerID]],'Medical Examinations'!A:J,5,FALSE)</f>
        <v>No</v>
      </c>
      <c r="G1609" s="6" t="str">
        <f>VLOOKUP(Table2[[#This Row],[CustomerID]],'Medical Examinations'!A:J,6,FALSE)</f>
        <v>No</v>
      </c>
      <c r="H1609" s="6">
        <f>VLOOKUP(Table2[[#This Row],[CustomerID]],'Medical Examinations'!A:J,7,FALSE)</f>
        <v>1</v>
      </c>
      <c r="I1609" s="6" t="str">
        <f>VLOOKUP(Table2[[#This Row],[CustomerID]],'Medical Examinations'!A:J,8,FALSE)</f>
        <v>No</v>
      </c>
      <c r="J1609" s="6" t="str">
        <f>VLOOKUP(Table2[[#This Row],[CustomerID]],'Medical Examinations'!A:J,9,FALSE)</f>
        <v>Obesity</v>
      </c>
      <c r="K1609" s="6" t="str">
        <f>VLOOKUP(Table2[[#This Row],[CustomerID]],'Medical Examinations'!A:J,10,FALSE)</f>
        <v>Normal</v>
      </c>
      <c r="L1609" s="6" t="str">
        <f>VLOOKUP(Table2[[#This Row],[CustomerID]],'Hospitalisation Details'!A:M,12,FALSE)</f>
        <v>23-Oct-1988</v>
      </c>
      <c r="M1609" s="6">
        <f>VLOOKUP(Table2[[#This Row],[CustomerID]],'Hospitalisation Details'!A:M,7,FALSE)</f>
        <v>6196.45</v>
      </c>
      <c r="N1609" s="6" t="str">
        <f>VLOOKUP(Table2[[#This Row],[CustomerID]],'Hospitalisation Details'!A:M,8,FALSE)</f>
        <v>tier - 2</v>
      </c>
      <c r="O1609" s="6" t="str">
        <f>VLOOKUP(Table2[[#This Row],[CustomerID]],'Hospitalisation Details'!A:M,9,FALSE)</f>
        <v>tier - 1</v>
      </c>
      <c r="P1609" s="6" t="str">
        <f>VLOOKUP(Table2[[#This Row],[CustomerID]],'Hospitalisation Details'!A:M,10,FALSE)</f>
        <v>R1011</v>
      </c>
      <c r="Q1609" s="6">
        <f>VLOOKUP(Table2[[#This Row],[CustomerID]],'Hospitalisation Details'!A:M,13,FALSE)</f>
        <v>34</v>
      </c>
      <c r="R1609" s="41"/>
    </row>
    <row r="1610" spans="1:18" x14ac:dyDescent="0.3">
      <c r="A1610" s="6" t="str">
        <f>VLOOKUP('Customer Names'!A1610,'Customer Names'!A:A,1,FALSE)</f>
        <v>Id1609</v>
      </c>
      <c r="B1610" s="6" t="str">
        <f>VLOOKUP(Table2[[#This Row],[CustomerID]],'Customer Names'!A:E,4,FALSE)</f>
        <v xml:space="preserve">  Katie</v>
      </c>
      <c r="C1610" s="6">
        <f>VLOOKUP(Table2[[#This Row],[CustomerID]],'Medical Examinations'!A:J,2,FALSE)</f>
        <v>31.6</v>
      </c>
      <c r="D1610" s="6">
        <f>VLOOKUP(Table2[[#This Row],[CustomerID]],'Medical Examinations'!A:J,3,FALSE)</f>
        <v>10.85</v>
      </c>
      <c r="E1610" s="6" t="str">
        <f>VLOOKUP(Table2[[#This Row],[CustomerID]],'Medical Examinations'!A:J,4,FALSE)</f>
        <v>Yes</v>
      </c>
      <c r="F1610" s="6" t="str">
        <f>VLOOKUP(Table2[[#This Row],[CustomerID]],'Medical Examinations'!A:J,5,FALSE)</f>
        <v>No</v>
      </c>
      <c r="G1610" s="6" t="str">
        <f>VLOOKUP(Table2[[#This Row],[CustomerID]],'Medical Examinations'!A:J,6,FALSE)</f>
        <v>No</v>
      </c>
      <c r="H1610" s="6">
        <f>VLOOKUP(Table2[[#This Row],[CustomerID]],'Medical Examinations'!A:J,7,FALSE)</f>
        <v>0</v>
      </c>
      <c r="I1610" s="6" t="str">
        <f>VLOOKUP(Table2[[#This Row],[CustomerID]],'Medical Examinations'!A:J,8,FALSE)</f>
        <v>No</v>
      </c>
      <c r="J1610" s="6" t="str">
        <f>VLOOKUP(Table2[[#This Row],[CustomerID]],'Medical Examinations'!A:J,9,FALSE)</f>
        <v>Obesity</v>
      </c>
      <c r="K1610" s="6" t="str">
        <f>VLOOKUP(Table2[[#This Row],[CustomerID]],'Medical Examinations'!A:J,10,FALSE)</f>
        <v>Diabetes</v>
      </c>
      <c r="L1610" s="6" t="str">
        <f>VLOOKUP(Table2[[#This Row],[CustomerID]],'Hospitalisation Details'!A:M,12,FALSE)</f>
        <v>1-Oct-1981</v>
      </c>
      <c r="M1610" s="6">
        <f>VLOOKUP(Table2[[#This Row],[CustomerID]],'Hospitalisation Details'!A:M,7,FALSE)</f>
        <v>6186.13</v>
      </c>
      <c r="N1610" s="6" t="str">
        <f>VLOOKUP(Table2[[#This Row],[CustomerID]],'Hospitalisation Details'!A:M,8,FALSE)</f>
        <v>tier - 2</v>
      </c>
      <c r="O1610" s="6" t="str">
        <f>VLOOKUP(Table2[[#This Row],[CustomerID]],'Hospitalisation Details'!A:M,9,FALSE)</f>
        <v>tier - 3</v>
      </c>
      <c r="P1610" s="6" t="str">
        <f>VLOOKUP(Table2[[#This Row],[CustomerID]],'Hospitalisation Details'!A:M,10,FALSE)</f>
        <v>R1011</v>
      </c>
      <c r="Q1610" s="6">
        <f>VLOOKUP(Table2[[#This Row],[CustomerID]],'Hospitalisation Details'!A:M,13,FALSE)</f>
        <v>41</v>
      </c>
      <c r="R1610" s="41"/>
    </row>
    <row r="1611" spans="1:18" x14ac:dyDescent="0.3">
      <c r="A1611" s="6" t="str">
        <f>VLOOKUP('Customer Names'!A1611,'Customer Names'!A:A,1,FALSE)</f>
        <v>Id1610</v>
      </c>
      <c r="B1611" s="6" t="str">
        <f>VLOOKUP(Table2[[#This Row],[CustomerID]],'Customer Names'!A:E,4,FALSE)</f>
        <v xml:space="preserve">  Amy L</v>
      </c>
      <c r="C1611" s="6">
        <f>VLOOKUP(Table2[[#This Row],[CustomerID]],'Medical Examinations'!A:J,2,FALSE)</f>
        <v>31.02</v>
      </c>
      <c r="D1611" s="6">
        <f>VLOOKUP(Table2[[#This Row],[CustomerID]],'Medical Examinations'!A:J,3,FALSE)</f>
        <v>11.63</v>
      </c>
      <c r="E1611" s="6" t="str">
        <f>VLOOKUP(Table2[[#This Row],[CustomerID]],'Medical Examinations'!A:J,4,FALSE)</f>
        <v>Yes</v>
      </c>
      <c r="F1611" s="6" t="str">
        <f>VLOOKUP(Table2[[#This Row],[CustomerID]],'Medical Examinations'!A:J,5,FALSE)</f>
        <v>No</v>
      </c>
      <c r="G1611" s="6" t="str">
        <f>VLOOKUP(Table2[[#This Row],[CustomerID]],'Medical Examinations'!A:J,6,FALSE)</f>
        <v>No</v>
      </c>
      <c r="H1611" s="6">
        <f>VLOOKUP(Table2[[#This Row],[CustomerID]],'Medical Examinations'!A:J,7,FALSE)</f>
        <v>0</v>
      </c>
      <c r="I1611" s="6" t="str">
        <f>VLOOKUP(Table2[[#This Row],[CustomerID]],'Medical Examinations'!A:J,8,FALSE)</f>
        <v>No</v>
      </c>
      <c r="J1611" s="6" t="str">
        <f>VLOOKUP(Table2[[#This Row],[CustomerID]],'Medical Examinations'!A:J,9,FALSE)</f>
        <v>Obesity</v>
      </c>
      <c r="K1611" s="6" t="str">
        <f>VLOOKUP(Table2[[#This Row],[CustomerID]],'Medical Examinations'!A:J,10,FALSE)</f>
        <v>Diabetes</v>
      </c>
      <c r="L1611" s="6" t="str">
        <f>VLOOKUP(Table2[[#This Row],[CustomerID]],'Hospitalisation Details'!A:M,12,FALSE)</f>
        <v>22-Nov-1981</v>
      </c>
      <c r="M1611" s="6">
        <f>VLOOKUP(Table2[[#This Row],[CustomerID]],'Hospitalisation Details'!A:M,7,FALSE)</f>
        <v>6185.32</v>
      </c>
      <c r="N1611" s="6" t="str">
        <f>VLOOKUP(Table2[[#This Row],[CustomerID]],'Hospitalisation Details'!A:M,8,FALSE)</f>
        <v>tier - 2</v>
      </c>
      <c r="O1611" s="6" t="str">
        <f>VLOOKUP(Table2[[#This Row],[CustomerID]],'Hospitalisation Details'!A:M,9,FALSE)</f>
        <v>tier - 1</v>
      </c>
      <c r="P1611" s="6" t="str">
        <f>VLOOKUP(Table2[[#This Row],[CustomerID]],'Hospitalisation Details'!A:M,10,FALSE)</f>
        <v>R1013</v>
      </c>
      <c r="Q1611" s="6">
        <f>VLOOKUP(Table2[[#This Row],[CustomerID]],'Hospitalisation Details'!A:M,13,FALSE)</f>
        <v>41</v>
      </c>
      <c r="R1611" s="41"/>
    </row>
    <row r="1612" spans="1:18" x14ac:dyDescent="0.3">
      <c r="A1612" s="6" t="str">
        <f>VLOOKUP('Customer Names'!A1612,'Customer Names'!A:A,1,FALSE)</f>
        <v>Id1611</v>
      </c>
      <c r="B1612" s="6" t="str">
        <f>VLOOKUP(Table2[[#This Row],[CustomerID]],'Customer Names'!A:E,4,FALSE)</f>
        <v xml:space="preserve">  Jenna M</v>
      </c>
      <c r="C1612" s="6">
        <f>VLOOKUP(Table2[[#This Row],[CustomerID]],'Medical Examinations'!A:J,2,FALSE)</f>
        <v>29.26</v>
      </c>
      <c r="D1612" s="6">
        <f>VLOOKUP(Table2[[#This Row],[CustomerID]],'Medical Examinations'!A:J,3,FALSE)</f>
        <v>5.68</v>
      </c>
      <c r="E1612" s="6" t="str">
        <f>VLOOKUP(Table2[[#This Row],[CustomerID]],'Medical Examinations'!A:J,4,FALSE)</f>
        <v>Yes</v>
      </c>
      <c r="F1612" s="6" t="str">
        <f>VLOOKUP(Table2[[#This Row],[CustomerID]],'Medical Examinations'!A:J,5,FALSE)</f>
        <v>No</v>
      </c>
      <c r="G1612" s="6" t="str">
        <f>VLOOKUP(Table2[[#This Row],[CustomerID]],'Medical Examinations'!A:J,6,FALSE)</f>
        <v>No</v>
      </c>
      <c r="H1612" s="6">
        <f>VLOOKUP(Table2[[#This Row],[CustomerID]],'Medical Examinations'!A:J,7,FALSE)</f>
        <v>1</v>
      </c>
      <c r="I1612" s="6" t="str">
        <f>VLOOKUP(Table2[[#This Row],[CustomerID]],'Medical Examinations'!A:J,8,FALSE)</f>
        <v>No</v>
      </c>
      <c r="J1612" s="6" t="str">
        <f>VLOOKUP(Table2[[#This Row],[CustomerID]],'Medical Examinations'!A:J,9,FALSE)</f>
        <v>OverWeight</v>
      </c>
      <c r="K1612" s="6" t="str">
        <f>VLOOKUP(Table2[[#This Row],[CustomerID]],'Medical Examinations'!A:J,10,FALSE)</f>
        <v>Normal</v>
      </c>
      <c r="L1612" s="6" t="str">
        <f>VLOOKUP(Table2[[#This Row],[CustomerID]],'Hospitalisation Details'!A:M,12,FALSE)</f>
        <v>1-Nov-1988</v>
      </c>
      <c r="M1612" s="6">
        <f>VLOOKUP(Table2[[#This Row],[CustomerID]],'Hospitalisation Details'!A:M,7,FALSE)</f>
        <v>6184.3</v>
      </c>
      <c r="N1612" s="6" t="str">
        <f>VLOOKUP(Table2[[#This Row],[CustomerID]],'Hospitalisation Details'!A:M,8,FALSE)</f>
        <v>tier - 2</v>
      </c>
      <c r="O1612" s="6" t="str">
        <f>VLOOKUP(Table2[[#This Row],[CustomerID]],'Hospitalisation Details'!A:M,9,FALSE)</f>
        <v>tier - 3</v>
      </c>
      <c r="P1612" s="6" t="str">
        <f>VLOOKUP(Table2[[#This Row],[CustomerID]],'Hospitalisation Details'!A:M,10,FALSE)</f>
        <v>R1013</v>
      </c>
      <c r="Q1612" s="6">
        <f>VLOOKUP(Table2[[#This Row],[CustomerID]],'Hospitalisation Details'!A:M,13,FALSE)</f>
        <v>34</v>
      </c>
      <c r="R1612" s="41"/>
    </row>
    <row r="1613" spans="1:18" x14ac:dyDescent="0.3">
      <c r="A1613" s="6" t="str">
        <f>VLOOKUP('Customer Names'!A1613,'Customer Names'!A:A,1,FALSE)</f>
        <v>Id1612</v>
      </c>
      <c r="B1613" s="6" t="str">
        <f>VLOOKUP(Table2[[#This Row],[CustomerID]],'Customer Names'!A:E,4,FALSE)</f>
        <v xml:space="preserve">  Elizabeth M</v>
      </c>
      <c r="C1613" s="6">
        <f>VLOOKUP(Table2[[#This Row],[CustomerID]],'Medical Examinations'!A:J,2,FALSE)</f>
        <v>15.09</v>
      </c>
      <c r="D1613" s="6">
        <f>VLOOKUP(Table2[[#This Row],[CustomerID]],'Medical Examinations'!A:J,3,FALSE)</f>
        <v>7.59</v>
      </c>
      <c r="E1613" s="6" t="str">
        <f>VLOOKUP(Table2[[#This Row],[CustomerID]],'Medical Examinations'!A:J,4,FALSE)</f>
        <v>Yes</v>
      </c>
      <c r="F1613" s="6" t="str">
        <f>VLOOKUP(Table2[[#This Row],[CustomerID]],'Medical Examinations'!A:J,5,FALSE)</f>
        <v>No</v>
      </c>
      <c r="G1613" s="6" t="str">
        <f>VLOOKUP(Table2[[#This Row],[CustomerID]],'Medical Examinations'!A:J,6,FALSE)</f>
        <v>No</v>
      </c>
      <c r="H1613" s="6">
        <f>VLOOKUP(Table2[[#This Row],[CustomerID]],'Medical Examinations'!A:J,7,FALSE)</f>
        <v>2</v>
      </c>
      <c r="I1613" s="6" t="str">
        <f>VLOOKUP(Table2[[#This Row],[CustomerID]],'Medical Examinations'!A:J,8,FALSE)</f>
        <v>No</v>
      </c>
      <c r="J1613" s="6" t="str">
        <f>VLOOKUP(Table2[[#This Row],[CustomerID]],'Medical Examinations'!A:J,9,FALSE)</f>
        <v>UnderWeight</v>
      </c>
      <c r="K1613" s="6" t="str">
        <f>VLOOKUP(Table2[[#This Row],[CustomerID]],'Medical Examinations'!A:J,10,FALSE)</f>
        <v>Diabetes</v>
      </c>
      <c r="L1613" s="6" t="str">
        <f>VLOOKUP(Table2[[#This Row],[CustomerID]],'Hospitalisation Details'!A:M,12,FALSE)</f>
        <v>5-Oct-1970</v>
      </c>
      <c r="M1613" s="6">
        <f>VLOOKUP(Table2[[#This Row],[CustomerID]],'Hospitalisation Details'!A:M,7,FALSE)</f>
        <v>6183.46</v>
      </c>
      <c r="N1613" s="6" t="str">
        <f>VLOOKUP(Table2[[#This Row],[CustomerID]],'Hospitalisation Details'!A:M,8,FALSE)</f>
        <v>tier - 2</v>
      </c>
      <c r="O1613" s="6" t="str">
        <f>VLOOKUP(Table2[[#This Row],[CustomerID]],'Hospitalisation Details'!A:M,9,FALSE)</f>
        <v>tier - 2</v>
      </c>
      <c r="P1613" s="6" t="str">
        <f>VLOOKUP(Table2[[#This Row],[CustomerID]],'Hospitalisation Details'!A:M,10,FALSE)</f>
        <v>R1012</v>
      </c>
      <c r="Q1613" s="6">
        <f>VLOOKUP(Table2[[#This Row],[CustomerID]],'Hospitalisation Details'!A:M,13,FALSE)</f>
        <v>52</v>
      </c>
      <c r="R1613" s="41"/>
    </row>
    <row r="1614" spans="1:18" x14ac:dyDescent="0.3">
      <c r="A1614" s="6" t="str">
        <f>VLOOKUP('Customer Names'!A1614,'Customer Names'!A:A,1,FALSE)</f>
        <v>Id1613</v>
      </c>
      <c r="B1614" s="6" t="str">
        <f>VLOOKUP(Table2[[#This Row],[CustomerID]],'Customer Names'!A:E,4,FALSE)</f>
        <v xml:space="preserve">  Lyazid</v>
      </c>
      <c r="C1614" s="6">
        <f>VLOOKUP(Table2[[#This Row],[CustomerID]],'Medical Examinations'!A:J,2,FALSE)</f>
        <v>22.63</v>
      </c>
      <c r="D1614" s="6">
        <f>VLOOKUP(Table2[[#This Row],[CustomerID]],'Medical Examinations'!A:J,3,FALSE)</f>
        <v>5.09</v>
      </c>
      <c r="E1614" s="6" t="str">
        <f>VLOOKUP(Table2[[#This Row],[CustomerID]],'Medical Examinations'!A:J,4,FALSE)</f>
        <v>Yes</v>
      </c>
      <c r="F1614" s="6" t="str">
        <f>VLOOKUP(Table2[[#This Row],[CustomerID]],'Medical Examinations'!A:J,5,FALSE)</f>
        <v>No</v>
      </c>
      <c r="G1614" s="6" t="str">
        <f>VLOOKUP(Table2[[#This Row],[CustomerID]],'Medical Examinations'!A:J,6,FALSE)</f>
        <v>No</v>
      </c>
      <c r="H1614" s="6">
        <f>VLOOKUP(Table2[[#This Row],[CustomerID]],'Medical Examinations'!A:J,7,FALSE)</f>
        <v>0</v>
      </c>
      <c r="I1614" s="6" t="str">
        <f>VLOOKUP(Table2[[#This Row],[CustomerID]],'Medical Examinations'!A:J,8,FALSE)</f>
        <v>No</v>
      </c>
      <c r="J1614" s="6" t="str">
        <f>VLOOKUP(Table2[[#This Row],[CustomerID]],'Medical Examinations'!A:J,9,FALSE)</f>
        <v>NormalWeight</v>
      </c>
      <c r="K1614" s="6" t="str">
        <f>VLOOKUP(Table2[[#This Row],[CustomerID]],'Medical Examinations'!A:J,10,FALSE)</f>
        <v>Normal</v>
      </c>
      <c r="L1614" s="6" t="str">
        <f>VLOOKUP(Table2[[#This Row],[CustomerID]],'Hospitalisation Details'!A:M,12,FALSE)</f>
        <v>9-Aug-1985</v>
      </c>
      <c r="M1614" s="6">
        <f>VLOOKUP(Table2[[#This Row],[CustomerID]],'Hospitalisation Details'!A:M,7,FALSE)</f>
        <v>6183.32</v>
      </c>
      <c r="N1614" s="6" t="str">
        <f>VLOOKUP(Table2[[#This Row],[CustomerID]],'Hospitalisation Details'!A:M,8,FALSE)</f>
        <v>tier - 2</v>
      </c>
      <c r="O1614" s="6" t="str">
        <f>VLOOKUP(Table2[[#This Row],[CustomerID]],'Hospitalisation Details'!A:M,9,FALSE)</f>
        <v>tier - 2</v>
      </c>
      <c r="P1614" s="6" t="str">
        <f>VLOOKUP(Table2[[#This Row],[CustomerID]],'Hospitalisation Details'!A:M,10,FALSE)</f>
        <v>R1012</v>
      </c>
      <c r="Q1614" s="6">
        <f>VLOOKUP(Table2[[#This Row],[CustomerID]],'Hospitalisation Details'!A:M,13,FALSE)</f>
        <v>37</v>
      </c>
      <c r="R1614" s="41"/>
    </row>
    <row r="1615" spans="1:18" x14ac:dyDescent="0.3">
      <c r="A1615" s="6" t="str">
        <f>VLOOKUP('Customer Names'!A1615,'Customer Names'!A:A,1,FALSE)</f>
        <v>Id1614</v>
      </c>
      <c r="B1615" s="6" t="str">
        <f>VLOOKUP(Table2[[#This Row],[CustomerID]],'Customer Names'!A:E,4,FALSE)</f>
        <v xml:space="preserve">  Lindsey A</v>
      </c>
      <c r="C1615" s="6">
        <f>VLOOKUP(Table2[[#This Row],[CustomerID]],'Medical Examinations'!A:J,2,FALSE)</f>
        <v>23.46</v>
      </c>
      <c r="D1615" s="6">
        <f>VLOOKUP(Table2[[#This Row],[CustomerID]],'Medical Examinations'!A:J,3,FALSE)</f>
        <v>4.21</v>
      </c>
      <c r="E1615" s="6" t="str">
        <f>VLOOKUP(Table2[[#This Row],[CustomerID]],'Medical Examinations'!A:J,4,FALSE)</f>
        <v>No</v>
      </c>
      <c r="F1615" s="6" t="str">
        <f>VLOOKUP(Table2[[#This Row],[CustomerID]],'Medical Examinations'!A:J,5,FALSE)</f>
        <v>No</v>
      </c>
      <c r="G1615" s="6" t="str">
        <f>VLOOKUP(Table2[[#This Row],[CustomerID]],'Medical Examinations'!A:J,6,FALSE)</f>
        <v>No</v>
      </c>
      <c r="H1615" s="6">
        <f>VLOOKUP(Table2[[#This Row],[CustomerID]],'Medical Examinations'!A:J,7,FALSE)</f>
        <v>1</v>
      </c>
      <c r="I1615" s="6" t="str">
        <f>VLOOKUP(Table2[[#This Row],[CustomerID]],'Medical Examinations'!A:J,8,FALSE)</f>
        <v>No</v>
      </c>
      <c r="J1615" s="6" t="str">
        <f>VLOOKUP(Table2[[#This Row],[CustomerID]],'Medical Examinations'!A:J,9,FALSE)</f>
        <v>NormalWeight</v>
      </c>
      <c r="K1615" s="6" t="str">
        <f>VLOOKUP(Table2[[#This Row],[CustomerID]],'Medical Examinations'!A:J,10,FALSE)</f>
        <v>Normal</v>
      </c>
      <c r="L1615" s="6" t="str">
        <f>VLOOKUP(Table2[[#This Row],[CustomerID]],'Hospitalisation Details'!A:M,12,FALSE)</f>
        <v>6-Oct-1984</v>
      </c>
      <c r="M1615" s="6">
        <f>VLOOKUP(Table2[[#This Row],[CustomerID]],'Hospitalisation Details'!A:M,7,FALSE)</f>
        <v>6170.96</v>
      </c>
      <c r="N1615" s="6" t="str">
        <f>VLOOKUP(Table2[[#This Row],[CustomerID]],'Hospitalisation Details'!A:M,8,FALSE)</f>
        <v>tier - 2</v>
      </c>
      <c r="O1615" s="6" t="str">
        <f>VLOOKUP(Table2[[#This Row],[CustomerID]],'Hospitalisation Details'!A:M,9,FALSE)</f>
        <v>tier - 1</v>
      </c>
      <c r="P1615" s="6" t="str">
        <f>VLOOKUP(Table2[[#This Row],[CustomerID]],'Hospitalisation Details'!A:M,10,FALSE)</f>
        <v>R1013</v>
      </c>
      <c r="Q1615" s="6">
        <f>VLOOKUP(Table2[[#This Row],[CustomerID]],'Hospitalisation Details'!A:M,13,FALSE)</f>
        <v>38</v>
      </c>
      <c r="R1615" s="41"/>
    </row>
    <row r="1616" spans="1:18" x14ac:dyDescent="0.3">
      <c r="A1616" s="6" t="str">
        <f>VLOOKUP('Customer Names'!A1616,'Customer Names'!A:A,1,FALSE)</f>
        <v>Id1615</v>
      </c>
      <c r="B1616" s="6" t="str">
        <f>VLOOKUP(Table2[[#This Row],[CustomerID]],'Customer Names'!A:E,4,FALSE)</f>
        <v xml:space="preserve">  Chris</v>
      </c>
      <c r="C1616" s="6">
        <f>VLOOKUP(Table2[[#This Row],[CustomerID]],'Medical Examinations'!A:J,2,FALSE)</f>
        <v>22.56</v>
      </c>
      <c r="D1616" s="6">
        <f>VLOOKUP(Table2[[#This Row],[CustomerID]],'Medical Examinations'!A:J,3,FALSE)</f>
        <v>4.34</v>
      </c>
      <c r="E1616" s="6" t="str">
        <f>VLOOKUP(Table2[[#This Row],[CustomerID]],'Medical Examinations'!A:J,4,FALSE)</f>
        <v>Yes</v>
      </c>
      <c r="F1616" s="6" t="str">
        <f>VLOOKUP(Table2[[#This Row],[CustomerID]],'Medical Examinations'!A:J,5,FALSE)</f>
        <v>No</v>
      </c>
      <c r="G1616" s="6" t="str">
        <f>VLOOKUP(Table2[[#This Row],[CustomerID]],'Medical Examinations'!A:J,6,FALSE)</f>
        <v>No</v>
      </c>
      <c r="H1616" s="6">
        <f>VLOOKUP(Table2[[#This Row],[CustomerID]],'Medical Examinations'!A:J,7,FALSE)</f>
        <v>0</v>
      </c>
      <c r="I1616" s="6" t="str">
        <f>VLOOKUP(Table2[[#This Row],[CustomerID]],'Medical Examinations'!A:J,8,FALSE)</f>
        <v>No</v>
      </c>
      <c r="J1616" s="6" t="str">
        <f>VLOOKUP(Table2[[#This Row],[CustomerID]],'Medical Examinations'!A:J,9,FALSE)</f>
        <v>NormalWeight</v>
      </c>
      <c r="K1616" s="6" t="str">
        <f>VLOOKUP(Table2[[#This Row],[CustomerID]],'Medical Examinations'!A:J,10,FALSE)</f>
        <v>Normal</v>
      </c>
      <c r="L1616" s="6" t="str">
        <f>VLOOKUP(Table2[[#This Row],[CustomerID]],'Hospitalisation Details'!A:M,12,FALSE)</f>
        <v>15-Oct-1985</v>
      </c>
      <c r="M1616" s="6">
        <f>VLOOKUP(Table2[[#This Row],[CustomerID]],'Hospitalisation Details'!A:M,7,FALSE)</f>
        <v>6159.57</v>
      </c>
      <c r="N1616" s="6" t="str">
        <f>VLOOKUP(Table2[[#This Row],[CustomerID]],'Hospitalisation Details'!A:M,8,FALSE)</f>
        <v>tier - 2</v>
      </c>
      <c r="O1616" s="6" t="str">
        <f>VLOOKUP(Table2[[#This Row],[CustomerID]],'Hospitalisation Details'!A:M,9,FALSE)</f>
        <v>tier - 1</v>
      </c>
      <c r="P1616" s="6" t="str">
        <f>VLOOKUP(Table2[[#This Row],[CustomerID]],'Hospitalisation Details'!A:M,10,FALSE)</f>
        <v>R1012</v>
      </c>
      <c r="Q1616" s="6">
        <f>VLOOKUP(Table2[[#This Row],[CustomerID]],'Hospitalisation Details'!A:M,13,FALSE)</f>
        <v>37</v>
      </c>
      <c r="R1616" s="41"/>
    </row>
    <row r="1617" spans="1:18" x14ac:dyDescent="0.3">
      <c r="A1617" s="6" t="str">
        <f>VLOOKUP('Customer Names'!A1617,'Customer Names'!A:A,1,FALSE)</f>
        <v>Id1616</v>
      </c>
      <c r="B1617" s="6" t="str">
        <f>VLOOKUP(Table2[[#This Row],[CustomerID]],'Customer Names'!A:E,4,FALSE)</f>
        <v xml:space="preserve">  Jennifer A</v>
      </c>
      <c r="C1617" s="6">
        <f>VLOOKUP(Table2[[#This Row],[CustomerID]],'Medical Examinations'!A:J,2,FALSE)</f>
        <v>19.28</v>
      </c>
      <c r="D1617" s="6">
        <f>VLOOKUP(Table2[[#This Row],[CustomerID]],'Medical Examinations'!A:J,3,FALSE)</f>
        <v>11.85</v>
      </c>
      <c r="E1617" s="6" t="str">
        <f>VLOOKUP(Table2[[#This Row],[CustomerID]],'Medical Examinations'!A:J,4,FALSE)</f>
        <v>No</v>
      </c>
      <c r="F1617" s="6" t="str">
        <f>VLOOKUP(Table2[[#This Row],[CustomerID]],'Medical Examinations'!A:J,5,FALSE)</f>
        <v>No</v>
      </c>
      <c r="G1617" s="6" t="str">
        <f>VLOOKUP(Table2[[#This Row],[CustomerID]],'Medical Examinations'!A:J,6,FALSE)</f>
        <v>No</v>
      </c>
      <c r="H1617" s="6">
        <f>VLOOKUP(Table2[[#This Row],[CustomerID]],'Medical Examinations'!A:J,7,FALSE)</f>
        <v>2</v>
      </c>
      <c r="I1617" s="6" t="str">
        <f>VLOOKUP(Table2[[#This Row],[CustomerID]],'Medical Examinations'!A:J,8,FALSE)</f>
        <v>No</v>
      </c>
      <c r="J1617" s="6" t="str">
        <f>VLOOKUP(Table2[[#This Row],[CustomerID]],'Medical Examinations'!A:J,9,FALSE)</f>
        <v>NormalWeight</v>
      </c>
      <c r="K1617" s="6" t="str">
        <f>VLOOKUP(Table2[[#This Row],[CustomerID]],'Medical Examinations'!A:J,10,FALSE)</f>
        <v>Diabetes</v>
      </c>
      <c r="L1617" s="6" t="str">
        <f>VLOOKUP(Table2[[#This Row],[CustomerID]],'Hospitalisation Details'!A:M,12,FALSE)</f>
        <v>6-Nov-1973</v>
      </c>
      <c r="M1617" s="6">
        <f>VLOOKUP(Table2[[#This Row],[CustomerID]],'Hospitalisation Details'!A:M,7,FALSE)</f>
        <v>6152.05</v>
      </c>
      <c r="N1617" s="6" t="str">
        <f>VLOOKUP(Table2[[#This Row],[CustomerID]],'Hospitalisation Details'!A:M,8,FALSE)</f>
        <v>tier - 2</v>
      </c>
      <c r="O1617" s="6" t="str">
        <f>VLOOKUP(Table2[[#This Row],[CustomerID]],'Hospitalisation Details'!A:M,9,FALSE)</f>
        <v>tier - 3</v>
      </c>
      <c r="P1617" s="6" t="str">
        <f>VLOOKUP(Table2[[#This Row],[CustomerID]],'Hospitalisation Details'!A:M,10,FALSE)</f>
        <v>R1013</v>
      </c>
      <c r="Q1617" s="6">
        <f>VLOOKUP(Table2[[#This Row],[CustomerID]],'Hospitalisation Details'!A:M,13,FALSE)</f>
        <v>49</v>
      </c>
      <c r="R1617" s="41"/>
    </row>
    <row r="1618" spans="1:18" x14ac:dyDescent="0.3">
      <c r="A1618" s="6" t="str">
        <f>VLOOKUP('Customer Names'!A1618,'Customer Names'!A:A,1,FALSE)</f>
        <v>Id1617</v>
      </c>
      <c r="B1618" s="6" t="str">
        <f>VLOOKUP(Table2[[#This Row],[CustomerID]],'Customer Names'!A:E,4,FALSE)</f>
        <v xml:space="preserve">  Leif S</v>
      </c>
      <c r="C1618" s="6">
        <f>VLOOKUP(Table2[[#This Row],[CustomerID]],'Medical Examinations'!A:J,2,FALSE)</f>
        <v>15.37</v>
      </c>
      <c r="D1618" s="6">
        <f>VLOOKUP(Table2[[#This Row],[CustomerID]],'Medical Examinations'!A:J,3,FALSE)</f>
        <v>9.61</v>
      </c>
      <c r="E1618" s="6" t="str">
        <f>VLOOKUP(Table2[[#This Row],[CustomerID]],'Medical Examinations'!A:J,4,FALSE)</f>
        <v>Yes</v>
      </c>
      <c r="F1618" s="6" t="str">
        <f>VLOOKUP(Table2[[#This Row],[CustomerID]],'Medical Examinations'!A:J,5,FALSE)</f>
        <v>No</v>
      </c>
      <c r="G1618" s="6" t="str">
        <f>VLOOKUP(Table2[[#This Row],[CustomerID]],'Medical Examinations'!A:J,6,FALSE)</f>
        <v>No</v>
      </c>
      <c r="H1618" s="6">
        <f>VLOOKUP(Table2[[#This Row],[CustomerID]],'Medical Examinations'!A:J,7,FALSE)</f>
        <v>2</v>
      </c>
      <c r="I1618" s="6" t="str">
        <f>VLOOKUP(Table2[[#This Row],[CustomerID]],'Medical Examinations'!A:J,8,FALSE)</f>
        <v>No</v>
      </c>
      <c r="J1618" s="6" t="str">
        <f>VLOOKUP(Table2[[#This Row],[CustomerID]],'Medical Examinations'!A:J,9,FALSE)</f>
        <v>UnderWeight</v>
      </c>
      <c r="K1618" s="6" t="str">
        <f>VLOOKUP(Table2[[#This Row],[CustomerID]],'Medical Examinations'!A:J,10,FALSE)</f>
        <v>Diabetes</v>
      </c>
      <c r="L1618" s="6" t="str">
        <f>VLOOKUP(Table2[[#This Row],[CustomerID]],'Hospitalisation Details'!A:M,12,FALSE)</f>
        <v>14-Oct-1970</v>
      </c>
      <c r="M1618" s="6">
        <f>VLOOKUP(Table2[[#This Row],[CustomerID]],'Hospitalisation Details'!A:M,7,FALSE)</f>
        <v>6147.12</v>
      </c>
      <c r="N1618" s="6" t="str">
        <f>VLOOKUP(Table2[[#This Row],[CustomerID]],'Hospitalisation Details'!A:M,8,FALSE)</f>
        <v>tier - 2</v>
      </c>
      <c r="O1618" s="6" t="str">
        <f>VLOOKUP(Table2[[#This Row],[CustomerID]],'Hospitalisation Details'!A:M,9,FALSE)</f>
        <v>tier - 3</v>
      </c>
      <c r="P1618" s="6" t="str">
        <f>VLOOKUP(Table2[[#This Row],[CustomerID]],'Hospitalisation Details'!A:M,10,FALSE)</f>
        <v>R1012</v>
      </c>
      <c r="Q1618" s="6">
        <f>VLOOKUP(Table2[[#This Row],[CustomerID]],'Hospitalisation Details'!A:M,13,FALSE)</f>
        <v>52</v>
      </c>
      <c r="R1618" s="41"/>
    </row>
    <row r="1619" spans="1:18" x14ac:dyDescent="0.3">
      <c r="A1619" s="6" t="str">
        <f>VLOOKUP('Customer Names'!A1619,'Customer Names'!A:A,1,FALSE)</f>
        <v>Id1618</v>
      </c>
      <c r="B1619" s="6" t="str">
        <f>VLOOKUP(Table2[[#This Row],[CustomerID]],'Customer Names'!A:E,4,FALSE)</f>
        <v xml:space="preserve">  Stephanie A</v>
      </c>
      <c r="C1619" s="6">
        <f>VLOOKUP(Table2[[#This Row],[CustomerID]],'Medical Examinations'!A:J,2,FALSE)</f>
        <v>18.71</v>
      </c>
      <c r="D1619" s="6">
        <f>VLOOKUP(Table2[[#This Row],[CustomerID]],'Medical Examinations'!A:J,3,FALSE)</f>
        <v>5.29</v>
      </c>
      <c r="E1619" s="6" t="str">
        <f>VLOOKUP(Table2[[#This Row],[CustomerID]],'Medical Examinations'!A:J,4,FALSE)</f>
        <v>Yes</v>
      </c>
      <c r="F1619" s="6" t="str">
        <f>VLOOKUP(Table2[[#This Row],[CustomerID]],'Medical Examinations'!A:J,5,FALSE)</f>
        <v>No</v>
      </c>
      <c r="G1619" s="6" t="str">
        <f>VLOOKUP(Table2[[#This Row],[CustomerID]],'Medical Examinations'!A:J,6,FALSE)</f>
        <v>No</v>
      </c>
      <c r="H1619" s="6">
        <f>VLOOKUP(Table2[[#This Row],[CustomerID]],'Medical Examinations'!A:J,7,FALSE)</f>
        <v>0</v>
      </c>
      <c r="I1619" s="6" t="str">
        <f>VLOOKUP(Table2[[#This Row],[CustomerID]],'Medical Examinations'!A:J,8,FALSE)</f>
        <v>No</v>
      </c>
      <c r="J1619" s="6" t="str">
        <f>VLOOKUP(Table2[[#This Row],[CustomerID]],'Medical Examinations'!A:J,9,FALSE)</f>
        <v>NormalWeight</v>
      </c>
      <c r="K1619" s="6" t="str">
        <f>VLOOKUP(Table2[[#This Row],[CustomerID]],'Medical Examinations'!A:J,10,FALSE)</f>
        <v>Normal</v>
      </c>
      <c r="L1619" s="6" t="str">
        <f>VLOOKUP(Table2[[#This Row],[CustomerID]],'Hospitalisation Details'!A:M,12,FALSE)</f>
        <v>12-Dec-1976</v>
      </c>
      <c r="M1619" s="6">
        <f>VLOOKUP(Table2[[#This Row],[CustomerID]],'Hospitalisation Details'!A:M,7,FALSE)</f>
        <v>6139.14</v>
      </c>
      <c r="N1619" s="6" t="str">
        <f>VLOOKUP(Table2[[#This Row],[CustomerID]],'Hospitalisation Details'!A:M,8,FALSE)</f>
        <v>tier - 2</v>
      </c>
      <c r="O1619" s="6" t="str">
        <f>VLOOKUP(Table2[[#This Row],[CustomerID]],'Hospitalisation Details'!A:M,9,FALSE)</f>
        <v>tier - 3</v>
      </c>
      <c r="P1619" s="6" t="str">
        <f>VLOOKUP(Table2[[#This Row],[CustomerID]],'Hospitalisation Details'!A:M,10,FALSE)</f>
        <v>R1013</v>
      </c>
      <c r="Q1619" s="6">
        <f>VLOOKUP(Table2[[#This Row],[CustomerID]],'Hospitalisation Details'!A:M,13,FALSE)</f>
        <v>46</v>
      </c>
      <c r="R1619" s="41"/>
    </row>
    <row r="1620" spans="1:18" x14ac:dyDescent="0.3">
      <c r="A1620" s="6" t="str">
        <f>VLOOKUP('Customer Names'!A1620,'Customer Names'!A:A,1,FALSE)</f>
        <v>Id1619</v>
      </c>
      <c r="B1620" s="6" t="str">
        <f>VLOOKUP(Table2[[#This Row],[CustomerID]],'Customer Names'!A:E,4,FALSE)</f>
        <v xml:space="preserve">  Bo</v>
      </c>
      <c r="C1620" s="6">
        <f>VLOOKUP(Table2[[#This Row],[CustomerID]],'Medical Examinations'!A:J,2,FALSE)</f>
        <v>20.61</v>
      </c>
      <c r="D1620" s="6">
        <f>VLOOKUP(Table2[[#This Row],[CustomerID]],'Medical Examinations'!A:J,3,FALSE)</f>
        <v>6.89</v>
      </c>
      <c r="E1620" s="6" t="str">
        <f>VLOOKUP(Table2[[#This Row],[CustomerID]],'Medical Examinations'!A:J,4,FALSE)</f>
        <v>No</v>
      </c>
      <c r="F1620" s="6" t="str">
        <f>VLOOKUP(Table2[[#This Row],[CustomerID]],'Medical Examinations'!A:J,5,FALSE)</f>
        <v>No</v>
      </c>
      <c r="G1620" s="6" t="str">
        <f>VLOOKUP(Table2[[#This Row],[CustomerID]],'Medical Examinations'!A:J,6,FALSE)</f>
        <v>No</v>
      </c>
      <c r="H1620" s="6">
        <f>VLOOKUP(Table2[[#This Row],[CustomerID]],'Medical Examinations'!A:J,7,FALSE)</f>
        <v>0</v>
      </c>
      <c r="I1620" s="6" t="str">
        <f>VLOOKUP(Table2[[#This Row],[CustomerID]],'Medical Examinations'!A:J,8,FALSE)</f>
        <v>No</v>
      </c>
      <c r="J1620" s="6" t="str">
        <f>VLOOKUP(Table2[[#This Row],[CustomerID]],'Medical Examinations'!A:J,9,FALSE)</f>
        <v>NormalWeight</v>
      </c>
      <c r="K1620" s="6" t="str">
        <f>VLOOKUP(Table2[[#This Row],[CustomerID]],'Medical Examinations'!A:J,10,FALSE)</f>
        <v>Diabetes</v>
      </c>
      <c r="L1620" s="6" t="str">
        <f>VLOOKUP(Table2[[#This Row],[CustomerID]],'Hospitalisation Details'!A:M,12,FALSE)</f>
        <v>5-Sep-1978</v>
      </c>
      <c r="M1620" s="6">
        <f>VLOOKUP(Table2[[#This Row],[CustomerID]],'Hospitalisation Details'!A:M,7,FALSE)</f>
        <v>6138.58</v>
      </c>
      <c r="N1620" s="6" t="str">
        <f>VLOOKUP(Table2[[#This Row],[CustomerID]],'Hospitalisation Details'!A:M,8,FALSE)</f>
        <v>tier - 2</v>
      </c>
      <c r="O1620" s="6" t="str">
        <f>VLOOKUP(Table2[[#This Row],[CustomerID]],'Hospitalisation Details'!A:M,9,FALSE)</f>
        <v>tier - 1</v>
      </c>
      <c r="P1620" s="6" t="str">
        <f>VLOOKUP(Table2[[#This Row],[CustomerID]],'Hospitalisation Details'!A:M,10,FALSE)</f>
        <v>R1013</v>
      </c>
      <c r="Q1620" s="6">
        <f>VLOOKUP(Table2[[#This Row],[CustomerID]],'Hospitalisation Details'!A:M,13,FALSE)</f>
        <v>44</v>
      </c>
      <c r="R1620" s="41"/>
    </row>
    <row r="1621" spans="1:18" x14ac:dyDescent="0.3">
      <c r="A1621" s="6" t="str">
        <f>VLOOKUP('Customer Names'!A1621,'Customer Names'!A:A,1,FALSE)</f>
        <v>Id1620</v>
      </c>
      <c r="B1621" s="6" t="str">
        <f>VLOOKUP(Table2[[#This Row],[CustomerID]],'Customer Names'!A:E,4,FALSE)</f>
        <v xml:space="preserve">  Leah</v>
      </c>
      <c r="C1621" s="6">
        <f>VLOOKUP(Table2[[#This Row],[CustomerID]],'Medical Examinations'!A:J,2,FALSE)</f>
        <v>15.99</v>
      </c>
      <c r="D1621" s="6">
        <f>VLOOKUP(Table2[[#This Row],[CustomerID]],'Medical Examinations'!A:J,3,FALSE)</f>
        <v>4.57</v>
      </c>
      <c r="E1621" s="6" t="str">
        <f>VLOOKUP(Table2[[#This Row],[CustomerID]],'Medical Examinations'!A:J,4,FALSE)</f>
        <v>Yes</v>
      </c>
      <c r="F1621" s="6" t="str">
        <f>VLOOKUP(Table2[[#This Row],[CustomerID]],'Medical Examinations'!A:J,5,FALSE)</f>
        <v>No</v>
      </c>
      <c r="G1621" s="6" t="str">
        <f>VLOOKUP(Table2[[#This Row],[CustomerID]],'Medical Examinations'!A:J,6,FALSE)</f>
        <v>Yes</v>
      </c>
      <c r="H1621" s="6">
        <f>VLOOKUP(Table2[[#This Row],[CustomerID]],'Medical Examinations'!A:J,7,FALSE)</f>
        <v>1</v>
      </c>
      <c r="I1621" s="6" t="str">
        <f>VLOOKUP(Table2[[#This Row],[CustomerID]],'Medical Examinations'!A:J,8,FALSE)</f>
        <v>No</v>
      </c>
      <c r="J1621" s="6" t="str">
        <f>VLOOKUP(Table2[[#This Row],[CustomerID]],'Medical Examinations'!A:J,9,FALSE)</f>
        <v>UnderWeight</v>
      </c>
      <c r="K1621" s="6" t="str">
        <f>VLOOKUP(Table2[[#This Row],[CustomerID]],'Medical Examinations'!A:J,10,FALSE)</f>
        <v>Normal</v>
      </c>
      <c r="L1621" s="6" t="str">
        <f>VLOOKUP(Table2[[#This Row],[CustomerID]],'Hospitalisation Details'!A:M,12,FALSE)</f>
        <v>9-Nov-1969</v>
      </c>
      <c r="M1621" s="6">
        <f>VLOOKUP(Table2[[#This Row],[CustomerID]],'Hospitalisation Details'!A:M,7,FALSE)</f>
        <v>6138.5</v>
      </c>
      <c r="N1621" s="6" t="str">
        <f>VLOOKUP(Table2[[#This Row],[CustomerID]],'Hospitalisation Details'!A:M,8,FALSE)</f>
        <v>tier - 2</v>
      </c>
      <c r="O1621" s="6" t="str">
        <f>VLOOKUP(Table2[[#This Row],[CustomerID]],'Hospitalisation Details'!A:M,9,FALSE)</f>
        <v>tier - 2</v>
      </c>
      <c r="P1621" s="6" t="str">
        <f>VLOOKUP(Table2[[#This Row],[CustomerID]],'Hospitalisation Details'!A:M,10,FALSE)</f>
        <v>R1011</v>
      </c>
      <c r="Q1621" s="6">
        <f>VLOOKUP(Table2[[#This Row],[CustomerID]],'Hospitalisation Details'!A:M,13,FALSE)</f>
        <v>53</v>
      </c>
      <c r="R1621" s="41"/>
    </row>
    <row r="1622" spans="1:18" x14ac:dyDescent="0.3">
      <c r="A1622" s="6" t="str">
        <f>VLOOKUP('Customer Names'!A1622,'Customer Names'!A:A,1,FALSE)</f>
        <v>Id1621</v>
      </c>
      <c r="B1622" s="6" t="str">
        <f>VLOOKUP(Table2[[#This Row],[CustomerID]],'Customer Names'!A:E,4,FALSE)</f>
        <v xml:space="preserve">  Kara Lynne</v>
      </c>
      <c r="C1622" s="6">
        <f>VLOOKUP(Table2[[#This Row],[CustomerID]],'Medical Examinations'!A:J,2,FALSE)</f>
        <v>33.155000000000001</v>
      </c>
      <c r="D1622" s="6">
        <f>VLOOKUP(Table2[[#This Row],[CustomerID]],'Medical Examinations'!A:J,3,FALSE)</f>
        <v>4.32</v>
      </c>
      <c r="E1622" s="6" t="str">
        <f>VLOOKUP(Table2[[#This Row],[CustomerID]],'Medical Examinations'!A:J,4,FALSE)</f>
        <v>No</v>
      </c>
      <c r="F1622" s="6" t="str">
        <f>VLOOKUP(Table2[[#This Row],[CustomerID]],'Medical Examinations'!A:J,5,FALSE)</f>
        <v>No</v>
      </c>
      <c r="G1622" s="6" t="str">
        <f>VLOOKUP(Table2[[#This Row],[CustomerID]],'Medical Examinations'!A:J,6,FALSE)</f>
        <v>No</v>
      </c>
      <c r="H1622" s="6">
        <f>VLOOKUP(Table2[[#This Row],[CustomerID]],'Medical Examinations'!A:J,7,FALSE)</f>
        <v>0</v>
      </c>
      <c r="I1622" s="6" t="str">
        <f>VLOOKUP(Table2[[#This Row],[CustomerID]],'Medical Examinations'!A:J,8,FALSE)</f>
        <v>No</v>
      </c>
      <c r="J1622" s="6" t="str">
        <f>VLOOKUP(Table2[[#This Row],[CustomerID]],'Medical Examinations'!A:J,9,FALSE)</f>
        <v>Obesity</v>
      </c>
      <c r="K1622" s="6" t="str">
        <f>VLOOKUP(Table2[[#This Row],[CustomerID]],'Medical Examinations'!A:J,10,FALSE)</f>
        <v>Normal</v>
      </c>
      <c r="L1622" s="6" t="str">
        <f>VLOOKUP(Table2[[#This Row],[CustomerID]],'Hospitalisation Details'!A:M,12,FALSE)</f>
        <v>18-Aug-1990</v>
      </c>
      <c r="M1622" s="6">
        <f>VLOOKUP(Table2[[#This Row],[CustomerID]],'Hospitalisation Details'!A:M,7,FALSE)</f>
        <v>6128.8</v>
      </c>
      <c r="N1622" s="6" t="str">
        <f>VLOOKUP(Table2[[#This Row],[CustomerID]],'Hospitalisation Details'!A:M,8,FALSE)</f>
        <v>tier - 2</v>
      </c>
      <c r="O1622" s="6" t="str">
        <f>VLOOKUP(Table2[[#This Row],[CustomerID]],'Hospitalisation Details'!A:M,9,FALSE)</f>
        <v>tier - 3</v>
      </c>
      <c r="P1622" s="6" t="str">
        <f>VLOOKUP(Table2[[#This Row],[CustomerID]],'Hospitalisation Details'!A:M,10,FALSE)</f>
        <v>R1012</v>
      </c>
      <c r="Q1622" s="6">
        <f>VLOOKUP(Table2[[#This Row],[CustomerID]],'Hospitalisation Details'!A:M,13,FALSE)</f>
        <v>32</v>
      </c>
      <c r="R1622" s="41"/>
    </row>
    <row r="1623" spans="1:18" x14ac:dyDescent="0.3">
      <c r="A1623" s="6" t="str">
        <f>VLOOKUP('Customer Names'!A1623,'Customer Names'!A:A,1,FALSE)</f>
        <v>Id1622</v>
      </c>
      <c r="B1623" s="6" t="str">
        <f>VLOOKUP(Table2[[#This Row],[CustomerID]],'Customer Names'!A:E,4,FALSE)</f>
        <v xml:space="preserve">  Jeffrey</v>
      </c>
      <c r="C1623" s="6">
        <f>VLOOKUP(Table2[[#This Row],[CustomerID]],'Medical Examinations'!A:J,2,FALSE)</f>
        <v>26.22</v>
      </c>
      <c r="D1623" s="6">
        <f>VLOOKUP(Table2[[#This Row],[CustomerID]],'Medical Examinations'!A:J,3,FALSE)</f>
        <v>5.57</v>
      </c>
      <c r="E1623" s="6" t="str">
        <f>VLOOKUP(Table2[[#This Row],[CustomerID]],'Medical Examinations'!A:J,4,FALSE)</f>
        <v>Yes</v>
      </c>
      <c r="F1623" s="6" t="str">
        <f>VLOOKUP(Table2[[#This Row],[CustomerID]],'Medical Examinations'!A:J,5,FALSE)</f>
        <v>No</v>
      </c>
      <c r="G1623" s="6" t="str">
        <f>VLOOKUP(Table2[[#This Row],[CustomerID]],'Medical Examinations'!A:J,6,FALSE)</f>
        <v>Yes</v>
      </c>
      <c r="H1623" s="6">
        <f>VLOOKUP(Table2[[#This Row],[CustomerID]],'Medical Examinations'!A:J,7,FALSE)</f>
        <v>1</v>
      </c>
      <c r="I1623" s="6" t="str">
        <f>VLOOKUP(Table2[[#This Row],[CustomerID]],'Medical Examinations'!A:J,8,FALSE)</f>
        <v>No</v>
      </c>
      <c r="J1623" s="6" t="str">
        <f>VLOOKUP(Table2[[#This Row],[CustomerID]],'Medical Examinations'!A:J,9,FALSE)</f>
        <v>OverWeight</v>
      </c>
      <c r="K1623" s="6" t="str">
        <f>VLOOKUP(Table2[[#This Row],[CustomerID]],'Medical Examinations'!A:J,10,FALSE)</f>
        <v>Normal</v>
      </c>
      <c r="L1623" s="6" t="str">
        <f>VLOOKUP(Table2[[#This Row],[CustomerID]],'Hospitalisation Details'!A:M,12,FALSE)</f>
        <v>16-Nov-1983</v>
      </c>
      <c r="M1623" s="6">
        <f>VLOOKUP(Table2[[#This Row],[CustomerID]],'Hospitalisation Details'!A:M,7,FALSE)</f>
        <v>6123.57</v>
      </c>
      <c r="N1623" s="6" t="str">
        <f>VLOOKUP(Table2[[#This Row],[CustomerID]],'Hospitalisation Details'!A:M,8,FALSE)</f>
        <v>tier - 3</v>
      </c>
      <c r="O1623" s="6" t="str">
        <f>VLOOKUP(Table2[[#This Row],[CustomerID]],'Hospitalisation Details'!A:M,9,FALSE)</f>
        <v>tier - 2</v>
      </c>
      <c r="P1623" s="6" t="str">
        <f>VLOOKUP(Table2[[#This Row],[CustomerID]],'Hospitalisation Details'!A:M,10,FALSE)</f>
        <v>R1012</v>
      </c>
      <c r="Q1623" s="6">
        <f>VLOOKUP(Table2[[#This Row],[CustomerID]],'Hospitalisation Details'!A:M,13,FALSE)</f>
        <v>39</v>
      </c>
      <c r="R1623" s="41"/>
    </row>
    <row r="1624" spans="1:18" x14ac:dyDescent="0.3">
      <c r="A1624" s="6" t="str">
        <f>VLOOKUP('Customer Names'!A1624,'Customer Names'!A:A,1,FALSE)</f>
        <v>Id1623</v>
      </c>
      <c r="B1624" s="6" t="str">
        <f>VLOOKUP(Table2[[#This Row],[CustomerID]],'Customer Names'!A:E,4,FALSE)</f>
        <v xml:space="preserve">  Justin</v>
      </c>
      <c r="C1624" s="6">
        <f>VLOOKUP(Table2[[#This Row],[CustomerID]],'Medical Examinations'!A:J,2,FALSE)</f>
        <v>21.85</v>
      </c>
      <c r="D1624" s="6">
        <f>VLOOKUP(Table2[[#This Row],[CustomerID]],'Medical Examinations'!A:J,3,FALSE)</f>
        <v>5.26</v>
      </c>
      <c r="E1624" s="6" t="str">
        <f>VLOOKUP(Table2[[#This Row],[CustomerID]],'Medical Examinations'!A:J,4,FALSE)</f>
        <v>Yes</v>
      </c>
      <c r="F1624" s="6" t="str">
        <f>VLOOKUP(Table2[[#This Row],[CustomerID]],'Medical Examinations'!A:J,5,FALSE)</f>
        <v>No</v>
      </c>
      <c r="G1624" s="6" t="str">
        <f>VLOOKUP(Table2[[#This Row],[CustomerID]],'Medical Examinations'!A:J,6,FALSE)</f>
        <v>Yes</v>
      </c>
      <c r="H1624" s="6">
        <f>VLOOKUP(Table2[[#This Row],[CustomerID]],'Medical Examinations'!A:J,7,FALSE)</f>
        <v>1</v>
      </c>
      <c r="I1624" s="6" t="str">
        <f>VLOOKUP(Table2[[#This Row],[CustomerID]],'Medical Examinations'!A:J,8,FALSE)</f>
        <v>No</v>
      </c>
      <c r="J1624" s="6" t="str">
        <f>VLOOKUP(Table2[[#This Row],[CustomerID]],'Medical Examinations'!A:J,9,FALSE)</f>
        <v>NormalWeight</v>
      </c>
      <c r="K1624" s="6" t="str">
        <f>VLOOKUP(Table2[[#This Row],[CustomerID]],'Medical Examinations'!A:J,10,FALSE)</f>
        <v>Normal</v>
      </c>
      <c r="L1624" s="6" t="str">
        <f>VLOOKUP(Table2[[#This Row],[CustomerID]],'Hospitalisation Details'!A:M,12,FALSE)</f>
        <v>11-Aug-1983</v>
      </c>
      <c r="M1624" s="6">
        <f>VLOOKUP(Table2[[#This Row],[CustomerID]],'Hospitalisation Details'!A:M,7,FALSE)</f>
        <v>6117.49</v>
      </c>
      <c r="N1624" s="6" t="str">
        <f>VLOOKUP(Table2[[#This Row],[CustomerID]],'Hospitalisation Details'!A:M,8,FALSE)</f>
        <v>tier - 2</v>
      </c>
      <c r="O1624" s="6" t="str">
        <f>VLOOKUP(Table2[[#This Row],[CustomerID]],'Hospitalisation Details'!A:M,9,FALSE)</f>
        <v>tier - 3</v>
      </c>
      <c r="P1624" s="6" t="str">
        <f>VLOOKUP(Table2[[#This Row],[CustomerID]],'Hospitalisation Details'!A:M,10,FALSE)</f>
        <v>R1012</v>
      </c>
      <c r="Q1624" s="6">
        <f>VLOOKUP(Table2[[#This Row],[CustomerID]],'Hospitalisation Details'!A:M,13,FALSE)</f>
        <v>39</v>
      </c>
      <c r="R1624" s="41"/>
    </row>
    <row r="1625" spans="1:18" x14ac:dyDescent="0.3">
      <c r="A1625" s="6" t="str">
        <f>VLOOKUP('Customer Names'!A1625,'Customer Names'!A:A,1,FALSE)</f>
        <v>Id1624</v>
      </c>
      <c r="B1625" s="6" t="str">
        <f>VLOOKUP(Table2[[#This Row],[CustomerID]],'Customer Names'!A:E,4,FALSE)</f>
        <v xml:space="preserve">  Emily</v>
      </c>
      <c r="C1625" s="6">
        <f>VLOOKUP(Table2[[#This Row],[CustomerID]],'Medical Examinations'!A:J,2,FALSE)</f>
        <v>30.495000000000001</v>
      </c>
      <c r="D1625" s="6">
        <f>VLOOKUP(Table2[[#This Row],[CustomerID]],'Medical Examinations'!A:J,3,FALSE)</f>
        <v>6.25</v>
      </c>
      <c r="E1625" s="6" t="str">
        <f>VLOOKUP(Table2[[#This Row],[CustomerID]],'Medical Examinations'!A:J,4,FALSE)</f>
        <v>No</v>
      </c>
      <c r="F1625" s="6" t="str">
        <f>VLOOKUP(Table2[[#This Row],[CustomerID]],'Medical Examinations'!A:J,5,FALSE)</f>
        <v>No</v>
      </c>
      <c r="G1625" s="6" t="str">
        <f>VLOOKUP(Table2[[#This Row],[CustomerID]],'Medical Examinations'!A:J,6,FALSE)</f>
        <v>No</v>
      </c>
      <c r="H1625" s="6">
        <f>VLOOKUP(Table2[[#This Row],[CustomerID]],'Medical Examinations'!A:J,7,FALSE)</f>
        <v>0</v>
      </c>
      <c r="I1625" s="6" t="str">
        <f>VLOOKUP(Table2[[#This Row],[CustomerID]],'Medical Examinations'!A:J,8,FALSE)</f>
        <v>No</v>
      </c>
      <c r="J1625" s="6" t="str">
        <f>VLOOKUP(Table2[[#This Row],[CustomerID]],'Medical Examinations'!A:J,9,FALSE)</f>
        <v>Obesity</v>
      </c>
      <c r="K1625" s="6" t="str">
        <f>VLOOKUP(Table2[[#This Row],[CustomerID]],'Medical Examinations'!A:J,10,FALSE)</f>
        <v>Prediabetes</v>
      </c>
      <c r="L1625" s="6" t="str">
        <f>VLOOKUP(Table2[[#This Row],[CustomerID]],'Hospitalisation Details'!A:M,12,FALSE)</f>
        <v>25-Jul-1991</v>
      </c>
      <c r="M1625" s="6">
        <f>VLOOKUP(Table2[[#This Row],[CustomerID]],'Hospitalisation Details'!A:M,7,FALSE)</f>
        <v>6113.23</v>
      </c>
      <c r="N1625" s="6" t="str">
        <f>VLOOKUP(Table2[[#This Row],[CustomerID]],'Hospitalisation Details'!A:M,8,FALSE)</f>
        <v>tier - 2</v>
      </c>
      <c r="O1625" s="6" t="str">
        <f>VLOOKUP(Table2[[#This Row],[CustomerID]],'Hospitalisation Details'!A:M,9,FALSE)</f>
        <v>tier - 2</v>
      </c>
      <c r="P1625" s="6" t="str">
        <f>VLOOKUP(Table2[[#This Row],[CustomerID]],'Hospitalisation Details'!A:M,10,FALSE)</f>
        <v>R1024</v>
      </c>
      <c r="Q1625" s="6">
        <f>VLOOKUP(Table2[[#This Row],[CustomerID]],'Hospitalisation Details'!A:M,13,FALSE)</f>
        <v>31</v>
      </c>
      <c r="R1625" s="41"/>
    </row>
    <row r="1626" spans="1:18" x14ac:dyDescent="0.3">
      <c r="A1626" s="6" t="str">
        <f>VLOOKUP('Customer Names'!A1626,'Customer Names'!A:A,1,FALSE)</f>
        <v>Id1625</v>
      </c>
      <c r="B1626" s="6" t="str">
        <f>VLOOKUP(Table2[[#This Row],[CustomerID]],'Customer Names'!A:E,4,FALSE)</f>
        <v xml:space="preserve">  Rebecca</v>
      </c>
      <c r="C1626" s="6">
        <f>VLOOKUP(Table2[[#This Row],[CustomerID]],'Medical Examinations'!A:J,2,FALSE)</f>
        <v>34.104999999999997</v>
      </c>
      <c r="D1626" s="6">
        <f>VLOOKUP(Table2[[#This Row],[CustomerID]],'Medical Examinations'!A:J,3,FALSE)</f>
        <v>5.67</v>
      </c>
      <c r="E1626" s="6" t="str">
        <f>VLOOKUP(Table2[[#This Row],[CustomerID]],'Medical Examinations'!A:J,4,FALSE)</f>
        <v>Yes</v>
      </c>
      <c r="F1626" s="6" t="str">
        <f>VLOOKUP(Table2[[#This Row],[CustomerID]],'Medical Examinations'!A:J,5,FALSE)</f>
        <v>No</v>
      </c>
      <c r="G1626" s="6" t="str">
        <f>VLOOKUP(Table2[[#This Row],[CustomerID]],'Medical Examinations'!A:J,6,FALSE)</f>
        <v>No</v>
      </c>
      <c r="H1626" s="6">
        <f>VLOOKUP(Table2[[#This Row],[CustomerID]],'Medical Examinations'!A:J,7,FALSE)</f>
        <v>0</v>
      </c>
      <c r="I1626" s="6" t="str">
        <f>VLOOKUP(Table2[[#This Row],[CustomerID]],'Medical Examinations'!A:J,8,FALSE)</f>
        <v>No</v>
      </c>
      <c r="J1626" s="6" t="str">
        <f>VLOOKUP(Table2[[#This Row],[CustomerID]],'Medical Examinations'!A:J,9,FALSE)</f>
        <v>Obesity</v>
      </c>
      <c r="K1626" s="6" t="str">
        <f>VLOOKUP(Table2[[#This Row],[CustomerID]],'Medical Examinations'!A:J,10,FALSE)</f>
        <v>Normal</v>
      </c>
      <c r="L1626" s="6" t="str">
        <f>VLOOKUP(Table2[[#This Row],[CustomerID]],'Hospitalisation Details'!A:M,12,FALSE)</f>
        <v>21-Jul-1985</v>
      </c>
      <c r="M1626" s="6">
        <f>VLOOKUP(Table2[[#This Row],[CustomerID]],'Hospitalisation Details'!A:M,7,FALSE)</f>
        <v>6112.35</v>
      </c>
      <c r="N1626" s="6" t="str">
        <f>VLOOKUP(Table2[[#This Row],[CustomerID]],'Hospitalisation Details'!A:M,8,FALSE)</f>
        <v>tier - 2</v>
      </c>
      <c r="O1626" s="6" t="str">
        <f>VLOOKUP(Table2[[#This Row],[CustomerID]],'Hospitalisation Details'!A:M,9,FALSE)</f>
        <v>tier - 1</v>
      </c>
      <c r="P1626" s="6" t="str">
        <f>VLOOKUP(Table2[[#This Row],[CustomerID]],'Hospitalisation Details'!A:M,10,FALSE)</f>
        <v>R1012</v>
      </c>
      <c r="Q1626" s="6">
        <f>VLOOKUP(Table2[[#This Row],[CustomerID]],'Hospitalisation Details'!A:M,13,FALSE)</f>
        <v>37</v>
      </c>
      <c r="R1626" s="41"/>
    </row>
    <row r="1627" spans="1:18" x14ac:dyDescent="0.3">
      <c r="A1627" s="6" t="str">
        <f>VLOOKUP('Customer Names'!A1627,'Customer Names'!A:A,1,FALSE)</f>
        <v>Id1626</v>
      </c>
      <c r="B1627" s="6" t="str">
        <f>VLOOKUP(Table2[[#This Row],[CustomerID]],'Customer Names'!A:E,4,FALSE)</f>
        <v xml:space="preserve">  Allie</v>
      </c>
      <c r="C1627" s="6">
        <f>VLOOKUP(Table2[[#This Row],[CustomerID]],'Medical Examinations'!A:J,2,FALSE)</f>
        <v>32.770000000000003</v>
      </c>
      <c r="D1627" s="6">
        <f>VLOOKUP(Table2[[#This Row],[CustomerID]],'Medical Examinations'!A:J,3,FALSE)</f>
        <v>4.42</v>
      </c>
      <c r="E1627" s="6" t="str">
        <f>VLOOKUP(Table2[[#This Row],[CustomerID]],'Medical Examinations'!A:J,4,FALSE)</f>
        <v>Yes</v>
      </c>
      <c r="F1627" s="6" t="str">
        <f>VLOOKUP(Table2[[#This Row],[CustomerID]],'Medical Examinations'!A:J,5,FALSE)</f>
        <v>No</v>
      </c>
      <c r="G1627" s="6" t="str">
        <f>VLOOKUP(Table2[[#This Row],[CustomerID]],'Medical Examinations'!A:J,6,FALSE)</f>
        <v>No</v>
      </c>
      <c r="H1627" s="6">
        <f>VLOOKUP(Table2[[#This Row],[CustomerID]],'Medical Examinations'!A:J,7,FALSE)</f>
        <v>1</v>
      </c>
      <c r="I1627" s="6" t="str">
        <f>VLOOKUP(Table2[[#This Row],[CustomerID]],'Medical Examinations'!A:J,8,FALSE)</f>
        <v>No</v>
      </c>
      <c r="J1627" s="6" t="str">
        <f>VLOOKUP(Table2[[#This Row],[CustomerID]],'Medical Examinations'!A:J,9,FALSE)</f>
        <v>Obesity</v>
      </c>
      <c r="K1627" s="6" t="str">
        <f>VLOOKUP(Table2[[#This Row],[CustomerID]],'Medical Examinations'!A:J,10,FALSE)</f>
        <v>Normal</v>
      </c>
      <c r="L1627" s="6" t="str">
        <f>VLOOKUP(Table2[[#This Row],[CustomerID]],'Hospitalisation Details'!A:M,12,FALSE)</f>
        <v>9-Sep-1995</v>
      </c>
      <c r="M1627" s="6">
        <f>VLOOKUP(Table2[[#This Row],[CustomerID]],'Hospitalisation Details'!A:M,7,FALSE)</f>
        <v>6111.95</v>
      </c>
      <c r="N1627" s="6" t="str">
        <f>VLOOKUP(Table2[[#This Row],[CustomerID]],'Hospitalisation Details'!A:M,8,FALSE)</f>
        <v>tier - 2</v>
      </c>
      <c r="O1627" s="6" t="str">
        <f>VLOOKUP(Table2[[#This Row],[CustomerID]],'Hospitalisation Details'!A:M,9,FALSE)</f>
        <v>tier - 3</v>
      </c>
      <c r="P1627" s="6" t="str">
        <f>VLOOKUP(Table2[[#This Row],[CustomerID]],'Hospitalisation Details'!A:M,10,FALSE)</f>
        <v>R1026</v>
      </c>
      <c r="Q1627" s="6">
        <f>VLOOKUP(Table2[[#This Row],[CustomerID]],'Hospitalisation Details'!A:M,13,FALSE)</f>
        <v>27</v>
      </c>
      <c r="R1627" s="41"/>
    </row>
    <row r="1628" spans="1:18" x14ac:dyDescent="0.3">
      <c r="A1628" s="6" t="str">
        <f>VLOOKUP('Customer Names'!A1628,'Customer Names'!A:A,1,FALSE)</f>
        <v>Id1627</v>
      </c>
      <c r="B1628" s="6" t="str">
        <f>VLOOKUP(Table2[[#This Row],[CustomerID]],'Customer Names'!A:E,4,FALSE)</f>
        <v xml:space="preserve">  Trasi</v>
      </c>
      <c r="C1628" s="6">
        <f>VLOOKUP(Table2[[#This Row],[CustomerID]],'Medical Examinations'!A:J,2,FALSE)</f>
        <v>16.850000000000001</v>
      </c>
      <c r="D1628" s="6">
        <f>VLOOKUP(Table2[[#This Row],[CustomerID]],'Medical Examinations'!A:J,3,FALSE)</f>
        <v>11.75</v>
      </c>
      <c r="E1628" s="6" t="str">
        <f>VLOOKUP(Table2[[#This Row],[CustomerID]],'Medical Examinations'!A:J,4,FALSE)</f>
        <v>Yes</v>
      </c>
      <c r="F1628" s="6" t="str">
        <f>VLOOKUP(Table2[[#This Row],[CustomerID]],'Medical Examinations'!A:J,5,FALSE)</f>
        <v>No</v>
      </c>
      <c r="G1628" s="6" t="str">
        <f>VLOOKUP(Table2[[#This Row],[CustomerID]],'Medical Examinations'!A:J,6,FALSE)</f>
        <v>No</v>
      </c>
      <c r="H1628" s="6">
        <f>VLOOKUP(Table2[[#This Row],[CustomerID]],'Medical Examinations'!A:J,7,FALSE)</f>
        <v>2</v>
      </c>
      <c r="I1628" s="6" t="str">
        <f>VLOOKUP(Table2[[#This Row],[CustomerID]],'Medical Examinations'!A:J,8,FALSE)</f>
        <v>No</v>
      </c>
      <c r="J1628" s="6" t="str">
        <f>VLOOKUP(Table2[[#This Row],[CustomerID]],'Medical Examinations'!A:J,9,FALSE)</f>
        <v>UnderWeight</v>
      </c>
      <c r="K1628" s="6" t="str">
        <f>VLOOKUP(Table2[[#This Row],[CustomerID]],'Medical Examinations'!A:J,10,FALSE)</f>
        <v>Diabetes</v>
      </c>
      <c r="L1628" s="6" t="str">
        <f>VLOOKUP(Table2[[#This Row],[CustomerID]],'Hospitalisation Details'!A:M,12,FALSE)</f>
        <v>9-Jun-1970</v>
      </c>
      <c r="M1628" s="6">
        <f>VLOOKUP(Table2[[#This Row],[CustomerID]],'Hospitalisation Details'!A:M,7,FALSE)</f>
        <v>6098.38</v>
      </c>
      <c r="N1628" s="6" t="str">
        <f>VLOOKUP(Table2[[#This Row],[CustomerID]],'Hospitalisation Details'!A:M,8,FALSE)</f>
        <v>tier - 2</v>
      </c>
      <c r="O1628" s="6" t="str">
        <f>VLOOKUP(Table2[[#This Row],[CustomerID]],'Hospitalisation Details'!A:M,9,FALSE)</f>
        <v>tier - 2</v>
      </c>
      <c r="P1628" s="6" t="str">
        <f>VLOOKUP(Table2[[#This Row],[CustomerID]],'Hospitalisation Details'!A:M,10,FALSE)</f>
        <v>R1013</v>
      </c>
      <c r="Q1628" s="6">
        <f>VLOOKUP(Table2[[#This Row],[CustomerID]],'Hospitalisation Details'!A:M,13,FALSE)</f>
        <v>52</v>
      </c>
      <c r="R1628" s="41"/>
    </row>
    <row r="1629" spans="1:18" x14ac:dyDescent="0.3">
      <c r="A1629" s="6" t="str">
        <f>VLOOKUP('Customer Names'!A1629,'Customer Names'!A:A,1,FALSE)</f>
        <v>Id1628</v>
      </c>
      <c r="B1629" s="6" t="str">
        <f>VLOOKUP(Table2[[#This Row],[CustomerID]],'Customer Names'!A:E,4,FALSE)</f>
        <v xml:space="preserve">  Kevin</v>
      </c>
      <c r="C1629" s="6">
        <f>VLOOKUP(Table2[[#This Row],[CustomerID]],'Medical Examinations'!A:J,2,FALSE)</f>
        <v>34.700000000000003</v>
      </c>
      <c r="D1629" s="6">
        <f>VLOOKUP(Table2[[#This Row],[CustomerID]],'Medical Examinations'!A:J,3,FALSE)</f>
        <v>6.06</v>
      </c>
      <c r="E1629" s="6" t="str">
        <f>VLOOKUP(Table2[[#This Row],[CustomerID]],'Medical Examinations'!A:J,4,FALSE)</f>
        <v>No</v>
      </c>
      <c r="F1629" s="6" t="str">
        <f>VLOOKUP(Table2[[#This Row],[CustomerID]],'Medical Examinations'!A:J,5,FALSE)</f>
        <v>No</v>
      </c>
      <c r="G1629" s="6" t="str">
        <f>VLOOKUP(Table2[[#This Row],[CustomerID]],'Medical Examinations'!A:J,6,FALSE)</f>
        <v>No</v>
      </c>
      <c r="H1629" s="6">
        <f>VLOOKUP(Table2[[#This Row],[CustomerID]],'Medical Examinations'!A:J,7,FALSE)</f>
        <v>1</v>
      </c>
      <c r="I1629" s="6" t="str">
        <f>VLOOKUP(Table2[[#This Row],[CustomerID]],'Medical Examinations'!A:J,8,FALSE)</f>
        <v>No</v>
      </c>
      <c r="J1629" s="6" t="str">
        <f>VLOOKUP(Table2[[#This Row],[CustomerID]],'Medical Examinations'!A:J,9,FALSE)</f>
        <v>Obesity</v>
      </c>
      <c r="K1629" s="6" t="str">
        <f>VLOOKUP(Table2[[#This Row],[CustomerID]],'Medical Examinations'!A:J,10,FALSE)</f>
        <v>Prediabetes</v>
      </c>
      <c r="L1629" s="6" t="str">
        <f>VLOOKUP(Table2[[#This Row],[CustomerID]],'Hospitalisation Details'!A:M,12,FALSE)</f>
        <v>25-Jul-1984</v>
      </c>
      <c r="M1629" s="6">
        <f>VLOOKUP(Table2[[#This Row],[CustomerID]],'Hospitalisation Details'!A:M,7,FALSE)</f>
        <v>6082.41</v>
      </c>
      <c r="N1629" s="6" t="str">
        <f>VLOOKUP(Table2[[#This Row],[CustomerID]],'Hospitalisation Details'!A:M,8,FALSE)</f>
        <v>tier - 1</v>
      </c>
      <c r="O1629" s="6" t="str">
        <f>VLOOKUP(Table2[[#This Row],[CustomerID]],'Hospitalisation Details'!A:M,9,FALSE)</f>
        <v>tier - 2</v>
      </c>
      <c r="P1629" s="6" t="str">
        <f>VLOOKUP(Table2[[#This Row],[CustomerID]],'Hospitalisation Details'!A:M,10,FALSE)</f>
        <v>R1011</v>
      </c>
      <c r="Q1629" s="6">
        <f>VLOOKUP(Table2[[#This Row],[CustomerID]],'Hospitalisation Details'!A:M,13,FALSE)</f>
        <v>38</v>
      </c>
      <c r="R1629" s="41"/>
    </row>
    <row r="1630" spans="1:18" x14ac:dyDescent="0.3">
      <c r="A1630" s="6" t="str">
        <f>VLOOKUP('Customer Names'!A1630,'Customer Names'!A:A,1,FALSE)</f>
        <v>Id1629</v>
      </c>
      <c r="B1630" s="6" t="str">
        <f>VLOOKUP(Table2[[#This Row],[CustomerID]],'Customer Names'!A:E,4,FALSE)</f>
        <v xml:space="preserve">  Fernando</v>
      </c>
      <c r="C1630" s="6">
        <f>VLOOKUP(Table2[[#This Row],[CustomerID]],'Medical Examinations'!A:J,2,FALSE)</f>
        <v>37.049999999999997</v>
      </c>
      <c r="D1630" s="6">
        <f>VLOOKUP(Table2[[#This Row],[CustomerID]],'Medical Examinations'!A:J,3,FALSE)</f>
        <v>5.48</v>
      </c>
      <c r="E1630" s="6" t="str">
        <f>VLOOKUP(Table2[[#This Row],[CustomerID]],'Medical Examinations'!A:J,4,FALSE)</f>
        <v>No</v>
      </c>
      <c r="F1630" s="6" t="str">
        <f>VLOOKUP(Table2[[#This Row],[CustomerID]],'Medical Examinations'!A:J,5,FALSE)</f>
        <v>No</v>
      </c>
      <c r="G1630" s="6" t="str">
        <f>VLOOKUP(Table2[[#This Row],[CustomerID]],'Medical Examinations'!A:J,6,FALSE)</f>
        <v>No</v>
      </c>
      <c r="H1630" s="6">
        <f>VLOOKUP(Table2[[#This Row],[CustomerID]],'Medical Examinations'!A:J,7,FALSE)</f>
        <v>1</v>
      </c>
      <c r="I1630" s="6" t="str">
        <f>VLOOKUP(Table2[[#This Row],[CustomerID]],'Medical Examinations'!A:J,8,FALSE)</f>
        <v>No</v>
      </c>
      <c r="J1630" s="6" t="str">
        <f>VLOOKUP(Table2[[#This Row],[CustomerID]],'Medical Examinations'!A:J,9,FALSE)</f>
        <v>Obesity</v>
      </c>
      <c r="K1630" s="6" t="str">
        <f>VLOOKUP(Table2[[#This Row],[CustomerID]],'Medical Examinations'!A:J,10,FALSE)</f>
        <v>Normal</v>
      </c>
      <c r="L1630" s="6" t="str">
        <f>VLOOKUP(Table2[[#This Row],[CustomerID]],'Hospitalisation Details'!A:M,12,FALSE)</f>
        <v>14-Oct-1984</v>
      </c>
      <c r="M1630" s="6">
        <f>VLOOKUP(Table2[[#This Row],[CustomerID]],'Hospitalisation Details'!A:M,7,FALSE)</f>
        <v>6079.67</v>
      </c>
      <c r="N1630" s="6" t="str">
        <f>VLOOKUP(Table2[[#This Row],[CustomerID]],'Hospitalisation Details'!A:M,8,FALSE)</f>
        <v>tier - 1</v>
      </c>
      <c r="O1630" s="6" t="str">
        <f>VLOOKUP(Table2[[#This Row],[CustomerID]],'Hospitalisation Details'!A:M,9,FALSE)</f>
        <v>tier - 1</v>
      </c>
      <c r="P1630" s="6" t="str">
        <f>VLOOKUP(Table2[[#This Row],[CustomerID]],'Hospitalisation Details'!A:M,10,FALSE)</f>
        <v>R1014</v>
      </c>
      <c r="Q1630" s="6">
        <f>VLOOKUP(Table2[[#This Row],[CustomerID]],'Hospitalisation Details'!A:M,13,FALSE)</f>
        <v>38</v>
      </c>
      <c r="R1630" s="41"/>
    </row>
    <row r="1631" spans="1:18" x14ac:dyDescent="0.3">
      <c r="A1631" s="6" t="str">
        <f>VLOOKUP('Customer Names'!A1631,'Customer Names'!A:A,1,FALSE)</f>
        <v>Id1630</v>
      </c>
      <c r="B1631" s="6" t="str">
        <f>VLOOKUP(Table2[[#This Row],[CustomerID]],'Customer Names'!A:E,4,FALSE)</f>
        <v xml:space="preserve">  Ieva</v>
      </c>
      <c r="C1631" s="6">
        <f>VLOOKUP(Table2[[#This Row],[CustomerID]],'Medical Examinations'!A:J,2,FALSE)</f>
        <v>18.78</v>
      </c>
      <c r="D1631" s="6">
        <f>VLOOKUP(Table2[[#This Row],[CustomerID]],'Medical Examinations'!A:J,3,FALSE)</f>
        <v>4.45</v>
      </c>
      <c r="E1631" s="6" t="str">
        <f>VLOOKUP(Table2[[#This Row],[CustomerID]],'Medical Examinations'!A:J,4,FALSE)</f>
        <v>No</v>
      </c>
      <c r="F1631" s="6" t="str">
        <f>VLOOKUP(Table2[[#This Row],[CustomerID]],'Medical Examinations'!A:J,5,FALSE)</f>
        <v>No</v>
      </c>
      <c r="G1631" s="6" t="str">
        <f>VLOOKUP(Table2[[#This Row],[CustomerID]],'Medical Examinations'!A:J,6,FALSE)</f>
        <v>Yes</v>
      </c>
      <c r="H1631" s="6">
        <f>VLOOKUP(Table2[[#This Row],[CustomerID]],'Medical Examinations'!A:J,7,FALSE)</f>
        <v>1</v>
      </c>
      <c r="I1631" s="6" t="str">
        <f>VLOOKUP(Table2[[#This Row],[CustomerID]],'Medical Examinations'!A:J,8,FALSE)</f>
        <v>No</v>
      </c>
      <c r="J1631" s="6" t="str">
        <f>VLOOKUP(Table2[[#This Row],[CustomerID]],'Medical Examinations'!A:J,9,FALSE)</f>
        <v>NormalWeight</v>
      </c>
      <c r="K1631" s="6" t="str">
        <f>VLOOKUP(Table2[[#This Row],[CustomerID]],'Medical Examinations'!A:J,10,FALSE)</f>
        <v>Normal</v>
      </c>
      <c r="L1631" s="6" t="str">
        <f>VLOOKUP(Table2[[#This Row],[CustomerID]],'Hospitalisation Details'!A:M,12,FALSE)</f>
        <v>8-Aug-1979</v>
      </c>
      <c r="M1631" s="6">
        <f>VLOOKUP(Table2[[#This Row],[CustomerID]],'Hospitalisation Details'!A:M,7,FALSE)</f>
        <v>6074.37</v>
      </c>
      <c r="N1631" s="6" t="str">
        <f>VLOOKUP(Table2[[#This Row],[CustomerID]],'Hospitalisation Details'!A:M,8,FALSE)</f>
        <v>tier - 2</v>
      </c>
      <c r="O1631" s="6" t="str">
        <f>VLOOKUP(Table2[[#This Row],[CustomerID]],'Hospitalisation Details'!A:M,9,FALSE)</f>
        <v>tier - 2</v>
      </c>
      <c r="P1631" s="6" t="str">
        <f>VLOOKUP(Table2[[#This Row],[CustomerID]],'Hospitalisation Details'!A:M,10,FALSE)</f>
        <v>R1012</v>
      </c>
      <c r="Q1631" s="6">
        <f>VLOOKUP(Table2[[#This Row],[CustomerID]],'Hospitalisation Details'!A:M,13,FALSE)</f>
        <v>43</v>
      </c>
      <c r="R1631" s="41"/>
    </row>
    <row r="1632" spans="1:18" x14ac:dyDescent="0.3">
      <c r="A1632" s="6" t="str">
        <f>VLOOKUP('Customer Names'!A1632,'Customer Names'!A:A,1,FALSE)</f>
        <v>Id1631</v>
      </c>
      <c r="B1632" s="6" t="str">
        <f>VLOOKUP(Table2[[#This Row],[CustomerID]],'Customer Names'!A:E,4,FALSE)</f>
        <v xml:space="preserve">  Chris</v>
      </c>
      <c r="C1632" s="6">
        <f>VLOOKUP(Table2[[#This Row],[CustomerID]],'Medical Examinations'!A:J,2,FALSE)</f>
        <v>28.024999999999999</v>
      </c>
      <c r="D1632" s="6">
        <f>VLOOKUP(Table2[[#This Row],[CustomerID]],'Medical Examinations'!A:J,3,FALSE)</f>
        <v>5</v>
      </c>
      <c r="E1632" s="6" t="str">
        <f>VLOOKUP(Table2[[#This Row],[CustomerID]],'Medical Examinations'!A:J,4,FALSE)</f>
        <v>No</v>
      </c>
      <c r="F1632" s="6" t="str">
        <f>VLOOKUP(Table2[[#This Row],[CustomerID]],'Medical Examinations'!A:J,5,FALSE)</f>
        <v>No</v>
      </c>
      <c r="G1632" s="6" t="str">
        <f>VLOOKUP(Table2[[#This Row],[CustomerID]],'Medical Examinations'!A:J,6,FALSE)</f>
        <v>No</v>
      </c>
      <c r="H1632" s="6">
        <f>VLOOKUP(Table2[[#This Row],[CustomerID]],'Medical Examinations'!A:J,7,FALSE)</f>
        <v>1</v>
      </c>
      <c r="I1632" s="6" t="str">
        <f>VLOOKUP(Table2[[#This Row],[CustomerID]],'Medical Examinations'!A:J,8,FALSE)</f>
        <v>No</v>
      </c>
      <c r="J1632" s="6" t="str">
        <f>VLOOKUP(Table2[[#This Row],[CustomerID]],'Medical Examinations'!A:J,9,FALSE)</f>
        <v>OverWeight</v>
      </c>
      <c r="K1632" s="6" t="str">
        <f>VLOOKUP(Table2[[#This Row],[CustomerID]],'Medical Examinations'!A:J,10,FALSE)</f>
        <v>Normal</v>
      </c>
      <c r="L1632" s="6" t="str">
        <f>VLOOKUP(Table2[[#This Row],[CustomerID]],'Hospitalisation Details'!A:M,12,FALSE)</f>
        <v>21-Sep-1984</v>
      </c>
      <c r="M1632" s="6">
        <f>VLOOKUP(Table2[[#This Row],[CustomerID]],'Hospitalisation Details'!A:M,7,FALSE)</f>
        <v>6067.13</v>
      </c>
      <c r="N1632" s="6" t="str">
        <f>VLOOKUP(Table2[[#This Row],[CustomerID]],'Hospitalisation Details'!A:M,8,FALSE)</f>
        <v>tier - 3</v>
      </c>
      <c r="O1632" s="6" t="str">
        <f>VLOOKUP(Table2[[#This Row],[CustomerID]],'Hospitalisation Details'!A:M,9,FALSE)</f>
        <v>tier - 1</v>
      </c>
      <c r="P1632" s="6" t="str">
        <f>VLOOKUP(Table2[[#This Row],[CustomerID]],'Hospitalisation Details'!A:M,10,FALSE)</f>
        <v>R1016</v>
      </c>
      <c r="Q1632" s="6">
        <f>VLOOKUP(Table2[[#This Row],[CustomerID]],'Hospitalisation Details'!A:M,13,FALSE)</f>
        <v>38</v>
      </c>
      <c r="R1632" s="41"/>
    </row>
    <row r="1633" spans="1:18" x14ac:dyDescent="0.3">
      <c r="A1633" s="6" t="str">
        <f>VLOOKUP('Customer Names'!A1633,'Customer Names'!A:A,1,FALSE)</f>
        <v>Id1632</v>
      </c>
      <c r="B1633" s="6" t="str">
        <f>VLOOKUP(Table2[[#This Row],[CustomerID]],'Customer Names'!A:E,4,FALSE)</f>
        <v xml:space="preserve">  Drew L</v>
      </c>
      <c r="C1633" s="6">
        <f>VLOOKUP(Table2[[#This Row],[CustomerID]],'Medical Examinations'!A:J,2,FALSE)</f>
        <v>35.090000000000003</v>
      </c>
      <c r="D1633" s="6">
        <f>VLOOKUP(Table2[[#This Row],[CustomerID]],'Medical Examinations'!A:J,3,FALSE)</f>
        <v>5.84</v>
      </c>
      <c r="E1633" s="6" t="str">
        <f>VLOOKUP(Table2[[#This Row],[CustomerID]],'Medical Examinations'!A:J,4,FALSE)</f>
        <v>No</v>
      </c>
      <c r="F1633" s="6" t="str">
        <f>VLOOKUP(Table2[[#This Row],[CustomerID]],'Medical Examinations'!A:J,5,FALSE)</f>
        <v>No</v>
      </c>
      <c r="G1633" s="6" t="str">
        <f>VLOOKUP(Table2[[#This Row],[CustomerID]],'Medical Examinations'!A:J,6,FALSE)</f>
        <v>No</v>
      </c>
      <c r="H1633" s="6">
        <f>VLOOKUP(Table2[[#This Row],[CustomerID]],'Medical Examinations'!A:J,7,FALSE)</f>
        <v>0</v>
      </c>
      <c r="I1633" s="6" t="str">
        <f>VLOOKUP(Table2[[#This Row],[CustomerID]],'Medical Examinations'!A:J,8,FALSE)</f>
        <v>No</v>
      </c>
      <c r="J1633" s="6" t="str">
        <f>VLOOKUP(Table2[[#This Row],[CustomerID]],'Medical Examinations'!A:J,9,FALSE)</f>
        <v>Obesity</v>
      </c>
      <c r="K1633" s="6" t="str">
        <f>VLOOKUP(Table2[[#This Row],[CustomerID]],'Medical Examinations'!A:J,10,FALSE)</f>
        <v>Prediabetes</v>
      </c>
      <c r="L1633" s="6" t="str">
        <f>VLOOKUP(Table2[[#This Row],[CustomerID]],'Hospitalisation Details'!A:M,12,FALSE)</f>
        <v>8-Nov-1994</v>
      </c>
      <c r="M1633" s="6">
        <f>VLOOKUP(Table2[[#This Row],[CustomerID]],'Hospitalisation Details'!A:M,7,FALSE)</f>
        <v>6064.37</v>
      </c>
      <c r="N1633" s="6" t="str">
        <f>VLOOKUP(Table2[[#This Row],[CustomerID]],'Hospitalisation Details'!A:M,8,FALSE)</f>
        <v>tier - 2</v>
      </c>
      <c r="O1633" s="6" t="str">
        <f>VLOOKUP(Table2[[#This Row],[CustomerID]],'Hospitalisation Details'!A:M,9,FALSE)</f>
        <v>tier - 2</v>
      </c>
      <c r="P1633" s="6" t="str">
        <f>VLOOKUP(Table2[[#This Row],[CustomerID]],'Hospitalisation Details'!A:M,10,FALSE)</f>
        <v>R1011</v>
      </c>
      <c r="Q1633" s="6">
        <f>VLOOKUP(Table2[[#This Row],[CustomerID]],'Hospitalisation Details'!A:M,13,FALSE)</f>
        <v>28</v>
      </c>
      <c r="R1633" s="41"/>
    </row>
    <row r="1634" spans="1:18" x14ac:dyDescent="0.3">
      <c r="A1634" s="6" t="str">
        <f>VLOOKUP('Customer Names'!A1634,'Customer Names'!A:A,1,FALSE)</f>
        <v>Id1633</v>
      </c>
      <c r="B1634" s="6" t="str">
        <f>VLOOKUP(Table2[[#This Row],[CustomerID]],'Customer Names'!A:E,4,FALSE)</f>
        <v xml:space="preserve">  Christina</v>
      </c>
      <c r="C1634" s="6">
        <f>VLOOKUP(Table2[[#This Row],[CustomerID]],'Medical Examinations'!A:J,2,FALSE)</f>
        <v>34.42</v>
      </c>
      <c r="D1634" s="6">
        <f>VLOOKUP(Table2[[#This Row],[CustomerID]],'Medical Examinations'!A:J,3,FALSE)</f>
        <v>5.21</v>
      </c>
      <c r="E1634" s="6" t="str">
        <f>VLOOKUP(Table2[[#This Row],[CustomerID]],'Medical Examinations'!A:J,4,FALSE)</f>
        <v>Yes</v>
      </c>
      <c r="F1634" s="6" t="str">
        <f>VLOOKUP(Table2[[#This Row],[CustomerID]],'Medical Examinations'!A:J,5,FALSE)</f>
        <v>No</v>
      </c>
      <c r="G1634" s="6" t="str">
        <f>VLOOKUP(Table2[[#This Row],[CustomerID]],'Medical Examinations'!A:J,6,FALSE)</f>
        <v>No</v>
      </c>
      <c r="H1634" s="6">
        <f>VLOOKUP(Table2[[#This Row],[CustomerID]],'Medical Examinations'!A:J,7,FALSE)</f>
        <v>0</v>
      </c>
      <c r="I1634" s="6" t="str">
        <f>VLOOKUP(Table2[[#This Row],[CustomerID]],'Medical Examinations'!A:J,8,FALSE)</f>
        <v>No</v>
      </c>
      <c r="J1634" s="6" t="str">
        <f>VLOOKUP(Table2[[#This Row],[CustomerID]],'Medical Examinations'!A:J,9,FALSE)</f>
        <v>Obesity</v>
      </c>
      <c r="K1634" s="6" t="str">
        <f>VLOOKUP(Table2[[#This Row],[CustomerID]],'Medical Examinations'!A:J,10,FALSE)</f>
        <v>Normal</v>
      </c>
      <c r="L1634" s="6" t="str">
        <f>VLOOKUP(Table2[[#This Row],[CustomerID]],'Hospitalisation Details'!A:M,12,FALSE)</f>
        <v>28-Jul-1996</v>
      </c>
      <c r="M1634" s="6">
        <f>VLOOKUP(Table2[[#This Row],[CustomerID]],'Hospitalisation Details'!A:M,7,FALSE)</f>
        <v>6061.8</v>
      </c>
      <c r="N1634" s="6" t="str">
        <f>VLOOKUP(Table2[[#This Row],[CustomerID]],'Hospitalisation Details'!A:M,8,FALSE)</f>
        <v>tier - 2</v>
      </c>
      <c r="O1634" s="6" t="str">
        <f>VLOOKUP(Table2[[#This Row],[CustomerID]],'Hospitalisation Details'!A:M,9,FALSE)</f>
        <v>tier - 3</v>
      </c>
      <c r="P1634" s="6" t="str">
        <f>VLOOKUP(Table2[[#This Row],[CustomerID]],'Hospitalisation Details'!A:M,10,FALSE)</f>
        <v>R1012</v>
      </c>
      <c r="Q1634" s="6">
        <f>VLOOKUP(Table2[[#This Row],[CustomerID]],'Hospitalisation Details'!A:M,13,FALSE)</f>
        <v>26</v>
      </c>
      <c r="R1634" s="41"/>
    </row>
    <row r="1635" spans="1:18" x14ac:dyDescent="0.3">
      <c r="A1635" s="6" t="str">
        <f>VLOOKUP('Customer Names'!A1635,'Customer Names'!A:A,1,FALSE)</f>
        <v>Id1634</v>
      </c>
      <c r="B1635" s="6" t="str">
        <f>VLOOKUP(Table2[[#This Row],[CustomerID]],'Customer Names'!A:E,4,FALSE)</f>
        <v xml:space="preserve">  Alexander G</v>
      </c>
      <c r="C1635" s="6">
        <f>VLOOKUP(Table2[[#This Row],[CustomerID]],'Medical Examinations'!A:J,2,FALSE)</f>
        <v>29.4</v>
      </c>
      <c r="D1635" s="6">
        <f>VLOOKUP(Table2[[#This Row],[CustomerID]],'Medical Examinations'!A:J,3,FALSE)</f>
        <v>4.26</v>
      </c>
      <c r="E1635" s="6" t="str">
        <f>VLOOKUP(Table2[[#This Row],[CustomerID]],'Medical Examinations'!A:J,4,FALSE)</f>
        <v>No</v>
      </c>
      <c r="F1635" s="6" t="str">
        <f>VLOOKUP(Table2[[#This Row],[CustomerID]],'Medical Examinations'!A:J,5,FALSE)</f>
        <v>No</v>
      </c>
      <c r="G1635" s="6" t="str">
        <f>VLOOKUP(Table2[[#This Row],[CustomerID]],'Medical Examinations'!A:J,6,FALSE)</f>
        <v>No</v>
      </c>
      <c r="H1635" s="6">
        <f>VLOOKUP(Table2[[#This Row],[CustomerID]],'Medical Examinations'!A:J,7,FALSE)</f>
        <v>0</v>
      </c>
      <c r="I1635" s="6" t="str">
        <f>VLOOKUP(Table2[[#This Row],[CustomerID]],'Medical Examinations'!A:J,8,FALSE)</f>
        <v>No</v>
      </c>
      <c r="J1635" s="6" t="str">
        <f>VLOOKUP(Table2[[#This Row],[CustomerID]],'Medical Examinations'!A:J,9,FALSE)</f>
        <v>OverWeight</v>
      </c>
      <c r="K1635" s="6" t="str">
        <f>VLOOKUP(Table2[[#This Row],[CustomerID]],'Medical Examinations'!A:J,10,FALSE)</f>
        <v>Normal</v>
      </c>
      <c r="L1635" s="6" t="str">
        <f>VLOOKUP(Table2[[#This Row],[CustomerID]],'Hospitalisation Details'!A:M,12,FALSE)</f>
        <v>16-Aug-1989</v>
      </c>
      <c r="M1635" s="6">
        <f>VLOOKUP(Table2[[#This Row],[CustomerID]],'Hospitalisation Details'!A:M,7,FALSE)</f>
        <v>6059.17</v>
      </c>
      <c r="N1635" s="6" t="str">
        <f>VLOOKUP(Table2[[#This Row],[CustomerID]],'Hospitalisation Details'!A:M,8,FALSE)</f>
        <v>tier - 2</v>
      </c>
      <c r="O1635" s="6" t="str">
        <f>VLOOKUP(Table2[[#This Row],[CustomerID]],'Hospitalisation Details'!A:M,9,FALSE)</f>
        <v>tier - 1</v>
      </c>
      <c r="P1635" s="6" t="str">
        <f>VLOOKUP(Table2[[#This Row],[CustomerID]],'Hospitalisation Details'!A:M,10,FALSE)</f>
        <v>R1011</v>
      </c>
      <c r="Q1635" s="6">
        <f>VLOOKUP(Table2[[#This Row],[CustomerID]],'Hospitalisation Details'!A:M,13,FALSE)</f>
        <v>33</v>
      </c>
      <c r="R1635" s="41"/>
    </row>
    <row r="1636" spans="1:18" x14ac:dyDescent="0.3">
      <c r="A1636" s="6" t="str">
        <f>VLOOKUP('Customer Names'!A1636,'Customer Names'!A:A,1,FALSE)</f>
        <v>Id1635</v>
      </c>
      <c r="B1636" s="6" t="str">
        <f>VLOOKUP(Table2[[#This Row],[CustomerID]],'Customer Names'!A:E,4,FALSE)</f>
        <v xml:space="preserve">  Meaghan</v>
      </c>
      <c r="C1636" s="6">
        <f>VLOOKUP(Table2[[#This Row],[CustomerID]],'Medical Examinations'!A:J,2,FALSE)</f>
        <v>21.31</v>
      </c>
      <c r="D1636" s="6">
        <f>VLOOKUP(Table2[[#This Row],[CustomerID]],'Medical Examinations'!A:J,3,FALSE)</f>
        <v>4.17</v>
      </c>
      <c r="E1636" s="6" t="str">
        <f>VLOOKUP(Table2[[#This Row],[CustomerID]],'Medical Examinations'!A:J,4,FALSE)</f>
        <v>No</v>
      </c>
      <c r="F1636" s="6" t="str">
        <f>VLOOKUP(Table2[[#This Row],[CustomerID]],'Medical Examinations'!A:J,5,FALSE)</f>
        <v>No</v>
      </c>
      <c r="G1636" s="6" t="str">
        <f>VLOOKUP(Table2[[#This Row],[CustomerID]],'Medical Examinations'!A:J,6,FALSE)</f>
        <v>No</v>
      </c>
      <c r="H1636" s="6">
        <f>VLOOKUP(Table2[[#This Row],[CustomerID]],'Medical Examinations'!A:J,7,FALSE)</f>
        <v>0</v>
      </c>
      <c r="I1636" s="6" t="str">
        <f>VLOOKUP(Table2[[#This Row],[CustomerID]],'Medical Examinations'!A:J,8,FALSE)</f>
        <v>No</v>
      </c>
      <c r="J1636" s="6" t="str">
        <f>VLOOKUP(Table2[[#This Row],[CustomerID]],'Medical Examinations'!A:J,9,FALSE)</f>
        <v>NormalWeight</v>
      </c>
      <c r="K1636" s="6" t="str">
        <f>VLOOKUP(Table2[[#This Row],[CustomerID]],'Medical Examinations'!A:J,10,FALSE)</f>
        <v>Normal</v>
      </c>
      <c r="L1636" s="6" t="str">
        <f>VLOOKUP(Table2[[#This Row],[CustomerID]],'Hospitalisation Details'!A:M,12,FALSE)</f>
        <v>8-Aug-1980</v>
      </c>
      <c r="M1636" s="6">
        <f>VLOOKUP(Table2[[#This Row],[CustomerID]],'Hospitalisation Details'!A:M,7,FALSE)</f>
        <v>5993.62</v>
      </c>
      <c r="N1636" s="6" t="str">
        <f>VLOOKUP(Table2[[#This Row],[CustomerID]],'Hospitalisation Details'!A:M,8,FALSE)</f>
        <v>tier - 2</v>
      </c>
      <c r="O1636" s="6" t="str">
        <f>VLOOKUP(Table2[[#This Row],[CustomerID]],'Hospitalisation Details'!A:M,9,FALSE)</f>
        <v>tier - 3</v>
      </c>
      <c r="P1636" s="6" t="str">
        <f>VLOOKUP(Table2[[#This Row],[CustomerID]],'Hospitalisation Details'!A:M,10,FALSE)</f>
        <v>R1013</v>
      </c>
      <c r="Q1636" s="6">
        <f>VLOOKUP(Table2[[#This Row],[CustomerID]],'Hospitalisation Details'!A:M,13,FALSE)</f>
        <v>42</v>
      </c>
      <c r="R1636" s="41"/>
    </row>
    <row r="1637" spans="1:18" x14ac:dyDescent="0.3">
      <c r="A1637" s="6" t="str">
        <f>VLOOKUP('Customer Names'!A1637,'Customer Names'!A:A,1,FALSE)</f>
        <v>Id1636</v>
      </c>
      <c r="B1637" s="6" t="str">
        <f>VLOOKUP(Table2[[#This Row],[CustomerID]],'Customer Names'!A:E,4,FALSE)</f>
        <v xml:space="preserve">  Kristin</v>
      </c>
      <c r="C1637" s="6">
        <f>VLOOKUP(Table2[[#This Row],[CustomerID]],'Medical Examinations'!A:J,2,FALSE)</f>
        <v>19.559999999999999</v>
      </c>
      <c r="D1637" s="6">
        <f>VLOOKUP(Table2[[#This Row],[CustomerID]],'Medical Examinations'!A:J,3,FALSE)</f>
        <v>11.96</v>
      </c>
      <c r="E1637" s="6" t="str">
        <f>VLOOKUP(Table2[[#This Row],[CustomerID]],'Medical Examinations'!A:J,4,FALSE)</f>
        <v>No</v>
      </c>
      <c r="F1637" s="6" t="str">
        <f>VLOOKUP(Table2[[#This Row],[CustomerID]],'Medical Examinations'!A:J,5,FALSE)</f>
        <v>No</v>
      </c>
      <c r="G1637" s="6" t="str">
        <f>VLOOKUP(Table2[[#This Row],[CustomerID]],'Medical Examinations'!A:J,6,FALSE)</f>
        <v>No</v>
      </c>
      <c r="H1637" s="6">
        <f>VLOOKUP(Table2[[#This Row],[CustomerID]],'Medical Examinations'!A:J,7,FALSE)</f>
        <v>0</v>
      </c>
      <c r="I1637" s="6" t="str">
        <f>VLOOKUP(Table2[[#This Row],[CustomerID]],'Medical Examinations'!A:J,8,FALSE)</f>
        <v>No</v>
      </c>
      <c r="J1637" s="6" t="str">
        <f>VLOOKUP(Table2[[#This Row],[CustomerID]],'Medical Examinations'!A:J,9,FALSE)</f>
        <v>NormalWeight</v>
      </c>
      <c r="K1637" s="6" t="str">
        <f>VLOOKUP(Table2[[#This Row],[CustomerID]],'Medical Examinations'!A:J,10,FALSE)</f>
        <v>Diabetes</v>
      </c>
      <c r="L1637" s="6" t="str">
        <f>VLOOKUP(Table2[[#This Row],[CustomerID]],'Hospitalisation Details'!A:M,12,FALSE)</f>
        <v>17-Aug-1974</v>
      </c>
      <c r="M1637" s="6">
        <f>VLOOKUP(Table2[[#This Row],[CustomerID]],'Hospitalisation Details'!A:M,7,FALSE)</f>
        <v>5990.17</v>
      </c>
      <c r="N1637" s="6" t="str">
        <f>VLOOKUP(Table2[[#This Row],[CustomerID]],'Hospitalisation Details'!A:M,8,FALSE)</f>
        <v>tier - 2</v>
      </c>
      <c r="O1637" s="6" t="str">
        <f>VLOOKUP(Table2[[#This Row],[CustomerID]],'Hospitalisation Details'!A:M,9,FALSE)</f>
        <v>tier - 2</v>
      </c>
      <c r="P1637" s="6" t="str">
        <f>VLOOKUP(Table2[[#This Row],[CustomerID]],'Hospitalisation Details'!A:M,10,FALSE)</f>
        <v>R1013</v>
      </c>
      <c r="Q1637" s="6">
        <f>VLOOKUP(Table2[[#This Row],[CustomerID]],'Hospitalisation Details'!A:M,13,FALSE)</f>
        <v>48</v>
      </c>
      <c r="R1637" s="41"/>
    </row>
    <row r="1638" spans="1:18" x14ac:dyDescent="0.3">
      <c r="A1638" s="6" t="str">
        <f>VLOOKUP('Customer Names'!A1638,'Customer Names'!A:A,1,FALSE)</f>
        <v>Id1637</v>
      </c>
      <c r="B1638" s="6" t="str">
        <f>VLOOKUP(Table2[[#This Row],[CustomerID]],'Customer Names'!A:E,4,FALSE)</f>
        <v xml:space="preserve">  Andrea K</v>
      </c>
      <c r="C1638" s="6">
        <f>VLOOKUP(Table2[[#This Row],[CustomerID]],'Medical Examinations'!A:J,2,FALSE)</f>
        <v>37.335000000000001</v>
      </c>
      <c r="D1638" s="6">
        <f>VLOOKUP(Table2[[#This Row],[CustomerID]],'Medical Examinations'!A:J,3,FALSE)</f>
        <v>6.26</v>
      </c>
      <c r="E1638" s="6" t="str">
        <f>VLOOKUP(Table2[[#This Row],[CustomerID]],'Medical Examinations'!A:J,4,FALSE)</f>
        <v>Yes</v>
      </c>
      <c r="F1638" s="6" t="str">
        <f>VLOOKUP(Table2[[#This Row],[CustomerID]],'Medical Examinations'!A:J,5,FALSE)</f>
        <v>No</v>
      </c>
      <c r="G1638" s="6" t="str">
        <f>VLOOKUP(Table2[[#This Row],[CustomerID]],'Medical Examinations'!A:J,6,FALSE)</f>
        <v>No</v>
      </c>
      <c r="H1638" s="6">
        <f>VLOOKUP(Table2[[#This Row],[CustomerID]],'Medical Examinations'!A:J,7,FALSE)</f>
        <v>1</v>
      </c>
      <c r="I1638" s="6" t="str">
        <f>VLOOKUP(Table2[[#This Row],[CustomerID]],'Medical Examinations'!A:J,8,FALSE)</f>
        <v>No</v>
      </c>
      <c r="J1638" s="6" t="str">
        <f>VLOOKUP(Table2[[#This Row],[CustomerID]],'Medical Examinations'!A:J,9,FALSE)</f>
        <v>Obesity</v>
      </c>
      <c r="K1638" s="6" t="str">
        <f>VLOOKUP(Table2[[#This Row],[CustomerID]],'Medical Examinations'!A:J,10,FALSE)</f>
        <v>Prediabetes</v>
      </c>
      <c r="L1638" s="6" t="str">
        <f>VLOOKUP(Table2[[#This Row],[CustomerID]],'Hospitalisation Details'!A:M,12,FALSE)</f>
        <v>10-Jun-1988</v>
      </c>
      <c r="M1638" s="6">
        <f>VLOOKUP(Table2[[#This Row],[CustomerID]],'Hospitalisation Details'!A:M,7,FALSE)</f>
        <v>5989.52</v>
      </c>
      <c r="N1638" s="6" t="str">
        <f>VLOOKUP(Table2[[#This Row],[CustomerID]],'Hospitalisation Details'!A:M,8,FALSE)</f>
        <v>tier - 2</v>
      </c>
      <c r="O1638" s="6" t="str">
        <f>VLOOKUP(Table2[[#This Row],[CustomerID]],'Hospitalisation Details'!A:M,9,FALSE)</f>
        <v>tier - 1</v>
      </c>
      <c r="P1638" s="6" t="str">
        <f>VLOOKUP(Table2[[#This Row],[CustomerID]],'Hospitalisation Details'!A:M,10,FALSE)</f>
        <v>R1012</v>
      </c>
      <c r="Q1638" s="6">
        <f>VLOOKUP(Table2[[#This Row],[CustomerID]],'Hospitalisation Details'!A:M,13,FALSE)</f>
        <v>34</v>
      </c>
      <c r="R1638" s="41"/>
    </row>
    <row r="1639" spans="1:18" x14ac:dyDescent="0.3">
      <c r="A1639" s="6" t="str">
        <f>VLOOKUP('Customer Names'!A1639,'Customer Names'!A:A,1,FALSE)</f>
        <v>Id1638</v>
      </c>
      <c r="B1639" s="6" t="str">
        <f>VLOOKUP(Table2[[#This Row],[CustomerID]],'Customer Names'!A:E,4,FALSE)</f>
        <v xml:space="preserve">  Kris</v>
      </c>
      <c r="C1639" s="6">
        <f>VLOOKUP(Table2[[#This Row],[CustomerID]],'Medical Examinations'!A:J,2,FALSE)</f>
        <v>19.53</v>
      </c>
      <c r="D1639" s="6">
        <f>VLOOKUP(Table2[[#This Row],[CustomerID]],'Medical Examinations'!A:J,3,FALSE)</f>
        <v>11.68</v>
      </c>
      <c r="E1639" s="6" t="str">
        <f>VLOOKUP(Table2[[#This Row],[CustomerID]],'Medical Examinations'!A:J,4,FALSE)</f>
        <v>No</v>
      </c>
      <c r="F1639" s="6" t="str">
        <f>VLOOKUP(Table2[[#This Row],[CustomerID]],'Medical Examinations'!A:J,5,FALSE)</f>
        <v>No</v>
      </c>
      <c r="G1639" s="6" t="str">
        <f>VLOOKUP(Table2[[#This Row],[CustomerID]],'Medical Examinations'!A:J,6,FALSE)</f>
        <v>No</v>
      </c>
      <c r="H1639" s="6">
        <f>VLOOKUP(Table2[[#This Row],[CustomerID]],'Medical Examinations'!A:J,7,FALSE)</f>
        <v>0</v>
      </c>
      <c r="I1639" s="6" t="str">
        <f>VLOOKUP(Table2[[#This Row],[CustomerID]],'Medical Examinations'!A:J,8,FALSE)</f>
        <v>No</v>
      </c>
      <c r="J1639" s="6" t="str">
        <f>VLOOKUP(Table2[[#This Row],[CustomerID]],'Medical Examinations'!A:J,9,FALSE)</f>
        <v>NormalWeight</v>
      </c>
      <c r="K1639" s="6" t="str">
        <f>VLOOKUP(Table2[[#This Row],[CustomerID]],'Medical Examinations'!A:J,10,FALSE)</f>
        <v>Diabetes</v>
      </c>
      <c r="L1639" s="6" t="str">
        <f>VLOOKUP(Table2[[#This Row],[CustomerID]],'Hospitalisation Details'!A:M,12,FALSE)</f>
        <v>11-Oct-1974</v>
      </c>
      <c r="M1639" s="6">
        <f>VLOOKUP(Table2[[#This Row],[CustomerID]],'Hospitalisation Details'!A:M,7,FALSE)</f>
        <v>5979.99</v>
      </c>
      <c r="N1639" s="6" t="str">
        <f>VLOOKUP(Table2[[#This Row],[CustomerID]],'Hospitalisation Details'!A:M,8,FALSE)</f>
        <v>tier - 2</v>
      </c>
      <c r="O1639" s="6" t="str">
        <f>VLOOKUP(Table2[[#This Row],[CustomerID]],'Hospitalisation Details'!A:M,9,FALSE)</f>
        <v>tier - 3</v>
      </c>
      <c r="P1639" s="6" t="str">
        <f>VLOOKUP(Table2[[#This Row],[CustomerID]],'Hospitalisation Details'!A:M,10,FALSE)</f>
        <v>R1013</v>
      </c>
      <c r="Q1639" s="6">
        <f>VLOOKUP(Table2[[#This Row],[CustomerID]],'Hospitalisation Details'!A:M,13,FALSE)</f>
        <v>48</v>
      </c>
      <c r="R1639" s="41"/>
    </row>
    <row r="1640" spans="1:18" x14ac:dyDescent="0.3">
      <c r="A1640" s="6" t="str">
        <f>VLOOKUP('Customer Names'!A1640,'Customer Names'!A:A,1,FALSE)</f>
        <v>Id1639</v>
      </c>
      <c r="B1640" s="6" t="str">
        <f>VLOOKUP(Table2[[#This Row],[CustomerID]],'Customer Names'!A:E,4,FALSE)</f>
        <v xml:space="preserve">  Alden W</v>
      </c>
      <c r="C1640" s="6">
        <f>VLOOKUP(Table2[[#This Row],[CustomerID]],'Medical Examinations'!A:J,2,FALSE)</f>
        <v>34.1</v>
      </c>
      <c r="D1640" s="6">
        <f>VLOOKUP(Table2[[#This Row],[CustomerID]],'Medical Examinations'!A:J,3,FALSE)</f>
        <v>5.16</v>
      </c>
      <c r="E1640" s="6" t="str">
        <f>VLOOKUP(Table2[[#This Row],[CustomerID]],'Medical Examinations'!A:J,4,FALSE)</f>
        <v>No</v>
      </c>
      <c r="F1640" s="6" t="str">
        <f>VLOOKUP(Table2[[#This Row],[CustomerID]],'Medical Examinations'!A:J,5,FALSE)</f>
        <v>No</v>
      </c>
      <c r="G1640" s="6" t="str">
        <f>VLOOKUP(Table2[[#This Row],[CustomerID]],'Medical Examinations'!A:J,6,FALSE)</f>
        <v>No</v>
      </c>
      <c r="H1640" s="6">
        <f>VLOOKUP(Table2[[#This Row],[CustomerID]],'Medical Examinations'!A:J,7,FALSE)</f>
        <v>0</v>
      </c>
      <c r="I1640" s="6" t="str">
        <f>VLOOKUP(Table2[[#This Row],[CustomerID]],'Medical Examinations'!A:J,8,FALSE)</f>
        <v>No</v>
      </c>
      <c r="J1640" s="6" t="str">
        <f>VLOOKUP(Table2[[#This Row],[CustomerID]],'Medical Examinations'!A:J,9,FALSE)</f>
        <v>Obesity</v>
      </c>
      <c r="K1640" s="6" t="str">
        <f>VLOOKUP(Table2[[#This Row],[CustomerID]],'Medical Examinations'!A:J,10,FALSE)</f>
        <v>Normal</v>
      </c>
      <c r="L1640" s="6" t="str">
        <f>VLOOKUP(Table2[[#This Row],[CustomerID]],'Hospitalisation Details'!A:M,12,FALSE)</f>
        <v>10-Oct-1980</v>
      </c>
      <c r="M1640" s="6">
        <f>VLOOKUP(Table2[[#This Row],[CustomerID]],'Hospitalisation Details'!A:M,7,FALSE)</f>
        <v>5979.73</v>
      </c>
      <c r="N1640" s="6" t="str">
        <f>VLOOKUP(Table2[[#This Row],[CustomerID]],'Hospitalisation Details'!A:M,8,FALSE)</f>
        <v>tier - 2</v>
      </c>
      <c r="O1640" s="6" t="str">
        <f>VLOOKUP(Table2[[#This Row],[CustomerID]],'Hospitalisation Details'!A:M,9,FALSE)</f>
        <v>tier - 2</v>
      </c>
      <c r="P1640" s="6" t="str">
        <f>VLOOKUP(Table2[[#This Row],[CustomerID]],'Hospitalisation Details'!A:M,10,FALSE)</f>
        <v>R1011</v>
      </c>
      <c r="Q1640" s="6">
        <f>VLOOKUP(Table2[[#This Row],[CustomerID]],'Hospitalisation Details'!A:M,13,FALSE)</f>
        <v>42</v>
      </c>
      <c r="R1640" s="41"/>
    </row>
    <row r="1641" spans="1:18" x14ac:dyDescent="0.3">
      <c r="A1641" s="6" t="str">
        <f>VLOOKUP('Customer Names'!A1641,'Customer Names'!A:A,1,FALSE)</f>
        <v>Id1640</v>
      </c>
      <c r="B1641" s="6" t="str">
        <f>VLOOKUP(Table2[[#This Row],[CustomerID]],'Customer Names'!A:E,4,FALSE)</f>
        <v xml:space="preserve">  Suzanne M</v>
      </c>
      <c r="C1641" s="6">
        <f>VLOOKUP(Table2[[#This Row],[CustomerID]],'Medical Examinations'!A:J,2,FALSE)</f>
        <v>16.5</v>
      </c>
      <c r="D1641" s="6">
        <f>VLOOKUP(Table2[[#This Row],[CustomerID]],'Medical Examinations'!A:J,3,FALSE)</f>
        <v>6.9</v>
      </c>
      <c r="E1641" s="6" t="str">
        <f>VLOOKUP(Table2[[#This Row],[CustomerID]],'Medical Examinations'!A:J,4,FALSE)</f>
        <v>Yes</v>
      </c>
      <c r="F1641" s="6" t="str">
        <f>VLOOKUP(Table2[[#This Row],[CustomerID]],'Medical Examinations'!A:J,5,FALSE)</f>
        <v>No</v>
      </c>
      <c r="G1641" s="6" t="str">
        <f>VLOOKUP(Table2[[#This Row],[CustomerID]],'Medical Examinations'!A:J,6,FALSE)</f>
        <v>No</v>
      </c>
      <c r="H1641" s="6">
        <f>VLOOKUP(Table2[[#This Row],[CustomerID]],'Medical Examinations'!A:J,7,FALSE)</f>
        <v>2</v>
      </c>
      <c r="I1641" s="6" t="str">
        <f>VLOOKUP(Table2[[#This Row],[CustomerID]],'Medical Examinations'!A:J,8,FALSE)</f>
        <v>No</v>
      </c>
      <c r="J1641" s="6" t="str">
        <f>VLOOKUP(Table2[[#This Row],[CustomerID]],'Medical Examinations'!A:J,9,FALSE)</f>
        <v>UnderWeight</v>
      </c>
      <c r="K1641" s="6" t="str">
        <f>VLOOKUP(Table2[[#This Row],[CustomerID]],'Medical Examinations'!A:J,10,FALSE)</f>
        <v>Diabetes</v>
      </c>
      <c r="L1641" s="6" t="str">
        <f>VLOOKUP(Table2[[#This Row],[CustomerID]],'Hospitalisation Details'!A:M,12,FALSE)</f>
        <v>25-Jun-1970</v>
      </c>
      <c r="M1641" s="6">
        <f>VLOOKUP(Table2[[#This Row],[CustomerID]],'Hospitalisation Details'!A:M,7,FALSE)</f>
        <v>5979.66</v>
      </c>
      <c r="N1641" s="6" t="str">
        <f>VLOOKUP(Table2[[#This Row],[CustomerID]],'Hospitalisation Details'!A:M,8,FALSE)</f>
        <v>tier - 2</v>
      </c>
      <c r="O1641" s="6" t="str">
        <f>VLOOKUP(Table2[[#This Row],[CustomerID]],'Hospitalisation Details'!A:M,9,FALSE)</f>
        <v>tier - 3</v>
      </c>
      <c r="P1641" s="6" t="str">
        <f>VLOOKUP(Table2[[#This Row],[CustomerID]],'Hospitalisation Details'!A:M,10,FALSE)</f>
        <v>R1013</v>
      </c>
      <c r="Q1641" s="6">
        <f>VLOOKUP(Table2[[#This Row],[CustomerID]],'Hospitalisation Details'!A:M,13,FALSE)</f>
        <v>52</v>
      </c>
      <c r="R1641" s="41"/>
    </row>
    <row r="1642" spans="1:18" x14ac:dyDescent="0.3">
      <c r="A1642" s="6" t="str">
        <f>VLOOKUP('Customer Names'!A1642,'Customer Names'!A:A,1,FALSE)</f>
        <v>Id1641</v>
      </c>
      <c r="B1642" s="6" t="str">
        <f>VLOOKUP(Table2[[#This Row],[CustomerID]],'Customer Names'!A:E,4,FALSE)</f>
        <v xml:space="preserve">  Heidi Z</v>
      </c>
      <c r="C1642" s="6">
        <f>VLOOKUP(Table2[[#This Row],[CustomerID]],'Medical Examinations'!A:J,2,FALSE)</f>
        <v>30.69</v>
      </c>
      <c r="D1642" s="6">
        <f>VLOOKUP(Table2[[#This Row],[CustomerID]],'Medical Examinations'!A:J,3,FALSE)</f>
        <v>4.83</v>
      </c>
      <c r="E1642" s="6" t="str">
        <f>VLOOKUP(Table2[[#This Row],[CustomerID]],'Medical Examinations'!A:J,4,FALSE)</f>
        <v>No</v>
      </c>
      <c r="F1642" s="6" t="str">
        <f>VLOOKUP(Table2[[#This Row],[CustomerID]],'Medical Examinations'!A:J,5,FALSE)</f>
        <v>No</v>
      </c>
      <c r="G1642" s="6" t="str">
        <f>VLOOKUP(Table2[[#This Row],[CustomerID]],'Medical Examinations'!A:J,6,FALSE)</f>
        <v>No</v>
      </c>
      <c r="H1642" s="6">
        <f>VLOOKUP(Table2[[#This Row],[CustomerID]],'Medical Examinations'!A:J,7,FALSE)</f>
        <v>1</v>
      </c>
      <c r="I1642" s="6" t="str">
        <f>VLOOKUP(Table2[[#This Row],[CustomerID]],'Medical Examinations'!A:J,8,FALSE)</f>
        <v>No</v>
      </c>
      <c r="J1642" s="6" t="str">
        <f>VLOOKUP(Table2[[#This Row],[CustomerID]],'Medical Examinations'!A:J,9,FALSE)</f>
        <v>Obesity</v>
      </c>
      <c r="K1642" s="6" t="str">
        <f>VLOOKUP(Table2[[#This Row],[CustomerID]],'Medical Examinations'!A:J,10,FALSE)</f>
        <v>Normal</v>
      </c>
      <c r="L1642" s="6" t="str">
        <f>VLOOKUP(Table2[[#This Row],[CustomerID]],'Hospitalisation Details'!A:M,12,FALSE)</f>
        <v>11-Nov-1984</v>
      </c>
      <c r="M1642" s="6">
        <f>VLOOKUP(Table2[[#This Row],[CustomerID]],'Hospitalisation Details'!A:M,7,FALSE)</f>
        <v>5976.83</v>
      </c>
      <c r="N1642" s="6" t="str">
        <f>VLOOKUP(Table2[[#This Row],[CustomerID]],'Hospitalisation Details'!A:M,8,FALSE)</f>
        <v>tier - 2</v>
      </c>
      <c r="O1642" s="6" t="str">
        <f>VLOOKUP(Table2[[#This Row],[CustomerID]],'Hospitalisation Details'!A:M,9,FALSE)</f>
        <v>tier - 2</v>
      </c>
      <c r="P1642" s="6" t="str">
        <f>VLOOKUP(Table2[[#This Row],[CustomerID]],'Hospitalisation Details'!A:M,10,FALSE)</f>
        <v>R1013</v>
      </c>
      <c r="Q1642" s="6">
        <f>VLOOKUP(Table2[[#This Row],[CustomerID]],'Hospitalisation Details'!A:M,13,FALSE)</f>
        <v>38</v>
      </c>
      <c r="R1642" s="41"/>
    </row>
    <row r="1643" spans="1:18" x14ac:dyDescent="0.3">
      <c r="A1643" s="6" t="str">
        <f>VLOOKUP('Customer Names'!A1643,'Customer Names'!A:A,1,FALSE)</f>
        <v>Id1642</v>
      </c>
      <c r="B1643" s="6" t="str">
        <f>VLOOKUP(Table2[[#This Row],[CustomerID]],'Customer Names'!A:E,4,FALSE)</f>
        <v xml:space="preserve">  Carolyn</v>
      </c>
      <c r="C1643" s="6">
        <f>VLOOKUP(Table2[[#This Row],[CustomerID]],'Medical Examinations'!A:J,2,FALSE)</f>
        <v>28.93</v>
      </c>
      <c r="D1643" s="6">
        <f>VLOOKUP(Table2[[#This Row],[CustomerID]],'Medical Examinations'!A:J,3,FALSE)</f>
        <v>4.87</v>
      </c>
      <c r="E1643" s="6" t="str">
        <f>VLOOKUP(Table2[[#This Row],[CustomerID]],'Medical Examinations'!A:J,4,FALSE)</f>
        <v>No</v>
      </c>
      <c r="F1643" s="6" t="str">
        <f>VLOOKUP(Table2[[#This Row],[CustomerID]],'Medical Examinations'!A:J,5,FALSE)</f>
        <v>No</v>
      </c>
      <c r="G1643" s="6" t="str">
        <f>VLOOKUP(Table2[[#This Row],[CustomerID]],'Medical Examinations'!A:J,6,FALSE)</f>
        <v>No</v>
      </c>
      <c r="H1643" s="6">
        <f>VLOOKUP(Table2[[#This Row],[CustomerID]],'Medical Examinations'!A:J,7,FALSE)</f>
        <v>1</v>
      </c>
      <c r="I1643" s="6" t="str">
        <f>VLOOKUP(Table2[[#This Row],[CustomerID]],'Medical Examinations'!A:J,8,FALSE)</f>
        <v>No</v>
      </c>
      <c r="J1643" s="6" t="str">
        <f>VLOOKUP(Table2[[#This Row],[CustomerID]],'Medical Examinations'!A:J,9,FALSE)</f>
        <v>OverWeight</v>
      </c>
      <c r="K1643" s="6" t="str">
        <f>VLOOKUP(Table2[[#This Row],[CustomerID]],'Medical Examinations'!A:J,10,FALSE)</f>
        <v>Normal</v>
      </c>
      <c r="L1643" s="6" t="str">
        <f>VLOOKUP(Table2[[#This Row],[CustomerID]],'Hospitalisation Details'!A:M,12,FALSE)</f>
        <v>19-Sep-1984</v>
      </c>
      <c r="M1643" s="6">
        <f>VLOOKUP(Table2[[#This Row],[CustomerID]],'Hospitalisation Details'!A:M,7,FALSE)</f>
        <v>5974.38</v>
      </c>
      <c r="N1643" s="6" t="str">
        <f>VLOOKUP(Table2[[#This Row],[CustomerID]],'Hospitalisation Details'!A:M,8,FALSE)</f>
        <v>tier - 2</v>
      </c>
      <c r="O1643" s="6" t="str">
        <f>VLOOKUP(Table2[[#This Row],[CustomerID]],'Hospitalisation Details'!A:M,9,FALSE)</f>
        <v>tier - 3</v>
      </c>
      <c r="P1643" s="6" t="str">
        <f>VLOOKUP(Table2[[#This Row],[CustomerID]],'Hospitalisation Details'!A:M,10,FALSE)</f>
        <v>R1013</v>
      </c>
      <c r="Q1643" s="6">
        <f>VLOOKUP(Table2[[#This Row],[CustomerID]],'Hospitalisation Details'!A:M,13,FALSE)</f>
        <v>38</v>
      </c>
      <c r="R1643" s="41"/>
    </row>
    <row r="1644" spans="1:18" x14ac:dyDescent="0.3">
      <c r="A1644" s="6" t="str">
        <f>VLOOKUP('Customer Names'!A1644,'Customer Names'!A:A,1,FALSE)</f>
        <v>Id1643</v>
      </c>
      <c r="B1644" s="6" t="str">
        <f>VLOOKUP(Table2[[#This Row],[CustomerID]],'Customer Names'!A:E,4,FALSE)</f>
        <v xml:space="preserve">  Sabine</v>
      </c>
      <c r="C1644" s="6">
        <f>VLOOKUP(Table2[[#This Row],[CustomerID]],'Medical Examinations'!A:J,2,FALSE)</f>
        <v>38.9</v>
      </c>
      <c r="D1644" s="6">
        <f>VLOOKUP(Table2[[#This Row],[CustomerID]],'Medical Examinations'!A:J,3,FALSE)</f>
        <v>4.28</v>
      </c>
      <c r="E1644" s="6" t="str">
        <f>VLOOKUP(Table2[[#This Row],[CustomerID]],'Medical Examinations'!A:J,4,FALSE)</f>
        <v>No</v>
      </c>
      <c r="F1644" s="6" t="str">
        <f>VLOOKUP(Table2[[#This Row],[CustomerID]],'Medical Examinations'!A:J,5,FALSE)</f>
        <v>No</v>
      </c>
      <c r="G1644" s="6" t="str">
        <f>VLOOKUP(Table2[[#This Row],[CustomerID]],'Medical Examinations'!A:J,6,FALSE)</f>
        <v>No</v>
      </c>
      <c r="H1644" s="6">
        <f>VLOOKUP(Table2[[#This Row],[CustomerID]],'Medical Examinations'!A:J,7,FALSE)</f>
        <v>0</v>
      </c>
      <c r="I1644" s="6" t="str">
        <f>VLOOKUP(Table2[[#This Row],[CustomerID]],'Medical Examinations'!A:J,8,FALSE)</f>
        <v>No</v>
      </c>
      <c r="J1644" s="6" t="str">
        <f>VLOOKUP(Table2[[#This Row],[CustomerID]],'Medical Examinations'!A:J,9,FALSE)</f>
        <v>Obesity</v>
      </c>
      <c r="K1644" s="6" t="str">
        <f>VLOOKUP(Table2[[#This Row],[CustomerID]],'Medical Examinations'!A:J,10,FALSE)</f>
        <v>Normal</v>
      </c>
      <c r="L1644" s="6" t="str">
        <f>VLOOKUP(Table2[[#This Row],[CustomerID]],'Hospitalisation Details'!A:M,12,FALSE)</f>
        <v>22-Jul-1989</v>
      </c>
      <c r="M1644" s="6">
        <f>VLOOKUP(Table2[[#This Row],[CustomerID]],'Hospitalisation Details'!A:M,7,FALSE)</f>
        <v>5972.38</v>
      </c>
      <c r="N1644" s="6" t="str">
        <f>VLOOKUP(Table2[[#This Row],[CustomerID]],'Hospitalisation Details'!A:M,8,FALSE)</f>
        <v>tier - 2</v>
      </c>
      <c r="O1644" s="6" t="str">
        <f>VLOOKUP(Table2[[#This Row],[CustomerID]],'Hospitalisation Details'!A:M,9,FALSE)</f>
        <v>tier - 2</v>
      </c>
      <c r="P1644" s="6" t="str">
        <f>VLOOKUP(Table2[[#This Row],[CustomerID]],'Hospitalisation Details'!A:M,10,FALSE)</f>
        <v>R1011</v>
      </c>
      <c r="Q1644" s="6">
        <f>VLOOKUP(Table2[[#This Row],[CustomerID]],'Hospitalisation Details'!A:M,13,FALSE)</f>
        <v>33</v>
      </c>
      <c r="R1644" s="41"/>
    </row>
    <row r="1645" spans="1:18" x14ac:dyDescent="0.3">
      <c r="A1645" s="6" t="str">
        <f>VLOOKUP('Customer Names'!A1645,'Customer Names'!A:A,1,FALSE)</f>
        <v>Id1644</v>
      </c>
      <c r="B1645" s="6" t="str">
        <f>VLOOKUP(Table2[[#This Row],[CustomerID]],'Customer Names'!A:E,4,FALSE)</f>
        <v xml:space="preserve">  Bobby</v>
      </c>
      <c r="C1645" s="6">
        <f>VLOOKUP(Table2[[#This Row],[CustomerID]],'Medical Examinations'!A:J,2,FALSE)</f>
        <v>26.9</v>
      </c>
      <c r="D1645" s="6">
        <f>VLOOKUP(Table2[[#This Row],[CustomerID]],'Medical Examinations'!A:J,3,FALSE)</f>
        <v>4.07</v>
      </c>
      <c r="E1645" s="6" t="str">
        <f>VLOOKUP(Table2[[#This Row],[CustomerID]],'Medical Examinations'!A:J,4,FALSE)</f>
        <v>No</v>
      </c>
      <c r="F1645" s="6" t="str">
        <f>VLOOKUP(Table2[[#This Row],[CustomerID]],'Medical Examinations'!A:J,5,FALSE)</f>
        <v>No</v>
      </c>
      <c r="G1645" s="6" t="str">
        <f>VLOOKUP(Table2[[#This Row],[CustomerID]],'Medical Examinations'!A:J,6,FALSE)</f>
        <v>No</v>
      </c>
      <c r="H1645" s="6">
        <f>VLOOKUP(Table2[[#This Row],[CustomerID]],'Medical Examinations'!A:J,7,FALSE)</f>
        <v>0</v>
      </c>
      <c r="I1645" s="6" t="str">
        <f>VLOOKUP(Table2[[#This Row],[CustomerID]],'Medical Examinations'!A:J,8,FALSE)</f>
        <v>No</v>
      </c>
      <c r="J1645" s="6" t="str">
        <f>VLOOKUP(Table2[[#This Row],[CustomerID]],'Medical Examinations'!A:J,9,FALSE)</f>
        <v>OverWeight</v>
      </c>
      <c r="K1645" s="6" t="str">
        <f>VLOOKUP(Table2[[#This Row],[CustomerID]],'Medical Examinations'!A:J,10,FALSE)</f>
        <v>Normal</v>
      </c>
      <c r="L1645" s="6" t="str">
        <f>VLOOKUP(Table2[[#This Row],[CustomerID]],'Hospitalisation Details'!A:M,12,FALSE)</f>
        <v>21-Jul-1980</v>
      </c>
      <c r="M1645" s="6">
        <f>VLOOKUP(Table2[[#This Row],[CustomerID]],'Hospitalisation Details'!A:M,7,FALSE)</f>
        <v>5969.72</v>
      </c>
      <c r="N1645" s="6" t="str">
        <f>VLOOKUP(Table2[[#This Row],[CustomerID]],'Hospitalisation Details'!A:M,8,FALSE)</f>
        <v>tier - 3</v>
      </c>
      <c r="O1645" s="6" t="str">
        <f>VLOOKUP(Table2[[#This Row],[CustomerID]],'Hospitalisation Details'!A:M,9,FALSE)</f>
        <v>tier - 3</v>
      </c>
      <c r="P1645" s="6" t="str">
        <f>VLOOKUP(Table2[[#This Row],[CustomerID]],'Hospitalisation Details'!A:M,10,FALSE)</f>
        <v>R1011</v>
      </c>
      <c r="Q1645" s="6">
        <f>VLOOKUP(Table2[[#This Row],[CustomerID]],'Hospitalisation Details'!A:M,13,FALSE)</f>
        <v>42</v>
      </c>
      <c r="R1645" s="41"/>
    </row>
    <row r="1646" spans="1:18" x14ac:dyDescent="0.3">
      <c r="A1646" s="6" t="str">
        <f>VLOOKUP('Customer Names'!A1646,'Customer Names'!A:A,1,FALSE)</f>
        <v>Id1645</v>
      </c>
      <c r="B1646" s="6" t="str">
        <f>VLOOKUP(Table2[[#This Row],[CustomerID]],'Customer Names'!A:E,4,FALSE)</f>
        <v xml:space="preserve">  Fan</v>
      </c>
      <c r="C1646" s="6">
        <f>VLOOKUP(Table2[[#This Row],[CustomerID]],'Medical Examinations'!A:J,2,FALSE)</f>
        <v>24.86</v>
      </c>
      <c r="D1646" s="6">
        <f>VLOOKUP(Table2[[#This Row],[CustomerID]],'Medical Examinations'!A:J,3,FALSE)</f>
        <v>6.23</v>
      </c>
      <c r="E1646" s="6" t="str">
        <f>VLOOKUP(Table2[[#This Row],[CustomerID]],'Medical Examinations'!A:J,4,FALSE)</f>
        <v>No</v>
      </c>
      <c r="F1646" s="6" t="str">
        <f>VLOOKUP(Table2[[#This Row],[CustomerID]],'Medical Examinations'!A:J,5,FALSE)</f>
        <v>No</v>
      </c>
      <c r="G1646" s="6" t="str">
        <f>VLOOKUP(Table2[[#This Row],[CustomerID]],'Medical Examinations'!A:J,6,FALSE)</f>
        <v>No</v>
      </c>
      <c r="H1646" s="6">
        <f>VLOOKUP(Table2[[#This Row],[CustomerID]],'Medical Examinations'!A:J,7,FALSE)</f>
        <v>0</v>
      </c>
      <c r="I1646" s="6" t="str">
        <f>VLOOKUP(Table2[[#This Row],[CustomerID]],'Medical Examinations'!A:J,8,FALSE)</f>
        <v>No</v>
      </c>
      <c r="J1646" s="6" t="str">
        <f>VLOOKUP(Table2[[#This Row],[CustomerID]],'Medical Examinations'!A:J,9,FALSE)</f>
        <v>NormalWeight</v>
      </c>
      <c r="K1646" s="6" t="str">
        <f>VLOOKUP(Table2[[#This Row],[CustomerID]],'Medical Examinations'!A:J,10,FALSE)</f>
        <v>Prediabetes</v>
      </c>
      <c r="L1646" s="6" t="str">
        <f>VLOOKUP(Table2[[#This Row],[CustomerID]],'Hospitalisation Details'!A:M,12,FALSE)</f>
        <v>5-Aug-1980</v>
      </c>
      <c r="M1646" s="6">
        <f>VLOOKUP(Table2[[#This Row],[CustomerID]],'Hospitalisation Details'!A:M,7,FALSE)</f>
        <v>5966.89</v>
      </c>
      <c r="N1646" s="6" t="str">
        <f>VLOOKUP(Table2[[#This Row],[CustomerID]],'Hospitalisation Details'!A:M,8,FALSE)</f>
        <v>tier - 2</v>
      </c>
      <c r="O1646" s="6" t="str">
        <f>VLOOKUP(Table2[[#This Row],[CustomerID]],'Hospitalisation Details'!A:M,9,FALSE)</f>
        <v>tier - 3</v>
      </c>
      <c r="P1646" s="6" t="str">
        <f>VLOOKUP(Table2[[#This Row],[CustomerID]],'Hospitalisation Details'!A:M,10,FALSE)</f>
        <v>R1013</v>
      </c>
      <c r="Q1646" s="6">
        <f>VLOOKUP(Table2[[#This Row],[CustomerID]],'Hospitalisation Details'!A:M,13,FALSE)</f>
        <v>42</v>
      </c>
      <c r="R1646" s="41"/>
    </row>
    <row r="1647" spans="1:18" x14ac:dyDescent="0.3">
      <c r="A1647" s="6" t="str">
        <f>VLOOKUP('Customer Names'!A1647,'Customer Names'!A:A,1,FALSE)</f>
        <v>Id1646</v>
      </c>
      <c r="B1647" s="6" t="str">
        <f>VLOOKUP(Table2[[#This Row],[CustomerID]],'Customer Names'!A:E,4,FALSE)</f>
        <v xml:space="preserve">  Rachel M</v>
      </c>
      <c r="C1647" s="6">
        <f>VLOOKUP(Table2[[#This Row],[CustomerID]],'Medical Examinations'!A:J,2,FALSE)</f>
        <v>39.14</v>
      </c>
      <c r="D1647" s="6">
        <f>VLOOKUP(Table2[[#This Row],[CustomerID]],'Medical Examinations'!A:J,3,FALSE)</f>
        <v>6.24</v>
      </c>
      <c r="E1647" s="6" t="str">
        <f>VLOOKUP(Table2[[#This Row],[CustomerID]],'Medical Examinations'!A:J,4,FALSE)</f>
        <v>No</v>
      </c>
      <c r="F1647" s="6" t="str">
        <f>VLOOKUP(Table2[[#This Row],[CustomerID]],'Medical Examinations'!A:J,5,FALSE)</f>
        <v>yes</v>
      </c>
      <c r="G1647" s="6" t="str">
        <f>VLOOKUP(Table2[[#This Row],[CustomerID]],'Medical Examinations'!A:J,6,FALSE)</f>
        <v>No</v>
      </c>
      <c r="H1647" s="6">
        <f>VLOOKUP(Table2[[#This Row],[CustomerID]],'Medical Examinations'!A:J,7,FALSE)</f>
        <v>1</v>
      </c>
      <c r="I1647" s="6" t="str">
        <f>VLOOKUP(Table2[[#This Row],[CustomerID]],'Medical Examinations'!A:J,8,FALSE)</f>
        <v>No</v>
      </c>
      <c r="J1647" s="6" t="str">
        <f>VLOOKUP(Table2[[#This Row],[CustomerID]],'Medical Examinations'!A:J,9,FALSE)</f>
        <v>Obesity</v>
      </c>
      <c r="K1647" s="6" t="str">
        <f>VLOOKUP(Table2[[#This Row],[CustomerID]],'Medical Examinations'!A:J,10,FALSE)</f>
        <v>Prediabetes</v>
      </c>
      <c r="L1647" s="6" t="str">
        <f>VLOOKUP(Table2[[#This Row],[CustomerID]],'Hospitalisation Details'!A:M,12,FALSE)</f>
        <v>15-Jul-2004</v>
      </c>
      <c r="M1647" s="6">
        <f>VLOOKUP(Table2[[#This Row],[CustomerID]],'Hospitalisation Details'!A:M,7,FALSE)</f>
        <v>5960.91</v>
      </c>
      <c r="N1647" s="6" t="str">
        <f>VLOOKUP(Table2[[#This Row],[CustomerID]],'Hospitalisation Details'!A:M,8,FALSE)</f>
        <v>tier - 2</v>
      </c>
      <c r="O1647" s="6" t="str">
        <f>VLOOKUP(Table2[[#This Row],[CustomerID]],'Hospitalisation Details'!A:M,9,FALSE)</f>
        <v>tier - 1</v>
      </c>
      <c r="P1647" s="6" t="str">
        <f>VLOOKUP(Table2[[#This Row],[CustomerID]],'Hospitalisation Details'!A:M,10,FALSE)</f>
        <v>R1026</v>
      </c>
      <c r="Q1647" s="6">
        <f>VLOOKUP(Table2[[#This Row],[CustomerID]],'Hospitalisation Details'!A:M,13,FALSE)</f>
        <v>18</v>
      </c>
      <c r="R1647" s="41"/>
    </row>
    <row r="1648" spans="1:18" x14ac:dyDescent="0.3">
      <c r="A1648" s="6" t="str">
        <f>VLOOKUP('Customer Names'!A1648,'Customer Names'!A:A,1,FALSE)</f>
        <v>Id1647</v>
      </c>
      <c r="B1648" s="6" t="str">
        <f>VLOOKUP(Table2[[#This Row],[CustomerID]],'Customer Names'!A:E,4,FALSE)</f>
        <v xml:space="preserve">  Greg</v>
      </c>
      <c r="C1648" s="6">
        <f>VLOOKUP(Table2[[#This Row],[CustomerID]],'Medical Examinations'!A:J,2,FALSE)</f>
        <v>39.799999999999997</v>
      </c>
      <c r="D1648" s="6">
        <f>VLOOKUP(Table2[[#This Row],[CustomerID]],'Medical Examinations'!A:J,3,FALSE)</f>
        <v>6.17</v>
      </c>
      <c r="E1648" s="6" t="str">
        <f>VLOOKUP(Table2[[#This Row],[CustomerID]],'Medical Examinations'!A:J,4,FALSE)</f>
        <v>No</v>
      </c>
      <c r="F1648" s="6" t="str">
        <f>VLOOKUP(Table2[[#This Row],[CustomerID]],'Medical Examinations'!A:J,5,FALSE)</f>
        <v>No</v>
      </c>
      <c r="G1648" s="6" t="str">
        <f>VLOOKUP(Table2[[#This Row],[CustomerID]],'Medical Examinations'!A:J,6,FALSE)</f>
        <v>Yes</v>
      </c>
      <c r="H1648" s="6">
        <f>VLOOKUP(Table2[[#This Row],[CustomerID]],'Medical Examinations'!A:J,7,FALSE)</f>
        <v>1</v>
      </c>
      <c r="I1648" s="6" t="str">
        <f>VLOOKUP(Table2[[#This Row],[CustomerID]],'Medical Examinations'!A:J,8,FALSE)</f>
        <v>No</v>
      </c>
      <c r="J1648" s="6" t="str">
        <f>VLOOKUP(Table2[[#This Row],[CustomerID]],'Medical Examinations'!A:J,9,FALSE)</f>
        <v>Obesity</v>
      </c>
      <c r="K1648" s="6" t="str">
        <f>VLOOKUP(Table2[[#This Row],[CustomerID]],'Medical Examinations'!A:J,10,FALSE)</f>
        <v>Prediabetes</v>
      </c>
      <c r="L1648" s="6" t="str">
        <f>VLOOKUP(Table2[[#This Row],[CustomerID]],'Hospitalisation Details'!A:M,12,FALSE)</f>
        <v>13-Aug-2003</v>
      </c>
      <c r="M1648" s="6">
        <f>VLOOKUP(Table2[[#This Row],[CustomerID]],'Hospitalisation Details'!A:M,7,FALSE)</f>
        <v>5957.35</v>
      </c>
      <c r="N1648" s="6" t="str">
        <f>VLOOKUP(Table2[[#This Row],[CustomerID]],'Hospitalisation Details'!A:M,8,FALSE)</f>
        <v>tier - 2</v>
      </c>
      <c r="O1648" s="6" t="str">
        <f>VLOOKUP(Table2[[#This Row],[CustomerID]],'Hospitalisation Details'!A:M,9,FALSE)</f>
        <v>tier - 2</v>
      </c>
      <c r="P1648" s="6" t="str">
        <f>VLOOKUP(Table2[[#This Row],[CustomerID]],'Hospitalisation Details'!A:M,10,FALSE)</f>
        <v>R1012</v>
      </c>
      <c r="Q1648" s="6">
        <f>VLOOKUP(Table2[[#This Row],[CustomerID]],'Hospitalisation Details'!A:M,13,FALSE)</f>
        <v>19</v>
      </c>
      <c r="R1648" s="41"/>
    </row>
    <row r="1649" spans="1:18" x14ac:dyDescent="0.3">
      <c r="A1649" s="6" t="str">
        <f>VLOOKUP('Customer Names'!A1649,'Customer Names'!A:A,1,FALSE)</f>
        <v>Id1648</v>
      </c>
      <c r="B1649" s="6" t="str">
        <f>VLOOKUP(Table2[[#This Row],[CustomerID]],'Customer Names'!A:E,4,FALSE)</f>
        <v xml:space="preserve">  Dan</v>
      </c>
      <c r="C1649" s="6">
        <f>VLOOKUP(Table2[[#This Row],[CustomerID]],'Medical Examinations'!A:J,2,FALSE)</f>
        <v>34.32</v>
      </c>
      <c r="D1649" s="6">
        <f>VLOOKUP(Table2[[#This Row],[CustomerID]],'Medical Examinations'!A:J,3,FALSE)</f>
        <v>5.16</v>
      </c>
      <c r="E1649" s="6" t="str">
        <f>VLOOKUP(Table2[[#This Row],[CustomerID]],'Medical Examinations'!A:J,4,FALSE)</f>
        <v>No</v>
      </c>
      <c r="F1649" s="6" t="str">
        <f>VLOOKUP(Table2[[#This Row],[CustomerID]],'Medical Examinations'!A:J,5,FALSE)</f>
        <v>No</v>
      </c>
      <c r="G1649" s="6" t="str">
        <f>VLOOKUP(Table2[[#This Row],[CustomerID]],'Medical Examinations'!A:J,6,FALSE)</f>
        <v>No</v>
      </c>
      <c r="H1649" s="6">
        <f>VLOOKUP(Table2[[#This Row],[CustomerID]],'Medical Examinations'!A:J,7,FALSE)</f>
        <v>1</v>
      </c>
      <c r="I1649" s="6" t="str">
        <f>VLOOKUP(Table2[[#This Row],[CustomerID]],'Medical Examinations'!A:J,8,FALSE)</f>
        <v>No</v>
      </c>
      <c r="J1649" s="6" t="str">
        <f>VLOOKUP(Table2[[#This Row],[CustomerID]],'Medical Examinations'!A:J,9,FALSE)</f>
        <v>Obesity</v>
      </c>
      <c r="K1649" s="6" t="str">
        <f>VLOOKUP(Table2[[#This Row],[CustomerID]],'Medical Examinations'!A:J,10,FALSE)</f>
        <v>Normal</v>
      </c>
      <c r="L1649" s="6" t="str">
        <f>VLOOKUP(Table2[[#This Row],[CustomerID]],'Hospitalisation Details'!A:M,12,FALSE)</f>
        <v>14-Jul-1987</v>
      </c>
      <c r="M1649" s="6">
        <f>VLOOKUP(Table2[[#This Row],[CustomerID]],'Hospitalisation Details'!A:M,7,FALSE)</f>
        <v>5934.38</v>
      </c>
      <c r="N1649" s="6" t="str">
        <f>VLOOKUP(Table2[[#This Row],[CustomerID]],'Hospitalisation Details'!A:M,8,FALSE)</f>
        <v>tier - 3</v>
      </c>
      <c r="O1649" s="6" t="str">
        <f>VLOOKUP(Table2[[#This Row],[CustomerID]],'Hospitalisation Details'!A:M,9,FALSE)</f>
        <v>tier - 2</v>
      </c>
      <c r="P1649" s="6" t="str">
        <f>VLOOKUP(Table2[[#This Row],[CustomerID]],'Hospitalisation Details'!A:M,10,FALSE)</f>
        <v>R1013</v>
      </c>
      <c r="Q1649" s="6">
        <f>VLOOKUP(Table2[[#This Row],[CustomerID]],'Hospitalisation Details'!A:M,13,FALSE)</f>
        <v>35</v>
      </c>
      <c r="R1649" s="41"/>
    </row>
    <row r="1650" spans="1:18" x14ac:dyDescent="0.3">
      <c r="A1650" s="6" t="str">
        <f>VLOOKUP('Customer Names'!A1650,'Customer Names'!A:A,1,FALSE)</f>
        <v>Id1649</v>
      </c>
      <c r="B1650" s="6" t="str">
        <f>VLOOKUP(Table2[[#This Row],[CustomerID]],'Customer Names'!A:E,4,FALSE)</f>
        <v xml:space="preserve">  Jennifer A</v>
      </c>
      <c r="C1650" s="6">
        <f>VLOOKUP(Table2[[#This Row],[CustomerID]],'Medical Examinations'!A:J,2,FALSE)</f>
        <v>32.51</v>
      </c>
      <c r="D1650" s="6">
        <f>VLOOKUP(Table2[[#This Row],[CustomerID]],'Medical Examinations'!A:J,3,FALSE)</f>
        <v>4.3</v>
      </c>
      <c r="E1650" s="6" t="str">
        <f>VLOOKUP(Table2[[#This Row],[CustomerID]],'Medical Examinations'!A:J,4,FALSE)</f>
        <v>No</v>
      </c>
      <c r="F1650" s="6" t="str">
        <f>VLOOKUP(Table2[[#This Row],[CustomerID]],'Medical Examinations'!A:J,5,FALSE)</f>
        <v>No</v>
      </c>
      <c r="G1650" s="6" t="str">
        <f>VLOOKUP(Table2[[#This Row],[CustomerID]],'Medical Examinations'!A:J,6,FALSE)</f>
        <v>No</v>
      </c>
      <c r="H1650" s="6">
        <f>VLOOKUP(Table2[[#This Row],[CustomerID]],'Medical Examinations'!A:J,7,FALSE)</f>
        <v>0</v>
      </c>
      <c r="I1650" s="6" t="str">
        <f>VLOOKUP(Table2[[#This Row],[CustomerID]],'Medical Examinations'!A:J,8,FALSE)</f>
        <v>No</v>
      </c>
      <c r="J1650" s="6" t="str">
        <f>VLOOKUP(Table2[[#This Row],[CustomerID]],'Medical Examinations'!A:J,9,FALSE)</f>
        <v>Obesity</v>
      </c>
      <c r="K1650" s="6" t="str">
        <f>VLOOKUP(Table2[[#This Row],[CustomerID]],'Medical Examinations'!A:J,10,FALSE)</f>
        <v>Normal</v>
      </c>
      <c r="L1650" s="6" t="str">
        <f>VLOOKUP(Table2[[#This Row],[CustomerID]],'Hospitalisation Details'!A:M,12,FALSE)</f>
        <v>30-Jul-1994</v>
      </c>
      <c r="M1650" s="6">
        <f>VLOOKUP(Table2[[#This Row],[CustomerID]],'Hospitalisation Details'!A:M,7,FALSE)</f>
        <v>5927.65</v>
      </c>
      <c r="N1650" s="6" t="str">
        <f>VLOOKUP(Table2[[#This Row],[CustomerID]],'Hospitalisation Details'!A:M,8,FALSE)</f>
        <v>tier - 2</v>
      </c>
      <c r="O1650" s="6" t="str">
        <f>VLOOKUP(Table2[[#This Row],[CustomerID]],'Hospitalisation Details'!A:M,9,FALSE)</f>
        <v>tier - 1</v>
      </c>
      <c r="P1650" s="6" t="str">
        <f>VLOOKUP(Table2[[#This Row],[CustomerID]],'Hospitalisation Details'!A:M,10,FALSE)</f>
        <v>R1012</v>
      </c>
      <c r="Q1650" s="6">
        <f>VLOOKUP(Table2[[#This Row],[CustomerID]],'Hospitalisation Details'!A:M,13,FALSE)</f>
        <v>28</v>
      </c>
      <c r="R1650" s="41"/>
    </row>
    <row r="1651" spans="1:18" x14ac:dyDescent="0.3">
      <c r="A1651" s="6" t="str">
        <f>VLOOKUP('Customer Names'!A1651,'Customer Names'!A:A,1,FALSE)</f>
        <v>Id1650</v>
      </c>
      <c r="B1651" s="6" t="str">
        <f>VLOOKUP(Table2[[#This Row],[CustomerID]],'Customer Names'!A:E,4,FALSE)</f>
        <v xml:space="preserve">  Jessica</v>
      </c>
      <c r="C1651" s="6">
        <f>VLOOKUP(Table2[[#This Row],[CustomerID]],'Medical Examinations'!A:J,2,FALSE)</f>
        <v>30.71</v>
      </c>
      <c r="D1651" s="6">
        <f>VLOOKUP(Table2[[#This Row],[CustomerID]],'Medical Examinations'!A:J,3,FALSE)</f>
        <v>6.14</v>
      </c>
      <c r="E1651" s="6" t="str">
        <f>VLOOKUP(Table2[[#This Row],[CustomerID]],'Medical Examinations'!A:J,4,FALSE)</f>
        <v>No</v>
      </c>
      <c r="F1651" s="6" t="str">
        <f>VLOOKUP(Table2[[#This Row],[CustomerID]],'Medical Examinations'!A:J,5,FALSE)</f>
        <v>No</v>
      </c>
      <c r="G1651" s="6" t="str">
        <f>VLOOKUP(Table2[[#This Row],[CustomerID]],'Medical Examinations'!A:J,6,FALSE)</f>
        <v>Yes</v>
      </c>
      <c r="H1651" s="6">
        <f>VLOOKUP(Table2[[#This Row],[CustomerID]],'Medical Examinations'!A:J,7,FALSE)</f>
        <v>1</v>
      </c>
      <c r="I1651" s="6" t="str">
        <f>VLOOKUP(Table2[[#This Row],[CustomerID]],'Medical Examinations'!A:J,8,FALSE)</f>
        <v>No</v>
      </c>
      <c r="J1651" s="6" t="str">
        <f>VLOOKUP(Table2[[#This Row],[CustomerID]],'Medical Examinations'!A:J,9,FALSE)</f>
        <v>Obesity</v>
      </c>
      <c r="K1651" s="6" t="str">
        <f>VLOOKUP(Table2[[#This Row],[CustomerID]],'Medical Examinations'!A:J,10,FALSE)</f>
        <v>Prediabetes</v>
      </c>
      <c r="L1651" s="6" t="str">
        <f>VLOOKUP(Table2[[#This Row],[CustomerID]],'Hospitalisation Details'!A:M,12,FALSE)</f>
        <v>13-Aug-1993</v>
      </c>
      <c r="M1651" s="6">
        <f>VLOOKUP(Table2[[#This Row],[CustomerID]],'Hospitalisation Details'!A:M,7,FALSE)</f>
        <v>5926.93</v>
      </c>
      <c r="N1651" s="6" t="str">
        <f>VLOOKUP(Table2[[#This Row],[CustomerID]],'Hospitalisation Details'!A:M,8,FALSE)</f>
        <v>tier - 2</v>
      </c>
      <c r="O1651" s="6" t="str">
        <f>VLOOKUP(Table2[[#This Row],[CustomerID]],'Hospitalisation Details'!A:M,9,FALSE)</f>
        <v>tier - 2</v>
      </c>
      <c r="P1651" s="6" t="str">
        <f>VLOOKUP(Table2[[#This Row],[CustomerID]],'Hospitalisation Details'!A:M,10,FALSE)</f>
        <v>R1025</v>
      </c>
      <c r="Q1651" s="6">
        <f>VLOOKUP(Table2[[#This Row],[CustomerID]],'Hospitalisation Details'!A:M,13,FALSE)</f>
        <v>29</v>
      </c>
      <c r="R1651" s="41"/>
    </row>
    <row r="1652" spans="1:18" x14ac:dyDescent="0.3">
      <c r="A1652" s="6" t="str">
        <f>VLOOKUP('Customer Names'!A1652,'Customer Names'!A:A,1,FALSE)</f>
        <v>Id1651</v>
      </c>
      <c r="B1652" s="6" t="str">
        <f>VLOOKUP(Table2[[#This Row],[CustomerID]],'Customer Names'!A:E,4,FALSE)</f>
        <v xml:space="preserve">  Chaiwat</v>
      </c>
      <c r="C1652" s="6">
        <f>VLOOKUP(Table2[[#This Row],[CustomerID]],'Medical Examinations'!A:J,2,FALSE)</f>
        <v>28.9</v>
      </c>
      <c r="D1652" s="6">
        <f>VLOOKUP(Table2[[#This Row],[CustomerID]],'Medical Examinations'!A:J,3,FALSE)</f>
        <v>5.36</v>
      </c>
      <c r="E1652" s="6" t="str">
        <f>VLOOKUP(Table2[[#This Row],[CustomerID]],'Medical Examinations'!A:J,4,FALSE)</f>
        <v>No</v>
      </c>
      <c r="F1652" s="6" t="str">
        <f>VLOOKUP(Table2[[#This Row],[CustomerID]],'Medical Examinations'!A:J,5,FALSE)</f>
        <v>No</v>
      </c>
      <c r="G1652" s="6" t="str">
        <f>VLOOKUP(Table2[[#This Row],[CustomerID]],'Medical Examinations'!A:J,6,FALSE)</f>
        <v>No</v>
      </c>
      <c r="H1652" s="6">
        <f>VLOOKUP(Table2[[#This Row],[CustomerID]],'Medical Examinations'!A:J,7,FALSE)</f>
        <v>1</v>
      </c>
      <c r="I1652" s="6" t="str">
        <f>VLOOKUP(Table2[[#This Row],[CustomerID]],'Medical Examinations'!A:J,8,FALSE)</f>
        <v>No</v>
      </c>
      <c r="J1652" s="6" t="str">
        <f>VLOOKUP(Table2[[#This Row],[CustomerID]],'Medical Examinations'!A:J,9,FALSE)</f>
        <v>OverWeight</v>
      </c>
      <c r="K1652" s="6" t="str">
        <f>VLOOKUP(Table2[[#This Row],[CustomerID]],'Medical Examinations'!A:J,10,FALSE)</f>
        <v>Normal</v>
      </c>
      <c r="L1652" s="6" t="str">
        <f>VLOOKUP(Table2[[#This Row],[CustomerID]],'Hospitalisation Details'!A:M,12,FALSE)</f>
        <v>29-Jul-1987</v>
      </c>
      <c r="M1652" s="6">
        <f>VLOOKUP(Table2[[#This Row],[CustomerID]],'Hospitalisation Details'!A:M,7,FALSE)</f>
        <v>5926.85</v>
      </c>
      <c r="N1652" s="6" t="str">
        <f>VLOOKUP(Table2[[#This Row],[CustomerID]],'Hospitalisation Details'!A:M,8,FALSE)</f>
        <v>tier - 3</v>
      </c>
      <c r="O1652" s="6" t="str">
        <f>VLOOKUP(Table2[[#This Row],[CustomerID]],'Hospitalisation Details'!A:M,9,FALSE)</f>
        <v>tier - 3</v>
      </c>
      <c r="P1652" s="6" t="str">
        <f>VLOOKUP(Table2[[#This Row],[CustomerID]],'Hospitalisation Details'!A:M,10,FALSE)</f>
        <v>R1011</v>
      </c>
      <c r="Q1652" s="6">
        <f>VLOOKUP(Table2[[#This Row],[CustomerID]],'Hospitalisation Details'!A:M,13,FALSE)</f>
        <v>35</v>
      </c>
      <c r="R1652" s="41"/>
    </row>
    <row r="1653" spans="1:18" x14ac:dyDescent="0.3">
      <c r="A1653" s="6" t="str">
        <f>VLOOKUP('Customer Names'!A1653,'Customer Names'!A:A,1,FALSE)</f>
        <v>Id1652</v>
      </c>
      <c r="B1653" s="6" t="str">
        <f>VLOOKUP(Table2[[#This Row],[CustomerID]],'Customer Names'!A:E,4,FALSE)</f>
        <v xml:space="preserve">  Kerri</v>
      </c>
      <c r="C1653" s="6">
        <f>VLOOKUP(Table2[[#This Row],[CustomerID]],'Medical Examinations'!A:J,2,FALSE)</f>
        <v>36.19</v>
      </c>
      <c r="D1653" s="6">
        <f>VLOOKUP(Table2[[#This Row],[CustomerID]],'Medical Examinations'!A:J,3,FALSE)</f>
        <v>4.3</v>
      </c>
      <c r="E1653" s="6" t="str">
        <f>VLOOKUP(Table2[[#This Row],[CustomerID]],'Medical Examinations'!A:J,4,FALSE)</f>
        <v>No</v>
      </c>
      <c r="F1653" s="6" t="str">
        <f>VLOOKUP(Table2[[#This Row],[CustomerID]],'Medical Examinations'!A:J,5,FALSE)</f>
        <v>No</v>
      </c>
      <c r="G1653" s="6" t="str">
        <f>VLOOKUP(Table2[[#This Row],[CustomerID]],'Medical Examinations'!A:J,6,FALSE)</f>
        <v>No</v>
      </c>
      <c r="H1653" s="6">
        <f>VLOOKUP(Table2[[#This Row],[CustomerID]],'Medical Examinations'!A:J,7,FALSE)</f>
        <v>0</v>
      </c>
      <c r="I1653" s="6" t="str">
        <f>VLOOKUP(Table2[[#This Row],[CustomerID]],'Medical Examinations'!A:J,8,FALSE)</f>
        <v>No</v>
      </c>
      <c r="J1653" s="6" t="str">
        <f>VLOOKUP(Table2[[#This Row],[CustomerID]],'Medical Examinations'!A:J,9,FALSE)</f>
        <v>Obesity</v>
      </c>
      <c r="K1653" s="6" t="str">
        <f>VLOOKUP(Table2[[#This Row],[CustomerID]],'Medical Examinations'!A:J,10,FALSE)</f>
        <v>Normal</v>
      </c>
      <c r="L1653" s="6" t="str">
        <f>VLOOKUP(Table2[[#This Row],[CustomerID]],'Hospitalisation Details'!A:M,12,FALSE)</f>
        <v>21-Dec-1982</v>
      </c>
      <c r="M1653" s="6">
        <f>VLOOKUP(Table2[[#This Row],[CustomerID]],'Hospitalisation Details'!A:M,7,FALSE)</f>
        <v>5920.1</v>
      </c>
      <c r="N1653" s="6" t="str">
        <f>VLOOKUP(Table2[[#This Row],[CustomerID]],'Hospitalisation Details'!A:M,8,FALSE)</f>
        <v>tier - 2</v>
      </c>
      <c r="O1653" s="6" t="str">
        <f>VLOOKUP(Table2[[#This Row],[CustomerID]],'Hospitalisation Details'!A:M,9,FALSE)</f>
        <v>tier - 1</v>
      </c>
      <c r="P1653" s="6" t="str">
        <f>VLOOKUP(Table2[[#This Row],[CustomerID]],'Hospitalisation Details'!A:M,10,FALSE)</f>
        <v>R1013</v>
      </c>
      <c r="Q1653" s="6">
        <f>VLOOKUP(Table2[[#This Row],[CustomerID]],'Hospitalisation Details'!A:M,13,FALSE)</f>
        <v>40</v>
      </c>
      <c r="R1653" s="41"/>
    </row>
    <row r="1654" spans="1:18" x14ac:dyDescent="0.3">
      <c r="A1654" s="6" t="str">
        <f>VLOOKUP('Customer Names'!A1654,'Customer Names'!A:A,1,FALSE)</f>
        <v>Id1653</v>
      </c>
      <c r="B1654" s="6" t="str">
        <f>VLOOKUP(Table2[[#This Row],[CustomerID]],'Customer Names'!A:E,4,FALSE)</f>
        <v xml:space="preserve">  Lisa</v>
      </c>
      <c r="C1654" s="6">
        <f>VLOOKUP(Table2[[#This Row],[CustomerID]],'Medical Examinations'!A:J,2,FALSE)</f>
        <v>29.6</v>
      </c>
      <c r="D1654" s="6">
        <f>VLOOKUP(Table2[[#This Row],[CustomerID]],'Medical Examinations'!A:J,3,FALSE)</f>
        <v>4.09</v>
      </c>
      <c r="E1654" s="6" t="str">
        <f>VLOOKUP(Table2[[#This Row],[CustomerID]],'Medical Examinations'!A:J,4,FALSE)</f>
        <v>No</v>
      </c>
      <c r="F1654" s="6" t="str">
        <f>VLOOKUP(Table2[[#This Row],[CustomerID]],'Medical Examinations'!A:J,5,FALSE)</f>
        <v>No</v>
      </c>
      <c r="G1654" s="6" t="str">
        <f>VLOOKUP(Table2[[#This Row],[CustomerID]],'Medical Examinations'!A:J,6,FALSE)</f>
        <v>No</v>
      </c>
      <c r="H1654" s="6">
        <f>VLOOKUP(Table2[[#This Row],[CustomerID]],'Medical Examinations'!A:J,7,FALSE)</f>
        <v>0</v>
      </c>
      <c r="I1654" s="6" t="str">
        <f>VLOOKUP(Table2[[#This Row],[CustomerID]],'Medical Examinations'!A:J,8,FALSE)</f>
        <v>No</v>
      </c>
      <c r="J1654" s="6" t="str">
        <f>VLOOKUP(Table2[[#This Row],[CustomerID]],'Medical Examinations'!A:J,9,FALSE)</f>
        <v>OverWeight</v>
      </c>
      <c r="K1654" s="6" t="str">
        <f>VLOOKUP(Table2[[#This Row],[CustomerID]],'Medical Examinations'!A:J,10,FALSE)</f>
        <v>Normal</v>
      </c>
      <c r="L1654" s="6" t="str">
        <f>VLOOKUP(Table2[[#This Row],[CustomerID]],'Hospitalisation Details'!A:M,12,FALSE)</f>
        <v>8-Jul-1982</v>
      </c>
      <c r="M1654" s="6">
        <f>VLOOKUP(Table2[[#This Row],[CustomerID]],'Hospitalisation Details'!A:M,7,FALSE)</f>
        <v>5910.94</v>
      </c>
      <c r="N1654" s="6" t="str">
        <f>VLOOKUP(Table2[[#This Row],[CustomerID]],'Hospitalisation Details'!A:M,8,FALSE)</f>
        <v>tier - 2</v>
      </c>
      <c r="O1654" s="6" t="str">
        <f>VLOOKUP(Table2[[#This Row],[CustomerID]],'Hospitalisation Details'!A:M,9,FALSE)</f>
        <v>tier - 1</v>
      </c>
      <c r="P1654" s="6" t="str">
        <f>VLOOKUP(Table2[[#This Row],[CustomerID]],'Hospitalisation Details'!A:M,10,FALSE)</f>
        <v>R1011</v>
      </c>
      <c r="Q1654" s="6">
        <f>VLOOKUP(Table2[[#This Row],[CustomerID]],'Hospitalisation Details'!A:M,13,FALSE)</f>
        <v>40</v>
      </c>
      <c r="R1654" s="41"/>
    </row>
    <row r="1655" spans="1:18" x14ac:dyDescent="0.3">
      <c r="A1655" s="6" t="str">
        <f>VLOOKUP('Customer Names'!A1655,'Customer Names'!A:A,1,FALSE)</f>
        <v>Id1654</v>
      </c>
      <c r="B1655" s="6" t="str">
        <f>VLOOKUP(Table2[[#This Row],[CustomerID]],'Customer Names'!A:E,4,FALSE)</f>
        <v xml:space="preserve">  Nicholas G</v>
      </c>
      <c r="C1655" s="6">
        <f>VLOOKUP(Table2[[#This Row],[CustomerID]],'Medical Examinations'!A:J,2,FALSE)</f>
        <v>30.95</v>
      </c>
      <c r="D1655" s="6">
        <f>VLOOKUP(Table2[[#This Row],[CustomerID]],'Medical Examinations'!A:J,3,FALSE)</f>
        <v>6.27</v>
      </c>
      <c r="E1655" s="6" t="str">
        <f>VLOOKUP(Table2[[#This Row],[CustomerID]],'Medical Examinations'!A:J,4,FALSE)</f>
        <v>No</v>
      </c>
      <c r="F1655" s="6" t="str">
        <f>VLOOKUP(Table2[[#This Row],[CustomerID]],'Medical Examinations'!A:J,5,FALSE)</f>
        <v>No</v>
      </c>
      <c r="G1655" s="6" t="str">
        <f>VLOOKUP(Table2[[#This Row],[CustomerID]],'Medical Examinations'!A:J,6,FALSE)</f>
        <v>Yes</v>
      </c>
      <c r="H1655" s="6">
        <f>VLOOKUP(Table2[[#This Row],[CustomerID]],'Medical Examinations'!A:J,7,FALSE)</f>
        <v>1</v>
      </c>
      <c r="I1655" s="6" t="str">
        <f>VLOOKUP(Table2[[#This Row],[CustomerID]],'Medical Examinations'!A:J,8,FALSE)</f>
        <v>No</v>
      </c>
      <c r="J1655" s="6" t="str">
        <f>VLOOKUP(Table2[[#This Row],[CustomerID]],'Medical Examinations'!A:J,9,FALSE)</f>
        <v>Obesity</v>
      </c>
      <c r="K1655" s="6" t="str">
        <f>VLOOKUP(Table2[[#This Row],[CustomerID]],'Medical Examinations'!A:J,10,FALSE)</f>
        <v>Prediabetes</v>
      </c>
      <c r="L1655" s="6" t="str">
        <f>VLOOKUP(Table2[[#This Row],[CustomerID]],'Hospitalisation Details'!A:M,12,FALSE)</f>
        <v>19-Oct-1993</v>
      </c>
      <c r="M1655" s="6">
        <f>VLOOKUP(Table2[[#This Row],[CustomerID]],'Hospitalisation Details'!A:M,7,FALSE)</f>
        <v>5877.02</v>
      </c>
      <c r="N1655" s="6" t="str">
        <f>VLOOKUP(Table2[[#This Row],[CustomerID]],'Hospitalisation Details'!A:M,8,FALSE)</f>
        <v>tier - 2</v>
      </c>
      <c r="O1655" s="6" t="str">
        <f>VLOOKUP(Table2[[#This Row],[CustomerID]],'Hospitalisation Details'!A:M,9,FALSE)</f>
        <v>tier - 2</v>
      </c>
      <c r="P1655" s="6" t="str">
        <f>VLOOKUP(Table2[[#This Row],[CustomerID]],'Hospitalisation Details'!A:M,10,FALSE)</f>
        <v>R1021</v>
      </c>
      <c r="Q1655" s="6">
        <f>VLOOKUP(Table2[[#This Row],[CustomerID]],'Hospitalisation Details'!A:M,13,FALSE)</f>
        <v>29</v>
      </c>
      <c r="R1655" s="41"/>
    </row>
    <row r="1656" spans="1:18" x14ac:dyDescent="0.3">
      <c r="A1656" s="6" t="str">
        <f>VLOOKUP('Customer Names'!A1656,'Customer Names'!A:A,1,FALSE)</f>
        <v>Id1655</v>
      </c>
      <c r="B1656" s="6" t="str">
        <f>VLOOKUP(Table2[[#This Row],[CustomerID]],'Customer Names'!A:E,4,FALSE)</f>
        <v xml:space="preserve">  Vasilis S</v>
      </c>
      <c r="C1656" s="6">
        <f>VLOOKUP(Table2[[#This Row],[CustomerID]],'Medical Examinations'!A:J,2,FALSE)</f>
        <v>19.95</v>
      </c>
      <c r="D1656" s="6">
        <f>VLOOKUP(Table2[[#This Row],[CustomerID]],'Medical Examinations'!A:J,3,FALSE)</f>
        <v>5.39</v>
      </c>
      <c r="E1656" s="6" t="str">
        <f>VLOOKUP(Table2[[#This Row],[CustomerID]],'Medical Examinations'!A:J,4,FALSE)</f>
        <v>No</v>
      </c>
      <c r="F1656" s="6" t="str">
        <f>VLOOKUP(Table2[[#This Row],[CustomerID]],'Medical Examinations'!A:J,5,FALSE)</f>
        <v>No</v>
      </c>
      <c r="G1656" s="6" t="str">
        <f>VLOOKUP(Table2[[#This Row],[CustomerID]],'Medical Examinations'!A:J,6,FALSE)</f>
        <v>No</v>
      </c>
      <c r="H1656" s="6">
        <f>VLOOKUP(Table2[[#This Row],[CustomerID]],'Medical Examinations'!A:J,7,FALSE)</f>
        <v>1</v>
      </c>
      <c r="I1656" s="6" t="str">
        <f>VLOOKUP(Table2[[#This Row],[CustomerID]],'Medical Examinations'!A:J,8,FALSE)</f>
        <v>No</v>
      </c>
      <c r="J1656" s="6" t="str">
        <f>VLOOKUP(Table2[[#This Row],[CustomerID]],'Medical Examinations'!A:J,9,FALSE)</f>
        <v>NormalWeight</v>
      </c>
      <c r="K1656" s="6" t="str">
        <f>VLOOKUP(Table2[[#This Row],[CustomerID]],'Medical Examinations'!A:J,10,FALSE)</f>
        <v>Normal</v>
      </c>
      <c r="L1656" s="6" t="str">
        <f>VLOOKUP(Table2[[#This Row],[CustomerID]],'Hospitalisation Details'!A:M,12,FALSE)</f>
        <v>22-Nov-1984</v>
      </c>
      <c r="M1656" s="6">
        <f>VLOOKUP(Table2[[#This Row],[CustomerID]],'Hospitalisation Details'!A:M,7,FALSE)</f>
        <v>5855.9</v>
      </c>
      <c r="N1656" s="6" t="str">
        <f>VLOOKUP(Table2[[#This Row],[CustomerID]],'Hospitalisation Details'!A:M,8,FALSE)</f>
        <v>tier - 2</v>
      </c>
      <c r="O1656" s="6" t="str">
        <f>VLOOKUP(Table2[[#This Row],[CustomerID]],'Hospitalisation Details'!A:M,9,FALSE)</f>
        <v>tier - 3</v>
      </c>
      <c r="P1656" s="6" t="str">
        <f>VLOOKUP(Table2[[#This Row],[CustomerID]],'Hospitalisation Details'!A:M,10,FALSE)</f>
        <v>R1012</v>
      </c>
      <c r="Q1656" s="6">
        <f>VLOOKUP(Table2[[#This Row],[CustomerID]],'Hospitalisation Details'!A:M,13,FALSE)</f>
        <v>38</v>
      </c>
      <c r="R1656" s="41"/>
    </row>
    <row r="1657" spans="1:18" x14ac:dyDescent="0.3">
      <c r="A1657" s="6" t="str">
        <f>VLOOKUP('Customer Names'!A1657,'Customer Names'!A:A,1,FALSE)</f>
        <v>Id1656</v>
      </c>
      <c r="B1657" s="6" t="str">
        <f>VLOOKUP(Table2[[#This Row],[CustomerID]],'Customer Names'!A:E,4,FALSE)</f>
        <v xml:space="preserve">  Michael P</v>
      </c>
      <c r="C1657" s="6">
        <f>VLOOKUP(Table2[[#This Row],[CustomerID]],'Medical Examinations'!A:J,2,FALSE)</f>
        <v>23.65</v>
      </c>
      <c r="D1657" s="6">
        <f>VLOOKUP(Table2[[#This Row],[CustomerID]],'Medical Examinations'!A:J,3,FALSE)</f>
        <v>5.75</v>
      </c>
      <c r="E1657" s="6" t="str">
        <f>VLOOKUP(Table2[[#This Row],[CustomerID]],'Medical Examinations'!A:J,4,FALSE)</f>
        <v>Yes</v>
      </c>
      <c r="F1657" s="6" t="str">
        <f>VLOOKUP(Table2[[#This Row],[CustomerID]],'Medical Examinations'!A:J,5,FALSE)</f>
        <v>No</v>
      </c>
      <c r="G1657" s="6" t="str">
        <f>VLOOKUP(Table2[[#This Row],[CustomerID]],'Medical Examinations'!A:J,6,FALSE)</f>
        <v>No</v>
      </c>
      <c r="H1657" s="6">
        <f>VLOOKUP(Table2[[#This Row],[CustomerID]],'Medical Examinations'!A:J,7,FALSE)</f>
        <v>0</v>
      </c>
      <c r="I1657" s="6" t="str">
        <f>VLOOKUP(Table2[[#This Row],[CustomerID]],'Medical Examinations'!A:J,8,FALSE)</f>
        <v>No</v>
      </c>
      <c r="J1657" s="6" t="str">
        <f>VLOOKUP(Table2[[#This Row],[CustomerID]],'Medical Examinations'!A:J,9,FALSE)</f>
        <v>NormalWeight</v>
      </c>
      <c r="K1657" s="6" t="str">
        <f>VLOOKUP(Table2[[#This Row],[CustomerID]],'Medical Examinations'!A:J,10,FALSE)</f>
        <v>Prediabetes</v>
      </c>
      <c r="L1657" s="6" t="str">
        <f>VLOOKUP(Table2[[#This Row],[CustomerID]],'Hospitalisation Details'!A:M,12,FALSE)</f>
        <v>18-Jun-1985</v>
      </c>
      <c r="M1657" s="6">
        <f>VLOOKUP(Table2[[#This Row],[CustomerID]],'Hospitalisation Details'!A:M,7,FALSE)</f>
        <v>5847.24</v>
      </c>
      <c r="N1657" s="6" t="str">
        <f>VLOOKUP(Table2[[#This Row],[CustomerID]],'Hospitalisation Details'!A:M,8,FALSE)</f>
        <v>tier - 2</v>
      </c>
      <c r="O1657" s="6" t="str">
        <f>VLOOKUP(Table2[[#This Row],[CustomerID]],'Hospitalisation Details'!A:M,9,FALSE)</f>
        <v>tier - 1</v>
      </c>
      <c r="P1657" s="6" t="str">
        <f>VLOOKUP(Table2[[#This Row],[CustomerID]],'Hospitalisation Details'!A:M,10,FALSE)</f>
        <v>R1013</v>
      </c>
      <c r="Q1657" s="6">
        <f>VLOOKUP(Table2[[#This Row],[CustomerID]],'Hospitalisation Details'!A:M,13,FALSE)</f>
        <v>37</v>
      </c>
      <c r="R1657" s="41"/>
    </row>
    <row r="1658" spans="1:18" x14ac:dyDescent="0.3">
      <c r="A1658" s="6" t="str">
        <f>VLOOKUP('Customer Names'!A1658,'Customer Names'!A:A,1,FALSE)</f>
        <v>Id1657</v>
      </c>
      <c r="B1658" s="6" t="str">
        <f>VLOOKUP(Table2[[#This Row],[CustomerID]],'Customer Names'!A:E,4,FALSE)</f>
        <v xml:space="preserve">  Colleen C</v>
      </c>
      <c r="C1658" s="6">
        <f>VLOOKUP(Table2[[#This Row],[CustomerID]],'Medical Examinations'!A:J,2,FALSE)</f>
        <v>43.34</v>
      </c>
      <c r="D1658" s="6">
        <f>VLOOKUP(Table2[[#This Row],[CustomerID]],'Medical Examinations'!A:J,3,FALSE)</f>
        <v>4.91</v>
      </c>
      <c r="E1658" s="6" t="str">
        <f>VLOOKUP(Table2[[#This Row],[CustomerID]],'Medical Examinations'!A:J,4,FALSE)</f>
        <v>No</v>
      </c>
      <c r="F1658" s="6" t="str">
        <f>VLOOKUP(Table2[[#This Row],[CustomerID]],'Medical Examinations'!A:J,5,FALSE)</f>
        <v>No</v>
      </c>
      <c r="G1658" s="6" t="str">
        <f>VLOOKUP(Table2[[#This Row],[CustomerID]],'Medical Examinations'!A:J,6,FALSE)</f>
        <v>No</v>
      </c>
      <c r="H1658" s="6">
        <f>VLOOKUP(Table2[[#This Row],[CustomerID]],'Medical Examinations'!A:J,7,FALSE)</f>
        <v>1</v>
      </c>
      <c r="I1658" s="6" t="str">
        <f>VLOOKUP(Table2[[#This Row],[CustomerID]],'Medical Examinations'!A:J,8,FALSE)</f>
        <v>No</v>
      </c>
      <c r="J1658" s="6" t="str">
        <f>VLOOKUP(Table2[[#This Row],[CustomerID]],'Medical Examinations'!A:J,9,FALSE)</f>
        <v>Obesity</v>
      </c>
      <c r="K1658" s="6" t="str">
        <f>VLOOKUP(Table2[[#This Row],[CustomerID]],'Medical Examinations'!A:J,10,FALSE)</f>
        <v>Normal</v>
      </c>
      <c r="L1658" s="6" t="str">
        <f>VLOOKUP(Table2[[#This Row],[CustomerID]],'Hospitalisation Details'!A:M,12,FALSE)</f>
        <v>30-Sep-1987</v>
      </c>
      <c r="M1658" s="6">
        <f>VLOOKUP(Table2[[#This Row],[CustomerID]],'Hospitalisation Details'!A:M,7,FALSE)</f>
        <v>5846.92</v>
      </c>
      <c r="N1658" s="6" t="str">
        <f>VLOOKUP(Table2[[#This Row],[CustomerID]],'Hospitalisation Details'!A:M,8,FALSE)</f>
        <v>tier - 2</v>
      </c>
      <c r="O1658" s="6" t="str">
        <f>VLOOKUP(Table2[[#This Row],[CustomerID]],'Hospitalisation Details'!A:M,9,FALSE)</f>
        <v>tier - 2</v>
      </c>
      <c r="P1658" s="6" t="str">
        <f>VLOOKUP(Table2[[#This Row],[CustomerID]],'Hospitalisation Details'!A:M,10,FALSE)</f>
        <v>R1013</v>
      </c>
      <c r="Q1658" s="6">
        <f>VLOOKUP(Table2[[#This Row],[CustomerID]],'Hospitalisation Details'!A:M,13,FALSE)</f>
        <v>35</v>
      </c>
      <c r="R1658" s="41"/>
    </row>
    <row r="1659" spans="1:18" x14ac:dyDescent="0.3">
      <c r="A1659" s="6" t="str">
        <f>VLOOKUP('Customer Names'!A1659,'Customer Names'!A:A,1,FALSE)</f>
        <v>Id1658</v>
      </c>
      <c r="B1659" s="6" t="str">
        <f>VLOOKUP(Table2[[#This Row],[CustomerID]],'Customer Names'!A:E,4,FALSE)</f>
        <v xml:space="preserve">  Annika</v>
      </c>
      <c r="C1659" s="6">
        <f>VLOOKUP(Table2[[#This Row],[CustomerID]],'Medical Examinations'!A:J,2,FALSE)</f>
        <v>31.98</v>
      </c>
      <c r="D1659" s="6">
        <f>VLOOKUP(Table2[[#This Row],[CustomerID]],'Medical Examinations'!A:J,3,FALSE)</f>
        <v>4.46</v>
      </c>
      <c r="E1659" s="6" t="str">
        <f>VLOOKUP(Table2[[#This Row],[CustomerID]],'Medical Examinations'!A:J,4,FALSE)</f>
        <v>Yes</v>
      </c>
      <c r="F1659" s="6" t="str">
        <f>VLOOKUP(Table2[[#This Row],[CustomerID]],'Medical Examinations'!A:J,5,FALSE)</f>
        <v>No</v>
      </c>
      <c r="G1659" s="6" t="str">
        <f>VLOOKUP(Table2[[#This Row],[CustomerID]],'Medical Examinations'!A:J,6,FALSE)</f>
        <v>No</v>
      </c>
      <c r="H1659" s="6">
        <f>VLOOKUP(Table2[[#This Row],[CustomerID]],'Medical Examinations'!A:J,7,FALSE)</f>
        <v>1</v>
      </c>
      <c r="I1659" s="6" t="str">
        <f>VLOOKUP(Table2[[#This Row],[CustomerID]],'Medical Examinations'!A:J,8,FALSE)</f>
        <v>No</v>
      </c>
      <c r="J1659" s="6" t="str">
        <f>VLOOKUP(Table2[[#This Row],[CustomerID]],'Medical Examinations'!A:J,9,FALSE)</f>
        <v>Obesity</v>
      </c>
      <c r="K1659" s="6" t="str">
        <f>VLOOKUP(Table2[[#This Row],[CustomerID]],'Medical Examinations'!A:J,10,FALSE)</f>
        <v>Normal</v>
      </c>
      <c r="L1659" s="6" t="str">
        <f>VLOOKUP(Table2[[#This Row],[CustomerID]],'Hospitalisation Details'!A:M,12,FALSE)</f>
        <v>20-Aug-1995</v>
      </c>
      <c r="M1659" s="6">
        <f>VLOOKUP(Table2[[#This Row],[CustomerID]],'Hospitalisation Details'!A:M,7,FALSE)</f>
        <v>5843.99</v>
      </c>
      <c r="N1659" s="6" t="str">
        <f>VLOOKUP(Table2[[#This Row],[CustomerID]],'Hospitalisation Details'!A:M,8,FALSE)</f>
        <v>tier - 2</v>
      </c>
      <c r="O1659" s="6" t="str">
        <f>VLOOKUP(Table2[[#This Row],[CustomerID]],'Hospitalisation Details'!A:M,9,FALSE)</f>
        <v>tier - 2</v>
      </c>
      <c r="P1659" s="6" t="str">
        <f>VLOOKUP(Table2[[#This Row],[CustomerID]],'Hospitalisation Details'!A:M,10,FALSE)</f>
        <v>R1025</v>
      </c>
      <c r="Q1659" s="6">
        <f>VLOOKUP(Table2[[#This Row],[CustomerID]],'Hospitalisation Details'!A:M,13,FALSE)</f>
        <v>27</v>
      </c>
      <c r="R1659" s="41"/>
    </row>
    <row r="1660" spans="1:18" x14ac:dyDescent="0.3">
      <c r="A1660" s="6" t="str">
        <f>VLOOKUP('Customer Names'!A1660,'Customer Names'!A:A,1,FALSE)</f>
        <v>Id1659</v>
      </c>
      <c r="B1660" s="6" t="str">
        <f>VLOOKUP(Table2[[#This Row],[CustomerID]],'Customer Names'!A:E,4,FALSE)</f>
        <v xml:space="preserve">  Kelly</v>
      </c>
      <c r="C1660" s="6">
        <f>VLOOKUP(Table2[[#This Row],[CustomerID]],'Medical Examinations'!A:J,2,FALSE)</f>
        <v>35.86</v>
      </c>
      <c r="D1660" s="6">
        <f>VLOOKUP(Table2[[#This Row],[CustomerID]],'Medical Examinations'!A:J,3,FALSE)</f>
        <v>6.22</v>
      </c>
      <c r="E1660" s="6" t="str">
        <f>VLOOKUP(Table2[[#This Row],[CustomerID]],'Medical Examinations'!A:J,4,FALSE)</f>
        <v>No</v>
      </c>
      <c r="F1660" s="6" t="str">
        <f>VLOOKUP(Table2[[#This Row],[CustomerID]],'Medical Examinations'!A:J,5,FALSE)</f>
        <v>No</v>
      </c>
      <c r="G1660" s="6" t="str">
        <f>VLOOKUP(Table2[[#This Row],[CustomerID]],'Medical Examinations'!A:J,6,FALSE)</f>
        <v>No</v>
      </c>
      <c r="H1660" s="6">
        <f>VLOOKUP(Table2[[#This Row],[CustomerID]],'Medical Examinations'!A:J,7,FALSE)</f>
        <v>1</v>
      </c>
      <c r="I1660" s="6" t="str">
        <f>VLOOKUP(Table2[[#This Row],[CustomerID]],'Medical Examinations'!A:J,8,FALSE)</f>
        <v>No</v>
      </c>
      <c r="J1660" s="6" t="str">
        <f>VLOOKUP(Table2[[#This Row],[CustomerID]],'Medical Examinations'!A:J,9,FALSE)</f>
        <v>Obesity</v>
      </c>
      <c r="K1660" s="6" t="str">
        <f>VLOOKUP(Table2[[#This Row],[CustomerID]],'Medical Examinations'!A:J,10,FALSE)</f>
        <v>Prediabetes</v>
      </c>
      <c r="L1660" s="6" t="str">
        <f>VLOOKUP(Table2[[#This Row],[CustomerID]],'Hospitalisation Details'!A:M,12,FALSE)</f>
        <v>27-Jul-1987</v>
      </c>
      <c r="M1660" s="6">
        <f>VLOOKUP(Table2[[#This Row],[CustomerID]],'Hospitalisation Details'!A:M,7,FALSE)</f>
        <v>5836.52</v>
      </c>
      <c r="N1660" s="6" t="str">
        <f>VLOOKUP(Table2[[#This Row],[CustomerID]],'Hospitalisation Details'!A:M,8,FALSE)</f>
        <v>tier - 2</v>
      </c>
      <c r="O1660" s="6" t="str">
        <f>VLOOKUP(Table2[[#This Row],[CustomerID]],'Hospitalisation Details'!A:M,9,FALSE)</f>
        <v>tier - 3</v>
      </c>
      <c r="P1660" s="6" t="str">
        <f>VLOOKUP(Table2[[#This Row],[CustomerID]],'Hospitalisation Details'!A:M,10,FALSE)</f>
        <v>R1013</v>
      </c>
      <c r="Q1660" s="6">
        <f>VLOOKUP(Table2[[#This Row],[CustomerID]],'Hospitalisation Details'!A:M,13,FALSE)</f>
        <v>35</v>
      </c>
      <c r="R1660" s="41"/>
    </row>
    <row r="1661" spans="1:18" x14ac:dyDescent="0.3">
      <c r="A1661" s="6" t="str">
        <f>VLOOKUP('Customer Names'!A1661,'Customer Names'!A:A,1,FALSE)</f>
        <v>Id1660</v>
      </c>
      <c r="B1661" s="6" t="str">
        <f>VLOOKUP(Table2[[#This Row],[CustomerID]],'Customer Names'!A:E,4,FALSE)</f>
        <v xml:space="preserve">  Nicholas C</v>
      </c>
      <c r="C1661" s="6">
        <f>VLOOKUP(Table2[[#This Row],[CustomerID]],'Medical Examinations'!A:J,2,FALSE)</f>
        <v>15.2</v>
      </c>
      <c r="D1661" s="6">
        <f>VLOOKUP(Table2[[#This Row],[CustomerID]],'Medical Examinations'!A:J,3,FALSE)</f>
        <v>8.82</v>
      </c>
      <c r="E1661" s="6" t="str">
        <f>VLOOKUP(Table2[[#This Row],[CustomerID]],'Medical Examinations'!A:J,4,FALSE)</f>
        <v>No</v>
      </c>
      <c r="F1661" s="6" t="str">
        <f>VLOOKUP(Table2[[#This Row],[CustomerID]],'Medical Examinations'!A:J,5,FALSE)</f>
        <v>No</v>
      </c>
      <c r="G1661" s="6" t="str">
        <f>VLOOKUP(Table2[[#This Row],[CustomerID]],'Medical Examinations'!A:J,6,FALSE)</f>
        <v>No</v>
      </c>
      <c r="H1661" s="6">
        <f>VLOOKUP(Table2[[#This Row],[CustomerID]],'Medical Examinations'!A:J,7,FALSE)</f>
        <v>0</v>
      </c>
      <c r="I1661" s="6" t="str">
        <f>VLOOKUP(Table2[[#This Row],[CustomerID]],'Medical Examinations'!A:J,8,FALSE)</f>
        <v>No</v>
      </c>
      <c r="J1661" s="6" t="str">
        <f>VLOOKUP(Table2[[#This Row],[CustomerID]],'Medical Examinations'!A:J,9,FALSE)</f>
        <v>UnderWeight</v>
      </c>
      <c r="K1661" s="6" t="str">
        <f>VLOOKUP(Table2[[#This Row],[CustomerID]],'Medical Examinations'!A:J,10,FALSE)</f>
        <v>Diabetes</v>
      </c>
      <c r="L1661" s="6" t="str">
        <f>VLOOKUP(Table2[[#This Row],[CustomerID]],'Hospitalisation Details'!A:M,12,FALSE)</f>
        <v>27-Sep-1971</v>
      </c>
      <c r="M1661" s="6">
        <f>VLOOKUP(Table2[[#This Row],[CustomerID]],'Hospitalisation Details'!A:M,7,FALSE)</f>
        <v>5832.6</v>
      </c>
      <c r="N1661" s="6" t="str">
        <f>VLOOKUP(Table2[[#This Row],[CustomerID]],'Hospitalisation Details'!A:M,8,FALSE)</f>
        <v>tier - 2</v>
      </c>
      <c r="O1661" s="6" t="str">
        <f>VLOOKUP(Table2[[#This Row],[CustomerID]],'Hospitalisation Details'!A:M,9,FALSE)</f>
        <v>tier - 3</v>
      </c>
      <c r="P1661" s="6" t="str">
        <f>VLOOKUP(Table2[[#This Row],[CustomerID]],'Hospitalisation Details'!A:M,10,FALSE)</f>
        <v>R1012</v>
      </c>
      <c r="Q1661" s="6">
        <f>VLOOKUP(Table2[[#This Row],[CustomerID]],'Hospitalisation Details'!A:M,13,FALSE)</f>
        <v>51</v>
      </c>
      <c r="R1661" s="41"/>
    </row>
    <row r="1662" spans="1:18" x14ac:dyDescent="0.3">
      <c r="A1662" s="6" t="str">
        <f>VLOOKUP('Customer Names'!A1662,'Customer Names'!A:A,1,FALSE)</f>
        <v>Id1661</v>
      </c>
      <c r="B1662" s="6" t="str">
        <f>VLOOKUP(Table2[[#This Row],[CustomerID]],'Customer Names'!A:E,4,FALSE)</f>
        <v xml:space="preserve">  Kelly K</v>
      </c>
      <c r="C1662" s="6">
        <f>VLOOKUP(Table2[[#This Row],[CustomerID]],'Medical Examinations'!A:J,2,FALSE)</f>
        <v>37.200000000000003</v>
      </c>
      <c r="D1662" s="6">
        <f>VLOOKUP(Table2[[#This Row],[CustomerID]],'Medical Examinations'!A:J,3,FALSE)</f>
        <v>10.14</v>
      </c>
      <c r="E1662" s="6" t="str">
        <f>VLOOKUP(Table2[[#This Row],[CustomerID]],'Medical Examinations'!A:J,4,FALSE)</f>
        <v>No</v>
      </c>
      <c r="F1662" s="6" t="str">
        <f>VLOOKUP(Table2[[#This Row],[CustomerID]],'Medical Examinations'!A:J,5,FALSE)</f>
        <v>No</v>
      </c>
      <c r="G1662" s="6" t="str">
        <f>VLOOKUP(Table2[[#This Row],[CustomerID]],'Medical Examinations'!A:J,6,FALSE)</f>
        <v>No</v>
      </c>
      <c r="H1662" s="6">
        <f>VLOOKUP(Table2[[#This Row],[CustomerID]],'Medical Examinations'!A:J,7,FALSE)</f>
        <v>0</v>
      </c>
      <c r="I1662" s="6" t="str">
        <f>VLOOKUP(Table2[[#This Row],[CustomerID]],'Medical Examinations'!A:J,8,FALSE)</f>
        <v>No</v>
      </c>
      <c r="J1662" s="6" t="str">
        <f>VLOOKUP(Table2[[#This Row],[CustomerID]],'Medical Examinations'!A:J,9,FALSE)</f>
        <v>Obesity</v>
      </c>
      <c r="K1662" s="6" t="str">
        <f>VLOOKUP(Table2[[#This Row],[CustomerID]],'Medical Examinations'!A:J,10,FALSE)</f>
        <v>Diabetes</v>
      </c>
      <c r="L1662" s="6" t="str">
        <f>VLOOKUP(Table2[[#This Row],[CustomerID]],'Hospitalisation Details'!A:M,12,FALSE)</f>
        <v>22-Jul-2002</v>
      </c>
      <c r="M1662" s="6">
        <f>VLOOKUP(Table2[[#This Row],[CustomerID]],'Hospitalisation Details'!A:M,7,FALSE)</f>
        <v>5816.58</v>
      </c>
      <c r="N1662" s="6" t="str">
        <f>VLOOKUP(Table2[[#This Row],[CustomerID]],'Hospitalisation Details'!A:M,8,FALSE)</f>
        <v>tier - 2</v>
      </c>
      <c r="O1662" s="6" t="str">
        <f>VLOOKUP(Table2[[#This Row],[CustomerID]],'Hospitalisation Details'!A:M,9,FALSE)</f>
        <v>tier - 2</v>
      </c>
      <c r="P1662" s="6" t="str">
        <f>VLOOKUP(Table2[[#This Row],[CustomerID]],'Hospitalisation Details'!A:M,10,FALSE)</f>
        <v>R1026</v>
      </c>
      <c r="Q1662" s="6">
        <f>VLOOKUP(Table2[[#This Row],[CustomerID]],'Hospitalisation Details'!A:M,13,FALSE)</f>
        <v>20</v>
      </c>
      <c r="R1662" s="41"/>
    </row>
    <row r="1663" spans="1:18" x14ac:dyDescent="0.3">
      <c r="A1663" s="6" t="str">
        <f>VLOOKUP('Customer Names'!A1663,'Customer Names'!A:A,1,FALSE)</f>
        <v>Id1662</v>
      </c>
      <c r="B1663" s="6" t="str">
        <f>VLOOKUP(Table2[[#This Row],[CustomerID]],'Customer Names'!A:E,4,FALSE)</f>
        <v xml:space="preserve">  Andrew</v>
      </c>
      <c r="C1663" s="6">
        <f>VLOOKUP(Table2[[#This Row],[CustomerID]],'Medical Examinations'!A:J,2,FALSE)</f>
        <v>17.91</v>
      </c>
      <c r="D1663" s="6">
        <f>VLOOKUP(Table2[[#This Row],[CustomerID]],'Medical Examinations'!A:J,3,FALSE)</f>
        <v>4.66</v>
      </c>
      <c r="E1663" s="6" t="str">
        <f>VLOOKUP(Table2[[#This Row],[CustomerID]],'Medical Examinations'!A:J,4,FALSE)</f>
        <v>No</v>
      </c>
      <c r="F1663" s="6" t="str">
        <f>VLOOKUP(Table2[[#This Row],[CustomerID]],'Medical Examinations'!A:J,5,FALSE)</f>
        <v>No</v>
      </c>
      <c r="G1663" s="6" t="str">
        <f>VLOOKUP(Table2[[#This Row],[CustomerID]],'Medical Examinations'!A:J,6,FALSE)</f>
        <v>No</v>
      </c>
      <c r="H1663" s="6">
        <f>VLOOKUP(Table2[[#This Row],[CustomerID]],'Medical Examinations'!A:J,7,FALSE)</f>
        <v>2</v>
      </c>
      <c r="I1663" s="6" t="str">
        <f>VLOOKUP(Table2[[#This Row],[CustomerID]],'Medical Examinations'!A:J,8,FALSE)</f>
        <v>No</v>
      </c>
      <c r="J1663" s="6" t="str">
        <f>VLOOKUP(Table2[[#This Row],[CustomerID]],'Medical Examinations'!A:J,9,FALSE)</f>
        <v>UnderWeight</v>
      </c>
      <c r="K1663" s="6" t="str">
        <f>VLOOKUP(Table2[[#This Row],[CustomerID]],'Medical Examinations'!A:J,10,FALSE)</f>
        <v>Normal</v>
      </c>
      <c r="L1663" s="6" t="str">
        <f>VLOOKUP(Table2[[#This Row],[CustomerID]],'Hospitalisation Details'!A:M,12,FALSE)</f>
        <v>2-Nov-1972</v>
      </c>
      <c r="M1663" s="6">
        <f>VLOOKUP(Table2[[#This Row],[CustomerID]],'Hospitalisation Details'!A:M,7,FALSE)</f>
        <v>5812.9</v>
      </c>
      <c r="N1663" s="6" t="str">
        <f>VLOOKUP(Table2[[#This Row],[CustomerID]],'Hospitalisation Details'!A:M,8,FALSE)</f>
        <v>tier - 2</v>
      </c>
      <c r="O1663" s="6" t="str">
        <f>VLOOKUP(Table2[[#This Row],[CustomerID]],'Hospitalisation Details'!A:M,9,FALSE)</f>
        <v>tier - 2</v>
      </c>
      <c r="P1663" s="6" t="str">
        <f>VLOOKUP(Table2[[#This Row],[CustomerID]],'Hospitalisation Details'!A:M,10,FALSE)</f>
        <v>R1013</v>
      </c>
      <c r="Q1663" s="6">
        <f>VLOOKUP(Table2[[#This Row],[CustomerID]],'Hospitalisation Details'!A:M,13,FALSE)</f>
        <v>50</v>
      </c>
      <c r="R1663" s="41"/>
    </row>
    <row r="1664" spans="1:18" x14ac:dyDescent="0.3">
      <c r="A1664" s="6" t="str">
        <f>VLOOKUP('Customer Names'!A1664,'Customer Names'!A:A,1,FALSE)</f>
        <v>Id1663</v>
      </c>
      <c r="B1664" s="6" t="str">
        <f>VLOOKUP(Table2[[#This Row],[CustomerID]],'Customer Names'!A:E,4,FALSE)</f>
        <v xml:space="preserve">  Hannah</v>
      </c>
      <c r="C1664" s="6">
        <f>VLOOKUP(Table2[[#This Row],[CustomerID]],'Medical Examinations'!A:J,2,FALSE)</f>
        <v>20.76</v>
      </c>
      <c r="D1664" s="6">
        <f>VLOOKUP(Table2[[#This Row],[CustomerID]],'Medical Examinations'!A:J,3,FALSE)</f>
        <v>6.26</v>
      </c>
      <c r="E1664" s="6" t="str">
        <f>VLOOKUP(Table2[[#This Row],[CustomerID]],'Medical Examinations'!A:J,4,FALSE)</f>
        <v>No</v>
      </c>
      <c r="F1664" s="6" t="str">
        <f>VLOOKUP(Table2[[#This Row],[CustomerID]],'Medical Examinations'!A:J,5,FALSE)</f>
        <v>No</v>
      </c>
      <c r="G1664" s="6" t="str">
        <f>VLOOKUP(Table2[[#This Row],[CustomerID]],'Medical Examinations'!A:J,6,FALSE)</f>
        <v>No</v>
      </c>
      <c r="H1664" s="6">
        <f>VLOOKUP(Table2[[#This Row],[CustomerID]],'Medical Examinations'!A:J,7,FALSE)</f>
        <v>0</v>
      </c>
      <c r="I1664" s="6" t="str">
        <f>VLOOKUP(Table2[[#This Row],[CustomerID]],'Medical Examinations'!A:J,8,FALSE)</f>
        <v>No</v>
      </c>
      <c r="J1664" s="6" t="str">
        <f>VLOOKUP(Table2[[#This Row],[CustomerID]],'Medical Examinations'!A:J,9,FALSE)</f>
        <v>NormalWeight</v>
      </c>
      <c r="K1664" s="6" t="str">
        <f>VLOOKUP(Table2[[#This Row],[CustomerID]],'Medical Examinations'!A:J,10,FALSE)</f>
        <v>Prediabetes</v>
      </c>
      <c r="L1664" s="6" t="str">
        <f>VLOOKUP(Table2[[#This Row],[CustomerID]],'Hospitalisation Details'!A:M,12,FALSE)</f>
        <v>18-Sep-1980</v>
      </c>
      <c r="M1664" s="6">
        <f>VLOOKUP(Table2[[#This Row],[CustomerID]],'Hospitalisation Details'!A:M,7,FALSE)</f>
        <v>5807.06</v>
      </c>
      <c r="N1664" s="6" t="str">
        <f>VLOOKUP(Table2[[#This Row],[CustomerID]],'Hospitalisation Details'!A:M,8,FALSE)</f>
        <v>tier - 2</v>
      </c>
      <c r="O1664" s="6" t="str">
        <f>VLOOKUP(Table2[[#This Row],[CustomerID]],'Hospitalisation Details'!A:M,9,FALSE)</f>
        <v>tier - 3</v>
      </c>
      <c r="P1664" s="6" t="str">
        <f>VLOOKUP(Table2[[#This Row],[CustomerID]],'Hospitalisation Details'!A:M,10,FALSE)</f>
        <v>R1013</v>
      </c>
      <c r="Q1664" s="6">
        <f>VLOOKUP(Table2[[#This Row],[CustomerID]],'Hospitalisation Details'!A:M,13,FALSE)</f>
        <v>42</v>
      </c>
      <c r="R1664" s="41"/>
    </row>
    <row r="1665" spans="1:18" x14ac:dyDescent="0.3">
      <c r="A1665" s="6" t="str">
        <f>VLOOKUP('Customer Names'!A1665,'Customer Names'!A:A,1,FALSE)</f>
        <v>Id1664</v>
      </c>
      <c r="B1665" s="6" t="str">
        <f>VLOOKUP(Table2[[#This Row],[CustomerID]],'Customer Names'!A:E,4,FALSE)</f>
        <v xml:space="preserve">  Patricio Sr</v>
      </c>
      <c r="C1665" s="6">
        <f>VLOOKUP(Table2[[#This Row],[CustomerID]],'Medical Examinations'!A:J,2,FALSE)</f>
        <v>38.99</v>
      </c>
      <c r="D1665" s="6">
        <f>VLOOKUP(Table2[[#This Row],[CustomerID]],'Medical Examinations'!A:J,3,FALSE)</f>
        <v>5.21</v>
      </c>
      <c r="E1665" s="6" t="str">
        <f>VLOOKUP(Table2[[#This Row],[CustomerID]],'Medical Examinations'!A:J,4,FALSE)</f>
        <v>No</v>
      </c>
      <c r="F1665" s="6" t="str">
        <f>VLOOKUP(Table2[[#This Row],[CustomerID]],'Medical Examinations'!A:J,5,FALSE)</f>
        <v>yes</v>
      </c>
      <c r="G1665" s="6" t="str">
        <f>VLOOKUP(Table2[[#This Row],[CustomerID]],'Medical Examinations'!A:J,6,FALSE)</f>
        <v>No</v>
      </c>
      <c r="H1665" s="6">
        <f>VLOOKUP(Table2[[#This Row],[CustomerID]],'Medical Examinations'!A:J,7,FALSE)</f>
        <v>1</v>
      </c>
      <c r="I1665" s="6" t="str">
        <f>VLOOKUP(Table2[[#This Row],[CustomerID]],'Medical Examinations'!A:J,8,FALSE)</f>
        <v>No</v>
      </c>
      <c r="J1665" s="6" t="str">
        <f>VLOOKUP(Table2[[#This Row],[CustomerID]],'Medical Examinations'!A:J,9,FALSE)</f>
        <v>Obesity</v>
      </c>
      <c r="K1665" s="6" t="str">
        <f>VLOOKUP(Table2[[#This Row],[CustomerID]],'Medical Examinations'!A:J,10,FALSE)</f>
        <v>Normal</v>
      </c>
      <c r="L1665" s="6" t="str">
        <f>VLOOKUP(Table2[[#This Row],[CustomerID]],'Hospitalisation Details'!A:M,12,FALSE)</f>
        <v>1-Nov-2004</v>
      </c>
      <c r="M1665" s="6">
        <f>VLOOKUP(Table2[[#This Row],[CustomerID]],'Hospitalisation Details'!A:M,7,FALSE)</f>
        <v>5778.71</v>
      </c>
      <c r="N1665" s="6" t="str">
        <f>VLOOKUP(Table2[[#This Row],[CustomerID]],'Hospitalisation Details'!A:M,8,FALSE)</f>
        <v>tier - 2</v>
      </c>
      <c r="O1665" s="6" t="str">
        <f>VLOOKUP(Table2[[#This Row],[CustomerID]],'Hospitalisation Details'!A:M,9,FALSE)</f>
        <v>tier - 3</v>
      </c>
      <c r="P1665" s="6" t="str">
        <f>VLOOKUP(Table2[[#This Row],[CustomerID]],'Hospitalisation Details'!A:M,10,FALSE)</f>
        <v>R1022</v>
      </c>
      <c r="Q1665" s="6">
        <f>VLOOKUP(Table2[[#This Row],[CustomerID]],'Hospitalisation Details'!A:M,13,FALSE)</f>
        <v>18</v>
      </c>
      <c r="R1665" s="41"/>
    </row>
    <row r="1666" spans="1:18" x14ac:dyDescent="0.3">
      <c r="A1666" s="6" t="str">
        <f>VLOOKUP('Customer Names'!A1666,'Customer Names'!A:A,1,FALSE)</f>
        <v>Id1665</v>
      </c>
      <c r="B1666" s="6" t="str">
        <f>VLOOKUP(Table2[[#This Row],[CustomerID]],'Customer Names'!A:E,4,FALSE)</f>
        <v xml:space="preserve">  Robert B</v>
      </c>
      <c r="C1666" s="6">
        <f>VLOOKUP(Table2[[#This Row],[CustomerID]],'Medical Examinations'!A:J,2,FALSE)</f>
        <v>42.655000000000001</v>
      </c>
      <c r="D1666" s="6">
        <f>VLOOKUP(Table2[[#This Row],[CustomerID]],'Medical Examinations'!A:J,3,FALSE)</f>
        <v>5.94</v>
      </c>
      <c r="E1666" s="6" t="str">
        <f>VLOOKUP(Table2[[#This Row],[CustomerID]],'Medical Examinations'!A:J,4,FALSE)</f>
        <v>Yes</v>
      </c>
      <c r="F1666" s="6" t="str">
        <f>VLOOKUP(Table2[[#This Row],[CustomerID]],'Medical Examinations'!A:J,5,FALSE)</f>
        <v>No</v>
      </c>
      <c r="G1666" s="6" t="str">
        <f>VLOOKUP(Table2[[#This Row],[CustomerID]],'Medical Examinations'!A:J,6,FALSE)</f>
        <v>Yes</v>
      </c>
      <c r="H1666" s="6">
        <f>VLOOKUP(Table2[[#This Row],[CustomerID]],'Medical Examinations'!A:J,7,FALSE)</f>
        <v>1</v>
      </c>
      <c r="I1666" s="6" t="str">
        <f>VLOOKUP(Table2[[#This Row],[CustomerID]],'Medical Examinations'!A:J,8,FALSE)</f>
        <v>No</v>
      </c>
      <c r="J1666" s="6" t="str">
        <f>VLOOKUP(Table2[[#This Row],[CustomerID]],'Medical Examinations'!A:J,9,FALSE)</f>
        <v>Obesity</v>
      </c>
      <c r="K1666" s="6" t="str">
        <f>VLOOKUP(Table2[[#This Row],[CustomerID]],'Medical Examinations'!A:J,10,FALSE)</f>
        <v>Prediabetes</v>
      </c>
      <c r="L1666" s="6" t="str">
        <f>VLOOKUP(Table2[[#This Row],[CustomerID]],'Hospitalisation Details'!A:M,12,FALSE)</f>
        <v>30-Aug-1983</v>
      </c>
      <c r="M1666" s="6">
        <f>VLOOKUP(Table2[[#This Row],[CustomerID]],'Hospitalisation Details'!A:M,7,FALSE)</f>
        <v>5757.41</v>
      </c>
      <c r="N1666" s="6" t="str">
        <f>VLOOKUP(Table2[[#This Row],[CustomerID]],'Hospitalisation Details'!A:M,8,FALSE)</f>
        <v>tier - 2</v>
      </c>
      <c r="O1666" s="6" t="str">
        <f>VLOOKUP(Table2[[#This Row],[CustomerID]],'Hospitalisation Details'!A:M,9,FALSE)</f>
        <v>tier - 3</v>
      </c>
      <c r="P1666" s="6" t="str">
        <f>VLOOKUP(Table2[[#This Row],[CustomerID]],'Hospitalisation Details'!A:M,10,FALSE)</f>
        <v>R1019</v>
      </c>
      <c r="Q1666" s="6">
        <f>VLOOKUP(Table2[[#This Row],[CustomerID]],'Hospitalisation Details'!A:M,13,FALSE)</f>
        <v>39</v>
      </c>
      <c r="R1666" s="41"/>
    </row>
    <row r="1667" spans="1:18" x14ac:dyDescent="0.3">
      <c r="A1667" s="6" t="str">
        <f>VLOOKUP('Customer Names'!A1667,'Customer Names'!A:A,1,FALSE)</f>
        <v>Id1666</v>
      </c>
      <c r="B1667" s="6" t="str">
        <f>VLOOKUP(Table2[[#This Row],[CustomerID]],'Customer Names'!A:E,4,FALSE)</f>
        <v xml:space="preserve">  Benjamin M</v>
      </c>
      <c r="C1667" s="6">
        <f>VLOOKUP(Table2[[#This Row],[CustomerID]],'Medical Examinations'!A:J,2,FALSE)</f>
        <v>30.57</v>
      </c>
      <c r="D1667" s="6">
        <f>VLOOKUP(Table2[[#This Row],[CustomerID]],'Medical Examinations'!A:J,3,FALSE)</f>
        <v>5.34</v>
      </c>
      <c r="E1667" s="6" t="str">
        <f>VLOOKUP(Table2[[#This Row],[CustomerID]],'Medical Examinations'!A:J,4,FALSE)</f>
        <v>No</v>
      </c>
      <c r="F1667" s="6" t="str">
        <f>VLOOKUP(Table2[[#This Row],[CustomerID]],'Medical Examinations'!A:J,5,FALSE)</f>
        <v>No</v>
      </c>
      <c r="G1667" s="6" t="str">
        <f>VLOOKUP(Table2[[#This Row],[CustomerID]],'Medical Examinations'!A:J,6,FALSE)</f>
        <v>Yes</v>
      </c>
      <c r="H1667" s="6">
        <f>VLOOKUP(Table2[[#This Row],[CustomerID]],'Medical Examinations'!A:J,7,FALSE)</f>
        <v>1</v>
      </c>
      <c r="I1667" s="6" t="str">
        <f>VLOOKUP(Table2[[#This Row],[CustomerID]],'Medical Examinations'!A:J,8,FALSE)</f>
        <v>No</v>
      </c>
      <c r="J1667" s="6" t="str">
        <f>VLOOKUP(Table2[[#This Row],[CustomerID]],'Medical Examinations'!A:J,9,FALSE)</f>
        <v>Obesity</v>
      </c>
      <c r="K1667" s="6" t="str">
        <f>VLOOKUP(Table2[[#This Row],[CustomerID]],'Medical Examinations'!A:J,10,FALSE)</f>
        <v>Normal</v>
      </c>
      <c r="L1667" s="6" t="str">
        <f>VLOOKUP(Table2[[#This Row],[CustomerID]],'Hospitalisation Details'!A:M,12,FALSE)</f>
        <v>10-Jun-1993</v>
      </c>
      <c r="M1667" s="6">
        <f>VLOOKUP(Table2[[#This Row],[CustomerID]],'Hospitalisation Details'!A:M,7,FALSE)</f>
        <v>5748.13</v>
      </c>
      <c r="N1667" s="6" t="str">
        <f>VLOOKUP(Table2[[#This Row],[CustomerID]],'Hospitalisation Details'!A:M,8,FALSE)</f>
        <v>tier - 2</v>
      </c>
      <c r="O1667" s="6" t="str">
        <f>VLOOKUP(Table2[[#This Row],[CustomerID]],'Hospitalisation Details'!A:M,9,FALSE)</f>
        <v>tier - 1</v>
      </c>
      <c r="P1667" s="6" t="str">
        <f>VLOOKUP(Table2[[#This Row],[CustomerID]],'Hospitalisation Details'!A:M,10,FALSE)</f>
        <v>R1021</v>
      </c>
      <c r="Q1667" s="6">
        <f>VLOOKUP(Table2[[#This Row],[CustomerID]],'Hospitalisation Details'!A:M,13,FALSE)</f>
        <v>29</v>
      </c>
      <c r="R1667" s="41"/>
    </row>
    <row r="1668" spans="1:18" x14ac:dyDescent="0.3">
      <c r="A1668" s="6" t="str">
        <f>VLOOKUP('Customer Names'!A1668,'Customer Names'!A:A,1,FALSE)</f>
        <v>Id1667</v>
      </c>
      <c r="B1668" s="6" t="str">
        <f>VLOOKUP(Table2[[#This Row],[CustomerID]],'Customer Names'!A:E,4,FALSE)</f>
        <v xml:space="preserve">  Robert</v>
      </c>
      <c r="C1668" s="6">
        <f>VLOOKUP(Table2[[#This Row],[CustomerID]],'Medical Examinations'!A:J,2,FALSE)</f>
        <v>17.7</v>
      </c>
      <c r="D1668" s="6">
        <f>VLOOKUP(Table2[[#This Row],[CustomerID]],'Medical Examinations'!A:J,3,FALSE)</f>
        <v>6.38</v>
      </c>
      <c r="E1668" s="6" t="str">
        <f>VLOOKUP(Table2[[#This Row],[CustomerID]],'Medical Examinations'!A:J,4,FALSE)</f>
        <v>No</v>
      </c>
      <c r="F1668" s="6" t="str">
        <f>VLOOKUP(Table2[[#This Row],[CustomerID]],'Medical Examinations'!A:J,5,FALSE)</f>
        <v>No</v>
      </c>
      <c r="G1668" s="6" t="str">
        <f>VLOOKUP(Table2[[#This Row],[CustomerID]],'Medical Examinations'!A:J,6,FALSE)</f>
        <v>No</v>
      </c>
      <c r="H1668" s="6">
        <f>VLOOKUP(Table2[[#This Row],[CustomerID]],'Medical Examinations'!A:J,7,FALSE)</f>
        <v>2</v>
      </c>
      <c r="I1668" s="6" t="str">
        <f>VLOOKUP(Table2[[#This Row],[CustomerID]],'Medical Examinations'!A:J,8,FALSE)</f>
        <v>No</v>
      </c>
      <c r="J1668" s="6" t="str">
        <f>VLOOKUP(Table2[[#This Row],[CustomerID]],'Medical Examinations'!A:J,9,FALSE)</f>
        <v>UnderWeight</v>
      </c>
      <c r="K1668" s="6" t="str">
        <f>VLOOKUP(Table2[[#This Row],[CustomerID]],'Medical Examinations'!A:J,10,FALSE)</f>
        <v>Prediabetes</v>
      </c>
      <c r="L1668" s="6" t="str">
        <f>VLOOKUP(Table2[[#This Row],[CustomerID]],'Hospitalisation Details'!A:M,12,FALSE)</f>
        <v>21-Aug-1972</v>
      </c>
      <c r="M1668" s="6">
        <f>VLOOKUP(Table2[[#This Row],[CustomerID]],'Hospitalisation Details'!A:M,7,FALSE)</f>
        <v>5741.67</v>
      </c>
      <c r="N1668" s="6" t="str">
        <f>VLOOKUP(Table2[[#This Row],[CustomerID]],'Hospitalisation Details'!A:M,8,FALSE)</f>
        <v>tier - 2</v>
      </c>
      <c r="O1668" s="6" t="str">
        <f>VLOOKUP(Table2[[#This Row],[CustomerID]],'Hospitalisation Details'!A:M,9,FALSE)</f>
        <v>tier - 3</v>
      </c>
      <c r="P1668" s="6" t="str">
        <f>VLOOKUP(Table2[[#This Row],[CustomerID]],'Hospitalisation Details'!A:M,10,FALSE)</f>
        <v>R1013</v>
      </c>
      <c r="Q1668" s="6">
        <f>VLOOKUP(Table2[[#This Row],[CustomerID]],'Hospitalisation Details'!A:M,13,FALSE)</f>
        <v>50</v>
      </c>
      <c r="R1668" s="41"/>
    </row>
    <row r="1669" spans="1:18" x14ac:dyDescent="0.3">
      <c r="A1669" s="6" t="str">
        <f>VLOOKUP('Customer Names'!A1669,'Customer Names'!A:A,1,FALSE)</f>
        <v>Id1668</v>
      </c>
      <c r="B1669" s="6" t="str">
        <f>VLOOKUP(Table2[[#This Row],[CustomerID]],'Customer Names'!A:E,4,FALSE)</f>
        <v xml:space="preserve">  Eric R</v>
      </c>
      <c r="C1669" s="6">
        <f>VLOOKUP(Table2[[#This Row],[CustomerID]],'Medical Examinations'!A:J,2,FALSE)</f>
        <v>34.770000000000003</v>
      </c>
      <c r="D1669" s="6">
        <f>VLOOKUP(Table2[[#This Row],[CustomerID]],'Medical Examinations'!A:J,3,FALSE)</f>
        <v>4.47</v>
      </c>
      <c r="E1669" s="6" t="str">
        <f>VLOOKUP(Table2[[#This Row],[CustomerID]],'Medical Examinations'!A:J,4,FALSE)</f>
        <v>No</v>
      </c>
      <c r="F1669" s="6" t="str">
        <f>VLOOKUP(Table2[[#This Row],[CustomerID]],'Medical Examinations'!A:J,5,FALSE)</f>
        <v>No</v>
      </c>
      <c r="G1669" s="6" t="str">
        <f>VLOOKUP(Table2[[#This Row],[CustomerID]],'Medical Examinations'!A:J,6,FALSE)</f>
        <v>No</v>
      </c>
      <c r="H1669" s="6">
        <f>VLOOKUP(Table2[[#This Row],[CustomerID]],'Medical Examinations'!A:J,7,FALSE)</f>
        <v>1</v>
      </c>
      <c r="I1669" s="6" t="str">
        <f>VLOOKUP(Table2[[#This Row],[CustomerID]],'Medical Examinations'!A:J,8,FALSE)</f>
        <v>No</v>
      </c>
      <c r="J1669" s="6" t="str">
        <f>VLOOKUP(Table2[[#This Row],[CustomerID]],'Medical Examinations'!A:J,9,FALSE)</f>
        <v>Obesity</v>
      </c>
      <c r="K1669" s="6" t="str">
        <f>VLOOKUP(Table2[[#This Row],[CustomerID]],'Medical Examinations'!A:J,10,FALSE)</f>
        <v>Normal</v>
      </c>
      <c r="L1669" s="6" t="str">
        <f>VLOOKUP(Table2[[#This Row],[CustomerID]],'Hospitalisation Details'!A:M,12,FALSE)</f>
        <v>19-Oct-1987</v>
      </c>
      <c r="M1669" s="6">
        <f>VLOOKUP(Table2[[#This Row],[CustomerID]],'Hospitalisation Details'!A:M,7,FALSE)</f>
        <v>5729.01</v>
      </c>
      <c r="N1669" s="6" t="str">
        <f>VLOOKUP(Table2[[#This Row],[CustomerID]],'Hospitalisation Details'!A:M,8,FALSE)</f>
        <v>tier - 1</v>
      </c>
      <c r="O1669" s="6" t="str">
        <f>VLOOKUP(Table2[[#This Row],[CustomerID]],'Hospitalisation Details'!A:M,9,FALSE)</f>
        <v>tier - 2</v>
      </c>
      <c r="P1669" s="6" t="str">
        <f>VLOOKUP(Table2[[#This Row],[CustomerID]],'Hospitalisation Details'!A:M,10,FALSE)</f>
        <v>R1012</v>
      </c>
      <c r="Q1669" s="6">
        <f>VLOOKUP(Table2[[#This Row],[CustomerID]],'Hospitalisation Details'!A:M,13,FALSE)</f>
        <v>35</v>
      </c>
      <c r="R1669" s="41"/>
    </row>
    <row r="1670" spans="1:18" x14ac:dyDescent="0.3">
      <c r="A1670" s="6" t="str">
        <f>VLOOKUP('Customer Names'!A1670,'Customer Names'!A:A,1,FALSE)</f>
        <v>Id1669</v>
      </c>
      <c r="B1670" s="6" t="str">
        <f>VLOOKUP(Table2[[#This Row],[CustomerID]],'Customer Names'!A:E,4,FALSE)</f>
        <v xml:space="preserve">  Matthew</v>
      </c>
      <c r="C1670" s="6">
        <f>VLOOKUP(Table2[[#This Row],[CustomerID]],'Medical Examinations'!A:J,2,FALSE)</f>
        <v>16.88</v>
      </c>
      <c r="D1670" s="6">
        <f>VLOOKUP(Table2[[#This Row],[CustomerID]],'Medical Examinations'!A:J,3,FALSE)</f>
        <v>9.9600000000000009</v>
      </c>
      <c r="E1670" s="6" t="str">
        <f>VLOOKUP(Table2[[#This Row],[CustomerID]],'Medical Examinations'!A:J,4,FALSE)</f>
        <v>No</v>
      </c>
      <c r="F1670" s="6" t="str">
        <f>VLOOKUP(Table2[[#This Row],[CustomerID]],'Medical Examinations'!A:J,5,FALSE)</f>
        <v>No</v>
      </c>
      <c r="G1670" s="6" t="str">
        <f>VLOOKUP(Table2[[#This Row],[CustomerID]],'Medical Examinations'!A:J,6,FALSE)</f>
        <v>No</v>
      </c>
      <c r="H1670" s="6">
        <f>VLOOKUP(Table2[[#This Row],[CustomerID]],'Medical Examinations'!A:J,7,FALSE)</f>
        <v>0</v>
      </c>
      <c r="I1670" s="6" t="str">
        <f>VLOOKUP(Table2[[#This Row],[CustomerID]],'Medical Examinations'!A:J,8,FALSE)</f>
        <v>No</v>
      </c>
      <c r="J1670" s="6" t="str">
        <f>VLOOKUP(Table2[[#This Row],[CustomerID]],'Medical Examinations'!A:J,9,FALSE)</f>
        <v>UnderWeight</v>
      </c>
      <c r="K1670" s="6" t="str">
        <f>VLOOKUP(Table2[[#This Row],[CustomerID]],'Medical Examinations'!A:J,10,FALSE)</f>
        <v>Diabetes</v>
      </c>
      <c r="L1670" s="6" t="str">
        <f>VLOOKUP(Table2[[#This Row],[CustomerID]],'Hospitalisation Details'!A:M,12,FALSE)</f>
        <v>18-Dec-1971</v>
      </c>
      <c r="M1670" s="6">
        <f>VLOOKUP(Table2[[#This Row],[CustomerID]],'Hospitalisation Details'!A:M,7,FALSE)</f>
        <v>5720.38</v>
      </c>
      <c r="N1670" s="6" t="str">
        <f>VLOOKUP(Table2[[#This Row],[CustomerID]],'Hospitalisation Details'!A:M,8,FALSE)</f>
        <v>tier - 2</v>
      </c>
      <c r="O1670" s="6" t="str">
        <f>VLOOKUP(Table2[[#This Row],[CustomerID]],'Hospitalisation Details'!A:M,9,FALSE)</f>
        <v>tier - 1</v>
      </c>
      <c r="P1670" s="6" t="str">
        <f>VLOOKUP(Table2[[#This Row],[CustomerID]],'Hospitalisation Details'!A:M,10,FALSE)</f>
        <v>R1013</v>
      </c>
      <c r="Q1670" s="6">
        <f>VLOOKUP(Table2[[#This Row],[CustomerID]],'Hospitalisation Details'!A:M,13,FALSE)</f>
        <v>51</v>
      </c>
      <c r="R1670" s="41"/>
    </row>
    <row r="1671" spans="1:18" x14ac:dyDescent="0.3">
      <c r="A1671" s="6" t="str">
        <f>VLOOKUP('Customer Names'!A1671,'Customer Names'!A:A,1,FALSE)</f>
        <v>Id1670</v>
      </c>
      <c r="B1671" s="6" t="str">
        <f>VLOOKUP(Table2[[#This Row],[CustomerID]],'Customer Names'!A:E,4,FALSE)</f>
        <v xml:space="preserve">  Bob R</v>
      </c>
      <c r="C1671" s="6">
        <f>VLOOKUP(Table2[[#This Row],[CustomerID]],'Medical Examinations'!A:J,2,FALSE)</f>
        <v>40.26</v>
      </c>
      <c r="D1671" s="6">
        <f>VLOOKUP(Table2[[#This Row],[CustomerID]],'Medical Examinations'!A:J,3,FALSE)</f>
        <v>9.92</v>
      </c>
      <c r="E1671" s="6" t="str">
        <f>VLOOKUP(Table2[[#This Row],[CustomerID]],'Medical Examinations'!A:J,4,FALSE)</f>
        <v>Yes</v>
      </c>
      <c r="F1671" s="6" t="str">
        <f>VLOOKUP(Table2[[#This Row],[CustomerID]],'Medical Examinations'!A:J,5,FALSE)</f>
        <v>No</v>
      </c>
      <c r="G1671" s="6" t="str">
        <f>VLOOKUP(Table2[[#This Row],[CustomerID]],'Medical Examinations'!A:J,6,FALSE)</f>
        <v>No</v>
      </c>
      <c r="H1671" s="6">
        <f>VLOOKUP(Table2[[#This Row],[CustomerID]],'Medical Examinations'!A:J,7,FALSE)</f>
        <v>0</v>
      </c>
      <c r="I1671" s="6" t="str">
        <f>VLOOKUP(Table2[[#This Row],[CustomerID]],'Medical Examinations'!A:J,8,FALSE)</f>
        <v>No</v>
      </c>
      <c r="J1671" s="6" t="str">
        <f>VLOOKUP(Table2[[#This Row],[CustomerID]],'Medical Examinations'!A:J,9,FALSE)</f>
        <v>Obesity</v>
      </c>
      <c r="K1671" s="6" t="str">
        <f>VLOOKUP(Table2[[#This Row],[CustomerID]],'Medical Examinations'!A:J,10,FALSE)</f>
        <v>Diabetes</v>
      </c>
      <c r="L1671" s="6" t="str">
        <f>VLOOKUP(Table2[[#This Row],[CustomerID]],'Hospitalisation Details'!A:M,12,FALSE)</f>
        <v>30-Aug-1981</v>
      </c>
      <c r="M1671" s="6">
        <f>VLOOKUP(Table2[[#This Row],[CustomerID]],'Hospitalisation Details'!A:M,7,FALSE)</f>
        <v>5709.16</v>
      </c>
      <c r="N1671" s="6" t="str">
        <f>VLOOKUP(Table2[[#This Row],[CustomerID]],'Hospitalisation Details'!A:M,8,FALSE)</f>
        <v>tier - 3</v>
      </c>
      <c r="O1671" s="6" t="str">
        <f>VLOOKUP(Table2[[#This Row],[CustomerID]],'Hospitalisation Details'!A:M,9,FALSE)</f>
        <v>tier - 3</v>
      </c>
      <c r="P1671" s="6" t="str">
        <f>VLOOKUP(Table2[[#This Row],[CustomerID]],'Hospitalisation Details'!A:M,10,FALSE)</f>
        <v>R1013</v>
      </c>
      <c r="Q1671" s="6">
        <f>VLOOKUP(Table2[[#This Row],[CustomerID]],'Hospitalisation Details'!A:M,13,FALSE)</f>
        <v>41</v>
      </c>
      <c r="R1671" s="41"/>
    </row>
    <row r="1672" spans="1:18" x14ac:dyDescent="0.3">
      <c r="A1672" s="6" t="str">
        <f>VLOOKUP('Customer Names'!A1672,'Customer Names'!A:A,1,FALSE)</f>
        <v>Id1671</v>
      </c>
      <c r="B1672" s="6" t="str">
        <f>VLOOKUP(Table2[[#This Row],[CustomerID]],'Customer Names'!A:E,4,FALSE)</f>
        <v xml:space="preserve">  Stephanie J</v>
      </c>
      <c r="C1672" s="6">
        <f>VLOOKUP(Table2[[#This Row],[CustomerID]],'Medical Examinations'!A:J,2,FALSE)</f>
        <v>25.6</v>
      </c>
      <c r="D1672" s="6">
        <f>VLOOKUP(Table2[[#This Row],[CustomerID]],'Medical Examinations'!A:J,3,FALSE)</f>
        <v>6.03</v>
      </c>
      <c r="E1672" s="6" t="str">
        <f>VLOOKUP(Table2[[#This Row],[CustomerID]],'Medical Examinations'!A:J,4,FALSE)</f>
        <v>No</v>
      </c>
      <c r="F1672" s="6" t="str">
        <f>VLOOKUP(Table2[[#This Row],[CustomerID]],'Medical Examinations'!A:J,5,FALSE)</f>
        <v>No</v>
      </c>
      <c r="G1672" s="6" t="str">
        <f>VLOOKUP(Table2[[#This Row],[CustomerID]],'Medical Examinations'!A:J,6,FALSE)</f>
        <v>Yes</v>
      </c>
      <c r="H1672" s="6">
        <f>VLOOKUP(Table2[[#This Row],[CustomerID]],'Medical Examinations'!A:J,7,FALSE)</f>
        <v>1</v>
      </c>
      <c r="I1672" s="6" t="str">
        <f>VLOOKUP(Table2[[#This Row],[CustomerID]],'Medical Examinations'!A:J,8,FALSE)</f>
        <v>No</v>
      </c>
      <c r="J1672" s="6" t="str">
        <f>VLOOKUP(Table2[[#This Row],[CustomerID]],'Medical Examinations'!A:J,9,FALSE)</f>
        <v>OverWeight</v>
      </c>
      <c r="K1672" s="6" t="str">
        <f>VLOOKUP(Table2[[#This Row],[CustomerID]],'Medical Examinations'!A:J,10,FALSE)</f>
        <v>Prediabetes</v>
      </c>
      <c r="L1672" s="6" t="str">
        <f>VLOOKUP(Table2[[#This Row],[CustomerID]],'Hospitalisation Details'!A:M,12,FALSE)</f>
        <v>3-Nov-1993</v>
      </c>
      <c r="M1672" s="6">
        <f>VLOOKUP(Table2[[#This Row],[CustomerID]],'Hospitalisation Details'!A:M,7,FALSE)</f>
        <v>5708.87</v>
      </c>
      <c r="N1672" s="6" t="str">
        <f>VLOOKUP(Table2[[#This Row],[CustomerID]],'Hospitalisation Details'!A:M,8,FALSE)</f>
        <v>tier - 2</v>
      </c>
      <c r="O1672" s="6" t="str">
        <f>VLOOKUP(Table2[[#This Row],[CustomerID]],'Hospitalisation Details'!A:M,9,FALSE)</f>
        <v>tier - 1</v>
      </c>
      <c r="P1672" s="6" t="str">
        <f>VLOOKUP(Table2[[#This Row],[CustomerID]],'Hospitalisation Details'!A:M,10,FALSE)</f>
        <v>R1011</v>
      </c>
      <c r="Q1672" s="6">
        <f>VLOOKUP(Table2[[#This Row],[CustomerID]],'Hospitalisation Details'!A:M,13,FALSE)</f>
        <v>29</v>
      </c>
      <c r="R1672" s="41"/>
    </row>
    <row r="1673" spans="1:18" x14ac:dyDescent="0.3">
      <c r="A1673" s="6" t="str">
        <f>VLOOKUP('Customer Names'!A1673,'Customer Names'!A:A,1,FALSE)</f>
        <v>Id1672</v>
      </c>
      <c r="B1673" s="6" t="str">
        <f>VLOOKUP(Table2[[#This Row],[CustomerID]],'Customer Names'!A:E,4,FALSE)</f>
        <v xml:space="preserve">  Jake</v>
      </c>
      <c r="C1673" s="6">
        <f>VLOOKUP(Table2[[#This Row],[CustomerID]],'Medical Examinations'!A:J,2,FALSE)</f>
        <v>33.549999999999997</v>
      </c>
      <c r="D1673" s="6">
        <f>VLOOKUP(Table2[[#This Row],[CustomerID]],'Medical Examinations'!A:J,3,FALSE)</f>
        <v>10.9</v>
      </c>
      <c r="E1673" s="6" t="str">
        <f>VLOOKUP(Table2[[#This Row],[CustomerID]],'Medical Examinations'!A:J,4,FALSE)</f>
        <v>Yes</v>
      </c>
      <c r="F1673" s="6" t="str">
        <f>VLOOKUP(Table2[[#This Row],[CustomerID]],'Medical Examinations'!A:J,5,FALSE)</f>
        <v>No</v>
      </c>
      <c r="G1673" s="6" t="str">
        <f>VLOOKUP(Table2[[#This Row],[CustomerID]],'Medical Examinations'!A:J,6,FALSE)</f>
        <v>No</v>
      </c>
      <c r="H1673" s="6">
        <f>VLOOKUP(Table2[[#This Row],[CustomerID]],'Medical Examinations'!A:J,7,FALSE)</f>
        <v>0</v>
      </c>
      <c r="I1673" s="6" t="str">
        <f>VLOOKUP(Table2[[#This Row],[CustomerID]],'Medical Examinations'!A:J,8,FALSE)</f>
        <v>No</v>
      </c>
      <c r="J1673" s="6" t="str">
        <f>VLOOKUP(Table2[[#This Row],[CustomerID]],'Medical Examinations'!A:J,9,FALSE)</f>
        <v>Obesity</v>
      </c>
      <c r="K1673" s="6" t="str">
        <f>VLOOKUP(Table2[[#This Row],[CustomerID]],'Medical Examinations'!A:J,10,FALSE)</f>
        <v>Diabetes</v>
      </c>
      <c r="L1673" s="6" t="str">
        <f>VLOOKUP(Table2[[#This Row],[CustomerID]],'Hospitalisation Details'!A:M,12,FALSE)</f>
        <v>15-Jun-1981</v>
      </c>
      <c r="M1673" s="6">
        <f>VLOOKUP(Table2[[#This Row],[CustomerID]],'Hospitalisation Details'!A:M,7,FALSE)</f>
        <v>5699.84</v>
      </c>
      <c r="N1673" s="6" t="str">
        <f>VLOOKUP(Table2[[#This Row],[CustomerID]],'Hospitalisation Details'!A:M,8,FALSE)</f>
        <v>tier - 2</v>
      </c>
      <c r="O1673" s="6" t="str">
        <f>VLOOKUP(Table2[[#This Row],[CustomerID]],'Hospitalisation Details'!A:M,9,FALSE)</f>
        <v>tier - 3</v>
      </c>
      <c r="P1673" s="6" t="str">
        <f>VLOOKUP(Table2[[#This Row],[CustomerID]],'Hospitalisation Details'!A:M,10,FALSE)</f>
        <v>R1013</v>
      </c>
      <c r="Q1673" s="6">
        <f>VLOOKUP(Table2[[#This Row],[CustomerID]],'Hospitalisation Details'!A:M,13,FALSE)</f>
        <v>41</v>
      </c>
      <c r="R1673" s="41"/>
    </row>
    <row r="1674" spans="1:18" x14ac:dyDescent="0.3">
      <c r="A1674" s="6" t="str">
        <f>VLOOKUP('Customer Names'!A1674,'Customer Names'!A:A,1,FALSE)</f>
        <v>Id1673</v>
      </c>
      <c r="B1674" s="6" t="str">
        <f>VLOOKUP(Table2[[#This Row],[CustomerID]],'Customer Names'!A:E,4,FALSE)</f>
        <v xml:space="preserve">  Alison L</v>
      </c>
      <c r="C1674" s="6">
        <f>VLOOKUP(Table2[[#This Row],[CustomerID]],'Medical Examinations'!A:J,2,FALSE)</f>
        <v>16.690000000000001</v>
      </c>
      <c r="D1674" s="6">
        <f>VLOOKUP(Table2[[#This Row],[CustomerID]],'Medical Examinations'!A:J,3,FALSE)</f>
        <v>10.66</v>
      </c>
      <c r="E1674" s="6" t="str">
        <f>VLOOKUP(Table2[[#This Row],[CustomerID]],'Medical Examinations'!A:J,4,FALSE)</f>
        <v>No</v>
      </c>
      <c r="F1674" s="6" t="str">
        <f>VLOOKUP(Table2[[#This Row],[CustomerID]],'Medical Examinations'!A:J,5,FALSE)</f>
        <v>No</v>
      </c>
      <c r="G1674" s="6" t="str">
        <f>VLOOKUP(Table2[[#This Row],[CustomerID]],'Medical Examinations'!A:J,6,FALSE)</f>
        <v>No</v>
      </c>
      <c r="H1674" s="6">
        <f>VLOOKUP(Table2[[#This Row],[CustomerID]],'Medical Examinations'!A:J,7,FALSE)</f>
        <v>0</v>
      </c>
      <c r="I1674" s="6" t="str">
        <f>VLOOKUP(Table2[[#This Row],[CustomerID]],'Medical Examinations'!A:J,8,FALSE)</f>
        <v>No</v>
      </c>
      <c r="J1674" s="6" t="str">
        <f>VLOOKUP(Table2[[#This Row],[CustomerID]],'Medical Examinations'!A:J,9,FALSE)</f>
        <v>UnderWeight</v>
      </c>
      <c r="K1674" s="6" t="str">
        <f>VLOOKUP(Table2[[#This Row],[CustomerID]],'Medical Examinations'!A:J,10,FALSE)</f>
        <v>Diabetes</v>
      </c>
      <c r="L1674" s="6" t="str">
        <f>VLOOKUP(Table2[[#This Row],[CustomerID]],'Hospitalisation Details'!A:M,12,FALSE)</f>
        <v>6-Jul-1974</v>
      </c>
      <c r="M1674" s="6">
        <f>VLOOKUP(Table2[[#This Row],[CustomerID]],'Hospitalisation Details'!A:M,7,FALSE)</f>
        <v>5698.74</v>
      </c>
      <c r="N1674" s="6" t="str">
        <f>VLOOKUP(Table2[[#This Row],[CustomerID]],'Hospitalisation Details'!A:M,8,FALSE)</f>
        <v>tier - 2</v>
      </c>
      <c r="O1674" s="6" t="str">
        <f>VLOOKUP(Table2[[#This Row],[CustomerID]],'Hospitalisation Details'!A:M,9,FALSE)</f>
        <v>tier - 2</v>
      </c>
      <c r="P1674" s="6" t="str">
        <f>VLOOKUP(Table2[[#This Row],[CustomerID]],'Hospitalisation Details'!A:M,10,FALSE)</f>
        <v>R1012</v>
      </c>
      <c r="Q1674" s="6">
        <f>VLOOKUP(Table2[[#This Row],[CustomerID]],'Hospitalisation Details'!A:M,13,FALSE)</f>
        <v>48</v>
      </c>
      <c r="R1674" s="41"/>
    </row>
    <row r="1675" spans="1:18" x14ac:dyDescent="0.3">
      <c r="A1675" s="6" t="str">
        <f>VLOOKUP('Customer Names'!A1675,'Customer Names'!A:A,1,FALSE)</f>
        <v>Id1674</v>
      </c>
      <c r="B1675" s="6" t="str">
        <f>VLOOKUP(Table2[[#This Row],[CustomerID]],'Customer Names'!A:E,4,FALSE)</f>
        <v xml:space="preserve">  Lindsay M</v>
      </c>
      <c r="C1675" s="6">
        <f>VLOOKUP(Table2[[#This Row],[CustomerID]],'Medical Examinations'!A:J,2,FALSE)</f>
        <v>19.95</v>
      </c>
      <c r="D1675" s="6">
        <f>VLOOKUP(Table2[[#This Row],[CustomerID]],'Medical Examinations'!A:J,3,FALSE)</f>
        <v>4.05</v>
      </c>
      <c r="E1675" s="6" t="str">
        <f>VLOOKUP(Table2[[#This Row],[CustomerID]],'Medical Examinations'!A:J,4,FALSE)</f>
        <v>No</v>
      </c>
      <c r="F1675" s="6" t="str">
        <f>VLOOKUP(Table2[[#This Row],[CustomerID]],'Medical Examinations'!A:J,5,FALSE)</f>
        <v>No</v>
      </c>
      <c r="G1675" s="6" t="str">
        <f>VLOOKUP(Table2[[#This Row],[CustomerID]],'Medical Examinations'!A:J,6,FALSE)</f>
        <v>No</v>
      </c>
      <c r="H1675" s="6">
        <f>VLOOKUP(Table2[[#This Row],[CustomerID]],'Medical Examinations'!A:J,7,FALSE)</f>
        <v>1</v>
      </c>
      <c r="I1675" s="6" t="str">
        <f>VLOOKUP(Table2[[#This Row],[CustomerID]],'Medical Examinations'!A:J,8,FALSE)</f>
        <v>No</v>
      </c>
      <c r="J1675" s="6" t="str">
        <f>VLOOKUP(Table2[[#This Row],[CustomerID]],'Medical Examinations'!A:J,9,FALSE)</f>
        <v>NormalWeight</v>
      </c>
      <c r="K1675" s="6" t="str">
        <f>VLOOKUP(Table2[[#This Row],[CustomerID]],'Medical Examinations'!A:J,10,FALSE)</f>
        <v>Normal</v>
      </c>
      <c r="L1675" s="6" t="str">
        <f>VLOOKUP(Table2[[#This Row],[CustomerID]],'Hospitalisation Details'!A:M,12,FALSE)</f>
        <v>3-Nov-1992</v>
      </c>
      <c r="M1675" s="6">
        <f>VLOOKUP(Table2[[#This Row],[CustomerID]],'Hospitalisation Details'!A:M,7,FALSE)</f>
        <v>5693.43</v>
      </c>
      <c r="N1675" s="6" t="str">
        <f>VLOOKUP(Table2[[#This Row],[CustomerID]],'Hospitalisation Details'!A:M,8,FALSE)</f>
        <v>tier - 2</v>
      </c>
      <c r="O1675" s="6" t="str">
        <f>VLOOKUP(Table2[[#This Row],[CustomerID]],'Hospitalisation Details'!A:M,9,FALSE)</f>
        <v>tier - 3</v>
      </c>
      <c r="P1675" s="6" t="str">
        <f>VLOOKUP(Table2[[#This Row],[CustomerID]],'Hospitalisation Details'!A:M,10,FALSE)</f>
        <v>R1012</v>
      </c>
      <c r="Q1675" s="6">
        <f>VLOOKUP(Table2[[#This Row],[CustomerID]],'Hospitalisation Details'!A:M,13,FALSE)</f>
        <v>30</v>
      </c>
      <c r="R1675" s="41"/>
    </row>
    <row r="1676" spans="1:18" x14ac:dyDescent="0.3">
      <c r="A1676" s="6" t="str">
        <f>VLOOKUP('Customer Names'!A1676,'Customer Names'!A:A,1,FALSE)</f>
        <v>Id1675</v>
      </c>
      <c r="B1676" s="6" t="str">
        <f>VLOOKUP(Table2[[#This Row],[CustomerID]],'Customer Names'!A:E,4,FALSE)</f>
        <v xml:space="preserve">  Guillaume</v>
      </c>
      <c r="C1676" s="6">
        <f>VLOOKUP(Table2[[#This Row],[CustomerID]],'Medical Examinations'!A:J,2,FALSE)</f>
        <v>17.55</v>
      </c>
      <c r="D1676" s="6">
        <f>VLOOKUP(Table2[[#This Row],[CustomerID]],'Medical Examinations'!A:J,3,FALSE)</f>
        <v>4.2300000000000004</v>
      </c>
      <c r="E1676" s="6" t="str">
        <f>VLOOKUP(Table2[[#This Row],[CustomerID]],'Medical Examinations'!A:J,4,FALSE)</f>
        <v>No</v>
      </c>
      <c r="F1676" s="6" t="str">
        <f>VLOOKUP(Table2[[#This Row],[CustomerID]],'Medical Examinations'!A:J,5,FALSE)</f>
        <v>No</v>
      </c>
      <c r="G1676" s="6" t="str">
        <f>VLOOKUP(Table2[[#This Row],[CustomerID]],'Medical Examinations'!A:J,6,FALSE)</f>
        <v>No</v>
      </c>
      <c r="H1676" s="6">
        <f>VLOOKUP(Table2[[#This Row],[CustomerID]],'Medical Examinations'!A:J,7,FALSE)</f>
        <v>2</v>
      </c>
      <c r="I1676" s="6" t="str">
        <f>VLOOKUP(Table2[[#This Row],[CustomerID]],'Medical Examinations'!A:J,8,FALSE)</f>
        <v>No</v>
      </c>
      <c r="J1676" s="6" t="str">
        <f>VLOOKUP(Table2[[#This Row],[CustomerID]],'Medical Examinations'!A:J,9,FALSE)</f>
        <v>UnderWeight</v>
      </c>
      <c r="K1676" s="6" t="str">
        <f>VLOOKUP(Table2[[#This Row],[CustomerID]],'Medical Examinations'!A:J,10,FALSE)</f>
        <v>Normal</v>
      </c>
      <c r="L1676" s="6" t="str">
        <f>VLOOKUP(Table2[[#This Row],[CustomerID]],'Hospitalisation Details'!A:M,12,FALSE)</f>
        <v>28-Oct-1972</v>
      </c>
      <c r="M1676" s="6">
        <f>VLOOKUP(Table2[[#This Row],[CustomerID]],'Hospitalisation Details'!A:M,7,FALSE)</f>
        <v>5690.79</v>
      </c>
      <c r="N1676" s="6" t="str">
        <f>VLOOKUP(Table2[[#This Row],[CustomerID]],'Hospitalisation Details'!A:M,8,FALSE)</f>
        <v>tier - 2</v>
      </c>
      <c r="O1676" s="6" t="str">
        <f>VLOOKUP(Table2[[#This Row],[CustomerID]],'Hospitalisation Details'!A:M,9,FALSE)</f>
        <v>tier - 1</v>
      </c>
      <c r="P1676" s="6" t="str">
        <f>VLOOKUP(Table2[[#This Row],[CustomerID]],'Hospitalisation Details'!A:M,10,FALSE)</f>
        <v>R1013</v>
      </c>
      <c r="Q1676" s="6">
        <f>VLOOKUP(Table2[[#This Row],[CustomerID]],'Hospitalisation Details'!A:M,13,FALSE)</f>
        <v>50</v>
      </c>
      <c r="R1676" s="41"/>
    </row>
    <row r="1677" spans="1:18" x14ac:dyDescent="0.3">
      <c r="A1677" s="6" t="str">
        <f>VLOOKUP('Customer Names'!A1677,'Customer Names'!A:A,1,FALSE)</f>
        <v>Id1676</v>
      </c>
      <c r="B1677" s="6" t="str">
        <f>VLOOKUP(Table2[[#This Row],[CustomerID]],'Customer Names'!A:E,4,FALSE)</f>
        <v xml:space="preserve">  Kaylee</v>
      </c>
      <c r="C1677" s="6">
        <f>VLOOKUP(Table2[[#This Row],[CustomerID]],'Medical Examinations'!A:J,2,FALSE)</f>
        <v>22.01</v>
      </c>
      <c r="D1677" s="6">
        <f>VLOOKUP(Table2[[#This Row],[CustomerID]],'Medical Examinations'!A:J,3,FALSE)</f>
        <v>5.01</v>
      </c>
      <c r="E1677" s="6" t="str">
        <f>VLOOKUP(Table2[[#This Row],[CustomerID]],'Medical Examinations'!A:J,4,FALSE)</f>
        <v>No</v>
      </c>
      <c r="F1677" s="6" t="str">
        <f>VLOOKUP(Table2[[#This Row],[CustomerID]],'Medical Examinations'!A:J,5,FALSE)</f>
        <v>No</v>
      </c>
      <c r="G1677" s="6" t="str">
        <f>VLOOKUP(Table2[[#This Row],[CustomerID]],'Medical Examinations'!A:J,6,FALSE)</f>
        <v>No</v>
      </c>
      <c r="H1677" s="6">
        <f>VLOOKUP(Table2[[#This Row],[CustomerID]],'Medical Examinations'!A:J,7,FALSE)</f>
        <v>1</v>
      </c>
      <c r="I1677" s="6" t="str">
        <f>VLOOKUP(Table2[[#This Row],[CustomerID]],'Medical Examinations'!A:J,8,FALSE)</f>
        <v>No</v>
      </c>
      <c r="J1677" s="6" t="str">
        <f>VLOOKUP(Table2[[#This Row],[CustomerID]],'Medical Examinations'!A:J,9,FALSE)</f>
        <v>NormalWeight</v>
      </c>
      <c r="K1677" s="6" t="str">
        <f>VLOOKUP(Table2[[#This Row],[CustomerID]],'Medical Examinations'!A:J,10,FALSE)</f>
        <v>Normal</v>
      </c>
      <c r="L1677" s="6" t="str">
        <f>VLOOKUP(Table2[[#This Row],[CustomerID]],'Hospitalisation Details'!A:M,12,FALSE)</f>
        <v>12-Aug-1984</v>
      </c>
      <c r="M1677" s="6">
        <f>VLOOKUP(Table2[[#This Row],[CustomerID]],'Hospitalisation Details'!A:M,7,FALSE)</f>
        <v>5679.13</v>
      </c>
      <c r="N1677" s="6" t="str">
        <f>VLOOKUP(Table2[[#This Row],[CustomerID]],'Hospitalisation Details'!A:M,8,FALSE)</f>
        <v>tier - 2</v>
      </c>
      <c r="O1677" s="6" t="str">
        <f>VLOOKUP(Table2[[#This Row],[CustomerID]],'Hospitalisation Details'!A:M,9,FALSE)</f>
        <v>tier - 2</v>
      </c>
      <c r="P1677" s="6" t="str">
        <f>VLOOKUP(Table2[[#This Row],[CustomerID]],'Hospitalisation Details'!A:M,10,FALSE)</f>
        <v>R1013</v>
      </c>
      <c r="Q1677" s="6">
        <f>VLOOKUP(Table2[[#This Row],[CustomerID]],'Hospitalisation Details'!A:M,13,FALSE)</f>
        <v>38</v>
      </c>
      <c r="R1677" s="41"/>
    </row>
    <row r="1678" spans="1:18" x14ac:dyDescent="0.3">
      <c r="A1678" s="6" t="str">
        <f>VLOOKUP('Customer Names'!A1678,'Customer Names'!A:A,1,FALSE)</f>
        <v>Id1677</v>
      </c>
      <c r="B1678" s="6" t="str">
        <f>VLOOKUP(Table2[[#This Row],[CustomerID]],'Customer Names'!A:E,4,FALSE)</f>
        <v xml:space="preserve">  Theresa</v>
      </c>
      <c r="C1678" s="6">
        <f>VLOOKUP(Table2[[#This Row],[CustomerID]],'Medical Examinations'!A:J,2,FALSE)</f>
        <v>41.8</v>
      </c>
      <c r="D1678" s="6">
        <f>VLOOKUP(Table2[[#This Row],[CustomerID]],'Medical Examinations'!A:J,3,FALSE)</f>
        <v>5.82</v>
      </c>
      <c r="E1678" s="6" t="str">
        <f>VLOOKUP(Table2[[#This Row],[CustomerID]],'Medical Examinations'!A:J,4,FALSE)</f>
        <v>Yes</v>
      </c>
      <c r="F1678" s="6" t="str">
        <f>VLOOKUP(Table2[[#This Row],[CustomerID]],'Medical Examinations'!A:J,5,FALSE)</f>
        <v>No</v>
      </c>
      <c r="G1678" s="6" t="str">
        <f>VLOOKUP(Table2[[#This Row],[CustomerID]],'Medical Examinations'!A:J,6,FALSE)</f>
        <v>Yes</v>
      </c>
      <c r="H1678" s="6">
        <f>VLOOKUP(Table2[[#This Row],[CustomerID]],'Medical Examinations'!A:J,7,FALSE)</f>
        <v>1</v>
      </c>
      <c r="I1678" s="6" t="str">
        <f>VLOOKUP(Table2[[#This Row],[CustomerID]],'Medical Examinations'!A:J,8,FALSE)</f>
        <v>No</v>
      </c>
      <c r="J1678" s="6" t="str">
        <f>VLOOKUP(Table2[[#This Row],[CustomerID]],'Medical Examinations'!A:J,9,FALSE)</f>
        <v>Obesity</v>
      </c>
      <c r="K1678" s="6" t="str">
        <f>VLOOKUP(Table2[[#This Row],[CustomerID]],'Medical Examinations'!A:J,10,FALSE)</f>
        <v>Prediabetes</v>
      </c>
      <c r="L1678" s="6" t="str">
        <f>VLOOKUP(Table2[[#This Row],[CustomerID]],'Hospitalisation Details'!A:M,12,FALSE)</f>
        <v>3-Sep-1983</v>
      </c>
      <c r="M1678" s="6">
        <f>VLOOKUP(Table2[[#This Row],[CustomerID]],'Hospitalisation Details'!A:M,7,FALSE)</f>
        <v>5662.23</v>
      </c>
      <c r="N1678" s="6" t="str">
        <f>VLOOKUP(Table2[[#This Row],[CustomerID]],'Hospitalisation Details'!A:M,8,FALSE)</f>
        <v>tier - 2</v>
      </c>
      <c r="O1678" s="6" t="str">
        <f>VLOOKUP(Table2[[#This Row],[CustomerID]],'Hospitalisation Details'!A:M,9,FALSE)</f>
        <v>tier - 1</v>
      </c>
      <c r="P1678" s="6" t="str">
        <f>VLOOKUP(Table2[[#This Row],[CustomerID]],'Hospitalisation Details'!A:M,10,FALSE)</f>
        <v>R1013</v>
      </c>
      <c r="Q1678" s="6">
        <f>VLOOKUP(Table2[[#This Row],[CustomerID]],'Hospitalisation Details'!A:M,13,FALSE)</f>
        <v>39</v>
      </c>
      <c r="R1678" s="41"/>
    </row>
    <row r="1679" spans="1:18" x14ac:dyDescent="0.3">
      <c r="A1679" s="6" t="str">
        <f>VLOOKUP('Customer Names'!A1679,'Customer Names'!A:A,1,FALSE)</f>
        <v>Id1678</v>
      </c>
      <c r="B1679" s="6" t="str">
        <f>VLOOKUP(Table2[[#This Row],[CustomerID]],'Customer Names'!A:E,4,FALSE)</f>
        <v xml:space="preserve">  Travis G</v>
      </c>
      <c r="C1679" s="6">
        <f>VLOOKUP(Table2[[#This Row],[CustomerID]],'Medical Examinations'!A:J,2,FALSE)</f>
        <v>19.170000000000002</v>
      </c>
      <c r="D1679" s="6">
        <f>VLOOKUP(Table2[[#This Row],[CustomerID]],'Medical Examinations'!A:J,3,FALSE)</f>
        <v>7.94</v>
      </c>
      <c r="E1679" s="6" t="str">
        <f>VLOOKUP(Table2[[#This Row],[CustomerID]],'Medical Examinations'!A:J,4,FALSE)</f>
        <v>No</v>
      </c>
      <c r="F1679" s="6" t="str">
        <f>VLOOKUP(Table2[[#This Row],[CustomerID]],'Medical Examinations'!A:J,5,FALSE)</f>
        <v>No</v>
      </c>
      <c r="G1679" s="6" t="str">
        <f>VLOOKUP(Table2[[#This Row],[CustomerID]],'Medical Examinations'!A:J,6,FALSE)</f>
        <v>No</v>
      </c>
      <c r="H1679" s="6">
        <f>VLOOKUP(Table2[[#This Row],[CustomerID]],'Medical Examinations'!A:J,7,FALSE)</f>
        <v>0</v>
      </c>
      <c r="I1679" s="6" t="str">
        <f>VLOOKUP(Table2[[#This Row],[CustomerID]],'Medical Examinations'!A:J,8,FALSE)</f>
        <v>No</v>
      </c>
      <c r="J1679" s="6" t="str">
        <f>VLOOKUP(Table2[[#This Row],[CustomerID]],'Medical Examinations'!A:J,9,FALSE)</f>
        <v>NormalWeight</v>
      </c>
      <c r="K1679" s="6" t="str">
        <f>VLOOKUP(Table2[[#This Row],[CustomerID]],'Medical Examinations'!A:J,10,FALSE)</f>
        <v>Diabetes</v>
      </c>
      <c r="L1679" s="6" t="str">
        <f>VLOOKUP(Table2[[#This Row],[CustomerID]],'Hospitalisation Details'!A:M,12,FALSE)</f>
        <v>27-Sep-1978</v>
      </c>
      <c r="M1679" s="6">
        <f>VLOOKUP(Table2[[#This Row],[CustomerID]],'Hospitalisation Details'!A:M,7,FALSE)</f>
        <v>5650.14</v>
      </c>
      <c r="N1679" s="6" t="str">
        <f>VLOOKUP(Table2[[#This Row],[CustomerID]],'Hospitalisation Details'!A:M,8,FALSE)</f>
        <v>tier - 2</v>
      </c>
      <c r="O1679" s="6" t="str">
        <f>VLOOKUP(Table2[[#This Row],[CustomerID]],'Hospitalisation Details'!A:M,9,FALSE)</f>
        <v>tier - 1</v>
      </c>
      <c r="P1679" s="6" t="str">
        <f>VLOOKUP(Table2[[#This Row],[CustomerID]],'Hospitalisation Details'!A:M,10,FALSE)</f>
        <v>R1013</v>
      </c>
      <c r="Q1679" s="6">
        <f>VLOOKUP(Table2[[#This Row],[CustomerID]],'Hospitalisation Details'!A:M,13,FALSE)</f>
        <v>44</v>
      </c>
      <c r="R1679" s="41"/>
    </row>
    <row r="1680" spans="1:18" x14ac:dyDescent="0.3">
      <c r="A1680" s="6" t="str">
        <f>VLOOKUP('Customer Names'!A1680,'Customer Names'!A:A,1,FALSE)</f>
        <v>Id1679</v>
      </c>
      <c r="B1680" s="6" t="str">
        <f>VLOOKUP(Table2[[#This Row],[CustomerID]],'Customer Names'!A:E,4,FALSE)</f>
        <v xml:space="preserve">  Emma L</v>
      </c>
      <c r="C1680" s="6">
        <f>VLOOKUP(Table2[[#This Row],[CustomerID]],'Medical Examinations'!A:J,2,FALSE)</f>
        <v>32.799999999999997</v>
      </c>
      <c r="D1680" s="6">
        <f>VLOOKUP(Table2[[#This Row],[CustomerID]],'Medical Examinations'!A:J,3,FALSE)</f>
        <v>6.16</v>
      </c>
      <c r="E1680" s="6" t="str">
        <f>VLOOKUP(Table2[[#This Row],[CustomerID]],'Medical Examinations'!A:J,4,FALSE)</f>
        <v>Yes</v>
      </c>
      <c r="F1680" s="6" t="str">
        <f>VLOOKUP(Table2[[#This Row],[CustomerID]],'Medical Examinations'!A:J,5,FALSE)</f>
        <v>No</v>
      </c>
      <c r="G1680" s="6" t="str">
        <f>VLOOKUP(Table2[[#This Row],[CustomerID]],'Medical Examinations'!A:J,6,FALSE)</f>
        <v>Yes</v>
      </c>
      <c r="H1680" s="6">
        <f>VLOOKUP(Table2[[#This Row],[CustomerID]],'Medical Examinations'!A:J,7,FALSE)</f>
        <v>1</v>
      </c>
      <c r="I1680" s="6" t="str">
        <f>VLOOKUP(Table2[[#This Row],[CustomerID]],'Medical Examinations'!A:J,8,FALSE)</f>
        <v>No</v>
      </c>
      <c r="J1680" s="6" t="str">
        <f>VLOOKUP(Table2[[#This Row],[CustomerID]],'Medical Examinations'!A:J,9,FALSE)</f>
        <v>Obesity</v>
      </c>
      <c r="K1680" s="6" t="str">
        <f>VLOOKUP(Table2[[#This Row],[CustomerID]],'Medical Examinations'!A:J,10,FALSE)</f>
        <v>Prediabetes</v>
      </c>
      <c r="L1680" s="6" t="str">
        <f>VLOOKUP(Table2[[#This Row],[CustomerID]],'Hospitalisation Details'!A:M,12,FALSE)</f>
        <v>8-Jun-1983</v>
      </c>
      <c r="M1680" s="6">
        <f>VLOOKUP(Table2[[#This Row],[CustomerID]],'Hospitalisation Details'!A:M,7,FALSE)</f>
        <v>5649.72</v>
      </c>
      <c r="N1680" s="6" t="str">
        <f>VLOOKUP(Table2[[#This Row],[CustomerID]],'Hospitalisation Details'!A:M,8,FALSE)</f>
        <v>tier - 2</v>
      </c>
      <c r="O1680" s="6" t="str">
        <f>VLOOKUP(Table2[[#This Row],[CustomerID]],'Hospitalisation Details'!A:M,9,FALSE)</f>
        <v>tier - 3</v>
      </c>
      <c r="P1680" s="6" t="str">
        <f>VLOOKUP(Table2[[#This Row],[CustomerID]],'Hospitalisation Details'!A:M,10,FALSE)</f>
        <v>R1011</v>
      </c>
      <c r="Q1680" s="6">
        <f>VLOOKUP(Table2[[#This Row],[CustomerID]],'Hospitalisation Details'!A:M,13,FALSE)</f>
        <v>40</v>
      </c>
      <c r="R1680" s="41"/>
    </row>
    <row r="1681" spans="1:18" x14ac:dyDescent="0.3">
      <c r="A1681" s="6" t="str">
        <f>VLOOKUP('Customer Names'!A1681,'Customer Names'!A:A,1,FALSE)</f>
        <v>Id1680</v>
      </c>
      <c r="B1681" s="6" t="str">
        <f>VLOOKUP(Table2[[#This Row],[CustomerID]],'Customer Names'!A:E,4,FALSE)</f>
        <v xml:space="preserve">  Linda</v>
      </c>
      <c r="C1681" s="6">
        <f>VLOOKUP(Table2[[#This Row],[CustomerID]],'Medical Examinations'!A:J,2,FALSE)</f>
        <v>35.814999999999998</v>
      </c>
      <c r="D1681" s="6">
        <f>VLOOKUP(Table2[[#This Row],[CustomerID]],'Medical Examinations'!A:J,3,FALSE)</f>
        <v>4.1500000000000004</v>
      </c>
      <c r="E1681" s="6" t="str">
        <f>VLOOKUP(Table2[[#This Row],[CustomerID]],'Medical Examinations'!A:J,4,FALSE)</f>
        <v>No</v>
      </c>
      <c r="F1681" s="6" t="str">
        <f>VLOOKUP(Table2[[#This Row],[CustomerID]],'Medical Examinations'!A:J,5,FALSE)</f>
        <v>No</v>
      </c>
      <c r="G1681" s="6" t="str">
        <f>VLOOKUP(Table2[[#This Row],[CustomerID]],'Medical Examinations'!A:J,6,FALSE)</f>
        <v>No</v>
      </c>
      <c r="H1681" s="6">
        <f>VLOOKUP(Table2[[#This Row],[CustomerID]],'Medical Examinations'!A:J,7,FALSE)</f>
        <v>1</v>
      </c>
      <c r="I1681" s="6" t="str">
        <f>VLOOKUP(Table2[[#This Row],[CustomerID]],'Medical Examinations'!A:J,8,FALSE)</f>
        <v>No</v>
      </c>
      <c r="J1681" s="6" t="str">
        <f>VLOOKUP(Table2[[#This Row],[CustomerID]],'Medical Examinations'!A:J,9,FALSE)</f>
        <v>Obesity</v>
      </c>
      <c r="K1681" s="6" t="str">
        <f>VLOOKUP(Table2[[#This Row],[CustomerID]],'Medical Examinations'!A:J,10,FALSE)</f>
        <v>Normal</v>
      </c>
      <c r="L1681" s="6" t="str">
        <f>VLOOKUP(Table2[[#This Row],[CustomerID]],'Hospitalisation Details'!A:M,12,FALSE)</f>
        <v>9-Dec-1987</v>
      </c>
      <c r="M1681" s="6">
        <f>VLOOKUP(Table2[[#This Row],[CustomerID]],'Hospitalisation Details'!A:M,7,FALSE)</f>
        <v>5630.46</v>
      </c>
      <c r="N1681" s="6" t="str">
        <f>VLOOKUP(Table2[[#This Row],[CustomerID]],'Hospitalisation Details'!A:M,8,FALSE)</f>
        <v>tier - 2</v>
      </c>
      <c r="O1681" s="6" t="str">
        <f>VLOOKUP(Table2[[#This Row],[CustomerID]],'Hospitalisation Details'!A:M,9,FALSE)</f>
        <v>tier - 3</v>
      </c>
      <c r="P1681" s="6" t="str">
        <f>VLOOKUP(Table2[[#This Row],[CustomerID]],'Hospitalisation Details'!A:M,10,FALSE)</f>
        <v>R1012</v>
      </c>
      <c r="Q1681" s="6">
        <f>VLOOKUP(Table2[[#This Row],[CustomerID]],'Hospitalisation Details'!A:M,13,FALSE)</f>
        <v>35</v>
      </c>
      <c r="R1681" s="41"/>
    </row>
    <row r="1682" spans="1:18" x14ac:dyDescent="0.3">
      <c r="A1682" s="6" t="str">
        <f>VLOOKUP('Customer Names'!A1682,'Customer Names'!A:A,1,FALSE)</f>
        <v>Id1681</v>
      </c>
      <c r="B1682" s="6" t="str">
        <f>VLOOKUP(Table2[[#This Row],[CustomerID]],'Customer Names'!A:E,4,FALSE)</f>
        <v xml:space="preserve">  Owen R</v>
      </c>
      <c r="C1682" s="6">
        <f>VLOOKUP(Table2[[#This Row],[CustomerID]],'Medical Examinations'!A:J,2,FALSE)</f>
        <v>24.3</v>
      </c>
      <c r="D1682" s="6">
        <f>VLOOKUP(Table2[[#This Row],[CustomerID]],'Medical Examinations'!A:J,3,FALSE)</f>
        <v>6.23</v>
      </c>
      <c r="E1682" s="6" t="str">
        <f>VLOOKUP(Table2[[#This Row],[CustomerID]],'Medical Examinations'!A:J,4,FALSE)</f>
        <v>No</v>
      </c>
      <c r="F1682" s="6" t="str">
        <f>VLOOKUP(Table2[[#This Row],[CustomerID]],'Medical Examinations'!A:J,5,FALSE)</f>
        <v>No</v>
      </c>
      <c r="G1682" s="6" t="str">
        <f>VLOOKUP(Table2[[#This Row],[CustomerID]],'Medical Examinations'!A:J,6,FALSE)</f>
        <v>No</v>
      </c>
      <c r="H1682" s="6">
        <f>VLOOKUP(Table2[[#This Row],[CustomerID]],'Medical Examinations'!A:J,7,FALSE)</f>
        <v>0</v>
      </c>
      <c r="I1682" s="6" t="str">
        <f>VLOOKUP(Table2[[#This Row],[CustomerID]],'Medical Examinations'!A:J,8,FALSE)</f>
        <v>No</v>
      </c>
      <c r="J1682" s="6" t="str">
        <f>VLOOKUP(Table2[[#This Row],[CustomerID]],'Medical Examinations'!A:J,9,FALSE)</f>
        <v>NormalWeight</v>
      </c>
      <c r="K1682" s="6" t="str">
        <f>VLOOKUP(Table2[[#This Row],[CustomerID]],'Medical Examinations'!A:J,10,FALSE)</f>
        <v>Prediabetes</v>
      </c>
      <c r="L1682" s="6" t="str">
        <f>VLOOKUP(Table2[[#This Row],[CustomerID]],'Hospitalisation Details'!A:M,12,FALSE)</f>
        <v>15-Nov-1994</v>
      </c>
      <c r="M1682" s="6">
        <f>VLOOKUP(Table2[[#This Row],[CustomerID]],'Hospitalisation Details'!A:M,7,FALSE)</f>
        <v>5615.37</v>
      </c>
      <c r="N1682" s="6" t="str">
        <f>VLOOKUP(Table2[[#This Row],[CustomerID]],'Hospitalisation Details'!A:M,8,FALSE)</f>
        <v>tier - 2</v>
      </c>
      <c r="O1682" s="6" t="str">
        <f>VLOOKUP(Table2[[#This Row],[CustomerID]],'Hospitalisation Details'!A:M,9,FALSE)</f>
        <v>tier - 3</v>
      </c>
      <c r="P1682" s="6" t="str">
        <f>VLOOKUP(Table2[[#This Row],[CustomerID]],'Hospitalisation Details'!A:M,10,FALSE)</f>
        <v>R1011</v>
      </c>
      <c r="Q1682" s="6">
        <f>VLOOKUP(Table2[[#This Row],[CustomerID]],'Hospitalisation Details'!A:M,13,FALSE)</f>
        <v>28</v>
      </c>
      <c r="R1682" s="41"/>
    </row>
    <row r="1683" spans="1:18" x14ac:dyDescent="0.3">
      <c r="A1683" s="6" t="str">
        <f>VLOOKUP('Customer Names'!A1683,'Customer Names'!A:A,1,FALSE)</f>
        <v>Id1682</v>
      </c>
      <c r="B1683" s="6" t="str">
        <f>VLOOKUP(Table2[[#This Row],[CustomerID]],'Customer Names'!A:E,4,FALSE)</f>
        <v xml:space="preserve">  Jacob</v>
      </c>
      <c r="C1683" s="6">
        <f>VLOOKUP(Table2[[#This Row],[CustomerID]],'Medical Examinations'!A:J,2,FALSE)</f>
        <v>19.059999999999999</v>
      </c>
      <c r="D1683" s="6">
        <f>VLOOKUP(Table2[[#This Row],[CustomerID]],'Medical Examinations'!A:J,3,FALSE)</f>
        <v>7.41</v>
      </c>
      <c r="E1683" s="6" t="str">
        <f>VLOOKUP(Table2[[#This Row],[CustomerID]],'Medical Examinations'!A:J,4,FALSE)</f>
        <v>No</v>
      </c>
      <c r="F1683" s="6" t="str">
        <f>VLOOKUP(Table2[[#This Row],[CustomerID]],'Medical Examinations'!A:J,5,FALSE)</f>
        <v>No</v>
      </c>
      <c r="G1683" s="6" t="str">
        <f>VLOOKUP(Table2[[#This Row],[CustomerID]],'Medical Examinations'!A:J,6,FALSE)</f>
        <v>No</v>
      </c>
      <c r="H1683" s="6">
        <f>VLOOKUP(Table2[[#This Row],[CustomerID]],'Medical Examinations'!A:J,7,FALSE)</f>
        <v>0</v>
      </c>
      <c r="I1683" s="6" t="str">
        <f>VLOOKUP(Table2[[#This Row],[CustomerID]],'Medical Examinations'!A:J,8,FALSE)</f>
        <v>No</v>
      </c>
      <c r="J1683" s="6" t="str">
        <f>VLOOKUP(Table2[[#This Row],[CustomerID]],'Medical Examinations'!A:J,9,FALSE)</f>
        <v>NormalWeight</v>
      </c>
      <c r="K1683" s="6" t="str">
        <f>VLOOKUP(Table2[[#This Row],[CustomerID]],'Medical Examinations'!A:J,10,FALSE)</f>
        <v>Diabetes</v>
      </c>
      <c r="L1683" s="6" t="str">
        <f>VLOOKUP(Table2[[#This Row],[CustomerID]],'Hospitalisation Details'!A:M,12,FALSE)</f>
        <v>11-Sep-1978</v>
      </c>
      <c r="M1683" s="6">
        <f>VLOOKUP(Table2[[#This Row],[CustomerID]],'Hospitalisation Details'!A:M,7,FALSE)</f>
        <v>5612.83</v>
      </c>
      <c r="N1683" s="6" t="str">
        <f>VLOOKUP(Table2[[#This Row],[CustomerID]],'Hospitalisation Details'!A:M,8,FALSE)</f>
        <v>tier - 2</v>
      </c>
      <c r="O1683" s="6" t="str">
        <f>VLOOKUP(Table2[[#This Row],[CustomerID]],'Hospitalisation Details'!A:M,9,FALSE)</f>
        <v>tier - 3</v>
      </c>
      <c r="P1683" s="6" t="str">
        <f>VLOOKUP(Table2[[#This Row],[CustomerID]],'Hospitalisation Details'!A:M,10,FALSE)</f>
        <v>R1013</v>
      </c>
      <c r="Q1683" s="6">
        <f>VLOOKUP(Table2[[#This Row],[CustomerID]],'Hospitalisation Details'!A:M,13,FALSE)</f>
        <v>44</v>
      </c>
      <c r="R1683" s="41"/>
    </row>
    <row r="1684" spans="1:18" x14ac:dyDescent="0.3">
      <c r="A1684" s="6" t="str">
        <f>VLOOKUP('Customer Names'!A1684,'Customer Names'!A:A,1,FALSE)</f>
        <v>Id1683</v>
      </c>
      <c r="B1684" s="6" t="str">
        <f>VLOOKUP(Table2[[#This Row],[CustomerID]],'Customer Names'!A:E,4,FALSE)</f>
        <v xml:space="preserve">  Jacqueline</v>
      </c>
      <c r="C1684" s="6">
        <f>VLOOKUP(Table2[[#This Row],[CustomerID]],'Medical Examinations'!A:J,2,FALSE)</f>
        <v>33.25</v>
      </c>
      <c r="D1684" s="6">
        <f>VLOOKUP(Table2[[#This Row],[CustomerID]],'Medical Examinations'!A:J,3,FALSE)</f>
        <v>5.62</v>
      </c>
      <c r="E1684" s="6" t="str">
        <f>VLOOKUP(Table2[[#This Row],[CustomerID]],'Medical Examinations'!A:J,4,FALSE)</f>
        <v>Yes</v>
      </c>
      <c r="F1684" s="6" t="str">
        <f>VLOOKUP(Table2[[#This Row],[CustomerID]],'Medical Examinations'!A:J,5,FALSE)</f>
        <v>No</v>
      </c>
      <c r="G1684" s="6" t="str">
        <f>VLOOKUP(Table2[[#This Row],[CustomerID]],'Medical Examinations'!A:J,6,FALSE)</f>
        <v>No</v>
      </c>
      <c r="H1684" s="6">
        <f>VLOOKUP(Table2[[#This Row],[CustomerID]],'Medical Examinations'!A:J,7,FALSE)</f>
        <v>1</v>
      </c>
      <c r="I1684" s="6" t="str">
        <f>VLOOKUP(Table2[[#This Row],[CustomerID]],'Medical Examinations'!A:J,8,FALSE)</f>
        <v>No</v>
      </c>
      <c r="J1684" s="6" t="str">
        <f>VLOOKUP(Table2[[#This Row],[CustomerID]],'Medical Examinations'!A:J,9,FALSE)</f>
        <v>Obesity</v>
      </c>
      <c r="K1684" s="6" t="str">
        <f>VLOOKUP(Table2[[#This Row],[CustomerID]],'Medical Examinations'!A:J,10,FALSE)</f>
        <v>Normal</v>
      </c>
      <c r="L1684" s="6" t="str">
        <f>VLOOKUP(Table2[[#This Row],[CustomerID]],'Hospitalisation Details'!A:M,12,FALSE)</f>
        <v>18-Nov-1988</v>
      </c>
      <c r="M1684" s="6">
        <f>VLOOKUP(Table2[[#This Row],[CustomerID]],'Hospitalisation Details'!A:M,7,FALSE)</f>
        <v>5594.85</v>
      </c>
      <c r="N1684" s="6" t="str">
        <f>VLOOKUP(Table2[[#This Row],[CustomerID]],'Hospitalisation Details'!A:M,8,FALSE)</f>
        <v>tier - 2</v>
      </c>
      <c r="O1684" s="6" t="str">
        <f>VLOOKUP(Table2[[#This Row],[CustomerID]],'Hospitalisation Details'!A:M,9,FALSE)</f>
        <v>tier - 3</v>
      </c>
      <c r="P1684" s="6" t="str">
        <f>VLOOKUP(Table2[[#This Row],[CustomerID]],'Hospitalisation Details'!A:M,10,FALSE)</f>
        <v>R1024</v>
      </c>
      <c r="Q1684" s="6">
        <f>VLOOKUP(Table2[[#This Row],[CustomerID]],'Hospitalisation Details'!A:M,13,FALSE)</f>
        <v>34</v>
      </c>
      <c r="R1684" s="41"/>
    </row>
    <row r="1685" spans="1:18" x14ac:dyDescent="0.3">
      <c r="A1685" s="6" t="str">
        <f>VLOOKUP('Customer Names'!A1685,'Customer Names'!A:A,1,FALSE)</f>
        <v>Id1684</v>
      </c>
      <c r="B1685" s="6" t="str">
        <f>VLOOKUP(Table2[[#This Row],[CustomerID]],'Customer Names'!A:E,4,FALSE)</f>
        <v xml:space="preserve">  Yefeng</v>
      </c>
      <c r="C1685" s="6">
        <f>VLOOKUP(Table2[[#This Row],[CustomerID]],'Medical Examinations'!A:J,2,FALSE)</f>
        <v>21.37</v>
      </c>
      <c r="D1685" s="6">
        <f>VLOOKUP(Table2[[#This Row],[CustomerID]],'Medical Examinations'!A:J,3,FALSE)</f>
        <v>4.54</v>
      </c>
      <c r="E1685" s="6" t="str">
        <f>VLOOKUP(Table2[[#This Row],[CustomerID]],'Medical Examinations'!A:J,4,FALSE)</f>
        <v>Yes</v>
      </c>
      <c r="F1685" s="6" t="str">
        <f>VLOOKUP(Table2[[#This Row],[CustomerID]],'Medical Examinations'!A:J,5,FALSE)</f>
        <v>No</v>
      </c>
      <c r="G1685" s="6" t="str">
        <f>VLOOKUP(Table2[[#This Row],[CustomerID]],'Medical Examinations'!A:J,6,FALSE)</f>
        <v>Yes</v>
      </c>
      <c r="H1685" s="6">
        <f>VLOOKUP(Table2[[#This Row],[CustomerID]],'Medical Examinations'!A:J,7,FALSE)</f>
        <v>1</v>
      </c>
      <c r="I1685" s="6" t="str">
        <f>VLOOKUP(Table2[[#This Row],[CustomerID]],'Medical Examinations'!A:J,8,FALSE)</f>
        <v>No</v>
      </c>
      <c r="J1685" s="6" t="str">
        <f>VLOOKUP(Table2[[#This Row],[CustomerID]],'Medical Examinations'!A:J,9,FALSE)</f>
        <v>NormalWeight</v>
      </c>
      <c r="K1685" s="6" t="str">
        <f>VLOOKUP(Table2[[#This Row],[CustomerID]],'Medical Examinations'!A:J,10,FALSE)</f>
        <v>Normal</v>
      </c>
      <c r="L1685" s="6" t="str">
        <f>VLOOKUP(Table2[[#This Row],[CustomerID]],'Hospitalisation Details'!A:M,12,FALSE)</f>
        <v>3-Oct-1983</v>
      </c>
      <c r="M1685" s="6">
        <f>VLOOKUP(Table2[[#This Row],[CustomerID]],'Hospitalisation Details'!A:M,7,FALSE)</f>
        <v>5587.59</v>
      </c>
      <c r="N1685" s="6" t="str">
        <f>VLOOKUP(Table2[[#This Row],[CustomerID]],'Hospitalisation Details'!A:M,8,FALSE)</f>
        <v>tier - 2</v>
      </c>
      <c r="O1685" s="6" t="str">
        <f>VLOOKUP(Table2[[#This Row],[CustomerID]],'Hospitalisation Details'!A:M,9,FALSE)</f>
        <v>tier - 1</v>
      </c>
      <c r="P1685" s="6" t="str">
        <f>VLOOKUP(Table2[[#This Row],[CustomerID]],'Hospitalisation Details'!A:M,10,FALSE)</f>
        <v>R1013</v>
      </c>
      <c r="Q1685" s="6">
        <f>VLOOKUP(Table2[[#This Row],[CustomerID]],'Hospitalisation Details'!A:M,13,FALSE)</f>
        <v>39</v>
      </c>
      <c r="R1685" s="41"/>
    </row>
    <row r="1686" spans="1:18" x14ac:dyDescent="0.3">
      <c r="A1686" s="6" t="str">
        <f>VLOOKUP('Customer Names'!A1686,'Customer Names'!A:A,1,FALSE)</f>
        <v>Id1685</v>
      </c>
      <c r="B1686" s="6" t="str">
        <f>VLOOKUP(Table2[[#This Row],[CustomerID]],'Customer Names'!A:E,4,FALSE)</f>
        <v xml:space="preserve">  Thomas J</v>
      </c>
      <c r="C1686" s="6">
        <f>VLOOKUP(Table2[[#This Row],[CustomerID]],'Medical Examinations'!A:J,2,FALSE)</f>
        <v>34.43</v>
      </c>
      <c r="D1686" s="6">
        <f>VLOOKUP(Table2[[#This Row],[CustomerID]],'Medical Examinations'!A:J,3,FALSE)</f>
        <v>8.6199999999999992</v>
      </c>
      <c r="E1686" s="6" t="str">
        <f>VLOOKUP(Table2[[#This Row],[CustomerID]],'Medical Examinations'!A:J,4,FALSE)</f>
        <v>Yes</v>
      </c>
      <c r="F1686" s="6" t="str">
        <f>VLOOKUP(Table2[[#This Row],[CustomerID]],'Medical Examinations'!A:J,5,FALSE)</f>
        <v>No</v>
      </c>
      <c r="G1686" s="6" t="str">
        <f>VLOOKUP(Table2[[#This Row],[CustomerID]],'Medical Examinations'!A:J,6,FALSE)</f>
        <v>No</v>
      </c>
      <c r="H1686" s="6">
        <f>VLOOKUP(Table2[[#This Row],[CustomerID]],'Medical Examinations'!A:J,7,FALSE)</f>
        <v>1</v>
      </c>
      <c r="I1686" s="6" t="str">
        <f>VLOOKUP(Table2[[#This Row],[CustomerID]],'Medical Examinations'!A:J,8,FALSE)</f>
        <v>No</v>
      </c>
      <c r="J1686" s="6" t="str">
        <f>VLOOKUP(Table2[[#This Row],[CustomerID]],'Medical Examinations'!A:J,9,FALSE)</f>
        <v>Obesity</v>
      </c>
      <c r="K1686" s="6" t="str">
        <f>VLOOKUP(Table2[[#This Row],[CustomerID]],'Medical Examinations'!A:J,10,FALSE)</f>
        <v>Diabetes</v>
      </c>
      <c r="L1686" s="6" t="str">
        <f>VLOOKUP(Table2[[#This Row],[CustomerID]],'Hospitalisation Details'!A:M,12,FALSE)</f>
        <v>21-Nov-1986</v>
      </c>
      <c r="M1686" s="6">
        <f>VLOOKUP(Table2[[#This Row],[CustomerID]],'Hospitalisation Details'!A:M,7,FALSE)</f>
        <v>5584.31</v>
      </c>
      <c r="N1686" s="6" t="str">
        <f>VLOOKUP(Table2[[#This Row],[CustomerID]],'Hospitalisation Details'!A:M,8,FALSE)</f>
        <v>tier - 3</v>
      </c>
      <c r="O1686" s="6" t="str">
        <f>VLOOKUP(Table2[[#This Row],[CustomerID]],'Hospitalisation Details'!A:M,9,FALSE)</f>
        <v>tier - 1</v>
      </c>
      <c r="P1686" s="6" t="str">
        <f>VLOOKUP(Table2[[#This Row],[CustomerID]],'Hospitalisation Details'!A:M,10,FALSE)</f>
        <v>R1013</v>
      </c>
      <c r="Q1686" s="6">
        <f>VLOOKUP(Table2[[#This Row],[CustomerID]],'Hospitalisation Details'!A:M,13,FALSE)</f>
        <v>36</v>
      </c>
      <c r="R1686" s="41"/>
    </row>
    <row r="1687" spans="1:18" x14ac:dyDescent="0.3">
      <c r="A1687" s="6" t="str">
        <f>VLOOKUP('Customer Names'!A1687,'Customer Names'!A:A,1,FALSE)</f>
        <v>Id1686</v>
      </c>
      <c r="B1687" s="6" t="str">
        <f>VLOOKUP(Table2[[#This Row],[CustomerID]],'Customer Names'!A:E,4,FALSE)</f>
        <v xml:space="preserve">  Ken</v>
      </c>
      <c r="C1687" s="6">
        <f>VLOOKUP(Table2[[#This Row],[CustomerID]],'Medical Examinations'!A:J,2,FALSE)</f>
        <v>20.86</v>
      </c>
      <c r="D1687" s="6">
        <f>VLOOKUP(Table2[[#This Row],[CustomerID]],'Medical Examinations'!A:J,3,FALSE)</f>
        <v>4.3600000000000003</v>
      </c>
      <c r="E1687" s="6" t="str">
        <f>VLOOKUP(Table2[[#This Row],[CustomerID]],'Medical Examinations'!A:J,4,FALSE)</f>
        <v>Yes</v>
      </c>
      <c r="F1687" s="6" t="str">
        <f>VLOOKUP(Table2[[#This Row],[CustomerID]],'Medical Examinations'!A:J,5,FALSE)</f>
        <v>No</v>
      </c>
      <c r="G1687" s="6" t="str">
        <f>VLOOKUP(Table2[[#This Row],[CustomerID]],'Medical Examinations'!A:J,6,FALSE)</f>
        <v>No</v>
      </c>
      <c r="H1687" s="6">
        <f>VLOOKUP(Table2[[#This Row],[CustomerID]],'Medical Examinations'!A:J,7,FALSE)</f>
        <v>0</v>
      </c>
      <c r="I1687" s="6" t="str">
        <f>VLOOKUP(Table2[[#This Row],[CustomerID]],'Medical Examinations'!A:J,8,FALSE)</f>
        <v>No</v>
      </c>
      <c r="J1687" s="6" t="str">
        <f>VLOOKUP(Table2[[#This Row],[CustomerID]],'Medical Examinations'!A:J,9,FALSE)</f>
        <v>NormalWeight</v>
      </c>
      <c r="K1687" s="6" t="str">
        <f>VLOOKUP(Table2[[#This Row],[CustomerID]],'Medical Examinations'!A:J,10,FALSE)</f>
        <v>Normal</v>
      </c>
      <c r="L1687" s="6" t="str">
        <f>VLOOKUP(Table2[[#This Row],[CustomerID]],'Hospitalisation Details'!A:M,12,FALSE)</f>
        <v>5-Sep-1985</v>
      </c>
      <c r="M1687" s="6">
        <f>VLOOKUP(Table2[[#This Row],[CustomerID]],'Hospitalisation Details'!A:M,7,FALSE)</f>
        <v>5582.95</v>
      </c>
      <c r="N1687" s="6" t="str">
        <f>VLOOKUP(Table2[[#This Row],[CustomerID]],'Hospitalisation Details'!A:M,8,FALSE)</f>
        <v>tier - 2</v>
      </c>
      <c r="O1687" s="6" t="str">
        <f>VLOOKUP(Table2[[#This Row],[CustomerID]],'Hospitalisation Details'!A:M,9,FALSE)</f>
        <v>tier - 1</v>
      </c>
      <c r="P1687" s="6" t="str">
        <f>VLOOKUP(Table2[[#This Row],[CustomerID]],'Hospitalisation Details'!A:M,10,FALSE)</f>
        <v>R1012</v>
      </c>
      <c r="Q1687" s="6">
        <f>VLOOKUP(Table2[[#This Row],[CustomerID]],'Hospitalisation Details'!A:M,13,FALSE)</f>
        <v>37</v>
      </c>
      <c r="R1687" s="41"/>
    </row>
    <row r="1688" spans="1:18" x14ac:dyDescent="0.3">
      <c r="A1688" s="6" t="str">
        <f>VLOOKUP('Customer Names'!A1688,'Customer Names'!A:A,1,FALSE)</f>
        <v>Id1687</v>
      </c>
      <c r="B1688" s="6" t="str">
        <f>VLOOKUP(Table2[[#This Row],[CustomerID]],'Customer Names'!A:E,4,FALSE)</f>
        <v xml:space="preserve">  Annie E</v>
      </c>
      <c r="C1688" s="6">
        <f>VLOOKUP(Table2[[#This Row],[CustomerID]],'Medical Examinations'!A:J,2,FALSE)</f>
        <v>18.34</v>
      </c>
      <c r="D1688" s="6">
        <f>VLOOKUP(Table2[[#This Row],[CustomerID]],'Medical Examinations'!A:J,3,FALSE)</f>
        <v>10.01</v>
      </c>
      <c r="E1688" s="6" t="str">
        <f>VLOOKUP(Table2[[#This Row],[CustomerID]],'Medical Examinations'!A:J,4,FALSE)</f>
        <v>No</v>
      </c>
      <c r="F1688" s="6" t="str">
        <f>VLOOKUP(Table2[[#This Row],[CustomerID]],'Medical Examinations'!A:J,5,FALSE)</f>
        <v>No</v>
      </c>
      <c r="G1688" s="6" t="str">
        <f>VLOOKUP(Table2[[#This Row],[CustomerID]],'Medical Examinations'!A:J,6,FALSE)</f>
        <v>No</v>
      </c>
      <c r="H1688" s="6">
        <f>VLOOKUP(Table2[[#This Row],[CustomerID]],'Medical Examinations'!A:J,7,FALSE)</f>
        <v>0</v>
      </c>
      <c r="I1688" s="6" t="str">
        <f>VLOOKUP(Table2[[#This Row],[CustomerID]],'Medical Examinations'!A:J,8,FALSE)</f>
        <v>No</v>
      </c>
      <c r="J1688" s="6" t="str">
        <f>VLOOKUP(Table2[[#This Row],[CustomerID]],'Medical Examinations'!A:J,9,FALSE)</f>
        <v>UnderWeight</v>
      </c>
      <c r="K1688" s="6" t="str">
        <f>VLOOKUP(Table2[[#This Row],[CustomerID]],'Medical Examinations'!A:J,10,FALSE)</f>
        <v>Diabetes</v>
      </c>
      <c r="L1688" s="6" t="str">
        <f>VLOOKUP(Table2[[#This Row],[CustomerID]],'Hospitalisation Details'!A:M,12,FALSE)</f>
        <v>18-Sep-1974</v>
      </c>
      <c r="M1688" s="6">
        <f>VLOOKUP(Table2[[#This Row],[CustomerID]],'Hospitalisation Details'!A:M,7,FALSE)</f>
        <v>5576.35</v>
      </c>
      <c r="N1688" s="6" t="str">
        <f>VLOOKUP(Table2[[#This Row],[CustomerID]],'Hospitalisation Details'!A:M,8,FALSE)</f>
        <v>tier - 2</v>
      </c>
      <c r="O1688" s="6" t="str">
        <f>VLOOKUP(Table2[[#This Row],[CustomerID]],'Hospitalisation Details'!A:M,9,FALSE)</f>
        <v>tier - 3</v>
      </c>
      <c r="P1688" s="6" t="str">
        <f>VLOOKUP(Table2[[#This Row],[CustomerID]],'Hospitalisation Details'!A:M,10,FALSE)</f>
        <v>R1013</v>
      </c>
      <c r="Q1688" s="6">
        <f>VLOOKUP(Table2[[#This Row],[CustomerID]],'Hospitalisation Details'!A:M,13,FALSE)</f>
        <v>48</v>
      </c>
      <c r="R1688" s="41"/>
    </row>
    <row r="1689" spans="1:18" x14ac:dyDescent="0.3">
      <c r="A1689" s="6" t="str">
        <f>VLOOKUP('Customer Names'!A1689,'Customer Names'!A:A,1,FALSE)</f>
        <v>Id1688</v>
      </c>
      <c r="B1689" s="6" t="str">
        <f>VLOOKUP(Table2[[#This Row],[CustomerID]],'Customer Names'!A:E,4,FALSE)</f>
        <v xml:space="preserve">  Noel K</v>
      </c>
      <c r="C1689" s="6">
        <f>VLOOKUP(Table2[[#This Row],[CustomerID]],'Medical Examinations'!A:J,2,FALSE)</f>
        <v>34.15</v>
      </c>
      <c r="D1689" s="6">
        <f>VLOOKUP(Table2[[#This Row],[CustomerID]],'Medical Examinations'!A:J,3,FALSE)</f>
        <v>5.42</v>
      </c>
      <c r="E1689" s="6" t="str">
        <f>VLOOKUP(Table2[[#This Row],[CustomerID]],'Medical Examinations'!A:J,4,FALSE)</f>
        <v>No</v>
      </c>
      <c r="F1689" s="6" t="str">
        <f>VLOOKUP(Table2[[#This Row],[CustomerID]],'Medical Examinations'!A:J,5,FALSE)</f>
        <v>No</v>
      </c>
      <c r="G1689" s="6" t="str">
        <f>VLOOKUP(Table2[[#This Row],[CustomerID]],'Medical Examinations'!A:J,6,FALSE)</f>
        <v>No</v>
      </c>
      <c r="H1689" s="6">
        <f>VLOOKUP(Table2[[#This Row],[CustomerID]],'Medical Examinations'!A:J,7,FALSE)</f>
        <v>0</v>
      </c>
      <c r="I1689" s="6" t="str">
        <f>VLOOKUP(Table2[[#This Row],[CustomerID]],'Medical Examinations'!A:J,8,FALSE)</f>
        <v>No</v>
      </c>
      <c r="J1689" s="6" t="str">
        <f>VLOOKUP(Table2[[#This Row],[CustomerID]],'Medical Examinations'!A:J,9,FALSE)</f>
        <v>Obesity</v>
      </c>
      <c r="K1689" s="6" t="str">
        <f>VLOOKUP(Table2[[#This Row],[CustomerID]],'Medical Examinations'!A:J,10,FALSE)</f>
        <v>Normal</v>
      </c>
      <c r="L1689" s="6" t="str">
        <f>VLOOKUP(Table2[[#This Row],[CustomerID]],'Hospitalisation Details'!A:M,12,FALSE)</f>
        <v>22-Sep-1999</v>
      </c>
      <c r="M1689" s="6">
        <f>VLOOKUP(Table2[[#This Row],[CustomerID]],'Hospitalisation Details'!A:M,7,FALSE)</f>
        <v>5552.61</v>
      </c>
      <c r="N1689" s="6" t="str">
        <f>VLOOKUP(Table2[[#This Row],[CustomerID]],'Hospitalisation Details'!A:M,8,FALSE)</f>
        <v>tier - 2</v>
      </c>
      <c r="O1689" s="6" t="str">
        <f>VLOOKUP(Table2[[#This Row],[CustomerID]],'Hospitalisation Details'!A:M,9,FALSE)</f>
        <v>tier - 3</v>
      </c>
      <c r="P1689" s="6" t="str">
        <f>VLOOKUP(Table2[[#This Row],[CustomerID]],'Hospitalisation Details'!A:M,10,FALSE)</f>
        <v>R1026</v>
      </c>
      <c r="Q1689" s="6">
        <f>VLOOKUP(Table2[[#This Row],[CustomerID]],'Hospitalisation Details'!A:M,13,FALSE)</f>
        <v>23</v>
      </c>
      <c r="R1689" s="41"/>
    </row>
    <row r="1690" spans="1:18" x14ac:dyDescent="0.3">
      <c r="A1690" s="6" t="str">
        <f>VLOOKUP('Customer Names'!A1690,'Customer Names'!A:A,1,FALSE)</f>
        <v>Id1689</v>
      </c>
      <c r="B1690" s="6" t="str">
        <f>VLOOKUP(Table2[[#This Row],[CustomerID]],'Customer Names'!A:E,4,FALSE)</f>
        <v xml:space="preserve">  Mark S</v>
      </c>
      <c r="C1690" s="6">
        <f>VLOOKUP(Table2[[#This Row],[CustomerID]],'Medical Examinations'!A:J,2,FALSE)</f>
        <v>18.350000000000001</v>
      </c>
      <c r="D1690" s="6">
        <f>VLOOKUP(Table2[[#This Row],[CustomerID]],'Medical Examinations'!A:J,3,FALSE)</f>
        <v>5.12</v>
      </c>
      <c r="E1690" s="6" t="str">
        <f>VLOOKUP(Table2[[#This Row],[CustomerID]],'Medical Examinations'!A:J,4,FALSE)</f>
        <v>No</v>
      </c>
      <c r="F1690" s="6" t="str">
        <f>VLOOKUP(Table2[[#This Row],[CustomerID]],'Medical Examinations'!A:J,5,FALSE)</f>
        <v>No</v>
      </c>
      <c r="G1690" s="6" t="str">
        <f>VLOOKUP(Table2[[#This Row],[CustomerID]],'Medical Examinations'!A:J,6,FALSE)</f>
        <v>No</v>
      </c>
      <c r="H1690" s="6">
        <f>VLOOKUP(Table2[[#This Row],[CustomerID]],'Medical Examinations'!A:J,7,FALSE)</f>
        <v>0</v>
      </c>
      <c r="I1690" s="6" t="str">
        <f>VLOOKUP(Table2[[#This Row],[CustomerID]],'Medical Examinations'!A:J,8,FALSE)</f>
        <v>No</v>
      </c>
      <c r="J1690" s="6" t="str">
        <f>VLOOKUP(Table2[[#This Row],[CustomerID]],'Medical Examinations'!A:J,9,FALSE)</f>
        <v>UnderWeight</v>
      </c>
      <c r="K1690" s="6" t="str">
        <f>VLOOKUP(Table2[[#This Row],[CustomerID]],'Medical Examinations'!A:J,10,FALSE)</f>
        <v>Normal</v>
      </c>
      <c r="L1690" s="6" t="str">
        <f>VLOOKUP(Table2[[#This Row],[CustomerID]],'Hospitalisation Details'!A:M,12,FALSE)</f>
        <v>7-Dec-1980</v>
      </c>
      <c r="M1690" s="6">
        <f>VLOOKUP(Table2[[#This Row],[CustomerID]],'Hospitalisation Details'!A:M,7,FALSE)</f>
        <v>5540.35</v>
      </c>
      <c r="N1690" s="6" t="str">
        <f>VLOOKUP(Table2[[#This Row],[CustomerID]],'Hospitalisation Details'!A:M,8,FALSE)</f>
        <v>tier - 2</v>
      </c>
      <c r="O1690" s="6" t="str">
        <f>VLOOKUP(Table2[[#This Row],[CustomerID]],'Hospitalisation Details'!A:M,9,FALSE)</f>
        <v>tier - 2</v>
      </c>
      <c r="P1690" s="6" t="str">
        <f>VLOOKUP(Table2[[#This Row],[CustomerID]],'Hospitalisation Details'!A:M,10,FALSE)</f>
        <v>R1012</v>
      </c>
      <c r="Q1690" s="6">
        <f>VLOOKUP(Table2[[#This Row],[CustomerID]],'Hospitalisation Details'!A:M,13,FALSE)</f>
        <v>42</v>
      </c>
      <c r="R1690" s="41"/>
    </row>
    <row r="1691" spans="1:18" x14ac:dyDescent="0.3">
      <c r="A1691" s="6" t="str">
        <f>VLOOKUP('Customer Names'!A1691,'Customer Names'!A:A,1,FALSE)</f>
        <v>Id1690</v>
      </c>
      <c r="B1691" s="6" t="str">
        <f>VLOOKUP(Table2[[#This Row],[CustomerID]],'Customer Names'!A:E,4,FALSE)</f>
        <v xml:space="preserve">  Federica</v>
      </c>
      <c r="C1691" s="6">
        <f>VLOOKUP(Table2[[#This Row],[CustomerID]],'Medical Examinations'!A:J,2,FALSE)</f>
        <v>22.13</v>
      </c>
      <c r="D1691" s="6">
        <f>VLOOKUP(Table2[[#This Row],[CustomerID]],'Medical Examinations'!A:J,3,FALSE)</f>
        <v>9.1999999999999993</v>
      </c>
      <c r="E1691" s="6" t="str">
        <f>VLOOKUP(Table2[[#This Row],[CustomerID]],'Medical Examinations'!A:J,4,FALSE)</f>
        <v>Yes</v>
      </c>
      <c r="F1691" s="6" t="str">
        <f>VLOOKUP(Table2[[#This Row],[CustomerID]],'Medical Examinations'!A:J,5,FALSE)</f>
        <v>No</v>
      </c>
      <c r="G1691" s="6" t="str">
        <f>VLOOKUP(Table2[[#This Row],[CustomerID]],'Medical Examinations'!A:J,6,FALSE)</f>
        <v>No</v>
      </c>
      <c r="H1691" s="6">
        <f>VLOOKUP(Table2[[#This Row],[CustomerID]],'Medical Examinations'!A:J,7,FALSE)</f>
        <v>0</v>
      </c>
      <c r="I1691" s="6" t="str">
        <f>VLOOKUP(Table2[[#This Row],[CustomerID]],'Medical Examinations'!A:J,8,FALSE)</f>
        <v>No</v>
      </c>
      <c r="J1691" s="6" t="str">
        <f>VLOOKUP(Table2[[#This Row],[CustomerID]],'Medical Examinations'!A:J,9,FALSE)</f>
        <v>NormalWeight</v>
      </c>
      <c r="K1691" s="6" t="str">
        <f>VLOOKUP(Table2[[#This Row],[CustomerID]],'Medical Examinations'!A:J,10,FALSE)</f>
        <v>Diabetes</v>
      </c>
      <c r="L1691" s="6" t="str">
        <f>VLOOKUP(Table2[[#This Row],[CustomerID]],'Hospitalisation Details'!A:M,12,FALSE)</f>
        <v>7-Nov-1981</v>
      </c>
      <c r="M1691" s="6">
        <f>VLOOKUP(Table2[[#This Row],[CustomerID]],'Hospitalisation Details'!A:M,7,FALSE)</f>
        <v>5539.4</v>
      </c>
      <c r="N1691" s="6" t="str">
        <f>VLOOKUP(Table2[[#This Row],[CustomerID]],'Hospitalisation Details'!A:M,8,FALSE)</f>
        <v>tier - 2</v>
      </c>
      <c r="O1691" s="6" t="str">
        <f>VLOOKUP(Table2[[#This Row],[CustomerID]],'Hospitalisation Details'!A:M,9,FALSE)</f>
        <v>tier - 2</v>
      </c>
      <c r="P1691" s="6" t="str">
        <f>VLOOKUP(Table2[[#This Row],[CustomerID]],'Hospitalisation Details'!A:M,10,FALSE)</f>
        <v>R1013</v>
      </c>
      <c r="Q1691" s="6">
        <f>VLOOKUP(Table2[[#This Row],[CustomerID]],'Hospitalisation Details'!A:M,13,FALSE)</f>
        <v>41</v>
      </c>
      <c r="R1691" s="41"/>
    </row>
    <row r="1692" spans="1:18" x14ac:dyDescent="0.3">
      <c r="A1692" s="6" t="str">
        <f>VLOOKUP('Customer Names'!A1692,'Customer Names'!A:A,1,FALSE)</f>
        <v>Id1691</v>
      </c>
      <c r="B1692" s="6" t="str">
        <f>VLOOKUP(Table2[[#This Row],[CustomerID]],'Customer Names'!A:E,4,FALSE)</f>
        <v xml:space="preserve">  Pamela L</v>
      </c>
      <c r="C1692" s="6">
        <f>VLOOKUP(Table2[[#This Row],[CustomerID]],'Medical Examinations'!A:J,2,FALSE)</f>
        <v>22.51</v>
      </c>
      <c r="D1692" s="6">
        <f>VLOOKUP(Table2[[#This Row],[CustomerID]],'Medical Examinations'!A:J,3,FALSE)</f>
        <v>6.08</v>
      </c>
      <c r="E1692" s="6" t="str">
        <f>VLOOKUP(Table2[[#This Row],[CustomerID]],'Medical Examinations'!A:J,4,FALSE)</f>
        <v>Yes</v>
      </c>
      <c r="F1692" s="6" t="str">
        <f>VLOOKUP(Table2[[#This Row],[CustomerID]],'Medical Examinations'!A:J,5,FALSE)</f>
        <v>No</v>
      </c>
      <c r="G1692" s="6" t="str">
        <f>VLOOKUP(Table2[[#This Row],[CustomerID]],'Medical Examinations'!A:J,6,FALSE)</f>
        <v>No</v>
      </c>
      <c r="H1692" s="6">
        <f>VLOOKUP(Table2[[#This Row],[CustomerID]],'Medical Examinations'!A:J,7,FALSE)</f>
        <v>1</v>
      </c>
      <c r="I1692" s="6" t="str">
        <f>VLOOKUP(Table2[[#This Row],[CustomerID]],'Medical Examinations'!A:J,8,FALSE)</f>
        <v>No</v>
      </c>
      <c r="J1692" s="6" t="str">
        <f>VLOOKUP(Table2[[#This Row],[CustomerID]],'Medical Examinations'!A:J,9,FALSE)</f>
        <v>NormalWeight</v>
      </c>
      <c r="K1692" s="6" t="str">
        <f>VLOOKUP(Table2[[#This Row],[CustomerID]],'Medical Examinations'!A:J,10,FALSE)</f>
        <v>Prediabetes</v>
      </c>
      <c r="L1692" s="6" t="str">
        <f>VLOOKUP(Table2[[#This Row],[CustomerID]],'Hospitalisation Details'!A:M,12,FALSE)</f>
        <v>29-Jul-1988</v>
      </c>
      <c r="M1692" s="6">
        <f>VLOOKUP(Table2[[#This Row],[CustomerID]],'Hospitalisation Details'!A:M,7,FALSE)</f>
        <v>5503.36</v>
      </c>
      <c r="N1692" s="6" t="str">
        <f>VLOOKUP(Table2[[#This Row],[CustomerID]],'Hospitalisation Details'!A:M,8,FALSE)</f>
        <v>tier - 2</v>
      </c>
      <c r="O1692" s="6" t="str">
        <f>VLOOKUP(Table2[[#This Row],[CustomerID]],'Hospitalisation Details'!A:M,9,FALSE)</f>
        <v>tier - 2</v>
      </c>
      <c r="P1692" s="6" t="str">
        <f>VLOOKUP(Table2[[#This Row],[CustomerID]],'Hospitalisation Details'!A:M,10,FALSE)</f>
        <v>R1012</v>
      </c>
      <c r="Q1692" s="6">
        <f>VLOOKUP(Table2[[#This Row],[CustomerID]],'Hospitalisation Details'!A:M,13,FALSE)</f>
        <v>34</v>
      </c>
      <c r="R1692" s="41"/>
    </row>
    <row r="1693" spans="1:18" x14ac:dyDescent="0.3">
      <c r="A1693" s="6" t="str">
        <f>VLOOKUP('Customer Names'!A1693,'Customer Names'!A:A,1,FALSE)</f>
        <v>Id1692</v>
      </c>
      <c r="B1693" s="6" t="str">
        <f>VLOOKUP(Table2[[#This Row],[CustomerID]],'Customer Names'!A:E,4,FALSE)</f>
        <v xml:space="preserve">  Andrew W</v>
      </c>
      <c r="C1693" s="6">
        <f>VLOOKUP(Table2[[#This Row],[CustomerID]],'Medical Examinations'!A:J,2,FALSE)</f>
        <v>31</v>
      </c>
      <c r="D1693" s="6">
        <f>VLOOKUP(Table2[[#This Row],[CustomerID]],'Medical Examinations'!A:J,3,FALSE)</f>
        <v>4.7699999999999996</v>
      </c>
      <c r="E1693" s="6" t="str">
        <f>VLOOKUP(Table2[[#This Row],[CustomerID]],'Medical Examinations'!A:J,4,FALSE)</f>
        <v>No</v>
      </c>
      <c r="F1693" s="6" t="str">
        <f>VLOOKUP(Table2[[#This Row],[CustomerID]],'Medical Examinations'!A:J,5,FALSE)</f>
        <v>No</v>
      </c>
      <c r="G1693" s="6" t="str">
        <f>VLOOKUP(Table2[[#This Row],[CustomerID]],'Medical Examinations'!A:J,6,FALSE)</f>
        <v>No</v>
      </c>
      <c r="H1693" s="6">
        <f>VLOOKUP(Table2[[#This Row],[CustomerID]],'Medical Examinations'!A:J,7,FALSE)</f>
        <v>1</v>
      </c>
      <c r="I1693" s="6" t="str">
        <f>VLOOKUP(Table2[[#This Row],[CustomerID]],'Medical Examinations'!A:J,8,FALSE)</f>
        <v>No</v>
      </c>
      <c r="J1693" s="6" t="str">
        <f>VLOOKUP(Table2[[#This Row],[CustomerID]],'Medical Examinations'!A:J,9,FALSE)</f>
        <v>Obesity</v>
      </c>
      <c r="K1693" s="6" t="str">
        <f>VLOOKUP(Table2[[#This Row],[CustomerID]],'Medical Examinations'!A:J,10,FALSE)</f>
        <v>Normal</v>
      </c>
      <c r="L1693" s="6" t="str">
        <f>VLOOKUP(Table2[[#This Row],[CustomerID]],'Hospitalisation Details'!A:M,12,FALSE)</f>
        <v>17-Aug-1984</v>
      </c>
      <c r="M1693" s="6">
        <f>VLOOKUP(Table2[[#This Row],[CustomerID]],'Hospitalisation Details'!A:M,7,FALSE)</f>
        <v>5488.26</v>
      </c>
      <c r="N1693" s="6" t="str">
        <f>VLOOKUP(Table2[[#This Row],[CustomerID]],'Hospitalisation Details'!A:M,8,FALSE)</f>
        <v>tier - 2</v>
      </c>
      <c r="O1693" s="6" t="str">
        <f>VLOOKUP(Table2[[#This Row],[CustomerID]],'Hospitalisation Details'!A:M,9,FALSE)</f>
        <v>tier - 3</v>
      </c>
      <c r="P1693" s="6" t="str">
        <f>VLOOKUP(Table2[[#This Row],[CustomerID]],'Hospitalisation Details'!A:M,10,FALSE)</f>
        <v>R1011</v>
      </c>
      <c r="Q1693" s="6">
        <f>VLOOKUP(Table2[[#This Row],[CustomerID]],'Hospitalisation Details'!A:M,13,FALSE)</f>
        <v>38</v>
      </c>
      <c r="R1693" s="41"/>
    </row>
    <row r="1694" spans="1:18" x14ac:dyDescent="0.3">
      <c r="A1694" s="6" t="str">
        <f>VLOOKUP('Customer Names'!A1694,'Customer Names'!A:A,1,FALSE)</f>
        <v>Id1693</v>
      </c>
      <c r="B1694" s="6" t="str">
        <f>VLOOKUP(Table2[[#This Row],[CustomerID]],'Customer Names'!A:E,4,FALSE)</f>
        <v xml:space="preserve">  Randall</v>
      </c>
      <c r="C1694" s="6">
        <f>VLOOKUP(Table2[[#This Row],[CustomerID]],'Medical Examinations'!A:J,2,FALSE)</f>
        <v>28.27</v>
      </c>
      <c r="D1694" s="6">
        <f>VLOOKUP(Table2[[#This Row],[CustomerID]],'Medical Examinations'!A:J,3,FALSE)</f>
        <v>4.62</v>
      </c>
      <c r="E1694" s="6" t="str">
        <f>VLOOKUP(Table2[[#This Row],[CustomerID]],'Medical Examinations'!A:J,4,FALSE)</f>
        <v>No</v>
      </c>
      <c r="F1694" s="6" t="str">
        <f>VLOOKUP(Table2[[#This Row],[CustomerID]],'Medical Examinations'!A:J,5,FALSE)</f>
        <v>No</v>
      </c>
      <c r="G1694" s="6" t="str">
        <f>VLOOKUP(Table2[[#This Row],[CustomerID]],'Medical Examinations'!A:J,6,FALSE)</f>
        <v>No</v>
      </c>
      <c r="H1694" s="6">
        <f>VLOOKUP(Table2[[#This Row],[CustomerID]],'Medical Examinations'!A:J,7,FALSE)</f>
        <v>1</v>
      </c>
      <c r="I1694" s="6" t="str">
        <f>VLOOKUP(Table2[[#This Row],[CustomerID]],'Medical Examinations'!A:J,8,FALSE)</f>
        <v>No</v>
      </c>
      <c r="J1694" s="6" t="str">
        <f>VLOOKUP(Table2[[#This Row],[CustomerID]],'Medical Examinations'!A:J,9,FALSE)</f>
        <v>OverWeight</v>
      </c>
      <c r="K1694" s="6" t="str">
        <f>VLOOKUP(Table2[[#This Row],[CustomerID]],'Medical Examinations'!A:J,10,FALSE)</f>
        <v>Normal</v>
      </c>
      <c r="L1694" s="6" t="str">
        <f>VLOOKUP(Table2[[#This Row],[CustomerID]],'Hospitalisation Details'!A:M,12,FALSE)</f>
        <v>26-Aug-1984</v>
      </c>
      <c r="M1694" s="6">
        <f>VLOOKUP(Table2[[#This Row],[CustomerID]],'Hospitalisation Details'!A:M,7,FALSE)</f>
        <v>5484.47</v>
      </c>
      <c r="N1694" s="6" t="str">
        <f>VLOOKUP(Table2[[#This Row],[CustomerID]],'Hospitalisation Details'!A:M,8,FALSE)</f>
        <v>tier - 2</v>
      </c>
      <c r="O1694" s="6" t="str">
        <f>VLOOKUP(Table2[[#This Row],[CustomerID]],'Hospitalisation Details'!A:M,9,FALSE)</f>
        <v>tier - 2</v>
      </c>
      <c r="P1694" s="6" t="str">
        <f>VLOOKUP(Table2[[#This Row],[CustomerID]],'Hospitalisation Details'!A:M,10,FALSE)</f>
        <v>R1013</v>
      </c>
      <c r="Q1694" s="6">
        <f>VLOOKUP(Table2[[#This Row],[CustomerID]],'Hospitalisation Details'!A:M,13,FALSE)</f>
        <v>38</v>
      </c>
      <c r="R1694" s="41"/>
    </row>
    <row r="1695" spans="1:18" x14ac:dyDescent="0.3">
      <c r="A1695" s="6" t="str">
        <f>VLOOKUP('Customer Names'!A1695,'Customer Names'!A:A,1,FALSE)</f>
        <v>Id1694</v>
      </c>
      <c r="B1695" s="6" t="str">
        <f>VLOOKUP(Table2[[#This Row],[CustomerID]],'Customer Names'!A:E,4,FALSE)</f>
        <v xml:space="preserve">  Tracy L</v>
      </c>
      <c r="C1695" s="6">
        <f>VLOOKUP(Table2[[#This Row],[CustomerID]],'Medical Examinations'!A:J,2,FALSE)</f>
        <v>29.92</v>
      </c>
      <c r="D1695" s="6">
        <f>VLOOKUP(Table2[[#This Row],[CustomerID]],'Medical Examinations'!A:J,3,FALSE)</f>
        <v>9.07</v>
      </c>
      <c r="E1695" s="6" t="str">
        <f>VLOOKUP(Table2[[#This Row],[CustomerID]],'Medical Examinations'!A:J,4,FALSE)</f>
        <v>Yes</v>
      </c>
      <c r="F1695" s="6" t="str">
        <f>VLOOKUP(Table2[[#This Row],[CustomerID]],'Medical Examinations'!A:J,5,FALSE)</f>
        <v>No</v>
      </c>
      <c r="G1695" s="6" t="str">
        <f>VLOOKUP(Table2[[#This Row],[CustomerID]],'Medical Examinations'!A:J,6,FALSE)</f>
        <v>No</v>
      </c>
      <c r="H1695" s="6">
        <f>VLOOKUP(Table2[[#This Row],[CustomerID]],'Medical Examinations'!A:J,7,FALSE)</f>
        <v>1</v>
      </c>
      <c r="I1695" s="6" t="str">
        <f>VLOOKUP(Table2[[#This Row],[CustomerID]],'Medical Examinations'!A:J,8,FALSE)</f>
        <v>No</v>
      </c>
      <c r="J1695" s="6" t="str">
        <f>VLOOKUP(Table2[[#This Row],[CustomerID]],'Medical Examinations'!A:J,9,FALSE)</f>
        <v>Obesity</v>
      </c>
      <c r="K1695" s="6" t="str">
        <f>VLOOKUP(Table2[[#This Row],[CustomerID]],'Medical Examinations'!A:J,10,FALSE)</f>
        <v>Diabetes</v>
      </c>
      <c r="L1695" s="6" t="str">
        <f>VLOOKUP(Table2[[#This Row],[CustomerID]],'Hospitalisation Details'!A:M,12,FALSE)</f>
        <v>30-Sep-1986</v>
      </c>
      <c r="M1695" s="6">
        <f>VLOOKUP(Table2[[#This Row],[CustomerID]],'Hospitalisation Details'!A:M,7,FALSE)</f>
        <v>5478.04</v>
      </c>
      <c r="N1695" s="6" t="str">
        <f>VLOOKUP(Table2[[#This Row],[CustomerID]],'Hospitalisation Details'!A:M,8,FALSE)</f>
        <v>tier - 2</v>
      </c>
      <c r="O1695" s="6" t="str">
        <f>VLOOKUP(Table2[[#This Row],[CustomerID]],'Hospitalisation Details'!A:M,9,FALSE)</f>
        <v>tier - 3</v>
      </c>
      <c r="P1695" s="6" t="str">
        <f>VLOOKUP(Table2[[#This Row],[CustomerID]],'Hospitalisation Details'!A:M,10,FALSE)</f>
        <v>R1013</v>
      </c>
      <c r="Q1695" s="6">
        <f>VLOOKUP(Table2[[#This Row],[CustomerID]],'Hospitalisation Details'!A:M,13,FALSE)</f>
        <v>36</v>
      </c>
      <c r="R1695" s="41"/>
    </row>
    <row r="1696" spans="1:18" x14ac:dyDescent="0.3">
      <c r="A1696" s="6" t="str">
        <f>VLOOKUP('Customer Names'!A1696,'Customer Names'!A:A,1,FALSE)</f>
        <v>Id1695</v>
      </c>
      <c r="B1696" s="6" t="str">
        <f>VLOOKUP(Table2[[#This Row],[CustomerID]],'Customer Names'!A:E,4,FALSE)</f>
        <v xml:space="preserve">  Azelie</v>
      </c>
      <c r="C1696" s="6">
        <f>VLOOKUP(Table2[[#This Row],[CustomerID]],'Medical Examinations'!A:J,2,FALSE)</f>
        <v>25.9</v>
      </c>
      <c r="D1696" s="6">
        <f>VLOOKUP(Table2[[#This Row],[CustomerID]],'Medical Examinations'!A:J,3,FALSE)</f>
        <v>9.1199999999999992</v>
      </c>
      <c r="E1696" s="6" t="str">
        <f>VLOOKUP(Table2[[#This Row],[CustomerID]],'Medical Examinations'!A:J,4,FALSE)</f>
        <v>Yes</v>
      </c>
      <c r="F1696" s="6" t="str">
        <f>VLOOKUP(Table2[[#This Row],[CustomerID]],'Medical Examinations'!A:J,5,FALSE)</f>
        <v>No</v>
      </c>
      <c r="G1696" s="6" t="str">
        <f>VLOOKUP(Table2[[#This Row],[CustomerID]],'Medical Examinations'!A:J,6,FALSE)</f>
        <v>No</v>
      </c>
      <c r="H1696" s="6">
        <f>VLOOKUP(Table2[[#This Row],[CustomerID]],'Medical Examinations'!A:J,7,FALSE)</f>
        <v>1</v>
      </c>
      <c r="I1696" s="6" t="str">
        <f>VLOOKUP(Table2[[#This Row],[CustomerID]],'Medical Examinations'!A:J,8,FALSE)</f>
        <v>No</v>
      </c>
      <c r="J1696" s="6" t="str">
        <f>VLOOKUP(Table2[[#This Row],[CustomerID]],'Medical Examinations'!A:J,9,FALSE)</f>
        <v>OverWeight</v>
      </c>
      <c r="K1696" s="6" t="str">
        <f>VLOOKUP(Table2[[#This Row],[CustomerID]],'Medical Examinations'!A:J,10,FALSE)</f>
        <v>Diabetes</v>
      </c>
      <c r="L1696" s="6" t="str">
        <f>VLOOKUP(Table2[[#This Row],[CustomerID]],'Hospitalisation Details'!A:M,12,FALSE)</f>
        <v>12-Jul-1986</v>
      </c>
      <c r="M1696" s="6">
        <f>VLOOKUP(Table2[[#This Row],[CustomerID]],'Hospitalisation Details'!A:M,7,FALSE)</f>
        <v>5472.45</v>
      </c>
      <c r="N1696" s="6" t="str">
        <f>VLOOKUP(Table2[[#This Row],[CustomerID]],'Hospitalisation Details'!A:M,8,FALSE)</f>
        <v>tier - 2</v>
      </c>
      <c r="O1696" s="6" t="str">
        <f>VLOOKUP(Table2[[#This Row],[CustomerID]],'Hospitalisation Details'!A:M,9,FALSE)</f>
        <v>tier - 3</v>
      </c>
      <c r="P1696" s="6" t="str">
        <f>VLOOKUP(Table2[[#This Row],[CustomerID]],'Hospitalisation Details'!A:M,10,FALSE)</f>
        <v>R1011</v>
      </c>
      <c r="Q1696" s="6">
        <f>VLOOKUP(Table2[[#This Row],[CustomerID]],'Hospitalisation Details'!A:M,13,FALSE)</f>
        <v>36</v>
      </c>
      <c r="R1696" s="41"/>
    </row>
    <row r="1697" spans="1:18" x14ac:dyDescent="0.3">
      <c r="A1697" s="6" t="str">
        <f>VLOOKUP('Customer Names'!A1697,'Customer Names'!A:A,1,FALSE)</f>
        <v>Id1696</v>
      </c>
      <c r="B1697" s="6" t="str">
        <f>VLOOKUP(Table2[[#This Row],[CustomerID]],'Customer Names'!A:E,4,FALSE)</f>
        <v xml:space="preserve">  Monica M</v>
      </c>
      <c r="C1697" s="6">
        <f>VLOOKUP(Table2[[#This Row],[CustomerID]],'Medical Examinations'!A:J,2,FALSE)</f>
        <v>27.74</v>
      </c>
      <c r="D1697" s="6">
        <f>VLOOKUP(Table2[[#This Row],[CustomerID]],'Medical Examinations'!A:J,3,FALSE)</f>
        <v>7.32</v>
      </c>
      <c r="E1697" s="6" t="str">
        <f>VLOOKUP(Table2[[#This Row],[CustomerID]],'Medical Examinations'!A:J,4,FALSE)</f>
        <v>Yes</v>
      </c>
      <c r="F1697" s="6" t="str">
        <f>VLOOKUP(Table2[[#This Row],[CustomerID]],'Medical Examinations'!A:J,5,FALSE)</f>
        <v>No</v>
      </c>
      <c r="G1697" s="6" t="str">
        <f>VLOOKUP(Table2[[#This Row],[CustomerID]],'Medical Examinations'!A:J,6,FALSE)</f>
        <v>No</v>
      </c>
      <c r="H1697" s="6">
        <f>VLOOKUP(Table2[[#This Row],[CustomerID]],'Medical Examinations'!A:J,7,FALSE)</f>
        <v>1</v>
      </c>
      <c r="I1697" s="6" t="str">
        <f>VLOOKUP(Table2[[#This Row],[CustomerID]],'Medical Examinations'!A:J,8,FALSE)</f>
        <v>No</v>
      </c>
      <c r="J1697" s="6" t="str">
        <f>VLOOKUP(Table2[[#This Row],[CustomerID]],'Medical Examinations'!A:J,9,FALSE)</f>
        <v>OverWeight</v>
      </c>
      <c r="K1697" s="6" t="str">
        <f>VLOOKUP(Table2[[#This Row],[CustomerID]],'Medical Examinations'!A:J,10,FALSE)</f>
        <v>Diabetes</v>
      </c>
      <c r="L1697" s="6" t="str">
        <f>VLOOKUP(Table2[[#This Row],[CustomerID]],'Hospitalisation Details'!A:M,12,FALSE)</f>
        <v>2-Dec-1986</v>
      </c>
      <c r="M1697" s="6">
        <f>VLOOKUP(Table2[[#This Row],[CustomerID]],'Hospitalisation Details'!A:M,7,FALSE)</f>
        <v>5469.01</v>
      </c>
      <c r="N1697" s="6" t="str">
        <f>VLOOKUP(Table2[[#This Row],[CustomerID]],'Hospitalisation Details'!A:M,8,FALSE)</f>
        <v>tier - 2</v>
      </c>
      <c r="O1697" s="6" t="str">
        <f>VLOOKUP(Table2[[#This Row],[CustomerID]],'Hospitalisation Details'!A:M,9,FALSE)</f>
        <v>tier - 2</v>
      </c>
      <c r="P1697" s="6" t="str">
        <f>VLOOKUP(Table2[[#This Row],[CustomerID]],'Hospitalisation Details'!A:M,10,FALSE)</f>
        <v>R1024</v>
      </c>
      <c r="Q1697" s="6">
        <f>VLOOKUP(Table2[[#This Row],[CustomerID]],'Hospitalisation Details'!A:M,13,FALSE)</f>
        <v>36</v>
      </c>
      <c r="R1697" s="41"/>
    </row>
    <row r="1698" spans="1:18" x14ac:dyDescent="0.3">
      <c r="A1698" s="6" t="str">
        <f>VLOOKUP('Customer Names'!A1698,'Customer Names'!A:A,1,FALSE)</f>
        <v>Id1697</v>
      </c>
      <c r="B1698" s="6" t="str">
        <f>VLOOKUP(Table2[[#This Row],[CustomerID]],'Customer Names'!A:E,4,FALSE)</f>
        <v xml:space="preserve">  Katarina K</v>
      </c>
      <c r="C1698" s="6">
        <f>VLOOKUP(Table2[[#This Row],[CustomerID]],'Medical Examinations'!A:J,2,FALSE)</f>
        <v>17.260000000000002</v>
      </c>
      <c r="D1698" s="6">
        <f>VLOOKUP(Table2[[#This Row],[CustomerID]],'Medical Examinations'!A:J,3,FALSE)</f>
        <v>11.73</v>
      </c>
      <c r="E1698" s="6" t="str">
        <f>VLOOKUP(Table2[[#This Row],[CustomerID]],'Medical Examinations'!A:J,4,FALSE)</f>
        <v>No</v>
      </c>
      <c r="F1698" s="6" t="str">
        <f>VLOOKUP(Table2[[#This Row],[CustomerID]],'Medical Examinations'!A:J,5,FALSE)</f>
        <v>No</v>
      </c>
      <c r="G1698" s="6" t="str">
        <f>VLOOKUP(Table2[[#This Row],[CustomerID]],'Medical Examinations'!A:J,6,FALSE)</f>
        <v>No</v>
      </c>
      <c r="H1698" s="6">
        <f>VLOOKUP(Table2[[#This Row],[CustomerID]],'Medical Examinations'!A:J,7,FALSE)</f>
        <v>2</v>
      </c>
      <c r="I1698" s="6" t="str">
        <f>VLOOKUP(Table2[[#This Row],[CustomerID]],'Medical Examinations'!A:J,8,FALSE)</f>
        <v>No</v>
      </c>
      <c r="J1698" s="6" t="str">
        <f>VLOOKUP(Table2[[#This Row],[CustomerID]],'Medical Examinations'!A:J,9,FALSE)</f>
        <v>UnderWeight</v>
      </c>
      <c r="K1698" s="6" t="str">
        <f>VLOOKUP(Table2[[#This Row],[CustomerID]],'Medical Examinations'!A:J,10,FALSE)</f>
        <v>Diabetes</v>
      </c>
      <c r="L1698" s="6" t="str">
        <f>VLOOKUP(Table2[[#This Row],[CustomerID]],'Hospitalisation Details'!A:M,12,FALSE)</f>
        <v>24-Oct-1973</v>
      </c>
      <c r="M1698" s="6">
        <f>VLOOKUP(Table2[[#This Row],[CustomerID]],'Hospitalisation Details'!A:M,7,FALSE)</f>
        <v>5466.88</v>
      </c>
      <c r="N1698" s="6" t="str">
        <f>VLOOKUP(Table2[[#This Row],[CustomerID]],'Hospitalisation Details'!A:M,8,FALSE)</f>
        <v>tier - 2</v>
      </c>
      <c r="O1698" s="6" t="str">
        <f>VLOOKUP(Table2[[#This Row],[CustomerID]],'Hospitalisation Details'!A:M,9,FALSE)</f>
        <v>tier - 2</v>
      </c>
      <c r="P1698" s="6" t="str">
        <f>VLOOKUP(Table2[[#This Row],[CustomerID]],'Hospitalisation Details'!A:M,10,FALSE)</f>
        <v>R1013</v>
      </c>
      <c r="Q1698" s="6">
        <f>VLOOKUP(Table2[[#This Row],[CustomerID]],'Hospitalisation Details'!A:M,13,FALSE)</f>
        <v>49</v>
      </c>
      <c r="R1698" s="41"/>
    </row>
    <row r="1699" spans="1:18" x14ac:dyDescent="0.3">
      <c r="A1699" s="6" t="str">
        <f>VLOOKUP('Customer Names'!A1699,'Customer Names'!A:A,1,FALSE)</f>
        <v>Id1698</v>
      </c>
      <c r="B1699" s="6" t="str">
        <f>VLOOKUP(Table2[[#This Row],[CustomerID]],'Customer Names'!A:E,4,FALSE)</f>
        <v xml:space="preserve">  Jamie L</v>
      </c>
      <c r="C1699" s="6">
        <f>VLOOKUP(Table2[[#This Row],[CustomerID]],'Medical Examinations'!A:J,2,FALSE)</f>
        <v>19.855</v>
      </c>
      <c r="D1699" s="6">
        <f>VLOOKUP(Table2[[#This Row],[CustomerID]],'Medical Examinations'!A:J,3,FALSE)</f>
        <v>6.64</v>
      </c>
      <c r="E1699" s="6" t="str">
        <f>VLOOKUP(Table2[[#This Row],[CustomerID]],'Medical Examinations'!A:J,4,FALSE)</f>
        <v>Yes</v>
      </c>
      <c r="F1699" s="6" t="str">
        <f>VLOOKUP(Table2[[#This Row],[CustomerID]],'Medical Examinations'!A:J,5,FALSE)</f>
        <v>No</v>
      </c>
      <c r="G1699" s="6" t="str">
        <f>VLOOKUP(Table2[[#This Row],[CustomerID]],'Medical Examinations'!A:J,6,FALSE)</f>
        <v>No</v>
      </c>
      <c r="H1699" s="6">
        <f>VLOOKUP(Table2[[#This Row],[CustomerID]],'Medical Examinations'!A:J,7,FALSE)</f>
        <v>1</v>
      </c>
      <c r="I1699" s="6" t="str">
        <f>VLOOKUP(Table2[[#This Row],[CustomerID]],'Medical Examinations'!A:J,8,FALSE)</f>
        <v>No</v>
      </c>
      <c r="J1699" s="6" t="str">
        <f>VLOOKUP(Table2[[#This Row],[CustomerID]],'Medical Examinations'!A:J,9,FALSE)</f>
        <v>NormalWeight</v>
      </c>
      <c r="K1699" s="6" t="str">
        <f>VLOOKUP(Table2[[#This Row],[CustomerID]],'Medical Examinations'!A:J,10,FALSE)</f>
        <v>Diabetes</v>
      </c>
      <c r="L1699" s="6" t="str">
        <f>VLOOKUP(Table2[[#This Row],[CustomerID]],'Hospitalisation Details'!A:M,12,FALSE)</f>
        <v>25-Dec-1986</v>
      </c>
      <c r="M1699" s="6">
        <f>VLOOKUP(Table2[[#This Row],[CustomerID]],'Hospitalisation Details'!A:M,7,FALSE)</f>
        <v>5458.05</v>
      </c>
      <c r="N1699" s="6" t="str">
        <f>VLOOKUP(Table2[[#This Row],[CustomerID]],'Hospitalisation Details'!A:M,8,FALSE)</f>
        <v>tier - 2</v>
      </c>
      <c r="O1699" s="6" t="str">
        <f>VLOOKUP(Table2[[#This Row],[CustomerID]],'Hospitalisation Details'!A:M,9,FALSE)</f>
        <v>tier - 2</v>
      </c>
      <c r="P1699" s="6" t="str">
        <f>VLOOKUP(Table2[[#This Row],[CustomerID]],'Hospitalisation Details'!A:M,10,FALSE)</f>
        <v>R1024</v>
      </c>
      <c r="Q1699" s="6">
        <f>VLOOKUP(Table2[[#This Row],[CustomerID]],'Hospitalisation Details'!A:M,13,FALSE)</f>
        <v>36</v>
      </c>
      <c r="R1699" s="41"/>
    </row>
    <row r="1700" spans="1:18" x14ac:dyDescent="0.3">
      <c r="A1700" s="6" t="str">
        <f>VLOOKUP('Customer Names'!A1700,'Customer Names'!A:A,1,FALSE)</f>
        <v>Id1699</v>
      </c>
      <c r="B1700" s="6" t="str">
        <f>VLOOKUP(Table2[[#This Row],[CustomerID]],'Customer Names'!A:E,4,FALSE)</f>
        <v xml:space="preserve">  Brian</v>
      </c>
      <c r="C1700" s="6">
        <f>VLOOKUP(Table2[[#This Row],[CustomerID]],'Medical Examinations'!A:J,2,FALSE)</f>
        <v>41.69</v>
      </c>
      <c r="D1700" s="6">
        <f>VLOOKUP(Table2[[#This Row],[CustomerID]],'Medical Examinations'!A:J,3,FALSE)</f>
        <v>5.78</v>
      </c>
      <c r="E1700" s="6" t="str">
        <f>VLOOKUP(Table2[[#This Row],[CustomerID]],'Medical Examinations'!A:J,4,FALSE)</f>
        <v>No</v>
      </c>
      <c r="F1700" s="6" t="str">
        <f>VLOOKUP(Table2[[#This Row],[CustomerID]],'Medical Examinations'!A:J,5,FALSE)</f>
        <v>No</v>
      </c>
      <c r="G1700" s="6" t="str">
        <f>VLOOKUP(Table2[[#This Row],[CustomerID]],'Medical Examinations'!A:J,6,FALSE)</f>
        <v>No</v>
      </c>
      <c r="H1700" s="6">
        <f>VLOOKUP(Table2[[#This Row],[CustomerID]],'Medical Examinations'!A:J,7,FALSE)</f>
        <v>0</v>
      </c>
      <c r="I1700" s="6" t="str">
        <f>VLOOKUP(Table2[[#This Row],[CustomerID]],'Medical Examinations'!A:J,8,FALSE)</f>
        <v>No</v>
      </c>
      <c r="J1700" s="6" t="str">
        <f>VLOOKUP(Table2[[#This Row],[CustomerID]],'Medical Examinations'!A:J,9,FALSE)</f>
        <v>Obesity</v>
      </c>
      <c r="K1700" s="6" t="str">
        <f>VLOOKUP(Table2[[#This Row],[CustomerID]],'Medical Examinations'!A:J,10,FALSE)</f>
        <v>Prediabetes</v>
      </c>
      <c r="L1700" s="6" t="str">
        <f>VLOOKUP(Table2[[#This Row],[CustomerID]],'Hospitalisation Details'!A:M,12,FALSE)</f>
        <v>25-Aug-1982</v>
      </c>
      <c r="M1700" s="6">
        <f>VLOOKUP(Table2[[#This Row],[CustomerID]],'Hospitalisation Details'!A:M,7,FALSE)</f>
        <v>5438.75</v>
      </c>
      <c r="N1700" s="6" t="str">
        <f>VLOOKUP(Table2[[#This Row],[CustomerID]],'Hospitalisation Details'!A:M,8,FALSE)</f>
        <v>tier - 3</v>
      </c>
      <c r="O1700" s="6" t="str">
        <f>VLOOKUP(Table2[[#This Row],[CustomerID]],'Hospitalisation Details'!A:M,9,FALSE)</f>
        <v>tier - 2</v>
      </c>
      <c r="P1700" s="6" t="str">
        <f>VLOOKUP(Table2[[#This Row],[CustomerID]],'Hospitalisation Details'!A:M,10,FALSE)</f>
        <v>R1013</v>
      </c>
      <c r="Q1700" s="6">
        <f>VLOOKUP(Table2[[#This Row],[CustomerID]],'Hospitalisation Details'!A:M,13,FALSE)</f>
        <v>40</v>
      </c>
      <c r="R1700" s="41"/>
    </row>
    <row r="1701" spans="1:18" x14ac:dyDescent="0.3">
      <c r="A1701" s="6" t="str">
        <f>VLOOKUP('Customer Names'!A1701,'Customer Names'!A:A,1,FALSE)</f>
        <v>Id1700</v>
      </c>
      <c r="B1701" s="6" t="str">
        <f>VLOOKUP(Table2[[#This Row],[CustomerID]],'Customer Names'!A:E,4,FALSE)</f>
        <v xml:space="preserve">  Stacey L</v>
      </c>
      <c r="C1701" s="6">
        <f>VLOOKUP(Table2[[#This Row],[CustomerID]],'Medical Examinations'!A:J,2,FALSE)</f>
        <v>16.12</v>
      </c>
      <c r="D1701" s="6">
        <f>VLOOKUP(Table2[[#This Row],[CustomerID]],'Medical Examinations'!A:J,3,FALSE)</f>
        <v>10.45</v>
      </c>
      <c r="E1701" s="6" t="str">
        <f>VLOOKUP(Table2[[#This Row],[CustomerID]],'Medical Examinations'!A:J,4,FALSE)</f>
        <v>No</v>
      </c>
      <c r="F1701" s="6" t="str">
        <f>VLOOKUP(Table2[[#This Row],[CustomerID]],'Medical Examinations'!A:J,5,FALSE)</f>
        <v>No</v>
      </c>
      <c r="G1701" s="6" t="str">
        <f>VLOOKUP(Table2[[#This Row],[CustomerID]],'Medical Examinations'!A:J,6,FALSE)</f>
        <v>No</v>
      </c>
      <c r="H1701" s="6">
        <f>VLOOKUP(Table2[[#This Row],[CustomerID]],'Medical Examinations'!A:J,7,FALSE)</f>
        <v>0</v>
      </c>
      <c r="I1701" s="6" t="str">
        <f>VLOOKUP(Table2[[#This Row],[CustomerID]],'Medical Examinations'!A:J,8,FALSE)</f>
        <v>No</v>
      </c>
      <c r="J1701" s="6" t="str">
        <f>VLOOKUP(Table2[[#This Row],[CustomerID]],'Medical Examinations'!A:J,9,FALSE)</f>
        <v>UnderWeight</v>
      </c>
      <c r="K1701" s="6" t="str">
        <f>VLOOKUP(Table2[[#This Row],[CustomerID]],'Medical Examinations'!A:J,10,FALSE)</f>
        <v>Diabetes</v>
      </c>
      <c r="L1701" s="6" t="str">
        <f>VLOOKUP(Table2[[#This Row],[CustomerID]],'Hospitalisation Details'!A:M,12,FALSE)</f>
        <v>8-Jun-1978</v>
      </c>
      <c r="M1701" s="6">
        <f>VLOOKUP(Table2[[#This Row],[CustomerID]],'Hospitalisation Details'!A:M,7,FALSE)</f>
        <v>5428.98</v>
      </c>
      <c r="N1701" s="6" t="str">
        <f>VLOOKUP(Table2[[#This Row],[CustomerID]],'Hospitalisation Details'!A:M,8,FALSE)</f>
        <v>tier - 2</v>
      </c>
      <c r="O1701" s="6" t="str">
        <f>VLOOKUP(Table2[[#This Row],[CustomerID]],'Hospitalisation Details'!A:M,9,FALSE)</f>
        <v>tier - 2</v>
      </c>
      <c r="P1701" s="6" t="str">
        <f>VLOOKUP(Table2[[#This Row],[CustomerID]],'Hospitalisation Details'!A:M,10,FALSE)</f>
        <v>R1012</v>
      </c>
      <c r="Q1701" s="6">
        <f>VLOOKUP(Table2[[#This Row],[CustomerID]],'Hospitalisation Details'!A:M,13,FALSE)</f>
        <v>45</v>
      </c>
      <c r="R1701" s="41"/>
    </row>
    <row r="1702" spans="1:18" x14ac:dyDescent="0.3">
      <c r="A1702" s="6" t="str">
        <f>VLOOKUP('Customer Names'!A1702,'Customer Names'!A:A,1,FALSE)</f>
        <v>Id1701</v>
      </c>
      <c r="B1702" s="6" t="str">
        <f>VLOOKUP(Table2[[#This Row],[CustomerID]],'Customer Names'!A:E,4,FALSE)</f>
        <v xml:space="preserve">  Stephen</v>
      </c>
      <c r="C1702" s="6">
        <f>VLOOKUP(Table2[[#This Row],[CustomerID]],'Medical Examinations'!A:J,2,FALSE)</f>
        <v>37.43</v>
      </c>
      <c r="D1702" s="6">
        <f>VLOOKUP(Table2[[#This Row],[CustomerID]],'Medical Examinations'!A:J,3,FALSE)</f>
        <v>4.5199999999999996</v>
      </c>
      <c r="E1702" s="6" t="str">
        <f>VLOOKUP(Table2[[#This Row],[CustomerID]],'Medical Examinations'!A:J,4,FALSE)</f>
        <v>No</v>
      </c>
      <c r="F1702" s="6" t="str">
        <f>VLOOKUP(Table2[[#This Row],[CustomerID]],'Medical Examinations'!A:J,5,FALSE)</f>
        <v>No</v>
      </c>
      <c r="G1702" s="6" t="str">
        <f>VLOOKUP(Table2[[#This Row],[CustomerID]],'Medical Examinations'!A:J,6,FALSE)</f>
        <v>No</v>
      </c>
      <c r="H1702" s="6">
        <f>VLOOKUP(Table2[[#This Row],[CustomerID]],'Medical Examinations'!A:J,7,FALSE)</f>
        <v>1</v>
      </c>
      <c r="I1702" s="6" t="str">
        <f>VLOOKUP(Table2[[#This Row],[CustomerID]],'Medical Examinations'!A:J,8,FALSE)</f>
        <v>No</v>
      </c>
      <c r="J1702" s="6" t="str">
        <f>VLOOKUP(Table2[[#This Row],[CustomerID]],'Medical Examinations'!A:J,9,FALSE)</f>
        <v>Obesity</v>
      </c>
      <c r="K1702" s="6" t="str">
        <f>VLOOKUP(Table2[[#This Row],[CustomerID]],'Medical Examinations'!A:J,10,FALSE)</f>
        <v>Normal</v>
      </c>
      <c r="L1702" s="6" t="str">
        <f>VLOOKUP(Table2[[#This Row],[CustomerID]],'Hospitalisation Details'!A:M,12,FALSE)</f>
        <v>17-Sep-1992</v>
      </c>
      <c r="M1702" s="6">
        <f>VLOOKUP(Table2[[#This Row],[CustomerID]],'Hospitalisation Details'!A:M,7,FALSE)</f>
        <v>5428.73</v>
      </c>
      <c r="N1702" s="6" t="str">
        <f>VLOOKUP(Table2[[#This Row],[CustomerID]],'Hospitalisation Details'!A:M,8,FALSE)</f>
        <v>tier - 3</v>
      </c>
      <c r="O1702" s="6" t="str">
        <f>VLOOKUP(Table2[[#This Row],[CustomerID]],'Hospitalisation Details'!A:M,9,FALSE)</f>
        <v>tier - 1</v>
      </c>
      <c r="P1702" s="6" t="str">
        <f>VLOOKUP(Table2[[#This Row],[CustomerID]],'Hospitalisation Details'!A:M,10,FALSE)</f>
        <v>R1017</v>
      </c>
      <c r="Q1702" s="6">
        <f>VLOOKUP(Table2[[#This Row],[CustomerID]],'Hospitalisation Details'!A:M,13,FALSE)</f>
        <v>30</v>
      </c>
      <c r="R1702" s="41"/>
    </row>
    <row r="1703" spans="1:18" x14ac:dyDescent="0.3">
      <c r="A1703" s="6" t="str">
        <f>VLOOKUP('Customer Names'!A1703,'Customer Names'!A:A,1,FALSE)</f>
        <v>Id1702</v>
      </c>
      <c r="B1703" s="6" t="str">
        <f>VLOOKUP(Table2[[#This Row],[CustomerID]],'Customer Names'!A:E,4,FALSE)</f>
        <v xml:space="preserve">  Joshua</v>
      </c>
      <c r="C1703" s="6">
        <f>VLOOKUP(Table2[[#This Row],[CustomerID]],'Medical Examinations'!A:J,2,FALSE)</f>
        <v>31.065000000000001</v>
      </c>
      <c r="D1703" s="6">
        <f>VLOOKUP(Table2[[#This Row],[CustomerID]],'Medical Examinations'!A:J,3,FALSE)</f>
        <v>5.71</v>
      </c>
      <c r="E1703" s="6" t="str">
        <f>VLOOKUP(Table2[[#This Row],[CustomerID]],'Medical Examinations'!A:J,4,FALSE)</f>
        <v>No</v>
      </c>
      <c r="F1703" s="6" t="str">
        <f>VLOOKUP(Table2[[#This Row],[CustomerID]],'Medical Examinations'!A:J,5,FALSE)</f>
        <v>No</v>
      </c>
      <c r="G1703" s="6" t="str">
        <f>VLOOKUP(Table2[[#This Row],[CustomerID]],'Medical Examinations'!A:J,6,FALSE)</f>
        <v>No</v>
      </c>
      <c r="H1703" s="6">
        <f>VLOOKUP(Table2[[#This Row],[CustomerID]],'Medical Examinations'!A:J,7,FALSE)</f>
        <v>0</v>
      </c>
      <c r="I1703" s="6" t="str">
        <f>VLOOKUP(Table2[[#This Row],[CustomerID]],'Medical Examinations'!A:J,8,FALSE)</f>
        <v>No</v>
      </c>
      <c r="J1703" s="6" t="str">
        <f>VLOOKUP(Table2[[#This Row],[CustomerID]],'Medical Examinations'!A:J,9,FALSE)</f>
        <v>Obesity</v>
      </c>
      <c r="K1703" s="6" t="str">
        <f>VLOOKUP(Table2[[#This Row],[CustomerID]],'Medical Examinations'!A:J,10,FALSE)</f>
        <v>Prediabetes</v>
      </c>
      <c r="L1703" s="6" t="str">
        <f>VLOOKUP(Table2[[#This Row],[CustomerID]],'Hospitalisation Details'!A:M,12,FALSE)</f>
        <v>6-Jul-1991</v>
      </c>
      <c r="M1703" s="6">
        <f>VLOOKUP(Table2[[#This Row],[CustomerID]],'Hospitalisation Details'!A:M,7,FALSE)</f>
        <v>5425.02</v>
      </c>
      <c r="N1703" s="6" t="str">
        <f>VLOOKUP(Table2[[#This Row],[CustomerID]],'Hospitalisation Details'!A:M,8,FALSE)</f>
        <v>tier - 2</v>
      </c>
      <c r="O1703" s="6" t="str">
        <f>VLOOKUP(Table2[[#This Row],[CustomerID]],'Hospitalisation Details'!A:M,9,FALSE)</f>
        <v>tier - 1</v>
      </c>
      <c r="P1703" s="6" t="str">
        <f>VLOOKUP(Table2[[#This Row],[CustomerID]],'Hospitalisation Details'!A:M,10,FALSE)</f>
        <v>R1012</v>
      </c>
      <c r="Q1703" s="6">
        <f>VLOOKUP(Table2[[#This Row],[CustomerID]],'Hospitalisation Details'!A:M,13,FALSE)</f>
        <v>31</v>
      </c>
      <c r="R1703" s="41"/>
    </row>
    <row r="1704" spans="1:18" x14ac:dyDescent="0.3">
      <c r="A1704" s="6" t="str">
        <f>VLOOKUP('Customer Names'!A1704,'Customer Names'!A:A,1,FALSE)</f>
        <v>Id1703</v>
      </c>
      <c r="B1704" s="6" t="str">
        <f>VLOOKUP(Table2[[#This Row],[CustomerID]],'Customer Names'!A:E,4,FALSE)</f>
        <v xml:space="preserve">  Josh</v>
      </c>
      <c r="C1704" s="6">
        <f>VLOOKUP(Table2[[#This Row],[CustomerID]],'Medical Examinations'!A:J,2,FALSE)</f>
        <v>25.08</v>
      </c>
      <c r="D1704" s="6">
        <f>VLOOKUP(Table2[[#This Row],[CustomerID]],'Medical Examinations'!A:J,3,FALSE)</f>
        <v>4.7699999999999996</v>
      </c>
      <c r="E1704" s="6" t="str">
        <f>VLOOKUP(Table2[[#This Row],[CustomerID]],'Medical Examinations'!A:J,4,FALSE)</f>
        <v>No</v>
      </c>
      <c r="F1704" s="6" t="str">
        <f>VLOOKUP(Table2[[#This Row],[CustomerID]],'Medical Examinations'!A:J,5,FALSE)</f>
        <v>No</v>
      </c>
      <c r="G1704" s="6" t="str">
        <f>VLOOKUP(Table2[[#This Row],[CustomerID]],'Medical Examinations'!A:J,6,FALSE)</f>
        <v>No</v>
      </c>
      <c r="H1704" s="6">
        <f>VLOOKUP(Table2[[#This Row],[CustomerID]],'Medical Examinations'!A:J,7,FALSE)</f>
        <v>0</v>
      </c>
      <c r="I1704" s="6" t="str">
        <f>VLOOKUP(Table2[[#This Row],[CustomerID]],'Medical Examinations'!A:J,8,FALSE)</f>
        <v>No</v>
      </c>
      <c r="J1704" s="6" t="str">
        <f>VLOOKUP(Table2[[#This Row],[CustomerID]],'Medical Examinations'!A:J,9,FALSE)</f>
        <v>OverWeight</v>
      </c>
      <c r="K1704" s="6" t="str">
        <f>VLOOKUP(Table2[[#This Row],[CustomerID]],'Medical Examinations'!A:J,10,FALSE)</f>
        <v>Normal</v>
      </c>
      <c r="L1704" s="6" t="str">
        <f>VLOOKUP(Table2[[#This Row],[CustomerID]],'Hospitalisation Details'!A:M,12,FALSE)</f>
        <v>27-Sep-1982</v>
      </c>
      <c r="M1704" s="6">
        <f>VLOOKUP(Table2[[#This Row],[CustomerID]],'Hospitalisation Details'!A:M,7,FALSE)</f>
        <v>5415.66</v>
      </c>
      <c r="N1704" s="6" t="str">
        <f>VLOOKUP(Table2[[#This Row],[CustomerID]],'Hospitalisation Details'!A:M,8,FALSE)</f>
        <v>tier - 2</v>
      </c>
      <c r="O1704" s="6" t="str">
        <f>VLOOKUP(Table2[[#This Row],[CustomerID]],'Hospitalisation Details'!A:M,9,FALSE)</f>
        <v>tier - 3</v>
      </c>
      <c r="P1704" s="6" t="str">
        <f>VLOOKUP(Table2[[#This Row],[CustomerID]],'Hospitalisation Details'!A:M,10,FALSE)</f>
        <v>R1013</v>
      </c>
      <c r="Q1704" s="6">
        <f>VLOOKUP(Table2[[#This Row],[CustomerID]],'Hospitalisation Details'!A:M,13,FALSE)</f>
        <v>40</v>
      </c>
      <c r="R1704" s="41"/>
    </row>
    <row r="1705" spans="1:18" x14ac:dyDescent="0.3">
      <c r="A1705" s="6" t="str">
        <f>VLOOKUP('Customer Names'!A1705,'Customer Names'!A:A,1,FALSE)</f>
        <v>Id1704</v>
      </c>
      <c r="B1705" s="6" t="str">
        <f>VLOOKUP(Table2[[#This Row],[CustomerID]],'Customer Names'!A:E,4,FALSE)</f>
        <v xml:space="preserve">  Heather</v>
      </c>
      <c r="C1705" s="6">
        <f>VLOOKUP(Table2[[#This Row],[CustomerID]],'Medical Examinations'!A:J,2,FALSE)</f>
        <v>15.2</v>
      </c>
      <c r="D1705" s="6">
        <f>VLOOKUP(Table2[[#This Row],[CustomerID]],'Medical Examinations'!A:J,3,FALSE)</f>
        <v>7.81</v>
      </c>
      <c r="E1705" s="6" t="str">
        <f>VLOOKUP(Table2[[#This Row],[CustomerID]],'Medical Examinations'!A:J,4,FALSE)</f>
        <v>Yes</v>
      </c>
      <c r="F1705" s="6" t="str">
        <f>VLOOKUP(Table2[[#This Row],[CustomerID]],'Medical Examinations'!A:J,5,FALSE)</f>
        <v>No</v>
      </c>
      <c r="G1705" s="6" t="str">
        <f>VLOOKUP(Table2[[#This Row],[CustomerID]],'Medical Examinations'!A:J,6,FALSE)</f>
        <v>No</v>
      </c>
      <c r="H1705" s="6">
        <f>VLOOKUP(Table2[[#This Row],[CustomerID]],'Medical Examinations'!A:J,7,FALSE)</f>
        <v>1</v>
      </c>
      <c r="I1705" s="6" t="str">
        <f>VLOOKUP(Table2[[#This Row],[CustomerID]],'Medical Examinations'!A:J,8,FALSE)</f>
        <v>No</v>
      </c>
      <c r="J1705" s="6" t="str">
        <f>VLOOKUP(Table2[[#This Row],[CustomerID]],'Medical Examinations'!A:J,9,FALSE)</f>
        <v>UnderWeight</v>
      </c>
      <c r="K1705" s="6" t="str">
        <f>VLOOKUP(Table2[[#This Row],[CustomerID]],'Medical Examinations'!A:J,10,FALSE)</f>
        <v>Diabetes</v>
      </c>
      <c r="L1705" s="6" t="str">
        <f>VLOOKUP(Table2[[#This Row],[CustomerID]],'Hospitalisation Details'!A:M,12,FALSE)</f>
        <v>27-Sep-1975</v>
      </c>
      <c r="M1705" s="6">
        <f>VLOOKUP(Table2[[#This Row],[CustomerID]],'Hospitalisation Details'!A:M,7,FALSE)</f>
        <v>5411.99</v>
      </c>
      <c r="N1705" s="6" t="str">
        <f>VLOOKUP(Table2[[#This Row],[CustomerID]],'Hospitalisation Details'!A:M,8,FALSE)</f>
        <v>tier - 2</v>
      </c>
      <c r="O1705" s="6" t="str">
        <f>VLOOKUP(Table2[[#This Row],[CustomerID]],'Hospitalisation Details'!A:M,9,FALSE)</f>
        <v>tier - 3</v>
      </c>
      <c r="P1705" s="6" t="str">
        <f>VLOOKUP(Table2[[#This Row],[CustomerID]],'Hospitalisation Details'!A:M,10,FALSE)</f>
        <v>R1012</v>
      </c>
      <c r="Q1705" s="6">
        <f>VLOOKUP(Table2[[#This Row],[CustomerID]],'Hospitalisation Details'!A:M,13,FALSE)</f>
        <v>47</v>
      </c>
      <c r="R1705" s="41"/>
    </row>
    <row r="1706" spans="1:18" x14ac:dyDescent="0.3">
      <c r="A1706" s="6" t="str">
        <f>VLOOKUP('Customer Names'!A1706,'Customer Names'!A:A,1,FALSE)</f>
        <v>Id1705</v>
      </c>
      <c r="B1706" s="6" t="str">
        <f>VLOOKUP(Table2[[#This Row],[CustomerID]],'Customer Names'!A:E,4,FALSE)</f>
        <v xml:space="preserve">  James C</v>
      </c>
      <c r="C1706" s="6">
        <f>VLOOKUP(Table2[[#This Row],[CustomerID]],'Medical Examinations'!A:J,2,FALSE)</f>
        <v>22.34</v>
      </c>
      <c r="D1706" s="6">
        <f>VLOOKUP(Table2[[#This Row],[CustomerID]],'Medical Examinations'!A:J,3,FALSE)</f>
        <v>5.19</v>
      </c>
      <c r="E1706" s="6" t="str">
        <f>VLOOKUP(Table2[[#This Row],[CustomerID]],'Medical Examinations'!A:J,4,FALSE)</f>
        <v>Yes</v>
      </c>
      <c r="F1706" s="6" t="str">
        <f>VLOOKUP(Table2[[#This Row],[CustomerID]],'Medical Examinations'!A:J,5,FALSE)</f>
        <v>No</v>
      </c>
      <c r="G1706" s="6" t="str">
        <f>VLOOKUP(Table2[[#This Row],[CustomerID]],'Medical Examinations'!A:J,6,FALSE)</f>
        <v>No</v>
      </c>
      <c r="H1706" s="6">
        <f>VLOOKUP(Table2[[#This Row],[CustomerID]],'Medical Examinations'!A:J,7,FALSE)</f>
        <v>0</v>
      </c>
      <c r="I1706" s="6" t="str">
        <f>VLOOKUP(Table2[[#This Row],[CustomerID]],'Medical Examinations'!A:J,8,FALSE)</f>
        <v>No</v>
      </c>
      <c r="J1706" s="6" t="str">
        <f>VLOOKUP(Table2[[#This Row],[CustomerID]],'Medical Examinations'!A:J,9,FALSE)</f>
        <v>NormalWeight</v>
      </c>
      <c r="K1706" s="6" t="str">
        <f>VLOOKUP(Table2[[#This Row],[CustomerID]],'Medical Examinations'!A:J,10,FALSE)</f>
        <v>Normal</v>
      </c>
      <c r="L1706" s="6" t="str">
        <f>VLOOKUP(Table2[[#This Row],[CustomerID]],'Hospitalisation Details'!A:M,12,FALSE)</f>
        <v>23-Dec-1985</v>
      </c>
      <c r="M1706" s="6">
        <f>VLOOKUP(Table2[[#This Row],[CustomerID]],'Hospitalisation Details'!A:M,7,FALSE)</f>
        <v>5402.89</v>
      </c>
      <c r="N1706" s="6" t="str">
        <f>VLOOKUP(Table2[[#This Row],[CustomerID]],'Hospitalisation Details'!A:M,8,FALSE)</f>
        <v>tier - 2</v>
      </c>
      <c r="O1706" s="6" t="str">
        <f>VLOOKUP(Table2[[#This Row],[CustomerID]],'Hospitalisation Details'!A:M,9,FALSE)</f>
        <v>tier - 1</v>
      </c>
      <c r="P1706" s="6" t="str">
        <f>VLOOKUP(Table2[[#This Row],[CustomerID]],'Hospitalisation Details'!A:M,10,FALSE)</f>
        <v>R1013</v>
      </c>
      <c r="Q1706" s="6">
        <f>VLOOKUP(Table2[[#This Row],[CustomerID]],'Hospitalisation Details'!A:M,13,FALSE)</f>
        <v>37</v>
      </c>
      <c r="R1706" s="41"/>
    </row>
    <row r="1707" spans="1:18" x14ac:dyDescent="0.3">
      <c r="A1707" s="6" t="str">
        <f>VLOOKUP('Customer Names'!A1707,'Customer Names'!A:A,1,FALSE)</f>
        <v>Id1706</v>
      </c>
      <c r="B1707" s="6" t="str">
        <f>VLOOKUP(Table2[[#This Row],[CustomerID]],'Customer Names'!A:E,4,FALSE)</f>
        <v xml:space="preserve">  Kim</v>
      </c>
      <c r="C1707" s="6">
        <f>VLOOKUP(Table2[[#This Row],[CustomerID]],'Medical Examinations'!A:J,2,FALSE)</f>
        <v>40.15</v>
      </c>
      <c r="D1707" s="6">
        <f>VLOOKUP(Table2[[#This Row],[CustomerID]],'Medical Examinations'!A:J,3,FALSE)</f>
        <v>5.93</v>
      </c>
      <c r="E1707" s="6" t="str">
        <f>VLOOKUP(Table2[[#This Row],[CustomerID]],'Medical Examinations'!A:J,4,FALSE)</f>
        <v>No</v>
      </c>
      <c r="F1707" s="6" t="str">
        <f>VLOOKUP(Table2[[#This Row],[CustomerID]],'Medical Examinations'!A:J,5,FALSE)</f>
        <v>No</v>
      </c>
      <c r="G1707" s="6" t="str">
        <f>VLOOKUP(Table2[[#This Row],[CustomerID]],'Medical Examinations'!A:J,6,FALSE)</f>
        <v>No</v>
      </c>
      <c r="H1707" s="6">
        <f>VLOOKUP(Table2[[#This Row],[CustomerID]],'Medical Examinations'!A:J,7,FALSE)</f>
        <v>1</v>
      </c>
      <c r="I1707" s="6" t="str">
        <f>VLOOKUP(Table2[[#This Row],[CustomerID]],'Medical Examinations'!A:J,8,FALSE)</f>
        <v>No</v>
      </c>
      <c r="J1707" s="6" t="str">
        <f>VLOOKUP(Table2[[#This Row],[CustomerID]],'Medical Examinations'!A:J,9,FALSE)</f>
        <v>Obesity</v>
      </c>
      <c r="K1707" s="6" t="str">
        <f>VLOOKUP(Table2[[#This Row],[CustomerID]],'Medical Examinations'!A:J,10,FALSE)</f>
        <v>Prediabetes</v>
      </c>
      <c r="L1707" s="6" t="str">
        <f>VLOOKUP(Table2[[#This Row],[CustomerID]],'Hospitalisation Details'!A:M,12,FALSE)</f>
        <v>1-Aug-1984</v>
      </c>
      <c r="M1707" s="6">
        <f>VLOOKUP(Table2[[#This Row],[CustomerID]],'Hospitalisation Details'!A:M,7,FALSE)</f>
        <v>5400.98</v>
      </c>
      <c r="N1707" s="6" t="str">
        <f>VLOOKUP(Table2[[#This Row],[CustomerID]],'Hospitalisation Details'!A:M,8,FALSE)</f>
        <v>tier - 2</v>
      </c>
      <c r="O1707" s="6" t="str">
        <f>VLOOKUP(Table2[[#This Row],[CustomerID]],'Hospitalisation Details'!A:M,9,FALSE)</f>
        <v>tier - 2</v>
      </c>
      <c r="P1707" s="6" t="str">
        <f>VLOOKUP(Table2[[#This Row],[CustomerID]],'Hospitalisation Details'!A:M,10,FALSE)</f>
        <v>R1013</v>
      </c>
      <c r="Q1707" s="6">
        <f>VLOOKUP(Table2[[#This Row],[CustomerID]],'Hospitalisation Details'!A:M,13,FALSE)</f>
        <v>38</v>
      </c>
      <c r="R1707" s="41"/>
    </row>
    <row r="1708" spans="1:18" x14ac:dyDescent="0.3">
      <c r="A1708" s="6" t="str">
        <f>VLOOKUP('Customer Names'!A1708,'Customer Names'!A:A,1,FALSE)</f>
        <v>Id1707</v>
      </c>
      <c r="B1708" s="6" t="str">
        <f>VLOOKUP(Table2[[#This Row],[CustomerID]],'Customer Names'!A:E,4,FALSE)</f>
        <v xml:space="preserve">  Marie E</v>
      </c>
      <c r="C1708" s="6">
        <f>VLOOKUP(Table2[[#This Row],[CustomerID]],'Medical Examinations'!A:J,2,FALSE)</f>
        <v>37.729999999999997</v>
      </c>
      <c r="D1708" s="6">
        <f>VLOOKUP(Table2[[#This Row],[CustomerID]],'Medical Examinations'!A:J,3,FALSE)</f>
        <v>6.29</v>
      </c>
      <c r="E1708" s="6" t="str">
        <f>VLOOKUP(Table2[[#This Row],[CustomerID]],'Medical Examinations'!A:J,4,FALSE)</f>
        <v>No</v>
      </c>
      <c r="F1708" s="6" t="str">
        <f>VLOOKUP(Table2[[#This Row],[CustomerID]],'Medical Examinations'!A:J,5,FALSE)</f>
        <v>No</v>
      </c>
      <c r="G1708" s="6" t="str">
        <f>VLOOKUP(Table2[[#This Row],[CustomerID]],'Medical Examinations'!A:J,6,FALSE)</f>
        <v>No</v>
      </c>
      <c r="H1708" s="6">
        <f>VLOOKUP(Table2[[#This Row],[CustomerID]],'Medical Examinations'!A:J,7,FALSE)</f>
        <v>1</v>
      </c>
      <c r="I1708" s="6" t="str">
        <f>VLOOKUP(Table2[[#This Row],[CustomerID]],'Medical Examinations'!A:J,8,FALSE)</f>
        <v>No</v>
      </c>
      <c r="J1708" s="6" t="str">
        <f>VLOOKUP(Table2[[#This Row],[CustomerID]],'Medical Examinations'!A:J,9,FALSE)</f>
        <v>Obesity</v>
      </c>
      <c r="K1708" s="6" t="str">
        <f>VLOOKUP(Table2[[#This Row],[CustomerID]],'Medical Examinations'!A:J,10,FALSE)</f>
        <v>Prediabetes</v>
      </c>
      <c r="L1708" s="6" t="str">
        <f>VLOOKUP(Table2[[#This Row],[CustomerID]],'Hospitalisation Details'!A:M,12,FALSE)</f>
        <v>3-Sep-1984</v>
      </c>
      <c r="M1708" s="6">
        <f>VLOOKUP(Table2[[#This Row],[CustomerID]],'Hospitalisation Details'!A:M,7,FALSE)</f>
        <v>5397.62</v>
      </c>
      <c r="N1708" s="6" t="str">
        <f>VLOOKUP(Table2[[#This Row],[CustomerID]],'Hospitalisation Details'!A:M,8,FALSE)</f>
        <v>tier - 2</v>
      </c>
      <c r="O1708" s="6" t="str">
        <f>VLOOKUP(Table2[[#This Row],[CustomerID]],'Hospitalisation Details'!A:M,9,FALSE)</f>
        <v>tier - 2</v>
      </c>
      <c r="P1708" s="6" t="str">
        <f>VLOOKUP(Table2[[#This Row],[CustomerID]],'Hospitalisation Details'!A:M,10,FALSE)</f>
        <v>R1013</v>
      </c>
      <c r="Q1708" s="6">
        <f>VLOOKUP(Table2[[#This Row],[CustomerID]],'Hospitalisation Details'!A:M,13,FALSE)</f>
        <v>38</v>
      </c>
      <c r="R1708" s="41"/>
    </row>
    <row r="1709" spans="1:18" x14ac:dyDescent="0.3">
      <c r="A1709" s="6" t="str">
        <f>VLOOKUP('Customer Names'!A1709,'Customer Names'!A:A,1,FALSE)</f>
        <v>Id1708</v>
      </c>
      <c r="B1709" s="6" t="str">
        <f>VLOOKUP(Table2[[#This Row],[CustomerID]],'Customer Names'!A:E,4,FALSE)</f>
        <v xml:space="preserve">  Dariusz</v>
      </c>
      <c r="C1709" s="6">
        <f>VLOOKUP(Table2[[#This Row],[CustomerID]],'Medical Examinations'!A:J,2,FALSE)</f>
        <v>25.35</v>
      </c>
      <c r="D1709" s="6">
        <f>VLOOKUP(Table2[[#This Row],[CustomerID]],'Medical Examinations'!A:J,3,FALSE)</f>
        <v>4.9000000000000004</v>
      </c>
      <c r="E1709" s="6" t="str">
        <f>VLOOKUP(Table2[[#This Row],[CustomerID]],'Medical Examinations'!A:J,4,FALSE)</f>
        <v>No</v>
      </c>
      <c r="F1709" s="6" t="str">
        <f>VLOOKUP(Table2[[#This Row],[CustomerID]],'Medical Examinations'!A:J,5,FALSE)</f>
        <v>No</v>
      </c>
      <c r="G1709" s="6" t="str">
        <f>VLOOKUP(Table2[[#This Row],[CustomerID]],'Medical Examinations'!A:J,6,FALSE)</f>
        <v>No</v>
      </c>
      <c r="H1709" s="6">
        <f>VLOOKUP(Table2[[#This Row],[CustomerID]],'Medical Examinations'!A:J,7,FALSE)</f>
        <v>0</v>
      </c>
      <c r="I1709" s="6" t="str">
        <f>VLOOKUP(Table2[[#This Row],[CustomerID]],'Medical Examinations'!A:J,8,FALSE)</f>
        <v>No</v>
      </c>
      <c r="J1709" s="6" t="str">
        <f>VLOOKUP(Table2[[#This Row],[CustomerID]],'Medical Examinations'!A:J,9,FALSE)</f>
        <v>OverWeight</v>
      </c>
      <c r="K1709" s="6" t="str">
        <f>VLOOKUP(Table2[[#This Row],[CustomerID]],'Medical Examinations'!A:J,10,FALSE)</f>
        <v>Normal</v>
      </c>
      <c r="L1709" s="6" t="str">
        <f>VLOOKUP(Table2[[#This Row],[CustomerID]],'Hospitalisation Details'!A:M,12,FALSE)</f>
        <v>6-Nov-1989</v>
      </c>
      <c r="M1709" s="6">
        <f>VLOOKUP(Table2[[#This Row],[CustomerID]],'Hospitalisation Details'!A:M,7,FALSE)</f>
        <v>5396.44</v>
      </c>
      <c r="N1709" s="6" t="str">
        <f>VLOOKUP(Table2[[#This Row],[CustomerID]],'Hospitalisation Details'!A:M,8,FALSE)</f>
        <v>tier - 2</v>
      </c>
      <c r="O1709" s="6" t="str">
        <f>VLOOKUP(Table2[[#This Row],[CustomerID]],'Hospitalisation Details'!A:M,9,FALSE)</f>
        <v>tier - 3</v>
      </c>
      <c r="P1709" s="6" t="str">
        <f>VLOOKUP(Table2[[#This Row],[CustomerID]],'Hospitalisation Details'!A:M,10,FALSE)</f>
        <v>R1013</v>
      </c>
      <c r="Q1709" s="6">
        <f>VLOOKUP(Table2[[#This Row],[CustomerID]],'Hospitalisation Details'!A:M,13,FALSE)</f>
        <v>33</v>
      </c>
      <c r="R1709" s="41"/>
    </row>
    <row r="1710" spans="1:18" x14ac:dyDescent="0.3">
      <c r="A1710" s="6" t="str">
        <f>VLOOKUP('Customer Names'!A1710,'Customer Names'!A:A,1,FALSE)</f>
        <v>Id1709</v>
      </c>
      <c r="B1710" s="6" t="str">
        <f>VLOOKUP(Table2[[#This Row],[CustomerID]],'Customer Names'!A:E,4,FALSE)</f>
        <v xml:space="preserve">  Jessica E</v>
      </c>
      <c r="C1710" s="6">
        <f>VLOOKUP(Table2[[#This Row],[CustomerID]],'Medical Examinations'!A:J,2,FALSE)</f>
        <v>26.41</v>
      </c>
      <c r="D1710" s="6">
        <f>VLOOKUP(Table2[[#This Row],[CustomerID]],'Medical Examinations'!A:J,3,FALSE)</f>
        <v>5.07</v>
      </c>
      <c r="E1710" s="6" t="str">
        <f>VLOOKUP(Table2[[#This Row],[CustomerID]],'Medical Examinations'!A:J,4,FALSE)</f>
        <v>Yes</v>
      </c>
      <c r="F1710" s="6" t="str">
        <f>VLOOKUP(Table2[[#This Row],[CustomerID]],'Medical Examinations'!A:J,5,FALSE)</f>
        <v>No</v>
      </c>
      <c r="G1710" s="6" t="str">
        <f>VLOOKUP(Table2[[#This Row],[CustomerID]],'Medical Examinations'!A:J,6,FALSE)</f>
        <v>No</v>
      </c>
      <c r="H1710" s="6">
        <f>VLOOKUP(Table2[[#This Row],[CustomerID]],'Medical Examinations'!A:J,7,FALSE)</f>
        <v>1</v>
      </c>
      <c r="I1710" s="6" t="str">
        <f>VLOOKUP(Table2[[#This Row],[CustomerID]],'Medical Examinations'!A:J,8,FALSE)</f>
        <v>No</v>
      </c>
      <c r="J1710" s="6" t="str">
        <f>VLOOKUP(Table2[[#This Row],[CustomerID]],'Medical Examinations'!A:J,9,FALSE)</f>
        <v>OverWeight</v>
      </c>
      <c r="K1710" s="6" t="str">
        <f>VLOOKUP(Table2[[#This Row],[CustomerID]],'Medical Examinations'!A:J,10,FALSE)</f>
        <v>Normal</v>
      </c>
      <c r="L1710" s="6" t="str">
        <f>VLOOKUP(Table2[[#This Row],[CustomerID]],'Hospitalisation Details'!A:M,12,FALSE)</f>
        <v>8-Aug-1988</v>
      </c>
      <c r="M1710" s="6">
        <f>VLOOKUP(Table2[[#This Row],[CustomerID]],'Hospitalisation Details'!A:M,7,FALSE)</f>
        <v>5385.34</v>
      </c>
      <c r="N1710" s="6" t="str">
        <f>VLOOKUP(Table2[[#This Row],[CustomerID]],'Hospitalisation Details'!A:M,8,FALSE)</f>
        <v>tier - 2</v>
      </c>
      <c r="O1710" s="6" t="str">
        <f>VLOOKUP(Table2[[#This Row],[CustomerID]],'Hospitalisation Details'!A:M,9,FALSE)</f>
        <v>tier - 3</v>
      </c>
      <c r="P1710" s="6" t="str">
        <f>VLOOKUP(Table2[[#This Row],[CustomerID]],'Hospitalisation Details'!A:M,10,FALSE)</f>
        <v>R1012</v>
      </c>
      <c r="Q1710" s="6">
        <f>VLOOKUP(Table2[[#This Row],[CustomerID]],'Hospitalisation Details'!A:M,13,FALSE)</f>
        <v>34</v>
      </c>
      <c r="R1710" s="41"/>
    </row>
    <row r="1711" spans="1:18" x14ac:dyDescent="0.3">
      <c r="A1711" s="6" t="str">
        <f>VLOOKUP('Customer Names'!A1711,'Customer Names'!A:A,1,FALSE)</f>
        <v>Id1710</v>
      </c>
      <c r="B1711" s="6" t="str">
        <f>VLOOKUP(Table2[[#This Row],[CustomerID]],'Customer Names'!A:E,4,FALSE)</f>
        <v xml:space="preserve">  Kristen</v>
      </c>
      <c r="C1711" s="6">
        <f>VLOOKUP(Table2[[#This Row],[CustomerID]],'Medical Examinations'!A:J,2,FALSE)</f>
        <v>27.6</v>
      </c>
      <c r="D1711" s="6">
        <f>VLOOKUP(Table2[[#This Row],[CustomerID]],'Medical Examinations'!A:J,3,FALSE)</f>
        <v>5.33</v>
      </c>
      <c r="E1711" s="6" t="str">
        <f>VLOOKUP(Table2[[#This Row],[CustomerID]],'Medical Examinations'!A:J,4,FALSE)</f>
        <v>No</v>
      </c>
      <c r="F1711" s="6" t="str">
        <f>VLOOKUP(Table2[[#This Row],[CustomerID]],'Medical Examinations'!A:J,5,FALSE)</f>
        <v>No</v>
      </c>
      <c r="G1711" s="6" t="str">
        <f>VLOOKUP(Table2[[#This Row],[CustomerID]],'Medical Examinations'!A:J,6,FALSE)</f>
        <v>No</v>
      </c>
      <c r="H1711" s="6">
        <f>VLOOKUP(Table2[[#This Row],[CustomerID]],'Medical Examinations'!A:J,7,FALSE)</f>
        <v>1</v>
      </c>
      <c r="I1711" s="6" t="str">
        <f>VLOOKUP(Table2[[#This Row],[CustomerID]],'Medical Examinations'!A:J,8,FALSE)</f>
        <v>No</v>
      </c>
      <c r="J1711" s="6" t="str">
        <f>VLOOKUP(Table2[[#This Row],[CustomerID]],'Medical Examinations'!A:J,9,FALSE)</f>
        <v>OverWeight</v>
      </c>
      <c r="K1711" s="6" t="str">
        <f>VLOOKUP(Table2[[#This Row],[CustomerID]],'Medical Examinations'!A:J,10,FALSE)</f>
        <v>Normal</v>
      </c>
      <c r="L1711" s="6" t="str">
        <f>VLOOKUP(Table2[[#This Row],[CustomerID]],'Hospitalisation Details'!A:M,12,FALSE)</f>
        <v>1-Jun-1984</v>
      </c>
      <c r="M1711" s="6">
        <f>VLOOKUP(Table2[[#This Row],[CustomerID]],'Hospitalisation Details'!A:M,7,FALSE)</f>
        <v>5383.54</v>
      </c>
      <c r="N1711" s="6" t="str">
        <f>VLOOKUP(Table2[[#This Row],[CustomerID]],'Hospitalisation Details'!A:M,8,FALSE)</f>
        <v>tier - 2</v>
      </c>
      <c r="O1711" s="6" t="str">
        <f>VLOOKUP(Table2[[#This Row],[CustomerID]],'Hospitalisation Details'!A:M,9,FALSE)</f>
        <v>tier - 3</v>
      </c>
      <c r="P1711" s="6" t="str">
        <f>VLOOKUP(Table2[[#This Row],[CustomerID]],'Hospitalisation Details'!A:M,10,FALSE)</f>
        <v>R1011</v>
      </c>
      <c r="Q1711" s="6">
        <f>VLOOKUP(Table2[[#This Row],[CustomerID]],'Hospitalisation Details'!A:M,13,FALSE)</f>
        <v>39</v>
      </c>
      <c r="R1711" s="41"/>
    </row>
    <row r="1712" spans="1:18" x14ac:dyDescent="0.3">
      <c r="A1712" s="6" t="str">
        <f>VLOOKUP('Customer Names'!A1712,'Customer Names'!A:A,1,FALSE)</f>
        <v>Id1711</v>
      </c>
      <c r="B1712" s="6" t="str">
        <f>VLOOKUP(Table2[[#This Row],[CustomerID]],'Customer Names'!A:E,4,FALSE)</f>
        <v xml:space="preserve">  Jose Guadalupe P</v>
      </c>
      <c r="C1712" s="6">
        <f>VLOOKUP(Table2[[#This Row],[CustomerID]],'Medical Examinations'!A:J,2,FALSE)</f>
        <v>33.82</v>
      </c>
      <c r="D1712" s="6">
        <f>VLOOKUP(Table2[[#This Row],[CustomerID]],'Medical Examinations'!A:J,3,FALSE)</f>
        <v>8.93</v>
      </c>
      <c r="E1712" s="6" t="str">
        <f>VLOOKUP(Table2[[#This Row],[CustomerID]],'Medical Examinations'!A:J,4,FALSE)</f>
        <v>Yes</v>
      </c>
      <c r="F1712" s="6" t="str">
        <f>VLOOKUP(Table2[[#This Row],[CustomerID]],'Medical Examinations'!A:J,5,FALSE)</f>
        <v>No</v>
      </c>
      <c r="G1712" s="6" t="str">
        <f>VLOOKUP(Table2[[#This Row],[CustomerID]],'Medical Examinations'!A:J,6,FALSE)</f>
        <v>No</v>
      </c>
      <c r="H1712" s="6">
        <f>VLOOKUP(Table2[[#This Row],[CustomerID]],'Medical Examinations'!A:J,7,FALSE)</f>
        <v>1</v>
      </c>
      <c r="I1712" s="6" t="str">
        <f>VLOOKUP(Table2[[#This Row],[CustomerID]],'Medical Examinations'!A:J,8,FALSE)</f>
        <v>No</v>
      </c>
      <c r="J1712" s="6" t="str">
        <f>VLOOKUP(Table2[[#This Row],[CustomerID]],'Medical Examinations'!A:J,9,FALSE)</f>
        <v>Obesity</v>
      </c>
      <c r="K1712" s="6" t="str">
        <f>VLOOKUP(Table2[[#This Row],[CustomerID]],'Medical Examinations'!A:J,10,FALSE)</f>
        <v>Diabetes</v>
      </c>
      <c r="L1712" s="6" t="str">
        <f>VLOOKUP(Table2[[#This Row],[CustomerID]],'Hospitalisation Details'!A:M,12,FALSE)</f>
        <v>22-Jul-1986</v>
      </c>
      <c r="M1712" s="6">
        <f>VLOOKUP(Table2[[#This Row],[CustomerID]],'Hospitalisation Details'!A:M,7,FALSE)</f>
        <v>5377.46</v>
      </c>
      <c r="N1712" s="6" t="str">
        <f>VLOOKUP(Table2[[#This Row],[CustomerID]],'Hospitalisation Details'!A:M,8,FALSE)</f>
        <v>tier - 2</v>
      </c>
      <c r="O1712" s="6" t="str">
        <f>VLOOKUP(Table2[[#This Row],[CustomerID]],'Hospitalisation Details'!A:M,9,FALSE)</f>
        <v>tier - 3</v>
      </c>
      <c r="P1712" s="6" t="str">
        <f>VLOOKUP(Table2[[#This Row],[CustomerID]],'Hospitalisation Details'!A:M,10,FALSE)</f>
        <v>R1012</v>
      </c>
      <c r="Q1712" s="6">
        <f>VLOOKUP(Table2[[#This Row],[CustomerID]],'Hospitalisation Details'!A:M,13,FALSE)</f>
        <v>36</v>
      </c>
      <c r="R1712" s="41"/>
    </row>
    <row r="1713" spans="1:18" x14ac:dyDescent="0.3">
      <c r="A1713" s="6" t="str">
        <f>VLOOKUP('Customer Names'!A1713,'Customer Names'!A:A,1,FALSE)</f>
        <v>Id1712</v>
      </c>
      <c r="B1713" s="6" t="str">
        <f>VLOOKUP(Table2[[#This Row],[CustomerID]],'Customer Names'!A:E,4,FALSE)</f>
        <v xml:space="preserve">  Cynthia</v>
      </c>
      <c r="C1713" s="6">
        <f>VLOOKUP(Table2[[#This Row],[CustomerID]],'Medical Examinations'!A:J,2,FALSE)</f>
        <v>32.9</v>
      </c>
      <c r="D1713" s="6">
        <f>VLOOKUP(Table2[[#This Row],[CustomerID]],'Medical Examinations'!A:J,3,FALSE)</f>
        <v>4.3499999999999996</v>
      </c>
      <c r="E1713" s="6" t="str">
        <f>VLOOKUP(Table2[[#This Row],[CustomerID]],'Medical Examinations'!A:J,4,FALSE)</f>
        <v>No</v>
      </c>
      <c r="F1713" s="6" t="str">
        <f>VLOOKUP(Table2[[#This Row],[CustomerID]],'Medical Examinations'!A:J,5,FALSE)</f>
        <v>No</v>
      </c>
      <c r="G1713" s="6" t="str">
        <f>VLOOKUP(Table2[[#This Row],[CustomerID]],'Medical Examinations'!A:J,6,FALSE)</f>
        <v>No</v>
      </c>
      <c r="H1713" s="6">
        <f>VLOOKUP(Table2[[#This Row],[CustomerID]],'Medical Examinations'!A:J,7,FALSE)</f>
        <v>0</v>
      </c>
      <c r="I1713" s="6" t="str">
        <f>VLOOKUP(Table2[[#This Row],[CustomerID]],'Medical Examinations'!A:J,8,FALSE)</f>
        <v>No</v>
      </c>
      <c r="J1713" s="6" t="str">
        <f>VLOOKUP(Table2[[#This Row],[CustomerID]],'Medical Examinations'!A:J,9,FALSE)</f>
        <v>Obesity</v>
      </c>
      <c r="K1713" s="6" t="str">
        <f>VLOOKUP(Table2[[#This Row],[CustomerID]],'Medical Examinations'!A:J,10,FALSE)</f>
        <v>Normal</v>
      </c>
      <c r="L1713" s="6" t="str">
        <f>VLOOKUP(Table2[[#This Row],[CustomerID]],'Hospitalisation Details'!A:M,12,FALSE)</f>
        <v>18-Nov-1989</v>
      </c>
      <c r="M1713" s="6">
        <f>VLOOKUP(Table2[[#This Row],[CustomerID]],'Hospitalisation Details'!A:M,7,FALSE)</f>
        <v>5375.04</v>
      </c>
      <c r="N1713" s="6" t="str">
        <f>VLOOKUP(Table2[[#This Row],[CustomerID]],'Hospitalisation Details'!A:M,8,FALSE)</f>
        <v>tier - 2</v>
      </c>
      <c r="O1713" s="6" t="str">
        <f>VLOOKUP(Table2[[#This Row],[CustomerID]],'Hospitalisation Details'!A:M,9,FALSE)</f>
        <v>tier - 1</v>
      </c>
      <c r="P1713" s="6" t="str">
        <f>VLOOKUP(Table2[[#This Row],[CustomerID]],'Hospitalisation Details'!A:M,10,FALSE)</f>
        <v>R1011</v>
      </c>
      <c r="Q1713" s="6">
        <f>VLOOKUP(Table2[[#This Row],[CustomerID]],'Hospitalisation Details'!A:M,13,FALSE)</f>
        <v>33</v>
      </c>
      <c r="R1713" s="41"/>
    </row>
    <row r="1714" spans="1:18" x14ac:dyDescent="0.3">
      <c r="A1714" s="6" t="str">
        <f>VLOOKUP('Customer Names'!A1714,'Customer Names'!A:A,1,FALSE)</f>
        <v>Id1713</v>
      </c>
      <c r="B1714" s="6" t="str">
        <f>VLOOKUP(Table2[[#This Row],[CustomerID]],'Customer Names'!A:E,4,FALSE)</f>
        <v xml:space="preserve">  Tyler</v>
      </c>
      <c r="C1714" s="6">
        <f>VLOOKUP(Table2[[#This Row],[CustomerID]],'Medical Examinations'!A:J,2,FALSE)</f>
        <v>30.875</v>
      </c>
      <c r="D1714" s="6">
        <f>VLOOKUP(Table2[[#This Row],[CustomerID]],'Medical Examinations'!A:J,3,FALSE)</f>
        <v>9.5399999999999991</v>
      </c>
      <c r="E1714" s="6" t="str">
        <f>VLOOKUP(Table2[[#This Row],[CustomerID]],'Medical Examinations'!A:J,4,FALSE)</f>
        <v>Yes</v>
      </c>
      <c r="F1714" s="6" t="str">
        <f>VLOOKUP(Table2[[#This Row],[CustomerID]],'Medical Examinations'!A:J,5,FALSE)</f>
        <v>No</v>
      </c>
      <c r="G1714" s="6" t="str">
        <f>VLOOKUP(Table2[[#This Row],[CustomerID]],'Medical Examinations'!A:J,6,FALSE)</f>
        <v>No</v>
      </c>
      <c r="H1714" s="6">
        <f>VLOOKUP(Table2[[#This Row],[CustomerID]],'Medical Examinations'!A:J,7,FALSE)</f>
        <v>1</v>
      </c>
      <c r="I1714" s="6" t="str">
        <f>VLOOKUP(Table2[[#This Row],[CustomerID]],'Medical Examinations'!A:J,8,FALSE)</f>
        <v>No</v>
      </c>
      <c r="J1714" s="6" t="str">
        <f>VLOOKUP(Table2[[#This Row],[CustomerID]],'Medical Examinations'!A:J,9,FALSE)</f>
        <v>Obesity</v>
      </c>
      <c r="K1714" s="6" t="str">
        <f>VLOOKUP(Table2[[#This Row],[CustomerID]],'Medical Examinations'!A:J,10,FALSE)</f>
        <v>Diabetes</v>
      </c>
      <c r="L1714" s="6" t="str">
        <f>VLOOKUP(Table2[[#This Row],[CustomerID]],'Hospitalisation Details'!A:M,12,FALSE)</f>
        <v>1-Jun-1986</v>
      </c>
      <c r="M1714" s="6">
        <f>VLOOKUP(Table2[[#This Row],[CustomerID]],'Hospitalisation Details'!A:M,7,FALSE)</f>
        <v>5373.36</v>
      </c>
      <c r="N1714" s="6" t="str">
        <f>VLOOKUP(Table2[[#This Row],[CustomerID]],'Hospitalisation Details'!A:M,8,FALSE)</f>
        <v>tier - 2</v>
      </c>
      <c r="O1714" s="6" t="str">
        <f>VLOOKUP(Table2[[#This Row],[CustomerID]],'Hospitalisation Details'!A:M,9,FALSE)</f>
        <v>tier - 2</v>
      </c>
      <c r="P1714" s="6" t="str">
        <f>VLOOKUP(Table2[[#This Row],[CustomerID]],'Hospitalisation Details'!A:M,10,FALSE)</f>
        <v>R1012</v>
      </c>
      <c r="Q1714" s="6">
        <f>VLOOKUP(Table2[[#This Row],[CustomerID]],'Hospitalisation Details'!A:M,13,FALSE)</f>
        <v>37</v>
      </c>
      <c r="R1714" s="41"/>
    </row>
    <row r="1715" spans="1:18" x14ac:dyDescent="0.3">
      <c r="A1715" s="6" t="str">
        <f>VLOOKUP('Customer Names'!A1715,'Customer Names'!A:A,1,FALSE)</f>
        <v>Id1714</v>
      </c>
      <c r="B1715" s="6" t="str">
        <f>VLOOKUP(Table2[[#This Row],[CustomerID]],'Customer Names'!A:E,4,FALSE)</f>
        <v xml:space="preserve">  Holly J</v>
      </c>
      <c r="C1715" s="6">
        <f>VLOOKUP(Table2[[#This Row],[CustomerID]],'Medical Examinations'!A:J,2,FALSE)</f>
        <v>32.64</v>
      </c>
      <c r="D1715" s="6">
        <f>VLOOKUP(Table2[[#This Row],[CustomerID]],'Medical Examinations'!A:J,3,FALSE)</f>
        <v>5.91</v>
      </c>
      <c r="E1715" s="6" t="str">
        <f>VLOOKUP(Table2[[#This Row],[CustomerID]],'Medical Examinations'!A:J,4,FALSE)</f>
        <v>No</v>
      </c>
      <c r="F1715" s="6" t="str">
        <f>VLOOKUP(Table2[[#This Row],[CustomerID]],'Medical Examinations'!A:J,5,FALSE)</f>
        <v>No</v>
      </c>
      <c r="G1715" s="6" t="str">
        <f>VLOOKUP(Table2[[#This Row],[CustomerID]],'Medical Examinations'!A:J,6,FALSE)</f>
        <v>No</v>
      </c>
      <c r="H1715" s="6">
        <f>VLOOKUP(Table2[[#This Row],[CustomerID]],'Medical Examinations'!A:J,7,FALSE)</f>
        <v>0</v>
      </c>
      <c r="I1715" s="6" t="str">
        <f>VLOOKUP(Table2[[#This Row],[CustomerID]],'Medical Examinations'!A:J,8,FALSE)</f>
        <v>No</v>
      </c>
      <c r="J1715" s="6" t="str">
        <f>VLOOKUP(Table2[[#This Row],[CustomerID]],'Medical Examinations'!A:J,9,FALSE)</f>
        <v>Obesity</v>
      </c>
      <c r="K1715" s="6" t="str">
        <f>VLOOKUP(Table2[[#This Row],[CustomerID]],'Medical Examinations'!A:J,10,FALSE)</f>
        <v>Prediabetes</v>
      </c>
      <c r="L1715" s="6" t="str">
        <f>VLOOKUP(Table2[[#This Row],[CustomerID]],'Hospitalisation Details'!A:M,12,FALSE)</f>
        <v>7-Dec-1994</v>
      </c>
      <c r="M1715" s="6">
        <f>VLOOKUP(Table2[[#This Row],[CustomerID]],'Hospitalisation Details'!A:M,7,FALSE)</f>
        <v>5364.66</v>
      </c>
      <c r="N1715" s="6" t="str">
        <f>VLOOKUP(Table2[[#This Row],[CustomerID]],'Hospitalisation Details'!A:M,8,FALSE)</f>
        <v>tier - 2</v>
      </c>
      <c r="O1715" s="6" t="str">
        <f>VLOOKUP(Table2[[#This Row],[CustomerID]],'Hospitalisation Details'!A:M,9,FALSE)</f>
        <v>tier - 1</v>
      </c>
      <c r="P1715" s="6" t="str">
        <f>VLOOKUP(Table2[[#This Row],[CustomerID]],'Hospitalisation Details'!A:M,10,FALSE)</f>
        <v>R1011</v>
      </c>
      <c r="Q1715" s="6">
        <f>VLOOKUP(Table2[[#This Row],[CustomerID]],'Hospitalisation Details'!A:M,13,FALSE)</f>
        <v>28</v>
      </c>
      <c r="R1715" s="41"/>
    </row>
    <row r="1716" spans="1:18" x14ac:dyDescent="0.3">
      <c r="A1716" s="6" t="str">
        <f>VLOOKUP('Customer Names'!A1716,'Customer Names'!A:A,1,FALSE)</f>
        <v>Id1715</v>
      </c>
      <c r="B1716" s="6" t="str">
        <f>VLOOKUP(Table2[[#This Row],[CustomerID]],'Customer Names'!A:E,4,FALSE)</f>
        <v xml:space="preserve">  Kristen</v>
      </c>
      <c r="C1716" s="6">
        <f>VLOOKUP(Table2[[#This Row],[CustomerID]],'Medical Examinations'!A:J,2,FALSE)</f>
        <v>22.135000000000002</v>
      </c>
      <c r="D1716" s="6">
        <f>VLOOKUP(Table2[[#This Row],[CustomerID]],'Medical Examinations'!A:J,3,FALSE)</f>
        <v>5.0999999999999996</v>
      </c>
      <c r="E1716" s="6" t="str">
        <f>VLOOKUP(Table2[[#This Row],[CustomerID]],'Medical Examinations'!A:J,4,FALSE)</f>
        <v>No</v>
      </c>
      <c r="F1716" s="6" t="str">
        <f>VLOOKUP(Table2[[#This Row],[CustomerID]],'Medical Examinations'!A:J,5,FALSE)</f>
        <v>No</v>
      </c>
      <c r="G1716" s="6" t="str">
        <f>VLOOKUP(Table2[[#This Row],[CustomerID]],'Medical Examinations'!A:J,6,FALSE)</f>
        <v>No</v>
      </c>
      <c r="H1716" s="6">
        <f>VLOOKUP(Table2[[#This Row],[CustomerID]],'Medical Examinations'!A:J,7,FALSE)</f>
        <v>0</v>
      </c>
      <c r="I1716" s="6" t="str">
        <f>VLOOKUP(Table2[[#This Row],[CustomerID]],'Medical Examinations'!A:J,8,FALSE)</f>
        <v>No</v>
      </c>
      <c r="J1716" s="6" t="str">
        <f>VLOOKUP(Table2[[#This Row],[CustomerID]],'Medical Examinations'!A:J,9,FALSE)</f>
        <v>NormalWeight</v>
      </c>
      <c r="K1716" s="6" t="str">
        <f>VLOOKUP(Table2[[#This Row],[CustomerID]],'Medical Examinations'!A:J,10,FALSE)</f>
        <v>Normal</v>
      </c>
      <c r="L1716" s="6" t="str">
        <f>VLOOKUP(Table2[[#This Row],[CustomerID]],'Hospitalisation Details'!A:M,12,FALSE)</f>
        <v>7-Nov-1989</v>
      </c>
      <c r="M1716" s="6">
        <f>VLOOKUP(Table2[[#This Row],[CustomerID]],'Hospitalisation Details'!A:M,7,FALSE)</f>
        <v>5354.07</v>
      </c>
      <c r="N1716" s="6" t="str">
        <f>VLOOKUP(Table2[[#This Row],[CustomerID]],'Hospitalisation Details'!A:M,8,FALSE)</f>
        <v>tier - 2</v>
      </c>
      <c r="O1716" s="6" t="str">
        <f>VLOOKUP(Table2[[#This Row],[CustomerID]],'Hospitalisation Details'!A:M,9,FALSE)</f>
        <v>tier - 3</v>
      </c>
      <c r="P1716" s="6" t="str">
        <f>VLOOKUP(Table2[[#This Row],[CustomerID]],'Hospitalisation Details'!A:M,10,FALSE)</f>
        <v>R1024</v>
      </c>
      <c r="Q1716" s="6">
        <f>VLOOKUP(Table2[[#This Row],[CustomerID]],'Hospitalisation Details'!A:M,13,FALSE)</f>
        <v>33</v>
      </c>
      <c r="R1716" s="41"/>
    </row>
    <row r="1717" spans="1:18" x14ac:dyDescent="0.3">
      <c r="A1717" s="6" t="str">
        <f>VLOOKUP('Customer Names'!A1717,'Customer Names'!A:A,1,FALSE)</f>
        <v>Id1716</v>
      </c>
      <c r="B1717" s="6" t="str">
        <f>VLOOKUP(Table2[[#This Row],[CustomerID]],'Customer Names'!A:E,4,FALSE)</f>
        <v xml:space="preserve">  Thomas</v>
      </c>
      <c r="C1717" s="6">
        <f>VLOOKUP(Table2[[#This Row],[CustomerID]],'Medical Examinations'!A:J,2,FALSE)</f>
        <v>16.53</v>
      </c>
      <c r="D1717" s="6">
        <f>VLOOKUP(Table2[[#This Row],[CustomerID]],'Medical Examinations'!A:J,3,FALSE)</f>
        <v>5.08</v>
      </c>
      <c r="E1717" s="6" t="str">
        <f>VLOOKUP(Table2[[#This Row],[CustomerID]],'Medical Examinations'!A:J,4,FALSE)</f>
        <v>No</v>
      </c>
      <c r="F1717" s="6" t="str">
        <f>VLOOKUP(Table2[[#This Row],[CustomerID]],'Medical Examinations'!A:J,5,FALSE)</f>
        <v>No</v>
      </c>
      <c r="G1717" s="6" t="str">
        <f>VLOOKUP(Table2[[#This Row],[CustomerID]],'Medical Examinations'!A:J,6,FALSE)</f>
        <v>No</v>
      </c>
      <c r="H1717" s="6">
        <f>VLOOKUP(Table2[[#This Row],[CustomerID]],'Medical Examinations'!A:J,7,FALSE)</f>
        <v>2</v>
      </c>
      <c r="I1717" s="6" t="str">
        <f>VLOOKUP(Table2[[#This Row],[CustomerID]],'Medical Examinations'!A:J,8,FALSE)</f>
        <v>No</v>
      </c>
      <c r="J1717" s="6" t="str">
        <f>VLOOKUP(Table2[[#This Row],[CustomerID]],'Medical Examinations'!A:J,9,FALSE)</f>
        <v>UnderWeight</v>
      </c>
      <c r="K1717" s="6" t="str">
        <f>VLOOKUP(Table2[[#This Row],[CustomerID]],'Medical Examinations'!A:J,10,FALSE)</f>
        <v>Normal</v>
      </c>
      <c r="L1717" s="6" t="str">
        <f>VLOOKUP(Table2[[#This Row],[CustomerID]],'Hospitalisation Details'!A:M,12,FALSE)</f>
        <v>15-Dec-1972</v>
      </c>
      <c r="M1717" s="6">
        <f>VLOOKUP(Table2[[#This Row],[CustomerID]],'Hospitalisation Details'!A:M,7,FALSE)</f>
        <v>5344.81</v>
      </c>
      <c r="N1717" s="6" t="str">
        <f>VLOOKUP(Table2[[#This Row],[CustomerID]],'Hospitalisation Details'!A:M,8,FALSE)</f>
        <v>tier - 2</v>
      </c>
      <c r="O1717" s="6" t="str">
        <f>VLOOKUP(Table2[[#This Row],[CustomerID]],'Hospitalisation Details'!A:M,9,FALSE)</f>
        <v>tier - 3</v>
      </c>
      <c r="P1717" s="6" t="str">
        <f>VLOOKUP(Table2[[#This Row],[CustomerID]],'Hospitalisation Details'!A:M,10,FALSE)</f>
        <v>R1013</v>
      </c>
      <c r="Q1717" s="6">
        <f>VLOOKUP(Table2[[#This Row],[CustomerID]],'Hospitalisation Details'!A:M,13,FALSE)</f>
        <v>50</v>
      </c>
      <c r="R1717" s="41"/>
    </row>
    <row r="1718" spans="1:18" x14ac:dyDescent="0.3">
      <c r="A1718" s="6" t="str">
        <f>VLOOKUP('Customer Names'!A1718,'Customer Names'!A:A,1,FALSE)</f>
        <v>Id1717</v>
      </c>
      <c r="B1718" s="6" t="str">
        <f>VLOOKUP(Table2[[#This Row],[CustomerID]],'Customer Names'!A:E,4,FALSE)</f>
        <v xml:space="preserve">  Tricity M</v>
      </c>
      <c r="C1718" s="6">
        <f>VLOOKUP(Table2[[#This Row],[CustomerID]],'Medical Examinations'!A:J,2,FALSE)</f>
        <v>32.774999999999999</v>
      </c>
      <c r="D1718" s="6">
        <f>VLOOKUP(Table2[[#This Row],[CustomerID]],'Medical Examinations'!A:J,3,FALSE)</f>
        <v>4.75</v>
      </c>
      <c r="E1718" s="6" t="str">
        <f>VLOOKUP(Table2[[#This Row],[CustomerID]],'Medical Examinations'!A:J,4,FALSE)</f>
        <v>No</v>
      </c>
      <c r="F1718" s="6" t="str">
        <f>VLOOKUP(Table2[[#This Row],[CustomerID]],'Medical Examinations'!A:J,5,FALSE)</f>
        <v>No</v>
      </c>
      <c r="G1718" s="6" t="str">
        <f>VLOOKUP(Table2[[#This Row],[CustomerID]],'Medical Examinations'!A:J,6,FALSE)</f>
        <v>No</v>
      </c>
      <c r="H1718" s="6">
        <f>VLOOKUP(Table2[[#This Row],[CustomerID]],'Medical Examinations'!A:J,7,FALSE)</f>
        <v>0</v>
      </c>
      <c r="I1718" s="6" t="str">
        <f>VLOOKUP(Table2[[#This Row],[CustomerID]],'Medical Examinations'!A:J,8,FALSE)</f>
        <v>No</v>
      </c>
      <c r="J1718" s="6" t="str">
        <f>VLOOKUP(Table2[[#This Row],[CustomerID]],'Medical Examinations'!A:J,9,FALSE)</f>
        <v>Obesity</v>
      </c>
      <c r="K1718" s="6" t="str">
        <f>VLOOKUP(Table2[[#This Row],[CustomerID]],'Medical Examinations'!A:J,10,FALSE)</f>
        <v>Normal</v>
      </c>
      <c r="L1718" s="6" t="str">
        <f>VLOOKUP(Table2[[#This Row],[CustomerID]],'Hospitalisation Details'!A:M,12,FALSE)</f>
        <v>28-Aug-1991</v>
      </c>
      <c r="M1718" s="6">
        <f>VLOOKUP(Table2[[#This Row],[CustomerID]],'Hospitalisation Details'!A:M,7,FALSE)</f>
        <v>5327.4</v>
      </c>
      <c r="N1718" s="6" t="str">
        <f>VLOOKUP(Table2[[#This Row],[CustomerID]],'Hospitalisation Details'!A:M,8,FALSE)</f>
        <v>tier - 2</v>
      </c>
      <c r="O1718" s="6" t="str">
        <f>VLOOKUP(Table2[[#This Row],[CustomerID]],'Hospitalisation Details'!A:M,9,FALSE)</f>
        <v>tier - 1</v>
      </c>
      <c r="P1718" s="6" t="str">
        <f>VLOOKUP(Table2[[#This Row],[CustomerID]],'Hospitalisation Details'!A:M,10,FALSE)</f>
        <v>R1012</v>
      </c>
      <c r="Q1718" s="6">
        <f>VLOOKUP(Table2[[#This Row],[CustomerID]],'Hospitalisation Details'!A:M,13,FALSE)</f>
        <v>31</v>
      </c>
      <c r="R1718" s="41"/>
    </row>
    <row r="1719" spans="1:18" x14ac:dyDescent="0.3">
      <c r="A1719" s="6" t="str">
        <f>VLOOKUP('Customer Names'!A1719,'Customer Names'!A:A,1,FALSE)</f>
        <v>Id1718</v>
      </c>
      <c r="B1719" s="6" t="str">
        <f>VLOOKUP(Table2[[#This Row],[CustomerID]],'Customer Names'!A:E,4,FALSE)</f>
        <v xml:space="preserve">  Sarah A</v>
      </c>
      <c r="C1719" s="6">
        <f>VLOOKUP(Table2[[#This Row],[CustomerID]],'Medical Examinations'!A:J,2,FALSE)</f>
        <v>30.9</v>
      </c>
      <c r="D1719" s="6">
        <f>VLOOKUP(Table2[[#This Row],[CustomerID]],'Medical Examinations'!A:J,3,FALSE)</f>
        <v>6.05</v>
      </c>
      <c r="E1719" s="6" t="str">
        <f>VLOOKUP(Table2[[#This Row],[CustomerID]],'Medical Examinations'!A:J,4,FALSE)</f>
        <v>No</v>
      </c>
      <c r="F1719" s="6" t="str">
        <f>VLOOKUP(Table2[[#This Row],[CustomerID]],'Medical Examinations'!A:J,5,FALSE)</f>
        <v>No</v>
      </c>
      <c r="G1719" s="6" t="str">
        <f>VLOOKUP(Table2[[#This Row],[CustomerID]],'Medical Examinations'!A:J,6,FALSE)</f>
        <v>No</v>
      </c>
      <c r="H1719" s="6">
        <f>VLOOKUP(Table2[[#This Row],[CustomerID]],'Medical Examinations'!A:J,7,FALSE)</f>
        <v>1</v>
      </c>
      <c r="I1719" s="6" t="str">
        <f>VLOOKUP(Table2[[#This Row],[CustomerID]],'Medical Examinations'!A:J,8,FALSE)</f>
        <v>No</v>
      </c>
      <c r="J1719" s="6" t="str">
        <f>VLOOKUP(Table2[[#This Row],[CustomerID]],'Medical Examinations'!A:J,9,FALSE)</f>
        <v>Obesity</v>
      </c>
      <c r="K1719" s="6" t="str">
        <f>VLOOKUP(Table2[[#This Row],[CustomerID]],'Medical Examinations'!A:J,10,FALSE)</f>
        <v>Prediabetes</v>
      </c>
      <c r="L1719" s="6" t="str">
        <f>VLOOKUP(Table2[[#This Row],[CustomerID]],'Hospitalisation Details'!A:M,12,FALSE)</f>
        <v>18-Jun-1992</v>
      </c>
      <c r="M1719" s="6">
        <f>VLOOKUP(Table2[[#This Row],[CustomerID]],'Hospitalisation Details'!A:M,7,FALSE)</f>
        <v>5325.65</v>
      </c>
      <c r="N1719" s="6" t="str">
        <f>VLOOKUP(Table2[[#This Row],[CustomerID]],'Hospitalisation Details'!A:M,8,FALSE)</f>
        <v>tier - 2</v>
      </c>
      <c r="O1719" s="6" t="str">
        <f>VLOOKUP(Table2[[#This Row],[CustomerID]],'Hospitalisation Details'!A:M,9,FALSE)</f>
        <v>tier - 1</v>
      </c>
      <c r="P1719" s="6" t="str">
        <f>VLOOKUP(Table2[[#This Row],[CustomerID]],'Hospitalisation Details'!A:M,10,FALSE)</f>
        <v>R1011</v>
      </c>
      <c r="Q1719" s="6">
        <f>VLOOKUP(Table2[[#This Row],[CustomerID]],'Hospitalisation Details'!A:M,13,FALSE)</f>
        <v>30</v>
      </c>
      <c r="R1719" s="41"/>
    </row>
    <row r="1720" spans="1:18" x14ac:dyDescent="0.3">
      <c r="A1720" s="6" t="str">
        <f>VLOOKUP('Customer Names'!A1720,'Customer Names'!A:A,1,FALSE)</f>
        <v>Id1719</v>
      </c>
      <c r="B1720" s="6" t="str">
        <f>VLOOKUP(Table2[[#This Row],[CustomerID]],'Customer Names'!A:E,4,FALSE)</f>
        <v xml:space="preserve">  Lisa M</v>
      </c>
      <c r="C1720" s="6">
        <f>VLOOKUP(Table2[[#This Row],[CustomerID]],'Medical Examinations'!A:J,2,FALSE)</f>
        <v>15.58</v>
      </c>
      <c r="D1720" s="6">
        <f>VLOOKUP(Table2[[#This Row],[CustomerID]],'Medical Examinations'!A:J,3,FALSE)</f>
        <v>11.56</v>
      </c>
      <c r="E1720" s="6" t="str">
        <f>VLOOKUP(Table2[[#This Row],[CustomerID]],'Medical Examinations'!A:J,4,FALSE)</f>
        <v>No</v>
      </c>
      <c r="F1720" s="6" t="str">
        <f>VLOOKUP(Table2[[#This Row],[CustomerID]],'Medical Examinations'!A:J,5,FALSE)</f>
        <v>No</v>
      </c>
      <c r="G1720" s="6" t="str">
        <f>VLOOKUP(Table2[[#This Row],[CustomerID]],'Medical Examinations'!A:J,6,FALSE)</f>
        <v>No</v>
      </c>
      <c r="H1720" s="6">
        <f>VLOOKUP(Table2[[#This Row],[CustomerID]],'Medical Examinations'!A:J,7,FALSE)</f>
        <v>0</v>
      </c>
      <c r="I1720" s="6" t="str">
        <f>VLOOKUP(Table2[[#This Row],[CustomerID]],'Medical Examinations'!A:J,8,FALSE)</f>
        <v>No</v>
      </c>
      <c r="J1720" s="6" t="str">
        <f>VLOOKUP(Table2[[#This Row],[CustomerID]],'Medical Examinations'!A:J,9,FALSE)</f>
        <v>UnderWeight</v>
      </c>
      <c r="K1720" s="6" t="str">
        <f>VLOOKUP(Table2[[#This Row],[CustomerID]],'Medical Examinations'!A:J,10,FALSE)</f>
        <v>Diabetes</v>
      </c>
      <c r="L1720" s="6" t="str">
        <f>VLOOKUP(Table2[[#This Row],[CustomerID]],'Hospitalisation Details'!A:M,12,FALSE)</f>
        <v>2-Sep-1974</v>
      </c>
      <c r="M1720" s="6">
        <f>VLOOKUP(Table2[[#This Row],[CustomerID]],'Hospitalisation Details'!A:M,7,FALSE)</f>
        <v>5322.24</v>
      </c>
      <c r="N1720" s="6" t="str">
        <f>VLOOKUP(Table2[[#This Row],[CustomerID]],'Hospitalisation Details'!A:M,8,FALSE)</f>
        <v>tier - 2</v>
      </c>
      <c r="O1720" s="6" t="str">
        <f>VLOOKUP(Table2[[#This Row],[CustomerID]],'Hospitalisation Details'!A:M,9,FALSE)</f>
        <v>tier - 1</v>
      </c>
      <c r="P1720" s="6" t="str">
        <f>VLOOKUP(Table2[[#This Row],[CustomerID]],'Hospitalisation Details'!A:M,10,FALSE)</f>
        <v>R1012</v>
      </c>
      <c r="Q1720" s="6">
        <f>VLOOKUP(Table2[[#This Row],[CustomerID]],'Hospitalisation Details'!A:M,13,FALSE)</f>
        <v>48</v>
      </c>
      <c r="R1720" s="41"/>
    </row>
    <row r="1721" spans="1:18" x14ac:dyDescent="0.3">
      <c r="A1721" s="6" t="str">
        <f>VLOOKUP('Customer Names'!A1721,'Customer Names'!A:A,1,FALSE)</f>
        <v>Id1720</v>
      </c>
      <c r="B1721" s="6" t="str">
        <f>VLOOKUP(Table2[[#This Row],[CustomerID]],'Customer Names'!A:E,4,FALSE)</f>
        <v xml:space="preserve">  Tracy A</v>
      </c>
      <c r="C1721" s="6">
        <f>VLOOKUP(Table2[[#This Row],[CustomerID]],'Medical Examinations'!A:J,2,FALSE)</f>
        <v>26.315000000000001</v>
      </c>
      <c r="D1721" s="6">
        <f>VLOOKUP(Table2[[#This Row],[CustomerID]],'Medical Examinations'!A:J,3,FALSE)</f>
        <v>5.76</v>
      </c>
      <c r="E1721" s="6" t="str">
        <f>VLOOKUP(Table2[[#This Row],[CustomerID]],'Medical Examinations'!A:J,4,FALSE)</f>
        <v>No</v>
      </c>
      <c r="F1721" s="6" t="str">
        <f>VLOOKUP(Table2[[#This Row],[CustomerID]],'Medical Examinations'!A:J,5,FALSE)</f>
        <v>No</v>
      </c>
      <c r="G1721" s="6" t="str">
        <f>VLOOKUP(Table2[[#This Row],[CustomerID]],'Medical Examinations'!A:J,6,FALSE)</f>
        <v>No</v>
      </c>
      <c r="H1721" s="6">
        <f>VLOOKUP(Table2[[#This Row],[CustomerID]],'Medical Examinations'!A:J,7,FALSE)</f>
        <v>0</v>
      </c>
      <c r="I1721" s="6" t="str">
        <f>VLOOKUP(Table2[[#This Row],[CustomerID]],'Medical Examinations'!A:J,8,FALSE)</f>
        <v>No</v>
      </c>
      <c r="J1721" s="6" t="str">
        <f>VLOOKUP(Table2[[#This Row],[CustomerID]],'Medical Examinations'!A:J,9,FALSE)</f>
        <v>OverWeight</v>
      </c>
      <c r="K1721" s="6" t="str">
        <f>VLOOKUP(Table2[[#This Row],[CustomerID]],'Medical Examinations'!A:J,10,FALSE)</f>
        <v>Prediabetes</v>
      </c>
      <c r="L1721" s="6" t="str">
        <f>VLOOKUP(Table2[[#This Row],[CustomerID]],'Hospitalisation Details'!A:M,12,FALSE)</f>
        <v>13-Nov-1994</v>
      </c>
      <c r="M1721" s="6">
        <f>VLOOKUP(Table2[[#This Row],[CustomerID]],'Hospitalisation Details'!A:M,7,FALSE)</f>
        <v>5312.17</v>
      </c>
      <c r="N1721" s="6" t="str">
        <f>VLOOKUP(Table2[[#This Row],[CustomerID]],'Hospitalisation Details'!A:M,8,FALSE)</f>
        <v>tier - 2</v>
      </c>
      <c r="O1721" s="6" t="str">
        <f>VLOOKUP(Table2[[#This Row],[CustomerID]],'Hospitalisation Details'!A:M,9,FALSE)</f>
        <v>tier - 2</v>
      </c>
      <c r="P1721" s="6" t="str">
        <f>VLOOKUP(Table2[[#This Row],[CustomerID]],'Hospitalisation Details'!A:M,10,FALSE)</f>
        <v>R1012</v>
      </c>
      <c r="Q1721" s="6">
        <f>VLOOKUP(Table2[[#This Row],[CustomerID]],'Hospitalisation Details'!A:M,13,FALSE)</f>
        <v>28</v>
      </c>
      <c r="R1721" s="41"/>
    </row>
    <row r="1722" spans="1:18" x14ac:dyDescent="0.3">
      <c r="A1722" s="6" t="str">
        <f>VLOOKUP('Customer Names'!A1722,'Customer Names'!A:A,1,FALSE)</f>
        <v>Id1721</v>
      </c>
      <c r="B1722" s="6" t="str">
        <f>VLOOKUP(Table2[[#This Row],[CustomerID]],'Customer Names'!A:E,4,FALSE)</f>
        <v xml:space="preserve">  Patrick</v>
      </c>
      <c r="C1722" s="6">
        <f>VLOOKUP(Table2[[#This Row],[CustomerID]],'Medical Examinations'!A:J,2,FALSE)</f>
        <v>35.61</v>
      </c>
      <c r="D1722" s="6">
        <f>VLOOKUP(Table2[[#This Row],[CustomerID]],'Medical Examinations'!A:J,3,FALSE)</f>
        <v>5.65</v>
      </c>
      <c r="E1722" s="6" t="str">
        <f>VLOOKUP(Table2[[#This Row],[CustomerID]],'Medical Examinations'!A:J,4,FALSE)</f>
        <v>No</v>
      </c>
      <c r="F1722" s="6" t="str">
        <f>VLOOKUP(Table2[[#This Row],[CustomerID]],'Medical Examinations'!A:J,5,FALSE)</f>
        <v>yes</v>
      </c>
      <c r="G1722" s="6" t="str">
        <f>VLOOKUP(Table2[[#This Row],[CustomerID]],'Medical Examinations'!A:J,6,FALSE)</f>
        <v>No</v>
      </c>
      <c r="H1722" s="6">
        <f>VLOOKUP(Table2[[#This Row],[CustomerID]],'Medical Examinations'!A:J,7,FALSE)</f>
        <v>1</v>
      </c>
      <c r="I1722" s="6" t="str">
        <f>VLOOKUP(Table2[[#This Row],[CustomerID]],'Medical Examinations'!A:J,8,FALSE)</f>
        <v>No</v>
      </c>
      <c r="J1722" s="6" t="str">
        <f>VLOOKUP(Table2[[#This Row],[CustomerID]],'Medical Examinations'!A:J,9,FALSE)</f>
        <v>Obesity</v>
      </c>
      <c r="K1722" s="6" t="str">
        <f>VLOOKUP(Table2[[#This Row],[CustomerID]],'Medical Examinations'!A:J,10,FALSE)</f>
        <v>Normal</v>
      </c>
      <c r="L1722" s="6" t="str">
        <f>VLOOKUP(Table2[[#This Row],[CustomerID]],'Hospitalisation Details'!A:M,12,FALSE)</f>
        <v>9-Sep-2000</v>
      </c>
      <c r="M1722" s="6">
        <f>VLOOKUP(Table2[[#This Row],[CustomerID]],'Hospitalisation Details'!A:M,7,FALSE)</f>
        <v>5306.7</v>
      </c>
      <c r="N1722" s="6" t="str">
        <f>VLOOKUP(Table2[[#This Row],[CustomerID]],'Hospitalisation Details'!A:M,8,FALSE)</f>
        <v>tier - 2</v>
      </c>
      <c r="O1722" s="6" t="str">
        <f>VLOOKUP(Table2[[#This Row],[CustomerID]],'Hospitalisation Details'!A:M,9,FALSE)</f>
        <v>tier - 3</v>
      </c>
      <c r="P1722" s="6" t="str">
        <f>VLOOKUP(Table2[[#This Row],[CustomerID]],'Hospitalisation Details'!A:M,10,FALSE)</f>
        <v>R1012</v>
      </c>
      <c r="Q1722" s="6">
        <f>VLOOKUP(Table2[[#This Row],[CustomerID]],'Hospitalisation Details'!A:M,13,FALSE)</f>
        <v>22</v>
      </c>
      <c r="R1722" s="41"/>
    </row>
    <row r="1723" spans="1:18" x14ac:dyDescent="0.3">
      <c r="A1723" s="6" t="str">
        <f>VLOOKUP('Customer Names'!A1723,'Customer Names'!A:A,1,FALSE)</f>
        <v>Id1722</v>
      </c>
      <c r="B1723" s="6" t="str">
        <f>VLOOKUP(Table2[[#This Row],[CustomerID]],'Customer Names'!A:E,4,FALSE)</f>
        <v xml:space="preserve">  Trent</v>
      </c>
      <c r="C1723" s="6">
        <f>VLOOKUP(Table2[[#This Row],[CustomerID]],'Medical Examinations'!A:J,2,FALSE)</f>
        <v>37.56</v>
      </c>
      <c r="D1723" s="6">
        <f>VLOOKUP(Table2[[#This Row],[CustomerID]],'Medical Examinations'!A:J,3,FALSE)</f>
        <v>5.88</v>
      </c>
      <c r="E1723" s="6" t="str">
        <f>VLOOKUP(Table2[[#This Row],[CustomerID]],'Medical Examinations'!A:J,4,FALSE)</f>
        <v>No</v>
      </c>
      <c r="F1723" s="6" t="str">
        <f>VLOOKUP(Table2[[#This Row],[CustomerID]],'Medical Examinations'!A:J,5,FALSE)</f>
        <v>yes</v>
      </c>
      <c r="G1723" s="6" t="str">
        <f>VLOOKUP(Table2[[#This Row],[CustomerID]],'Medical Examinations'!A:J,6,FALSE)</f>
        <v>No</v>
      </c>
      <c r="H1723" s="6">
        <f>VLOOKUP(Table2[[#This Row],[CustomerID]],'Medical Examinations'!A:J,7,FALSE)</f>
        <v>1</v>
      </c>
      <c r="I1723" s="6" t="str">
        <f>VLOOKUP(Table2[[#This Row],[CustomerID]],'Medical Examinations'!A:J,8,FALSE)</f>
        <v>No</v>
      </c>
      <c r="J1723" s="6" t="str">
        <f>VLOOKUP(Table2[[#This Row],[CustomerID]],'Medical Examinations'!A:J,9,FALSE)</f>
        <v>Obesity</v>
      </c>
      <c r="K1723" s="6" t="str">
        <f>VLOOKUP(Table2[[#This Row],[CustomerID]],'Medical Examinations'!A:J,10,FALSE)</f>
        <v>Prediabetes</v>
      </c>
      <c r="L1723" s="6" t="str">
        <f>VLOOKUP(Table2[[#This Row],[CustomerID]],'Hospitalisation Details'!A:M,12,FALSE)</f>
        <v>22-Aug-2004</v>
      </c>
      <c r="M1723" s="6">
        <f>VLOOKUP(Table2[[#This Row],[CustomerID]],'Hospitalisation Details'!A:M,7,FALSE)</f>
        <v>5293.67</v>
      </c>
      <c r="N1723" s="6" t="str">
        <f>VLOOKUP(Table2[[#This Row],[CustomerID]],'Hospitalisation Details'!A:M,8,FALSE)</f>
        <v>tier - 2</v>
      </c>
      <c r="O1723" s="6" t="str">
        <f>VLOOKUP(Table2[[#This Row],[CustomerID]],'Hospitalisation Details'!A:M,9,FALSE)</f>
        <v>tier - 2</v>
      </c>
      <c r="P1723" s="6" t="str">
        <f>VLOOKUP(Table2[[#This Row],[CustomerID]],'Hospitalisation Details'!A:M,10,FALSE)</f>
        <v>R1022</v>
      </c>
      <c r="Q1723" s="6">
        <f>VLOOKUP(Table2[[#This Row],[CustomerID]],'Hospitalisation Details'!A:M,13,FALSE)</f>
        <v>18</v>
      </c>
      <c r="R1723" s="41"/>
    </row>
    <row r="1724" spans="1:18" x14ac:dyDescent="0.3">
      <c r="A1724" s="6" t="str">
        <f>VLOOKUP('Customer Names'!A1724,'Customer Names'!A:A,1,FALSE)</f>
        <v>Id1723</v>
      </c>
      <c r="B1724" s="6" t="str">
        <f>VLOOKUP(Table2[[#This Row],[CustomerID]],'Customer Names'!A:E,4,FALSE)</f>
        <v xml:space="preserve">  Julie</v>
      </c>
      <c r="C1724" s="6">
        <f>VLOOKUP(Table2[[#This Row],[CustomerID]],'Medical Examinations'!A:J,2,FALSE)</f>
        <v>15.49</v>
      </c>
      <c r="D1724" s="6">
        <f>VLOOKUP(Table2[[#This Row],[CustomerID]],'Medical Examinations'!A:J,3,FALSE)</f>
        <v>9.6</v>
      </c>
      <c r="E1724" s="6" t="str">
        <f>VLOOKUP(Table2[[#This Row],[CustomerID]],'Medical Examinations'!A:J,4,FALSE)</f>
        <v>No</v>
      </c>
      <c r="F1724" s="6" t="str">
        <f>VLOOKUP(Table2[[#This Row],[CustomerID]],'Medical Examinations'!A:J,5,FALSE)</f>
        <v>No</v>
      </c>
      <c r="G1724" s="6" t="str">
        <f>VLOOKUP(Table2[[#This Row],[CustomerID]],'Medical Examinations'!A:J,6,FALSE)</f>
        <v>No</v>
      </c>
      <c r="H1724" s="6">
        <f>VLOOKUP(Table2[[#This Row],[CustomerID]],'Medical Examinations'!A:J,7,FALSE)</f>
        <v>0</v>
      </c>
      <c r="I1724" s="6" t="str">
        <f>VLOOKUP(Table2[[#This Row],[CustomerID]],'Medical Examinations'!A:J,8,FALSE)</f>
        <v>No</v>
      </c>
      <c r="J1724" s="6" t="str">
        <f>VLOOKUP(Table2[[#This Row],[CustomerID]],'Medical Examinations'!A:J,9,FALSE)</f>
        <v>UnderWeight</v>
      </c>
      <c r="K1724" s="6" t="str">
        <f>VLOOKUP(Table2[[#This Row],[CustomerID]],'Medical Examinations'!A:J,10,FALSE)</f>
        <v>Diabetes</v>
      </c>
      <c r="L1724" s="6" t="str">
        <f>VLOOKUP(Table2[[#This Row],[CustomerID]],'Hospitalisation Details'!A:M,12,FALSE)</f>
        <v>12-Nov-1974</v>
      </c>
      <c r="M1724" s="6">
        <f>VLOOKUP(Table2[[#This Row],[CustomerID]],'Hospitalisation Details'!A:M,7,FALSE)</f>
        <v>5291.71</v>
      </c>
      <c r="N1724" s="6" t="str">
        <f>VLOOKUP(Table2[[#This Row],[CustomerID]],'Hospitalisation Details'!A:M,8,FALSE)</f>
        <v>tier - 2</v>
      </c>
      <c r="O1724" s="6" t="str">
        <f>VLOOKUP(Table2[[#This Row],[CustomerID]],'Hospitalisation Details'!A:M,9,FALSE)</f>
        <v>tier - 2</v>
      </c>
      <c r="P1724" s="6" t="str">
        <f>VLOOKUP(Table2[[#This Row],[CustomerID]],'Hospitalisation Details'!A:M,10,FALSE)</f>
        <v>R1012</v>
      </c>
      <c r="Q1724" s="6">
        <f>VLOOKUP(Table2[[#This Row],[CustomerID]],'Hospitalisation Details'!A:M,13,FALSE)</f>
        <v>48</v>
      </c>
      <c r="R1724" s="41"/>
    </row>
    <row r="1725" spans="1:18" x14ac:dyDescent="0.3">
      <c r="A1725" s="6" t="str">
        <f>VLOOKUP('Customer Names'!A1725,'Customer Names'!A:A,1,FALSE)</f>
        <v>Id1724</v>
      </c>
      <c r="B1725" s="6" t="str">
        <f>VLOOKUP(Table2[[#This Row],[CustomerID]],'Customer Names'!A:E,4,FALSE)</f>
        <v xml:space="preserve">  Sawomir</v>
      </c>
      <c r="C1725" s="6">
        <f>VLOOKUP(Table2[[#This Row],[CustomerID]],'Medical Examinations'!A:J,2,FALSE)</f>
        <v>23.48</v>
      </c>
      <c r="D1725" s="6">
        <f>VLOOKUP(Table2[[#This Row],[CustomerID]],'Medical Examinations'!A:J,3,FALSE)</f>
        <v>6.24</v>
      </c>
      <c r="E1725" s="6" t="str">
        <f>VLOOKUP(Table2[[#This Row],[CustomerID]],'Medical Examinations'!A:J,4,FALSE)</f>
        <v>No</v>
      </c>
      <c r="F1725" s="6" t="str">
        <f>VLOOKUP(Table2[[#This Row],[CustomerID]],'Medical Examinations'!A:J,5,FALSE)</f>
        <v>No</v>
      </c>
      <c r="G1725" s="6" t="str">
        <f>VLOOKUP(Table2[[#This Row],[CustomerID]],'Medical Examinations'!A:J,6,FALSE)</f>
        <v>No</v>
      </c>
      <c r="H1725" s="6">
        <f>VLOOKUP(Table2[[#This Row],[CustomerID]],'Medical Examinations'!A:J,7,FALSE)</f>
        <v>1</v>
      </c>
      <c r="I1725" s="6" t="str">
        <f>VLOOKUP(Table2[[#This Row],[CustomerID]],'Medical Examinations'!A:J,8,FALSE)</f>
        <v>No</v>
      </c>
      <c r="J1725" s="6" t="str">
        <f>VLOOKUP(Table2[[#This Row],[CustomerID]],'Medical Examinations'!A:J,9,FALSE)</f>
        <v>NormalWeight</v>
      </c>
      <c r="K1725" s="6" t="str">
        <f>VLOOKUP(Table2[[#This Row],[CustomerID]],'Medical Examinations'!A:J,10,FALSE)</f>
        <v>Prediabetes</v>
      </c>
      <c r="L1725" s="6" t="str">
        <f>VLOOKUP(Table2[[#This Row],[CustomerID]],'Hospitalisation Details'!A:M,12,FALSE)</f>
        <v>1-Sep-1987</v>
      </c>
      <c r="M1725" s="6">
        <f>VLOOKUP(Table2[[#This Row],[CustomerID]],'Hospitalisation Details'!A:M,7,FALSE)</f>
        <v>5275.86</v>
      </c>
      <c r="N1725" s="6" t="str">
        <f>VLOOKUP(Table2[[#This Row],[CustomerID]],'Hospitalisation Details'!A:M,8,FALSE)</f>
        <v>tier - 2</v>
      </c>
      <c r="O1725" s="6" t="str">
        <f>VLOOKUP(Table2[[#This Row],[CustomerID]],'Hospitalisation Details'!A:M,9,FALSE)</f>
        <v>tier - 2</v>
      </c>
      <c r="P1725" s="6" t="str">
        <f>VLOOKUP(Table2[[#This Row],[CustomerID]],'Hospitalisation Details'!A:M,10,FALSE)</f>
        <v>R1013</v>
      </c>
      <c r="Q1725" s="6">
        <f>VLOOKUP(Table2[[#This Row],[CustomerID]],'Hospitalisation Details'!A:M,13,FALSE)</f>
        <v>35</v>
      </c>
      <c r="R1725" s="41"/>
    </row>
    <row r="1726" spans="1:18" x14ac:dyDescent="0.3">
      <c r="A1726" s="6" t="str">
        <f>VLOOKUP('Customer Names'!A1726,'Customer Names'!A:A,1,FALSE)</f>
        <v>Id1725</v>
      </c>
      <c r="B1726" s="6" t="str">
        <f>VLOOKUP(Table2[[#This Row],[CustomerID]],'Customer Names'!A:E,4,FALSE)</f>
        <v xml:space="preserve">  Micah</v>
      </c>
      <c r="C1726" s="6">
        <f>VLOOKUP(Table2[[#This Row],[CustomerID]],'Medical Examinations'!A:J,2,FALSE)</f>
        <v>30.02</v>
      </c>
      <c r="D1726" s="6">
        <f>VLOOKUP(Table2[[#This Row],[CustomerID]],'Medical Examinations'!A:J,3,FALSE)</f>
        <v>7.63</v>
      </c>
      <c r="E1726" s="6" t="str">
        <f>VLOOKUP(Table2[[#This Row],[CustomerID]],'Medical Examinations'!A:J,4,FALSE)</f>
        <v>Yes</v>
      </c>
      <c r="F1726" s="6" t="str">
        <f>VLOOKUP(Table2[[#This Row],[CustomerID]],'Medical Examinations'!A:J,5,FALSE)</f>
        <v>No</v>
      </c>
      <c r="G1726" s="6" t="str">
        <f>VLOOKUP(Table2[[#This Row],[CustomerID]],'Medical Examinations'!A:J,6,FALSE)</f>
        <v>No</v>
      </c>
      <c r="H1726" s="6">
        <f>VLOOKUP(Table2[[#This Row],[CustomerID]],'Medical Examinations'!A:J,7,FALSE)</f>
        <v>1</v>
      </c>
      <c r="I1726" s="6" t="str">
        <f>VLOOKUP(Table2[[#This Row],[CustomerID]],'Medical Examinations'!A:J,8,FALSE)</f>
        <v>No</v>
      </c>
      <c r="J1726" s="6" t="str">
        <f>VLOOKUP(Table2[[#This Row],[CustomerID]],'Medical Examinations'!A:J,9,FALSE)</f>
        <v>Obesity</v>
      </c>
      <c r="K1726" s="6" t="str">
        <f>VLOOKUP(Table2[[#This Row],[CustomerID]],'Medical Examinations'!A:J,10,FALSE)</f>
        <v>Diabetes</v>
      </c>
      <c r="L1726" s="6" t="str">
        <f>VLOOKUP(Table2[[#This Row],[CustomerID]],'Hospitalisation Details'!A:M,12,FALSE)</f>
        <v>20-Oct-1986</v>
      </c>
      <c r="M1726" s="6">
        <f>VLOOKUP(Table2[[#This Row],[CustomerID]],'Hospitalisation Details'!A:M,7,FALSE)</f>
        <v>5272.18</v>
      </c>
      <c r="N1726" s="6" t="str">
        <f>VLOOKUP(Table2[[#This Row],[CustomerID]],'Hospitalisation Details'!A:M,8,FALSE)</f>
        <v>tier - 2</v>
      </c>
      <c r="O1726" s="6" t="str">
        <f>VLOOKUP(Table2[[#This Row],[CustomerID]],'Hospitalisation Details'!A:M,9,FALSE)</f>
        <v>tier - 3</v>
      </c>
      <c r="P1726" s="6" t="str">
        <f>VLOOKUP(Table2[[#This Row],[CustomerID]],'Hospitalisation Details'!A:M,10,FALSE)</f>
        <v>R1012</v>
      </c>
      <c r="Q1726" s="6">
        <f>VLOOKUP(Table2[[#This Row],[CustomerID]],'Hospitalisation Details'!A:M,13,FALSE)</f>
        <v>36</v>
      </c>
      <c r="R1726" s="41"/>
    </row>
    <row r="1727" spans="1:18" x14ac:dyDescent="0.3">
      <c r="A1727" s="6" t="str">
        <f>VLOOKUP('Customer Names'!A1727,'Customer Names'!A:A,1,FALSE)</f>
        <v>Id1726</v>
      </c>
      <c r="B1727" s="6" t="str">
        <f>VLOOKUP(Table2[[#This Row],[CustomerID]],'Customer Names'!A:E,4,FALSE)</f>
        <v xml:space="preserve">  Kelly H</v>
      </c>
      <c r="C1727" s="6">
        <f>VLOOKUP(Table2[[#This Row],[CustomerID]],'Medical Examinations'!A:J,2,FALSE)</f>
        <v>26.885000000000002</v>
      </c>
      <c r="D1727" s="6">
        <f>VLOOKUP(Table2[[#This Row],[CustomerID]],'Medical Examinations'!A:J,3,FALSE)</f>
        <v>8.66</v>
      </c>
      <c r="E1727" s="6" t="str">
        <f>VLOOKUP(Table2[[#This Row],[CustomerID]],'Medical Examinations'!A:J,4,FALSE)</f>
        <v>Yes</v>
      </c>
      <c r="F1727" s="6" t="str">
        <f>VLOOKUP(Table2[[#This Row],[CustomerID]],'Medical Examinations'!A:J,5,FALSE)</f>
        <v>No</v>
      </c>
      <c r="G1727" s="6" t="str">
        <f>VLOOKUP(Table2[[#This Row],[CustomerID]],'Medical Examinations'!A:J,6,FALSE)</f>
        <v>No</v>
      </c>
      <c r="H1727" s="6">
        <f>VLOOKUP(Table2[[#This Row],[CustomerID]],'Medical Examinations'!A:J,7,FALSE)</f>
        <v>1</v>
      </c>
      <c r="I1727" s="6" t="str">
        <f>VLOOKUP(Table2[[#This Row],[CustomerID]],'Medical Examinations'!A:J,8,FALSE)</f>
        <v>No</v>
      </c>
      <c r="J1727" s="6" t="str">
        <f>VLOOKUP(Table2[[#This Row],[CustomerID]],'Medical Examinations'!A:J,9,FALSE)</f>
        <v>OverWeight</v>
      </c>
      <c r="K1727" s="6" t="str">
        <f>VLOOKUP(Table2[[#This Row],[CustomerID]],'Medical Examinations'!A:J,10,FALSE)</f>
        <v>Diabetes</v>
      </c>
      <c r="L1727" s="6" t="str">
        <f>VLOOKUP(Table2[[#This Row],[CustomerID]],'Hospitalisation Details'!A:M,12,FALSE)</f>
        <v>20-Sep-1986</v>
      </c>
      <c r="M1727" s="6">
        <f>VLOOKUP(Table2[[#This Row],[CustomerID]],'Hospitalisation Details'!A:M,7,FALSE)</f>
        <v>5267.82</v>
      </c>
      <c r="N1727" s="6" t="str">
        <f>VLOOKUP(Table2[[#This Row],[CustomerID]],'Hospitalisation Details'!A:M,8,FALSE)</f>
        <v>tier - 2</v>
      </c>
      <c r="O1727" s="6" t="str">
        <f>VLOOKUP(Table2[[#This Row],[CustomerID]],'Hospitalisation Details'!A:M,9,FALSE)</f>
        <v>tier - 2</v>
      </c>
      <c r="P1727" s="6" t="str">
        <f>VLOOKUP(Table2[[#This Row],[CustomerID]],'Hospitalisation Details'!A:M,10,FALSE)</f>
        <v>R1012</v>
      </c>
      <c r="Q1727" s="6">
        <f>VLOOKUP(Table2[[#This Row],[CustomerID]],'Hospitalisation Details'!A:M,13,FALSE)</f>
        <v>36</v>
      </c>
      <c r="R1727" s="41"/>
    </row>
    <row r="1728" spans="1:18" x14ac:dyDescent="0.3">
      <c r="A1728" s="6" t="str">
        <f>VLOOKUP('Customer Names'!A1728,'Customer Names'!A:A,1,FALSE)</f>
        <v>Id1727</v>
      </c>
      <c r="B1728" s="6" t="str">
        <f>VLOOKUP(Table2[[#This Row],[CustomerID]],'Customer Names'!A:E,4,FALSE)</f>
        <v xml:space="preserve">  Lindsay M</v>
      </c>
      <c r="C1728" s="6">
        <f>VLOOKUP(Table2[[#This Row],[CustomerID]],'Medical Examinations'!A:J,2,FALSE)</f>
        <v>25.84</v>
      </c>
      <c r="D1728" s="6">
        <f>VLOOKUP(Table2[[#This Row],[CustomerID]],'Medical Examinations'!A:J,3,FALSE)</f>
        <v>8.5500000000000007</v>
      </c>
      <c r="E1728" s="6" t="str">
        <f>VLOOKUP(Table2[[#This Row],[CustomerID]],'Medical Examinations'!A:J,4,FALSE)</f>
        <v>Yes</v>
      </c>
      <c r="F1728" s="6" t="str">
        <f>VLOOKUP(Table2[[#This Row],[CustomerID]],'Medical Examinations'!A:J,5,FALSE)</f>
        <v>No</v>
      </c>
      <c r="G1728" s="6" t="str">
        <f>VLOOKUP(Table2[[#This Row],[CustomerID]],'Medical Examinations'!A:J,6,FALSE)</f>
        <v>No</v>
      </c>
      <c r="H1728" s="6">
        <f>VLOOKUP(Table2[[#This Row],[CustomerID]],'Medical Examinations'!A:J,7,FALSE)</f>
        <v>1</v>
      </c>
      <c r="I1728" s="6" t="str">
        <f>VLOOKUP(Table2[[#This Row],[CustomerID]],'Medical Examinations'!A:J,8,FALSE)</f>
        <v>No</v>
      </c>
      <c r="J1728" s="6" t="str">
        <f>VLOOKUP(Table2[[#This Row],[CustomerID]],'Medical Examinations'!A:J,9,FALSE)</f>
        <v>OverWeight</v>
      </c>
      <c r="K1728" s="6" t="str">
        <f>VLOOKUP(Table2[[#This Row],[CustomerID]],'Medical Examinations'!A:J,10,FALSE)</f>
        <v>Diabetes</v>
      </c>
      <c r="L1728" s="6" t="str">
        <f>VLOOKUP(Table2[[#This Row],[CustomerID]],'Hospitalisation Details'!A:M,12,FALSE)</f>
        <v>25-Oct-1986</v>
      </c>
      <c r="M1728" s="6">
        <f>VLOOKUP(Table2[[#This Row],[CustomerID]],'Hospitalisation Details'!A:M,7,FALSE)</f>
        <v>5266.37</v>
      </c>
      <c r="N1728" s="6" t="str">
        <f>VLOOKUP(Table2[[#This Row],[CustomerID]],'Hospitalisation Details'!A:M,8,FALSE)</f>
        <v>tier - 2</v>
      </c>
      <c r="O1728" s="6" t="str">
        <f>VLOOKUP(Table2[[#This Row],[CustomerID]],'Hospitalisation Details'!A:M,9,FALSE)</f>
        <v>tier - 2</v>
      </c>
      <c r="P1728" s="6" t="str">
        <f>VLOOKUP(Table2[[#This Row],[CustomerID]],'Hospitalisation Details'!A:M,10,FALSE)</f>
        <v>R1012</v>
      </c>
      <c r="Q1728" s="6">
        <f>VLOOKUP(Table2[[#This Row],[CustomerID]],'Hospitalisation Details'!A:M,13,FALSE)</f>
        <v>36</v>
      </c>
      <c r="R1728" s="41"/>
    </row>
    <row r="1729" spans="1:18" x14ac:dyDescent="0.3">
      <c r="A1729" s="6" t="str">
        <f>VLOOKUP('Customer Names'!A1729,'Customer Names'!A:A,1,FALSE)</f>
        <v>Id1728</v>
      </c>
      <c r="B1729" s="6" t="str">
        <f>VLOOKUP(Table2[[#This Row],[CustomerID]],'Customer Names'!A:E,4,FALSE)</f>
        <v xml:space="preserve">  Austen G</v>
      </c>
      <c r="C1729" s="6">
        <f>VLOOKUP(Table2[[#This Row],[CustomerID]],'Medical Examinations'!A:J,2,FALSE)</f>
        <v>27.454999999999998</v>
      </c>
      <c r="D1729" s="6">
        <f>VLOOKUP(Table2[[#This Row],[CustomerID]],'Medical Examinations'!A:J,3,FALSE)</f>
        <v>4.54</v>
      </c>
      <c r="E1729" s="6" t="str">
        <f>VLOOKUP(Table2[[#This Row],[CustomerID]],'Medical Examinations'!A:J,4,FALSE)</f>
        <v>No</v>
      </c>
      <c r="F1729" s="6" t="str">
        <f>VLOOKUP(Table2[[#This Row],[CustomerID]],'Medical Examinations'!A:J,5,FALSE)</f>
        <v>No</v>
      </c>
      <c r="G1729" s="6" t="str">
        <f>VLOOKUP(Table2[[#This Row],[CustomerID]],'Medical Examinations'!A:J,6,FALSE)</f>
        <v>No</v>
      </c>
      <c r="H1729" s="6">
        <f>VLOOKUP(Table2[[#This Row],[CustomerID]],'Medical Examinations'!A:J,7,FALSE)</f>
        <v>0</v>
      </c>
      <c r="I1729" s="6" t="str">
        <f>VLOOKUP(Table2[[#This Row],[CustomerID]],'Medical Examinations'!A:J,8,FALSE)</f>
        <v>No</v>
      </c>
      <c r="J1729" s="6" t="str">
        <f>VLOOKUP(Table2[[#This Row],[CustomerID]],'Medical Examinations'!A:J,9,FALSE)</f>
        <v>OverWeight</v>
      </c>
      <c r="K1729" s="6" t="str">
        <f>VLOOKUP(Table2[[#This Row],[CustomerID]],'Medical Examinations'!A:J,10,FALSE)</f>
        <v>Normal</v>
      </c>
      <c r="L1729" s="6" t="str">
        <f>VLOOKUP(Table2[[#This Row],[CustomerID]],'Hospitalisation Details'!A:M,12,FALSE)</f>
        <v>19-Jul-1989</v>
      </c>
      <c r="M1729" s="6">
        <f>VLOOKUP(Table2[[#This Row],[CustomerID]],'Hospitalisation Details'!A:M,7,FALSE)</f>
        <v>5261.47</v>
      </c>
      <c r="N1729" s="6" t="str">
        <f>VLOOKUP(Table2[[#This Row],[CustomerID]],'Hospitalisation Details'!A:M,8,FALSE)</f>
        <v>tier - 2</v>
      </c>
      <c r="O1729" s="6" t="str">
        <f>VLOOKUP(Table2[[#This Row],[CustomerID]],'Hospitalisation Details'!A:M,9,FALSE)</f>
        <v>tier - 2</v>
      </c>
      <c r="P1729" s="6" t="str">
        <f>VLOOKUP(Table2[[#This Row],[CustomerID]],'Hospitalisation Details'!A:M,10,FALSE)</f>
        <v>R1012</v>
      </c>
      <c r="Q1729" s="6">
        <f>VLOOKUP(Table2[[#This Row],[CustomerID]],'Hospitalisation Details'!A:M,13,FALSE)</f>
        <v>33</v>
      </c>
      <c r="R1729" s="41"/>
    </row>
    <row r="1730" spans="1:18" x14ac:dyDescent="0.3">
      <c r="A1730" s="6" t="str">
        <f>VLOOKUP('Customer Names'!A1730,'Customer Names'!A:A,1,FALSE)</f>
        <v>Id1729</v>
      </c>
      <c r="B1730" s="6" t="str">
        <f>VLOOKUP(Table2[[#This Row],[CustomerID]],'Customer Names'!A:E,4,FALSE)</f>
        <v xml:space="preserve">  Tory J</v>
      </c>
      <c r="C1730" s="6">
        <f>VLOOKUP(Table2[[#This Row],[CustomerID]],'Medical Examinations'!A:J,2,FALSE)</f>
        <v>24.605</v>
      </c>
      <c r="D1730" s="6">
        <f>VLOOKUP(Table2[[#This Row],[CustomerID]],'Medical Examinations'!A:J,3,FALSE)</f>
        <v>5.7</v>
      </c>
      <c r="E1730" s="6" t="str">
        <f>VLOOKUP(Table2[[#This Row],[CustomerID]],'Medical Examinations'!A:J,4,FALSE)</f>
        <v>No</v>
      </c>
      <c r="F1730" s="6" t="str">
        <f>VLOOKUP(Table2[[#This Row],[CustomerID]],'Medical Examinations'!A:J,5,FALSE)</f>
        <v>No</v>
      </c>
      <c r="G1730" s="6" t="str">
        <f>VLOOKUP(Table2[[#This Row],[CustomerID]],'Medical Examinations'!A:J,6,FALSE)</f>
        <v>No</v>
      </c>
      <c r="H1730" s="6">
        <f>VLOOKUP(Table2[[#This Row],[CustomerID]],'Medical Examinations'!A:J,7,FALSE)</f>
        <v>0</v>
      </c>
      <c r="I1730" s="6" t="str">
        <f>VLOOKUP(Table2[[#This Row],[CustomerID]],'Medical Examinations'!A:J,8,FALSE)</f>
        <v>No</v>
      </c>
      <c r="J1730" s="6" t="str">
        <f>VLOOKUP(Table2[[#This Row],[CustomerID]],'Medical Examinations'!A:J,9,FALSE)</f>
        <v>NormalWeight</v>
      </c>
      <c r="K1730" s="6" t="str">
        <f>VLOOKUP(Table2[[#This Row],[CustomerID]],'Medical Examinations'!A:J,10,FALSE)</f>
        <v>Prediabetes</v>
      </c>
      <c r="L1730" s="6" t="str">
        <f>VLOOKUP(Table2[[#This Row],[CustomerID]],'Hospitalisation Details'!A:M,12,FALSE)</f>
        <v>25-Nov-1989</v>
      </c>
      <c r="M1730" s="6">
        <f>VLOOKUP(Table2[[#This Row],[CustomerID]],'Hospitalisation Details'!A:M,7,FALSE)</f>
        <v>5257.51</v>
      </c>
      <c r="N1730" s="6" t="str">
        <f>VLOOKUP(Table2[[#This Row],[CustomerID]],'Hospitalisation Details'!A:M,8,FALSE)</f>
        <v>tier - 2</v>
      </c>
      <c r="O1730" s="6" t="str">
        <f>VLOOKUP(Table2[[#This Row],[CustomerID]],'Hospitalisation Details'!A:M,9,FALSE)</f>
        <v>tier - 2</v>
      </c>
      <c r="P1730" s="6" t="str">
        <f>VLOOKUP(Table2[[#This Row],[CustomerID]],'Hospitalisation Details'!A:M,10,FALSE)</f>
        <v>R1012</v>
      </c>
      <c r="Q1730" s="6">
        <f>VLOOKUP(Table2[[#This Row],[CustomerID]],'Hospitalisation Details'!A:M,13,FALSE)</f>
        <v>33</v>
      </c>
      <c r="R1730" s="41"/>
    </row>
    <row r="1731" spans="1:18" x14ac:dyDescent="0.3">
      <c r="A1731" s="6" t="str">
        <f>VLOOKUP('Customer Names'!A1731,'Customer Names'!A:A,1,FALSE)</f>
        <v>Id1730</v>
      </c>
      <c r="B1731" s="6" t="str">
        <f>VLOOKUP(Table2[[#This Row],[CustomerID]],'Customer Names'!A:E,4,FALSE)</f>
        <v xml:space="preserve">  Robert J</v>
      </c>
      <c r="C1731" s="6">
        <f>VLOOKUP(Table2[[#This Row],[CustomerID]],'Medical Examinations'!A:J,2,FALSE)</f>
        <v>30.8</v>
      </c>
      <c r="D1731" s="6">
        <f>VLOOKUP(Table2[[#This Row],[CustomerID]],'Medical Examinations'!A:J,3,FALSE)</f>
        <v>5.07</v>
      </c>
      <c r="E1731" s="6" t="str">
        <f>VLOOKUP(Table2[[#This Row],[CustomerID]],'Medical Examinations'!A:J,4,FALSE)</f>
        <v>No</v>
      </c>
      <c r="F1731" s="6" t="str">
        <f>VLOOKUP(Table2[[#This Row],[CustomerID]],'Medical Examinations'!A:J,5,FALSE)</f>
        <v>No</v>
      </c>
      <c r="G1731" s="6" t="str">
        <f>VLOOKUP(Table2[[#This Row],[CustomerID]],'Medical Examinations'!A:J,6,FALSE)</f>
        <v>No</v>
      </c>
      <c r="H1731" s="6">
        <f>VLOOKUP(Table2[[#This Row],[CustomerID]],'Medical Examinations'!A:J,7,FALSE)</f>
        <v>0</v>
      </c>
      <c r="I1731" s="6" t="str">
        <f>VLOOKUP(Table2[[#This Row],[CustomerID]],'Medical Examinations'!A:J,8,FALSE)</f>
        <v>No</v>
      </c>
      <c r="J1731" s="6" t="str">
        <f>VLOOKUP(Table2[[#This Row],[CustomerID]],'Medical Examinations'!A:J,9,FALSE)</f>
        <v>Obesity</v>
      </c>
      <c r="K1731" s="6" t="str">
        <f>VLOOKUP(Table2[[#This Row],[CustomerID]],'Medical Examinations'!A:J,10,FALSE)</f>
        <v>Normal</v>
      </c>
      <c r="L1731" s="6" t="str">
        <f>VLOOKUP(Table2[[#This Row],[CustomerID]],'Hospitalisation Details'!A:M,12,FALSE)</f>
        <v>6-Jul-1990</v>
      </c>
      <c r="M1731" s="6">
        <f>VLOOKUP(Table2[[#This Row],[CustomerID]],'Hospitalisation Details'!A:M,7,FALSE)</f>
        <v>5253.52</v>
      </c>
      <c r="N1731" s="6" t="str">
        <f>VLOOKUP(Table2[[#This Row],[CustomerID]],'Hospitalisation Details'!A:M,8,FALSE)</f>
        <v>tier - 3</v>
      </c>
      <c r="O1731" s="6" t="str">
        <f>VLOOKUP(Table2[[#This Row],[CustomerID]],'Hospitalisation Details'!A:M,9,FALSE)</f>
        <v>tier - 3</v>
      </c>
      <c r="P1731" s="6" t="str">
        <f>VLOOKUP(Table2[[#This Row],[CustomerID]],'Hospitalisation Details'!A:M,10,FALSE)</f>
        <v>R1011</v>
      </c>
      <c r="Q1731" s="6">
        <f>VLOOKUP(Table2[[#This Row],[CustomerID]],'Hospitalisation Details'!A:M,13,FALSE)</f>
        <v>32</v>
      </c>
      <c r="R1731" s="41"/>
    </row>
    <row r="1732" spans="1:18" x14ac:dyDescent="0.3">
      <c r="A1732" s="6" t="str">
        <f>VLOOKUP('Customer Names'!A1732,'Customer Names'!A:A,1,FALSE)</f>
        <v>Id1731</v>
      </c>
      <c r="B1732" s="6" t="str">
        <f>VLOOKUP(Table2[[#This Row],[CustomerID]],'Customer Names'!A:E,4,FALSE)</f>
        <v xml:space="preserve">  Steph</v>
      </c>
      <c r="C1732" s="6">
        <f>VLOOKUP(Table2[[#This Row],[CustomerID]],'Medical Examinations'!A:J,2,FALSE)</f>
        <v>34.799999999999997</v>
      </c>
      <c r="D1732" s="6">
        <f>VLOOKUP(Table2[[#This Row],[CustomerID]],'Medical Examinations'!A:J,3,FALSE)</f>
        <v>4.38</v>
      </c>
      <c r="E1732" s="6" t="str">
        <f>VLOOKUP(Table2[[#This Row],[CustomerID]],'Medical Examinations'!A:J,4,FALSE)</f>
        <v>No</v>
      </c>
      <c r="F1732" s="6" t="str">
        <f>VLOOKUP(Table2[[#This Row],[CustomerID]],'Medical Examinations'!A:J,5,FALSE)</f>
        <v>No</v>
      </c>
      <c r="G1732" s="6" t="str">
        <f>VLOOKUP(Table2[[#This Row],[CustomerID]],'Medical Examinations'!A:J,6,FALSE)</f>
        <v>No</v>
      </c>
      <c r="H1732" s="6">
        <f>VLOOKUP(Table2[[#This Row],[CustomerID]],'Medical Examinations'!A:J,7,FALSE)</f>
        <v>1</v>
      </c>
      <c r="I1732" s="6" t="str">
        <f>VLOOKUP(Table2[[#This Row],[CustomerID]],'Medical Examinations'!A:J,8,FALSE)</f>
        <v>No</v>
      </c>
      <c r="J1732" s="6" t="str">
        <f>VLOOKUP(Table2[[#This Row],[CustomerID]],'Medical Examinations'!A:J,9,FALSE)</f>
        <v>Obesity</v>
      </c>
      <c r="K1732" s="6" t="str">
        <f>VLOOKUP(Table2[[#This Row],[CustomerID]],'Medical Examinations'!A:J,10,FALSE)</f>
        <v>Normal</v>
      </c>
      <c r="L1732" s="6" t="str">
        <f>VLOOKUP(Table2[[#This Row],[CustomerID]],'Hospitalisation Details'!A:M,12,FALSE)</f>
        <v>9-Sep-1987</v>
      </c>
      <c r="M1732" s="6">
        <f>VLOOKUP(Table2[[#This Row],[CustomerID]],'Hospitalisation Details'!A:M,7,FALSE)</f>
        <v>5246.05</v>
      </c>
      <c r="N1732" s="6" t="str">
        <f>VLOOKUP(Table2[[#This Row],[CustomerID]],'Hospitalisation Details'!A:M,8,FALSE)</f>
        <v>tier - 2</v>
      </c>
      <c r="O1732" s="6" t="str">
        <f>VLOOKUP(Table2[[#This Row],[CustomerID]],'Hospitalisation Details'!A:M,9,FALSE)</f>
        <v>tier - 3</v>
      </c>
      <c r="P1732" s="6" t="str">
        <f>VLOOKUP(Table2[[#This Row],[CustomerID]],'Hospitalisation Details'!A:M,10,FALSE)</f>
        <v>R1011</v>
      </c>
      <c r="Q1732" s="6">
        <f>VLOOKUP(Table2[[#This Row],[CustomerID]],'Hospitalisation Details'!A:M,13,FALSE)</f>
        <v>35</v>
      </c>
      <c r="R1732" s="41"/>
    </row>
    <row r="1733" spans="1:18" x14ac:dyDescent="0.3">
      <c r="A1733" s="6" t="str">
        <f>VLOOKUP('Customer Names'!A1733,'Customer Names'!A:A,1,FALSE)</f>
        <v>Id1732</v>
      </c>
      <c r="B1733" s="6" t="str">
        <f>VLOOKUP(Table2[[#This Row],[CustomerID]],'Customer Names'!A:E,4,FALSE)</f>
        <v xml:space="preserve">  Kate</v>
      </c>
      <c r="C1733" s="6">
        <f>VLOOKUP(Table2[[#This Row],[CustomerID]],'Medical Examinations'!A:J,2,FALSE)</f>
        <v>34.21</v>
      </c>
      <c r="D1733" s="6">
        <f>VLOOKUP(Table2[[#This Row],[CustomerID]],'Medical Examinations'!A:J,3,FALSE)</f>
        <v>4.54</v>
      </c>
      <c r="E1733" s="6" t="str">
        <f>VLOOKUP(Table2[[#This Row],[CustomerID]],'Medical Examinations'!A:J,4,FALSE)</f>
        <v>No</v>
      </c>
      <c r="F1733" s="6" t="str">
        <f>VLOOKUP(Table2[[#This Row],[CustomerID]],'Medical Examinations'!A:J,5,FALSE)</f>
        <v>No</v>
      </c>
      <c r="G1733" s="6" t="str">
        <f>VLOOKUP(Table2[[#This Row],[CustomerID]],'Medical Examinations'!A:J,6,FALSE)</f>
        <v>No</v>
      </c>
      <c r="H1733" s="6">
        <f>VLOOKUP(Table2[[#This Row],[CustomerID]],'Medical Examinations'!A:J,7,FALSE)</f>
        <v>1</v>
      </c>
      <c r="I1733" s="6" t="str">
        <f>VLOOKUP(Table2[[#This Row],[CustomerID]],'Medical Examinations'!A:J,8,FALSE)</f>
        <v>No</v>
      </c>
      <c r="J1733" s="6" t="str">
        <f>VLOOKUP(Table2[[#This Row],[CustomerID]],'Medical Examinations'!A:J,9,FALSE)</f>
        <v>Obesity</v>
      </c>
      <c r="K1733" s="6" t="str">
        <f>VLOOKUP(Table2[[#This Row],[CustomerID]],'Medical Examinations'!A:J,10,FALSE)</f>
        <v>Normal</v>
      </c>
      <c r="L1733" s="6" t="str">
        <f>VLOOKUP(Table2[[#This Row],[CustomerID]],'Hospitalisation Details'!A:M,12,FALSE)</f>
        <v>5-Jul-1987</v>
      </c>
      <c r="M1733" s="6">
        <f>VLOOKUP(Table2[[#This Row],[CustomerID]],'Hospitalisation Details'!A:M,7,FALSE)</f>
        <v>5245.23</v>
      </c>
      <c r="N1733" s="6" t="str">
        <f>VLOOKUP(Table2[[#This Row],[CustomerID]],'Hospitalisation Details'!A:M,8,FALSE)</f>
        <v>tier - 2</v>
      </c>
      <c r="O1733" s="6" t="str">
        <f>VLOOKUP(Table2[[#This Row],[CustomerID]],'Hospitalisation Details'!A:M,9,FALSE)</f>
        <v>tier - 2</v>
      </c>
      <c r="P1733" s="6" t="str">
        <f>VLOOKUP(Table2[[#This Row],[CustomerID]],'Hospitalisation Details'!A:M,10,FALSE)</f>
        <v>R1013</v>
      </c>
      <c r="Q1733" s="6">
        <f>VLOOKUP(Table2[[#This Row],[CustomerID]],'Hospitalisation Details'!A:M,13,FALSE)</f>
        <v>35</v>
      </c>
      <c r="R1733" s="41"/>
    </row>
    <row r="1734" spans="1:18" x14ac:dyDescent="0.3">
      <c r="A1734" s="6" t="str">
        <f>VLOOKUP('Customer Names'!A1734,'Customer Names'!A:A,1,FALSE)</f>
        <v>Id1733</v>
      </c>
      <c r="B1734" s="6" t="str">
        <f>VLOOKUP(Table2[[#This Row],[CustomerID]],'Customer Names'!A:E,4,FALSE)</f>
        <v xml:space="preserve">  Kristina</v>
      </c>
      <c r="C1734" s="6">
        <f>VLOOKUP(Table2[[#This Row],[CustomerID]],'Medical Examinations'!A:J,2,FALSE)</f>
        <v>31</v>
      </c>
      <c r="D1734" s="6">
        <f>VLOOKUP(Table2[[#This Row],[CustomerID]],'Medical Examinations'!A:J,3,FALSE)</f>
        <v>5.38</v>
      </c>
      <c r="E1734" s="6" t="str">
        <f>VLOOKUP(Table2[[#This Row],[CustomerID]],'Medical Examinations'!A:J,4,FALSE)</f>
        <v>No</v>
      </c>
      <c r="F1734" s="6" t="str">
        <f>VLOOKUP(Table2[[#This Row],[CustomerID]],'Medical Examinations'!A:J,5,FALSE)</f>
        <v>No</v>
      </c>
      <c r="G1734" s="6" t="str">
        <f>VLOOKUP(Table2[[#This Row],[CustomerID]],'Medical Examinations'!A:J,6,FALSE)</f>
        <v>No</v>
      </c>
      <c r="H1734" s="6">
        <f>VLOOKUP(Table2[[#This Row],[CustomerID]],'Medical Examinations'!A:J,7,FALSE)</f>
        <v>1</v>
      </c>
      <c r="I1734" s="6" t="str">
        <f>VLOOKUP(Table2[[#This Row],[CustomerID]],'Medical Examinations'!A:J,8,FALSE)</f>
        <v>No</v>
      </c>
      <c r="J1734" s="6" t="str">
        <f>VLOOKUP(Table2[[#This Row],[CustomerID]],'Medical Examinations'!A:J,9,FALSE)</f>
        <v>Obesity</v>
      </c>
      <c r="K1734" s="6" t="str">
        <f>VLOOKUP(Table2[[#This Row],[CustomerID]],'Medical Examinations'!A:J,10,FALSE)</f>
        <v>Normal</v>
      </c>
      <c r="L1734" s="6" t="str">
        <f>VLOOKUP(Table2[[#This Row],[CustomerID]],'Hospitalisation Details'!A:M,12,FALSE)</f>
        <v>26-Dec-1987</v>
      </c>
      <c r="M1734" s="6">
        <f>VLOOKUP(Table2[[#This Row],[CustomerID]],'Hospitalisation Details'!A:M,7,FALSE)</f>
        <v>5240.7700000000004</v>
      </c>
      <c r="N1734" s="6" t="str">
        <f>VLOOKUP(Table2[[#This Row],[CustomerID]],'Hospitalisation Details'!A:M,8,FALSE)</f>
        <v>tier - 2</v>
      </c>
      <c r="O1734" s="6" t="str">
        <f>VLOOKUP(Table2[[#This Row],[CustomerID]],'Hospitalisation Details'!A:M,9,FALSE)</f>
        <v>tier - 2</v>
      </c>
      <c r="P1734" s="6" t="str">
        <f>VLOOKUP(Table2[[#This Row],[CustomerID]],'Hospitalisation Details'!A:M,10,FALSE)</f>
        <v>R1011</v>
      </c>
      <c r="Q1734" s="6">
        <f>VLOOKUP(Table2[[#This Row],[CustomerID]],'Hospitalisation Details'!A:M,13,FALSE)</f>
        <v>35</v>
      </c>
      <c r="R1734" s="41"/>
    </row>
    <row r="1735" spans="1:18" x14ac:dyDescent="0.3">
      <c r="A1735" s="6" t="str">
        <f>VLOOKUP('Customer Names'!A1735,'Customer Names'!A:A,1,FALSE)</f>
        <v>Id1734</v>
      </c>
      <c r="B1735" s="6" t="str">
        <f>VLOOKUP(Table2[[#This Row],[CustomerID]],'Customer Names'!A:E,4,FALSE)</f>
        <v xml:space="preserve">  Flo</v>
      </c>
      <c r="C1735" s="6">
        <f>VLOOKUP(Table2[[#This Row],[CustomerID]],'Medical Examinations'!A:J,2,FALSE)</f>
        <v>26.125</v>
      </c>
      <c r="D1735" s="6">
        <f>VLOOKUP(Table2[[#This Row],[CustomerID]],'Medical Examinations'!A:J,3,FALSE)</f>
        <v>5.55</v>
      </c>
      <c r="E1735" s="6" t="str">
        <f>VLOOKUP(Table2[[#This Row],[CustomerID]],'Medical Examinations'!A:J,4,FALSE)</f>
        <v>No</v>
      </c>
      <c r="F1735" s="6" t="str">
        <f>VLOOKUP(Table2[[#This Row],[CustomerID]],'Medical Examinations'!A:J,5,FALSE)</f>
        <v>No</v>
      </c>
      <c r="G1735" s="6" t="str">
        <f>VLOOKUP(Table2[[#This Row],[CustomerID]],'Medical Examinations'!A:J,6,FALSE)</f>
        <v>No</v>
      </c>
      <c r="H1735" s="6">
        <f>VLOOKUP(Table2[[#This Row],[CustomerID]],'Medical Examinations'!A:J,7,FALSE)</f>
        <v>1</v>
      </c>
      <c r="I1735" s="6" t="str">
        <f>VLOOKUP(Table2[[#This Row],[CustomerID]],'Medical Examinations'!A:J,8,FALSE)</f>
        <v>No</v>
      </c>
      <c r="J1735" s="6" t="str">
        <f>VLOOKUP(Table2[[#This Row],[CustomerID]],'Medical Examinations'!A:J,9,FALSE)</f>
        <v>OverWeight</v>
      </c>
      <c r="K1735" s="6" t="str">
        <f>VLOOKUP(Table2[[#This Row],[CustomerID]],'Medical Examinations'!A:J,10,FALSE)</f>
        <v>Normal</v>
      </c>
      <c r="L1735" s="6" t="str">
        <f>VLOOKUP(Table2[[#This Row],[CustomerID]],'Hospitalisation Details'!A:M,12,FALSE)</f>
        <v>29-Jun-1987</v>
      </c>
      <c r="M1735" s="6">
        <f>VLOOKUP(Table2[[#This Row],[CustomerID]],'Hospitalisation Details'!A:M,7,FALSE)</f>
        <v>5227.99</v>
      </c>
      <c r="N1735" s="6" t="str">
        <f>VLOOKUP(Table2[[#This Row],[CustomerID]],'Hospitalisation Details'!A:M,8,FALSE)</f>
        <v>tier - 2</v>
      </c>
      <c r="O1735" s="6" t="str">
        <f>VLOOKUP(Table2[[#This Row],[CustomerID]],'Hospitalisation Details'!A:M,9,FALSE)</f>
        <v>tier - 1</v>
      </c>
      <c r="P1735" s="6" t="str">
        <f>VLOOKUP(Table2[[#This Row],[CustomerID]],'Hospitalisation Details'!A:M,10,FALSE)</f>
        <v>R1024</v>
      </c>
      <c r="Q1735" s="6">
        <f>VLOOKUP(Table2[[#This Row],[CustomerID]],'Hospitalisation Details'!A:M,13,FALSE)</f>
        <v>35</v>
      </c>
      <c r="R1735" s="41"/>
    </row>
    <row r="1736" spans="1:18" x14ac:dyDescent="0.3">
      <c r="A1736" s="6" t="str">
        <f>VLOOKUP('Customer Names'!A1736,'Customer Names'!A:A,1,FALSE)</f>
        <v>Id1735</v>
      </c>
      <c r="B1736" s="6" t="str">
        <f>VLOOKUP(Table2[[#This Row],[CustomerID]],'Customer Names'!A:E,4,FALSE)</f>
        <v xml:space="preserve">  Sarah P</v>
      </c>
      <c r="C1736" s="6">
        <f>VLOOKUP(Table2[[#This Row],[CustomerID]],'Medical Examinations'!A:J,2,FALSE)</f>
        <v>30.13</v>
      </c>
      <c r="D1736" s="6">
        <f>VLOOKUP(Table2[[#This Row],[CustomerID]],'Medical Examinations'!A:J,3,FALSE)</f>
        <v>4.03</v>
      </c>
      <c r="E1736" s="6" t="str">
        <f>VLOOKUP(Table2[[#This Row],[CustomerID]],'Medical Examinations'!A:J,4,FALSE)</f>
        <v>Yes</v>
      </c>
      <c r="F1736" s="6" t="str">
        <f>VLOOKUP(Table2[[#This Row],[CustomerID]],'Medical Examinations'!A:J,5,FALSE)</f>
        <v>No</v>
      </c>
      <c r="G1736" s="6" t="str">
        <f>VLOOKUP(Table2[[#This Row],[CustomerID]],'Medical Examinations'!A:J,6,FALSE)</f>
        <v>No</v>
      </c>
      <c r="H1736" s="6">
        <f>VLOOKUP(Table2[[#This Row],[CustomerID]],'Medical Examinations'!A:J,7,FALSE)</f>
        <v>1</v>
      </c>
      <c r="I1736" s="6" t="str">
        <f>VLOOKUP(Table2[[#This Row],[CustomerID]],'Medical Examinations'!A:J,8,FALSE)</f>
        <v>No</v>
      </c>
      <c r="J1736" s="6" t="str">
        <f>VLOOKUP(Table2[[#This Row],[CustomerID]],'Medical Examinations'!A:J,9,FALSE)</f>
        <v>Obesity</v>
      </c>
      <c r="K1736" s="6" t="str">
        <f>VLOOKUP(Table2[[#This Row],[CustomerID]],'Medical Examinations'!A:J,10,FALSE)</f>
        <v>Normal</v>
      </c>
      <c r="L1736" s="6" t="str">
        <f>VLOOKUP(Table2[[#This Row],[CustomerID]],'Hospitalisation Details'!A:M,12,FALSE)</f>
        <v>6-Jun-1995</v>
      </c>
      <c r="M1736" s="6">
        <f>VLOOKUP(Table2[[#This Row],[CustomerID]],'Hospitalisation Details'!A:M,7,FALSE)</f>
        <v>5216.4799999999996</v>
      </c>
      <c r="N1736" s="6" t="str">
        <f>VLOOKUP(Table2[[#This Row],[CustomerID]],'Hospitalisation Details'!A:M,8,FALSE)</f>
        <v>tier - 2</v>
      </c>
      <c r="O1736" s="6" t="str">
        <f>VLOOKUP(Table2[[#This Row],[CustomerID]],'Hospitalisation Details'!A:M,9,FALSE)</f>
        <v>tier - 2</v>
      </c>
      <c r="P1736" s="6" t="str">
        <f>VLOOKUP(Table2[[#This Row],[CustomerID]],'Hospitalisation Details'!A:M,10,FALSE)</f>
        <v>R1025</v>
      </c>
      <c r="Q1736" s="6">
        <f>VLOOKUP(Table2[[#This Row],[CustomerID]],'Hospitalisation Details'!A:M,13,FALSE)</f>
        <v>28</v>
      </c>
      <c r="R1736" s="41"/>
    </row>
    <row r="1737" spans="1:18" x14ac:dyDescent="0.3">
      <c r="A1737" s="6" t="str">
        <f>VLOOKUP('Customer Names'!A1737,'Customer Names'!A:A,1,FALSE)</f>
        <v>Id1736</v>
      </c>
      <c r="B1737" s="6" t="str">
        <f>VLOOKUP(Table2[[#This Row],[CustomerID]],'Customer Names'!A:E,4,FALSE)</f>
        <v xml:space="preserve">  Anabel</v>
      </c>
      <c r="C1737" s="6">
        <f>VLOOKUP(Table2[[#This Row],[CustomerID]],'Medical Examinations'!A:J,2,FALSE)</f>
        <v>34.19</v>
      </c>
      <c r="D1737" s="6">
        <f>VLOOKUP(Table2[[#This Row],[CustomerID]],'Medical Examinations'!A:J,3,FALSE)</f>
        <v>4.1900000000000004</v>
      </c>
      <c r="E1737" s="6" t="str">
        <f>VLOOKUP(Table2[[#This Row],[CustomerID]],'Medical Examinations'!A:J,4,FALSE)</f>
        <v>No</v>
      </c>
      <c r="F1737" s="6" t="str">
        <f>VLOOKUP(Table2[[#This Row],[CustomerID]],'Medical Examinations'!A:J,5,FALSE)</f>
        <v>No</v>
      </c>
      <c r="G1737" s="6" t="str">
        <f>VLOOKUP(Table2[[#This Row],[CustomerID]],'Medical Examinations'!A:J,6,FALSE)</f>
        <v>No</v>
      </c>
      <c r="H1737" s="6">
        <f>VLOOKUP(Table2[[#This Row],[CustomerID]],'Medical Examinations'!A:J,7,FALSE)</f>
        <v>0</v>
      </c>
      <c r="I1737" s="6" t="str">
        <f>VLOOKUP(Table2[[#This Row],[CustomerID]],'Medical Examinations'!A:J,8,FALSE)</f>
        <v>No</v>
      </c>
      <c r="J1737" s="6" t="str">
        <f>VLOOKUP(Table2[[#This Row],[CustomerID]],'Medical Examinations'!A:J,9,FALSE)</f>
        <v>Obesity</v>
      </c>
      <c r="K1737" s="6" t="str">
        <f>VLOOKUP(Table2[[#This Row],[CustomerID]],'Medical Examinations'!A:J,10,FALSE)</f>
        <v>Normal</v>
      </c>
      <c r="L1737" s="6" t="str">
        <f>VLOOKUP(Table2[[#This Row],[CustomerID]],'Hospitalisation Details'!A:M,12,FALSE)</f>
        <v>1-Dec-1999</v>
      </c>
      <c r="M1737" s="6">
        <f>VLOOKUP(Table2[[#This Row],[CustomerID]],'Hospitalisation Details'!A:M,7,FALSE)</f>
        <v>5213.22</v>
      </c>
      <c r="N1737" s="6" t="str">
        <f>VLOOKUP(Table2[[#This Row],[CustomerID]],'Hospitalisation Details'!A:M,8,FALSE)</f>
        <v>tier - 2</v>
      </c>
      <c r="O1737" s="6" t="str">
        <f>VLOOKUP(Table2[[#This Row],[CustomerID]],'Hospitalisation Details'!A:M,9,FALSE)</f>
        <v>tier - 1</v>
      </c>
      <c r="P1737" s="6" t="str">
        <f>VLOOKUP(Table2[[#This Row],[CustomerID]],'Hospitalisation Details'!A:M,10,FALSE)</f>
        <v>R1012</v>
      </c>
      <c r="Q1737" s="6">
        <f>VLOOKUP(Table2[[#This Row],[CustomerID]],'Hospitalisation Details'!A:M,13,FALSE)</f>
        <v>23</v>
      </c>
      <c r="R1737" s="41"/>
    </row>
    <row r="1738" spans="1:18" x14ac:dyDescent="0.3">
      <c r="A1738" s="6" t="str">
        <f>VLOOKUP('Customer Names'!A1738,'Customer Names'!A:A,1,FALSE)</f>
        <v>Id1737</v>
      </c>
      <c r="B1738" s="6" t="str">
        <f>VLOOKUP(Table2[[#This Row],[CustomerID]],'Customer Names'!A:E,4,FALSE)</f>
        <v xml:space="preserve">  Ian</v>
      </c>
      <c r="C1738" s="6">
        <f>VLOOKUP(Table2[[#This Row],[CustomerID]],'Medical Examinations'!A:J,2,FALSE)</f>
        <v>22.515000000000001</v>
      </c>
      <c r="D1738" s="6">
        <f>VLOOKUP(Table2[[#This Row],[CustomerID]],'Medical Examinations'!A:J,3,FALSE)</f>
        <v>4.37</v>
      </c>
      <c r="E1738" s="6" t="str">
        <f>VLOOKUP(Table2[[#This Row],[CustomerID]],'Medical Examinations'!A:J,4,FALSE)</f>
        <v>No</v>
      </c>
      <c r="F1738" s="6" t="str">
        <f>VLOOKUP(Table2[[#This Row],[CustomerID]],'Medical Examinations'!A:J,5,FALSE)</f>
        <v>No</v>
      </c>
      <c r="G1738" s="6" t="str">
        <f>VLOOKUP(Table2[[#This Row],[CustomerID]],'Medical Examinations'!A:J,6,FALSE)</f>
        <v>Yes</v>
      </c>
      <c r="H1738" s="6">
        <f>VLOOKUP(Table2[[#This Row],[CustomerID]],'Medical Examinations'!A:J,7,FALSE)</f>
        <v>1</v>
      </c>
      <c r="I1738" s="6" t="str">
        <f>VLOOKUP(Table2[[#This Row],[CustomerID]],'Medical Examinations'!A:J,8,FALSE)</f>
        <v>No</v>
      </c>
      <c r="J1738" s="6" t="str">
        <f>VLOOKUP(Table2[[#This Row],[CustomerID]],'Medical Examinations'!A:J,9,FALSE)</f>
        <v>NormalWeight</v>
      </c>
      <c r="K1738" s="6" t="str">
        <f>VLOOKUP(Table2[[#This Row],[CustomerID]],'Medical Examinations'!A:J,10,FALSE)</f>
        <v>Normal</v>
      </c>
      <c r="L1738" s="6" t="str">
        <f>VLOOKUP(Table2[[#This Row],[CustomerID]],'Hospitalisation Details'!A:M,12,FALSE)</f>
        <v>17-Jun-1993</v>
      </c>
      <c r="M1738" s="6">
        <f>VLOOKUP(Table2[[#This Row],[CustomerID]],'Hospitalisation Details'!A:M,7,FALSE)</f>
        <v>5209.58</v>
      </c>
      <c r="N1738" s="6" t="str">
        <f>VLOOKUP(Table2[[#This Row],[CustomerID]],'Hospitalisation Details'!A:M,8,FALSE)</f>
        <v>tier - 3</v>
      </c>
      <c r="O1738" s="6" t="str">
        <f>VLOOKUP(Table2[[#This Row],[CustomerID]],'Hospitalisation Details'!A:M,9,FALSE)</f>
        <v>tier - 3</v>
      </c>
      <c r="P1738" s="6" t="str">
        <f>VLOOKUP(Table2[[#This Row],[CustomerID]],'Hospitalisation Details'!A:M,10,FALSE)</f>
        <v>R1017</v>
      </c>
      <c r="Q1738" s="6">
        <f>VLOOKUP(Table2[[#This Row],[CustomerID]],'Hospitalisation Details'!A:M,13,FALSE)</f>
        <v>29</v>
      </c>
      <c r="R1738" s="41"/>
    </row>
    <row r="1739" spans="1:18" x14ac:dyDescent="0.3">
      <c r="A1739" s="6" t="str">
        <f>VLOOKUP('Customer Names'!A1739,'Customer Names'!A:A,1,FALSE)</f>
        <v>Id1738</v>
      </c>
      <c r="B1739" s="6" t="str">
        <f>VLOOKUP(Table2[[#This Row],[CustomerID]],'Customer Names'!A:E,4,FALSE)</f>
        <v xml:space="preserve">  Alex</v>
      </c>
      <c r="C1739" s="6">
        <f>VLOOKUP(Table2[[#This Row],[CustomerID]],'Medical Examinations'!A:J,2,FALSE)</f>
        <v>18.239999999999998</v>
      </c>
      <c r="D1739" s="6">
        <f>VLOOKUP(Table2[[#This Row],[CustomerID]],'Medical Examinations'!A:J,3,FALSE)</f>
        <v>5.31</v>
      </c>
      <c r="E1739" s="6" t="str">
        <f>VLOOKUP(Table2[[#This Row],[CustomerID]],'Medical Examinations'!A:J,4,FALSE)</f>
        <v>Yes</v>
      </c>
      <c r="F1739" s="6" t="str">
        <f>VLOOKUP(Table2[[#This Row],[CustomerID]],'Medical Examinations'!A:J,5,FALSE)</f>
        <v>No</v>
      </c>
      <c r="G1739" s="6" t="str">
        <f>VLOOKUP(Table2[[#This Row],[CustomerID]],'Medical Examinations'!A:J,6,FALSE)</f>
        <v>Yes</v>
      </c>
      <c r="H1739" s="6">
        <f>VLOOKUP(Table2[[#This Row],[CustomerID]],'Medical Examinations'!A:J,7,FALSE)</f>
        <v>1</v>
      </c>
      <c r="I1739" s="6" t="str">
        <f>VLOOKUP(Table2[[#This Row],[CustomerID]],'Medical Examinations'!A:J,8,FALSE)</f>
        <v>No</v>
      </c>
      <c r="J1739" s="6" t="str">
        <f>VLOOKUP(Table2[[#This Row],[CustomerID]],'Medical Examinations'!A:J,9,FALSE)</f>
        <v>UnderWeight</v>
      </c>
      <c r="K1739" s="6" t="str">
        <f>VLOOKUP(Table2[[#This Row],[CustomerID]],'Medical Examinations'!A:J,10,FALSE)</f>
        <v>Normal</v>
      </c>
      <c r="L1739" s="6" t="str">
        <f>VLOOKUP(Table2[[#This Row],[CustomerID]],'Hospitalisation Details'!A:M,12,FALSE)</f>
        <v>24-Oct-1983</v>
      </c>
      <c r="M1739" s="6">
        <f>VLOOKUP(Table2[[#This Row],[CustomerID]],'Hospitalisation Details'!A:M,7,FALSE)</f>
        <v>5207.97</v>
      </c>
      <c r="N1739" s="6" t="str">
        <f>VLOOKUP(Table2[[#This Row],[CustomerID]],'Hospitalisation Details'!A:M,8,FALSE)</f>
        <v>tier - 2</v>
      </c>
      <c r="O1739" s="6" t="str">
        <f>VLOOKUP(Table2[[#This Row],[CustomerID]],'Hospitalisation Details'!A:M,9,FALSE)</f>
        <v>tier - 2</v>
      </c>
      <c r="P1739" s="6" t="str">
        <f>VLOOKUP(Table2[[#This Row],[CustomerID]],'Hospitalisation Details'!A:M,10,FALSE)</f>
        <v>R1012</v>
      </c>
      <c r="Q1739" s="6">
        <f>VLOOKUP(Table2[[#This Row],[CustomerID]],'Hospitalisation Details'!A:M,13,FALSE)</f>
        <v>39</v>
      </c>
      <c r="R1739" s="41"/>
    </row>
    <row r="1740" spans="1:18" x14ac:dyDescent="0.3">
      <c r="A1740" s="6" t="str">
        <f>VLOOKUP('Customer Names'!A1740,'Customer Names'!A:A,1,FALSE)</f>
        <v>Id1739</v>
      </c>
      <c r="B1740" s="6" t="str">
        <f>VLOOKUP(Table2[[#This Row],[CustomerID]],'Customer Names'!A:E,4,FALSE)</f>
        <v xml:space="preserve">  Richard J</v>
      </c>
      <c r="C1740" s="6">
        <f>VLOOKUP(Table2[[#This Row],[CustomerID]],'Medical Examinations'!A:J,2,FALSE)</f>
        <v>37.28</v>
      </c>
      <c r="D1740" s="6">
        <f>VLOOKUP(Table2[[#This Row],[CustomerID]],'Medical Examinations'!A:J,3,FALSE)</f>
        <v>4.66</v>
      </c>
      <c r="E1740" s="6" t="str">
        <f>VLOOKUP(Table2[[#This Row],[CustomerID]],'Medical Examinations'!A:J,4,FALSE)</f>
        <v>No</v>
      </c>
      <c r="F1740" s="6" t="str">
        <f>VLOOKUP(Table2[[#This Row],[CustomerID]],'Medical Examinations'!A:J,5,FALSE)</f>
        <v>yes</v>
      </c>
      <c r="G1740" s="6" t="str">
        <f>VLOOKUP(Table2[[#This Row],[CustomerID]],'Medical Examinations'!A:J,6,FALSE)</f>
        <v>No</v>
      </c>
      <c r="H1740" s="6">
        <f>VLOOKUP(Table2[[#This Row],[CustomerID]],'Medical Examinations'!A:J,7,FALSE)</f>
        <v>1</v>
      </c>
      <c r="I1740" s="6" t="str">
        <f>VLOOKUP(Table2[[#This Row],[CustomerID]],'Medical Examinations'!A:J,8,FALSE)</f>
        <v>No</v>
      </c>
      <c r="J1740" s="6" t="str">
        <f>VLOOKUP(Table2[[#This Row],[CustomerID]],'Medical Examinations'!A:J,9,FALSE)</f>
        <v>Obesity</v>
      </c>
      <c r="K1740" s="6" t="str">
        <f>VLOOKUP(Table2[[#This Row],[CustomerID]],'Medical Examinations'!A:J,10,FALSE)</f>
        <v>Normal</v>
      </c>
      <c r="L1740" s="6" t="str">
        <f>VLOOKUP(Table2[[#This Row],[CustomerID]],'Hospitalisation Details'!A:M,12,FALSE)</f>
        <v>6-Jun-2004</v>
      </c>
      <c r="M1740" s="6">
        <f>VLOOKUP(Table2[[#This Row],[CustomerID]],'Hospitalisation Details'!A:M,7,FALSE)</f>
        <v>5198.6899999999996</v>
      </c>
      <c r="N1740" s="6" t="str">
        <f>VLOOKUP(Table2[[#This Row],[CustomerID]],'Hospitalisation Details'!A:M,8,FALSE)</f>
        <v>tier - 2</v>
      </c>
      <c r="O1740" s="6" t="str">
        <f>VLOOKUP(Table2[[#This Row],[CustomerID]],'Hospitalisation Details'!A:M,9,FALSE)</f>
        <v>tier - 2</v>
      </c>
      <c r="P1740" s="6" t="str">
        <f>VLOOKUP(Table2[[#This Row],[CustomerID]],'Hospitalisation Details'!A:M,10,FALSE)</f>
        <v>R1022</v>
      </c>
      <c r="Q1740" s="6">
        <f>VLOOKUP(Table2[[#This Row],[CustomerID]],'Hospitalisation Details'!A:M,13,FALSE)</f>
        <v>19</v>
      </c>
      <c r="R1740" s="41"/>
    </row>
    <row r="1741" spans="1:18" x14ac:dyDescent="0.3">
      <c r="A1741" s="6" t="str">
        <f>VLOOKUP('Customer Names'!A1741,'Customer Names'!A:A,1,FALSE)</f>
        <v>Id1740</v>
      </c>
      <c r="B1741" s="6" t="str">
        <f>VLOOKUP(Table2[[#This Row],[CustomerID]],'Customer Names'!A:E,4,FALSE)</f>
        <v xml:space="preserve">  Jacqueline N</v>
      </c>
      <c r="C1741" s="6">
        <f>VLOOKUP(Table2[[#This Row],[CustomerID]],'Medical Examinations'!A:J,2,FALSE)</f>
        <v>18.2</v>
      </c>
      <c r="D1741" s="6">
        <f>VLOOKUP(Table2[[#This Row],[CustomerID]],'Medical Examinations'!A:J,3,FALSE)</f>
        <v>6.19</v>
      </c>
      <c r="E1741" s="6" t="str">
        <f>VLOOKUP(Table2[[#This Row],[CustomerID]],'Medical Examinations'!A:J,4,FALSE)</f>
        <v>No</v>
      </c>
      <c r="F1741" s="6" t="str">
        <f>VLOOKUP(Table2[[#This Row],[CustomerID]],'Medical Examinations'!A:J,5,FALSE)</f>
        <v>No</v>
      </c>
      <c r="G1741" s="6" t="str">
        <f>VLOOKUP(Table2[[#This Row],[CustomerID]],'Medical Examinations'!A:J,6,FALSE)</f>
        <v>Yes</v>
      </c>
      <c r="H1741" s="6">
        <f>VLOOKUP(Table2[[#This Row],[CustomerID]],'Medical Examinations'!A:J,7,FALSE)</f>
        <v>1</v>
      </c>
      <c r="I1741" s="6" t="str">
        <f>VLOOKUP(Table2[[#This Row],[CustomerID]],'Medical Examinations'!A:J,8,FALSE)</f>
        <v>No</v>
      </c>
      <c r="J1741" s="6" t="str">
        <f>VLOOKUP(Table2[[#This Row],[CustomerID]],'Medical Examinations'!A:J,9,FALSE)</f>
        <v>UnderWeight</v>
      </c>
      <c r="K1741" s="6" t="str">
        <f>VLOOKUP(Table2[[#This Row],[CustomerID]],'Medical Examinations'!A:J,10,FALSE)</f>
        <v>Prediabetes</v>
      </c>
      <c r="L1741" s="6" t="str">
        <f>VLOOKUP(Table2[[#This Row],[CustomerID]],'Hospitalisation Details'!A:M,12,FALSE)</f>
        <v>12-Sep-1979</v>
      </c>
      <c r="M1741" s="6">
        <f>VLOOKUP(Table2[[#This Row],[CustomerID]],'Hospitalisation Details'!A:M,7,FALSE)</f>
        <v>5195.58</v>
      </c>
      <c r="N1741" s="6" t="str">
        <f>VLOOKUP(Table2[[#This Row],[CustomerID]],'Hospitalisation Details'!A:M,8,FALSE)</f>
        <v>tier - 2</v>
      </c>
      <c r="O1741" s="6" t="str">
        <f>VLOOKUP(Table2[[#This Row],[CustomerID]],'Hospitalisation Details'!A:M,9,FALSE)</f>
        <v>tier - 2</v>
      </c>
      <c r="P1741" s="6" t="str">
        <f>VLOOKUP(Table2[[#This Row],[CustomerID]],'Hospitalisation Details'!A:M,10,FALSE)</f>
        <v>R1013</v>
      </c>
      <c r="Q1741" s="6">
        <f>VLOOKUP(Table2[[#This Row],[CustomerID]],'Hospitalisation Details'!A:M,13,FALSE)</f>
        <v>43</v>
      </c>
      <c r="R1741" s="41"/>
    </row>
    <row r="1742" spans="1:18" x14ac:dyDescent="0.3">
      <c r="A1742" s="6" t="str">
        <f>VLOOKUP('Customer Names'!A1742,'Customer Names'!A:A,1,FALSE)</f>
        <v>Id1741</v>
      </c>
      <c r="B1742" s="6" t="str">
        <f>VLOOKUP(Table2[[#This Row],[CustomerID]],'Customer Names'!A:E,4,FALSE)</f>
        <v xml:space="preserve">  Cindy</v>
      </c>
      <c r="C1742" s="6">
        <f>VLOOKUP(Table2[[#This Row],[CustomerID]],'Medical Examinations'!A:J,2,FALSE)</f>
        <v>20.53</v>
      </c>
      <c r="D1742" s="6">
        <f>VLOOKUP(Table2[[#This Row],[CustomerID]],'Medical Examinations'!A:J,3,FALSE)</f>
        <v>4.8600000000000003</v>
      </c>
      <c r="E1742" s="6" t="str">
        <f>VLOOKUP(Table2[[#This Row],[CustomerID]],'Medical Examinations'!A:J,4,FALSE)</f>
        <v>No</v>
      </c>
      <c r="F1742" s="6" t="str">
        <f>VLOOKUP(Table2[[#This Row],[CustomerID]],'Medical Examinations'!A:J,5,FALSE)</f>
        <v>No</v>
      </c>
      <c r="G1742" s="6" t="str">
        <f>VLOOKUP(Table2[[#This Row],[CustomerID]],'Medical Examinations'!A:J,6,FALSE)</f>
        <v>No</v>
      </c>
      <c r="H1742" s="6">
        <f>VLOOKUP(Table2[[#This Row],[CustomerID]],'Medical Examinations'!A:J,7,FALSE)</f>
        <v>1</v>
      </c>
      <c r="I1742" s="6" t="str">
        <f>VLOOKUP(Table2[[#This Row],[CustomerID]],'Medical Examinations'!A:J,8,FALSE)</f>
        <v>No</v>
      </c>
      <c r="J1742" s="6" t="str">
        <f>VLOOKUP(Table2[[#This Row],[CustomerID]],'Medical Examinations'!A:J,9,FALSE)</f>
        <v>NormalWeight</v>
      </c>
      <c r="K1742" s="6" t="str">
        <f>VLOOKUP(Table2[[#This Row],[CustomerID]],'Medical Examinations'!A:J,10,FALSE)</f>
        <v>Normal</v>
      </c>
      <c r="L1742" s="6" t="str">
        <f>VLOOKUP(Table2[[#This Row],[CustomerID]],'Hospitalisation Details'!A:M,12,FALSE)</f>
        <v>16-Oct-1984</v>
      </c>
      <c r="M1742" s="6">
        <f>VLOOKUP(Table2[[#This Row],[CustomerID]],'Hospitalisation Details'!A:M,7,FALSE)</f>
        <v>5177.12</v>
      </c>
      <c r="N1742" s="6" t="str">
        <f>VLOOKUP(Table2[[#This Row],[CustomerID]],'Hospitalisation Details'!A:M,8,FALSE)</f>
        <v>tier - 2</v>
      </c>
      <c r="O1742" s="6" t="str">
        <f>VLOOKUP(Table2[[#This Row],[CustomerID]],'Hospitalisation Details'!A:M,9,FALSE)</f>
        <v>tier - 1</v>
      </c>
      <c r="P1742" s="6" t="str">
        <f>VLOOKUP(Table2[[#This Row],[CustomerID]],'Hospitalisation Details'!A:M,10,FALSE)</f>
        <v>R1013</v>
      </c>
      <c r="Q1742" s="6">
        <f>VLOOKUP(Table2[[#This Row],[CustomerID]],'Hospitalisation Details'!A:M,13,FALSE)</f>
        <v>38</v>
      </c>
      <c r="R1742" s="41"/>
    </row>
    <row r="1743" spans="1:18" x14ac:dyDescent="0.3">
      <c r="A1743" s="6" t="str">
        <f>VLOOKUP('Customer Names'!A1743,'Customer Names'!A:A,1,FALSE)</f>
        <v>Id1742</v>
      </c>
      <c r="B1743" s="6" t="str">
        <f>VLOOKUP(Table2[[#This Row],[CustomerID]],'Customer Names'!A:E,4,FALSE)</f>
        <v xml:space="preserve">  Marcia</v>
      </c>
      <c r="C1743" s="6">
        <f>VLOOKUP(Table2[[#This Row],[CustomerID]],'Medical Examinations'!A:J,2,FALSE)</f>
        <v>23.79</v>
      </c>
      <c r="D1743" s="6">
        <f>VLOOKUP(Table2[[#This Row],[CustomerID]],'Medical Examinations'!A:J,3,FALSE)</f>
        <v>4.74</v>
      </c>
      <c r="E1743" s="6" t="str">
        <f>VLOOKUP(Table2[[#This Row],[CustomerID]],'Medical Examinations'!A:J,4,FALSE)</f>
        <v>No</v>
      </c>
      <c r="F1743" s="6" t="str">
        <f>VLOOKUP(Table2[[#This Row],[CustomerID]],'Medical Examinations'!A:J,5,FALSE)</f>
        <v>No</v>
      </c>
      <c r="G1743" s="6" t="str">
        <f>VLOOKUP(Table2[[#This Row],[CustomerID]],'Medical Examinations'!A:J,6,FALSE)</f>
        <v>No</v>
      </c>
      <c r="H1743" s="6">
        <f>VLOOKUP(Table2[[#This Row],[CustomerID]],'Medical Examinations'!A:J,7,FALSE)</f>
        <v>0</v>
      </c>
      <c r="I1743" s="6" t="str">
        <f>VLOOKUP(Table2[[#This Row],[CustomerID]],'Medical Examinations'!A:J,8,FALSE)</f>
        <v>No</v>
      </c>
      <c r="J1743" s="6" t="str">
        <f>VLOOKUP(Table2[[#This Row],[CustomerID]],'Medical Examinations'!A:J,9,FALSE)</f>
        <v>NormalWeight</v>
      </c>
      <c r="K1743" s="6" t="str">
        <f>VLOOKUP(Table2[[#This Row],[CustomerID]],'Medical Examinations'!A:J,10,FALSE)</f>
        <v>Normal</v>
      </c>
      <c r="L1743" s="6" t="str">
        <f>VLOOKUP(Table2[[#This Row],[CustomerID]],'Hospitalisation Details'!A:M,12,FALSE)</f>
        <v>29-Aug-1991</v>
      </c>
      <c r="M1743" s="6">
        <f>VLOOKUP(Table2[[#This Row],[CustomerID]],'Hospitalisation Details'!A:M,7,FALSE)</f>
        <v>5166.96</v>
      </c>
      <c r="N1743" s="6" t="str">
        <f>VLOOKUP(Table2[[#This Row],[CustomerID]],'Hospitalisation Details'!A:M,8,FALSE)</f>
        <v>tier - 2</v>
      </c>
      <c r="O1743" s="6" t="str">
        <f>VLOOKUP(Table2[[#This Row],[CustomerID]],'Hospitalisation Details'!A:M,9,FALSE)</f>
        <v>tier - 2</v>
      </c>
      <c r="P1743" s="6" t="str">
        <f>VLOOKUP(Table2[[#This Row],[CustomerID]],'Hospitalisation Details'!A:M,10,FALSE)</f>
        <v>R1012</v>
      </c>
      <c r="Q1743" s="6">
        <f>VLOOKUP(Table2[[#This Row],[CustomerID]],'Hospitalisation Details'!A:M,13,FALSE)</f>
        <v>31</v>
      </c>
      <c r="R1743" s="41"/>
    </row>
    <row r="1744" spans="1:18" x14ac:dyDescent="0.3">
      <c r="A1744" s="6" t="str">
        <f>VLOOKUP('Customer Names'!A1744,'Customer Names'!A:A,1,FALSE)</f>
        <v>Id1743</v>
      </c>
      <c r="B1744" s="6" t="str">
        <f>VLOOKUP(Table2[[#This Row],[CustomerID]],'Customer Names'!A:E,4,FALSE)</f>
        <v xml:space="preserve">  Samantha R</v>
      </c>
      <c r="C1744" s="6">
        <f>VLOOKUP(Table2[[#This Row],[CustomerID]],'Medical Examinations'!A:J,2,FALSE)</f>
        <v>29.8</v>
      </c>
      <c r="D1744" s="6">
        <f>VLOOKUP(Table2[[#This Row],[CustomerID]],'Medical Examinations'!A:J,3,FALSE)</f>
        <v>6.03</v>
      </c>
      <c r="E1744" s="6" t="str">
        <f>VLOOKUP(Table2[[#This Row],[CustomerID]],'Medical Examinations'!A:J,4,FALSE)</f>
        <v>No</v>
      </c>
      <c r="F1744" s="6" t="str">
        <f>VLOOKUP(Table2[[#This Row],[CustomerID]],'Medical Examinations'!A:J,5,FALSE)</f>
        <v>No</v>
      </c>
      <c r="G1744" s="6" t="str">
        <f>VLOOKUP(Table2[[#This Row],[CustomerID]],'Medical Examinations'!A:J,6,FALSE)</f>
        <v>No</v>
      </c>
      <c r="H1744" s="6">
        <f>VLOOKUP(Table2[[#This Row],[CustomerID]],'Medical Examinations'!A:J,7,FALSE)</f>
        <v>0</v>
      </c>
      <c r="I1744" s="6" t="str">
        <f>VLOOKUP(Table2[[#This Row],[CustomerID]],'Medical Examinations'!A:J,8,FALSE)</f>
        <v>No</v>
      </c>
      <c r="J1744" s="6" t="str">
        <f>VLOOKUP(Table2[[#This Row],[CustomerID]],'Medical Examinations'!A:J,9,FALSE)</f>
        <v>OverWeight</v>
      </c>
      <c r="K1744" s="6" t="str">
        <f>VLOOKUP(Table2[[#This Row],[CustomerID]],'Medical Examinations'!A:J,10,FALSE)</f>
        <v>Prediabetes</v>
      </c>
      <c r="L1744" s="6" t="str">
        <f>VLOOKUP(Table2[[#This Row],[CustomerID]],'Hospitalisation Details'!A:M,12,FALSE)</f>
        <v>9-Oct-1990</v>
      </c>
      <c r="M1744" s="6">
        <f>VLOOKUP(Table2[[#This Row],[CustomerID]],'Hospitalisation Details'!A:M,7,FALSE)</f>
        <v>5152.13</v>
      </c>
      <c r="N1744" s="6" t="str">
        <f>VLOOKUP(Table2[[#This Row],[CustomerID]],'Hospitalisation Details'!A:M,8,FALSE)</f>
        <v>tier - 2</v>
      </c>
      <c r="O1744" s="6" t="str">
        <f>VLOOKUP(Table2[[#This Row],[CustomerID]],'Hospitalisation Details'!A:M,9,FALSE)</f>
        <v>tier - 2</v>
      </c>
      <c r="P1744" s="6" t="str">
        <f>VLOOKUP(Table2[[#This Row],[CustomerID]],'Hospitalisation Details'!A:M,10,FALSE)</f>
        <v>R1011</v>
      </c>
      <c r="Q1744" s="6">
        <f>VLOOKUP(Table2[[#This Row],[CustomerID]],'Hospitalisation Details'!A:M,13,FALSE)</f>
        <v>32</v>
      </c>
      <c r="R1744" s="41"/>
    </row>
    <row r="1745" spans="1:18" x14ac:dyDescent="0.3">
      <c r="A1745" s="6" t="str">
        <f>VLOOKUP('Customer Names'!A1745,'Customer Names'!A:A,1,FALSE)</f>
        <v>Id1744</v>
      </c>
      <c r="B1745" s="6" t="str">
        <f>VLOOKUP(Table2[[#This Row],[CustomerID]],'Customer Names'!A:E,4,FALSE)</f>
        <v xml:space="preserve">  Katie</v>
      </c>
      <c r="C1745" s="6">
        <f>VLOOKUP(Table2[[#This Row],[CustomerID]],'Medical Examinations'!A:J,2,FALSE)</f>
        <v>31.54</v>
      </c>
      <c r="D1745" s="6">
        <f>VLOOKUP(Table2[[#This Row],[CustomerID]],'Medical Examinations'!A:J,3,FALSE)</f>
        <v>4.71</v>
      </c>
      <c r="E1745" s="6" t="str">
        <f>VLOOKUP(Table2[[#This Row],[CustomerID]],'Medical Examinations'!A:J,4,FALSE)</f>
        <v>No</v>
      </c>
      <c r="F1745" s="6" t="str">
        <f>VLOOKUP(Table2[[#This Row],[CustomerID]],'Medical Examinations'!A:J,5,FALSE)</f>
        <v>No</v>
      </c>
      <c r="G1745" s="6" t="str">
        <f>VLOOKUP(Table2[[#This Row],[CustomerID]],'Medical Examinations'!A:J,6,FALSE)</f>
        <v>No</v>
      </c>
      <c r="H1745" s="6">
        <f>VLOOKUP(Table2[[#This Row],[CustomerID]],'Medical Examinations'!A:J,7,FALSE)</f>
        <v>0</v>
      </c>
      <c r="I1745" s="6" t="str">
        <f>VLOOKUP(Table2[[#This Row],[CustomerID]],'Medical Examinations'!A:J,8,FALSE)</f>
        <v>No</v>
      </c>
      <c r="J1745" s="6" t="str">
        <f>VLOOKUP(Table2[[#This Row],[CustomerID]],'Medical Examinations'!A:J,9,FALSE)</f>
        <v>Obesity</v>
      </c>
      <c r="K1745" s="6" t="str">
        <f>VLOOKUP(Table2[[#This Row],[CustomerID]],'Medical Examinations'!A:J,10,FALSE)</f>
        <v>Normal</v>
      </c>
      <c r="L1745" s="6" t="str">
        <f>VLOOKUP(Table2[[#This Row],[CustomerID]],'Hospitalisation Details'!A:M,12,FALSE)</f>
        <v>22-Aug-1990</v>
      </c>
      <c r="M1745" s="6">
        <f>VLOOKUP(Table2[[#This Row],[CustomerID]],'Hospitalisation Details'!A:M,7,FALSE)</f>
        <v>5148.55</v>
      </c>
      <c r="N1745" s="6" t="str">
        <f>VLOOKUP(Table2[[#This Row],[CustomerID]],'Hospitalisation Details'!A:M,8,FALSE)</f>
        <v>tier - 2</v>
      </c>
      <c r="O1745" s="6" t="str">
        <f>VLOOKUP(Table2[[#This Row],[CustomerID]],'Hospitalisation Details'!A:M,9,FALSE)</f>
        <v>tier - 2</v>
      </c>
      <c r="P1745" s="6" t="str">
        <f>VLOOKUP(Table2[[#This Row],[CustomerID]],'Hospitalisation Details'!A:M,10,FALSE)</f>
        <v>R1024</v>
      </c>
      <c r="Q1745" s="6">
        <f>VLOOKUP(Table2[[#This Row],[CustomerID]],'Hospitalisation Details'!A:M,13,FALSE)</f>
        <v>32</v>
      </c>
      <c r="R1745" s="41"/>
    </row>
    <row r="1746" spans="1:18" x14ac:dyDescent="0.3">
      <c r="A1746" s="6" t="str">
        <f>VLOOKUP('Customer Names'!A1746,'Customer Names'!A:A,1,FALSE)</f>
        <v>Id1745</v>
      </c>
      <c r="B1746" s="6" t="str">
        <f>VLOOKUP(Table2[[#This Row],[CustomerID]],'Customer Names'!A:E,4,FALSE)</f>
        <v xml:space="preserve">  John P</v>
      </c>
      <c r="C1746" s="6">
        <f>VLOOKUP(Table2[[#This Row],[CustomerID]],'Medical Examinations'!A:J,2,FALSE)</f>
        <v>20.82</v>
      </c>
      <c r="D1746" s="6">
        <f>VLOOKUP(Table2[[#This Row],[CustomerID]],'Medical Examinations'!A:J,3,FALSE)</f>
        <v>5.55</v>
      </c>
      <c r="E1746" s="6" t="str">
        <f>VLOOKUP(Table2[[#This Row],[CustomerID]],'Medical Examinations'!A:J,4,FALSE)</f>
        <v>No</v>
      </c>
      <c r="F1746" s="6" t="str">
        <f>VLOOKUP(Table2[[#This Row],[CustomerID]],'Medical Examinations'!A:J,5,FALSE)</f>
        <v>No</v>
      </c>
      <c r="G1746" s="6" t="str">
        <f>VLOOKUP(Table2[[#This Row],[CustomerID]],'Medical Examinations'!A:J,6,FALSE)</f>
        <v>No</v>
      </c>
      <c r="H1746" s="6">
        <f>VLOOKUP(Table2[[#This Row],[CustomerID]],'Medical Examinations'!A:J,7,FALSE)</f>
        <v>1</v>
      </c>
      <c r="I1746" s="6" t="str">
        <f>VLOOKUP(Table2[[#This Row],[CustomerID]],'Medical Examinations'!A:J,8,FALSE)</f>
        <v>No</v>
      </c>
      <c r="J1746" s="6" t="str">
        <f>VLOOKUP(Table2[[#This Row],[CustomerID]],'Medical Examinations'!A:J,9,FALSE)</f>
        <v>NormalWeight</v>
      </c>
      <c r="K1746" s="6" t="str">
        <f>VLOOKUP(Table2[[#This Row],[CustomerID]],'Medical Examinations'!A:J,10,FALSE)</f>
        <v>Normal</v>
      </c>
      <c r="L1746" s="6" t="str">
        <f>VLOOKUP(Table2[[#This Row],[CustomerID]],'Hospitalisation Details'!A:M,12,FALSE)</f>
        <v>22-Aug-1984</v>
      </c>
      <c r="M1746" s="6">
        <f>VLOOKUP(Table2[[#This Row],[CustomerID]],'Hospitalisation Details'!A:M,7,FALSE)</f>
        <v>5144.18</v>
      </c>
      <c r="N1746" s="6" t="str">
        <f>VLOOKUP(Table2[[#This Row],[CustomerID]],'Hospitalisation Details'!A:M,8,FALSE)</f>
        <v>tier - 2</v>
      </c>
      <c r="O1746" s="6" t="str">
        <f>VLOOKUP(Table2[[#This Row],[CustomerID]],'Hospitalisation Details'!A:M,9,FALSE)</f>
        <v>tier - 1</v>
      </c>
      <c r="P1746" s="6" t="str">
        <f>VLOOKUP(Table2[[#This Row],[CustomerID]],'Hospitalisation Details'!A:M,10,FALSE)</f>
        <v>R1013</v>
      </c>
      <c r="Q1746" s="6">
        <f>VLOOKUP(Table2[[#This Row],[CustomerID]],'Hospitalisation Details'!A:M,13,FALSE)</f>
        <v>38</v>
      </c>
      <c r="R1746" s="41"/>
    </row>
    <row r="1747" spans="1:18" x14ac:dyDescent="0.3">
      <c r="A1747" s="6" t="str">
        <f>VLOOKUP('Customer Names'!A1747,'Customer Names'!A:A,1,FALSE)</f>
        <v>Id1746</v>
      </c>
      <c r="B1747" s="6" t="str">
        <f>VLOOKUP(Table2[[#This Row],[CustomerID]],'Customer Names'!A:E,4,FALSE)</f>
        <v xml:space="preserve">  Rachel</v>
      </c>
      <c r="C1747" s="6">
        <f>VLOOKUP(Table2[[#This Row],[CustomerID]],'Medical Examinations'!A:J,2,FALSE)</f>
        <v>38.83</v>
      </c>
      <c r="D1747" s="6">
        <f>VLOOKUP(Table2[[#This Row],[CustomerID]],'Medical Examinations'!A:J,3,FALSE)</f>
        <v>4.78</v>
      </c>
      <c r="E1747" s="6" t="str">
        <f>VLOOKUP(Table2[[#This Row],[CustomerID]],'Medical Examinations'!A:J,4,FALSE)</f>
        <v>No</v>
      </c>
      <c r="F1747" s="6" t="str">
        <f>VLOOKUP(Table2[[#This Row],[CustomerID]],'Medical Examinations'!A:J,5,FALSE)</f>
        <v>No</v>
      </c>
      <c r="G1747" s="6" t="str">
        <f>VLOOKUP(Table2[[#This Row],[CustomerID]],'Medical Examinations'!A:J,6,FALSE)</f>
        <v>Yes</v>
      </c>
      <c r="H1747" s="6">
        <f>VLOOKUP(Table2[[#This Row],[CustomerID]],'Medical Examinations'!A:J,7,FALSE)</f>
        <v>1</v>
      </c>
      <c r="I1747" s="6" t="str">
        <f>VLOOKUP(Table2[[#This Row],[CustomerID]],'Medical Examinations'!A:J,8,FALSE)</f>
        <v>No</v>
      </c>
      <c r="J1747" s="6" t="str">
        <f>VLOOKUP(Table2[[#This Row],[CustomerID]],'Medical Examinations'!A:J,9,FALSE)</f>
        <v>Obesity</v>
      </c>
      <c r="K1747" s="6" t="str">
        <f>VLOOKUP(Table2[[#This Row],[CustomerID]],'Medical Examinations'!A:J,10,FALSE)</f>
        <v>Normal</v>
      </c>
      <c r="L1747" s="6" t="str">
        <f>VLOOKUP(Table2[[#This Row],[CustomerID]],'Hospitalisation Details'!A:M,12,FALSE)</f>
        <v>10-Dec-1993</v>
      </c>
      <c r="M1747" s="6">
        <f>VLOOKUP(Table2[[#This Row],[CustomerID]],'Hospitalisation Details'!A:M,7,FALSE)</f>
        <v>5138.26</v>
      </c>
      <c r="N1747" s="6" t="str">
        <f>VLOOKUP(Table2[[#This Row],[CustomerID]],'Hospitalisation Details'!A:M,8,FALSE)</f>
        <v>tier - 2</v>
      </c>
      <c r="O1747" s="6" t="str">
        <f>VLOOKUP(Table2[[#This Row],[CustomerID]],'Hospitalisation Details'!A:M,9,FALSE)</f>
        <v>tier - 2</v>
      </c>
      <c r="P1747" s="6" t="str">
        <f>VLOOKUP(Table2[[#This Row],[CustomerID]],'Hospitalisation Details'!A:M,10,FALSE)</f>
        <v>R1013</v>
      </c>
      <c r="Q1747" s="6">
        <f>VLOOKUP(Table2[[#This Row],[CustomerID]],'Hospitalisation Details'!A:M,13,FALSE)</f>
        <v>29</v>
      </c>
      <c r="R1747" s="41"/>
    </row>
    <row r="1748" spans="1:18" x14ac:dyDescent="0.3">
      <c r="A1748" s="6" t="str">
        <f>VLOOKUP('Customer Names'!A1748,'Customer Names'!A:A,1,FALSE)</f>
        <v>Id1747</v>
      </c>
      <c r="B1748" s="6" t="str">
        <f>VLOOKUP(Table2[[#This Row],[CustomerID]],'Customer Names'!A:E,4,FALSE)</f>
        <v xml:space="preserve">  Isabelle</v>
      </c>
      <c r="C1748" s="6">
        <f>VLOOKUP(Table2[[#This Row],[CustomerID]],'Medical Examinations'!A:J,2,FALSE)</f>
        <v>23.44</v>
      </c>
      <c r="D1748" s="6">
        <f>VLOOKUP(Table2[[#This Row],[CustomerID]],'Medical Examinations'!A:J,3,FALSE)</f>
        <v>4.6500000000000004</v>
      </c>
      <c r="E1748" s="6" t="str">
        <f>VLOOKUP(Table2[[#This Row],[CustomerID]],'Medical Examinations'!A:J,4,FALSE)</f>
        <v>Yes</v>
      </c>
      <c r="F1748" s="6" t="str">
        <f>VLOOKUP(Table2[[#This Row],[CustomerID]],'Medical Examinations'!A:J,5,FALSE)</f>
        <v>No</v>
      </c>
      <c r="G1748" s="6" t="str">
        <f>VLOOKUP(Table2[[#This Row],[CustomerID]],'Medical Examinations'!A:J,6,FALSE)</f>
        <v>No</v>
      </c>
      <c r="H1748" s="6">
        <f>VLOOKUP(Table2[[#This Row],[CustomerID]],'Medical Examinations'!A:J,7,FALSE)</f>
        <v>1</v>
      </c>
      <c r="I1748" s="6" t="str">
        <f>VLOOKUP(Table2[[#This Row],[CustomerID]],'Medical Examinations'!A:J,8,FALSE)</f>
        <v>No</v>
      </c>
      <c r="J1748" s="6" t="str">
        <f>VLOOKUP(Table2[[#This Row],[CustomerID]],'Medical Examinations'!A:J,9,FALSE)</f>
        <v>NormalWeight</v>
      </c>
      <c r="K1748" s="6" t="str">
        <f>VLOOKUP(Table2[[#This Row],[CustomerID]],'Medical Examinations'!A:J,10,FALSE)</f>
        <v>Normal</v>
      </c>
      <c r="L1748" s="6" t="str">
        <f>VLOOKUP(Table2[[#This Row],[CustomerID]],'Hospitalisation Details'!A:M,12,FALSE)</f>
        <v>15-Sep-1988</v>
      </c>
      <c r="M1748" s="6">
        <f>VLOOKUP(Table2[[#This Row],[CustomerID]],'Hospitalisation Details'!A:M,7,FALSE)</f>
        <v>5136.75</v>
      </c>
      <c r="N1748" s="6" t="str">
        <f>VLOOKUP(Table2[[#This Row],[CustomerID]],'Hospitalisation Details'!A:M,8,FALSE)</f>
        <v>tier - 2</v>
      </c>
      <c r="O1748" s="6" t="str">
        <f>VLOOKUP(Table2[[#This Row],[CustomerID]],'Hospitalisation Details'!A:M,9,FALSE)</f>
        <v>tier - 1</v>
      </c>
      <c r="P1748" s="6" t="str">
        <f>VLOOKUP(Table2[[#This Row],[CustomerID]],'Hospitalisation Details'!A:M,10,FALSE)</f>
        <v>R1013</v>
      </c>
      <c r="Q1748" s="6">
        <f>VLOOKUP(Table2[[#This Row],[CustomerID]],'Hospitalisation Details'!A:M,13,FALSE)</f>
        <v>34</v>
      </c>
      <c r="R1748" s="41"/>
    </row>
    <row r="1749" spans="1:18" x14ac:dyDescent="0.3">
      <c r="A1749" s="6" t="str">
        <f>VLOOKUP('Customer Names'!A1749,'Customer Names'!A:A,1,FALSE)</f>
        <v>Id1748</v>
      </c>
      <c r="B1749" s="6" t="str">
        <f>VLOOKUP(Table2[[#This Row],[CustomerID]],'Customer Names'!A:E,4,FALSE)</f>
        <v xml:space="preserve">  Neil</v>
      </c>
      <c r="C1749" s="6">
        <f>VLOOKUP(Table2[[#This Row],[CustomerID]],'Medical Examinations'!A:J,2,FALSE)</f>
        <v>24.13</v>
      </c>
      <c r="D1749" s="6">
        <f>VLOOKUP(Table2[[#This Row],[CustomerID]],'Medical Examinations'!A:J,3,FALSE)</f>
        <v>5.2</v>
      </c>
      <c r="E1749" s="6" t="str">
        <f>VLOOKUP(Table2[[#This Row],[CustomerID]],'Medical Examinations'!A:J,4,FALSE)</f>
        <v>No</v>
      </c>
      <c r="F1749" s="6" t="str">
        <f>VLOOKUP(Table2[[#This Row],[CustomerID]],'Medical Examinations'!A:J,5,FALSE)</f>
        <v>No</v>
      </c>
      <c r="G1749" s="6" t="str">
        <f>VLOOKUP(Table2[[#This Row],[CustomerID]],'Medical Examinations'!A:J,6,FALSE)</f>
        <v>No</v>
      </c>
      <c r="H1749" s="6">
        <f>VLOOKUP(Table2[[#This Row],[CustomerID]],'Medical Examinations'!A:J,7,FALSE)</f>
        <v>1</v>
      </c>
      <c r="I1749" s="6" t="str">
        <f>VLOOKUP(Table2[[#This Row],[CustomerID]],'Medical Examinations'!A:J,8,FALSE)</f>
        <v>No</v>
      </c>
      <c r="J1749" s="6" t="str">
        <f>VLOOKUP(Table2[[#This Row],[CustomerID]],'Medical Examinations'!A:J,9,FALSE)</f>
        <v>NormalWeight</v>
      </c>
      <c r="K1749" s="6" t="str">
        <f>VLOOKUP(Table2[[#This Row],[CustomerID]],'Medical Examinations'!A:J,10,FALSE)</f>
        <v>Normal</v>
      </c>
      <c r="L1749" s="6" t="str">
        <f>VLOOKUP(Table2[[#This Row],[CustomerID]],'Hospitalisation Details'!A:M,12,FALSE)</f>
        <v>13-Sep-1987</v>
      </c>
      <c r="M1749" s="6">
        <f>VLOOKUP(Table2[[#This Row],[CustomerID]],'Hospitalisation Details'!A:M,7,FALSE)</f>
        <v>5125.22</v>
      </c>
      <c r="N1749" s="6" t="str">
        <f>VLOOKUP(Table2[[#This Row],[CustomerID]],'Hospitalisation Details'!A:M,8,FALSE)</f>
        <v>tier - 1</v>
      </c>
      <c r="O1749" s="6" t="str">
        <f>VLOOKUP(Table2[[#This Row],[CustomerID]],'Hospitalisation Details'!A:M,9,FALSE)</f>
        <v>tier - 2</v>
      </c>
      <c r="P1749" s="6" t="str">
        <f>VLOOKUP(Table2[[#This Row],[CustomerID]],'Hospitalisation Details'!A:M,10,FALSE)</f>
        <v>R1012</v>
      </c>
      <c r="Q1749" s="6">
        <f>VLOOKUP(Table2[[#This Row],[CustomerID]],'Hospitalisation Details'!A:M,13,FALSE)</f>
        <v>35</v>
      </c>
      <c r="R1749" s="41"/>
    </row>
    <row r="1750" spans="1:18" x14ac:dyDescent="0.3">
      <c r="A1750" s="6" t="str">
        <f>VLOOKUP('Customer Names'!A1750,'Customer Names'!A:A,1,FALSE)</f>
        <v>Id1749</v>
      </c>
      <c r="B1750" s="6" t="str">
        <f>VLOOKUP(Table2[[#This Row],[CustomerID]],'Customer Names'!A:E,4,FALSE)</f>
        <v xml:space="preserve">  Tom</v>
      </c>
      <c r="C1750" s="6">
        <f>VLOOKUP(Table2[[#This Row],[CustomerID]],'Medical Examinations'!A:J,2,FALSE)</f>
        <v>42.13</v>
      </c>
      <c r="D1750" s="6">
        <f>VLOOKUP(Table2[[#This Row],[CustomerID]],'Medical Examinations'!A:J,3,FALSE)</f>
        <v>4.54</v>
      </c>
      <c r="E1750" s="6" t="str">
        <f>VLOOKUP(Table2[[#This Row],[CustomerID]],'Medical Examinations'!A:J,4,FALSE)</f>
        <v>Yes</v>
      </c>
      <c r="F1750" s="6" t="str">
        <f>VLOOKUP(Table2[[#This Row],[CustomerID]],'Medical Examinations'!A:J,5,FALSE)</f>
        <v>No</v>
      </c>
      <c r="G1750" s="6" t="str">
        <f>VLOOKUP(Table2[[#This Row],[CustomerID]],'Medical Examinations'!A:J,6,FALSE)</f>
        <v>No</v>
      </c>
      <c r="H1750" s="6">
        <f>VLOOKUP(Table2[[#This Row],[CustomerID]],'Medical Examinations'!A:J,7,FALSE)</f>
        <v>1</v>
      </c>
      <c r="I1750" s="6" t="str">
        <f>VLOOKUP(Table2[[#This Row],[CustomerID]],'Medical Examinations'!A:J,8,FALSE)</f>
        <v>No</v>
      </c>
      <c r="J1750" s="6" t="str">
        <f>VLOOKUP(Table2[[#This Row],[CustomerID]],'Medical Examinations'!A:J,9,FALSE)</f>
        <v>Obesity</v>
      </c>
      <c r="K1750" s="6" t="str">
        <f>VLOOKUP(Table2[[#This Row],[CustomerID]],'Medical Examinations'!A:J,10,FALSE)</f>
        <v>Normal</v>
      </c>
      <c r="L1750" s="6" t="str">
        <f>VLOOKUP(Table2[[#This Row],[CustomerID]],'Hospitalisation Details'!A:M,12,FALSE)</f>
        <v>1-Nov-1988</v>
      </c>
      <c r="M1750" s="6">
        <f>VLOOKUP(Table2[[#This Row],[CustomerID]],'Hospitalisation Details'!A:M,7,FALSE)</f>
        <v>5124.1899999999996</v>
      </c>
      <c r="N1750" s="6" t="str">
        <f>VLOOKUP(Table2[[#This Row],[CustomerID]],'Hospitalisation Details'!A:M,8,FALSE)</f>
        <v>tier - 2</v>
      </c>
      <c r="O1750" s="6" t="str">
        <f>VLOOKUP(Table2[[#This Row],[CustomerID]],'Hospitalisation Details'!A:M,9,FALSE)</f>
        <v>tier - 3</v>
      </c>
      <c r="P1750" s="6" t="str">
        <f>VLOOKUP(Table2[[#This Row],[CustomerID]],'Hospitalisation Details'!A:M,10,FALSE)</f>
        <v>R1013</v>
      </c>
      <c r="Q1750" s="6">
        <f>VLOOKUP(Table2[[#This Row],[CustomerID]],'Hospitalisation Details'!A:M,13,FALSE)</f>
        <v>34</v>
      </c>
      <c r="R1750" s="41"/>
    </row>
    <row r="1751" spans="1:18" x14ac:dyDescent="0.3">
      <c r="A1751" s="6" t="str">
        <f>VLOOKUP('Customer Names'!A1751,'Customer Names'!A:A,1,FALSE)</f>
        <v>Id1750</v>
      </c>
      <c r="B1751" s="6" t="str">
        <f>VLOOKUP(Table2[[#This Row],[CustomerID]],'Customer Names'!A:E,4,FALSE)</f>
        <v xml:space="preserve">  Nathan</v>
      </c>
      <c r="C1751" s="6">
        <f>VLOOKUP(Table2[[#This Row],[CustomerID]],'Medical Examinations'!A:J,2,FALSE)</f>
        <v>17.86</v>
      </c>
      <c r="D1751" s="6">
        <f>VLOOKUP(Table2[[#This Row],[CustomerID]],'Medical Examinations'!A:J,3,FALSE)</f>
        <v>4.1100000000000003</v>
      </c>
      <c r="E1751" s="6" t="str">
        <f>VLOOKUP(Table2[[#This Row],[CustomerID]],'Medical Examinations'!A:J,4,FALSE)</f>
        <v>No</v>
      </c>
      <c r="F1751" s="6" t="str">
        <f>VLOOKUP(Table2[[#This Row],[CustomerID]],'Medical Examinations'!A:J,5,FALSE)</f>
        <v>No</v>
      </c>
      <c r="G1751" s="6" t="str">
        <f>VLOOKUP(Table2[[#This Row],[CustomerID]],'Medical Examinations'!A:J,6,FALSE)</f>
        <v>No</v>
      </c>
      <c r="H1751" s="6">
        <f>VLOOKUP(Table2[[#This Row],[CustomerID]],'Medical Examinations'!A:J,7,FALSE)</f>
        <v>1</v>
      </c>
      <c r="I1751" s="6" t="str">
        <f>VLOOKUP(Table2[[#This Row],[CustomerID]],'Medical Examinations'!A:J,8,FALSE)</f>
        <v>No</v>
      </c>
      <c r="J1751" s="6" t="str">
        <f>VLOOKUP(Table2[[#This Row],[CustomerID]],'Medical Examinations'!A:J,9,FALSE)</f>
        <v>UnderWeight</v>
      </c>
      <c r="K1751" s="6" t="str">
        <f>VLOOKUP(Table2[[#This Row],[CustomerID]],'Medical Examinations'!A:J,10,FALSE)</f>
        <v>Normal</v>
      </c>
      <c r="L1751" s="6" t="str">
        <f>VLOOKUP(Table2[[#This Row],[CustomerID]],'Hospitalisation Details'!A:M,12,FALSE)</f>
        <v>18-Nov-1987</v>
      </c>
      <c r="M1751" s="6">
        <f>VLOOKUP(Table2[[#This Row],[CustomerID]],'Hospitalisation Details'!A:M,7,FALSE)</f>
        <v>5116.5</v>
      </c>
      <c r="N1751" s="6" t="str">
        <f>VLOOKUP(Table2[[#This Row],[CustomerID]],'Hospitalisation Details'!A:M,8,FALSE)</f>
        <v>tier - 2</v>
      </c>
      <c r="O1751" s="6" t="str">
        <f>VLOOKUP(Table2[[#This Row],[CustomerID]],'Hospitalisation Details'!A:M,9,FALSE)</f>
        <v>tier - 2</v>
      </c>
      <c r="P1751" s="6" t="str">
        <f>VLOOKUP(Table2[[#This Row],[CustomerID]],'Hospitalisation Details'!A:M,10,FALSE)</f>
        <v>R1012</v>
      </c>
      <c r="Q1751" s="6">
        <f>VLOOKUP(Table2[[#This Row],[CustomerID]],'Hospitalisation Details'!A:M,13,FALSE)</f>
        <v>35</v>
      </c>
      <c r="R1751" s="41"/>
    </row>
    <row r="1752" spans="1:18" x14ac:dyDescent="0.3">
      <c r="A1752" s="6" t="str">
        <f>VLOOKUP('Customer Names'!A1752,'Customer Names'!A:A,1,FALSE)</f>
        <v>Id1751</v>
      </c>
      <c r="B1752" s="6" t="str">
        <f>VLOOKUP(Table2[[#This Row],[CustomerID]],'Customer Names'!A:E,4,FALSE)</f>
        <v xml:space="preserve">  Kelli N</v>
      </c>
      <c r="C1752" s="6">
        <f>VLOOKUP(Table2[[#This Row],[CustomerID]],'Medical Examinations'!A:J,2,FALSE)</f>
        <v>32.78</v>
      </c>
      <c r="D1752" s="6">
        <f>VLOOKUP(Table2[[#This Row],[CustomerID]],'Medical Examinations'!A:J,3,FALSE)</f>
        <v>4.63</v>
      </c>
      <c r="E1752" s="6" t="str">
        <f>VLOOKUP(Table2[[#This Row],[CustomerID]],'Medical Examinations'!A:J,4,FALSE)</f>
        <v>No</v>
      </c>
      <c r="F1752" s="6" t="str">
        <f>VLOOKUP(Table2[[#This Row],[CustomerID]],'Medical Examinations'!A:J,5,FALSE)</f>
        <v>No</v>
      </c>
      <c r="G1752" s="6" t="str">
        <f>VLOOKUP(Table2[[#This Row],[CustomerID]],'Medical Examinations'!A:J,6,FALSE)</f>
        <v>No</v>
      </c>
      <c r="H1752" s="6">
        <f>VLOOKUP(Table2[[#This Row],[CustomerID]],'Medical Examinations'!A:J,7,FALSE)</f>
        <v>0</v>
      </c>
      <c r="I1752" s="6" t="str">
        <f>VLOOKUP(Table2[[#This Row],[CustomerID]],'Medical Examinations'!A:J,8,FALSE)</f>
        <v>No</v>
      </c>
      <c r="J1752" s="6" t="str">
        <f>VLOOKUP(Table2[[#This Row],[CustomerID]],'Medical Examinations'!A:J,9,FALSE)</f>
        <v>Obesity</v>
      </c>
      <c r="K1752" s="6" t="str">
        <f>VLOOKUP(Table2[[#This Row],[CustomerID]],'Medical Examinations'!A:J,10,FALSE)</f>
        <v>Normal</v>
      </c>
      <c r="L1752" s="6" t="str">
        <f>VLOOKUP(Table2[[#This Row],[CustomerID]],'Hospitalisation Details'!A:M,12,FALSE)</f>
        <v>19-Jun-1999</v>
      </c>
      <c r="M1752" s="6">
        <f>VLOOKUP(Table2[[#This Row],[CustomerID]],'Hospitalisation Details'!A:M,7,FALSE)</f>
        <v>5087.92</v>
      </c>
      <c r="N1752" s="6" t="str">
        <f>VLOOKUP(Table2[[#This Row],[CustomerID]],'Hospitalisation Details'!A:M,8,FALSE)</f>
        <v>tier - 2</v>
      </c>
      <c r="O1752" s="6" t="str">
        <f>VLOOKUP(Table2[[#This Row],[CustomerID]],'Hospitalisation Details'!A:M,9,FALSE)</f>
        <v>tier - 2</v>
      </c>
      <c r="P1752" s="6" t="str">
        <f>VLOOKUP(Table2[[#This Row],[CustomerID]],'Hospitalisation Details'!A:M,10,FALSE)</f>
        <v>R1026</v>
      </c>
      <c r="Q1752" s="6">
        <f>VLOOKUP(Table2[[#This Row],[CustomerID]],'Hospitalisation Details'!A:M,13,FALSE)</f>
        <v>23</v>
      </c>
      <c r="R1752" s="41"/>
    </row>
    <row r="1753" spans="1:18" x14ac:dyDescent="0.3">
      <c r="A1753" s="6" t="str">
        <f>VLOOKUP('Customer Names'!A1753,'Customer Names'!A:A,1,FALSE)</f>
        <v>Id1752</v>
      </c>
      <c r="B1753" s="6" t="str">
        <f>VLOOKUP(Table2[[#This Row],[CustomerID]],'Customer Names'!A:E,4,FALSE)</f>
        <v xml:space="preserve">  Scott M</v>
      </c>
      <c r="C1753" s="6">
        <f>VLOOKUP(Table2[[#This Row],[CustomerID]],'Medical Examinations'!A:J,2,FALSE)</f>
        <v>23.9</v>
      </c>
      <c r="D1753" s="6">
        <f>VLOOKUP(Table2[[#This Row],[CustomerID]],'Medical Examinations'!A:J,3,FALSE)</f>
        <v>6.06</v>
      </c>
      <c r="E1753" s="6" t="str">
        <f>VLOOKUP(Table2[[#This Row],[CustomerID]],'Medical Examinations'!A:J,4,FALSE)</f>
        <v>Yes</v>
      </c>
      <c r="F1753" s="6" t="str">
        <f>VLOOKUP(Table2[[#This Row],[CustomerID]],'Medical Examinations'!A:J,5,FALSE)</f>
        <v>No</v>
      </c>
      <c r="G1753" s="6" t="str">
        <f>VLOOKUP(Table2[[#This Row],[CustomerID]],'Medical Examinations'!A:J,6,FALSE)</f>
        <v>Yes</v>
      </c>
      <c r="H1753" s="6">
        <f>VLOOKUP(Table2[[#This Row],[CustomerID]],'Medical Examinations'!A:J,7,FALSE)</f>
        <v>1</v>
      </c>
      <c r="I1753" s="6" t="str">
        <f>VLOOKUP(Table2[[#This Row],[CustomerID]],'Medical Examinations'!A:J,8,FALSE)</f>
        <v>No</v>
      </c>
      <c r="J1753" s="6" t="str">
        <f>VLOOKUP(Table2[[#This Row],[CustomerID]],'Medical Examinations'!A:J,9,FALSE)</f>
        <v>NormalWeight</v>
      </c>
      <c r="K1753" s="6" t="str">
        <f>VLOOKUP(Table2[[#This Row],[CustomerID]],'Medical Examinations'!A:J,10,FALSE)</f>
        <v>Prediabetes</v>
      </c>
      <c r="L1753" s="6" t="str">
        <f>VLOOKUP(Table2[[#This Row],[CustomerID]],'Hospitalisation Details'!A:M,12,FALSE)</f>
        <v>14-Jul-1997</v>
      </c>
      <c r="M1753" s="6">
        <f>VLOOKUP(Table2[[#This Row],[CustomerID]],'Hospitalisation Details'!A:M,7,FALSE)</f>
        <v>5080.1000000000004</v>
      </c>
      <c r="N1753" s="6" t="str">
        <f>VLOOKUP(Table2[[#This Row],[CustomerID]],'Hospitalisation Details'!A:M,8,FALSE)</f>
        <v>tier - 3</v>
      </c>
      <c r="O1753" s="6" t="str">
        <f>VLOOKUP(Table2[[#This Row],[CustomerID]],'Hospitalisation Details'!A:M,9,FALSE)</f>
        <v>tier - 2</v>
      </c>
      <c r="P1753" s="6" t="str">
        <f>VLOOKUP(Table2[[#This Row],[CustomerID]],'Hospitalisation Details'!A:M,10,FALSE)</f>
        <v>R1011</v>
      </c>
      <c r="Q1753" s="6">
        <f>VLOOKUP(Table2[[#This Row],[CustomerID]],'Hospitalisation Details'!A:M,13,FALSE)</f>
        <v>25</v>
      </c>
      <c r="R1753" s="41"/>
    </row>
    <row r="1754" spans="1:18" x14ac:dyDescent="0.3">
      <c r="A1754" s="6" t="str">
        <f>VLOOKUP('Customer Names'!A1754,'Customer Names'!A:A,1,FALSE)</f>
        <v>Id1753</v>
      </c>
      <c r="B1754" s="6" t="str">
        <f>VLOOKUP(Table2[[#This Row],[CustomerID]],'Customer Names'!A:E,4,FALSE)</f>
        <v xml:space="preserve">  Grant A</v>
      </c>
      <c r="C1754" s="6">
        <f>VLOOKUP(Table2[[#This Row],[CustomerID]],'Medical Examinations'!A:J,2,FALSE)</f>
        <v>15.47</v>
      </c>
      <c r="D1754" s="6">
        <f>VLOOKUP(Table2[[#This Row],[CustomerID]],'Medical Examinations'!A:J,3,FALSE)</f>
        <v>8.43</v>
      </c>
      <c r="E1754" s="6" t="str">
        <f>VLOOKUP(Table2[[#This Row],[CustomerID]],'Medical Examinations'!A:J,4,FALSE)</f>
        <v>No</v>
      </c>
      <c r="F1754" s="6" t="str">
        <f>VLOOKUP(Table2[[#This Row],[CustomerID]],'Medical Examinations'!A:J,5,FALSE)</f>
        <v>No</v>
      </c>
      <c r="G1754" s="6" t="str">
        <f>VLOOKUP(Table2[[#This Row],[CustomerID]],'Medical Examinations'!A:J,6,FALSE)</f>
        <v>No</v>
      </c>
      <c r="H1754" s="6">
        <f>VLOOKUP(Table2[[#This Row],[CustomerID]],'Medical Examinations'!A:J,7,FALSE)</f>
        <v>0</v>
      </c>
      <c r="I1754" s="6" t="str">
        <f>VLOOKUP(Table2[[#This Row],[CustomerID]],'Medical Examinations'!A:J,8,FALSE)</f>
        <v>No</v>
      </c>
      <c r="J1754" s="6" t="str">
        <f>VLOOKUP(Table2[[#This Row],[CustomerID]],'Medical Examinations'!A:J,9,FALSE)</f>
        <v>UnderWeight</v>
      </c>
      <c r="K1754" s="6" t="str">
        <f>VLOOKUP(Table2[[#This Row],[CustomerID]],'Medical Examinations'!A:J,10,FALSE)</f>
        <v>Diabetes</v>
      </c>
      <c r="L1754" s="6" t="str">
        <f>VLOOKUP(Table2[[#This Row],[CustomerID]],'Hospitalisation Details'!A:M,12,FALSE)</f>
        <v>22-Nov-1978</v>
      </c>
      <c r="M1754" s="6">
        <f>VLOOKUP(Table2[[#This Row],[CustomerID]],'Hospitalisation Details'!A:M,7,FALSE)</f>
        <v>5077.1899999999996</v>
      </c>
      <c r="N1754" s="6" t="str">
        <f>VLOOKUP(Table2[[#This Row],[CustomerID]],'Hospitalisation Details'!A:M,8,FALSE)</f>
        <v>tier - 2</v>
      </c>
      <c r="O1754" s="6" t="str">
        <f>VLOOKUP(Table2[[#This Row],[CustomerID]],'Hospitalisation Details'!A:M,9,FALSE)</f>
        <v>tier - 3</v>
      </c>
      <c r="P1754" s="6" t="str">
        <f>VLOOKUP(Table2[[#This Row],[CustomerID]],'Hospitalisation Details'!A:M,10,FALSE)</f>
        <v>R1012</v>
      </c>
      <c r="Q1754" s="6">
        <f>VLOOKUP(Table2[[#This Row],[CustomerID]],'Hospitalisation Details'!A:M,13,FALSE)</f>
        <v>44</v>
      </c>
      <c r="R1754" s="41"/>
    </row>
    <row r="1755" spans="1:18" x14ac:dyDescent="0.3">
      <c r="A1755" s="6" t="str">
        <f>VLOOKUP('Customer Names'!A1755,'Customer Names'!A:A,1,FALSE)</f>
        <v>Id1754</v>
      </c>
      <c r="B1755" s="6" t="str">
        <f>VLOOKUP(Table2[[#This Row],[CustomerID]],'Customer Names'!A:E,4,FALSE)</f>
        <v xml:space="preserve">  Jonathan C</v>
      </c>
      <c r="C1755" s="6">
        <f>VLOOKUP(Table2[[#This Row],[CustomerID]],'Medical Examinations'!A:J,2,FALSE)</f>
        <v>28.54</v>
      </c>
      <c r="D1755" s="6">
        <f>VLOOKUP(Table2[[#This Row],[CustomerID]],'Medical Examinations'!A:J,3,FALSE)</f>
        <v>5.51</v>
      </c>
      <c r="E1755" s="6" t="str">
        <f>VLOOKUP(Table2[[#This Row],[CustomerID]],'Medical Examinations'!A:J,4,FALSE)</f>
        <v>No</v>
      </c>
      <c r="F1755" s="6" t="str">
        <f>VLOOKUP(Table2[[#This Row],[CustomerID]],'Medical Examinations'!A:J,5,FALSE)</f>
        <v>No</v>
      </c>
      <c r="G1755" s="6" t="str">
        <f>VLOOKUP(Table2[[#This Row],[CustomerID]],'Medical Examinations'!A:J,6,FALSE)</f>
        <v>Yes</v>
      </c>
      <c r="H1755" s="6">
        <f>VLOOKUP(Table2[[#This Row],[CustomerID]],'Medical Examinations'!A:J,7,FALSE)</f>
        <v>1</v>
      </c>
      <c r="I1755" s="6" t="str">
        <f>VLOOKUP(Table2[[#This Row],[CustomerID]],'Medical Examinations'!A:J,8,FALSE)</f>
        <v>No</v>
      </c>
      <c r="J1755" s="6" t="str">
        <f>VLOOKUP(Table2[[#This Row],[CustomerID]],'Medical Examinations'!A:J,9,FALSE)</f>
        <v>OverWeight</v>
      </c>
      <c r="K1755" s="6" t="str">
        <f>VLOOKUP(Table2[[#This Row],[CustomerID]],'Medical Examinations'!A:J,10,FALSE)</f>
        <v>Normal</v>
      </c>
      <c r="L1755" s="6" t="str">
        <f>VLOOKUP(Table2[[#This Row],[CustomerID]],'Hospitalisation Details'!A:M,12,FALSE)</f>
        <v>11-Jun-1993</v>
      </c>
      <c r="M1755" s="6">
        <f>VLOOKUP(Table2[[#This Row],[CustomerID]],'Hospitalisation Details'!A:M,7,FALSE)</f>
        <v>5059.5600000000004</v>
      </c>
      <c r="N1755" s="6" t="str">
        <f>VLOOKUP(Table2[[#This Row],[CustomerID]],'Hospitalisation Details'!A:M,8,FALSE)</f>
        <v>tier - 2</v>
      </c>
      <c r="O1755" s="6" t="str">
        <f>VLOOKUP(Table2[[#This Row],[CustomerID]],'Hospitalisation Details'!A:M,9,FALSE)</f>
        <v>tier - 1</v>
      </c>
      <c r="P1755" s="6" t="str">
        <f>VLOOKUP(Table2[[#This Row],[CustomerID]],'Hospitalisation Details'!A:M,10,FALSE)</f>
        <v>R1021</v>
      </c>
      <c r="Q1755" s="6">
        <f>VLOOKUP(Table2[[#This Row],[CustomerID]],'Hospitalisation Details'!A:M,13,FALSE)</f>
        <v>29</v>
      </c>
      <c r="R1755" s="41"/>
    </row>
    <row r="1756" spans="1:18" x14ac:dyDescent="0.3">
      <c r="A1756" s="6" t="str">
        <f>VLOOKUP('Customer Names'!A1756,'Customer Names'!A:A,1,FALSE)</f>
        <v>Id1755</v>
      </c>
      <c r="B1756" s="6" t="str">
        <f>VLOOKUP(Table2[[#This Row],[CustomerID]],'Customer Names'!A:E,4,FALSE)</f>
        <v xml:space="preserve">  Rachael M</v>
      </c>
      <c r="C1756" s="6">
        <f>VLOOKUP(Table2[[#This Row],[CustomerID]],'Medical Examinations'!A:J,2,FALSE)</f>
        <v>18.54</v>
      </c>
      <c r="D1756" s="6">
        <f>VLOOKUP(Table2[[#This Row],[CustomerID]],'Medical Examinations'!A:J,3,FALSE)</f>
        <v>4.95</v>
      </c>
      <c r="E1756" s="6" t="str">
        <f>VLOOKUP(Table2[[#This Row],[CustomerID]],'Medical Examinations'!A:J,4,FALSE)</f>
        <v>No</v>
      </c>
      <c r="F1756" s="6" t="str">
        <f>VLOOKUP(Table2[[#This Row],[CustomerID]],'Medical Examinations'!A:J,5,FALSE)</f>
        <v>No</v>
      </c>
      <c r="G1756" s="6" t="str">
        <f>VLOOKUP(Table2[[#This Row],[CustomerID]],'Medical Examinations'!A:J,6,FALSE)</f>
        <v>No</v>
      </c>
      <c r="H1756" s="6">
        <f>VLOOKUP(Table2[[#This Row],[CustomerID]],'Medical Examinations'!A:J,7,FALSE)</f>
        <v>0</v>
      </c>
      <c r="I1756" s="6" t="str">
        <f>VLOOKUP(Table2[[#This Row],[CustomerID]],'Medical Examinations'!A:J,8,FALSE)</f>
        <v>No</v>
      </c>
      <c r="J1756" s="6" t="str">
        <f>VLOOKUP(Table2[[#This Row],[CustomerID]],'Medical Examinations'!A:J,9,FALSE)</f>
        <v>NormalWeight</v>
      </c>
      <c r="K1756" s="6" t="str">
        <f>VLOOKUP(Table2[[#This Row],[CustomerID]],'Medical Examinations'!A:J,10,FALSE)</f>
        <v>Normal</v>
      </c>
      <c r="L1756" s="6" t="str">
        <f>VLOOKUP(Table2[[#This Row],[CustomerID]],'Hospitalisation Details'!A:M,12,FALSE)</f>
        <v>7-Sep-1980</v>
      </c>
      <c r="M1756" s="6">
        <f>VLOOKUP(Table2[[#This Row],[CustomerID]],'Hospitalisation Details'!A:M,7,FALSE)</f>
        <v>5054.05</v>
      </c>
      <c r="N1756" s="6" t="str">
        <f>VLOOKUP(Table2[[#This Row],[CustomerID]],'Hospitalisation Details'!A:M,8,FALSE)</f>
        <v>tier - 2</v>
      </c>
      <c r="O1756" s="6" t="str">
        <f>VLOOKUP(Table2[[#This Row],[CustomerID]],'Hospitalisation Details'!A:M,9,FALSE)</f>
        <v>tier - 2</v>
      </c>
      <c r="P1756" s="6" t="str">
        <f>VLOOKUP(Table2[[#This Row],[CustomerID]],'Hospitalisation Details'!A:M,10,FALSE)</f>
        <v>R1013</v>
      </c>
      <c r="Q1756" s="6">
        <f>VLOOKUP(Table2[[#This Row],[CustomerID]],'Hospitalisation Details'!A:M,13,FALSE)</f>
        <v>42</v>
      </c>
      <c r="R1756" s="41"/>
    </row>
    <row r="1757" spans="1:18" x14ac:dyDescent="0.3">
      <c r="A1757" s="6" t="str">
        <f>VLOOKUP('Customer Names'!A1757,'Customer Names'!A:A,1,FALSE)</f>
        <v>Id1756</v>
      </c>
      <c r="B1757" s="6" t="str">
        <f>VLOOKUP(Table2[[#This Row],[CustomerID]],'Customer Names'!A:E,4,FALSE)</f>
        <v xml:space="preserve">  Pilar</v>
      </c>
      <c r="C1757" s="6">
        <f>VLOOKUP(Table2[[#This Row],[CustomerID]],'Medical Examinations'!A:J,2,FALSE)</f>
        <v>32.18</v>
      </c>
      <c r="D1757" s="6">
        <f>VLOOKUP(Table2[[#This Row],[CustomerID]],'Medical Examinations'!A:J,3,FALSE)</f>
        <v>6.44</v>
      </c>
      <c r="E1757" s="6" t="str">
        <f>VLOOKUP(Table2[[#This Row],[CustomerID]],'Medical Examinations'!A:J,4,FALSE)</f>
        <v>Yes</v>
      </c>
      <c r="F1757" s="6" t="str">
        <f>VLOOKUP(Table2[[#This Row],[CustomerID]],'Medical Examinations'!A:J,5,FALSE)</f>
        <v>No</v>
      </c>
      <c r="G1757" s="6" t="str">
        <f>VLOOKUP(Table2[[#This Row],[CustomerID]],'Medical Examinations'!A:J,6,FALSE)</f>
        <v>Yes</v>
      </c>
      <c r="H1757" s="6">
        <f>VLOOKUP(Table2[[#This Row],[CustomerID]],'Medical Examinations'!A:J,7,FALSE)</f>
        <v>1</v>
      </c>
      <c r="I1757" s="6" t="str">
        <f>VLOOKUP(Table2[[#This Row],[CustomerID]],'Medical Examinations'!A:J,8,FALSE)</f>
        <v>No</v>
      </c>
      <c r="J1757" s="6" t="str">
        <f>VLOOKUP(Table2[[#This Row],[CustomerID]],'Medical Examinations'!A:J,9,FALSE)</f>
        <v>Obesity</v>
      </c>
      <c r="K1757" s="6" t="str">
        <f>VLOOKUP(Table2[[#This Row],[CustomerID]],'Medical Examinations'!A:J,10,FALSE)</f>
        <v>Diabetes</v>
      </c>
      <c r="L1757" s="6" t="str">
        <f>VLOOKUP(Table2[[#This Row],[CustomerID]],'Hospitalisation Details'!A:M,12,FALSE)</f>
        <v>29-Jul-1997</v>
      </c>
      <c r="M1757" s="6">
        <f>VLOOKUP(Table2[[#This Row],[CustomerID]],'Hospitalisation Details'!A:M,7,FALSE)</f>
        <v>5045.1499999999996</v>
      </c>
      <c r="N1757" s="6" t="str">
        <f>VLOOKUP(Table2[[#This Row],[CustomerID]],'Hospitalisation Details'!A:M,8,FALSE)</f>
        <v>tier - 2</v>
      </c>
      <c r="O1757" s="6" t="str">
        <f>VLOOKUP(Table2[[#This Row],[CustomerID]],'Hospitalisation Details'!A:M,9,FALSE)</f>
        <v>tier - 2</v>
      </c>
      <c r="P1757" s="6" t="str">
        <f>VLOOKUP(Table2[[#This Row],[CustomerID]],'Hospitalisation Details'!A:M,10,FALSE)</f>
        <v>R1012</v>
      </c>
      <c r="Q1757" s="6">
        <f>VLOOKUP(Table2[[#This Row],[CustomerID]],'Hospitalisation Details'!A:M,13,FALSE)</f>
        <v>25</v>
      </c>
      <c r="R1757" s="41"/>
    </row>
    <row r="1758" spans="1:18" x14ac:dyDescent="0.3">
      <c r="A1758" s="6" t="str">
        <f>VLOOKUP('Customer Names'!A1758,'Customer Names'!A:A,1,FALSE)</f>
        <v>Id1757</v>
      </c>
      <c r="B1758" s="6" t="str">
        <f>VLOOKUP(Table2[[#This Row],[CustomerID]],'Customer Names'!A:E,4,FALSE)</f>
        <v xml:space="preserve">  Kyle M</v>
      </c>
      <c r="C1758" s="6">
        <f>VLOOKUP(Table2[[#This Row],[CustomerID]],'Medical Examinations'!A:J,2,FALSE)</f>
        <v>37.380000000000003</v>
      </c>
      <c r="D1758" s="6">
        <f>VLOOKUP(Table2[[#This Row],[CustomerID]],'Medical Examinations'!A:J,3,FALSE)</f>
        <v>6.05</v>
      </c>
      <c r="E1758" s="6" t="str">
        <f>VLOOKUP(Table2[[#This Row],[CustomerID]],'Medical Examinations'!A:J,4,FALSE)</f>
        <v>Yes</v>
      </c>
      <c r="F1758" s="6" t="str">
        <f>VLOOKUP(Table2[[#This Row],[CustomerID]],'Medical Examinations'!A:J,5,FALSE)</f>
        <v>No</v>
      </c>
      <c r="G1758" s="6" t="str">
        <f>VLOOKUP(Table2[[#This Row],[CustomerID]],'Medical Examinations'!A:J,6,FALSE)</f>
        <v>No</v>
      </c>
      <c r="H1758" s="6">
        <f>VLOOKUP(Table2[[#This Row],[CustomerID]],'Medical Examinations'!A:J,7,FALSE)</f>
        <v>0</v>
      </c>
      <c r="I1758" s="6" t="str">
        <f>VLOOKUP(Table2[[#This Row],[CustomerID]],'Medical Examinations'!A:J,8,FALSE)</f>
        <v>No</v>
      </c>
      <c r="J1758" s="6" t="str">
        <f>VLOOKUP(Table2[[#This Row],[CustomerID]],'Medical Examinations'!A:J,9,FALSE)</f>
        <v>Obesity</v>
      </c>
      <c r="K1758" s="6" t="str">
        <f>VLOOKUP(Table2[[#This Row],[CustomerID]],'Medical Examinations'!A:J,10,FALSE)</f>
        <v>Prediabetes</v>
      </c>
      <c r="L1758" s="6" t="str">
        <f>VLOOKUP(Table2[[#This Row],[CustomerID]],'Hospitalisation Details'!A:M,12,FALSE)</f>
        <v>16-Oct-2001</v>
      </c>
      <c r="M1758" s="6">
        <f>VLOOKUP(Table2[[#This Row],[CustomerID]],'Hospitalisation Details'!A:M,7,FALSE)</f>
        <v>5043.13</v>
      </c>
      <c r="N1758" s="6" t="str">
        <f>VLOOKUP(Table2[[#This Row],[CustomerID]],'Hospitalisation Details'!A:M,8,FALSE)</f>
        <v>tier - 2</v>
      </c>
      <c r="O1758" s="6" t="str">
        <f>VLOOKUP(Table2[[#This Row],[CustomerID]],'Hospitalisation Details'!A:M,9,FALSE)</f>
        <v>tier - 3</v>
      </c>
      <c r="P1758" s="6" t="str">
        <f>VLOOKUP(Table2[[#This Row],[CustomerID]],'Hospitalisation Details'!A:M,10,FALSE)</f>
        <v>R1011</v>
      </c>
      <c r="Q1758" s="6">
        <f>VLOOKUP(Table2[[#This Row],[CustomerID]],'Hospitalisation Details'!A:M,13,FALSE)</f>
        <v>21</v>
      </c>
      <c r="R1758" s="41"/>
    </row>
    <row r="1759" spans="1:18" x14ac:dyDescent="0.3">
      <c r="A1759" s="6" t="str">
        <f>VLOOKUP('Customer Names'!A1759,'Customer Names'!A:A,1,FALSE)</f>
        <v>Id1758</v>
      </c>
      <c r="B1759" s="6" t="str">
        <f>VLOOKUP(Table2[[#This Row],[CustomerID]],'Customer Names'!A:E,4,FALSE)</f>
        <v xml:space="preserve">  Christie</v>
      </c>
      <c r="C1759" s="6">
        <f>VLOOKUP(Table2[[#This Row],[CustomerID]],'Medical Examinations'!A:J,2,FALSE)</f>
        <v>31.12</v>
      </c>
      <c r="D1759" s="6">
        <f>VLOOKUP(Table2[[#This Row],[CustomerID]],'Medical Examinations'!A:J,3,FALSE)</f>
        <v>4.76</v>
      </c>
      <c r="E1759" s="6" t="str">
        <f>VLOOKUP(Table2[[#This Row],[CustomerID]],'Medical Examinations'!A:J,4,FALSE)</f>
        <v>Yes</v>
      </c>
      <c r="F1759" s="6" t="str">
        <f>VLOOKUP(Table2[[#This Row],[CustomerID]],'Medical Examinations'!A:J,5,FALSE)</f>
        <v>No</v>
      </c>
      <c r="G1759" s="6" t="str">
        <f>VLOOKUP(Table2[[#This Row],[CustomerID]],'Medical Examinations'!A:J,6,FALSE)</f>
        <v>Yes</v>
      </c>
      <c r="H1759" s="6">
        <f>VLOOKUP(Table2[[#This Row],[CustomerID]],'Medical Examinations'!A:J,7,FALSE)</f>
        <v>1</v>
      </c>
      <c r="I1759" s="6" t="str">
        <f>VLOOKUP(Table2[[#This Row],[CustomerID]],'Medical Examinations'!A:J,8,FALSE)</f>
        <v>No</v>
      </c>
      <c r="J1759" s="6" t="str">
        <f>VLOOKUP(Table2[[#This Row],[CustomerID]],'Medical Examinations'!A:J,9,FALSE)</f>
        <v>Obesity</v>
      </c>
      <c r="K1759" s="6" t="str">
        <f>VLOOKUP(Table2[[#This Row],[CustomerID]],'Medical Examinations'!A:J,10,FALSE)</f>
        <v>Normal</v>
      </c>
      <c r="L1759" s="6" t="str">
        <f>VLOOKUP(Table2[[#This Row],[CustomerID]],'Hospitalisation Details'!A:M,12,FALSE)</f>
        <v>4-Dec-1997</v>
      </c>
      <c r="M1759" s="6">
        <f>VLOOKUP(Table2[[#This Row],[CustomerID]],'Hospitalisation Details'!A:M,7,FALSE)</f>
        <v>5038.57</v>
      </c>
      <c r="N1759" s="6" t="str">
        <f>VLOOKUP(Table2[[#This Row],[CustomerID]],'Hospitalisation Details'!A:M,8,FALSE)</f>
        <v>tier - 2</v>
      </c>
      <c r="O1759" s="6" t="str">
        <f>VLOOKUP(Table2[[#This Row],[CustomerID]],'Hospitalisation Details'!A:M,9,FALSE)</f>
        <v>tier - 2</v>
      </c>
      <c r="P1759" s="6" t="str">
        <f>VLOOKUP(Table2[[#This Row],[CustomerID]],'Hospitalisation Details'!A:M,10,FALSE)</f>
        <v>R1025</v>
      </c>
      <c r="Q1759" s="6">
        <f>VLOOKUP(Table2[[#This Row],[CustomerID]],'Hospitalisation Details'!A:M,13,FALSE)</f>
        <v>25</v>
      </c>
      <c r="R1759" s="41"/>
    </row>
    <row r="1760" spans="1:18" x14ac:dyDescent="0.3">
      <c r="A1760" s="6" t="str">
        <f>VLOOKUP('Customer Names'!A1760,'Customer Names'!A:A,1,FALSE)</f>
        <v>Id1759</v>
      </c>
      <c r="B1760" s="6" t="str">
        <f>VLOOKUP(Table2[[#This Row],[CustomerID]],'Customer Names'!A:E,4,FALSE)</f>
        <v xml:space="preserve">  David A</v>
      </c>
      <c r="C1760" s="6">
        <f>VLOOKUP(Table2[[#This Row],[CustomerID]],'Medical Examinations'!A:J,2,FALSE)</f>
        <v>22.01</v>
      </c>
      <c r="D1760" s="6">
        <f>VLOOKUP(Table2[[#This Row],[CustomerID]],'Medical Examinations'!A:J,3,FALSE)</f>
        <v>6.72</v>
      </c>
      <c r="E1760" s="6" t="str">
        <f>VLOOKUP(Table2[[#This Row],[CustomerID]],'Medical Examinations'!A:J,4,FALSE)</f>
        <v>Yes</v>
      </c>
      <c r="F1760" s="6" t="str">
        <f>VLOOKUP(Table2[[#This Row],[CustomerID]],'Medical Examinations'!A:J,5,FALSE)</f>
        <v>No</v>
      </c>
      <c r="G1760" s="6" t="str">
        <f>VLOOKUP(Table2[[#This Row],[CustomerID]],'Medical Examinations'!A:J,6,FALSE)</f>
        <v>No</v>
      </c>
      <c r="H1760" s="6">
        <f>VLOOKUP(Table2[[#This Row],[CustomerID]],'Medical Examinations'!A:J,7,FALSE)</f>
        <v>1</v>
      </c>
      <c r="I1760" s="6" t="str">
        <f>VLOOKUP(Table2[[#This Row],[CustomerID]],'Medical Examinations'!A:J,8,FALSE)</f>
        <v>No</v>
      </c>
      <c r="J1760" s="6" t="str">
        <f>VLOOKUP(Table2[[#This Row],[CustomerID]],'Medical Examinations'!A:J,9,FALSE)</f>
        <v>NormalWeight</v>
      </c>
      <c r="K1760" s="6" t="str">
        <f>VLOOKUP(Table2[[#This Row],[CustomerID]],'Medical Examinations'!A:J,10,FALSE)</f>
        <v>Diabetes</v>
      </c>
      <c r="L1760" s="6" t="str">
        <f>VLOOKUP(Table2[[#This Row],[CustomerID]],'Hospitalisation Details'!A:M,12,FALSE)</f>
        <v>29-Jun-1986</v>
      </c>
      <c r="M1760" s="6">
        <f>VLOOKUP(Table2[[#This Row],[CustomerID]],'Hospitalisation Details'!A:M,7,FALSE)</f>
        <v>5034.1000000000004</v>
      </c>
      <c r="N1760" s="6" t="str">
        <f>VLOOKUP(Table2[[#This Row],[CustomerID]],'Hospitalisation Details'!A:M,8,FALSE)</f>
        <v>tier - 2</v>
      </c>
      <c r="O1760" s="6" t="str">
        <f>VLOOKUP(Table2[[#This Row],[CustomerID]],'Hospitalisation Details'!A:M,9,FALSE)</f>
        <v>tier - 2</v>
      </c>
      <c r="P1760" s="6" t="str">
        <f>VLOOKUP(Table2[[#This Row],[CustomerID]],'Hospitalisation Details'!A:M,10,FALSE)</f>
        <v>R1013</v>
      </c>
      <c r="Q1760" s="6">
        <f>VLOOKUP(Table2[[#This Row],[CustomerID]],'Hospitalisation Details'!A:M,13,FALSE)</f>
        <v>36</v>
      </c>
      <c r="R1760" s="41"/>
    </row>
    <row r="1761" spans="1:18" x14ac:dyDescent="0.3">
      <c r="A1761" s="6" t="str">
        <f>VLOOKUP('Customer Names'!A1761,'Customer Names'!A:A,1,FALSE)</f>
        <v>Id1760</v>
      </c>
      <c r="B1761" s="6" t="str">
        <f>VLOOKUP(Table2[[#This Row],[CustomerID]],'Customer Names'!A:E,4,FALSE)</f>
        <v xml:space="preserve">  Masahiro</v>
      </c>
      <c r="C1761" s="6">
        <f>VLOOKUP(Table2[[#This Row],[CustomerID]],'Medical Examinations'!A:J,2,FALSE)</f>
        <v>27.645</v>
      </c>
      <c r="D1761" s="6">
        <f>VLOOKUP(Table2[[#This Row],[CustomerID]],'Medical Examinations'!A:J,3,FALSE)</f>
        <v>5.7</v>
      </c>
      <c r="E1761" s="6" t="str">
        <f>VLOOKUP(Table2[[#This Row],[CustomerID]],'Medical Examinations'!A:J,4,FALSE)</f>
        <v>No</v>
      </c>
      <c r="F1761" s="6" t="str">
        <f>VLOOKUP(Table2[[#This Row],[CustomerID]],'Medical Examinations'!A:J,5,FALSE)</f>
        <v>No</v>
      </c>
      <c r="G1761" s="6" t="str">
        <f>VLOOKUP(Table2[[#This Row],[CustomerID]],'Medical Examinations'!A:J,6,FALSE)</f>
        <v>No</v>
      </c>
      <c r="H1761" s="6">
        <f>VLOOKUP(Table2[[#This Row],[CustomerID]],'Medical Examinations'!A:J,7,FALSE)</f>
        <v>0</v>
      </c>
      <c r="I1761" s="6" t="str">
        <f>VLOOKUP(Table2[[#This Row],[CustomerID]],'Medical Examinations'!A:J,8,FALSE)</f>
        <v>No</v>
      </c>
      <c r="J1761" s="6" t="str">
        <f>VLOOKUP(Table2[[#This Row],[CustomerID]],'Medical Examinations'!A:J,9,FALSE)</f>
        <v>OverWeight</v>
      </c>
      <c r="K1761" s="6" t="str">
        <f>VLOOKUP(Table2[[#This Row],[CustomerID]],'Medical Examinations'!A:J,10,FALSE)</f>
        <v>Prediabetes</v>
      </c>
      <c r="L1761" s="6" t="str">
        <f>VLOOKUP(Table2[[#This Row],[CustomerID]],'Hospitalisation Details'!A:M,12,FALSE)</f>
        <v>10-Sep-1991</v>
      </c>
      <c r="M1761" s="6">
        <f>VLOOKUP(Table2[[#This Row],[CustomerID]],'Hospitalisation Details'!A:M,7,FALSE)</f>
        <v>5031.2700000000004</v>
      </c>
      <c r="N1761" s="6" t="str">
        <f>VLOOKUP(Table2[[#This Row],[CustomerID]],'Hospitalisation Details'!A:M,8,FALSE)</f>
        <v>tier - 3</v>
      </c>
      <c r="O1761" s="6" t="str">
        <f>VLOOKUP(Table2[[#This Row],[CustomerID]],'Hospitalisation Details'!A:M,9,FALSE)</f>
        <v>tier - 1</v>
      </c>
      <c r="P1761" s="6" t="str">
        <f>VLOOKUP(Table2[[#This Row],[CustomerID]],'Hospitalisation Details'!A:M,10,FALSE)</f>
        <v>R1016</v>
      </c>
      <c r="Q1761" s="6">
        <f>VLOOKUP(Table2[[#This Row],[CustomerID]],'Hospitalisation Details'!A:M,13,FALSE)</f>
        <v>31</v>
      </c>
      <c r="R1761" s="41"/>
    </row>
    <row r="1762" spans="1:18" x14ac:dyDescent="0.3">
      <c r="A1762" s="6" t="str">
        <f>VLOOKUP('Customer Names'!A1762,'Customer Names'!A:A,1,FALSE)</f>
        <v>Id1761</v>
      </c>
      <c r="B1762" s="6" t="str">
        <f>VLOOKUP(Table2[[#This Row],[CustomerID]],'Customer Names'!A:E,4,FALSE)</f>
        <v xml:space="preserve">  Logan B</v>
      </c>
      <c r="C1762" s="6">
        <f>VLOOKUP(Table2[[#This Row],[CustomerID]],'Medical Examinations'!A:J,2,FALSE)</f>
        <v>29.64</v>
      </c>
      <c r="D1762" s="6">
        <f>VLOOKUP(Table2[[#This Row],[CustomerID]],'Medical Examinations'!A:J,3,FALSE)</f>
        <v>5.31</v>
      </c>
      <c r="E1762" s="6" t="str">
        <f>VLOOKUP(Table2[[#This Row],[CustomerID]],'Medical Examinations'!A:J,4,FALSE)</f>
        <v>Yes</v>
      </c>
      <c r="F1762" s="6" t="str">
        <f>VLOOKUP(Table2[[#This Row],[CustomerID]],'Medical Examinations'!A:J,5,FALSE)</f>
        <v>No</v>
      </c>
      <c r="G1762" s="6" t="str">
        <f>VLOOKUP(Table2[[#This Row],[CustomerID]],'Medical Examinations'!A:J,6,FALSE)</f>
        <v>No</v>
      </c>
      <c r="H1762" s="6">
        <f>VLOOKUP(Table2[[#This Row],[CustomerID]],'Medical Examinations'!A:J,7,FALSE)</f>
        <v>0</v>
      </c>
      <c r="I1762" s="6" t="str">
        <f>VLOOKUP(Table2[[#This Row],[CustomerID]],'Medical Examinations'!A:J,8,FALSE)</f>
        <v>No</v>
      </c>
      <c r="J1762" s="6" t="str">
        <f>VLOOKUP(Table2[[#This Row],[CustomerID]],'Medical Examinations'!A:J,9,FALSE)</f>
        <v>OverWeight</v>
      </c>
      <c r="K1762" s="6" t="str">
        <f>VLOOKUP(Table2[[#This Row],[CustomerID]],'Medical Examinations'!A:J,10,FALSE)</f>
        <v>Normal</v>
      </c>
      <c r="L1762" s="6" t="str">
        <f>VLOOKUP(Table2[[#This Row],[CustomerID]],'Hospitalisation Details'!A:M,12,FALSE)</f>
        <v>28-Dec-1985</v>
      </c>
      <c r="M1762" s="6">
        <f>VLOOKUP(Table2[[#This Row],[CustomerID]],'Hospitalisation Details'!A:M,7,FALSE)</f>
        <v>5028.1499999999996</v>
      </c>
      <c r="N1762" s="6" t="str">
        <f>VLOOKUP(Table2[[#This Row],[CustomerID]],'Hospitalisation Details'!A:M,8,FALSE)</f>
        <v>tier - 1</v>
      </c>
      <c r="O1762" s="6" t="str">
        <f>VLOOKUP(Table2[[#This Row],[CustomerID]],'Hospitalisation Details'!A:M,9,FALSE)</f>
        <v>tier - 2</v>
      </c>
      <c r="P1762" s="6" t="str">
        <f>VLOOKUP(Table2[[#This Row],[CustomerID]],'Hospitalisation Details'!A:M,10,FALSE)</f>
        <v>R1012</v>
      </c>
      <c r="Q1762" s="6">
        <f>VLOOKUP(Table2[[#This Row],[CustomerID]],'Hospitalisation Details'!A:M,13,FALSE)</f>
        <v>37</v>
      </c>
      <c r="R1762" s="41"/>
    </row>
    <row r="1763" spans="1:18" x14ac:dyDescent="0.3">
      <c r="A1763" s="6" t="str">
        <f>VLOOKUP('Customer Names'!A1763,'Customer Names'!A:A,1,FALSE)</f>
        <v>Id1762</v>
      </c>
      <c r="B1763" s="6" t="str">
        <f>VLOOKUP(Table2[[#This Row],[CustomerID]],'Customer Names'!A:E,4,FALSE)</f>
        <v xml:space="preserve">  Stephanie L</v>
      </c>
      <c r="C1763" s="6">
        <f>VLOOKUP(Table2[[#This Row],[CustomerID]],'Medical Examinations'!A:J,2,FALSE)</f>
        <v>33.700000000000003</v>
      </c>
      <c r="D1763" s="6">
        <f>VLOOKUP(Table2[[#This Row],[CustomerID]],'Medical Examinations'!A:J,3,FALSE)</f>
        <v>4.32</v>
      </c>
      <c r="E1763" s="6" t="str">
        <f>VLOOKUP(Table2[[#This Row],[CustomerID]],'Medical Examinations'!A:J,4,FALSE)</f>
        <v>Yes</v>
      </c>
      <c r="F1763" s="6" t="str">
        <f>VLOOKUP(Table2[[#This Row],[CustomerID]],'Medical Examinations'!A:J,5,FALSE)</f>
        <v>No</v>
      </c>
      <c r="G1763" s="6" t="str">
        <f>VLOOKUP(Table2[[#This Row],[CustomerID]],'Medical Examinations'!A:J,6,FALSE)</f>
        <v>No</v>
      </c>
      <c r="H1763" s="6">
        <f>VLOOKUP(Table2[[#This Row],[CustomerID]],'Medical Examinations'!A:J,7,FALSE)</f>
        <v>1</v>
      </c>
      <c r="I1763" s="6" t="str">
        <f>VLOOKUP(Table2[[#This Row],[CustomerID]],'Medical Examinations'!A:J,8,FALSE)</f>
        <v>No</v>
      </c>
      <c r="J1763" s="6" t="str">
        <f>VLOOKUP(Table2[[#This Row],[CustomerID]],'Medical Examinations'!A:J,9,FALSE)</f>
        <v>Obesity</v>
      </c>
      <c r="K1763" s="6" t="str">
        <f>VLOOKUP(Table2[[#This Row],[CustomerID]],'Medical Examinations'!A:J,10,FALSE)</f>
        <v>Normal</v>
      </c>
      <c r="L1763" s="6" t="str">
        <f>VLOOKUP(Table2[[#This Row],[CustomerID]],'Hospitalisation Details'!A:M,12,FALSE)</f>
        <v>9-Nov-1988</v>
      </c>
      <c r="M1763" s="6">
        <f>VLOOKUP(Table2[[#This Row],[CustomerID]],'Hospitalisation Details'!A:M,7,FALSE)</f>
        <v>5012.47</v>
      </c>
      <c r="N1763" s="6" t="str">
        <f>VLOOKUP(Table2[[#This Row],[CustomerID]],'Hospitalisation Details'!A:M,8,FALSE)</f>
        <v>tier - 2</v>
      </c>
      <c r="O1763" s="6" t="str">
        <f>VLOOKUP(Table2[[#This Row],[CustomerID]],'Hospitalisation Details'!A:M,9,FALSE)</f>
        <v>tier - 3</v>
      </c>
      <c r="P1763" s="6" t="str">
        <f>VLOOKUP(Table2[[#This Row],[CustomerID]],'Hospitalisation Details'!A:M,10,FALSE)</f>
        <v>R1011</v>
      </c>
      <c r="Q1763" s="6">
        <f>VLOOKUP(Table2[[#This Row],[CustomerID]],'Hospitalisation Details'!A:M,13,FALSE)</f>
        <v>34</v>
      </c>
      <c r="R1763" s="41"/>
    </row>
    <row r="1764" spans="1:18" x14ac:dyDescent="0.3">
      <c r="A1764" s="6" t="str">
        <f>VLOOKUP('Customer Names'!A1764,'Customer Names'!A:A,1,FALSE)</f>
        <v>Id1763</v>
      </c>
      <c r="B1764" s="6" t="str">
        <f>VLOOKUP(Table2[[#This Row],[CustomerID]],'Customer Names'!A:E,4,FALSE)</f>
        <v xml:space="preserve">  Angela H</v>
      </c>
      <c r="C1764" s="6">
        <f>VLOOKUP(Table2[[#This Row],[CustomerID]],'Medical Examinations'!A:J,2,FALSE)</f>
        <v>27.5</v>
      </c>
      <c r="D1764" s="6">
        <f>VLOOKUP(Table2[[#This Row],[CustomerID]],'Medical Examinations'!A:J,3,FALSE)</f>
        <v>4.2300000000000004</v>
      </c>
      <c r="E1764" s="6" t="str">
        <f>VLOOKUP(Table2[[#This Row],[CustomerID]],'Medical Examinations'!A:J,4,FALSE)</f>
        <v>Yes</v>
      </c>
      <c r="F1764" s="6" t="str">
        <f>VLOOKUP(Table2[[#This Row],[CustomerID]],'Medical Examinations'!A:J,5,FALSE)</f>
        <v>No</v>
      </c>
      <c r="G1764" s="6" t="str">
        <f>VLOOKUP(Table2[[#This Row],[CustomerID]],'Medical Examinations'!A:J,6,FALSE)</f>
        <v>No</v>
      </c>
      <c r="H1764" s="6">
        <f>VLOOKUP(Table2[[#This Row],[CustomerID]],'Medical Examinations'!A:J,7,FALSE)</f>
        <v>1</v>
      </c>
      <c r="I1764" s="6" t="str">
        <f>VLOOKUP(Table2[[#This Row],[CustomerID]],'Medical Examinations'!A:J,8,FALSE)</f>
        <v>No</v>
      </c>
      <c r="J1764" s="6" t="str">
        <f>VLOOKUP(Table2[[#This Row],[CustomerID]],'Medical Examinations'!A:J,9,FALSE)</f>
        <v>OverWeight</v>
      </c>
      <c r="K1764" s="6" t="str">
        <f>VLOOKUP(Table2[[#This Row],[CustomerID]],'Medical Examinations'!A:J,10,FALSE)</f>
        <v>Normal</v>
      </c>
      <c r="L1764" s="6" t="str">
        <f>VLOOKUP(Table2[[#This Row],[CustomerID]],'Hospitalisation Details'!A:M,12,FALSE)</f>
        <v>8-Jul-1988</v>
      </c>
      <c r="M1764" s="6">
        <f>VLOOKUP(Table2[[#This Row],[CustomerID]],'Hospitalisation Details'!A:M,7,FALSE)</f>
        <v>5003.8500000000004</v>
      </c>
      <c r="N1764" s="6" t="str">
        <f>VLOOKUP(Table2[[#This Row],[CustomerID]],'Hospitalisation Details'!A:M,8,FALSE)</f>
        <v>tier - 2</v>
      </c>
      <c r="O1764" s="6" t="str">
        <f>VLOOKUP(Table2[[#This Row],[CustomerID]],'Hospitalisation Details'!A:M,9,FALSE)</f>
        <v>tier - 3</v>
      </c>
      <c r="P1764" s="6" t="str">
        <f>VLOOKUP(Table2[[#This Row],[CustomerID]],'Hospitalisation Details'!A:M,10,FALSE)</f>
        <v>R1011</v>
      </c>
      <c r="Q1764" s="6">
        <f>VLOOKUP(Table2[[#This Row],[CustomerID]],'Hospitalisation Details'!A:M,13,FALSE)</f>
        <v>34</v>
      </c>
      <c r="R1764" s="41"/>
    </row>
    <row r="1765" spans="1:18" x14ac:dyDescent="0.3">
      <c r="A1765" s="6" t="str">
        <f>VLOOKUP('Customer Names'!A1765,'Customer Names'!A:A,1,FALSE)</f>
        <v>Id1764</v>
      </c>
      <c r="B1765" s="6" t="str">
        <f>VLOOKUP(Table2[[#This Row],[CustomerID]],'Customer Names'!A:E,4,FALSE)</f>
        <v xml:space="preserve">  Britt K</v>
      </c>
      <c r="C1765" s="6">
        <f>VLOOKUP(Table2[[#This Row],[CustomerID]],'Medical Examinations'!A:J,2,FALSE)</f>
        <v>16.12</v>
      </c>
      <c r="D1765" s="6">
        <f>VLOOKUP(Table2[[#This Row],[CustomerID]],'Medical Examinations'!A:J,3,FALSE)</f>
        <v>6.09</v>
      </c>
      <c r="E1765" s="6" t="str">
        <f>VLOOKUP(Table2[[#This Row],[CustomerID]],'Medical Examinations'!A:J,4,FALSE)</f>
        <v>No</v>
      </c>
      <c r="F1765" s="6" t="str">
        <f>VLOOKUP(Table2[[#This Row],[CustomerID]],'Medical Examinations'!A:J,5,FALSE)</f>
        <v>No</v>
      </c>
      <c r="G1765" s="6" t="str">
        <f>VLOOKUP(Table2[[#This Row],[CustomerID]],'Medical Examinations'!A:J,6,FALSE)</f>
        <v>No</v>
      </c>
      <c r="H1765" s="6">
        <f>VLOOKUP(Table2[[#This Row],[CustomerID]],'Medical Examinations'!A:J,7,FALSE)</f>
        <v>0</v>
      </c>
      <c r="I1765" s="6" t="str">
        <f>VLOOKUP(Table2[[#This Row],[CustomerID]],'Medical Examinations'!A:J,8,FALSE)</f>
        <v>No</v>
      </c>
      <c r="J1765" s="6" t="str">
        <f>VLOOKUP(Table2[[#This Row],[CustomerID]],'Medical Examinations'!A:J,9,FALSE)</f>
        <v>UnderWeight</v>
      </c>
      <c r="K1765" s="6" t="str">
        <f>VLOOKUP(Table2[[#This Row],[CustomerID]],'Medical Examinations'!A:J,10,FALSE)</f>
        <v>Prediabetes</v>
      </c>
      <c r="L1765" s="6" t="str">
        <f>VLOOKUP(Table2[[#This Row],[CustomerID]],'Hospitalisation Details'!A:M,12,FALSE)</f>
        <v>9-Jun-1977</v>
      </c>
      <c r="M1765" s="6">
        <f>VLOOKUP(Table2[[#This Row],[CustomerID]],'Hospitalisation Details'!A:M,7,FALSE)</f>
        <v>5003.7700000000004</v>
      </c>
      <c r="N1765" s="6" t="str">
        <f>VLOOKUP(Table2[[#This Row],[CustomerID]],'Hospitalisation Details'!A:M,8,FALSE)</f>
        <v>tier - 2</v>
      </c>
      <c r="O1765" s="6" t="str">
        <f>VLOOKUP(Table2[[#This Row],[CustomerID]],'Hospitalisation Details'!A:M,9,FALSE)</f>
        <v>tier - 3</v>
      </c>
      <c r="P1765" s="6" t="str">
        <f>VLOOKUP(Table2[[#This Row],[CustomerID]],'Hospitalisation Details'!A:M,10,FALSE)</f>
        <v>R1013</v>
      </c>
      <c r="Q1765" s="6">
        <f>VLOOKUP(Table2[[#This Row],[CustomerID]],'Hospitalisation Details'!A:M,13,FALSE)</f>
        <v>45</v>
      </c>
      <c r="R1765" s="41"/>
    </row>
    <row r="1766" spans="1:18" x14ac:dyDescent="0.3">
      <c r="A1766" s="6" t="str">
        <f>VLOOKUP('Customer Names'!A1766,'Customer Names'!A:A,1,FALSE)</f>
        <v>Id1765</v>
      </c>
      <c r="B1766" s="6" t="str">
        <f>VLOOKUP(Table2[[#This Row],[CustomerID]],'Customer Names'!A:E,4,FALSE)</f>
        <v xml:space="preserve">  Joyce R</v>
      </c>
      <c r="C1766" s="6">
        <f>VLOOKUP(Table2[[#This Row],[CustomerID]],'Medical Examinations'!A:J,2,FALSE)</f>
        <v>26.73</v>
      </c>
      <c r="D1766" s="6">
        <f>VLOOKUP(Table2[[#This Row],[CustomerID]],'Medical Examinations'!A:J,3,FALSE)</f>
        <v>4.74</v>
      </c>
      <c r="E1766" s="6" t="str">
        <f>VLOOKUP(Table2[[#This Row],[CustomerID]],'Medical Examinations'!A:J,4,FALSE)</f>
        <v>Yes</v>
      </c>
      <c r="F1766" s="6" t="str">
        <f>VLOOKUP(Table2[[#This Row],[CustomerID]],'Medical Examinations'!A:J,5,FALSE)</f>
        <v>No</v>
      </c>
      <c r="G1766" s="6" t="str">
        <f>VLOOKUP(Table2[[#This Row],[CustomerID]],'Medical Examinations'!A:J,6,FALSE)</f>
        <v>No</v>
      </c>
      <c r="H1766" s="6">
        <f>VLOOKUP(Table2[[#This Row],[CustomerID]],'Medical Examinations'!A:J,7,FALSE)</f>
        <v>1</v>
      </c>
      <c r="I1766" s="6" t="str">
        <f>VLOOKUP(Table2[[#This Row],[CustomerID]],'Medical Examinations'!A:J,8,FALSE)</f>
        <v>No</v>
      </c>
      <c r="J1766" s="6" t="str">
        <f>VLOOKUP(Table2[[#This Row],[CustomerID]],'Medical Examinations'!A:J,9,FALSE)</f>
        <v>OverWeight</v>
      </c>
      <c r="K1766" s="6" t="str">
        <f>VLOOKUP(Table2[[#This Row],[CustomerID]],'Medical Examinations'!A:J,10,FALSE)</f>
        <v>Normal</v>
      </c>
      <c r="L1766" s="6" t="str">
        <f>VLOOKUP(Table2[[#This Row],[CustomerID]],'Hospitalisation Details'!A:M,12,FALSE)</f>
        <v>4-Sep-1988</v>
      </c>
      <c r="M1766" s="6">
        <f>VLOOKUP(Table2[[#This Row],[CustomerID]],'Hospitalisation Details'!A:M,7,FALSE)</f>
        <v>5002.78</v>
      </c>
      <c r="N1766" s="6" t="str">
        <f>VLOOKUP(Table2[[#This Row],[CustomerID]],'Hospitalisation Details'!A:M,8,FALSE)</f>
        <v>tier - 2</v>
      </c>
      <c r="O1766" s="6" t="str">
        <f>VLOOKUP(Table2[[#This Row],[CustomerID]],'Hospitalisation Details'!A:M,9,FALSE)</f>
        <v>tier - 2</v>
      </c>
      <c r="P1766" s="6" t="str">
        <f>VLOOKUP(Table2[[#This Row],[CustomerID]],'Hospitalisation Details'!A:M,10,FALSE)</f>
        <v>R1013</v>
      </c>
      <c r="Q1766" s="6">
        <f>VLOOKUP(Table2[[#This Row],[CustomerID]],'Hospitalisation Details'!A:M,13,FALSE)</f>
        <v>34</v>
      </c>
      <c r="R1766" s="41"/>
    </row>
    <row r="1767" spans="1:18" x14ac:dyDescent="0.3">
      <c r="A1767" s="6" t="str">
        <f>VLOOKUP('Customer Names'!A1767,'Customer Names'!A:A,1,FALSE)</f>
        <v>Id1766</v>
      </c>
      <c r="B1767" s="6" t="str">
        <f>VLOOKUP(Table2[[#This Row],[CustomerID]],'Customer Names'!A:E,4,FALSE)</f>
        <v xml:space="preserve">  Ben</v>
      </c>
      <c r="C1767" s="6">
        <f>VLOOKUP(Table2[[#This Row],[CustomerID]],'Medical Examinations'!A:J,2,FALSE)</f>
        <v>37.25</v>
      </c>
      <c r="D1767" s="6">
        <f>VLOOKUP(Table2[[#This Row],[CustomerID]],'Medical Examinations'!A:J,3,FALSE)</f>
        <v>6.23</v>
      </c>
      <c r="E1767" s="6" t="str">
        <f>VLOOKUP(Table2[[#This Row],[CustomerID]],'Medical Examinations'!A:J,4,FALSE)</f>
        <v>Yes</v>
      </c>
      <c r="F1767" s="6" t="str">
        <f>VLOOKUP(Table2[[#This Row],[CustomerID]],'Medical Examinations'!A:J,5,FALSE)</f>
        <v>No</v>
      </c>
      <c r="G1767" s="6" t="str">
        <f>VLOOKUP(Table2[[#This Row],[CustomerID]],'Medical Examinations'!A:J,6,FALSE)</f>
        <v>No</v>
      </c>
      <c r="H1767" s="6">
        <f>VLOOKUP(Table2[[#This Row],[CustomerID]],'Medical Examinations'!A:J,7,FALSE)</f>
        <v>0</v>
      </c>
      <c r="I1767" s="6" t="str">
        <f>VLOOKUP(Table2[[#This Row],[CustomerID]],'Medical Examinations'!A:J,8,FALSE)</f>
        <v>No</v>
      </c>
      <c r="J1767" s="6" t="str">
        <f>VLOOKUP(Table2[[#This Row],[CustomerID]],'Medical Examinations'!A:J,9,FALSE)</f>
        <v>Obesity</v>
      </c>
      <c r="K1767" s="6" t="str">
        <f>VLOOKUP(Table2[[#This Row],[CustomerID]],'Medical Examinations'!A:J,10,FALSE)</f>
        <v>Prediabetes</v>
      </c>
      <c r="L1767" s="6" t="str">
        <f>VLOOKUP(Table2[[#This Row],[CustomerID]],'Hospitalisation Details'!A:M,12,FALSE)</f>
        <v>5-Oct-2001</v>
      </c>
      <c r="M1767" s="6">
        <f>VLOOKUP(Table2[[#This Row],[CustomerID]],'Hospitalisation Details'!A:M,7,FALSE)</f>
        <v>4999.04</v>
      </c>
      <c r="N1767" s="6" t="str">
        <f>VLOOKUP(Table2[[#This Row],[CustomerID]],'Hospitalisation Details'!A:M,8,FALSE)</f>
        <v>tier - 2</v>
      </c>
      <c r="O1767" s="6" t="str">
        <f>VLOOKUP(Table2[[#This Row],[CustomerID]],'Hospitalisation Details'!A:M,9,FALSE)</f>
        <v>tier - 2</v>
      </c>
      <c r="P1767" s="6" t="str">
        <f>VLOOKUP(Table2[[#This Row],[CustomerID]],'Hospitalisation Details'!A:M,10,FALSE)</f>
        <v>R1011</v>
      </c>
      <c r="Q1767" s="6">
        <f>VLOOKUP(Table2[[#This Row],[CustomerID]],'Hospitalisation Details'!A:M,13,FALSE)</f>
        <v>21</v>
      </c>
      <c r="R1767" s="41"/>
    </row>
    <row r="1768" spans="1:18" x14ac:dyDescent="0.3">
      <c r="A1768" s="6" t="str">
        <f>VLOOKUP('Customer Names'!A1768,'Customer Names'!A:A,1,FALSE)</f>
        <v>Id1767</v>
      </c>
      <c r="B1768" s="6" t="str">
        <f>VLOOKUP(Table2[[#This Row],[CustomerID]],'Customer Names'!A:E,4,FALSE)</f>
        <v xml:space="preserve">  Sarah M</v>
      </c>
      <c r="C1768" s="6">
        <f>VLOOKUP(Table2[[#This Row],[CustomerID]],'Medical Examinations'!A:J,2,FALSE)</f>
        <v>23.56</v>
      </c>
      <c r="D1768" s="6">
        <f>VLOOKUP(Table2[[#This Row],[CustomerID]],'Medical Examinations'!A:J,3,FALSE)</f>
        <v>5.45</v>
      </c>
      <c r="E1768" s="6" t="str">
        <f>VLOOKUP(Table2[[#This Row],[CustomerID]],'Medical Examinations'!A:J,4,FALSE)</f>
        <v>Yes</v>
      </c>
      <c r="F1768" s="6" t="str">
        <f>VLOOKUP(Table2[[#This Row],[CustomerID]],'Medical Examinations'!A:J,5,FALSE)</f>
        <v>No</v>
      </c>
      <c r="G1768" s="6" t="str">
        <f>VLOOKUP(Table2[[#This Row],[CustomerID]],'Medical Examinations'!A:J,6,FALSE)</f>
        <v>No</v>
      </c>
      <c r="H1768" s="6">
        <f>VLOOKUP(Table2[[#This Row],[CustomerID]],'Medical Examinations'!A:J,7,FALSE)</f>
        <v>1</v>
      </c>
      <c r="I1768" s="6" t="str">
        <f>VLOOKUP(Table2[[#This Row],[CustomerID]],'Medical Examinations'!A:J,8,FALSE)</f>
        <v>No</v>
      </c>
      <c r="J1768" s="6" t="str">
        <f>VLOOKUP(Table2[[#This Row],[CustomerID]],'Medical Examinations'!A:J,9,FALSE)</f>
        <v>NormalWeight</v>
      </c>
      <c r="K1768" s="6" t="str">
        <f>VLOOKUP(Table2[[#This Row],[CustomerID]],'Medical Examinations'!A:J,10,FALSE)</f>
        <v>Normal</v>
      </c>
      <c r="L1768" s="6" t="str">
        <f>VLOOKUP(Table2[[#This Row],[CustomerID]],'Hospitalisation Details'!A:M,12,FALSE)</f>
        <v>24-Jun-1988</v>
      </c>
      <c r="M1768" s="6">
        <f>VLOOKUP(Table2[[#This Row],[CustomerID]],'Hospitalisation Details'!A:M,7,FALSE)</f>
        <v>4992.38</v>
      </c>
      <c r="N1768" s="6" t="str">
        <f>VLOOKUP(Table2[[#This Row],[CustomerID]],'Hospitalisation Details'!A:M,8,FALSE)</f>
        <v>tier - 2</v>
      </c>
      <c r="O1768" s="6" t="str">
        <f>VLOOKUP(Table2[[#This Row],[CustomerID]],'Hospitalisation Details'!A:M,9,FALSE)</f>
        <v>tier - 3</v>
      </c>
      <c r="P1768" s="6" t="str">
        <f>VLOOKUP(Table2[[#This Row],[CustomerID]],'Hospitalisation Details'!A:M,10,FALSE)</f>
        <v>R1024</v>
      </c>
      <c r="Q1768" s="6">
        <f>VLOOKUP(Table2[[#This Row],[CustomerID]],'Hospitalisation Details'!A:M,13,FALSE)</f>
        <v>34</v>
      </c>
      <c r="R1768" s="41"/>
    </row>
    <row r="1769" spans="1:18" x14ac:dyDescent="0.3">
      <c r="A1769" s="6" t="str">
        <f>VLOOKUP('Customer Names'!A1769,'Customer Names'!A:A,1,FALSE)</f>
        <v>Id1768</v>
      </c>
      <c r="B1769" s="6" t="str">
        <f>VLOOKUP(Table2[[#This Row],[CustomerID]],'Customer Names'!A:E,4,FALSE)</f>
        <v xml:space="preserve">  Sarah</v>
      </c>
      <c r="C1769" s="6">
        <f>VLOOKUP(Table2[[#This Row],[CustomerID]],'Medical Examinations'!A:J,2,FALSE)</f>
        <v>15.84</v>
      </c>
      <c r="D1769" s="6">
        <f>VLOOKUP(Table2[[#This Row],[CustomerID]],'Medical Examinations'!A:J,3,FALSE)</f>
        <v>10.34</v>
      </c>
      <c r="E1769" s="6" t="str">
        <f>VLOOKUP(Table2[[#This Row],[CustomerID]],'Medical Examinations'!A:J,4,FALSE)</f>
        <v>No</v>
      </c>
      <c r="F1769" s="6" t="str">
        <f>VLOOKUP(Table2[[#This Row],[CustomerID]],'Medical Examinations'!A:J,5,FALSE)</f>
        <v>No</v>
      </c>
      <c r="G1769" s="6" t="str">
        <f>VLOOKUP(Table2[[#This Row],[CustomerID]],'Medical Examinations'!A:J,6,FALSE)</f>
        <v>No</v>
      </c>
      <c r="H1769" s="6">
        <f>VLOOKUP(Table2[[#This Row],[CustomerID]],'Medical Examinations'!A:J,7,FALSE)</f>
        <v>2</v>
      </c>
      <c r="I1769" s="6" t="str">
        <f>VLOOKUP(Table2[[#This Row],[CustomerID]],'Medical Examinations'!A:J,8,FALSE)</f>
        <v>No</v>
      </c>
      <c r="J1769" s="6" t="str">
        <f>VLOOKUP(Table2[[#This Row],[CustomerID]],'Medical Examinations'!A:J,9,FALSE)</f>
        <v>UnderWeight</v>
      </c>
      <c r="K1769" s="6" t="str">
        <f>VLOOKUP(Table2[[#This Row],[CustomerID]],'Medical Examinations'!A:J,10,FALSE)</f>
        <v>Diabetes</v>
      </c>
      <c r="L1769" s="6" t="str">
        <f>VLOOKUP(Table2[[#This Row],[CustomerID]],'Hospitalisation Details'!A:M,12,FALSE)</f>
        <v>7-Nov-1973</v>
      </c>
      <c r="M1769" s="6">
        <f>VLOOKUP(Table2[[#This Row],[CustomerID]],'Hospitalisation Details'!A:M,7,FALSE)</f>
        <v>4985.22</v>
      </c>
      <c r="N1769" s="6" t="str">
        <f>VLOOKUP(Table2[[#This Row],[CustomerID]],'Hospitalisation Details'!A:M,8,FALSE)</f>
        <v>tier - 2</v>
      </c>
      <c r="O1769" s="6" t="str">
        <f>VLOOKUP(Table2[[#This Row],[CustomerID]],'Hospitalisation Details'!A:M,9,FALSE)</f>
        <v>tier - 3</v>
      </c>
      <c r="P1769" s="6" t="str">
        <f>VLOOKUP(Table2[[#This Row],[CustomerID]],'Hospitalisation Details'!A:M,10,FALSE)</f>
        <v>R1013</v>
      </c>
      <c r="Q1769" s="6">
        <f>VLOOKUP(Table2[[#This Row],[CustomerID]],'Hospitalisation Details'!A:M,13,FALSE)</f>
        <v>49</v>
      </c>
      <c r="R1769" s="41"/>
    </row>
    <row r="1770" spans="1:18" x14ac:dyDescent="0.3">
      <c r="A1770" s="6" t="str">
        <f>VLOOKUP('Customer Names'!A1770,'Customer Names'!A:A,1,FALSE)</f>
        <v>Id1769</v>
      </c>
      <c r="B1770" s="6" t="str">
        <f>VLOOKUP(Table2[[#This Row],[CustomerID]],'Customer Names'!A:E,4,FALSE)</f>
        <v xml:space="preserve">  Katie</v>
      </c>
      <c r="C1770" s="6">
        <f>VLOOKUP(Table2[[#This Row],[CustomerID]],'Medical Examinations'!A:J,2,FALSE)</f>
        <v>36.630000000000003</v>
      </c>
      <c r="D1770" s="6">
        <f>VLOOKUP(Table2[[#This Row],[CustomerID]],'Medical Examinations'!A:J,3,FALSE)</f>
        <v>5.15</v>
      </c>
      <c r="E1770" s="6" t="str">
        <f>VLOOKUP(Table2[[#This Row],[CustomerID]],'Medical Examinations'!A:J,4,FALSE)</f>
        <v>No</v>
      </c>
      <c r="F1770" s="6" t="str">
        <f>VLOOKUP(Table2[[#This Row],[CustomerID]],'Medical Examinations'!A:J,5,FALSE)</f>
        <v>No</v>
      </c>
      <c r="G1770" s="6" t="str">
        <f>VLOOKUP(Table2[[#This Row],[CustomerID]],'Medical Examinations'!A:J,6,FALSE)</f>
        <v>No</v>
      </c>
      <c r="H1770" s="6">
        <f>VLOOKUP(Table2[[#This Row],[CustomerID]],'Medical Examinations'!A:J,7,FALSE)</f>
        <v>0</v>
      </c>
      <c r="I1770" s="6" t="str">
        <f>VLOOKUP(Table2[[#This Row],[CustomerID]],'Medical Examinations'!A:J,8,FALSE)</f>
        <v>No</v>
      </c>
      <c r="J1770" s="6" t="str">
        <f>VLOOKUP(Table2[[#This Row],[CustomerID]],'Medical Examinations'!A:J,9,FALSE)</f>
        <v>Obesity</v>
      </c>
      <c r="K1770" s="6" t="str">
        <f>VLOOKUP(Table2[[#This Row],[CustomerID]],'Medical Examinations'!A:J,10,FALSE)</f>
        <v>Normal</v>
      </c>
      <c r="L1770" s="6" t="str">
        <f>VLOOKUP(Table2[[#This Row],[CustomerID]],'Hospitalisation Details'!A:M,12,FALSE)</f>
        <v>30-Aug-1991</v>
      </c>
      <c r="M1770" s="6">
        <f>VLOOKUP(Table2[[#This Row],[CustomerID]],'Hospitalisation Details'!A:M,7,FALSE)</f>
        <v>4949.76</v>
      </c>
      <c r="N1770" s="6" t="str">
        <f>VLOOKUP(Table2[[#This Row],[CustomerID]],'Hospitalisation Details'!A:M,8,FALSE)</f>
        <v>tier - 2</v>
      </c>
      <c r="O1770" s="6" t="str">
        <f>VLOOKUP(Table2[[#This Row],[CustomerID]],'Hospitalisation Details'!A:M,9,FALSE)</f>
        <v>tier - 1</v>
      </c>
      <c r="P1770" s="6" t="str">
        <f>VLOOKUP(Table2[[#This Row],[CustomerID]],'Hospitalisation Details'!A:M,10,FALSE)</f>
        <v>R1013</v>
      </c>
      <c r="Q1770" s="6">
        <f>VLOOKUP(Table2[[#This Row],[CustomerID]],'Hospitalisation Details'!A:M,13,FALSE)</f>
        <v>31</v>
      </c>
      <c r="R1770" s="41"/>
    </row>
    <row r="1771" spans="1:18" x14ac:dyDescent="0.3">
      <c r="A1771" s="6" t="str">
        <f>VLOOKUP('Customer Names'!A1771,'Customer Names'!A:A,1,FALSE)</f>
        <v>Id1770</v>
      </c>
      <c r="B1771" s="6" t="str">
        <f>VLOOKUP(Table2[[#This Row],[CustomerID]],'Customer Names'!A:E,4,FALSE)</f>
        <v xml:space="preserve">  Michaela L</v>
      </c>
      <c r="C1771" s="6">
        <f>VLOOKUP(Table2[[#This Row],[CustomerID]],'Medical Examinations'!A:J,2,FALSE)</f>
        <v>16.47</v>
      </c>
      <c r="D1771" s="6">
        <f>VLOOKUP(Table2[[#This Row],[CustomerID]],'Medical Examinations'!A:J,3,FALSE)</f>
        <v>11.72</v>
      </c>
      <c r="E1771" s="6" t="str">
        <f>VLOOKUP(Table2[[#This Row],[CustomerID]],'Medical Examinations'!A:J,4,FALSE)</f>
        <v>No</v>
      </c>
      <c r="F1771" s="6" t="str">
        <f>VLOOKUP(Table2[[#This Row],[CustomerID]],'Medical Examinations'!A:J,5,FALSE)</f>
        <v>No</v>
      </c>
      <c r="G1771" s="6" t="str">
        <f>VLOOKUP(Table2[[#This Row],[CustomerID]],'Medical Examinations'!A:J,6,FALSE)</f>
        <v>No</v>
      </c>
      <c r="H1771" s="6">
        <f>VLOOKUP(Table2[[#This Row],[CustomerID]],'Medical Examinations'!A:J,7,FALSE)</f>
        <v>0</v>
      </c>
      <c r="I1771" s="6" t="str">
        <f>VLOOKUP(Table2[[#This Row],[CustomerID]],'Medical Examinations'!A:J,8,FALSE)</f>
        <v>No</v>
      </c>
      <c r="J1771" s="6" t="str">
        <f>VLOOKUP(Table2[[#This Row],[CustomerID]],'Medical Examinations'!A:J,9,FALSE)</f>
        <v>UnderWeight</v>
      </c>
      <c r="K1771" s="6" t="str">
        <f>VLOOKUP(Table2[[#This Row],[CustomerID]],'Medical Examinations'!A:J,10,FALSE)</f>
        <v>Diabetes</v>
      </c>
      <c r="L1771" s="6" t="str">
        <f>VLOOKUP(Table2[[#This Row],[CustomerID]],'Hospitalisation Details'!A:M,12,FALSE)</f>
        <v>26-Jun-1974</v>
      </c>
      <c r="M1771" s="6">
        <f>VLOOKUP(Table2[[#This Row],[CustomerID]],'Hospitalisation Details'!A:M,7,FALSE)</f>
        <v>4942.0600000000004</v>
      </c>
      <c r="N1771" s="6" t="str">
        <f>VLOOKUP(Table2[[#This Row],[CustomerID]],'Hospitalisation Details'!A:M,8,FALSE)</f>
        <v>tier - 2</v>
      </c>
      <c r="O1771" s="6" t="str">
        <f>VLOOKUP(Table2[[#This Row],[CustomerID]],'Hospitalisation Details'!A:M,9,FALSE)</f>
        <v>tier - 2</v>
      </c>
      <c r="P1771" s="6" t="str">
        <f>VLOOKUP(Table2[[#This Row],[CustomerID]],'Hospitalisation Details'!A:M,10,FALSE)</f>
        <v>R1013</v>
      </c>
      <c r="Q1771" s="6">
        <f>VLOOKUP(Table2[[#This Row],[CustomerID]],'Hospitalisation Details'!A:M,13,FALSE)</f>
        <v>48</v>
      </c>
      <c r="R1771" s="41"/>
    </row>
    <row r="1772" spans="1:18" x14ac:dyDescent="0.3">
      <c r="A1772" s="6" t="str">
        <f>VLOOKUP('Customer Names'!A1772,'Customer Names'!A:A,1,FALSE)</f>
        <v>Id1771</v>
      </c>
      <c r="B1772" s="6" t="str">
        <f>VLOOKUP(Table2[[#This Row],[CustomerID]],'Customer Names'!A:E,4,FALSE)</f>
        <v xml:space="preserve">  Shalaleh</v>
      </c>
      <c r="C1772" s="6">
        <f>VLOOKUP(Table2[[#This Row],[CustomerID]],'Medical Examinations'!A:J,2,FALSE)</f>
        <v>25.8</v>
      </c>
      <c r="D1772" s="6">
        <f>VLOOKUP(Table2[[#This Row],[CustomerID]],'Medical Examinations'!A:J,3,FALSE)</f>
        <v>5.29</v>
      </c>
      <c r="E1772" s="6" t="str">
        <f>VLOOKUP(Table2[[#This Row],[CustomerID]],'Medical Examinations'!A:J,4,FALSE)</f>
        <v>No</v>
      </c>
      <c r="F1772" s="6" t="str">
        <f>VLOOKUP(Table2[[#This Row],[CustomerID]],'Medical Examinations'!A:J,5,FALSE)</f>
        <v>No</v>
      </c>
      <c r="G1772" s="6" t="str">
        <f>VLOOKUP(Table2[[#This Row],[CustomerID]],'Medical Examinations'!A:J,6,FALSE)</f>
        <v>No</v>
      </c>
      <c r="H1772" s="6">
        <f>VLOOKUP(Table2[[#This Row],[CustomerID]],'Medical Examinations'!A:J,7,FALSE)</f>
        <v>0</v>
      </c>
      <c r="I1772" s="6" t="str">
        <f>VLOOKUP(Table2[[#This Row],[CustomerID]],'Medical Examinations'!A:J,8,FALSE)</f>
        <v>No</v>
      </c>
      <c r="J1772" s="6" t="str">
        <f>VLOOKUP(Table2[[#This Row],[CustomerID]],'Medical Examinations'!A:J,9,FALSE)</f>
        <v>OverWeight</v>
      </c>
      <c r="K1772" s="6" t="str">
        <f>VLOOKUP(Table2[[#This Row],[CustomerID]],'Medical Examinations'!A:J,10,FALSE)</f>
        <v>Normal</v>
      </c>
      <c r="L1772" s="6" t="str">
        <f>VLOOKUP(Table2[[#This Row],[CustomerID]],'Hospitalisation Details'!A:M,12,FALSE)</f>
        <v>27-Nov-1991</v>
      </c>
      <c r="M1772" s="6">
        <f>VLOOKUP(Table2[[#This Row],[CustomerID]],'Hospitalisation Details'!A:M,7,FALSE)</f>
        <v>4934.71</v>
      </c>
      <c r="N1772" s="6" t="str">
        <f>VLOOKUP(Table2[[#This Row],[CustomerID]],'Hospitalisation Details'!A:M,8,FALSE)</f>
        <v>tier - 2</v>
      </c>
      <c r="O1772" s="6" t="str">
        <f>VLOOKUP(Table2[[#This Row],[CustomerID]],'Hospitalisation Details'!A:M,9,FALSE)</f>
        <v>tier - 3</v>
      </c>
      <c r="P1772" s="6" t="str">
        <f>VLOOKUP(Table2[[#This Row],[CustomerID]],'Hospitalisation Details'!A:M,10,FALSE)</f>
        <v>R1011</v>
      </c>
      <c r="Q1772" s="6">
        <f>VLOOKUP(Table2[[#This Row],[CustomerID]],'Hospitalisation Details'!A:M,13,FALSE)</f>
        <v>31</v>
      </c>
      <c r="R1772" s="41"/>
    </row>
    <row r="1773" spans="1:18" x14ac:dyDescent="0.3">
      <c r="A1773" s="6" t="str">
        <f>VLOOKUP('Customer Names'!A1773,'Customer Names'!A:A,1,FALSE)</f>
        <v>Id1772</v>
      </c>
      <c r="B1773" s="6" t="str">
        <f>VLOOKUP(Table2[[#This Row],[CustomerID]],'Customer Names'!A:E,4,FALSE)</f>
        <v xml:space="preserve">  Karen</v>
      </c>
      <c r="C1773" s="6">
        <f>VLOOKUP(Table2[[#This Row],[CustomerID]],'Medical Examinations'!A:J,2,FALSE)</f>
        <v>23.6</v>
      </c>
      <c r="D1773" s="6">
        <f>VLOOKUP(Table2[[#This Row],[CustomerID]],'Medical Examinations'!A:J,3,FALSE)</f>
        <v>4.33</v>
      </c>
      <c r="E1773" s="6" t="str">
        <f>VLOOKUP(Table2[[#This Row],[CustomerID]],'Medical Examinations'!A:J,4,FALSE)</f>
        <v>No</v>
      </c>
      <c r="F1773" s="6" t="str">
        <f>VLOOKUP(Table2[[#This Row],[CustomerID]],'Medical Examinations'!A:J,5,FALSE)</f>
        <v>No</v>
      </c>
      <c r="G1773" s="6" t="str">
        <f>VLOOKUP(Table2[[#This Row],[CustomerID]],'Medical Examinations'!A:J,6,FALSE)</f>
        <v>No</v>
      </c>
      <c r="H1773" s="6">
        <f>VLOOKUP(Table2[[#This Row],[CustomerID]],'Medical Examinations'!A:J,7,FALSE)</f>
        <v>0</v>
      </c>
      <c r="I1773" s="6" t="str">
        <f>VLOOKUP(Table2[[#This Row],[CustomerID]],'Medical Examinations'!A:J,8,FALSE)</f>
        <v>No</v>
      </c>
      <c r="J1773" s="6" t="str">
        <f>VLOOKUP(Table2[[#This Row],[CustomerID]],'Medical Examinations'!A:J,9,FALSE)</f>
        <v>NormalWeight</v>
      </c>
      <c r="K1773" s="6" t="str">
        <f>VLOOKUP(Table2[[#This Row],[CustomerID]],'Medical Examinations'!A:J,10,FALSE)</f>
        <v>Normal</v>
      </c>
      <c r="L1773" s="6" t="str">
        <f>VLOOKUP(Table2[[#This Row],[CustomerID]],'Hospitalisation Details'!A:M,12,FALSE)</f>
        <v>23-Aug-1991</v>
      </c>
      <c r="M1773" s="6">
        <f>VLOOKUP(Table2[[#This Row],[CustomerID]],'Hospitalisation Details'!A:M,7,FALSE)</f>
        <v>4931.6499999999996</v>
      </c>
      <c r="N1773" s="6" t="str">
        <f>VLOOKUP(Table2[[#This Row],[CustomerID]],'Hospitalisation Details'!A:M,8,FALSE)</f>
        <v>tier - 2</v>
      </c>
      <c r="O1773" s="6" t="str">
        <f>VLOOKUP(Table2[[#This Row],[CustomerID]],'Hospitalisation Details'!A:M,9,FALSE)</f>
        <v>tier - 3</v>
      </c>
      <c r="P1773" s="6" t="str">
        <f>VLOOKUP(Table2[[#This Row],[CustomerID]],'Hospitalisation Details'!A:M,10,FALSE)</f>
        <v>R1011</v>
      </c>
      <c r="Q1773" s="6">
        <f>VLOOKUP(Table2[[#This Row],[CustomerID]],'Hospitalisation Details'!A:M,13,FALSE)</f>
        <v>31</v>
      </c>
      <c r="R1773" s="41"/>
    </row>
    <row r="1774" spans="1:18" x14ac:dyDescent="0.3">
      <c r="A1774" s="6" t="str">
        <f>VLOOKUP('Customer Names'!A1774,'Customer Names'!A:A,1,FALSE)</f>
        <v>Id1773</v>
      </c>
      <c r="B1774" s="6" t="str">
        <f>VLOOKUP(Table2[[#This Row],[CustomerID]],'Customer Names'!A:E,4,FALSE)</f>
        <v xml:space="preserve">  Zuzana</v>
      </c>
      <c r="C1774" s="6">
        <f>VLOOKUP(Table2[[#This Row],[CustomerID]],'Medical Examinations'!A:J,2,FALSE)</f>
        <v>32.11</v>
      </c>
      <c r="D1774" s="6">
        <f>VLOOKUP(Table2[[#This Row],[CustomerID]],'Medical Examinations'!A:J,3,FALSE)</f>
        <v>6.24</v>
      </c>
      <c r="E1774" s="6" t="str">
        <f>VLOOKUP(Table2[[#This Row],[CustomerID]],'Medical Examinations'!A:J,4,FALSE)</f>
        <v>No</v>
      </c>
      <c r="F1774" s="6" t="str">
        <f>VLOOKUP(Table2[[#This Row],[CustomerID]],'Medical Examinations'!A:J,5,FALSE)</f>
        <v>No</v>
      </c>
      <c r="G1774" s="6" t="str">
        <f>VLOOKUP(Table2[[#This Row],[CustomerID]],'Medical Examinations'!A:J,6,FALSE)</f>
        <v>Yes</v>
      </c>
      <c r="H1774" s="6">
        <f>VLOOKUP(Table2[[#This Row],[CustomerID]],'Medical Examinations'!A:J,7,FALSE)</f>
        <v>1</v>
      </c>
      <c r="I1774" s="6" t="str">
        <f>VLOOKUP(Table2[[#This Row],[CustomerID]],'Medical Examinations'!A:J,8,FALSE)</f>
        <v>No</v>
      </c>
      <c r="J1774" s="6" t="str">
        <f>VLOOKUP(Table2[[#This Row],[CustomerID]],'Medical Examinations'!A:J,9,FALSE)</f>
        <v>Obesity</v>
      </c>
      <c r="K1774" s="6" t="str">
        <f>VLOOKUP(Table2[[#This Row],[CustomerID]],'Medical Examinations'!A:J,10,FALSE)</f>
        <v>Prediabetes</v>
      </c>
      <c r="L1774" s="6" t="str">
        <f>VLOOKUP(Table2[[#This Row],[CustomerID]],'Hospitalisation Details'!A:M,12,FALSE)</f>
        <v>10-Aug-1993</v>
      </c>
      <c r="M1774" s="6">
        <f>VLOOKUP(Table2[[#This Row],[CustomerID]],'Hospitalisation Details'!A:M,7,FALSE)</f>
        <v>4922.92</v>
      </c>
      <c r="N1774" s="6" t="str">
        <f>VLOOKUP(Table2[[#This Row],[CustomerID]],'Hospitalisation Details'!A:M,8,FALSE)</f>
        <v>tier - 2</v>
      </c>
      <c r="O1774" s="6" t="str">
        <f>VLOOKUP(Table2[[#This Row],[CustomerID]],'Hospitalisation Details'!A:M,9,FALSE)</f>
        <v>tier - 2</v>
      </c>
      <c r="P1774" s="6" t="str">
        <f>VLOOKUP(Table2[[#This Row],[CustomerID]],'Hospitalisation Details'!A:M,10,FALSE)</f>
        <v>R1012</v>
      </c>
      <c r="Q1774" s="6">
        <f>VLOOKUP(Table2[[#This Row],[CustomerID]],'Hospitalisation Details'!A:M,13,FALSE)</f>
        <v>29</v>
      </c>
      <c r="R1774" s="41"/>
    </row>
    <row r="1775" spans="1:18" x14ac:dyDescent="0.3">
      <c r="A1775" s="6" t="str">
        <f>VLOOKUP('Customer Names'!A1775,'Customer Names'!A:A,1,FALSE)</f>
        <v>Id1774</v>
      </c>
      <c r="B1775" s="6" t="str">
        <f>VLOOKUP(Table2[[#This Row],[CustomerID]],'Customer Names'!A:E,4,FALSE)</f>
        <v xml:space="preserve">  Daniel J</v>
      </c>
      <c r="C1775" s="6">
        <f>VLOOKUP(Table2[[#This Row],[CustomerID]],'Medical Examinations'!A:J,2,FALSE)</f>
        <v>30.114999999999998</v>
      </c>
      <c r="D1775" s="6">
        <f>VLOOKUP(Table2[[#This Row],[CustomerID]],'Medical Examinations'!A:J,3,FALSE)</f>
        <v>11.61</v>
      </c>
      <c r="E1775" s="6" t="str">
        <f>VLOOKUP(Table2[[#This Row],[CustomerID]],'Medical Examinations'!A:J,4,FALSE)</f>
        <v>No</v>
      </c>
      <c r="F1775" s="6" t="str">
        <f>VLOOKUP(Table2[[#This Row],[CustomerID]],'Medical Examinations'!A:J,5,FALSE)</f>
        <v>No</v>
      </c>
      <c r="G1775" s="6" t="str">
        <f>VLOOKUP(Table2[[#This Row],[CustomerID]],'Medical Examinations'!A:J,6,FALSE)</f>
        <v>No</v>
      </c>
      <c r="H1775" s="6">
        <f>VLOOKUP(Table2[[#This Row],[CustomerID]],'Medical Examinations'!A:J,7,FALSE)</f>
        <v>0</v>
      </c>
      <c r="I1775" s="6" t="str">
        <f>VLOOKUP(Table2[[#This Row],[CustomerID]],'Medical Examinations'!A:J,8,FALSE)</f>
        <v>No</v>
      </c>
      <c r="J1775" s="6" t="str">
        <f>VLOOKUP(Table2[[#This Row],[CustomerID]],'Medical Examinations'!A:J,9,FALSE)</f>
        <v>Obesity</v>
      </c>
      <c r="K1775" s="6" t="str">
        <f>VLOOKUP(Table2[[#This Row],[CustomerID]],'Medical Examinations'!A:J,10,FALSE)</f>
        <v>Diabetes</v>
      </c>
      <c r="L1775" s="6" t="str">
        <f>VLOOKUP(Table2[[#This Row],[CustomerID]],'Hospitalisation Details'!A:M,12,FALSE)</f>
        <v>21-Aug-2002</v>
      </c>
      <c r="M1775" s="6">
        <f>VLOOKUP(Table2[[#This Row],[CustomerID]],'Hospitalisation Details'!A:M,7,FALSE)</f>
        <v>4915.0600000000004</v>
      </c>
      <c r="N1775" s="6" t="str">
        <f>VLOOKUP(Table2[[#This Row],[CustomerID]],'Hospitalisation Details'!A:M,8,FALSE)</f>
        <v>tier - 2</v>
      </c>
      <c r="O1775" s="6" t="str">
        <f>VLOOKUP(Table2[[#This Row],[CustomerID]],'Hospitalisation Details'!A:M,9,FALSE)</f>
        <v>tier - 1</v>
      </c>
      <c r="P1775" s="6" t="str">
        <f>VLOOKUP(Table2[[#This Row],[CustomerID]],'Hospitalisation Details'!A:M,10,FALSE)</f>
        <v>R1017</v>
      </c>
      <c r="Q1775" s="6">
        <f>VLOOKUP(Table2[[#This Row],[CustomerID]],'Hospitalisation Details'!A:M,13,FALSE)</f>
        <v>20</v>
      </c>
      <c r="R1775" s="41"/>
    </row>
    <row r="1776" spans="1:18" x14ac:dyDescent="0.3">
      <c r="A1776" s="6" t="str">
        <f>VLOOKUP('Customer Names'!A1776,'Customer Names'!A:A,1,FALSE)</f>
        <v>Id1775</v>
      </c>
      <c r="B1776" s="6" t="str">
        <f>VLOOKUP(Table2[[#This Row],[CustomerID]],'Customer Names'!A:E,4,FALSE)</f>
        <v xml:space="preserve">  Alexandra</v>
      </c>
      <c r="C1776" s="6">
        <f>VLOOKUP(Table2[[#This Row],[CustomerID]],'Medical Examinations'!A:J,2,FALSE)</f>
        <v>20.28</v>
      </c>
      <c r="D1776" s="6">
        <f>VLOOKUP(Table2[[#This Row],[CustomerID]],'Medical Examinations'!A:J,3,FALSE)</f>
        <v>11.07</v>
      </c>
      <c r="E1776" s="6" t="str">
        <f>VLOOKUP(Table2[[#This Row],[CustomerID]],'Medical Examinations'!A:J,4,FALSE)</f>
        <v>Yes</v>
      </c>
      <c r="F1776" s="6" t="str">
        <f>VLOOKUP(Table2[[#This Row],[CustomerID]],'Medical Examinations'!A:J,5,FALSE)</f>
        <v>No</v>
      </c>
      <c r="G1776" s="6" t="str">
        <f>VLOOKUP(Table2[[#This Row],[CustomerID]],'Medical Examinations'!A:J,6,FALSE)</f>
        <v>No</v>
      </c>
      <c r="H1776" s="6">
        <f>VLOOKUP(Table2[[#This Row],[CustomerID]],'Medical Examinations'!A:J,7,FALSE)</f>
        <v>0</v>
      </c>
      <c r="I1776" s="6" t="str">
        <f>VLOOKUP(Table2[[#This Row],[CustomerID]],'Medical Examinations'!A:J,8,FALSE)</f>
        <v>No</v>
      </c>
      <c r="J1776" s="6" t="str">
        <f>VLOOKUP(Table2[[#This Row],[CustomerID]],'Medical Examinations'!A:J,9,FALSE)</f>
        <v>NormalWeight</v>
      </c>
      <c r="K1776" s="6" t="str">
        <f>VLOOKUP(Table2[[#This Row],[CustomerID]],'Medical Examinations'!A:J,10,FALSE)</f>
        <v>Diabetes</v>
      </c>
      <c r="L1776" s="6" t="str">
        <f>VLOOKUP(Table2[[#This Row],[CustomerID]],'Hospitalisation Details'!A:M,12,FALSE)</f>
        <v>18-Oct-1981</v>
      </c>
      <c r="M1776" s="6">
        <f>VLOOKUP(Table2[[#This Row],[CustomerID]],'Hospitalisation Details'!A:M,7,FALSE)</f>
        <v>4911.8900000000003</v>
      </c>
      <c r="N1776" s="6" t="str">
        <f>VLOOKUP(Table2[[#This Row],[CustomerID]],'Hospitalisation Details'!A:M,8,FALSE)</f>
        <v>tier - 2</v>
      </c>
      <c r="O1776" s="6" t="str">
        <f>VLOOKUP(Table2[[#This Row],[CustomerID]],'Hospitalisation Details'!A:M,9,FALSE)</f>
        <v>tier - 3</v>
      </c>
      <c r="P1776" s="6" t="str">
        <f>VLOOKUP(Table2[[#This Row],[CustomerID]],'Hospitalisation Details'!A:M,10,FALSE)</f>
        <v>R1013</v>
      </c>
      <c r="Q1776" s="6">
        <f>VLOOKUP(Table2[[#This Row],[CustomerID]],'Hospitalisation Details'!A:M,13,FALSE)</f>
        <v>41</v>
      </c>
      <c r="R1776" s="41"/>
    </row>
    <row r="1777" spans="1:18" x14ac:dyDescent="0.3">
      <c r="A1777" s="6" t="str">
        <f>VLOOKUP('Customer Names'!A1777,'Customer Names'!A:A,1,FALSE)</f>
        <v>Id1776</v>
      </c>
      <c r="B1777" s="6" t="str">
        <f>VLOOKUP(Table2[[#This Row],[CustomerID]],'Customer Names'!A:E,4,FALSE)</f>
        <v xml:space="preserve">  Jessica</v>
      </c>
      <c r="C1777" s="6">
        <f>VLOOKUP(Table2[[#This Row],[CustomerID]],'Medical Examinations'!A:J,2,FALSE)</f>
        <v>20.234999999999999</v>
      </c>
      <c r="D1777" s="6">
        <f>VLOOKUP(Table2[[#This Row],[CustomerID]],'Medical Examinations'!A:J,3,FALSE)</f>
        <v>5.19</v>
      </c>
      <c r="E1777" s="6" t="str">
        <f>VLOOKUP(Table2[[#This Row],[CustomerID]],'Medical Examinations'!A:J,4,FALSE)</f>
        <v>No</v>
      </c>
      <c r="F1777" s="6" t="str">
        <f>VLOOKUP(Table2[[#This Row],[CustomerID]],'Medical Examinations'!A:J,5,FALSE)</f>
        <v>No</v>
      </c>
      <c r="G1777" s="6" t="str">
        <f>VLOOKUP(Table2[[#This Row],[CustomerID]],'Medical Examinations'!A:J,6,FALSE)</f>
        <v>Yes</v>
      </c>
      <c r="H1777" s="6">
        <f>VLOOKUP(Table2[[#This Row],[CustomerID]],'Medical Examinations'!A:J,7,FALSE)</f>
        <v>1</v>
      </c>
      <c r="I1777" s="6" t="str">
        <f>VLOOKUP(Table2[[#This Row],[CustomerID]],'Medical Examinations'!A:J,8,FALSE)</f>
        <v>No</v>
      </c>
      <c r="J1777" s="6" t="str">
        <f>VLOOKUP(Table2[[#This Row],[CustomerID]],'Medical Examinations'!A:J,9,FALSE)</f>
        <v>NormalWeight</v>
      </c>
      <c r="K1777" s="6" t="str">
        <f>VLOOKUP(Table2[[#This Row],[CustomerID]],'Medical Examinations'!A:J,10,FALSE)</f>
        <v>Normal</v>
      </c>
      <c r="L1777" s="6" t="str">
        <f>VLOOKUP(Table2[[#This Row],[CustomerID]],'Hospitalisation Details'!A:M,12,FALSE)</f>
        <v>10-Jul-1993</v>
      </c>
      <c r="M1777" s="6">
        <f>VLOOKUP(Table2[[#This Row],[CustomerID]],'Hospitalisation Details'!A:M,7,FALSE)</f>
        <v>4906.41</v>
      </c>
      <c r="N1777" s="6" t="str">
        <f>VLOOKUP(Table2[[#This Row],[CustomerID]],'Hospitalisation Details'!A:M,8,FALSE)</f>
        <v>tier - 2</v>
      </c>
      <c r="O1777" s="6" t="str">
        <f>VLOOKUP(Table2[[#This Row],[CustomerID]],'Hospitalisation Details'!A:M,9,FALSE)</f>
        <v>tier - 1</v>
      </c>
      <c r="P1777" s="6" t="str">
        <f>VLOOKUP(Table2[[#This Row],[CustomerID]],'Hospitalisation Details'!A:M,10,FALSE)</f>
        <v>R1012</v>
      </c>
      <c r="Q1777" s="6">
        <f>VLOOKUP(Table2[[#This Row],[CustomerID]],'Hospitalisation Details'!A:M,13,FALSE)</f>
        <v>29</v>
      </c>
      <c r="R1777" s="41"/>
    </row>
    <row r="1778" spans="1:18" x14ac:dyDescent="0.3">
      <c r="A1778" s="6" t="str">
        <f>VLOOKUP('Customer Names'!A1778,'Customer Names'!A:A,1,FALSE)</f>
        <v>Id1777</v>
      </c>
      <c r="B1778" s="6" t="str">
        <f>VLOOKUP(Table2[[#This Row],[CustomerID]],'Customer Names'!A:E,4,FALSE)</f>
        <v xml:space="preserve">  Matthew M</v>
      </c>
      <c r="C1778" s="6">
        <f>VLOOKUP(Table2[[#This Row],[CustomerID]],'Medical Examinations'!A:J,2,FALSE)</f>
        <v>25.27</v>
      </c>
      <c r="D1778" s="6">
        <f>VLOOKUP(Table2[[#This Row],[CustomerID]],'Medical Examinations'!A:J,3,FALSE)</f>
        <v>5.7</v>
      </c>
      <c r="E1778" s="6" t="str">
        <f>VLOOKUP(Table2[[#This Row],[CustomerID]],'Medical Examinations'!A:J,4,FALSE)</f>
        <v>Yes</v>
      </c>
      <c r="F1778" s="6" t="str">
        <f>VLOOKUP(Table2[[#This Row],[CustomerID]],'Medical Examinations'!A:J,5,FALSE)</f>
        <v>No</v>
      </c>
      <c r="G1778" s="6" t="str">
        <f>VLOOKUP(Table2[[#This Row],[CustomerID]],'Medical Examinations'!A:J,6,FALSE)</f>
        <v>No</v>
      </c>
      <c r="H1778" s="6">
        <f>VLOOKUP(Table2[[#This Row],[CustomerID]],'Medical Examinations'!A:J,7,FALSE)</f>
        <v>1</v>
      </c>
      <c r="I1778" s="6" t="str">
        <f>VLOOKUP(Table2[[#This Row],[CustomerID]],'Medical Examinations'!A:J,8,FALSE)</f>
        <v>No</v>
      </c>
      <c r="J1778" s="6" t="str">
        <f>VLOOKUP(Table2[[#This Row],[CustomerID]],'Medical Examinations'!A:J,9,FALSE)</f>
        <v>OverWeight</v>
      </c>
      <c r="K1778" s="6" t="str">
        <f>VLOOKUP(Table2[[#This Row],[CustomerID]],'Medical Examinations'!A:J,10,FALSE)</f>
        <v>Prediabetes</v>
      </c>
      <c r="L1778" s="6" t="str">
        <f>VLOOKUP(Table2[[#This Row],[CustomerID]],'Hospitalisation Details'!A:M,12,FALSE)</f>
        <v>23-Sep-1988</v>
      </c>
      <c r="M1778" s="6">
        <f>VLOOKUP(Table2[[#This Row],[CustomerID]],'Hospitalisation Details'!A:M,7,FALSE)</f>
        <v>4894.75</v>
      </c>
      <c r="N1778" s="6" t="str">
        <f>VLOOKUP(Table2[[#This Row],[CustomerID]],'Hospitalisation Details'!A:M,8,FALSE)</f>
        <v>tier - 3</v>
      </c>
      <c r="O1778" s="6" t="str">
        <f>VLOOKUP(Table2[[#This Row],[CustomerID]],'Hospitalisation Details'!A:M,9,FALSE)</f>
        <v>tier - 3</v>
      </c>
      <c r="P1778" s="6" t="str">
        <f>VLOOKUP(Table2[[#This Row],[CustomerID]],'Hospitalisation Details'!A:M,10,FALSE)</f>
        <v>R1012</v>
      </c>
      <c r="Q1778" s="6">
        <f>VLOOKUP(Table2[[#This Row],[CustomerID]],'Hospitalisation Details'!A:M,13,FALSE)</f>
        <v>34</v>
      </c>
      <c r="R1778" s="41"/>
    </row>
    <row r="1779" spans="1:18" x14ac:dyDescent="0.3">
      <c r="A1779" s="6" t="str">
        <f>VLOOKUP('Customer Names'!A1779,'Customer Names'!A:A,1,FALSE)</f>
        <v>Id1778</v>
      </c>
      <c r="B1779" s="6" t="str">
        <f>VLOOKUP(Table2[[#This Row],[CustomerID]],'Customer Names'!A:E,4,FALSE)</f>
        <v xml:space="preserve">  Nadine A</v>
      </c>
      <c r="C1779" s="6">
        <f>VLOOKUP(Table2[[#This Row],[CustomerID]],'Medical Examinations'!A:J,2,FALSE)</f>
        <v>24.24</v>
      </c>
      <c r="D1779" s="6">
        <f>VLOOKUP(Table2[[#This Row],[CustomerID]],'Medical Examinations'!A:J,3,FALSE)</f>
        <v>6.15</v>
      </c>
      <c r="E1779" s="6" t="str">
        <f>VLOOKUP(Table2[[#This Row],[CustomerID]],'Medical Examinations'!A:J,4,FALSE)</f>
        <v>No</v>
      </c>
      <c r="F1779" s="6" t="str">
        <f>VLOOKUP(Table2[[#This Row],[CustomerID]],'Medical Examinations'!A:J,5,FALSE)</f>
        <v>No</v>
      </c>
      <c r="G1779" s="6" t="str">
        <f>VLOOKUP(Table2[[#This Row],[CustomerID]],'Medical Examinations'!A:J,6,FALSE)</f>
        <v>No</v>
      </c>
      <c r="H1779" s="6">
        <f>VLOOKUP(Table2[[#This Row],[CustomerID]],'Medical Examinations'!A:J,7,FALSE)</f>
        <v>0</v>
      </c>
      <c r="I1779" s="6" t="str">
        <f>VLOOKUP(Table2[[#This Row],[CustomerID]],'Medical Examinations'!A:J,8,FALSE)</f>
        <v>No</v>
      </c>
      <c r="J1779" s="6" t="str">
        <f>VLOOKUP(Table2[[#This Row],[CustomerID]],'Medical Examinations'!A:J,9,FALSE)</f>
        <v>NormalWeight</v>
      </c>
      <c r="K1779" s="6" t="str">
        <f>VLOOKUP(Table2[[#This Row],[CustomerID]],'Medical Examinations'!A:J,10,FALSE)</f>
        <v>Prediabetes</v>
      </c>
      <c r="L1779" s="6" t="str">
        <f>VLOOKUP(Table2[[#This Row],[CustomerID]],'Hospitalisation Details'!A:M,12,FALSE)</f>
        <v>28-Nov-1990</v>
      </c>
      <c r="M1779" s="6">
        <f>VLOOKUP(Table2[[#This Row],[CustomerID]],'Hospitalisation Details'!A:M,7,FALSE)</f>
        <v>4894.3900000000003</v>
      </c>
      <c r="N1779" s="6" t="str">
        <f>VLOOKUP(Table2[[#This Row],[CustomerID]],'Hospitalisation Details'!A:M,8,FALSE)</f>
        <v>tier - 2</v>
      </c>
      <c r="O1779" s="6" t="str">
        <f>VLOOKUP(Table2[[#This Row],[CustomerID]],'Hospitalisation Details'!A:M,9,FALSE)</f>
        <v>tier - 3</v>
      </c>
      <c r="P1779" s="6" t="str">
        <f>VLOOKUP(Table2[[#This Row],[CustomerID]],'Hospitalisation Details'!A:M,10,FALSE)</f>
        <v>R1013</v>
      </c>
      <c r="Q1779" s="6">
        <f>VLOOKUP(Table2[[#This Row],[CustomerID]],'Hospitalisation Details'!A:M,13,FALSE)</f>
        <v>32</v>
      </c>
      <c r="R1779" s="41"/>
    </row>
    <row r="1780" spans="1:18" x14ac:dyDescent="0.3">
      <c r="A1780" s="6" t="str">
        <f>VLOOKUP('Customer Names'!A1780,'Customer Names'!A:A,1,FALSE)</f>
        <v>Id1779</v>
      </c>
      <c r="B1780" s="6" t="str">
        <f>VLOOKUP(Table2[[#This Row],[CustomerID]],'Customer Names'!A:E,4,FALSE)</f>
        <v xml:space="preserve">  Peter J</v>
      </c>
      <c r="C1780" s="6">
        <f>VLOOKUP(Table2[[#This Row],[CustomerID]],'Medical Examinations'!A:J,2,FALSE)</f>
        <v>35.75</v>
      </c>
      <c r="D1780" s="6">
        <f>VLOOKUP(Table2[[#This Row],[CustomerID]],'Medical Examinations'!A:J,3,FALSE)</f>
        <v>5.07</v>
      </c>
      <c r="E1780" s="6" t="str">
        <f>VLOOKUP(Table2[[#This Row],[CustomerID]],'Medical Examinations'!A:J,4,FALSE)</f>
        <v>No</v>
      </c>
      <c r="F1780" s="6" t="str">
        <f>VLOOKUP(Table2[[#This Row],[CustomerID]],'Medical Examinations'!A:J,5,FALSE)</f>
        <v>No</v>
      </c>
      <c r="G1780" s="6" t="str">
        <f>VLOOKUP(Table2[[#This Row],[CustomerID]],'Medical Examinations'!A:J,6,FALSE)</f>
        <v>No</v>
      </c>
      <c r="H1780" s="6">
        <f>VLOOKUP(Table2[[#This Row],[CustomerID]],'Medical Examinations'!A:J,7,FALSE)</f>
        <v>0</v>
      </c>
      <c r="I1780" s="6" t="str">
        <f>VLOOKUP(Table2[[#This Row],[CustomerID]],'Medical Examinations'!A:J,8,FALSE)</f>
        <v>No</v>
      </c>
      <c r="J1780" s="6" t="str">
        <f>VLOOKUP(Table2[[#This Row],[CustomerID]],'Medical Examinations'!A:J,9,FALSE)</f>
        <v>Obesity</v>
      </c>
      <c r="K1780" s="6" t="str">
        <f>VLOOKUP(Table2[[#This Row],[CustomerID]],'Medical Examinations'!A:J,10,FALSE)</f>
        <v>Normal</v>
      </c>
      <c r="L1780" s="6" t="str">
        <f>VLOOKUP(Table2[[#This Row],[CustomerID]],'Hospitalisation Details'!A:M,12,FALSE)</f>
        <v>10-Jul-1989</v>
      </c>
      <c r="M1780" s="6">
        <f>VLOOKUP(Table2[[#This Row],[CustomerID]],'Hospitalisation Details'!A:M,7,FALSE)</f>
        <v>4890</v>
      </c>
      <c r="N1780" s="6" t="str">
        <f>VLOOKUP(Table2[[#This Row],[CustomerID]],'Hospitalisation Details'!A:M,8,FALSE)</f>
        <v>tier - 3</v>
      </c>
      <c r="O1780" s="6" t="str">
        <f>VLOOKUP(Table2[[#This Row],[CustomerID]],'Hospitalisation Details'!A:M,9,FALSE)</f>
        <v>tier - 2</v>
      </c>
      <c r="P1780" s="6" t="str">
        <f>VLOOKUP(Table2[[#This Row],[CustomerID]],'Hospitalisation Details'!A:M,10,FALSE)</f>
        <v>R1013</v>
      </c>
      <c r="Q1780" s="6">
        <f>VLOOKUP(Table2[[#This Row],[CustomerID]],'Hospitalisation Details'!A:M,13,FALSE)</f>
        <v>33</v>
      </c>
      <c r="R1780" s="41"/>
    </row>
    <row r="1781" spans="1:18" x14ac:dyDescent="0.3">
      <c r="A1781" s="6" t="str">
        <f>VLOOKUP('Customer Names'!A1781,'Customer Names'!A:A,1,FALSE)</f>
        <v>Id1780</v>
      </c>
      <c r="B1781" s="6" t="str">
        <f>VLOOKUP(Table2[[#This Row],[CustomerID]],'Customer Names'!A:E,4,FALSE)</f>
        <v xml:space="preserve">  Colleen M</v>
      </c>
      <c r="C1781" s="6">
        <f>VLOOKUP(Table2[[#This Row],[CustomerID]],'Medical Examinations'!A:J,2,FALSE)</f>
        <v>29.92</v>
      </c>
      <c r="D1781" s="6">
        <f>VLOOKUP(Table2[[#This Row],[CustomerID]],'Medical Examinations'!A:J,3,FALSE)</f>
        <v>10.97</v>
      </c>
      <c r="E1781" s="6" t="str">
        <f>VLOOKUP(Table2[[#This Row],[CustomerID]],'Medical Examinations'!A:J,4,FALSE)</f>
        <v>Yes</v>
      </c>
      <c r="F1781" s="6" t="str">
        <f>VLOOKUP(Table2[[#This Row],[CustomerID]],'Medical Examinations'!A:J,5,FALSE)</f>
        <v>No</v>
      </c>
      <c r="G1781" s="6" t="str">
        <f>VLOOKUP(Table2[[#This Row],[CustomerID]],'Medical Examinations'!A:J,6,FALSE)</f>
        <v>No</v>
      </c>
      <c r="H1781" s="6">
        <f>VLOOKUP(Table2[[#This Row],[CustomerID]],'Medical Examinations'!A:J,7,FALSE)</f>
        <v>1</v>
      </c>
      <c r="I1781" s="6" t="str">
        <f>VLOOKUP(Table2[[#This Row],[CustomerID]],'Medical Examinations'!A:J,8,FALSE)</f>
        <v>No</v>
      </c>
      <c r="J1781" s="6" t="str">
        <f>VLOOKUP(Table2[[#This Row],[CustomerID]],'Medical Examinations'!A:J,9,FALSE)</f>
        <v>Obesity</v>
      </c>
      <c r="K1781" s="6" t="str">
        <f>VLOOKUP(Table2[[#This Row],[CustomerID]],'Medical Examinations'!A:J,10,FALSE)</f>
        <v>Diabetes</v>
      </c>
      <c r="L1781" s="6" t="str">
        <f>VLOOKUP(Table2[[#This Row],[CustomerID]],'Hospitalisation Details'!A:M,12,FALSE)</f>
        <v>27-Oct-1986</v>
      </c>
      <c r="M1781" s="6">
        <f>VLOOKUP(Table2[[#This Row],[CustomerID]],'Hospitalisation Details'!A:M,7,FALSE)</f>
        <v>4889.04</v>
      </c>
      <c r="N1781" s="6" t="str">
        <f>VLOOKUP(Table2[[#This Row],[CustomerID]],'Hospitalisation Details'!A:M,8,FALSE)</f>
        <v>tier - 2</v>
      </c>
      <c r="O1781" s="6" t="str">
        <f>VLOOKUP(Table2[[#This Row],[CustomerID]],'Hospitalisation Details'!A:M,9,FALSE)</f>
        <v>tier - 1</v>
      </c>
      <c r="P1781" s="6" t="str">
        <f>VLOOKUP(Table2[[#This Row],[CustomerID]],'Hospitalisation Details'!A:M,10,FALSE)</f>
        <v>R1013</v>
      </c>
      <c r="Q1781" s="6">
        <f>VLOOKUP(Table2[[#This Row],[CustomerID]],'Hospitalisation Details'!A:M,13,FALSE)</f>
        <v>36</v>
      </c>
      <c r="R1781" s="41"/>
    </row>
    <row r="1782" spans="1:18" x14ac:dyDescent="0.3">
      <c r="A1782" s="6" t="str">
        <f>VLOOKUP('Customer Names'!A1782,'Customer Names'!A:A,1,FALSE)</f>
        <v>Id1781</v>
      </c>
      <c r="B1782" s="6" t="str">
        <f>VLOOKUP(Table2[[#This Row],[CustomerID]],'Customer Names'!A:E,4,FALSE)</f>
        <v xml:space="preserve">  Julie A</v>
      </c>
      <c r="C1782" s="6">
        <f>VLOOKUP(Table2[[#This Row],[CustomerID]],'Medical Examinations'!A:J,2,FALSE)</f>
        <v>26.2</v>
      </c>
      <c r="D1782" s="6">
        <f>VLOOKUP(Table2[[#This Row],[CustomerID]],'Medical Examinations'!A:J,3,FALSE)</f>
        <v>10.93</v>
      </c>
      <c r="E1782" s="6" t="str">
        <f>VLOOKUP(Table2[[#This Row],[CustomerID]],'Medical Examinations'!A:J,4,FALSE)</f>
        <v>Yes</v>
      </c>
      <c r="F1782" s="6" t="str">
        <f>VLOOKUP(Table2[[#This Row],[CustomerID]],'Medical Examinations'!A:J,5,FALSE)</f>
        <v>No</v>
      </c>
      <c r="G1782" s="6" t="str">
        <f>VLOOKUP(Table2[[#This Row],[CustomerID]],'Medical Examinations'!A:J,6,FALSE)</f>
        <v>No</v>
      </c>
      <c r="H1782" s="6">
        <f>VLOOKUP(Table2[[#This Row],[CustomerID]],'Medical Examinations'!A:J,7,FALSE)</f>
        <v>1</v>
      </c>
      <c r="I1782" s="6" t="str">
        <f>VLOOKUP(Table2[[#This Row],[CustomerID]],'Medical Examinations'!A:J,8,FALSE)</f>
        <v>No</v>
      </c>
      <c r="J1782" s="6" t="str">
        <f>VLOOKUP(Table2[[#This Row],[CustomerID]],'Medical Examinations'!A:J,9,FALSE)</f>
        <v>OverWeight</v>
      </c>
      <c r="K1782" s="6" t="str">
        <f>VLOOKUP(Table2[[#This Row],[CustomerID]],'Medical Examinations'!A:J,10,FALSE)</f>
        <v>Diabetes</v>
      </c>
      <c r="L1782" s="6" t="str">
        <f>VLOOKUP(Table2[[#This Row],[CustomerID]],'Hospitalisation Details'!A:M,12,FALSE)</f>
        <v>23-Dec-1986</v>
      </c>
      <c r="M1782" s="6">
        <f>VLOOKUP(Table2[[#This Row],[CustomerID]],'Hospitalisation Details'!A:M,7,FALSE)</f>
        <v>4883.87</v>
      </c>
      <c r="N1782" s="6" t="str">
        <f>VLOOKUP(Table2[[#This Row],[CustomerID]],'Hospitalisation Details'!A:M,8,FALSE)</f>
        <v>tier - 2</v>
      </c>
      <c r="O1782" s="6" t="str">
        <f>VLOOKUP(Table2[[#This Row],[CustomerID]],'Hospitalisation Details'!A:M,9,FALSE)</f>
        <v>tier - 1</v>
      </c>
      <c r="P1782" s="6" t="str">
        <f>VLOOKUP(Table2[[#This Row],[CustomerID]],'Hospitalisation Details'!A:M,10,FALSE)</f>
        <v>R1011</v>
      </c>
      <c r="Q1782" s="6">
        <f>VLOOKUP(Table2[[#This Row],[CustomerID]],'Hospitalisation Details'!A:M,13,FALSE)</f>
        <v>36</v>
      </c>
      <c r="R1782" s="41"/>
    </row>
    <row r="1783" spans="1:18" x14ac:dyDescent="0.3">
      <c r="A1783" s="6" t="str">
        <f>VLOOKUP('Customer Names'!A1783,'Customer Names'!A:A,1,FALSE)</f>
        <v>Id1782</v>
      </c>
      <c r="B1783" s="6" t="str">
        <f>VLOOKUP(Table2[[#This Row],[CustomerID]],'Customer Names'!A:E,4,FALSE)</f>
        <v xml:space="preserve">  Douglas W</v>
      </c>
      <c r="C1783" s="6">
        <f>VLOOKUP(Table2[[#This Row],[CustomerID]],'Medical Examinations'!A:J,2,FALSE)</f>
        <v>26.695</v>
      </c>
      <c r="D1783" s="6">
        <f>VLOOKUP(Table2[[#This Row],[CustomerID]],'Medical Examinations'!A:J,3,FALSE)</f>
        <v>4.21</v>
      </c>
      <c r="E1783" s="6" t="str">
        <f>VLOOKUP(Table2[[#This Row],[CustomerID]],'Medical Examinations'!A:J,4,FALSE)</f>
        <v>Yes</v>
      </c>
      <c r="F1783" s="6" t="str">
        <f>VLOOKUP(Table2[[#This Row],[CustomerID]],'Medical Examinations'!A:J,5,FALSE)</f>
        <v>No</v>
      </c>
      <c r="G1783" s="6" t="str">
        <f>VLOOKUP(Table2[[#This Row],[CustomerID]],'Medical Examinations'!A:J,6,FALSE)</f>
        <v>Yes</v>
      </c>
      <c r="H1783" s="6">
        <f>VLOOKUP(Table2[[#This Row],[CustomerID]],'Medical Examinations'!A:J,7,FALSE)</f>
        <v>1</v>
      </c>
      <c r="I1783" s="6" t="str">
        <f>VLOOKUP(Table2[[#This Row],[CustomerID]],'Medical Examinations'!A:J,8,FALSE)</f>
        <v>No</v>
      </c>
      <c r="J1783" s="6" t="str">
        <f>VLOOKUP(Table2[[#This Row],[CustomerID]],'Medical Examinations'!A:J,9,FALSE)</f>
        <v>OverWeight</v>
      </c>
      <c r="K1783" s="6" t="str">
        <f>VLOOKUP(Table2[[#This Row],[CustomerID]],'Medical Examinations'!A:J,10,FALSE)</f>
        <v>Normal</v>
      </c>
      <c r="L1783" s="6" t="str">
        <f>VLOOKUP(Table2[[#This Row],[CustomerID]],'Hospitalisation Details'!A:M,12,FALSE)</f>
        <v>29-Sep-1997</v>
      </c>
      <c r="M1783" s="6">
        <f>VLOOKUP(Table2[[#This Row],[CustomerID]],'Hospitalisation Details'!A:M,7,FALSE)</f>
        <v>4877.9799999999996</v>
      </c>
      <c r="N1783" s="6" t="str">
        <f>VLOOKUP(Table2[[#This Row],[CustomerID]],'Hospitalisation Details'!A:M,8,FALSE)</f>
        <v>tier - 2</v>
      </c>
      <c r="O1783" s="6" t="str">
        <f>VLOOKUP(Table2[[#This Row],[CustomerID]],'Hospitalisation Details'!A:M,9,FALSE)</f>
        <v>tier - 3</v>
      </c>
      <c r="P1783" s="6" t="str">
        <f>VLOOKUP(Table2[[#This Row],[CustomerID]],'Hospitalisation Details'!A:M,10,FALSE)</f>
        <v>R1012</v>
      </c>
      <c r="Q1783" s="6">
        <f>VLOOKUP(Table2[[#This Row],[CustomerID]],'Hospitalisation Details'!A:M,13,FALSE)</f>
        <v>25</v>
      </c>
      <c r="R1783" s="41"/>
    </row>
    <row r="1784" spans="1:18" x14ac:dyDescent="0.3">
      <c r="A1784" s="6" t="str">
        <f>VLOOKUP('Customer Names'!A1784,'Customer Names'!A:A,1,FALSE)</f>
        <v>Id1783</v>
      </c>
      <c r="B1784" s="6" t="str">
        <f>VLOOKUP(Table2[[#This Row],[CustomerID]],'Customer Names'!A:E,4,FALSE)</f>
        <v xml:space="preserve">  Catherine</v>
      </c>
      <c r="C1784" s="6">
        <f>VLOOKUP(Table2[[#This Row],[CustomerID]],'Medical Examinations'!A:J,2,FALSE)</f>
        <v>23.16</v>
      </c>
      <c r="D1784" s="6">
        <f>VLOOKUP(Table2[[#This Row],[CustomerID]],'Medical Examinations'!A:J,3,FALSE)</f>
        <v>5.5</v>
      </c>
      <c r="E1784" s="6" t="str">
        <f>VLOOKUP(Table2[[#This Row],[CustomerID]],'Medical Examinations'!A:J,4,FALSE)</f>
        <v>No</v>
      </c>
      <c r="F1784" s="6" t="str">
        <f>VLOOKUP(Table2[[#This Row],[CustomerID]],'Medical Examinations'!A:J,5,FALSE)</f>
        <v>No</v>
      </c>
      <c r="G1784" s="6" t="str">
        <f>VLOOKUP(Table2[[#This Row],[CustomerID]],'Medical Examinations'!A:J,6,FALSE)</f>
        <v>No</v>
      </c>
      <c r="H1784" s="6">
        <f>VLOOKUP(Table2[[#This Row],[CustomerID]],'Medical Examinations'!A:J,7,FALSE)</f>
        <v>0</v>
      </c>
      <c r="I1784" s="6" t="str">
        <f>VLOOKUP(Table2[[#This Row],[CustomerID]],'Medical Examinations'!A:J,8,FALSE)</f>
        <v>No</v>
      </c>
      <c r="J1784" s="6" t="str">
        <f>VLOOKUP(Table2[[#This Row],[CustomerID]],'Medical Examinations'!A:J,9,FALSE)</f>
        <v>NormalWeight</v>
      </c>
      <c r="K1784" s="6" t="str">
        <f>VLOOKUP(Table2[[#This Row],[CustomerID]],'Medical Examinations'!A:J,10,FALSE)</f>
        <v>Normal</v>
      </c>
      <c r="L1784" s="6" t="str">
        <f>VLOOKUP(Table2[[#This Row],[CustomerID]],'Hospitalisation Details'!A:M,12,FALSE)</f>
        <v>1-Sep-1989</v>
      </c>
      <c r="M1784" s="6">
        <f>VLOOKUP(Table2[[#This Row],[CustomerID]],'Hospitalisation Details'!A:M,7,FALSE)</f>
        <v>4859.8900000000003</v>
      </c>
      <c r="N1784" s="6" t="str">
        <f>VLOOKUP(Table2[[#This Row],[CustomerID]],'Hospitalisation Details'!A:M,8,FALSE)</f>
        <v>tier - 2</v>
      </c>
      <c r="O1784" s="6" t="str">
        <f>VLOOKUP(Table2[[#This Row],[CustomerID]],'Hospitalisation Details'!A:M,9,FALSE)</f>
        <v>tier - 3</v>
      </c>
      <c r="P1784" s="6" t="str">
        <f>VLOOKUP(Table2[[#This Row],[CustomerID]],'Hospitalisation Details'!A:M,10,FALSE)</f>
        <v>R1011</v>
      </c>
      <c r="Q1784" s="6">
        <f>VLOOKUP(Table2[[#This Row],[CustomerID]],'Hospitalisation Details'!A:M,13,FALSE)</f>
        <v>33</v>
      </c>
      <c r="R1784" s="41"/>
    </row>
    <row r="1785" spans="1:18" x14ac:dyDescent="0.3">
      <c r="A1785" s="6" t="str">
        <f>VLOOKUP('Customer Names'!A1785,'Customer Names'!A:A,1,FALSE)</f>
        <v>Id1784</v>
      </c>
      <c r="B1785" s="6" t="str">
        <f>VLOOKUP(Table2[[#This Row],[CustomerID]],'Customer Names'!A:E,4,FALSE)</f>
        <v xml:space="preserve">  James A</v>
      </c>
      <c r="C1785" s="6">
        <f>VLOOKUP(Table2[[#This Row],[CustomerID]],'Medical Examinations'!A:J,2,FALSE)</f>
        <v>32.585000000000001</v>
      </c>
      <c r="D1785" s="6">
        <f>VLOOKUP(Table2[[#This Row],[CustomerID]],'Medical Examinations'!A:J,3,FALSE)</f>
        <v>4.93</v>
      </c>
      <c r="E1785" s="6" t="str">
        <f>VLOOKUP(Table2[[#This Row],[CustomerID]],'Medical Examinations'!A:J,4,FALSE)</f>
        <v>Yes</v>
      </c>
      <c r="F1785" s="6" t="str">
        <f>VLOOKUP(Table2[[#This Row],[CustomerID]],'Medical Examinations'!A:J,5,FALSE)</f>
        <v>No</v>
      </c>
      <c r="G1785" s="6" t="str">
        <f>VLOOKUP(Table2[[#This Row],[CustomerID]],'Medical Examinations'!A:J,6,FALSE)</f>
        <v>No</v>
      </c>
      <c r="H1785" s="6">
        <f>VLOOKUP(Table2[[#This Row],[CustomerID]],'Medical Examinations'!A:J,7,FALSE)</f>
        <v>1</v>
      </c>
      <c r="I1785" s="6" t="str">
        <f>VLOOKUP(Table2[[#This Row],[CustomerID]],'Medical Examinations'!A:J,8,FALSE)</f>
        <v>No</v>
      </c>
      <c r="J1785" s="6" t="str">
        <f>VLOOKUP(Table2[[#This Row],[CustomerID]],'Medical Examinations'!A:J,9,FALSE)</f>
        <v>Obesity</v>
      </c>
      <c r="K1785" s="6" t="str">
        <f>VLOOKUP(Table2[[#This Row],[CustomerID]],'Medical Examinations'!A:J,10,FALSE)</f>
        <v>Normal</v>
      </c>
      <c r="L1785" s="6" t="str">
        <f>VLOOKUP(Table2[[#This Row],[CustomerID]],'Hospitalisation Details'!A:M,12,FALSE)</f>
        <v>27-Dec-1995</v>
      </c>
      <c r="M1785" s="6">
        <f>VLOOKUP(Table2[[#This Row],[CustomerID]],'Hospitalisation Details'!A:M,7,FALSE)</f>
        <v>4846.92</v>
      </c>
      <c r="N1785" s="6" t="str">
        <f>VLOOKUP(Table2[[#This Row],[CustomerID]],'Hospitalisation Details'!A:M,8,FALSE)</f>
        <v>tier - 2</v>
      </c>
      <c r="O1785" s="6" t="str">
        <f>VLOOKUP(Table2[[#This Row],[CustomerID]],'Hospitalisation Details'!A:M,9,FALSE)</f>
        <v>tier - 3</v>
      </c>
      <c r="P1785" s="6" t="str">
        <f>VLOOKUP(Table2[[#This Row],[CustomerID]],'Hospitalisation Details'!A:M,10,FALSE)</f>
        <v>R1017</v>
      </c>
      <c r="Q1785" s="6">
        <f>VLOOKUP(Table2[[#This Row],[CustomerID]],'Hospitalisation Details'!A:M,13,FALSE)</f>
        <v>27</v>
      </c>
      <c r="R1785" s="41"/>
    </row>
    <row r="1786" spans="1:18" x14ac:dyDescent="0.3">
      <c r="A1786" s="6" t="str">
        <f>VLOOKUP('Customer Names'!A1786,'Customer Names'!A:A,1,FALSE)</f>
        <v>Id1785</v>
      </c>
      <c r="B1786" s="6" t="str">
        <f>VLOOKUP(Table2[[#This Row],[CustomerID]],'Customer Names'!A:E,4,FALSE)</f>
        <v xml:space="preserve">  Youngseong</v>
      </c>
      <c r="C1786" s="6">
        <f>VLOOKUP(Table2[[#This Row],[CustomerID]],'Medical Examinations'!A:J,2,FALSE)</f>
        <v>33.97</v>
      </c>
      <c r="D1786" s="6">
        <f>VLOOKUP(Table2[[#This Row],[CustomerID]],'Medical Examinations'!A:J,3,FALSE)</f>
        <v>5.6</v>
      </c>
      <c r="E1786" s="6" t="str">
        <f>VLOOKUP(Table2[[#This Row],[CustomerID]],'Medical Examinations'!A:J,4,FALSE)</f>
        <v>Yes</v>
      </c>
      <c r="F1786" s="6" t="str">
        <f>VLOOKUP(Table2[[#This Row],[CustomerID]],'Medical Examinations'!A:J,5,FALSE)</f>
        <v>No</v>
      </c>
      <c r="G1786" s="6" t="str">
        <f>VLOOKUP(Table2[[#This Row],[CustomerID]],'Medical Examinations'!A:J,6,FALSE)</f>
        <v>No</v>
      </c>
      <c r="H1786" s="6">
        <f>VLOOKUP(Table2[[#This Row],[CustomerID]],'Medical Examinations'!A:J,7,FALSE)</f>
        <v>0</v>
      </c>
      <c r="I1786" s="6" t="str">
        <f>VLOOKUP(Table2[[#This Row],[CustomerID]],'Medical Examinations'!A:J,8,FALSE)</f>
        <v>No</v>
      </c>
      <c r="J1786" s="6" t="str">
        <f>VLOOKUP(Table2[[#This Row],[CustomerID]],'Medical Examinations'!A:J,9,FALSE)</f>
        <v>Obesity</v>
      </c>
      <c r="K1786" s="6" t="str">
        <f>VLOOKUP(Table2[[#This Row],[CustomerID]],'Medical Examinations'!A:J,10,FALSE)</f>
        <v>Normal</v>
      </c>
      <c r="L1786" s="6" t="str">
        <f>VLOOKUP(Table2[[#This Row],[CustomerID]],'Hospitalisation Details'!A:M,12,FALSE)</f>
        <v>7-Jun-2001</v>
      </c>
      <c r="M1786" s="6">
        <f>VLOOKUP(Table2[[#This Row],[CustomerID]],'Hospitalisation Details'!A:M,7,FALSE)</f>
        <v>4846.53</v>
      </c>
      <c r="N1786" s="6" t="str">
        <f>VLOOKUP(Table2[[#This Row],[CustomerID]],'Hospitalisation Details'!A:M,8,FALSE)</f>
        <v>tier - 2</v>
      </c>
      <c r="O1786" s="6" t="str">
        <f>VLOOKUP(Table2[[#This Row],[CustomerID]],'Hospitalisation Details'!A:M,9,FALSE)</f>
        <v>tier - 3</v>
      </c>
      <c r="P1786" s="6" t="str">
        <f>VLOOKUP(Table2[[#This Row],[CustomerID]],'Hospitalisation Details'!A:M,10,FALSE)</f>
        <v>R1021</v>
      </c>
      <c r="Q1786" s="6">
        <f>VLOOKUP(Table2[[#This Row],[CustomerID]],'Hospitalisation Details'!A:M,13,FALSE)</f>
        <v>22</v>
      </c>
      <c r="R1786" s="41"/>
    </row>
    <row r="1787" spans="1:18" x14ac:dyDescent="0.3">
      <c r="A1787" s="6" t="str">
        <f>VLOOKUP('Customer Names'!A1787,'Customer Names'!A:A,1,FALSE)</f>
        <v>Id1786</v>
      </c>
      <c r="B1787" s="6" t="str">
        <f>VLOOKUP(Table2[[#This Row],[CustomerID]],'Customer Names'!A:E,4,FALSE)</f>
        <v xml:space="preserve">  John</v>
      </c>
      <c r="C1787" s="6">
        <f>VLOOKUP(Table2[[#This Row],[CustomerID]],'Medical Examinations'!A:J,2,FALSE)</f>
        <v>16.57</v>
      </c>
      <c r="D1787" s="6">
        <f>VLOOKUP(Table2[[#This Row],[CustomerID]],'Medical Examinations'!A:J,3,FALSE)</f>
        <v>9.99</v>
      </c>
      <c r="E1787" s="6" t="str">
        <f>VLOOKUP(Table2[[#This Row],[CustomerID]],'Medical Examinations'!A:J,4,FALSE)</f>
        <v>No</v>
      </c>
      <c r="F1787" s="6" t="str">
        <f>VLOOKUP(Table2[[#This Row],[CustomerID]],'Medical Examinations'!A:J,5,FALSE)</f>
        <v>No</v>
      </c>
      <c r="G1787" s="6" t="str">
        <f>VLOOKUP(Table2[[#This Row],[CustomerID]],'Medical Examinations'!A:J,6,FALSE)</f>
        <v>No</v>
      </c>
      <c r="H1787" s="6">
        <f>VLOOKUP(Table2[[#This Row],[CustomerID]],'Medical Examinations'!A:J,7,FALSE)</f>
        <v>0</v>
      </c>
      <c r="I1787" s="6" t="str">
        <f>VLOOKUP(Table2[[#This Row],[CustomerID]],'Medical Examinations'!A:J,8,FALSE)</f>
        <v>No</v>
      </c>
      <c r="J1787" s="6" t="str">
        <f>VLOOKUP(Table2[[#This Row],[CustomerID]],'Medical Examinations'!A:J,9,FALSE)</f>
        <v>UnderWeight</v>
      </c>
      <c r="K1787" s="6" t="str">
        <f>VLOOKUP(Table2[[#This Row],[CustomerID]],'Medical Examinations'!A:J,10,FALSE)</f>
        <v>Diabetes</v>
      </c>
      <c r="L1787" s="6" t="str">
        <f>VLOOKUP(Table2[[#This Row],[CustomerID]],'Hospitalisation Details'!A:M,12,FALSE)</f>
        <v>11-Sep-1974</v>
      </c>
      <c r="M1787" s="6">
        <f>VLOOKUP(Table2[[#This Row],[CustomerID]],'Hospitalisation Details'!A:M,7,FALSE)</f>
        <v>4844.67</v>
      </c>
      <c r="N1787" s="6" t="str">
        <f>VLOOKUP(Table2[[#This Row],[CustomerID]],'Hospitalisation Details'!A:M,8,FALSE)</f>
        <v>tier - 2</v>
      </c>
      <c r="O1787" s="6" t="str">
        <f>VLOOKUP(Table2[[#This Row],[CustomerID]],'Hospitalisation Details'!A:M,9,FALSE)</f>
        <v>tier - 2</v>
      </c>
      <c r="P1787" s="6" t="str">
        <f>VLOOKUP(Table2[[#This Row],[CustomerID]],'Hospitalisation Details'!A:M,10,FALSE)</f>
        <v>R1013</v>
      </c>
      <c r="Q1787" s="6">
        <f>VLOOKUP(Table2[[#This Row],[CustomerID]],'Hospitalisation Details'!A:M,13,FALSE)</f>
        <v>48</v>
      </c>
      <c r="R1787" s="41"/>
    </row>
    <row r="1788" spans="1:18" x14ac:dyDescent="0.3">
      <c r="A1788" s="6" t="str">
        <f>VLOOKUP('Customer Names'!A1788,'Customer Names'!A:A,1,FALSE)</f>
        <v>Id1787</v>
      </c>
      <c r="B1788" s="6" t="str">
        <f>VLOOKUP(Table2[[#This Row],[CustomerID]],'Customer Names'!A:E,4,FALSE)</f>
        <v xml:space="preserve">  Brandon S</v>
      </c>
      <c r="C1788" s="6">
        <f>VLOOKUP(Table2[[#This Row],[CustomerID]],'Medical Examinations'!A:J,2,FALSE)</f>
        <v>17.55</v>
      </c>
      <c r="D1788" s="6">
        <f>VLOOKUP(Table2[[#This Row],[CustomerID]],'Medical Examinations'!A:J,3,FALSE)</f>
        <v>5.93</v>
      </c>
      <c r="E1788" s="6" t="str">
        <f>VLOOKUP(Table2[[#This Row],[CustomerID]],'Medical Examinations'!A:J,4,FALSE)</f>
        <v>No</v>
      </c>
      <c r="F1788" s="6" t="str">
        <f>VLOOKUP(Table2[[#This Row],[CustomerID]],'Medical Examinations'!A:J,5,FALSE)</f>
        <v>No</v>
      </c>
      <c r="G1788" s="6" t="str">
        <f>VLOOKUP(Table2[[#This Row],[CustomerID]],'Medical Examinations'!A:J,6,FALSE)</f>
        <v>Yes</v>
      </c>
      <c r="H1788" s="6">
        <f>VLOOKUP(Table2[[#This Row],[CustomerID]],'Medical Examinations'!A:J,7,FALSE)</f>
        <v>1</v>
      </c>
      <c r="I1788" s="6" t="str">
        <f>VLOOKUP(Table2[[#This Row],[CustomerID]],'Medical Examinations'!A:J,8,FALSE)</f>
        <v>No</v>
      </c>
      <c r="J1788" s="6" t="str">
        <f>VLOOKUP(Table2[[#This Row],[CustomerID]],'Medical Examinations'!A:J,9,FALSE)</f>
        <v>UnderWeight</v>
      </c>
      <c r="K1788" s="6" t="str">
        <f>VLOOKUP(Table2[[#This Row],[CustomerID]],'Medical Examinations'!A:J,10,FALSE)</f>
        <v>Prediabetes</v>
      </c>
      <c r="L1788" s="6" t="str">
        <f>VLOOKUP(Table2[[#This Row],[CustomerID]],'Hospitalisation Details'!A:M,12,FALSE)</f>
        <v>13-Dec-1979</v>
      </c>
      <c r="M1788" s="6">
        <f>VLOOKUP(Table2[[#This Row],[CustomerID]],'Hospitalisation Details'!A:M,7,FALSE)</f>
        <v>4843.79</v>
      </c>
      <c r="N1788" s="6" t="str">
        <f>VLOOKUP(Table2[[#This Row],[CustomerID]],'Hospitalisation Details'!A:M,8,FALSE)</f>
        <v>tier - 2</v>
      </c>
      <c r="O1788" s="6" t="str">
        <f>VLOOKUP(Table2[[#This Row],[CustomerID]],'Hospitalisation Details'!A:M,9,FALSE)</f>
        <v>tier - 3</v>
      </c>
      <c r="P1788" s="6" t="str">
        <f>VLOOKUP(Table2[[#This Row],[CustomerID]],'Hospitalisation Details'!A:M,10,FALSE)</f>
        <v>R1013</v>
      </c>
      <c r="Q1788" s="6">
        <f>VLOOKUP(Table2[[#This Row],[CustomerID]],'Hospitalisation Details'!A:M,13,FALSE)</f>
        <v>43</v>
      </c>
      <c r="R1788" s="41"/>
    </row>
    <row r="1789" spans="1:18" x14ac:dyDescent="0.3">
      <c r="A1789" s="6" t="str">
        <f>VLOOKUP('Customer Names'!A1789,'Customer Names'!A:A,1,FALSE)</f>
        <v>Id1788</v>
      </c>
      <c r="B1789" s="6" t="str">
        <f>VLOOKUP(Table2[[#This Row],[CustomerID]],'Customer Names'!A:E,4,FALSE)</f>
        <v xml:space="preserve">  Sean P</v>
      </c>
      <c r="C1789" s="6">
        <f>VLOOKUP(Table2[[#This Row],[CustomerID]],'Medical Examinations'!A:J,2,FALSE)</f>
        <v>29.41</v>
      </c>
      <c r="D1789" s="6">
        <f>VLOOKUP(Table2[[#This Row],[CustomerID]],'Medical Examinations'!A:J,3,FALSE)</f>
        <v>6.29</v>
      </c>
      <c r="E1789" s="6" t="str">
        <f>VLOOKUP(Table2[[#This Row],[CustomerID]],'Medical Examinations'!A:J,4,FALSE)</f>
        <v>Yes</v>
      </c>
      <c r="F1789" s="6" t="str">
        <f>VLOOKUP(Table2[[#This Row],[CustomerID]],'Medical Examinations'!A:J,5,FALSE)</f>
        <v>No</v>
      </c>
      <c r="G1789" s="6" t="str">
        <f>VLOOKUP(Table2[[#This Row],[CustomerID]],'Medical Examinations'!A:J,6,FALSE)</f>
        <v>No</v>
      </c>
      <c r="H1789" s="6">
        <f>VLOOKUP(Table2[[#This Row],[CustomerID]],'Medical Examinations'!A:J,7,FALSE)</f>
        <v>1</v>
      </c>
      <c r="I1789" s="6" t="str">
        <f>VLOOKUP(Table2[[#This Row],[CustomerID]],'Medical Examinations'!A:J,8,FALSE)</f>
        <v>No</v>
      </c>
      <c r="J1789" s="6" t="str">
        <f>VLOOKUP(Table2[[#This Row],[CustomerID]],'Medical Examinations'!A:J,9,FALSE)</f>
        <v>OverWeight</v>
      </c>
      <c r="K1789" s="6" t="str">
        <f>VLOOKUP(Table2[[#This Row],[CustomerID]],'Medical Examinations'!A:J,10,FALSE)</f>
        <v>Prediabetes</v>
      </c>
      <c r="L1789" s="6" t="str">
        <f>VLOOKUP(Table2[[#This Row],[CustomerID]],'Hospitalisation Details'!A:M,12,FALSE)</f>
        <v>29-Sep-1995</v>
      </c>
      <c r="M1789" s="6">
        <f>VLOOKUP(Table2[[#This Row],[CustomerID]],'Hospitalisation Details'!A:M,7,FALSE)</f>
        <v>4840.95</v>
      </c>
      <c r="N1789" s="6" t="str">
        <f>VLOOKUP(Table2[[#This Row],[CustomerID]],'Hospitalisation Details'!A:M,8,FALSE)</f>
        <v>tier - 2</v>
      </c>
      <c r="O1789" s="6" t="str">
        <f>VLOOKUP(Table2[[#This Row],[CustomerID]],'Hospitalisation Details'!A:M,9,FALSE)</f>
        <v>tier - 1</v>
      </c>
      <c r="P1789" s="6" t="str">
        <f>VLOOKUP(Table2[[#This Row],[CustomerID]],'Hospitalisation Details'!A:M,10,FALSE)</f>
        <v>R1021</v>
      </c>
      <c r="Q1789" s="6">
        <f>VLOOKUP(Table2[[#This Row],[CustomerID]],'Hospitalisation Details'!A:M,13,FALSE)</f>
        <v>27</v>
      </c>
      <c r="R1789" s="41"/>
    </row>
    <row r="1790" spans="1:18" x14ac:dyDescent="0.3">
      <c r="A1790" s="6" t="str">
        <f>VLOOKUP('Customer Names'!A1790,'Customer Names'!A:A,1,FALSE)</f>
        <v>Id1789</v>
      </c>
      <c r="B1790" s="6" t="str">
        <f>VLOOKUP(Table2[[#This Row],[CustomerID]],'Customer Names'!A:E,4,FALSE)</f>
        <v xml:space="preserve">  Scott</v>
      </c>
      <c r="C1790" s="6">
        <f>VLOOKUP(Table2[[#This Row],[CustomerID]],'Medical Examinations'!A:J,2,FALSE)</f>
        <v>17.91</v>
      </c>
      <c r="D1790" s="6">
        <f>VLOOKUP(Table2[[#This Row],[CustomerID]],'Medical Examinations'!A:J,3,FALSE)</f>
        <v>5.65</v>
      </c>
      <c r="E1790" s="6" t="str">
        <f>VLOOKUP(Table2[[#This Row],[CustomerID]],'Medical Examinations'!A:J,4,FALSE)</f>
        <v>No</v>
      </c>
      <c r="F1790" s="6" t="str">
        <f>VLOOKUP(Table2[[#This Row],[CustomerID]],'Medical Examinations'!A:J,5,FALSE)</f>
        <v>No</v>
      </c>
      <c r="G1790" s="6" t="str">
        <f>VLOOKUP(Table2[[#This Row],[CustomerID]],'Medical Examinations'!A:J,6,FALSE)</f>
        <v>No</v>
      </c>
      <c r="H1790" s="6">
        <f>VLOOKUP(Table2[[#This Row],[CustomerID]],'Medical Examinations'!A:J,7,FALSE)</f>
        <v>1</v>
      </c>
      <c r="I1790" s="6" t="str">
        <f>VLOOKUP(Table2[[#This Row],[CustomerID]],'Medical Examinations'!A:J,8,FALSE)</f>
        <v>No</v>
      </c>
      <c r="J1790" s="6" t="str">
        <f>VLOOKUP(Table2[[#This Row],[CustomerID]],'Medical Examinations'!A:J,9,FALSE)</f>
        <v>UnderWeight</v>
      </c>
      <c r="K1790" s="6" t="str">
        <f>VLOOKUP(Table2[[#This Row],[CustomerID]],'Medical Examinations'!A:J,10,FALSE)</f>
        <v>Normal</v>
      </c>
      <c r="L1790" s="6" t="str">
        <f>VLOOKUP(Table2[[#This Row],[CustomerID]],'Hospitalisation Details'!A:M,12,FALSE)</f>
        <v>15-Oct-1984</v>
      </c>
      <c r="M1790" s="6">
        <f>VLOOKUP(Table2[[#This Row],[CustomerID]],'Hospitalisation Details'!A:M,7,FALSE)</f>
        <v>4839.18</v>
      </c>
      <c r="N1790" s="6" t="str">
        <f>VLOOKUP(Table2[[#This Row],[CustomerID]],'Hospitalisation Details'!A:M,8,FALSE)</f>
        <v>tier - 2</v>
      </c>
      <c r="O1790" s="6" t="str">
        <f>VLOOKUP(Table2[[#This Row],[CustomerID]],'Hospitalisation Details'!A:M,9,FALSE)</f>
        <v>tier - 1</v>
      </c>
      <c r="P1790" s="6" t="str">
        <f>VLOOKUP(Table2[[#This Row],[CustomerID]],'Hospitalisation Details'!A:M,10,FALSE)</f>
        <v>R1012</v>
      </c>
      <c r="Q1790" s="6">
        <f>VLOOKUP(Table2[[#This Row],[CustomerID]],'Hospitalisation Details'!A:M,13,FALSE)</f>
        <v>38</v>
      </c>
      <c r="R1790" s="41"/>
    </row>
    <row r="1791" spans="1:18" x14ac:dyDescent="0.3">
      <c r="A1791" s="6" t="str">
        <f>VLOOKUP('Customer Names'!A1791,'Customer Names'!A:A,1,FALSE)</f>
        <v>Id1790</v>
      </c>
      <c r="B1791" s="6" t="str">
        <f>VLOOKUP(Table2[[#This Row],[CustomerID]],'Customer Names'!A:E,4,FALSE)</f>
        <v xml:space="preserve">  Janez</v>
      </c>
      <c r="C1791" s="6">
        <f>VLOOKUP(Table2[[#This Row],[CustomerID]],'Medical Examinations'!A:J,2,FALSE)</f>
        <v>31.57</v>
      </c>
      <c r="D1791" s="6">
        <f>VLOOKUP(Table2[[#This Row],[CustomerID]],'Medical Examinations'!A:J,3,FALSE)</f>
        <v>6.15</v>
      </c>
      <c r="E1791" s="6" t="str">
        <f>VLOOKUP(Table2[[#This Row],[CustomerID]],'Medical Examinations'!A:J,4,FALSE)</f>
        <v>No</v>
      </c>
      <c r="F1791" s="6" t="str">
        <f>VLOOKUP(Table2[[#This Row],[CustomerID]],'Medical Examinations'!A:J,5,FALSE)</f>
        <v>No</v>
      </c>
      <c r="G1791" s="6" t="str">
        <f>VLOOKUP(Table2[[#This Row],[CustomerID]],'Medical Examinations'!A:J,6,FALSE)</f>
        <v>No</v>
      </c>
      <c r="H1791" s="6">
        <f>VLOOKUP(Table2[[#This Row],[CustomerID]],'Medical Examinations'!A:J,7,FALSE)</f>
        <v>1</v>
      </c>
      <c r="I1791" s="6" t="str">
        <f>VLOOKUP(Table2[[#This Row],[CustomerID]],'Medical Examinations'!A:J,8,FALSE)</f>
        <v>No</v>
      </c>
      <c r="J1791" s="6" t="str">
        <f>VLOOKUP(Table2[[#This Row],[CustomerID]],'Medical Examinations'!A:J,9,FALSE)</f>
        <v>Obesity</v>
      </c>
      <c r="K1791" s="6" t="str">
        <f>VLOOKUP(Table2[[#This Row],[CustomerID]],'Medical Examinations'!A:J,10,FALSE)</f>
        <v>Prediabetes</v>
      </c>
      <c r="L1791" s="6" t="str">
        <f>VLOOKUP(Table2[[#This Row],[CustomerID]],'Hospitalisation Details'!A:M,12,FALSE)</f>
        <v>10-Sep-1992</v>
      </c>
      <c r="M1791" s="6">
        <f>VLOOKUP(Table2[[#This Row],[CustomerID]],'Hospitalisation Details'!A:M,7,FALSE)</f>
        <v>4837.58</v>
      </c>
      <c r="N1791" s="6" t="str">
        <f>VLOOKUP(Table2[[#This Row],[CustomerID]],'Hospitalisation Details'!A:M,8,FALSE)</f>
        <v>tier - 3</v>
      </c>
      <c r="O1791" s="6" t="str">
        <f>VLOOKUP(Table2[[#This Row],[CustomerID]],'Hospitalisation Details'!A:M,9,FALSE)</f>
        <v>tier - 2</v>
      </c>
      <c r="P1791" s="6" t="str">
        <f>VLOOKUP(Table2[[#This Row],[CustomerID]],'Hospitalisation Details'!A:M,10,FALSE)</f>
        <v>R1013</v>
      </c>
      <c r="Q1791" s="6">
        <f>VLOOKUP(Table2[[#This Row],[CustomerID]],'Hospitalisation Details'!A:M,13,FALSE)</f>
        <v>30</v>
      </c>
      <c r="R1791" s="41"/>
    </row>
    <row r="1792" spans="1:18" x14ac:dyDescent="0.3">
      <c r="A1792" s="6" t="str">
        <f>VLOOKUP('Customer Names'!A1792,'Customer Names'!A:A,1,FALSE)</f>
        <v>Id1791</v>
      </c>
      <c r="B1792" s="6" t="str">
        <f>VLOOKUP(Table2[[#This Row],[CustomerID]],'Customer Names'!A:E,4,FALSE)</f>
        <v xml:space="preserve">  John I</v>
      </c>
      <c r="C1792" s="6">
        <f>VLOOKUP(Table2[[#This Row],[CustomerID]],'Medical Examinations'!A:J,2,FALSE)</f>
        <v>33.18</v>
      </c>
      <c r="D1792" s="6">
        <f>VLOOKUP(Table2[[#This Row],[CustomerID]],'Medical Examinations'!A:J,3,FALSE)</f>
        <v>5.22</v>
      </c>
      <c r="E1792" s="6" t="str">
        <f>VLOOKUP(Table2[[#This Row],[CustomerID]],'Medical Examinations'!A:J,4,FALSE)</f>
        <v>No</v>
      </c>
      <c r="F1792" s="6" t="str">
        <f>VLOOKUP(Table2[[#This Row],[CustomerID]],'Medical Examinations'!A:J,5,FALSE)</f>
        <v>yes</v>
      </c>
      <c r="G1792" s="6" t="str">
        <f>VLOOKUP(Table2[[#This Row],[CustomerID]],'Medical Examinations'!A:J,6,FALSE)</f>
        <v>No</v>
      </c>
      <c r="H1792" s="6">
        <f>VLOOKUP(Table2[[#This Row],[CustomerID]],'Medical Examinations'!A:J,7,FALSE)</f>
        <v>1</v>
      </c>
      <c r="I1792" s="6" t="str">
        <f>VLOOKUP(Table2[[#This Row],[CustomerID]],'Medical Examinations'!A:J,8,FALSE)</f>
        <v>No</v>
      </c>
      <c r="J1792" s="6" t="str">
        <f>VLOOKUP(Table2[[#This Row],[CustomerID]],'Medical Examinations'!A:J,9,FALSE)</f>
        <v>Obesity</v>
      </c>
      <c r="K1792" s="6" t="str">
        <f>VLOOKUP(Table2[[#This Row],[CustomerID]],'Medical Examinations'!A:J,10,FALSE)</f>
        <v>Normal</v>
      </c>
      <c r="L1792" s="6" t="str">
        <f>VLOOKUP(Table2[[#This Row],[CustomerID]],'Hospitalisation Details'!A:M,12,FALSE)</f>
        <v>11-Dec-2000</v>
      </c>
      <c r="M1792" s="6">
        <f>VLOOKUP(Table2[[#This Row],[CustomerID]],'Hospitalisation Details'!A:M,7,FALSE)</f>
        <v>4835.43</v>
      </c>
      <c r="N1792" s="6" t="str">
        <f>VLOOKUP(Table2[[#This Row],[CustomerID]],'Hospitalisation Details'!A:M,8,FALSE)</f>
        <v>tier - 2</v>
      </c>
      <c r="O1792" s="6" t="str">
        <f>VLOOKUP(Table2[[#This Row],[CustomerID]],'Hospitalisation Details'!A:M,9,FALSE)</f>
        <v>tier - 2</v>
      </c>
      <c r="P1792" s="6" t="str">
        <f>VLOOKUP(Table2[[#This Row],[CustomerID]],'Hospitalisation Details'!A:M,10,FALSE)</f>
        <v>R1021</v>
      </c>
      <c r="Q1792" s="6">
        <f>VLOOKUP(Table2[[#This Row],[CustomerID]],'Hospitalisation Details'!A:M,13,FALSE)</f>
        <v>22</v>
      </c>
      <c r="R1792" s="41"/>
    </row>
    <row r="1793" spans="1:18" x14ac:dyDescent="0.3">
      <c r="A1793" s="6" t="str">
        <f>VLOOKUP('Customer Names'!A1793,'Customer Names'!A:A,1,FALSE)</f>
        <v>Id1792</v>
      </c>
      <c r="B1793" s="6" t="str">
        <f>VLOOKUP(Table2[[#This Row],[CustomerID]],'Customer Names'!A:E,4,FALSE)</f>
        <v xml:space="preserve">  Heather</v>
      </c>
      <c r="C1793" s="6">
        <f>VLOOKUP(Table2[[#This Row],[CustomerID]],'Medical Examinations'!A:J,2,FALSE)</f>
        <v>37</v>
      </c>
      <c r="D1793" s="6">
        <f>VLOOKUP(Table2[[#This Row],[CustomerID]],'Medical Examinations'!A:J,3,FALSE)</f>
        <v>11.66</v>
      </c>
      <c r="E1793" s="6" t="str">
        <f>VLOOKUP(Table2[[#This Row],[CustomerID]],'Medical Examinations'!A:J,4,FALSE)</f>
        <v>No</v>
      </c>
      <c r="F1793" s="6" t="str">
        <f>VLOOKUP(Table2[[#This Row],[CustomerID]],'Medical Examinations'!A:J,5,FALSE)</f>
        <v>No</v>
      </c>
      <c r="G1793" s="6" t="str">
        <f>VLOOKUP(Table2[[#This Row],[CustomerID]],'Medical Examinations'!A:J,6,FALSE)</f>
        <v>No</v>
      </c>
      <c r="H1793" s="6">
        <f>VLOOKUP(Table2[[#This Row],[CustomerID]],'Medical Examinations'!A:J,7,FALSE)</f>
        <v>0</v>
      </c>
      <c r="I1793" s="6" t="str">
        <f>VLOOKUP(Table2[[#This Row],[CustomerID]],'Medical Examinations'!A:J,8,FALSE)</f>
        <v>No</v>
      </c>
      <c r="J1793" s="6" t="str">
        <f>VLOOKUP(Table2[[#This Row],[CustomerID]],'Medical Examinations'!A:J,9,FALSE)</f>
        <v>Obesity</v>
      </c>
      <c r="K1793" s="6" t="str">
        <f>VLOOKUP(Table2[[#This Row],[CustomerID]],'Medical Examinations'!A:J,10,FALSE)</f>
        <v>Diabetes</v>
      </c>
      <c r="L1793" s="6" t="str">
        <f>VLOOKUP(Table2[[#This Row],[CustomerID]],'Hospitalisation Details'!A:M,12,FALSE)</f>
        <v>27-Jun-2002</v>
      </c>
      <c r="M1793" s="6">
        <f>VLOOKUP(Table2[[#This Row],[CustomerID]],'Hospitalisation Details'!A:M,7,FALSE)</f>
        <v>4830.63</v>
      </c>
      <c r="N1793" s="6" t="str">
        <f>VLOOKUP(Table2[[#This Row],[CustomerID]],'Hospitalisation Details'!A:M,8,FALSE)</f>
        <v>tier - 2</v>
      </c>
      <c r="O1793" s="6" t="str">
        <f>VLOOKUP(Table2[[#This Row],[CustomerID]],'Hospitalisation Details'!A:M,9,FALSE)</f>
        <v>tier - 1</v>
      </c>
      <c r="P1793" s="6" t="str">
        <f>VLOOKUP(Table2[[#This Row],[CustomerID]],'Hospitalisation Details'!A:M,10,FALSE)</f>
        <v>R1011</v>
      </c>
      <c r="Q1793" s="6">
        <f>VLOOKUP(Table2[[#This Row],[CustomerID]],'Hospitalisation Details'!A:M,13,FALSE)</f>
        <v>20</v>
      </c>
      <c r="R1793" s="41"/>
    </row>
    <row r="1794" spans="1:18" x14ac:dyDescent="0.3">
      <c r="A1794" s="6" t="str">
        <f>VLOOKUP('Customer Names'!A1794,'Customer Names'!A:A,1,FALSE)</f>
        <v>Id1793</v>
      </c>
      <c r="B1794" s="6" t="str">
        <f>VLOOKUP(Table2[[#This Row],[CustomerID]],'Customer Names'!A:E,4,FALSE)</f>
        <v xml:space="preserve">  Michael</v>
      </c>
      <c r="C1794" s="6">
        <f>VLOOKUP(Table2[[#This Row],[CustomerID]],'Medical Examinations'!A:J,2,FALSE)</f>
        <v>18.905000000000001</v>
      </c>
      <c r="D1794" s="6">
        <f>VLOOKUP(Table2[[#This Row],[CustomerID]],'Medical Examinations'!A:J,3,FALSE)</f>
        <v>4.91</v>
      </c>
      <c r="E1794" s="6" t="str">
        <f>VLOOKUP(Table2[[#This Row],[CustomerID]],'Medical Examinations'!A:J,4,FALSE)</f>
        <v>Yes</v>
      </c>
      <c r="F1794" s="6" t="str">
        <f>VLOOKUP(Table2[[#This Row],[CustomerID]],'Medical Examinations'!A:J,5,FALSE)</f>
        <v>No</v>
      </c>
      <c r="G1794" s="6" t="str">
        <f>VLOOKUP(Table2[[#This Row],[CustomerID]],'Medical Examinations'!A:J,6,FALSE)</f>
        <v>No</v>
      </c>
      <c r="H1794" s="6">
        <f>VLOOKUP(Table2[[#This Row],[CustomerID]],'Medical Examinations'!A:J,7,FALSE)</f>
        <v>1</v>
      </c>
      <c r="I1794" s="6" t="str">
        <f>VLOOKUP(Table2[[#This Row],[CustomerID]],'Medical Examinations'!A:J,8,FALSE)</f>
        <v>No</v>
      </c>
      <c r="J1794" s="6" t="str">
        <f>VLOOKUP(Table2[[#This Row],[CustomerID]],'Medical Examinations'!A:J,9,FALSE)</f>
        <v>NormalWeight</v>
      </c>
      <c r="K1794" s="6" t="str">
        <f>VLOOKUP(Table2[[#This Row],[CustomerID]],'Medical Examinations'!A:J,10,FALSE)</f>
        <v>Normal</v>
      </c>
      <c r="L1794" s="6" t="str">
        <f>VLOOKUP(Table2[[#This Row],[CustomerID]],'Hospitalisation Details'!A:M,12,FALSE)</f>
        <v>1-Dec-1995</v>
      </c>
      <c r="M1794" s="6">
        <f>VLOOKUP(Table2[[#This Row],[CustomerID]],'Hospitalisation Details'!A:M,7,FALSE)</f>
        <v>4827.8999999999996</v>
      </c>
      <c r="N1794" s="6" t="str">
        <f>VLOOKUP(Table2[[#This Row],[CustomerID]],'Hospitalisation Details'!A:M,8,FALSE)</f>
        <v>tier - 1</v>
      </c>
      <c r="O1794" s="6" t="str">
        <f>VLOOKUP(Table2[[#This Row],[CustomerID]],'Hospitalisation Details'!A:M,9,FALSE)</f>
        <v>tier - 2</v>
      </c>
      <c r="P1794" s="6" t="str">
        <f>VLOOKUP(Table2[[#This Row],[CustomerID]],'Hospitalisation Details'!A:M,10,FALSE)</f>
        <v>Unknown</v>
      </c>
      <c r="Q1794" s="6">
        <f>VLOOKUP(Table2[[#This Row],[CustomerID]],'Hospitalisation Details'!A:M,13,FALSE)</f>
        <v>27</v>
      </c>
      <c r="R1794" s="41"/>
    </row>
    <row r="1795" spans="1:18" x14ac:dyDescent="0.3">
      <c r="A1795" s="6" t="str">
        <f>VLOOKUP('Customer Names'!A1795,'Customer Names'!A:A,1,FALSE)</f>
        <v>Id1794</v>
      </c>
      <c r="B1795" s="6" t="str">
        <f>VLOOKUP(Table2[[#This Row],[CustomerID]],'Customer Names'!A:E,4,FALSE)</f>
        <v xml:space="preserve">  Kathleen</v>
      </c>
      <c r="C1795" s="6">
        <f>VLOOKUP(Table2[[#This Row],[CustomerID]],'Medical Examinations'!A:J,2,FALSE)</f>
        <v>20.03</v>
      </c>
      <c r="D1795" s="6">
        <f>VLOOKUP(Table2[[#This Row],[CustomerID]],'Medical Examinations'!A:J,3,FALSE)</f>
        <v>9.25</v>
      </c>
      <c r="E1795" s="6" t="str">
        <f>VLOOKUP(Table2[[#This Row],[CustomerID]],'Medical Examinations'!A:J,4,FALSE)</f>
        <v>Yes</v>
      </c>
      <c r="F1795" s="6" t="str">
        <f>VLOOKUP(Table2[[#This Row],[CustomerID]],'Medical Examinations'!A:J,5,FALSE)</f>
        <v>No</v>
      </c>
      <c r="G1795" s="6" t="str">
        <f>VLOOKUP(Table2[[#This Row],[CustomerID]],'Medical Examinations'!A:J,6,FALSE)</f>
        <v>No</v>
      </c>
      <c r="H1795" s="6">
        <f>VLOOKUP(Table2[[#This Row],[CustomerID]],'Medical Examinations'!A:J,7,FALSE)</f>
        <v>0</v>
      </c>
      <c r="I1795" s="6" t="str">
        <f>VLOOKUP(Table2[[#This Row],[CustomerID]],'Medical Examinations'!A:J,8,FALSE)</f>
        <v>No</v>
      </c>
      <c r="J1795" s="6" t="str">
        <f>VLOOKUP(Table2[[#This Row],[CustomerID]],'Medical Examinations'!A:J,9,FALSE)</f>
        <v>NormalWeight</v>
      </c>
      <c r="K1795" s="6" t="str">
        <f>VLOOKUP(Table2[[#This Row],[CustomerID]],'Medical Examinations'!A:J,10,FALSE)</f>
        <v>Diabetes</v>
      </c>
      <c r="L1795" s="6" t="str">
        <f>VLOOKUP(Table2[[#This Row],[CustomerID]],'Hospitalisation Details'!A:M,12,FALSE)</f>
        <v>3-Jul-1981</v>
      </c>
      <c r="M1795" s="6">
        <f>VLOOKUP(Table2[[#This Row],[CustomerID]],'Hospitalisation Details'!A:M,7,FALSE)</f>
        <v>4827.1000000000004</v>
      </c>
      <c r="N1795" s="6" t="str">
        <f>VLOOKUP(Table2[[#This Row],[CustomerID]],'Hospitalisation Details'!A:M,8,FALSE)</f>
        <v>tier - 2</v>
      </c>
      <c r="O1795" s="6" t="str">
        <f>VLOOKUP(Table2[[#This Row],[CustomerID]],'Hospitalisation Details'!A:M,9,FALSE)</f>
        <v>tier - 1</v>
      </c>
      <c r="P1795" s="6" t="str">
        <f>VLOOKUP(Table2[[#This Row],[CustomerID]],'Hospitalisation Details'!A:M,10,FALSE)</f>
        <v>R1013</v>
      </c>
      <c r="Q1795" s="6">
        <f>VLOOKUP(Table2[[#This Row],[CustomerID]],'Hospitalisation Details'!A:M,13,FALSE)</f>
        <v>41</v>
      </c>
      <c r="R1795" s="41"/>
    </row>
    <row r="1796" spans="1:18" x14ac:dyDescent="0.3">
      <c r="A1796" s="6" t="str">
        <f>VLOOKUP('Customer Names'!A1796,'Customer Names'!A:A,1,FALSE)</f>
        <v>Id1795</v>
      </c>
      <c r="B1796" s="6" t="str">
        <f>VLOOKUP(Table2[[#This Row],[CustomerID]],'Customer Names'!A:E,4,FALSE)</f>
        <v xml:space="preserve">  Ryan M</v>
      </c>
      <c r="C1796" s="6">
        <f>VLOOKUP(Table2[[#This Row],[CustomerID]],'Medical Examinations'!A:J,2,FALSE)</f>
        <v>16.7</v>
      </c>
      <c r="D1796" s="6">
        <f>VLOOKUP(Table2[[#This Row],[CustomerID]],'Medical Examinations'!A:J,3,FALSE)</f>
        <v>11.48</v>
      </c>
      <c r="E1796" s="6" t="str">
        <f>VLOOKUP(Table2[[#This Row],[CustomerID]],'Medical Examinations'!A:J,4,FALSE)</f>
        <v>No</v>
      </c>
      <c r="F1796" s="6" t="str">
        <f>VLOOKUP(Table2[[#This Row],[CustomerID]],'Medical Examinations'!A:J,5,FALSE)</f>
        <v>No</v>
      </c>
      <c r="G1796" s="6" t="str">
        <f>VLOOKUP(Table2[[#This Row],[CustomerID]],'Medical Examinations'!A:J,6,FALSE)</f>
        <v>No</v>
      </c>
      <c r="H1796" s="6">
        <f>VLOOKUP(Table2[[#This Row],[CustomerID]],'Medical Examinations'!A:J,7,FALSE)</f>
        <v>0</v>
      </c>
      <c r="I1796" s="6" t="str">
        <f>VLOOKUP(Table2[[#This Row],[CustomerID]],'Medical Examinations'!A:J,8,FALSE)</f>
        <v>No</v>
      </c>
      <c r="J1796" s="6" t="str">
        <f>VLOOKUP(Table2[[#This Row],[CustomerID]],'Medical Examinations'!A:J,9,FALSE)</f>
        <v>UnderWeight</v>
      </c>
      <c r="K1796" s="6" t="str">
        <f>VLOOKUP(Table2[[#This Row],[CustomerID]],'Medical Examinations'!A:J,10,FALSE)</f>
        <v>Diabetes</v>
      </c>
      <c r="L1796" s="6" t="str">
        <f>VLOOKUP(Table2[[#This Row],[CustomerID]],'Hospitalisation Details'!A:M,12,FALSE)</f>
        <v>3-Oct-1978</v>
      </c>
      <c r="M1796" s="6">
        <f>VLOOKUP(Table2[[#This Row],[CustomerID]],'Hospitalisation Details'!A:M,7,FALSE)</f>
        <v>4812.34</v>
      </c>
      <c r="N1796" s="6" t="str">
        <f>VLOOKUP(Table2[[#This Row],[CustomerID]],'Hospitalisation Details'!A:M,8,FALSE)</f>
        <v>tier - 2</v>
      </c>
      <c r="O1796" s="6" t="str">
        <f>VLOOKUP(Table2[[#This Row],[CustomerID]],'Hospitalisation Details'!A:M,9,FALSE)</f>
        <v>tier - 3</v>
      </c>
      <c r="P1796" s="6" t="str">
        <f>VLOOKUP(Table2[[#This Row],[CustomerID]],'Hospitalisation Details'!A:M,10,FALSE)</f>
        <v>R1013</v>
      </c>
      <c r="Q1796" s="6">
        <f>VLOOKUP(Table2[[#This Row],[CustomerID]],'Hospitalisation Details'!A:M,13,FALSE)</f>
        <v>44</v>
      </c>
      <c r="R1796" s="41"/>
    </row>
    <row r="1797" spans="1:18" x14ac:dyDescent="0.3">
      <c r="A1797" s="6" t="str">
        <f>VLOOKUP('Customer Names'!A1797,'Customer Names'!A:A,1,FALSE)</f>
        <v>Id1796</v>
      </c>
      <c r="B1797" s="6" t="str">
        <f>VLOOKUP(Table2[[#This Row],[CustomerID]],'Customer Names'!A:E,4,FALSE)</f>
        <v xml:space="preserve">  Sara</v>
      </c>
      <c r="C1797" s="6">
        <f>VLOOKUP(Table2[[#This Row],[CustomerID]],'Medical Examinations'!A:J,2,FALSE)</f>
        <v>39.82</v>
      </c>
      <c r="D1797" s="6">
        <f>VLOOKUP(Table2[[#This Row],[CustomerID]],'Medical Examinations'!A:J,3,FALSE)</f>
        <v>6.06</v>
      </c>
      <c r="E1797" s="6" t="str">
        <f>VLOOKUP(Table2[[#This Row],[CustomerID]],'Medical Examinations'!A:J,4,FALSE)</f>
        <v>No</v>
      </c>
      <c r="F1797" s="6" t="str">
        <f>VLOOKUP(Table2[[#This Row],[CustomerID]],'Medical Examinations'!A:J,5,FALSE)</f>
        <v>No</v>
      </c>
      <c r="G1797" s="6" t="str">
        <f>VLOOKUP(Table2[[#This Row],[CustomerID]],'Medical Examinations'!A:J,6,FALSE)</f>
        <v>No</v>
      </c>
      <c r="H1797" s="6">
        <f>VLOOKUP(Table2[[#This Row],[CustomerID]],'Medical Examinations'!A:J,7,FALSE)</f>
        <v>0</v>
      </c>
      <c r="I1797" s="6" t="str">
        <f>VLOOKUP(Table2[[#This Row],[CustomerID]],'Medical Examinations'!A:J,8,FALSE)</f>
        <v>No</v>
      </c>
      <c r="J1797" s="6" t="str">
        <f>VLOOKUP(Table2[[#This Row],[CustomerID]],'Medical Examinations'!A:J,9,FALSE)</f>
        <v>Obesity</v>
      </c>
      <c r="K1797" s="6" t="str">
        <f>VLOOKUP(Table2[[#This Row],[CustomerID]],'Medical Examinations'!A:J,10,FALSE)</f>
        <v>Prediabetes</v>
      </c>
      <c r="L1797" s="6" t="str">
        <f>VLOOKUP(Table2[[#This Row],[CustomerID]],'Hospitalisation Details'!A:M,12,FALSE)</f>
        <v>16-Dec-1989</v>
      </c>
      <c r="M1797" s="6">
        <f>VLOOKUP(Table2[[#This Row],[CustomerID]],'Hospitalisation Details'!A:M,7,FALSE)</f>
        <v>4795.66</v>
      </c>
      <c r="N1797" s="6" t="str">
        <f>VLOOKUP(Table2[[#This Row],[CustomerID]],'Hospitalisation Details'!A:M,8,FALSE)</f>
        <v>tier - 2</v>
      </c>
      <c r="O1797" s="6" t="str">
        <f>VLOOKUP(Table2[[#This Row],[CustomerID]],'Hospitalisation Details'!A:M,9,FALSE)</f>
        <v>tier - 1</v>
      </c>
      <c r="P1797" s="6" t="str">
        <f>VLOOKUP(Table2[[#This Row],[CustomerID]],'Hospitalisation Details'!A:M,10,FALSE)</f>
        <v>R1013</v>
      </c>
      <c r="Q1797" s="6">
        <f>VLOOKUP(Table2[[#This Row],[CustomerID]],'Hospitalisation Details'!A:M,13,FALSE)</f>
        <v>33</v>
      </c>
      <c r="R1797" s="41"/>
    </row>
    <row r="1798" spans="1:18" x14ac:dyDescent="0.3">
      <c r="A1798" s="6" t="str">
        <f>VLOOKUP('Customer Names'!A1798,'Customer Names'!A:A,1,FALSE)</f>
        <v>Id1797</v>
      </c>
      <c r="B1798" s="6" t="str">
        <f>VLOOKUP(Table2[[#This Row],[CustomerID]],'Customer Names'!A:E,4,FALSE)</f>
        <v xml:space="preserve">  Deniz</v>
      </c>
      <c r="C1798" s="6">
        <f>VLOOKUP(Table2[[#This Row],[CustomerID]],'Medical Examinations'!A:J,2,FALSE)</f>
        <v>22.04</v>
      </c>
      <c r="D1798" s="6">
        <f>VLOOKUP(Table2[[#This Row],[CustomerID]],'Medical Examinations'!A:J,3,FALSE)</f>
        <v>5.86</v>
      </c>
      <c r="E1798" s="6" t="str">
        <f>VLOOKUP(Table2[[#This Row],[CustomerID]],'Medical Examinations'!A:J,4,FALSE)</f>
        <v>No</v>
      </c>
      <c r="F1798" s="6" t="str">
        <f>VLOOKUP(Table2[[#This Row],[CustomerID]],'Medical Examinations'!A:J,5,FALSE)</f>
        <v>No</v>
      </c>
      <c r="G1798" s="6" t="str">
        <f>VLOOKUP(Table2[[#This Row],[CustomerID]],'Medical Examinations'!A:J,6,FALSE)</f>
        <v>No</v>
      </c>
      <c r="H1798" s="6">
        <f>VLOOKUP(Table2[[#This Row],[CustomerID]],'Medical Examinations'!A:J,7,FALSE)</f>
        <v>1</v>
      </c>
      <c r="I1798" s="6" t="str">
        <f>VLOOKUP(Table2[[#This Row],[CustomerID]],'Medical Examinations'!A:J,8,FALSE)</f>
        <v>No</v>
      </c>
      <c r="J1798" s="6" t="str">
        <f>VLOOKUP(Table2[[#This Row],[CustomerID]],'Medical Examinations'!A:J,9,FALSE)</f>
        <v>NormalWeight</v>
      </c>
      <c r="K1798" s="6" t="str">
        <f>VLOOKUP(Table2[[#This Row],[CustomerID]],'Medical Examinations'!A:J,10,FALSE)</f>
        <v>Prediabetes</v>
      </c>
      <c r="L1798" s="6" t="str">
        <f>VLOOKUP(Table2[[#This Row],[CustomerID]],'Hospitalisation Details'!A:M,12,FALSE)</f>
        <v>22-Jun-1987</v>
      </c>
      <c r="M1798" s="6">
        <f>VLOOKUP(Table2[[#This Row],[CustomerID]],'Hospitalisation Details'!A:M,7,FALSE)</f>
        <v>4787.42</v>
      </c>
      <c r="N1798" s="6" t="str">
        <f>VLOOKUP(Table2[[#This Row],[CustomerID]],'Hospitalisation Details'!A:M,8,FALSE)</f>
        <v>tier - 2</v>
      </c>
      <c r="O1798" s="6" t="str">
        <f>VLOOKUP(Table2[[#This Row],[CustomerID]],'Hospitalisation Details'!A:M,9,FALSE)</f>
        <v>tier - 3</v>
      </c>
      <c r="P1798" s="6" t="str">
        <f>VLOOKUP(Table2[[#This Row],[CustomerID]],'Hospitalisation Details'!A:M,10,FALSE)</f>
        <v>R1013</v>
      </c>
      <c r="Q1798" s="6">
        <f>VLOOKUP(Table2[[#This Row],[CustomerID]],'Hospitalisation Details'!A:M,13,FALSE)</f>
        <v>35</v>
      </c>
      <c r="R1798" s="41"/>
    </row>
    <row r="1799" spans="1:18" x14ac:dyDescent="0.3">
      <c r="A1799" s="6" t="str">
        <f>VLOOKUP('Customer Names'!A1799,'Customer Names'!A:A,1,FALSE)</f>
        <v>Id1798</v>
      </c>
      <c r="B1799" s="6" t="str">
        <f>VLOOKUP(Table2[[#This Row],[CustomerID]],'Customer Names'!A:E,4,FALSE)</f>
        <v xml:space="preserve">  Shannon L</v>
      </c>
      <c r="C1799" s="6">
        <f>VLOOKUP(Table2[[#This Row],[CustomerID]],'Medical Examinations'!A:J,2,FALSE)</f>
        <v>28.27</v>
      </c>
      <c r="D1799" s="6">
        <f>VLOOKUP(Table2[[#This Row],[CustomerID]],'Medical Examinations'!A:J,3,FALSE)</f>
        <v>5.33</v>
      </c>
      <c r="E1799" s="6" t="str">
        <f>VLOOKUP(Table2[[#This Row],[CustomerID]],'Medical Examinations'!A:J,4,FALSE)</f>
        <v>No</v>
      </c>
      <c r="F1799" s="6" t="str">
        <f>VLOOKUP(Table2[[#This Row],[CustomerID]],'Medical Examinations'!A:J,5,FALSE)</f>
        <v>No</v>
      </c>
      <c r="G1799" s="6" t="str">
        <f>VLOOKUP(Table2[[#This Row],[CustomerID]],'Medical Examinations'!A:J,6,FALSE)</f>
        <v>No</v>
      </c>
      <c r="H1799" s="6">
        <f>VLOOKUP(Table2[[#This Row],[CustomerID]],'Medical Examinations'!A:J,7,FALSE)</f>
        <v>0</v>
      </c>
      <c r="I1799" s="6" t="str">
        <f>VLOOKUP(Table2[[#This Row],[CustomerID]],'Medical Examinations'!A:J,8,FALSE)</f>
        <v>No</v>
      </c>
      <c r="J1799" s="6" t="str">
        <f>VLOOKUP(Table2[[#This Row],[CustomerID]],'Medical Examinations'!A:J,9,FALSE)</f>
        <v>OverWeight</v>
      </c>
      <c r="K1799" s="6" t="str">
        <f>VLOOKUP(Table2[[#This Row],[CustomerID]],'Medical Examinations'!A:J,10,FALSE)</f>
        <v>Normal</v>
      </c>
      <c r="L1799" s="6" t="str">
        <f>VLOOKUP(Table2[[#This Row],[CustomerID]],'Hospitalisation Details'!A:M,12,FALSE)</f>
        <v>9-Dec-1989</v>
      </c>
      <c r="M1799" s="6">
        <f>VLOOKUP(Table2[[#This Row],[CustomerID]],'Hospitalisation Details'!A:M,7,FALSE)</f>
        <v>4779.6000000000004</v>
      </c>
      <c r="N1799" s="6" t="str">
        <f>VLOOKUP(Table2[[#This Row],[CustomerID]],'Hospitalisation Details'!A:M,8,FALSE)</f>
        <v>tier - 2</v>
      </c>
      <c r="O1799" s="6" t="str">
        <f>VLOOKUP(Table2[[#This Row],[CustomerID]],'Hospitalisation Details'!A:M,9,FALSE)</f>
        <v>tier - 3</v>
      </c>
      <c r="P1799" s="6" t="str">
        <f>VLOOKUP(Table2[[#This Row],[CustomerID]],'Hospitalisation Details'!A:M,10,FALSE)</f>
        <v>R1013</v>
      </c>
      <c r="Q1799" s="6">
        <f>VLOOKUP(Table2[[#This Row],[CustomerID]],'Hospitalisation Details'!A:M,13,FALSE)</f>
        <v>33</v>
      </c>
      <c r="R1799" s="41"/>
    </row>
    <row r="1800" spans="1:18" x14ac:dyDescent="0.3">
      <c r="A1800" s="6" t="str">
        <f>VLOOKUP('Customer Names'!A1800,'Customer Names'!A:A,1,FALSE)</f>
        <v>Id1799</v>
      </c>
      <c r="B1800" s="6" t="str">
        <f>VLOOKUP(Table2[[#This Row],[CustomerID]],'Customer Names'!A:E,4,FALSE)</f>
        <v xml:space="preserve">  Kaitlin M</v>
      </c>
      <c r="C1800" s="6">
        <f>VLOOKUP(Table2[[#This Row],[CustomerID]],'Medical Examinations'!A:J,2,FALSE)</f>
        <v>18.5</v>
      </c>
      <c r="D1800" s="6">
        <f>VLOOKUP(Table2[[#This Row],[CustomerID]],'Medical Examinations'!A:J,3,FALSE)</f>
        <v>5.33</v>
      </c>
      <c r="E1800" s="6" t="str">
        <f>VLOOKUP(Table2[[#This Row],[CustomerID]],'Medical Examinations'!A:J,4,FALSE)</f>
        <v>No</v>
      </c>
      <c r="F1800" s="6" t="str">
        <f>VLOOKUP(Table2[[#This Row],[CustomerID]],'Medical Examinations'!A:J,5,FALSE)</f>
        <v>No</v>
      </c>
      <c r="G1800" s="6" t="str">
        <f>VLOOKUP(Table2[[#This Row],[CustomerID]],'Medical Examinations'!A:J,6,FALSE)</f>
        <v>No</v>
      </c>
      <c r="H1800" s="6">
        <f>VLOOKUP(Table2[[#This Row],[CustomerID]],'Medical Examinations'!A:J,7,FALSE)</f>
        <v>0</v>
      </c>
      <c r="I1800" s="6" t="str">
        <f>VLOOKUP(Table2[[#This Row],[CustomerID]],'Medical Examinations'!A:J,8,FALSE)</f>
        <v>No</v>
      </c>
      <c r="J1800" s="6" t="str">
        <f>VLOOKUP(Table2[[#This Row],[CustomerID]],'Medical Examinations'!A:J,9,FALSE)</f>
        <v>NormalWeight</v>
      </c>
      <c r="K1800" s="6" t="str">
        <f>VLOOKUP(Table2[[#This Row],[CustomerID]],'Medical Examinations'!A:J,10,FALSE)</f>
        <v>Normal</v>
      </c>
      <c r="L1800" s="6" t="str">
        <f>VLOOKUP(Table2[[#This Row],[CustomerID]],'Hospitalisation Details'!A:M,12,FALSE)</f>
        <v>1-Aug-1989</v>
      </c>
      <c r="M1800" s="6">
        <f>VLOOKUP(Table2[[#This Row],[CustomerID]],'Hospitalisation Details'!A:M,7,FALSE)</f>
        <v>4766.0200000000004</v>
      </c>
      <c r="N1800" s="6" t="str">
        <f>VLOOKUP(Table2[[#This Row],[CustomerID]],'Hospitalisation Details'!A:M,8,FALSE)</f>
        <v>tier - 2</v>
      </c>
      <c r="O1800" s="6" t="str">
        <f>VLOOKUP(Table2[[#This Row],[CustomerID]],'Hospitalisation Details'!A:M,9,FALSE)</f>
        <v>tier - 3</v>
      </c>
      <c r="P1800" s="6" t="str">
        <f>VLOOKUP(Table2[[#This Row],[CustomerID]],'Hospitalisation Details'!A:M,10,FALSE)</f>
        <v>R1011</v>
      </c>
      <c r="Q1800" s="6">
        <f>VLOOKUP(Table2[[#This Row],[CustomerID]],'Hospitalisation Details'!A:M,13,FALSE)</f>
        <v>33</v>
      </c>
      <c r="R1800" s="41"/>
    </row>
    <row r="1801" spans="1:18" x14ac:dyDescent="0.3">
      <c r="A1801" s="6" t="str">
        <f>VLOOKUP('Customer Names'!A1801,'Customer Names'!A:A,1,FALSE)</f>
        <v>Id1800</v>
      </c>
      <c r="B1801" s="6" t="str">
        <f>VLOOKUP(Table2[[#This Row],[CustomerID]],'Customer Names'!A:E,4,FALSE)</f>
        <v xml:space="preserve">  Alfredo</v>
      </c>
      <c r="C1801" s="6">
        <f>VLOOKUP(Table2[[#This Row],[CustomerID]],'Medical Examinations'!A:J,2,FALSE)</f>
        <v>38.6</v>
      </c>
      <c r="D1801" s="6">
        <f>VLOOKUP(Table2[[#This Row],[CustomerID]],'Medical Examinations'!A:J,3,FALSE)</f>
        <v>6.02</v>
      </c>
      <c r="E1801" s="6" t="str">
        <f>VLOOKUP(Table2[[#This Row],[CustomerID]],'Medical Examinations'!A:J,4,FALSE)</f>
        <v>No</v>
      </c>
      <c r="F1801" s="6" t="str">
        <f>VLOOKUP(Table2[[#This Row],[CustomerID]],'Medical Examinations'!A:J,5,FALSE)</f>
        <v>No</v>
      </c>
      <c r="G1801" s="6" t="str">
        <f>VLOOKUP(Table2[[#This Row],[CustomerID]],'Medical Examinations'!A:J,6,FALSE)</f>
        <v>No</v>
      </c>
      <c r="H1801" s="6">
        <f>VLOOKUP(Table2[[#This Row],[CustomerID]],'Medical Examinations'!A:J,7,FALSE)</f>
        <v>1</v>
      </c>
      <c r="I1801" s="6" t="str">
        <f>VLOOKUP(Table2[[#This Row],[CustomerID]],'Medical Examinations'!A:J,8,FALSE)</f>
        <v>No</v>
      </c>
      <c r="J1801" s="6" t="str">
        <f>VLOOKUP(Table2[[#This Row],[CustomerID]],'Medical Examinations'!A:J,9,FALSE)</f>
        <v>Obesity</v>
      </c>
      <c r="K1801" s="6" t="str">
        <f>VLOOKUP(Table2[[#This Row],[CustomerID]],'Medical Examinations'!A:J,10,FALSE)</f>
        <v>Prediabetes</v>
      </c>
      <c r="L1801" s="6" t="str">
        <f>VLOOKUP(Table2[[#This Row],[CustomerID]],'Hospitalisation Details'!A:M,12,FALSE)</f>
        <v>27-Sep-1987</v>
      </c>
      <c r="M1801" s="6">
        <f>VLOOKUP(Table2[[#This Row],[CustomerID]],'Hospitalisation Details'!A:M,7,FALSE)</f>
        <v>4762.33</v>
      </c>
      <c r="N1801" s="6" t="str">
        <f>VLOOKUP(Table2[[#This Row],[CustomerID]],'Hospitalisation Details'!A:M,8,FALSE)</f>
        <v>tier - 3</v>
      </c>
      <c r="O1801" s="6" t="str">
        <f>VLOOKUP(Table2[[#This Row],[CustomerID]],'Hospitalisation Details'!A:M,9,FALSE)</f>
        <v>tier - 3</v>
      </c>
      <c r="P1801" s="6" t="str">
        <f>VLOOKUP(Table2[[#This Row],[CustomerID]],'Hospitalisation Details'!A:M,10,FALSE)</f>
        <v>R1011</v>
      </c>
      <c r="Q1801" s="6">
        <f>VLOOKUP(Table2[[#This Row],[CustomerID]],'Hospitalisation Details'!A:M,13,FALSE)</f>
        <v>35</v>
      </c>
      <c r="R1801" s="41"/>
    </row>
    <row r="1802" spans="1:18" x14ac:dyDescent="0.3">
      <c r="A1802" s="6" t="str">
        <f>VLOOKUP('Customer Names'!A1802,'Customer Names'!A:A,1,FALSE)</f>
        <v>Id1801</v>
      </c>
      <c r="B1802" s="6" t="str">
        <f>VLOOKUP(Table2[[#This Row],[CustomerID]],'Customer Names'!A:E,4,FALSE)</f>
        <v xml:space="preserve">  Kristen</v>
      </c>
      <c r="C1802" s="6">
        <f>VLOOKUP(Table2[[#This Row],[CustomerID]],'Medical Examinations'!A:J,2,FALSE)</f>
        <v>43.12</v>
      </c>
      <c r="D1802" s="6">
        <f>VLOOKUP(Table2[[#This Row],[CustomerID]],'Medical Examinations'!A:J,3,FALSE)</f>
        <v>6.25</v>
      </c>
      <c r="E1802" s="6" t="str">
        <f>VLOOKUP(Table2[[#This Row],[CustomerID]],'Medical Examinations'!A:J,4,FALSE)</f>
        <v>No</v>
      </c>
      <c r="F1802" s="6" t="str">
        <f>VLOOKUP(Table2[[#This Row],[CustomerID]],'Medical Examinations'!A:J,5,FALSE)</f>
        <v>No</v>
      </c>
      <c r="G1802" s="6" t="str">
        <f>VLOOKUP(Table2[[#This Row],[CustomerID]],'Medical Examinations'!A:J,6,FALSE)</f>
        <v>No</v>
      </c>
      <c r="H1802" s="6">
        <f>VLOOKUP(Table2[[#This Row],[CustomerID]],'Medical Examinations'!A:J,7,FALSE)</f>
        <v>1</v>
      </c>
      <c r="I1802" s="6" t="str">
        <f>VLOOKUP(Table2[[#This Row],[CustomerID]],'Medical Examinations'!A:J,8,FALSE)</f>
        <v>No</v>
      </c>
      <c r="J1802" s="6" t="str">
        <f>VLOOKUP(Table2[[#This Row],[CustomerID]],'Medical Examinations'!A:J,9,FALSE)</f>
        <v>Obesity</v>
      </c>
      <c r="K1802" s="6" t="str">
        <f>VLOOKUP(Table2[[#This Row],[CustomerID]],'Medical Examinations'!A:J,10,FALSE)</f>
        <v>Prediabetes</v>
      </c>
      <c r="L1802" s="6" t="str">
        <f>VLOOKUP(Table2[[#This Row],[CustomerID]],'Hospitalisation Details'!A:M,12,FALSE)</f>
        <v>16-Aug-1992</v>
      </c>
      <c r="M1802" s="6">
        <f>VLOOKUP(Table2[[#This Row],[CustomerID]],'Hospitalisation Details'!A:M,7,FALSE)</f>
        <v>4753.6400000000003</v>
      </c>
      <c r="N1802" s="6" t="str">
        <f>VLOOKUP(Table2[[#This Row],[CustomerID]],'Hospitalisation Details'!A:M,8,FALSE)</f>
        <v>tier - 2</v>
      </c>
      <c r="O1802" s="6" t="str">
        <f>VLOOKUP(Table2[[#This Row],[CustomerID]],'Hospitalisation Details'!A:M,9,FALSE)</f>
        <v>tier - 3</v>
      </c>
      <c r="P1802" s="6" t="str">
        <f>VLOOKUP(Table2[[#This Row],[CustomerID]],'Hospitalisation Details'!A:M,10,FALSE)</f>
        <v>R1013</v>
      </c>
      <c r="Q1802" s="6">
        <f>VLOOKUP(Table2[[#This Row],[CustomerID]],'Hospitalisation Details'!A:M,13,FALSE)</f>
        <v>30</v>
      </c>
      <c r="R1802" s="41"/>
    </row>
    <row r="1803" spans="1:18" x14ac:dyDescent="0.3">
      <c r="A1803" s="6" t="str">
        <f>VLOOKUP('Customer Names'!A1803,'Customer Names'!A:A,1,FALSE)</f>
        <v>Id1802</v>
      </c>
      <c r="B1803" s="6" t="str">
        <f>VLOOKUP(Table2[[#This Row],[CustomerID]],'Customer Names'!A:E,4,FALSE)</f>
        <v xml:space="preserve">  Daniel</v>
      </c>
      <c r="C1803" s="6">
        <f>VLOOKUP(Table2[[#This Row],[CustomerID]],'Medical Examinations'!A:J,2,FALSE)</f>
        <v>30.5</v>
      </c>
      <c r="D1803" s="6">
        <f>VLOOKUP(Table2[[#This Row],[CustomerID]],'Medical Examinations'!A:J,3,FALSE)</f>
        <v>4.8099999999999996</v>
      </c>
      <c r="E1803" s="6" t="str">
        <f>VLOOKUP(Table2[[#This Row],[CustomerID]],'Medical Examinations'!A:J,4,FALSE)</f>
        <v>No</v>
      </c>
      <c r="F1803" s="6" t="str">
        <f>VLOOKUP(Table2[[#This Row],[CustomerID]],'Medical Examinations'!A:J,5,FALSE)</f>
        <v>No</v>
      </c>
      <c r="G1803" s="6" t="str">
        <f>VLOOKUP(Table2[[#This Row],[CustomerID]],'Medical Examinations'!A:J,6,FALSE)</f>
        <v>No</v>
      </c>
      <c r="H1803" s="6">
        <f>VLOOKUP(Table2[[#This Row],[CustomerID]],'Medical Examinations'!A:J,7,FALSE)</f>
        <v>1</v>
      </c>
      <c r="I1803" s="6" t="str">
        <f>VLOOKUP(Table2[[#This Row],[CustomerID]],'Medical Examinations'!A:J,8,FALSE)</f>
        <v>No</v>
      </c>
      <c r="J1803" s="6" t="str">
        <f>VLOOKUP(Table2[[#This Row],[CustomerID]],'Medical Examinations'!A:J,9,FALSE)</f>
        <v>Obesity</v>
      </c>
      <c r="K1803" s="6" t="str">
        <f>VLOOKUP(Table2[[#This Row],[CustomerID]],'Medical Examinations'!A:J,10,FALSE)</f>
        <v>Normal</v>
      </c>
      <c r="L1803" s="6" t="str">
        <f>VLOOKUP(Table2[[#This Row],[CustomerID]],'Hospitalisation Details'!A:M,12,FALSE)</f>
        <v>22-Nov-1987</v>
      </c>
      <c r="M1803" s="6">
        <f>VLOOKUP(Table2[[#This Row],[CustomerID]],'Hospitalisation Details'!A:M,7,FALSE)</f>
        <v>4751.07</v>
      </c>
      <c r="N1803" s="6" t="str">
        <f>VLOOKUP(Table2[[#This Row],[CustomerID]],'Hospitalisation Details'!A:M,8,FALSE)</f>
        <v>tier - 3</v>
      </c>
      <c r="O1803" s="6" t="str">
        <f>VLOOKUP(Table2[[#This Row],[CustomerID]],'Hospitalisation Details'!A:M,9,FALSE)</f>
        <v>tier - 1</v>
      </c>
      <c r="P1803" s="6" t="str">
        <f>VLOOKUP(Table2[[#This Row],[CustomerID]],'Hospitalisation Details'!A:M,10,FALSE)</f>
        <v>R1011</v>
      </c>
      <c r="Q1803" s="6">
        <f>VLOOKUP(Table2[[#This Row],[CustomerID]],'Hospitalisation Details'!A:M,13,FALSE)</f>
        <v>35</v>
      </c>
      <c r="R1803" s="41"/>
    </row>
    <row r="1804" spans="1:18" x14ac:dyDescent="0.3">
      <c r="A1804" s="6" t="str">
        <f>VLOOKUP('Customer Names'!A1804,'Customer Names'!A:A,1,FALSE)</f>
        <v>Id1803</v>
      </c>
      <c r="B1804" s="6" t="str">
        <f>VLOOKUP(Table2[[#This Row],[CustomerID]],'Customer Names'!A:E,4,FALSE)</f>
        <v xml:space="preserve">  Jonathan</v>
      </c>
      <c r="C1804" s="6">
        <f>VLOOKUP(Table2[[#This Row],[CustomerID]],'Medical Examinations'!A:J,2,FALSE)</f>
        <v>27.61</v>
      </c>
      <c r="D1804" s="6">
        <f>VLOOKUP(Table2[[#This Row],[CustomerID]],'Medical Examinations'!A:J,3,FALSE)</f>
        <v>4.5999999999999996</v>
      </c>
      <c r="E1804" s="6" t="str">
        <f>VLOOKUP(Table2[[#This Row],[CustomerID]],'Medical Examinations'!A:J,4,FALSE)</f>
        <v>No</v>
      </c>
      <c r="F1804" s="6" t="str">
        <f>VLOOKUP(Table2[[#This Row],[CustomerID]],'Medical Examinations'!A:J,5,FALSE)</f>
        <v>No</v>
      </c>
      <c r="G1804" s="6" t="str">
        <f>VLOOKUP(Table2[[#This Row],[CustomerID]],'Medical Examinations'!A:J,6,FALSE)</f>
        <v>No</v>
      </c>
      <c r="H1804" s="6">
        <f>VLOOKUP(Table2[[#This Row],[CustomerID]],'Medical Examinations'!A:J,7,FALSE)</f>
        <v>1</v>
      </c>
      <c r="I1804" s="6" t="str">
        <f>VLOOKUP(Table2[[#This Row],[CustomerID]],'Medical Examinations'!A:J,8,FALSE)</f>
        <v>No</v>
      </c>
      <c r="J1804" s="6" t="str">
        <f>VLOOKUP(Table2[[#This Row],[CustomerID]],'Medical Examinations'!A:J,9,FALSE)</f>
        <v>OverWeight</v>
      </c>
      <c r="K1804" s="6" t="str">
        <f>VLOOKUP(Table2[[#This Row],[CustomerID]],'Medical Examinations'!A:J,10,FALSE)</f>
        <v>Normal</v>
      </c>
      <c r="L1804" s="6" t="str">
        <f>VLOOKUP(Table2[[#This Row],[CustomerID]],'Hospitalisation Details'!A:M,12,FALSE)</f>
        <v>2-Sep-1987</v>
      </c>
      <c r="M1804" s="6">
        <f>VLOOKUP(Table2[[#This Row],[CustomerID]],'Hospitalisation Details'!A:M,7,FALSE)</f>
        <v>4747.05</v>
      </c>
      <c r="N1804" s="6" t="str">
        <f>VLOOKUP(Table2[[#This Row],[CustomerID]],'Hospitalisation Details'!A:M,8,FALSE)</f>
        <v>tier - 2</v>
      </c>
      <c r="O1804" s="6" t="str">
        <f>VLOOKUP(Table2[[#This Row],[CustomerID]],'Hospitalisation Details'!A:M,9,FALSE)</f>
        <v>tier - 2</v>
      </c>
      <c r="P1804" s="6" t="str">
        <f>VLOOKUP(Table2[[#This Row],[CustomerID]],'Hospitalisation Details'!A:M,10,FALSE)</f>
        <v>R1013</v>
      </c>
      <c r="Q1804" s="6">
        <f>VLOOKUP(Table2[[#This Row],[CustomerID]],'Hospitalisation Details'!A:M,13,FALSE)</f>
        <v>35</v>
      </c>
      <c r="R1804" s="41"/>
    </row>
    <row r="1805" spans="1:18" x14ac:dyDescent="0.3">
      <c r="A1805" s="6" t="str">
        <f>VLOOKUP('Customer Names'!A1805,'Customer Names'!A:A,1,FALSE)</f>
        <v>Id1804</v>
      </c>
      <c r="B1805" s="6" t="str">
        <f>VLOOKUP(Table2[[#This Row],[CustomerID]],'Customer Names'!A:E,4,FALSE)</f>
        <v xml:space="preserve">  Troy</v>
      </c>
      <c r="C1805" s="6">
        <f>VLOOKUP(Table2[[#This Row],[CustomerID]],'Medical Examinations'!A:J,2,FALSE)</f>
        <v>27.1</v>
      </c>
      <c r="D1805" s="6">
        <f>VLOOKUP(Table2[[#This Row],[CustomerID]],'Medical Examinations'!A:J,3,FALSE)</f>
        <v>5.08</v>
      </c>
      <c r="E1805" s="6" t="str">
        <f>VLOOKUP(Table2[[#This Row],[CustomerID]],'Medical Examinations'!A:J,4,FALSE)</f>
        <v>No</v>
      </c>
      <c r="F1805" s="6" t="str">
        <f>VLOOKUP(Table2[[#This Row],[CustomerID]],'Medical Examinations'!A:J,5,FALSE)</f>
        <v>No</v>
      </c>
      <c r="G1805" s="6" t="str">
        <f>VLOOKUP(Table2[[#This Row],[CustomerID]],'Medical Examinations'!A:J,6,FALSE)</f>
        <v>No</v>
      </c>
      <c r="H1805" s="6">
        <f>VLOOKUP(Table2[[#This Row],[CustomerID]],'Medical Examinations'!A:J,7,FALSE)</f>
        <v>1</v>
      </c>
      <c r="I1805" s="6" t="str">
        <f>VLOOKUP(Table2[[#This Row],[CustomerID]],'Medical Examinations'!A:J,8,FALSE)</f>
        <v>No</v>
      </c>
      <c r="J1805" s="6" t="str">
        <f>VLOOKUP(Table2[[#This Row],[CustomerID]],'Medical Examinations'!A:J,9,FALSE)</f>
        <v>OverWeight</v>
      </c>
      <c r="K1805" s="6" t="str">
        <f>VLOOKUP(Table2[[#This Row],[CustomerID]],'Medical Examinations'!A:J,10,FALSE)</f>
        <v>Normal</v>
      </c>
      <c r="L1805" s="6" t="str">
        <f>VLOOKUP(Table2[[#This Row],[CustomerID]],'Hospitalisation Details'!A:M,12,FALSE)</f>
        <v>5-Jun-1987</v>
      </c>
      <c r="M1805" s="6">
        <f>VLOOKUP(Table2[[#This Row],[CustomerID]],'Hospitalisation Details'!A:M,7,FALSE)</f>
        <v>4746.34</v>
      </c>
      <c r="N1805" s="6" t="str">
        <f>VLOOKUP(Table2[[#This Row],[CustomerID]],'Hospitalisation Details'!A:M,8,FALSE)</f>
        <v>tier - 2</v>
      </c>
      <c r="O1805" s="6" t="str">
        <f>VLOOKUP(Table2[[#This Row],[CustomerID]],'Hospitalisation Details'!A:M,9,FALSE)</f>
        <v>tier - 2</v>
      </c>
      <c r="P1805" s="6" t="str">
        <f>VLOOKUP(Table2[[#This Row],[CustomerID]],'Hospitalisation Details'!A:M,10,FALSE)</f>
        <v>R1011</v>
      </c>
      <c r="Q1805" s="6">
        <f>VLOOKUP(Table2[[#This Row],[CustomerID]],'Hospitalisation Details'!A:M,13,FALSE)</f>
        <v>36</v>
      </c>
      <c r="R1805" s="41"/>
    </row>
    <row r="1806" spans="1:18" x14ac:dyDescent="0.3">
      <c r="A1806" s="6" t="str">
        <f>VLOOKUP('Customer Names'!A1806,'Customer Names'!A:A,1,FALSE)</f>
        <v>Id1805</v>
      </c>
      <c r="B1806" s="6" t="str">
        <f>VLOOKUP(Table2[[#This Row],[CustomerID]],'Customer Names'!A:E,4,FALSE)</f>
        <v xml:space="preserve">  Daniel C</v>
      </c>
      <c r="C1806" s="6">
        <f>VLOOKUP(Table2[[#This Row],[CustomerID]],'Medical Examinations'!A:J,2,FALSE)</f>
        <v>35.93</v>
      </c>
      <c r="D1806" s="6">
        <f>VLOOKUP(Table2[[#This Row],[CustomerID]],'Medical Examinations'!A:J,3,FALSE)</f>
        <v>5.43</v>
      </c>
      <c r="E1806" s="6" t="str">
        <f>VLOOKUP(Table2[[#This Row],[CustomerID]],'Medical Examinations'!A:J,4,FALSE)</f>
        <v>No</v>
      </c>
      <c r="F1806" s="6" t="str">
        <f>VLOOKUP(Table2[[#This Row],[CustomerID]],'Medical Examinations'!A:J,5,FALSE)</f>
        <v>yes</v>
      </c>
      <c r="G1806" s="6" t="str">
        <f>VLOOKUP(Table2[[#This Row],[CustomerID]],'Medical Examinations'!A:J,6,FALSE)</f>
        <v>No</v>
      </c>
      <c r="H1806" s="6">
        <f>VLOOKUP(Table2[[#This Row],[CustomerID]],'Medical Examinations'!A:J,7,FALSE)</f>
        <v>1</v>
      </c>
      <c r="I1806" s="6" t="str">
        <f>VLOOKUP(Table2[[#This Row],[CustomerID]],'Medical Examinations'!A:J,8,FALSE)</f>
        <v>No</v>
      </c>
      <c r="J1806" s="6" t="str">
        <f>VLOOKUP(Table2[[#This Row],[CustomerID]],'Medical Examinations'!A:J,9,FALSE)</f>
        <v>Obesity</v>
      </c>
      <c r="K1806" s="6" t="str">
        <f>VLOOKUP(Table2[[#This Row],[CustomerID]],'Medical Examinations'!A:J,10,FALSE)</f>
        <v>Normal</v>
      </c>
      <c r="L1806" s="6" t="str">
        <f>VLOOKUP(Table2[[#This Row],[CustomerID]],'Hospitalisation Details'!A:M,12,FALSE)</f>
        <v>24-Nov-2004</v>
      </c>
      <c r="M1806" s="6">
        <f>VLOOKUP(Table2[[#This Row],[CustomerID]],'Hospitalisation Details'!A:M,7,FALSE)</f>
        <v>4740.78</v>
      </c>
      <c r="N1806" s="6" t="str">
        <f>VLOOKUP(Table2[[#This Row],[CustomerID]],'Hospitalisation Details'!A:M,8,FALSE)</f>
        <v>tier - 2</v>
      </c>
      <c r="O1806" s="6" t="str">
        <f>VLOOKUP(Table2[[#This Row],[CustomerID]],'Hospitalisation Details'!A:M,9,FALSE)</f>
        <v>tier - 3</v>
      </c>
      <c r="P1806" s="6" t="str">
        <f>VLOOKUP(Table2[[#This Row],[CustomerID]],'Hospitalisation Details'!A:M,10,FALSE)</f>
        <v>R1021</v>
      </c>
      <c r="Q1806" s="6">
        <f>VLOOKUP(Table2[[#This Row],[CustomerID]],'Hospitalisation Details'!A:M,13,FALSE)</f>
        <v>18</v>
      </c>
      <c r="R1806" s="41"/>
    </row>
    <row r="1807" spans="1:18" x14ac:dyDescent="0.3">
      <c r="A1807" s="6" t="str">
        <f>VLOOKUP('Customer Names'!A1807,'Customer Names'!A:A,1,FALSE)</f>
        <v>Id1806</v>
      </c>
      <c r="B1807" s="6" t="str">
        <f>VLOOKUP(Table2[[#This Row],[CustomerID]],'Customer Names'!A:E,4,FALSE)</f>
        <v xml:space="preserve">  Lauren</v>
      </c>
      <c r="C1807" s="6">
        <f>VLOOKUP(Table2[[#This Row],[CustomerID]],'Medical Examinations'!A:J,2,FALSE)</f>
        <v>32.68</v>
      </c>
      <c r="D1807" s="6">
        <f>VLOOKUP(Table2[[#This Row],[CustomerID]],'Medical Examinations'!A:J,3,FALSE)</f>
        <v>5.44</v>
      </c>
      <c r="E1807" s="6" t="str">
        <f>VLOOKUP(Table2[[#This Row],[CustomerID]],'Medical Examinations'!A:J,4,FALSE)</f>
        <v>No</v>
      </c>
      <c r="F1807" s="6" t="str">
        <f>VLOOKUP(Table2[[#This Row],[CustomerID]],'Medical Examinations'!A:J,5,FALSE)</f>
        <v>No</v>
      </c>
      <c r="G1807" s="6" t="str">
        <f>VLOOKUP(Table2[[#This Row],[CustomerID]],'Medical Examinations'!A:J,6,FALSE)</f>
        <v>No</v>
      </c>
      <c r="H1807" s="6">
        <f>VLOOKUP(Table2[[#This Row],[CustomerID]],'Medical Examinations'!A:J,7,FALSE)</f>
        <v>0</v>
      </c>
      <c r="I1807" s="6" t="str">
        <f>VLOOKUP(Table2[[#This Row],[CustomerID]],'Medical Examinations'!A:J,8,FALSE)</f>
        <v>No</v>
      </c>
      <c r="J1807" s="6" t="str">
        <f>VLOOKUP(Table2[[#This Row],[CustomerID]],'Medical Examinations'!A:J,9,FALSE)</f>
        <v>Obesity</v>
      </c>
      <c r="K1807" s="6" t="str">
        <f>VLOOKUP(Table2[[#This Row],[CustomerID]],'Medical Examinations'!A:J,10,FALSE)</f>
        <v>Normal</v>
      </c>
      <c r="L1807" s="6" t="str">
        <f>VLOOKUP(Table2[[#This Row],[CustomerID]],'Hospitalisation Details'!A:M,12,FALSE)</f>
        <v>12-Oct-1991</v>
      </c>
      <c r="M1807" s="6">
        <f>VLOOKUP(Table2[[#This Row],[CustomerID]],'Hospitalisation Details'!A:M,7,FALSE)</f>
        <v>4738.2700000000004</v>
      </c>
      <c r="N1807" s="6" t="str">
        <f>VLOOKUP(Table2[[#This Row],[CustomerID]],'Hospitalisation Details'!A:M,8,FALSE)</f>
        <v>tier - 2</v>
      </c>
      <c r="O1807" s="6" t="str">
        <f>VLOOKUP(Table2[[#This Row],[CustomerID]],'Hospitalisation Details'!A:M,9,FALSE)</f>
        <v>tier - 3</v>
      </c>
      <c r="P1807" s="6" t="str">
        <f>VLOOKUP(Table2[[#This Row],[CustomerID]],'Hospitalisation Details'!A:M,10,FALSE)</f>
        <v>R1012</v>
      </c>
      <c r="Q1807" s="6">
        <f>VLOOKUP(Table2[[#This Row],[CustomerID]],'Hospitalisation Details'!A:M,13,FALSE)</f>
        <v>31</v>
      </c>
      <c r="R1807" s="41"/>
    </row>
    <row r="1808" spans="1:18" x14ac:dyDescent="0.3">
      <c r="A1808" s="6" t="str">
        <f>VLOOKUP('Customer Names'!A1808,'Customer Names'!A:A,1,FALSE)</f>
        <v>Id1807</v>
      </c>
      <c r="B1808" s="6" t="str">
        <f>VLOOKUP(Table2[[#This Row],[CustomerID]],'Customer Names'!A:E,4,FALSE)</f>
        <v xml:space="preserve">  Jennefer</v>
      </c>
      <c r="C1808" s="6">
        <f>VLOOKUP(Table2[[#This Row],[CustomerID]],'Medical Examinations'!A:J,2,FALSE)</f>
        <v>20.74</v>
      </c>
      <c r="D1808" s="6">
        <f>VLOOKUP(Table2[[#This Row],[CustomerID]],'Medical Examinations'!A:J,3,FALSE)</f>
        <v>11.69</v>
      </c>
      <c r="E1808" s="6" t="str">
        <f>VLOOKUP(Table2[[#This Row],[CustomerID]],'Medical Examinations'!A:J,4,FALSE)</f>
        <v>Yes</v>
      </c>
      <c r="F1808" s="6" t="str">
        <f>VLOOKUP(Table2[[#This Row],[CustomerID]],'Medical Examinations'!A:J,5,FALSE)</f>
        <v>No</v>
      </c>
      <c r="G1808" s="6" t="str">
        <f>VLOOKUP(Table2[[#This Row],[CustomerID]],'Medical Examinations'!A:J,6,FALSE)</f>
        <v>No</v>
      </c>
      <c r="H1808" s="6">
        <f>VLOOKUP(Table2[[#This Row],[CustomerID]],'Medical Examinations'!A:J,7,FALSE)</f>
        <v>1</v>
      </c>
      <c r="I1808" s="6" t="str">
        <f>VLOOKUP(Table2[[#This Row],[CustomerID]],'Medical Examinations'!A:J,8,FALSE)</f>
        <v>No</v>
      </c>
      <c r="J1808" s="6" t="str">
        <f>VLOOKUP(Table2[[#This Row],[CustomerID]],'Medical Examinations'!A:J,9,FALSE)</f>
        <v>NormalWeight</v>
      </c>
      <c r="K1808" s="6" t="str">
        <f>VLOOKUP(Table2[[#This Row],[CustomerID]],'Medical Examinations'!A:J,10,FALSE)</f>
        <v>Diabetes</v>
      </c>
      <c r="L1808" s="6" t="str">
        <f>VLOOKUP(Table2[[#This Row],[CustomerID]],'Hospitalisation Details'!A:M,12,FALSE)</f>
        <v>5-Sep-1986</v>
      </c>
      <c r="M1808" s="6">
        <f>VLOOKUP(Table2[[#This Row],[CustomerID]],'Hospitalisation Details'!A:M,7,FALSE)</f>
        <v>4734.6400000000003</v>
      </c>
      <c r="N1808" s="6" t="str">
        <f>VLOOKUP(Table2[[#This Row],[CustomerID]],'Hospitalisation Details'!A:M,8,FALSE)</f>
        <v>tier - 2</v>
      </c>
      <c r="O1808" s="6" t="str">
        <f>VLOOKUP(Table2[[#This Row],[CustomerID]],'Hospitalisation Details'!A:M,9,FALSE)</f>
        <v>tier - 1</v>
      </c>
      <c r="P1808" s="6" t="str">
        <f>VLOOKUP(Table2[[#This Row],[CustomerID]],'Hospitalisation Details'!A:M,10,FALSE)</f>
        <v>R1013</v>
      </c>
      <c r="Q1808" s="6">
        <f>VLOOKUP(Table2[[#This Row],[CustomerID]],'Hospitalisation Details'!A:M,13,FALSE)</f>
        <v>36</v>
      </c>
      <c r="R1808" s="41"/>
    </row>
    <row r="1809" spans="1:18" x14ac:dyDescent="0.3">
      <c r="A1809" s="6" t="str">
        <f>VLOOKUP('Customer Names'!A1809,'Customer Names'!A:A,1,FALSE)</f>
        <v>Id1808</v>
      </c>
      <c r="B1809" s="6" t="str">
        <f>VLOOKUP(Table2[[#This Row],[CustomerID]],'Customer Names'!A:E,4,FALSE)</f>
        <v xml:space="preserve">  Tracey L</v>
      </c>
      <c r="C1809" s="6">
        <f>VLOOKUP(Table2[[#This Row],[CustomerID]],'Medical Examinations'!A:J,2,FALSE)</f>
        <v>15.57</v>
      </c>
      <c r="D1809" s="6">
        <f>VLOOKUP(Table2[[#This Row],[CustomerID]],'Medical Examinations'!A:J,3,FALSE)</f>
        <v>6.07</v>
      </c>
      <c r="E1809" s="6" t="str">
        <f>VLOOKUP(Table2[[#This Row],[CustomerID]],'Medical Examinations'!A:J,4,FALSE)</f>
        <v>No</v>
      </c>
      <c r="F1809" s="6" t="str">
        <f>VLOOKUP(Table2[[#This Row],[CustomerID]],'Medical Examinations'!A:J,5,FALSE)</f>
        <v>No</v>
      </c>
      <c r="G1809" s="6" t="str">
        <f>VLOOKUP(Table2[[#This Row],[CustomerID]],'Medical Examinations'!A:J,6,FALSE)</f>
        <v>No</v>
      </c>
      <c r="H1809" s="6">
        <f>VLOOKUP(Table2[[#This Row],[CustomerID]],'Medical Examinations'!A:J,7,FALSE)</f>
        <v>0</v>
      </c>
      <c r="I1809" s="6" t="str">
        <f>VLOOKUP(Table2[[#This Row],[CustomerID]],'Medical Examinations'!A:J,8,FALSE)</f>
        <v>No</v>
      </c>
      <c r="J1809" s="6" t="str">
        <f>VLOOKUP(Table2[[#This Row],[CustomerID]],'Medical Examinations'!A:J,9,FALSE)</f>
        <v>UnderWeight</v>
      </c>
      <c r="K1809" s="6" t="str">
        <f>VLOOKUP(Table2[[#This Row],[CustomerID]],'Medical Examinations'!A:J,10,FALSE)</f>
        <v>Prediabetes</v>
      </c>
      <c r="L1809" s="6" t="str">
        <f>VLOOKUP(Table2[[#This Row],[CustomerID]],'Hospitalisation Details'!A:M,12,FALSE)</f>
        <v>2-Jul-1980</v>
      </c>
      <c r="M1809" s="6">
        <f>VLOOKUP(Table2[[#This Row],[CustomerID]],'Hospitalisation Details'!A:M,7,FALSE)</f>
        <v>4728.71</v>
      </c>
      <c r="N1809" s="6" t="str">
        <f>VLOOKUP(Table2[[#This Row],[CustomerID]],'Hospitalisation Details'!A:M,8,FALSE)</f>
        <v>tier - 2</v>
      </c>
      <c r="O1809" s="6" t="str">
        <f>VLOOKUP(Table2[[#This Row],[CustomerID]],'Hospitalisation Details'!A:M,9,FALSE)</f>
        <v>tier - 3</v>
      </c>
      <c r="P1809" s="6" t="str">
        <f>VLOOKUP(Table2[[#This Row],[CustomerID]],'Hospitalisation Details'!A:M,10,FALSE)</f>
        <v>R1012</v>
      </c>
      <c r="Q1809" s="6">
        <f>VLOOKUP(Table2[[#This Row],[CustomerID]],'Hospitalisation Details'!A:M,13,FALSE)</f>
        <v>42</v>
      </c>
      <c r="R1809" s="41"/>
    </row>
    <row r="1810" spans="1:18" x14ac:dyDescent="0.3">
      <c r="A1810" s="6" t="str">
        <f>VLOOKUP('Customer Names'!A1810,'Customer Names'!A:A,1,FALSE)</f>
        <v>Id1809</v>
      </c>
      <c r="B1810" s="6" t="str">
        <f>VLOOKUP(Table2[[#This Row],[CustomerID]],'Customer Names'!A:E,4,FALSE)</f>
        <v xml:space="preserve">  Ashley</v>
      </c>
      <c r="C1810" s="6">
        <f>VLOOKUP(Table2[[#This Row],[CustomerID]],'Medical Examinations'!A:J,2,FALSE)</f>
        <v>23.844999999999999</v>
      </c>
      <c r="D1810" s="6">
        <f>VLOOKUP(Table2[[#This Row],[CustomerID]],'Medical Examinations'!A:J,3,FALSE)</f>
        <v>4.3600000000000003</v>
      </c>
      <c r="E1810" s="6" t="str">
        <f>VLOOKUP(Table2[[#This Row],[CustomerID]],'Medical Examinations'!A:J,4,FALSE)</f>
        <v>No</v>
      </c>
      <c r="F1810" s="6" t="str">
        <f>VLOOKUP(Table2[[#This Row],[CustomerID]],'Medical Examinations'!A:J,5,FALSE)</f>
        <v>No</v>
      </c>
      <c r="G1810" s="6" t="str">
        <f>VLOOKUP(Table2[[#This Row],[CustomerID]],'Medical Examinations'!A:J,6,FALSE)</f>
        <v>No</v>
      </c>
      <c r="H1810" s="6">
        <f>VLOOKUP(Table2[[#This Row],[CustomerID]],'Medical Examinations'!A:J,7,FALSE)</f>
        <v>0</v>
      </c>
      <c r="I1810" s="6" t="str">
        <f>VLOOKUP(Table2[[#This Row],[CustomerID]],'Medical Examinations'!A:J,8,FALSE)</f>
        <v>No</v>
      </c>
      <c r="J1810" s="6" t="str">
        <f>VLOOKUP(Table2[[#This Row],[CustomerID]],'Medical Examinations'!A:J,9,FALSE)</f>
        <v>NormalWeight</v>
      </c>
      <c r="K1810" s="6" t="str">
        <f>VLOOKUP(Table2[[#This Row],[CustomerID]],'Medical Examinations'!A:J,10,FALSE)</f>
        <v>Normal</v>
      </c>
      <c r="L1810" s="6" t="str">
        <f>VLOOKUP(Table2[[#This Row],[CustomerID]],'Hospitalisation Details'!A:M,12,FALSE)</f>
        <v>12-Aug-1994</v>
      </c>
      <c r="M1810" s="6">
        <f>VLOOKUP(Table2[[#This Row],[CustomerID]],'Hospitalisation Details'!A:M,7,FALSE)</f>
        <v>4719.74</v>
      </c>
      <c r="N1810" s="6" t="str">
        <f>VLOOKUP(Table2[[#This Row],[CustomerID]],'Hospitalisation Details'!A:M,8,FALSE)</f>
        <v>tier - 2</v>
      </c>
      <c r="O1810" s="6" t="str">
        <f>VLOOKUP(Table2[[#This Row],[CustomerID]],'Hospitalisation Details'!A:M,9,FALSE)</f>
        <v>tier - 1</v>
      </c>
      <c r="P1810" s="6" t="str">
        <f>VLOOKUP(Table2[[#This Row],[CustomerID]],'Hospitalisation Details'!A:M,10,FALSE)</f>
        <v>R1012</v>
      </c>
      <c r="Q1810" s="6">
        <f>VLOOKUP(Table2[[#This Row],[CustomerID]],'Hospitalisation Details'!A:M,13,FALSE)</f>
        <v>28</v>
      </c>
      <c r="R1810" s="41"/>
    </row>
    <row r="1811" spans="1:18" x14ac:dyDescent="0.3">
      <c r="A1811" s="6" t="str">
        <f>VLOOKUP('Customer Names'!A1811,'Customer Names'!A:A,1,FALSE)</f>
        <v>Id1810</v>
      </c>
      <c r="B1811" s="6" t="str">
        <f>VLOOKUP(Table2[[#This Row],[CustomerID]],'Customer Names'!A:E,4,FALSE)</f>
        <v xml:space="preserve">  Cindy</v>
      </c>
      <c r="C1811" s="6">
        <f>VLOOKUP(Table2[[#This Row],[CustomerID]],'Medical Examinations'!A:J,2,FALSE)</f>
        <v>22.895</v>
      </c>
      <c r="D1811" s="6">
        <f>VLOOKUP(Table2[[#This Row],[CustomerID]],'Medical Examinations'!A:J,3,FALSE)</f>
        <v>5.24</v>
      </c>
      <c r="E1811" s="6" t="str">
        <f>VLOOKUP(Table2[[#This Row],[CustomerID]],'Medical Examinations'!A:J,4,FALSE)</f>
        <v>No</v>
      </c>
      <c r="F1811" s="6" t="str">
        <f>VLOOKUP(Table2[[#This Row],[CustomerID]],'Medical Examinations'!A:J,5,FALSE)</f>
        <v>No</v>
      </c>
      <c r="G1811" s="6" t="str">
        <f>VLOOKUP(Table2[[#This Row],[CustomerID]],'Medical Examinations'!A:J,6,FALSE)</f>
        <v>No</v>
      </c>
      <c r="H1811" s="6">
        <f>VLOOKUP(Table2[[#This Row],[CustomerID]],'Medical Examinations'!A:J,7,FALSE)</f>
        <v>1</v>
      </c>
      <c r="I1811" s="6" t="str">
        <f>VLOOKUP(Table2[[#This Row],[CustomerID]],'Medical Examinations'!A:J,8,FALSE)</f>
        <v>No</v>
      </c>
      <c r="J1811" s="6" t="str">
        <f>VLOOKUP(Table2[[#This Row],[CustomerID]],'Medical Examinations'!A:J,9,FALSE)</f>
        <v>NormalWeight</v>
      </c>
      <c r="K1811" s="6" t="str">
        <f>VLOOKUP(Table2[[#This Row],[CustomerID]],'Medical Examinations'!A:J,10,FALSE)</f>
        <v>Normal</v>
      </c>
      <c r="L1811" s="6" t="str">
        <f>VLOOKUP(Table2[[#This Row],[CustomerID]],'Hospitalisation Details'!A:M,12,FALSE)</f>
        <v>28-Sep-1992</v>
      </c>
      <c r="M1811" s="6">
        <f>VLOOKUP(Table2[[#This Row],[CustomerID]],'Hospitalisation Details'!A:M,7,FALSE)</f>
        <v>4719.5200000000004</v>
      </c>
      <c r="N1811" s="6" t="str">
        <f>VLOOKUP(Table2[[#This Row],[CustomerID]],'Hospitalisation Details'!A:M,8,FALSE)</f>
        <v>tier - 2</v>
      </c>
      <c r="O1811" s="6" t="str">
        <f>VLOOKUP(Table2[[#This Row],[CustomerID]],'Hospitalisation Details'!A:M,9,FALSE)</f>
        <v>tier - 2</v>
      </c>
      <c r="P1811" s="6" t="str">
        <f>VLOOKUP(Table2[[#This Row],[CustomerID]],'Hospitalisation Details'!A:M,10,FALSE)</f>
        <v>R1024</v>
      </c>
      <c r="Q1811" s="6">
        <f>VLOOKUP(Table2[[#This Row],[CustomerID]],'Hospitalisation Details'!A:M,13,FALSE)</f>
        <v>30</v>
      </c>
      <c r="R1811" s="41"/>
    </row>
    <row r="1812" spans="1:18" x14ac:dyDescent="0.3">
      <c r="A1812" s="6" t="str">
        <f>VLOOKUP('Customer Names'!A1812,'Customer Names'!A:A,1,FALSE)</f>
        <v>Id1811</v>
      </c>
      <c r="B1812" s="6" t="str">
        <f>VLOOKUP(Table2[[#This Row],[CustomerID]],'Customer Names'!A:E,4,FALSE)</f>
        <v xml:space="preserve">  Esther</v>
      </c>
      <c r="C1812" s="6">
        <f>VLOOKUP(Table2[[#This Row],[CustomerID]],'Medical Examinations'!A:J,2,FALSE)</f>
        <v>21.945</v>
      </c>
      <c r="D1812" s="6">
        <f>VLOOKUP(Table2[[#This Row],[CustomerID]],'Medical Examinations'!A:J,3,FALSE)</f>
        <v>5.37</v>
      </c>
      <c r="E1812" s="6" t="str">
        <f>VLOOKUP(Table2[[#This Row],[CustomerID]],'Medical Examinations'!A:J,4,FALSE)</f>
        <v>No</v>
      </c>
      <c r="F1812" s="6" t="str">
        <f>VLOOKUP(Table2[[#This Row],[CustomerID]],'Medical Examinations'!A:J,5,FALSE)</f>
        <v>No</v>
      </c>
      <c r="G1812" s="6" t="str">
        <f>VLOOKUP(Table2[[#This Row],[CustomerID]],'Medical Examinations'!A:J,6,FALSE)</f>
        <v>No</v>
      </c>
      <c r="H1812" s="6">
        <f>VLOOKUP(Table2[[#This Row],[CustomerID]],'Medical Examinations'!A:J,7,FALSE)</f>
        <v>1</v>
      </c>
      <c r="I1812" s="6" t="str">
        <f>VLOOKUP(Table2[[#This Row],[CustomerID]],'Medical Examinations'!A:J,8,FALSE)</f>
        <v>No</v>
      </c>
      <c r="J1812" s="6" t="str">
        <f>VLOOKUP(Table2[[#This Row],[CustomerID]],'Medical Examinations'!A:J,9,FALSE)</f>
        <v>NormalWeight</v>
      </c>
      <c r="K1812" s="6" t="str">
        <f>VLOOKUP(Table2[[#This Row],[CustomerID]],'Medical Examinations'!A:J,10,FALSE)</f>
        <v>Normal</v>
      </c>
      <c r="L1812" s="6" t="str">
        <f>VLOOKUP(Table2[[#This Row],[CustomerID]],'Hospitalisation Details'!A:M,12,FALSE)</f>
        <v>9-Oct-1992</v>
      </c>
      <c r="M1812" s="6">
        <f>VLOOKUP(Table2[[#This Row],[CustomerID]],'Hospitalisation Details'!A:M,7,FALSE)</f>
        <v>4718.2</v>
      </c>
      <c r="N1812" s="6" t="str">
        <f>VLOOKUP(Table2[[#This Row],[CustomerID]],'Hospitalisation Details'!A:M,8,FALSE)</f>
        <v>tier - 2</v>
      </c>
      <c r="O1812" s="6" t="str">
        <f>VLOOKUP(Table2[[#This Row],[CustomerID]],'Hospitalisation Details'!A:M,9,FALSE)</f>
        <v>tier - 3</v>
      </c>
      <c r="P1812" s="6" t="str">
        <f>VLOOKUP(Table2[[#This Row],[CustomerID]],'Hospitalisation Details'!A:M,10,FALSE)</f>
        <v>R1024</v>
      </c>
      <c r="Q1812" s="6">
        <f>VLOOKUP(Table2[[#This Row],[CustomerID]],'Hospitalisation Details'!A:M,13,FALSE)</f>
        <v>30</v>
      </c>
      <c r="R1812" s="41"/>
    </row>
    <row r="1813" spans="1:18" x14ac:dyDescent="0.3">
      <c r="A1813" s="6" t="str">
        <f>VLOOKUP('Customer Names'!A1813,'Customer Names'!A:A,1,FALSE)</f>
        <v>Id1812</v>
      </c>
      <c r="B1813" s="6" t="str">
        <f>VLOOKUP(Table2[[#This Row],[CustomerID]],'Customer Names'!A:E,4,FALSE)</f>
        <v xml:space="preserve">  Jackie</v>
      </c>
      <c r="C1813" s="6">
        <f>VLOOKUP(Table2[[#This Row],[CustomerID]],'Medical Examinations'!A:J,2,FALSE)</f>
        <v>19.47</v>
      </c>
      <c r="D1813" s="6">
        <f>VLOOKUP(Table2[[#This Row],[CustomerID]],'Medical Examinations'!A:J,3,FALSE)</f>
        <v>6.6</v>
      </c>
      <c r="E1813" s="6" t="str">
        <f>VLOOKUP(Table2[[#This Row],[CustomerID]],'Medical Examinations'!A:J,4,FALSE)</f>
        <v>Yes</v>
      </c>
      <c r="F1813" s="6" t="str">
        <f>VLOOKUP(Table2[[#This Row],[CustomerID]],'Medical Examinations'!A:J,5,FALSE)</f>
        <v>No</v>
      </c>
      <c r="G1813" s="6" t="str">
        <f>VLOOKUP(Table2[[#This Row],[CustomerID]],'Medical Examinations'!A:J,6,FALSE)</f>
        <v>No</v>
      </c>
      <c r="H1813" s="6">
        <f>VLOOKUP(Table2[[#This Row],[CustomerID]],'Medical Examinations'!A:J,7,FALSE)</f>
        <v>0</v>
      </c>
      <c r="I1813" s="6" t="str">
        <f>VLOOKUP(Table2[[#This Row],[CustomerID]],'Medical Examinations'!A:J,8,FALSE)</f>
        <v>No</v>
      </c>
      <c r="J1813" s="6" t="str">
        <f>VLOOKUP(Table2[[#This Row],[CustomerID]],'Medical Examinations'!A:J,9,FALSE)</f>
        <v>NormalWeight</v>
      </c>
      <c r="K1813" s="6" t="str">
        <f>VLOOKUP(Table2[[#This Row],[CustomerID]],'Medical Examinations'!A:J,10,FALSE)</f>
        <v>Diabetes</v>
      </c>
      <c r="L1813" s="6" t="str">
        <f>VLOOKUP(Table2[[#This Row],[CustomerID]],'Hospitalisation Details'!A:M,12,FALSE)</f>
        <v>12-Aug-1981</v>
      </c>
      <c r="M1813" s="6">
        <f>VLOOKUP(Table2[[#This Row],[CustomerID]],'Hospitalisation Details'!A:M,7,FALSE)</f>
        <v>4712.12</v>
      </c>
      <c r="N1813" s="6" t="str">
        <f>VLOOKUP(Table2[[#This Row],[CustomerID]],'Hospitalisation Details'!A:M,8,FALSE)</f>
        <v>tier - 2</v>
      </c>
      <c r="O1813" s="6" t="str">
        <f>VLOOKUP(Table2[[#This Row],[CustomerID]],'Hospitalisation Details'!A:M,9,FALSE)</f>
        <v>tier - 3</v>
      </c>
      <c r="P1813" s="6" t="str">
        <f>VLOOKUP(Table2[[#This Row],[CustomerID]],'Hospitalisation Details'!A:M,10,FALSE)</f>
        <v>R1011</v>
      </c>
      <c r="Q1813" s="6">
        <f>VLOOKUP(Table2[[#This Row],[CustomerID]],'Hospitalisation Details'!A:M,13,FALSE)</f>
        <v>41</v>
      </c>
      <c r="R1813" s="41"/>
    </row>
    <row r="1814" spans="1:18" x14ac:dyDescent="0.3">
      <c r="A1814" s="6" t="str">
        <f>VLOOKUP('Customer Names'!A1814,'Customer Names'!A:A,1,FALSE)</f>
        <v>Id1813</v>
      </c>
      <c r="B1814" s="6" t="str">
        <f>VLOOKUP(Table2[[#This Row],[CustomerID]],'Customer Names'!A:E,4,FALSE)</f>
        <v xml:space="preserve">  Timothy P</v>
      </c>
      <c r="C1814" s="6">
        <f>VLOOKUP(Table2[[#This Row],[CustomerID]],'Medical Examinations'!A:J,2,FALSE)</f>
        <v>15.61</v>
      </c>
      <c r="D1814" s="6">
        <f>VLOOKUP(Table2[[#This Row],[CustomerID]],'Medical Examinations'!A:J,3,FALSE)</f>
        <v>5.77</v>
      </c>
      <c r="E1814" s="6" t="str">
        <f>VLOOKUP(Table2[[#This Row],[CustomerID]],'Medical Examinations'!A:J,4,FALSE)</f>
        <v>No</v>
      </c>
      <c r="F1814" s="6" t="str">
        <f>VLOOKUP(Table2[[#This Row],[CustomerID]],'Medical Examinations'!A:J,5,FALSE)</f>
        <v>No</v>
      </c>
      <c r="G1814" s="6" t="str">
        <f>VLOOKUP(Table2[[#This Row],[CustomerID]],'Medical Examinations'!A:J,6,FALSE)</f>
        <v>No</v>
      </c>
      <c r="H1814" s="6">
        <f>VLOOKUP(Table2[[#This Row],[CustomerID]],'Medical Examinations'!A:J,7,FALSE)</f>
        <v>0</v>
      </c>
      <c r="I1814" s="6" t="str">
        <f>VLOOKUP(Table2[[#This Row],[CustomerID]],'Medical Examinations'!A:J,8,FALSE)</f>
        <v>No</v>
      </c>
      <c r="J1814" s="6" t="str">
        <f>VLOOKUP(Table2[[#This Row],[CustomerID]],'Medical Examinations'!A:J,9,FALSE)</f>
        <v>UnderWeight</v>
      </c>
      <c r="K1814" s="6" t="str">
        <f>VLOOKUP(Table2[[#This Row],[CustomerID]],'Medical Examinations'!A:J,10,FALSE)</f>
        <v>Prediabetes</v>
      </c>
      <c r="L1814" s="6" t="str">
        <f>VLOOKUP(Table2[[#This Row],[CustomerID]],'Hospitalisation Details'!A:M,12,FALSE)</f>
        <v>4-Dec-1977</v>
      </c>
      <c r="M1814" s="6">
        <f>VLOOKUP(Table2[[#This Row],[CustomerID]],'Hospitalisation Details'!A:M,7,FALSE)</f>
        <v>4699.47</v>
      </c>
      <c r="N1814" s="6" t="str">
        <f>VLOOKUP(Table2[[#This Row],[CustomerID]],'Hospitalisation Details'!A:M,8,FALSE)</f>
        <v>tier - 2</v>
      </c>
      <c r="O1814" s="6" t="str">
        <f>VLOOKUP(Table2[[#This Row],[CustomerID]],'Hospitalisation Details'!A:M,9,FALSE)</f>
        <v>tier - 3</v>
      </c>
      <c r="P1814" s="6" t="str">
        <f>VLOOKUP(Table2[[#This Row],[CustomerID]],'Hospitalisation Details'!A:M,10,FALSE)</f>
        <v>R1013</v>
      </c>
      <c r="Q1814" s="6">
        <f>VLOOKUP(Table2[[#This Row],[CustomerID]],'Hospitalisation Details'!A:M,13,FALSE)</f>
        <v>45</v>
      </c>
      <c r="R1814" s="41"/>
    </row>
    <row r="1815" spans="1:18" x14ac:dyDescent="0.3">
      <c r="A1815" s="6" t="str">
        <f>VLOOKUP('Customer Names'!A1815,'Customer Names'!A:A,1,FALSE)</f>
        <v>Id1814</v>
      </c>
      <c r="B1815" s="6" t="str">
        <f>VLOOKUP(Table2[[#This Row],[CustomerID]],'Customer Names'!A:E,4,FALSE)</f>
        <v xml:space="preserve">  Lauren</v>
      </c>
      <c r="C1815" s="6">
        <f>VLOOKUP(Table2[[#This Row],[CustomerID]],'Medical Examinations'!A:J,2,FALSE)</f>
        <v>28.6</v>
      </c>
      <c r="D1815" s="6">
        <f>VLOOKUP(Table2[[#This Row],[CustomerID]],'Medical Examinations'!A:J,3,FALSE)</f>
        <v>6.08</v>
      </c>
      <c r="E1815" s="6" t="str">
        <f>VLOOKUP(Table2[[#This Row],[CustomerID]],'Medical Examinations'!A:J,4,FALSE)</f>
        <v>No</v>
      </c>
      <c r="F1815" s="6" t="str">
        <f>VLOOKUP(Table2[[#This Row],[CustomerID]],'Medical Examinations'!A:J,5,FALSE)</f>
        <v>No</v>
      </c>
      <c r="G1815" s="6" t="str">
        <f>VLOOKUP(Table2[[#This Row],[CustomerID]],'Medical Examinations'!A:J,6,FALSE)</f>
        <v>Yes</v>
      </c>
      <c r="H1815" s="6">
        <f>VLOOKUP(Table2[[#This Row],[CustomerID]],'Medical Examinations'!A:J,7,FALSE)</f>
        <v>1</v>
      </c>
      <c r="I1815" s="6" t="str">
        <f>VLOOKUP(Table2[[#This Row],[CustomerID]],'Medical Examinations'!A:J,8,FALSE)</f>
        <v>No</v>
      </c>
      <c r="J1815" s="6" t="str">
        <f>VLOOKUP(Table2[[#This Row],[CustomerID]],'Medical Examinations'!A:J,9,FALSE)</f>
        <v>OverWeight</v>
      </c>
      <c r="K1815" s="6" t="str">
        <f>VLOOKUP(Table2[[#This Row],[CustomerID]],'Medical Examinations'!A:J,10,FALSE)</f>
        <v>Prediabetes</v>
      </c>
      <c r="L1815" s="6" t="str">
        <f>VLOOKUP(Table2[[#This Row],[CustomerID]],'Hospitalisation Details'!A:M,12,FALSE)</f>
        <v>22-Jun-2003</v>
      </c>
      <c r="M1815" s="6">
        <f>VLOOKUP(Table2[[#This Row],[CustomerID]],'Hospitalisation Details'!A:M,7,FALSE)</f>
        <v>4687.8</v>
      </c>
      <c r="N1815" s="6" t="str">
        <f>VLOOKUP(Table2[[#This Row],[CustomerID]],'Hospitalisation Details'!A:M,8,FALSE)</f>
        <v>tier - 2</v>
      </c>
      <c r="O1815" s="6" t="str">
        <f>VLOOKUP(Table2[[#This Row],[CustomerID]],'Hospitalisation Details'!A:M,9,FALSE)</f>
        <v>tier - 3</v>
      </c>
      <c r="P1815" s="6" t="str">
        <f>VLOOKUP(Table2[[#This Row],[CustomerID]],'Hospitalisation Details'!A:M,10,FALSE)</f>
        <v>R1011</v>
      </c>
      <c r="Q1815" s="6">
        <f>VLOOKUP(Table2[[#This Row],[CustomerID]],'Hospitalisation Details'!A:M,13,FALSE)</f>
        <v>19</v>
      </c>
      <c r="R1815" s="41"/>
    </row>
    <row r="1816" spans="1:18" x14ac:dyDescent="0.3">
      <c r="A1816" s="6" t="str">
        <f>VLOOKUP('Customer Names'!A1816,'Customer Names'!A:A,1,FALSE)</f>
        <v>Id1815</v>
      </c>
      <c r="B1816" s="6" t="str">
        <f>VLOOKUP(Table2[[#This Row],[CustomerID]],'Customer Names'!A:E,4,FALSE)</f>
        <v xml:space="preserve">  Benjamin</v>
      </c>
      <c r="C1816" s="6">
        <f>VLOOKUP(Table2[[#This Row],[CustomerID]],'Medical Examinations'!A:J,2,FALSE)</f>
        <v>46.53</v>
      </c>
      <c r="D1816" s="6">
        <f>VLOOKUP(Table2[[#This Row],[CustomerID]],'Medical Examinations'!A:J,3,FALSE)</f>
        <v>4.16</v>
      </c>
      <c r="E1816" s="6" t="str">
        <f>VLOOKUP(Table2[[#This Row],[CustomerID]],'Medical Examinations'!A:J,4,FALSE)</f>
        <v>No</v>
      </c>
      <c r="F1816" s="6" t="str">
        <f>VLOOKUP(Table2[[#This Row],[CustomerID]],'Medical Examinations'!A:J,5,FALSE)</f>
        <v>No</v>
      </c>
      <c r="G1816" s="6" t="str">
        <f>VLOOKUP(Table2[[#This Row],[CustomerID]],'Medical Examinations'!A:J,6,FALSE)</f>
        <v>No</v>
      </c>
      <c r="H1816" s="6">
        <f>VLOOKUP(Table2[[#This Row],[CustomerID]],'Medical Examinations'!A:J,7,FALSE)</f>
        <v>0</v>
      </c>
      <c r="I1816" s="6" t="str">
        <f>VLOOKUP(Table2[[#This Row],[CustomerID]],'Medical Examinations'!A:J,8,FALSE)</f>
        <v>No</v>
      </c>
      <c r="J1816" s="6" t="str">
        <f>VLOOKUP(Table2[[#This Row],[CustomerID]],'Medical Examinations'!A:J,9,FALSE)</f>
        <v>Obesity</v>
      </c>
      <c r="K1816" s="6" t="str">
        <f>VLOOKUP(Table2[[#This Row],[CustomerID]],'Medical Examinations'!A:J,10,FALSE)</f>
        <v>Normal</v>
      </c>
      <c r="L1816" s="6" t="str">
        <f>VLOOKUP(Table2[[#This Row],[CustomerID]],'Hospitalisation Details'!A:M,12,FALSE)</f>
        <v>4-Sep-1990</v>
      </c>
      <c r="M1816" s="6">
        <f>VLOOKUP(Table2[[#This Row],[CustomerID]],'Hospitalisation Details'!A:M,7,FALSE)</f>
        <v>4686.3900000000003</v>
      </c>
      <c r="N1816" s="6" t="str">
        <f>VLOOKUP(Table2[[#This Row],[CustomerID]],'Hospitalisation Details'!A:M,8,FALSE)</f>
        <v>tier - 3</v>
      </c>
      <c r="O1816" s="6" t="str">
        <f>VLOOKUP(Table2[[#This Row],[CustomerID]],'Hospitalisation Details'!A:M,9,FALSE)</f>
        <v>tier - 3</v>
      </c>
      <c r="P1816" s="6" t="str">
        <f>VLOOKUP(Table2[[#This Row],[CustomerID]],'Hospitalisation Details'!A:M,10,FALSE)</f>
        <v>R1013</v>
      </c>
      <c r="Q1816" s="6">
        <f>VLOOKUP(Table2[[#This Row],[CustomerID]],'Hospitalisation Details'!A:M,13,FALSE)</f>
        <v>32</v>
      </c>
      <c r="R1816" s="41"/>
    </row>
    <row r="1817" spans="1:18" x14ac:dyDescent="0.3">
      <c r="A1817" s="6" t="str">
        <f>VLOOKUP('Customer Names'!A1817,'Customer Names'!A:A,1,FALSE)</f>
        <v>Id1816</v>
      </c>
      <c r="B1817" s="6" t="str">
        <f>VLOOKUP(Table2[[#This Row],[CustomerID]],'Customer Names'!A:E,4,FALSE)</f>
        <v xml:space="preserve">  Hugo M</v>
      </c>
      <c r="C1817" s="6">
        <f>VLOOKUP(Table2[[#This Row],[CustomerID]],'Medical Examinations'!A:J,2,FALSE)</f>
        <v>34.99</v>
      </c>
      <c r="D1817" s="6">
        <f>VLOOKUP(Table2[[#This Row],[CustomerID]],'Medical Examinations'!A:J,3,FALSE)</f>
        <v>5.0999999999999996</v>
      </c>
      <c r="E1817" s="6" t="str">
        <f>VLOOKUP(Table2[[#This Row],[CustomerID]],'Medical Examinations'!A:J,4,FALSE)</f>
        <v>No</v>
      </c>
      <c r="F1817" s="6" t="str">
        <f>VLOOKUP(Table2[[#This Row],[CustomerID]],'Medical Examinations'!A:J,5,FALSE)</f>
        <v>No</v>
      </c>
      <c r="G1817" s="6" t="str">
        <f>VLOOKUP(Table2[[#This Row],[CustomerID]],'Medical Examinations'!A:J,6,FALSE)</f>
        <v>Yes</v>
      </c>
      <c r="H1817" s="6">
        <f>VLOOKUP(Table2[[#This Row],[CustomerID]],'Medical Examinations'!A:J,7,FALSE)</f>
        <v>1</v>
      </c>
      <c r="I1817" s="6" t="str">
        <f>VLOOKUP(Table2[[#This Row],[CustomerID]],'Medical Examinations'!A:J,8,FALSE)</f>
        <v>No</v>
      </c>
      <c r="J1817" s="6" t="str">
        <f>VLOOKUP(Table2[[#This Row],[CustomerID]],'Medical Examinations'!A:J,9,FALSE)</f>
        <v>Obesity</v>
      </c>
      <c r="K1817" s="6" t="str">
        <f>VLOOKUP(Table2[[#This Row],[CustomerID]],'Medical Examinations'!A:J,10,FALSE)</f>
        <v>Normal</v>
      </c>
      <c r="L1817" s="6" t="str">
        <f>VLOOKUP(Table2[[#This Row],[CustomerID]],'Hospitalisation Details'!A:M,12,FALSE)</f>
        <v>4-Oct-2003</v>
      </c>
      <c r="M1817" s="6">
        <f>VLOOKUP(Table2[[#This Row],[CustomerID]],'Hospitalisation Details'!A:M,7,FALSE)</f>
        <v>4678.8</v>
      </c>
      <c r="N1817" s="6" t="str">
        <f>VLOOKUP(Table2[[#This Row],[CustomerID]],'Hospitalisation Details'!A:M,8,FALSE)</f>
        <v>tier - 2</v>
      </c>
      <c r="O1817" s="6" t="str">
        <f>VLOOKUP(Table2[[#This Row],[CustomerID]],'Hospitalisation Details'!A:M,9,FALSE)</f>
        <v>tier - 1</v>
      </c>
      <c r="P1817" s="6" t="str">
        <f>VLOOKUP(Table2[[#This Row],[CustomerID]],'Hospitalisation Details'!A:M,10,FALSE)</f>
        <v>R1021</v>
      </c>
      <c r="Q1817" s="6">
        <f>VLOOKUP(Table2[[#This Row],[CustomerID]],'Hospitalisation Details'!A:M,13,FALSE)</f>
        <v>19</v>
      </c>
      <c r="R1817" s="41"/>
    </row>
    <row r="1818" spans="1:18" x14ac:dyDescent="0.3">
      <c r="A1818" s="6" t="str">
        <f>VLOOKUP('Customer Names'!A1818,'Customer Names'!A:A,1,FALSE)</f>
        <v>Id1817</v>
      </c>
      <c r="B1818" s="6" t="str">
        <f>VLOOKUP(Table2[[#This Row],[CustomerID]],'Customer Names'!A:E,4,FALSE)</f>
        <v xml:space="preserve">  Daniel J</v>
      </c>
      <c r="C1818" s="6">
        <f>VLOOKUP(Table2[[#This Row],[CustomerID]],'Medical Examinations'!A:J,2,FALSE)</f>
        <v>17.05</v>
      </c>
      <c r="D1818" s="6">
        <f>VLOOKUP(Table2[[#This Row],[CustomerID]],'Medical Examinations'!A:J,3,FALSE)</f>
        <v>5.3</v>
      </c>
      <c r="E1818" s="6" t="str">
        <f>VLOOKUP(Table2[[#This Row],[CustomerID]],'Medical Examinations'!A:J,4,FALSE)</f>
        <v>No</v>
      </c>
      <c r="F1818" s="6" t="str">
        <f>VLOOKUP(Table2[[#This Row],[CustomerID]],'Medical Examinations'!A:J,5,FALSE)</f>
        <v>No</v>
      </c>
      <c r="G1818" s="6" t="str">
        <f>VLOOKUP(Table2[[#This Row],[CustomerID]],'Medical Examinations'!A:J,6,FALSE)</f>
        <v>Yes</v>
      </c>
      <c r="H1818" s="6">
        <f>VLOOKUP(Table2[[#This Row],[CustomerID]],'Medical Examinations'!A:J,7,FALSE)</f>
        <v>1</v>
      </c>
      <c r="I1818" s="6" t="str">
        <f>VLOOKUP(Table2[[#This Row],[CustomerID]],'Medical Examinations'!A:J,8,FALSE)</f>
        <v>No</v>
      </c>
      <c r="J1818" s="6" t="str">
        <f>VLOOKUP(Table2[[#This Row],[CustomerID]],'Medical Examinations'!A:J,9,FALSE)</f>
        <v>UnderWeight</v>
      </c>
      <c r="K1818" s="6" t="str">
        <f>VLOOKUP(Table2[[#This Row],[CustomerID]],'Medical Examinations'!A:J,10,FALSE)</f>
        <v>Normal</v>
      </c>
      <c r="L1818" s="6" t="str">
        <f>VLOOKUP(Table2[[#This Row],[CustomerID]],'Hospitalisation Details'!A:M,12,FALSE)</f>
        <v>18-Oct-1979</v>
      </c>
      <c r="M1818" s="6">
        <f>VLOOKUP(Table2[[#This Row],[CustomerID]],'Hospitalisation Details'!A:M,7,FALSE)</f>
        <v>4674.2</v>
      </c>
      <c r="N1818" s="6" t="str">
        <f>VLOOKUP(Table2[[#This Row],[CustomerID]],'Hospitalisation Details'!A:M,8,FALSE)</f>
        <v>tier - 2</v>
      </c>
      <c r="O1818" s="6" t="str">
        <f>VLOOKUP(Table2[[#This Row],[CustomerID]],'Hospitalisation Details'!A:M,9,FALSE)</f>
        <v>tier - 1</v>
      </c>
      <c r="P1818" s="6" t="str">
        <f>VLOOKUP(Table2[[#This Row],[CustomerID]],'Hospitalisation Details'!A:M,10,FALSE)</f>
        <v>R1013</v>
      </c>
      <c r="Q1818" s="6">
        <f>VLOOKUP(Table2[[#This Row],[CustomerID]],'Hospitalisation Details'!A:M,13,FALSE)</f>
        <v>43</v>
      </c>
      <c r="R1818" s="41"/>
    </row>
    <row r="1819" spans="1:18" x14ac:dyDescent="0.3">
      <c r="A1819" s="6" t="str">
        <f>VLOOKUP('Customer Names'!A1819,'Customer Names'!A:A,1,FALSE)</f>
        <v>Id1818</v>
      </c>
      <c r="B1819" s="6" t="str">
        <f>VLOOKUP(Table2[[#This Row],[CustomerID]],'Customer Names'!A:E,4,FALSE)</f>
        <v xml:space="preserve">  Justin R</v>
      </c>
      <c r="C1819" s="6">
        <f>VLOOKUP(Table2[[#This Row],[CustomerID]],'Medical Examinations'!A:J,2,FALSE)</f>
        <v>37.18</v>
      </c>
      <c r="D1819" s="6">
        <f>VLOOKUP(Table2[[#This Row],[CustomerID]],'Medical Examinations'!A:J,3,FALSE)</f>
        <v>4.9000000000000004</v>
      </c>
      <c r="E1819" s="6" t="str">
        <f>VLOOKUP(Table2[[#This Row],[CustomerID]],'Medical Examinations'!A:J,4,FALSE)</f>
        <v>No</v>
      </c>
      <c r="F1819" s="6" t="str">
        <f>VLOOKUP(Table2[[#This Row],[CustomerID]],'Medical Examinations'!A:J,5,FALSE)</f>
        <v>No</v>
      </c>
      <c r="G1819" s="6" t="str">
        <f>VLOOKUP(Table2[[#This Row],[CustomerID]],'Medical Examinations'!A:J,6,FALSE)</f>
        <v>No</v>
      </c>
      <c r="H1819" s="6">
        <f>VLOOKUP(Table2[[#This Row],[CustomerID]],'Medical Examinations'!A:J,7,FALSE)</f>
        <v>0</v>
      </c>
      <c r="I1819" s="6" t="str">
        <f>VLOOKUP(Table2[[#This Row],[CustomerID]],'Medical Examinations'!A:J,8,FALSE)</f>
        <v>No</v>
      </c>
      <c r="J1819" s="6" t="str">
        <f>VLOOKUP(Table2[[#This Row],[CustomerID]],'Medical Examinations'!A:J,9,FALSE)</f>
        <v>Obesity</v>
      </c>
      <c r="K1819" s="6" t="str">
        <f>VLOOKUP(Table2[[#This Row],[CustomerID]],'Medical Examinations'!A:J,10,FALSE)</f>
        <v>Normal</v>
      </c>
      <c r="L1819" s="6" t="str">
        <f>VLOOKUP(Table2[[#This Row],[CustomerID]],'Hospitalisation Details'!A:M,12,FALSE)</f>
        <v>13-Jul-1990</v>
      </c>
      <c r="M1819" s="6">
        <f>VLOOKUP(Table2[[#This Row],[CustomerID]],'Hospitalisation Details'!A:M,7,FALSE)</f>
        <v>4673.3900000000003</v>
      </c>
      <c r="N1819" s="6" t="str">
        <f>VLOOKUP(Table2[[#This Row],[CustomerID]],'Hospitalisation Details'!A:M,8,FALSE)</f>
        <v>tier - 2</v>
      </c>
      <c r="O1819" s="6" t="str">
        <f>VLOOKUP(Table2[[#This Row],[CustomerID]],'Hospitalisation Details'!A:M,9,FALSE)</f>
        <v>tier - 1</v>
      </c>
      <c r="P1819" s="6" t="str">
        <f>VLOOKUP(Table2[[#This Row],[CustomerID]],'Hospitalisation Details'!A:M,10,FALSE)</f>
        <v>R1013</v>
      </c>
      <c r="Q1819" s="6">
        <f>VLOOKUP(Table2[[#This Row],[CustomerID]],'Hospitalisation Details'!A:M,13,FALSE)</f>
        <v>32</v>
      </c>
      <c r="R1819" s="41"/>
    </row>
    <row r="1820" spans="1:18" x14ac:dyDescent="0.3">
      <c r="A1820" s="6" t="str">
        <f>VLOOKUP('Customer Names'!A1820,'Customer Names'!A:A,1,FALSE)</f>
        <v>Id1819</v>
      </c>
      <c r="B1820" s="6" t="str">
        <f>VLOOKUP(Table2[[#This Row],[CustomerID]],'Customer Names'!A:E,4,FALSE)</f>
        <v xml:space="preserve">  Colin</v>
      </c>
      <c r="C1820" s="6">
        <f>VLOOKUP(Table2[[#This Row],[CustomerID]],'Medical Examinations'!A:J,2,FALSE)</f>
        <v>35.200000000000003</v>
      </c>
      <c r="D1820" s="6">
        <f>VLOOKUP(Table2[[#This Row],[CustomerID]],'Medical Examinations'!A:J,3,FALSE)</f>
        <v>5.55</v>
      </c>
      <c r="E1820" s="6" t="str">
        <f>VLOOKUP(Table2[[#This Row],[CustomerID]],'Medical Examinations'!A:J,4,FALSE)</f>
        <v>No</v>
      </c>
      <c r="F1820" s="6" t="str">
        <f>VLOOKUP(Table2[[#This Row],[CustomerID]],'Medical Examinations'!A:J,5,FALSE)</f>
        <v>No</v>
      </c>
      <c r="G1820" s="6" t="str">
        <f>VLOOKUP(Table2[[#This Row],[CustomerID]],'Medical Examinations'!A:J,6,FALSE)</f>
        <v>No</v>
      </c>
      <c r="H1820" s="6">
        <f>VLOOKUP(Table2[[#This Row],[CustomerID]],'Medical Examinations'!A:J,7,FALSE)</f>
        <v>0</v>
      </c>
      <c r="I1820" s="6" t="str">
        <f>VLOOKUP(Table2[[#This Row],[CustomerID]],'Medical Examinations'!A:J,8,FALSE)</f>
        <v>No</v>
      </c>
      <c r="J1820" s="6" t="str">
        <f>VLOOKUP(Table2[[#This Row],[CustomerID]],'Medical Examinations'!A:J,9,FALSE)</f>
        <v>Obesity</v>
      </c>
      <c r="K1820" s="6" t="str">
        <f>VLOOKUP(Table2[[#This Row],[CustomerID]],'Medical Examinations'!A:J,10,FALSE)</f>
        <v>Normal</v>
      </c>
      <c r="L1820" s="6" t="str">
        <f>VLOOKUP(Table2[[#This Row],[CustomerID]],'Hospitalisation Details'!A:M,12,FALSE)</f>
        <v>26-Sep-1990</v>
      </c>
      <c r="M1820" s="6">
        <f>VLOOKUP(Table2[[#This Row],[CustomerID]],'Hospitalisation Details'!A:M,7,FALSE)</f>
        <v>4670.6400000000003</v>
      </c>
      <c r="N1820" s="6" t="str">
        <f>VLOOKUP(Table2[[#This Row],[CustomerID]],'Hospitalisation Details'!A:M,8,FALSE)</f>
        <v>tier - 2</v>
      </c>
      <c r="O1820" s="6" t="str">
        <f>VLOOKUP(Table2[[#This Row],[CustomerID]],'Hospitalisation Details'!A:M,9,FALSE)</f>
        <v>tier - 2</v>
      </c>
      <c r="P1820" s="6" t="str">
        <f>VLOOKUP(Table2[[#This Row],[CustomerID]],'Hospitalisation Details'!A:M,10,FALSE)</f>
        <v>R1011</v>
      </c>
      <c r="Q1820" s="6">
        <f>VLOOKUP(Table2[[#This Row],[CustomerID]],'Hospitalisation Details'!A:M,13,FALSE)</f>
        <v>32</v>
      </c>
      <c r="R1820" s="41"/>
    </row>
    <row r="1821" spans="1:18" x14ac:dyDescent="0.3">
      <c r="A1821" s="6" t="str">
        <f>VLOOKUP('Customer Names'!A1821,'Customer Names'!A:A,1,FALSE)</f>
        <v>Id1820</v>
      </c>
      <c r="B1821" s="6" t="str">
        <f>VLOOKUP(Table2[[#This Row],[CustomerID]],'Customer Names'!A:E,4,FALSE)</f>
        <v xml:space="preserve">  Rob</v>
      </c>
      <c r="C1821" s="6">
        <f>VLOOKUP(Table2[[#This Row],[CustomerID]],'Medical Examinations'!A:J,2,FALSE)</f>
        <v>37.335000000000001</v>
      </c>
      <c r="D1821" s="6">
        <f>VLOOKUP(Table2[[#This Row],[CustomerID]],'Medical Examinations'!A:J,3,FALSE)</f>
        <v>4.95</v>
      </c>
      <c r="E1821" s="6" t="str">
        <f>VLOOKUP(Table2[[#This Row],[CustomerID]],'Medical Examinations'!A:J,4,FALSE)</f>
        <v>No</v>
      </c>
      <c r="F1821" s="6" t="str">
        <f>VLOOKUP(Table2[[#This Row],[CustomerID]],'Medical Examinations'!A:J,5,FALSE)</f>
        <v>No</v>
      </c>
      <c r="G1821" s="6" t="str">
        <f>VLOOKUP(Table2[[#This Row],[CustomerID]],'Medical Examinations'!A:J,6,FALSE)</f>
        <v>No</v>
      </c>
      <c r="H1821" s="6">
        <f>VLOOKUP(Table2[[#This Row],[CustomerID]],'Medical Examinations'!A:J,7,FALSE)</f>
        <v>0</v>
      </c>
      <c r="I1821" s="6" t="str">
        <f>VLOOKUP(Table2[[#This Row],[CustomerID]],'Medical Examinations'!A:J,8,FALSE)</f>
        <v>No</v>
      </c>
      <c r="J1821" s="6" t="str">
        <f>VLOOKUP(Table2[[#This Row],[CustomerID]],'Medical Examinations'!A:J,9,FALSE)</f>
        <v>Obesity</v>
      </c>
      <c r="K1821" s="6" t="str">
        <f>VLOOKUP(Table2[[#This Row],[CustomerID]],'Medical Examinations'!A:J,10,FALSE)</f>
        <v>Normal</v>
      </c>
      <c r="L1821" s="6" t="str">
        <f>VLOOKUP(Table2[[#This Row],[CustomerID]],'Hospitalisation Details'!A:M,12,FALSE)</f>
        <v>5-Aug-1990</v>
      </c>
      <c r="M1821" s="6">
        <f>VLOOKUP(Table2[[#This Row],[CustomerID]],'Hospitalisation Details'!A:M,7,FALSE)</f>
        <v>4667.6099999999997</v>
      </c>
      <c r="N1821" s="6" t="str">
        <f>VLOOKUP(Table2[[#This Row],[CustomerID]],'Hospitalisation Details'!A:M,8,FALSE)</f>
        <v>tier - 3</v>
      </c>
      <c r="O1821" s="6" t="str">
        <f>VLOOKUP(Table2[[#This Row],[CustomerID]],'Hospitalisation Details'!A:M,9,FALSE)</f>
        <v>tier - 3</v>
      </c>
      <c r="P1821" s="6" t="str">
        <f>VLOOKUP(Table2[[#This Row],[CustomerID]],'Hospitalisation Details'!A:M,10,FALSE)</f>
        <v>R1016</v>
      </c>
      <c r="Q1821" s="6">
        <f>VLOOKUP(Table2[[#This Row],[CustomerID]],'Hospitalisation Details'!A:M,13,FALSE)</f>
        <v>32</v>
      </c>
      <c r="R1821" s="41"/>
    </row>
    <row r="1822" spans="1:18" x14ac:dyDescent="0.3">
      <c r="A1822" s="6" t="str">
        <f>VLOOKUP('Customer Names'!A1822,'Customer Names'!A:A,1,FALSE)</f>
        <v>Id1821</v>
      </c>
      <c r="B1822" s="6" t="str">
        <f>VLOOKUP(Table2[[#This Row],[CustomerID]],'Customer Names'!A:E,4,FALSE)</f>
        <v xml:space="preserve">  Patrick</v>
      </c>
      <c r="C1822" s="6">
        <f>VLOOKUP(Table2[[#This Row],[CustomerID]],'Medical Examinations'!A:J,2,FALSE)</f>
        <v>27.265000000000001</v>
      </c>
      <c r="D1822" s="6">
        <f>VLOOKUP(Table2[[#This Row],[CustomerID]],'Medical Examinations'!A:J,3,FALSE)</f>
        <v>6.46</v>
      </c>
      <c r="E1822" s="6" t="str">
        <f>VLOOKUP(Table2[[#This Row],[CustomerID]],'Medical Examinations'!A:J,4,FALSE)</f>
        <v>Yes</v>
      </c>
      <c r="F1822" s="6" t="str">
        <f>VLOOKUP(Table2[[#This Row],[CustomerID]],'Medical Examinations'!A:J,5,FALSE)</f>
        <v>No</v>
      </c>
      <c r="G1822" s="6" t="str">
        <f>VLOOKUP(Table2[[#This Row],[CustomerID]],'Medical Examinations'!A:J,6,FALSE)</f>
        <v>No</v>
      </c>
      <c r="H1822" s="6">
        <f>VLOOKUP(Table2[[#This Row],[CustomerID]],'Medical Examinations'!A:J,7,FALSE)</f>
        <v>0</v>
      </c>
      <c r="I1822" s="6" t="str">
        <f>VLOOKUP(Table2[[#This Row],[CustomerID]],'Medical Examinations'!A:J,8,FALSE)</f>
        <v>No</v>
      </c>
      <c r="J1822" s="6" t="str">
        <f>VLOOKUP(Table2[[#This Row],[CustomerID]],'Medical Examinations'!A:J,9,FALSE)</f>
        <v>OverWeight</v>
      </c>
      <c r="K1822" s="6" t="str">
        <f>VLOOKUP(Table2[[#This Row],[CustomerID]],'Medical Examinations'!A:J,10,FALSE)</f>
        <v>Diabetes</v>
      </c>
      <c r="L1822" s="6" t="str">
        <f>VLOOKUP(Table2[[#This Row],[CustomerID]],'Hospitalisation Details'!A:M,12,FALSE)</f>
        <v>25-Oct-1996</v>
      </c>
      <c r="M1822" s="6">
        <f>VLOOKUP(Table2[[#This Row],[CustomerID]],'Hospitalisation Details'!A:M,7,FALSE)</f>
        <v>4661.29</v>
      </c>
      <c r="N1822" s="6" t="str">
        <f>VLOOKUP(Table2[[#This Row],[CustomerID]],'Hospitalisation Details'!A:M,8,FALSE)</f>
        <v>tier - 2</v>
      </c>
      <c r="O1822" s="6" t="str">
        <f>VLOOKUP(Table2[[#This Row],[CustomerID]],'Hospitalisation Details'!A:M,9,FALSE)</f>
        <v>tier - 1</v>
      </c>
      <c r="P1822" s="6" t="str">
        <f>VLOOKUP(Table2[[#This Row],[CustomerID]],'Hospitalisation Details'!A:M,10,FALSE)</f>
        <v>R1017</v>
      </c>
      <c r="Q1822" s="6">
        <f>VLOOKUP(Table2[[#This Row],[CustomerID]],'Hospitalisation Details'!A:M,13,FALSE)</f>
        <v>26</v>
      </c>
      <c r="R1822" s="41"/>
    </row>
    <row r="1823" spans="1:18" x14ac:dyDescent="0.3">
      <c r="A1823" s="6" t="str">
        <f>VLOOKUP('Customer Names'!A1823,'Customer Names'!A:A,1,FALSE)</f>
        <v>Id1822</v>
      </c>
      <c r="B1823" s="6" t="str">
        <f>VLOOKUP(Table2[[#This Row],[CustomerID]],'Customer Names'!A:E,4,FALSE)</f>
        <v xml:space="preserve">  Austin D</v>
      </c>
      <c r="C1823" s="6">
        <f>VLOOKUP(Table2[[#This Row],[CustomerID]],'Medical Examinations'!A:J,2,FALSE)</f>
        <v>30.8</v>
      </c>
      <c r="D1823" s="6">
        <f>VLOOKUP(Table2[[#This Row],[CustomerID]],'Medical Examinations'!A:J,3,FALSE)</f>
        <v>4.9000000000000004</v>
      </c>
      <c r="E1823" s="6" t="str">
        <f>VLOOKUP(Table2[[#This Row],[CustomerID]],'Medical Examinations'!A:J,4,FALSE)</f>
        <v>Yes</v>
      </c>
      <c r="F1823" s="6" t="str">
        <f>VLOOKUP(Table2[[#This Row],[CustomerID]],'Medical Examinations'!A:J,5,FALSE)</f>
        <v>No</v>
      </c>
      <c r="G1823" s="6" t="str">
        <f>VLOOKUP(Table2[[#This Row],[CustomerID]],'Medical Examinations'!A:J,6,FALSE)</f>
        <v>No</v>
      </c>
      <c r="H1823" s="6">
        <f>VLOOKUP(Table2[[#This Row],[CustomerID]],'Medical Examinations'!A:J,7,FALSE)</f>
        <v>0</v>
      </c>
      <c r="I1823" s="6" t="str">
        <f>VLOOKUP(Table2[[#This Row],[CustomerID]],'Medical Examinations'!A:J,8,FALSE)</f>
        <v>No</v>
      </c>
      <c r="J1823" s="6" t="str">
        <f>VLOOKUP(Table2[[#This Row],[CustomerID]],'Medical Examinations'!A:J,9,FALSE)</f>
        <v>Obesity</v>
      </c>
      <c r="K1823" s="6" t="str">
        <f>VLOOKUP(Table2[[#This Row],[CustomerID]],'Medical Examinations'!A:J,10,FALSE)</f>
        <v>Normal</v>
      </c>
      <c r="L1823" s="6" t="str">
        <f>VLOOKUP(Table2[[#This Row],[CustomerID]],'Hospitalisation Details'!A:M,12,FALSE)</f>
        <v>22-Jun-1985</v>
      </c>
      <c r="M1823" s="6">
        <f>VLOOKUP(Table2[[#This Row],[CustomerID]],'Hospitalisation Details'!A:M,7,FALSE)</f>
        <v>4646.76</v>
      </c>
      <c r="N1823" s="6" t="str">
        <f>VLOOKUP(Table2[[#This Row],[CustomerID]],'Hospitalisation Details'!A:M,8,FALSE)</f>
        <v>tier - 1</v>
      </c>
      <c r="O1823" s="6" t="str">
        <f>VLOOKUP(Table2[[#This Row],[CustomerID]],'Hospitalisation Details'!A:M,9,FALSE)</f>
        <v>tier - 1</v>
      </c>
      <c r="P1823" s="6" t="str">
        <f>VLOOKUP(Table2[[#This Row],[CustomerID]],'Hospitalisation Details'!A:M,10,FALSE)</f>
        <v>R1011</v>
      </c>
      <c r="Q1823" s="6">
        <f>VLOOKUP(Table2[[#This Row],[CustomerID]],'Hospitalisation Details'!A:M,13,FALSE)</f>
        <v>37</v>
      </c>
      <c r="R1823" s="41"/>
    </row>
    <row r="1824" spans="1:18" x14ac:dyDescent="0.3">
      <c r="A1824" s="6" t="str">
        <f>VLOOKUP('Customer Names'!A1824,'Customer Names'!A:A,1,FALSE)</f>
        <v>Id1823</v>
      </c>
      <c r="B1824" s="6" t="str">
        <f>VLOOKUP(Table2[[#This Row],[CustomerID]],'Customer Names'!A:E,4,FALSE)</f>
        <v xml:space="preserve">  Brittany</v>
      </c>
      <c r="C1824" s="6">
        <f>VLOOKUP(Table2[[#This Row],[CustomerID]],'Medical Examinations'!A:J,2,FALSE)</f>
        <v>30.21</v>
      </c>
      <c r="D1824" s="6">
        <f>VLOOKUP(Table2[[#This Row],[CustomerID]],'Medical Examinations'!A:J,3,FALSE)</f>
        <v>5.21</v>
      </c>
      <c r="E1824" s="6" t="str">
        <f>VLOOKUP(Table2[[#This Row],[CustomerID]],'Medical Examinations'!A:J,4,FALSE)</f>
        <v>No</v>
      </c>
      <c r="F1824" s="6" t="str">
        <f>VLOOKUP(Table2[[#This Row],[CustomerID]],'Medical Examinations'!A:J,5,FALSE)</f>
        <v>No</v>
      </c>
      <c r="G1824" s="6" t="str">
        <f>VLOOKUP(Table2[[#This Row],[CustomerID]],'Medical Examinations'!A:J,6,FALSE)</f>
        <v>No</v>
      </c>
      <c r="H1824" s="6">
        <f>VLOOKUP(Table2[[#This Row],[CustomerID]],'Medical Examinations'!A:J,7,FALSE)</f>
        <v>1</v>
      </c>
      <c r="I1824" s="6" t="str">
        <f>VLOOKUP(Table2[[#This Row],[CustomerID]],'Medical Examinations'!A:J,8,FALSE)</f>
        <v>No</v>
      </c>
      <c r="J1824" s="6" t="str">
        <f>VLOOKUP(Table2[[#This Row],[CustomerID]],'Medical Examinations'!A:J,9,FALSE)</f>
        <v>Obesity</v>
      </c>
      <c r="K1824" s="6" t="str">
        <f>VLOOKUP(Table2[[#This Row],[CustomerID]],'Medical Examinations'!A:J,10,FALSE)</f>
        <v>Normal</v>
      </c>
      <c r="L1824" s="6" t="str">
        <f>VLOOKUP(Table2[[#This Row],[CustomerID]],'Hospitalisation Details'!A:M,12,FALSE)</f>
        <v>29-Jun-1998</v>
      </c>
      <c r="M1824" s="6">
        <f>VLOOKUP(Table2[[#This Row],[CustomerID]],'Hospitalisation Details'!A:M,7,FALSE)</f>
        <v>4618.08</v>
      </c>
      <c r="N1824" s="6" t="str">
        <f>VLOOKUP(Table2[[#This Row],[CustomerID]],'Hospitalisation Details'!A:M,8,FALSE)</f>
        <v>tier - 2</v>
      </c>
      <c r="O1824" s="6" t="str">
        <f>VLOOKUP(Table2[[#This Row],[CustomerID]],'Hospitalisation Details'!A:M,9,FALSE)</f>
        <v>tier - 1</v>
      </c>
      <c r="P1824" s="6" t="str">
        <f>VLOOKUP(Table2[[#This Row],[CustomerID]],'Hospitalisation Details'!A:M,10,FALSE)</f>
        <v>R1012</v>
      </c>
      <c r="Q1824" s="6">
        <f>VLOOKUP(Table2[[#This Row],[CustomerID]],'Hospitalisation Details'!A:M,13,FALSE)</f>
        <v>24</v>
      </c>
      <c r="R1824" s="41"/>
    </row>
    <row r="1825" spans="1:18" x14ac:dyDescent="0.3">
      <c r="A1825" s="6" t="str">
        <f>VLOOKUP('Customer Names'!A1825,'Customer Names'!A:A,1,FALSE)</f>
        <v>Id1824</v>
      </c>
      <c r="B1825" s="6" t="str">
        <f>VLOOKUP(Table2[[#This Row],[CustomerID]],'Customer Names'!A:E,4,FALSE)</f>
        <v xml:space="preserve">  Matthew T</v>
      </c>
      <c r="C1825" s="6">
        <f>VLOOKUP(Table2[[#This Row],[CustomerID]],'Medical Examinations'!A:J,2,FALSE)</f>
        <v>35.340000000000003</v>
      </c>
      <c r="D1825" s="6">
        <f>VLOOKUP(Table2[[#This Row],[CustomerID]],'Medical Examinations'!A:J,3,FALSE)</f>
        <v>4.13</v>
      </c>
      <c r="E1825" s="6" t="str">
        <f>VLOOKUP(Table2[[#This Row],[CustomerID]],'Medical Examinations'!A:J,4,FALSE)</f>
        <v>No</v>
      </c>
      <c r="F1825" s="6" t="str">
        <f>VLOOKUP(Table2[[#This Row],[CustomerID]],'Medical Examinations'!A:J,5,FALSE)</f>
        <v>yes</v>
      </c>
      <c r="G1825" s="6" t="str">
        <f>VLOOKUP(Table2[[#This Row],[CustomerID]],'Medical Examinations'!A:J,6,FALSE)</f>
        <v>No</v>
      </c>
      <c r="H1825" s="6">
        <f>VLOOKUP(Table2[[#This Row],[CustomerID]],'Medical Examinations'!A:J,7,FALSE)</f>
        <v>1</v>
      </c>
      <c r="I1825" s="6" t="str">
        <f>VLOOKUP(Table2[[#This Row],[CustomerID]],'Medical Examinations'!A:J,8,FALSE)</f>
        <v>No</v>
      </c>
      <c r="J1825" s="6" t="str">
        <f>VLOOKUP(Table2[[#This Row],[CustomerID]],'Medical Examinations'!A:J,9,FALSE)</f>
        <v>Obesity</v>
      </c>
      <c r="K1825" s="6" t="str">
        <f>VLOOKUP(Table2[[#This Row],[CustomerID]],'Medical Examinations'!A:J,10,FALSE)</f>
        <v>Normal</v>
      </c>
      <c r="L1825" s="6" t="str">
        <f>VLOOKUP(Table2[[#This Row],[CustomerID]],'Hospitalisation Details'!A:M,12,FALSE)</f>
        <v>2-Jul-2000</v>
      </c>
      <c r="M1825" s="6">
        <f>VLOOKUP(Table2[[#This Row],[CustomerID]],'Hospitalisation Details'!A:M,7,FALSE)</f>
        <v>4608.03</v>
      </c>
      <c r="N1825" s="6" t="str">
        <f>VLOOKUP(Table2[[#This Row],[CustomerID]],'Hospitalisation Details'!A:M,8,FALSE)</f>
        <v>tier - 2</v>
      </c>
      <c r="O1825" s="6" t="str">
        <f>VLOOKUP(Table2[[#This Row],[CustomerID]],'Hospitalisation Details'!A:M,9,FALSE)</f>
        <v>tier - 3</v>
      </c>
      <c r="P1825" s="6" t="str">
        <f>VLOOKUP(Table2[[#This Row],[CustomerID]],'Hospitalisation Details'!A:M,10,FALSE)</f>
        <v>R1011</v>
      </c>
      <c r="Q1825" s="6">
        <f>VLOOKUP(Table2[[#This Row],[CustomerID]],'Hospitalisation Details'!A:M,13,FALSE)</f>
        <v>22</v>
      </c>
      <c r="R1825" s="41"/>
    </row>
    <row r="1826" spans="1:18" x14ac:dyDescent="0.3">
      <c r="A1826" s="6" t="str">
        <f>VLOOKUP('Customer Names'!A1826,'Customer Names'!A:A,1,FALSE)</f>
        <v>Id1825</v>
      </c>
      <c r="B1826" s="6" t="str">
        <f>VLOOKUP(Table2[[#This Row],[CustomerID]],'Customer Names'!A:E,4,FALSE)</f>
        <v xml:space="preserve">  Becky G</v>
      </c>
      <c r="C1826" s="6">
        <f>VLOOKUP(Table2[[#This Row],[CustomerID]],'Medical Examinations'!A:J,2,FALSE)</f>
        <v>26.695</v>
      </c>
      <c r="D1826" s="6">
        <f>VLOOKUP(Table2[[#This Row],[CustomerID]],'Medical Examinations'!A:J,3,FALSE)</f>
        <v>5.28</v>
      </c>
      <c r="E1826" s="6" t="str">
        <f>VLOOKUP(Table2[[#This Row],[CustomerID]],'Medical Examinations'!A:J,4,FALSE)</f>
        <v>No</v>
      </c>
      <c r="F1826" s="6" t="str">
        <f>VLOOKUP(Table2[[#This Row],[CustomerID]],'Medical Examinations'!A:J,5,FALSE)</f>
        <v>No</v>
      </c>
      <c r="G1826" s="6" t="str">
        <f>VLOOKUP(Table2[[#This Row],[CustomerID]],'Medical Examinations'!A:J,6,FALSE)</f>
        <v>No</v>
      </c>
      <c r="H1826" s="6">
        <f>VLOOKUP(Table2[[#This Row],[CustomerID]],'Medical Examinations'!A:J,7,FALSE)</f>
        <v>0</v>
      </c>
      <c r="I1826" s="6" t="str">
        <f>VLOOKUP(Table2[[#This Row],[CustomerID]],'Medical Examinations'!A:J,8,FALSE)</f>
        <v>No</v>
      </c>
      <c r="J1826" s="6" t="str">
        <f>VLOOKUP(Table2[[#This Row],[CustomerID]],'Medical Examinations'!A:J,9,FALSE)</f>
        <v>OverWeight</v>
      </c>
      <c r="K1826" s="6" t="str">
        <f>VLOOKUP(Table2[[#This Row],[CustomerID]],'Medical Examinations'!A:J,10,FALSE)</f>
        <v>Normal</v>
      </c>
      <c r="L1826" s="6" t="str">
        <f>VLOOKUP(Table2[[#This Row],[CustomerID]],'Hospitalisation Details'!A:M,12,FALSE)</f>
        <v>18-Sep-1989</v>
      </c>
      <c r="M1826" s="6">
        <f>VLOOKUP(Table2[[#This Row],[CustomerID]],'Hospitalisation Details'!A:M,7,FALSE)</f>
        <v>4571.41</v>
      </c>
      <c r="N1826" s="6" t="str">
        <f>VLOOKUP(Table2[[#This Row],[CustomerID]],'Hospitalisation Details'!A:M,8,FALSE)</f>
        <v>tier - 2</v>
      </c>
      <c r="O1826" s="6" t="str">
        <f>VLOOKUP(Table2[[#This Row],[CustomerID]],'Hospitalisation Details'!A:M,9,FALSE)</f>
        <v>tier - 2</v>
      </c>
      <c r="P1826" s="6" t="str">
        <f>VLOOKUP(Table2[[#This Row],[CustomerID]],'Hospitalisation Details'!A:M,10,FALSE)</f>
        <v>R1012</v>
      </c>
      <c r="Q1826" s="6">
        <f>VLOOKUP(Table2[[#This Row],[CustomerID]],'Hospitalisation Details'!A:M,13,FALSE)</f>
        <v>33</v>
      </c>
      <c r="R1826" s="41"/>
    </row>
    <row r="1827" spans="1:18" x14ac:dyDescent="0.3">
      <c r="A1827" s="6" t="str">
        <f>VLOOKUP('Customer Names'!A1827,'Customer Names'!A:A,1,FALSE)</f>
        <v>Id1826</v>
      </c>
      <c r="B1827" s="6" t="str">
        <f>VLOOKUP(Table2[[#This Row],[CustomerID]],'Customer Names'!A:E,4,FALSE)</f>
        <v xml:space="preserve">  Virginie</v>
      </c>
      <c r="C1827" s="6">
        <f>VLOOKUP(Table2[[#This Row],[CustomerID]],'Medical Examinations'!A:J,2,FALSE)</f>
        <v>29.355</v>
      </c>
      <c r="D1827" s="6">
        <f>VLOOKUP(Table2[[#This Row],[CustomerID]],'Medical Examinations'!A:J,3,FALSE)</f>
        <v>4.68</v>
      </c>
      <c r="E1827" s="6" t="str">
        <f>VLOOKUP(Table2[[#This Row],[CustomerID]],'Medical Examinations'!A:J,4,FALSE)</f>
        <v>Yes</v>
      </c>
      <c r="F1827" s="6" t="str">
        <f>VLOOKUP(Table2[[#This Row],[CustomerID]],'Medical Examinations'!A:J,5,FALSE)</f>
        <v>No</v>
      </c>
      <c r="G1827" s="6" t="str">
        <f>VLOOKUP(Table2[[#This Row],[CustomerID]],'Medical Examinations'!A:J,6,FALSE)</f>
        <v>No</v>
      </c>
      <c r="H1827" s="6">
        <f>VLOOKUP(Table2[[#This Row],[CustomerID]],'Medical Examinations'!A:J,7,FALSE)</f>
        <v>0</v>
      </c>
      <c r="I1827" s="6" t="str">
        <f>VLOOKUP(Table2[[#This Row],[CustomerID]],'Medical Examinations'!A:J,8,FALSE)</f>
        <v>No</v>
      </c>
      <c r="J1827" s="6" t="str">
        <f>VLOOKUP(Table2[[#This Row],[CustomerID]],'Medical Examinations'!A:J,9,FALSE)</f>
        <v>OverWeight</v>
      </c>
      <c r="K1827" s="6" t="str">
        <f>VLOOKUP(Table2[[#This Row],[CustomerID]],'Medical Examinations'!A:J,10,FALSE)</f>
        <v>Normal</v>
      </c>
      <c r="L1827" s="6" t="str">
        <f>VLOOKUP(Table2[[#This Row],[CustomerID]],'Hospitalisation Details'!A:M,12,FALSE)</f>
        <v>25-Dec-1996</v>
      </c>
      <c r="M1827" s="6">
        <f>VLOOKUP(Table2[[#This Row],[CustomerID]],'Hospitalisation Details'!A:M,7,FALSE)</f>
        <v>4564.1899999999996</v>
      </c>
      <c r="N1827" s="6" t="str">
        <f>VLOOKUP(Table2[[#This Row],[CustomerID]],'Hospitalisation Details'!A:M,8,FALSE)</f>
        <v>tier - 2</v>
      </c>
      <c r="O1827" s="6" t="str">
        <f>VLOOKUP(Table2[[#This Row],[CustomerID]],'Hospitalisation Details'!A:M,9,FALSE)</f>
        <v>tier - 2</v>
      </c>
      <c r="P1827" s="6" t="str">
        <f>VLOOKUP(Table2[[#This Row],[CustomerID]],'Hospitalisation Details'!A:M,10,FALSE)</f>
        <v>R1024</v>
      </c>
      <c r="Q1827" s="6">
        <f>VLOOKUP(Table2[[#This Row],[CustomerID]],'Hospitalisation Details'!A:M,13,FALSE)</f>
        <v>26</v>
      </c>
      <c r="R1827" s="41"/>
    </row>
    <row r="1828" spans="1:18" x14ac:dyDescent="0.3">
      <c r="A1828" s="6" t="str">
        <f>VLOOKUP('Customer Names'!A1828,'Customer Names'!A:A,1,FALSE)</f>
        <v>Id1827</v>
      </c>
      <c r="B1828" s="6" t="str">
        <f>VLOOKUP(Table2[[#This Row],[CustomerID]],'Customer Names'!A:E,4,FALSE)</f>
        <v xml:space="preserve">  Allison A</v>
      </c>
      <c r="C1828" s="6">
        <f>VLOOKUP(Table2[[#This Row],[CustomerID]],'Medical Examinations'!A:J,2,FALSE)</f>
        <v>29.59</v>
      </c>
      <c r="D1828" s="6">
        <f>VLOOKUP(Table2[[#This Row],[CustomerID]],'Medical Examinations'!A:J,3,FALSE)</f>
        <v>4.0599999999999996</v>
      </c>
      <c r="E1828" s="6" t="str">
        <f>VLOOKUP(Table2[[#This Row],[CustomerID]],'Medical Examinations'!A:J,4,FALSE)</f>
        <v>No</v>
      </c>
      <c r="F1828" s="6" t="str">
        <f>VLOOKUP(Table2[[#This Row],[CustomerID]],'Medical Examinations'!A:J,5,FALSE)</f>
        <v>No</v>
      </c>
      <c r="G1828" s="6" t="str">
        <f>VLOOKUP(Table2[[#This Row],[CustomerID]],'Medical Examinations'!A:J,6,FALSE)</f>
        <v>No</v>
      </c>
      <c r="H1828" s="6">
        <f>VLOOKUP(Table2[[#This Row],[CustomerID]],'Medical Examinations'!A:J,7,FALSE)</f>
        <v>0</v>
      </c>
      <c r="I1828" s="6" t="str">
        <f>VLOOKUP(Table2[[#This Row],[CustomerID]],'Medical Examinations'!A:J,8,FALSE)</f>
        <v>No</v>
      </c>
      <c r="J1828" s="6" t="str">
        <f>VLOOKUP(Table2[[#This Row],[CustomerID]],'Medical Examinations'!A:J,9,FALSE)</f>
        <v>OverWeight</v>
      </c>
      <c r="K1828" s="6" t="str">
        <f>VLOOKUP(Table2[[#This Row],[CustomerID]],'Medical Examinations'!A:J,10,FALSE)</f>
        <v>Normal</v>
      </c>
      <c r="L1828" s="6" t="str">
        <f>VLOOKUP(Table2[[#This Row],[CustomerID]],'Hospitalisation Details'!A:M,12,FALSE)</f>
        <v>20-Sep-1990</v>
      </c>
      <c r="M1828" s="6">
        <f>VLOOKUP(Table2[[#This Row],[CustomerID]],'Hospitalisation Details'!A:M,7,FALSE)</f>
        <v>4562.84</v>
      </c>
      <c r="N1828" s="6" t="str">
        <f>VLOOKUP(Table2[[#This Row],[CustomerID]],'Hospitalisation Details'!A:M,8,FALSE)</f>
        <v>tier - 2</v>
      </c>
      <c r="O1828" s="6" t="str">
        <f>VLOOKUP(Table2[[#This Row],[CustomerID]],'Hospitalisation Details'!A:M,9,FALSE)</f>
        <v>tier - 2</v>
      </c>
      <c r="P1828" s="6" t="str">
        <f>VLOOKUP(Table2[[#This Row],[CustomerID]],'Hospitalisation Details'!A:M,10,FALSE)</f>
        <v>R1013</v>
      </c>
      <c r="Q1828" s="6">
        <f>VLOOKUP(Table2[[#This Row],[CustomerID]],'Hospitalisation Details'!A:M,13,FALSE)</f>
        <v>32</v>
      </c>
      <c r="R1828" s="41"/>
    </row>
    <row r="1829" spans="1:18" x14ac:dyDescent="0.3">
      <c r="A1829" s="6" t="str">
        <f>VLOOKUP('Customer Names'!A1829,'Customer Names'!A:A,1,FALSE)</f>
        <v>Id1828</v>
      </c>
      <c r="B1829" s="6" t="str">
        <f>VLOOKUP(Table2[[#This Row],[CustomerID]],'Customer Names'!A:E,4,FALSE)</f>
        <v xml:space="preserve">  Julie</v>
      </c>
      <c r="C1829" s="6">
        <f>VLOOKUP(Table2[[#This Row],[CustomerID]],'Medical Examinations'!A:J,2,FALSE)</f>
        <v>31.35</v>
      </c>
      <c r="D1829" s="6">
        <f>VLOOKUP(Table2[[#This Row],[CustomerID]],'Medical Examinations'!A:J,3,FALSE)</f>
        <v>4.2</v>
      </c>
      <c r="E1829" s="6" t="str">
        <f>VLOOKUP(Table2[[#This Row],[CustomerID]],'Medical Examinations'!A:J,4,FALSE)</f>
        <v>No</v>
      </c>
      <c r="F1829" s="6" t="str">
        <f>VLOOKUP(Table2[[#This Row],[CustomerID]],'Medical Examinations'!A:J,5,FALSE)</f>
        <v>yes</v>
      </c>
      <c r="G1829" s="6" t="str">
        <f>VLOOKUP(Table2[[#This Row],[CustomerID]],'Medical Examinations'!A:J,6,FALSE)</f>
        <v>No</v>
      </c>
      <c r="H1829" s="6">
        <f>VLOOKUP(Table2[[#This Row],[CustomerID]],'Medical Examinations'!A:J,7,FALSE)</f>
        <v>1</v>
      </c>
      <c r="I1829" s="6" t="str">
        <f>VLOOKUP(Table2[[#This Row],[CustomerID]],'Medical Examinations'!A:J,8,FALSE)</f>
        <v>No</v>
      </c>
      <c r="J1829" s="6" t="str">
        <f>VLOOKUP(Table2[[#This Row],[CustomerID]],'Medical Examinations'!A:J,9,FALSE)</f>
        <v>Obesity</v>
      </c>
      <c r="K1829" s="6" t="str">
        <f>VLOOKUP(Table2[[#This Row],[CustomerID]],'Medical Examinations'!A:J,10,FALSE)</f>
        <v>Normal</v>
      </c>
      <c r="L1829" s="6" t="str">
        <f>VLOOKUP(Table2[[#This Row],[CustomerID]],'Hospitalisation Details'!A:M,12,FALSE)</f>
        <v>22-Dec-2004</v>
      </c>
      <c r="M1829" s="6">
        <f>VLOOKUP(Table2[[#This Row],[CustomerID]],'Hospitalisation Details'!A:M,7,FALSE)</f>
        <v>4561.1899999999996</v>
      </c>
      <c r="N1829" s="6" t="str">
        <f>VLOOKUP(Table2[[#This Row],[CustomerID]],'Hospitalisation Details'!A:M,8,FALSE)</f>
        <v>tier - 2</v>
      </c>
      <c r="O1829" s="6" t="str">
        <f>VLOOKUP(Table2[[#This Row],[CustomerID]],'Hospitalisation Details'!A:M,9,FALSE)</f>
        <v>tier - 2</v>
      </c>
      <c r="P1829" s="6" t="str">
        <f>VLOOKUP(Table2[[#This Row],[CustomerID]],'Hospitalisation Details'!A:M,10,FALSE)</f>
        <v>R1024</v>
      </c>
      <c r="Q1829" s="6">
        <f>VLOOKUP(Table2[[#This Row],[CustomerID]],'Hospitalisation Details'!A:M,13,FALSE)</f>
        <v>18</v>
      </c>
      <c r="R1829" s="41"/>
    </row>
    <row r="1830" spans="1:18" x14ac:dyDescent="0.3">
      <c r="A1830" s="6" t="str">
        <f>VLOOKUP('Customer Names'!A1830,'Customer Names'!A:A,1,FALSE)</f>
        <v>Id1829</v>
      </c>
      <c r="B1830" s="6" t="str">
        <f>VLOOKUP(Table2[[#This Row],[CustomerID]],'Customer Names'!A:E,4,FALSE)</f>
        <v xml:space="preserve">  Katherine</v>
      </c>
      <c r="C1830" s="6">
        <f>VLOOKUP(Table2[[#This Row],[CustomerID]],'Medical Examinations'!A:J,2,FALSE)</f>
        <v>20.52</v>
      </c>
      <c r="D1830" s="6">
        <f>VLOOKUP(Table2[[#This Row],[CustomerID]],'Medical Examinations'!A:J,3,FALSE)</f>
        <v>4.83</v>
      </c>
      <c r="E1830" s="6" t="str">
        <f>VLOOKUP(Table2[[#This Row],[CustomerID]],'Medical Examinations'!A:J,4,FALSE)</f>
        <v>No</v>
      </c>
      <c r="F1830" s="6" t="str">
        <f>VLOOKUP(Table2[[#This Row],[CustomerID]],'Medical Examinations'!A:J,5,FALSE)</f>
        <v>No</v>
      </c>
      <c r="G1830" s="6" t="str">
        <f>VLOOKUP(Table2[[#This Row],[CustomerID]],'Medical Examinations'!A:J,6,FALSE)</f>
        <v>No</v>
      </c>
      <c r="H1830" s="6">
        <f>VLOOKUP(Table2[[#This Row],[CustomerID]],'Medical Examinations'!A:J,7,FALSE)</f>
        <v>0</v>
      </c>
      <c r="I1830" s="6" t="str">
        <f>VLOOKUP(Table2[[#This Row],[CustomerID]],'Medical Examinations'!A:J,8,FALSE)</f>
        <v>No</v>
      </c>
      <c r="J1830" s="6" t="str">
        <f>VLOOKUP(Table2[[#This Row],[CustomerID]],'Medical Examinations'!A:J,9,FALSE)</f>
        <v>NormalWeight</v>
      </c>
      <c r="K1830" s="6" t="str">
        <f>VLOOKUP(Table2[[#This Row],[CustomerID]],'Medical Examinations'!A:J,10,FALSE)</f>
        <v>Normal</v>
      </c>
      <c r="L1830" s="6" t="str">
        <f>VLOOKUP(Table2[[#This Row],[CustomerID]],'Hospitalisation Details'!A:M,12,FALSE)</f>
        <v>17-Nov-1990</v>
      </c>
      <c r="M1830" s="6">
        <f>VLOOKUP(Table2[[#This Row],[CustomerID]],'Hospitalisation Details'!A:M,7,FALSE)</f>
        <v>4544.2299999999996</v>
      </c>
      <c r="N1830" s="6" t="str">
        <f>VLOOKUP(Table2[[#This Row],[CustomerID]],'Hospitalisation Details'!A:M,8,FALSE)</f>
        <v>tier - 2</v>
      </c>
      <c r="O1830" s="6" t="str">
        <f>VLOOKUP(Table2[[#This Row],[CustomerID]],'Hospitalisation Details'!A:M,9,FALSE)</f>
        <v>tier - 1</v>
      </c>
      <c r="P1830" s="6" t="str">
        <f>VLOOKUP(Table2[[#This Row],[CustomerID]],'Hospitalisation Details'!A:M,10,FALSE)</f>
        <v>R1024</v>
      </c>
      <c r="Q1830" s="6">
        <f>VLOOKUP(Table2[[#This Row],[CustomerID]],'Hospitalisation Details'!A:M,13,FALSE)</f>
        <v>32</v>
      </c>
      <c r="R1830" s="41"/>
    </row>
    <row r="1831" spans="1:18" x14ac:dyDescent="0.3">
      <c r="A1831" s="6" t="str">
        <f>VLOOKUP('Customer Names'!A1831,'Customer Names'!A:A,1,FALSE)</f>
        <v>Id1830</v>
      </c>
      <c r="B1831" s="6" t="str">
        <f>VLOOKUP(Table2[[#This Row],[CustomerID]],'Customer Names'!A:E,4,FALSE)</f>
        <v xml:space="preserve">  Caleb</v>
      </c>
      <c r="C1831" s="6">
        <f>VLOOKUP(Table2[[#This Row],[CustomerID]],'Medical Examinations'!A:J,2,FALSE)</f>
        <v>42.9</v>
      </c>
      <c r="D1831" s="6">
        <f>VLOOKUP(Table2[[#This Row],[CustomerID]],'Medical Examinations'!A:J,3,FALSE)</f>
        <v>4.87</v>
      </c>
      <c r="E1831" s="6" t="str">
        <f>VLOOKUP(Table2[[#This Row],[CustomerID]],'Medical Examinations'!A:J,4,FALSE)</f>
        <v>Yes</v>
      </c>
      <c r="F1831" s="6" t="str">
        <f>VLOOKUP(Table2[[#This Row],[CustomerID]],'Medical Examinations'!A:J,5,FALSE)</f>
        <v>No</v>
      </c>
      <c r="G1831" s="6" t="str">
        <f>VLOOKUP(Table2[[#This Row],[CustomerID]],'Medical Examinations'!A:J,6,FALSE)</f>
        <v>No</v>
      </c>
      <c r="H1831" s="6">
        <f>VLOOKUP(Table2[[#This Row],[CustomerID]],'Medical Examinations'!A:J,7,FALSE)</f>
        <v>1</v>
      </c>
      <c r="I1831" s="6" t="str">
        <f>VLOOKUP(Table2[[#This Row],[CustomerID]],'Medical Examinations'!A:J,8,FALSE)</f>
        <v>No</v>
      </c>
      <c r="J1831" s="6" t="str">
        <f>VLOOKUP(Table2[[#This Row],[CustomerID]],'Medical Examinations'!A:J,9,FALSE)</f>
        <v>Obesity</v>
      </c>
      <c r="K1831" s="6" t="str">
        <f>VLOOKUP(Table2[[#This Row],[CustomerID]],'Medical Examinations'!A:J,10,FALSE)</f>
        <v>Normal</v>
      </c>
      <c r="L1831" s="6" t="str">
        <f>VLOOKUP(Table2[[#This Row],[CustomerID]],'Hospitalisation Details'!A:M,12,FALSE)</f>
        <v>13-Jun-1988</v>
      </c>
      <c r="M1831" s="6">
        <f>VLOOKUP(Table2[[#This Row],[CustomerID]],'Hospitalisation Details'!A:M,7,FALSE)</f>
        <v>4536.26</v>
      </c>
      <c r="N1831" s="6" t="str">
        <f>VLOOKUP(Table2[[#This Row],[CustomerID]],'Hospitalisation Details'!A:M,8,FALSE)</f>
        <v>tier - 2</v>
      </c>
      <c r="O1831" s="6" t="str">
        <f>VLOOKUP(Table2[[#This Row],[CustomerID]],'Hospitalisation Details'!A:M,9,FALSE)</f>
        <v>tier - 2</v>
      </c>
      <c r="P1831" s="6" t="str">
        <f>VLOOKUP(Table2[[#This Row],[CustomerID]],'Hospitalisation Details'!A:M,10,FALSE)</f>
        <v>R1011</v>
      </c>
      <c r="Q1831" s="6">
        <f>VLOOKUP(Table2[[#This Row],[CustomerID]],'Hospitalisation Details'!A:M,13,FALSE)</f>
        <v>34</v>
      </c>
      <c r="R1831" s="41"/>
    </row>
    <row r="1832" spans="1:18" x14ac:dyDescent="0.3">
      <c r="A1832" s="6" t="str">
        <f>VLOOKUP('Customer Names'!A1832,'Customer Names'!A:A,1,FALSE)</f>
        <v>Id1831</v>
      </c>
      <c r="B1832" s="6" t="str">
        <f>VLOOKUP(Table2[[#This Row],[CustomerID]],'Customer Names'!A:E,4,FALSE)</f>
        <v xml:space="preserve">  Jaime</v>
      </c>
      <c r="C1832" s="6">
        <f>VLOOKUP(Table2[[#This Row],[CustomerID]],'Medical Examinations'!A:J,2,FALSE)</f>
        <v>24.6</v>
      </c>
      <c r="D1832" s="6">
        <f>VLOOKUP(Table2[[#This Row],[CustomerID]],'Medical Examinations'!A:J,3,FALSE)</f>
        <v>5.86</v>
      </c>
      <c r="E1832" s="6" t="str">
        <f>VLOOKUP(Table2[[#This Row],[CustomerID]],'Medical Examinations'!A:J,4,FALSE)</f>
        <v>No</v>
      </c>
      <c r="F1832" s="6" t="str">
        <f>VLOOKUP(Table2[[#This Row],[CustomerID]],'Medical Examinations'!A:J,5,FALSE)</f>
        <v>No</v>
      </c>
      <c r="G1832" s="6" t="str">
        <f>VLOOKUP(Table2[[#This Row],[CustomerID]],'Medical Examinations'!A:J,6,FALSE)</f>
        <v>Yes</v>
      </c>
      <c r="H1832" s="6">
        <f>VLOOKUP(Table2[[#This Row],[CustomerID]],'Medical Examinations'!A:J,7,FALSE)</f>
        <v>1</v>
      </c>
      <c r="I1832" s="6" t="str">
        <f>VLOOKUP(Table2[[#This Row],[CustomerID]],'Medical Examinations'!A:J,8,FALSE)</f>
        <v>No</v>
      </c>
      <c r="J1832" s="6" t="str">
        <f>VLOOKUP(Table2[[#This Row],[CustomerID]],'Medical Examinations'!A:J,9,FALSE)</f>
        <v>NormalWeight</v>
      </c>
      <c r="K1832" s="6" t="str">
        <f>VLOOKUP(Table2[[#This Row],[CustomerID]],'Medical Examinations'!A:J,10,FALSE)</f>
        <v>Prediabetes</v>
      </c>
      <c r="L1832" s="6" t="str">
        <f>VLOOKUP(Table2[[#This Row],[CustomerID]],'Hospitalisation Details'!A:M,12,FALSE)</f>
        <v>29-Jun-1993</v>
      </c>
      <c r="M1832" s="6">
        <f>VLOOKUP(Table2[[#This Row],[CustomerID]],'Hospitalisation Details'!A:M,7,FALSE)</f>
        <v>4529.4799999999996</v>
      </c>
      <c r="N1832" s="6" t="str">
        <f>VLOOKUP(Table2[[#This Row],[CustomerID]],'Hospitalisation Details'!A:M,8,FALSE)</f>
        <v>tier - 2</v>
      </c>
      <c r="O1832" s="6" t="str">
        <f>VLOOKUP(Table2[[#This Row],[CustomerID]],'Hospitalisation Details'!A:M,9,FALSE)</f>
        <v>tier - 1</v>
      </c>
      <c r="P1832" s="6" t="str">
        <f>VLOOKUP(Table2[[#This Row],[CustomerID]],'Hospitalisation Details'!A:M,10,FALSE)</f>
        <v>R1011</v>
      </c>
      <c r="Q1832" s="6">
        <f>VLOOKUP(Table2[[#This Row],[CustomerID]],'Hospitalisation Details'!A:M,13,FALSE)</f>
        <v>29</v>
      </c>
      <c r="R1832" s="41"/>
    </row>
    <row r="1833" spans="1:18" x14ac:dyDescent="0.3">
      <c r="A1833" s="6" t="str">
        <f>VLOOKUP('Customer Names'!A1833,'Customer Names'!A:A,1,FALSE)</f>
        <v>Id1832</v>
      </c>
      <c r="B1833" s="6" t="str">
        <f>VLOOKUP(Table2[[#This Row],[CustomerID]],'Customer Names'!A:E,4,FALSE)</f>
        <v xml:space="preserve">  Hannah</v>
      </c>
      <c r="C1833" s="6">
        <f>VLOOKUP(Table2[[#This Row],[CustomerID]],'Medical Examinations'!A:J,2,FALSE)</f>
        <v>28.405000000000001</v>
      </c>
      <c r="D1833" s="6">
        <f>VLOOKUP(Table2[[#This Row],[CustomerID]],'Medical Examinations'!A:J,3,FALSE)</f>
        <v>4.12</v>
      </c>
      <c r="E1833" s="6" t="str">
        <f>VLOOKUP(Table2[[#This Row],[CustomerID]],'Medical Examinations'!A:J,4,FALSE)</f>
        <v>No</v>
      </c>
      <c r="F1833" s="6" t="str">
        <f>VLOOKUP(Table2[[#This Row],[CustomerID]],'Medical Examinations'!A:J,5,FALSE)</f>
        <v>No</v>
      </c>
      <c r="G1833" s="6" t="str">
        <f>VLOOKUP(Table2[[#This Row],[CustomerID]],'Medical Examinations'!A:J,6,FALSE)</f>
        <v>No</v>
      </c>
      <c r="H1833" s="6">
        <f>VLOOKUP(Table2[[#This Row],[CustomerID]],'Medical Examinations'!A:J,7,FALSE)</f>
        <v>1</v>
      </c>
      <c r="I1833" s="6" t="str">
        <f>VLOOKUP(Table2[[#This Row],[CustomerID]],'Medical Examinations'!A:J,8,FALSE)</f>
        <v>No</v>
      </c>
      <c r="J1833" s="6" t="str">
        <f>VLOOKUP(Table2[[#This Row],[CustomerID]],'Medical Examinations'!A:J,9,FALSE)</f>
        <v>OverWeight</v>
      </c>
      <c r="K1833" s="6" t="str">
        <f>VLOOKUP(Table2[[#This Row],[CustomerID]],'Medical Examinations'!A:J,10,FALSE)</f>
        <v>Normal</v>
      </c>
      <c r="L1833" s="6" t="str">
        <f>VLOOKUP(Table2[[#This Row],[CustomerID]],'Hospitalisation Details'!A:M,12,FALSE)</f>
        <v>13-Aug-1992</v>
      </c>
      <c r="M1833" s="6">
        <f>VLOOKUP(Table2[[#This Row],[CustomerID]],'Hospitalisation Details'!A:M,7,FALSE)</f>
        <v>4527.18</v>
      </c>
      <c r="N1833" s="6" t="str">
        <f>VLOOKUP(Table2[[#This Row],[CustomerID]],'Hospitalisation Details'!A:M,8,FALSE)</f>
        <v>tier - 2</v>
      </c>
      <c r="O1833" s="6" t="str">
        <f>VLOOKUP(Table2[[#This Row],[CustomerID]],'Hospitalisation Details'!A:M,9,FALSE)</f>
        <v>tier - 2</v>
      </c>
      <c r="P1833" s="6" t="str">
        <f>VLOOKUP(Table2[[#This Row],[CustomerID]],'Hospitalisation Details'!A:M,10,FALSE)</f>
        <v>R1012</v>
      </c>
      <c r="Q1833" s="6">
        <f>VLOOKUP(Table2[[#This Row],[CustomerID]],'Hospitalisation Details'!A:M,13,FALSE)</f>
        <v>30</v>
      </c>
      <c r="R1833" s="41"/>
    </row>
    <row r="1834" spans="1:18" x14ac:dyDescent="0.3">
      <c r="A1834" s="6" t="str">
        <f>VLOOKUP('Customer Names'!A1834,'Customer Names'!A:A,1,FALSE)</f>
        <v>Id1833</v>
      </c>
      <c r="B1834" s="6" t="str">
        <f>VLOOKUP(Table2[[#This Row],[CustomerID]],'Customer Names'!A:E,4,FALSE)</f>
        <v xml:space="preserve">  Zachariah</v>
      </c>
      <c r="C1834" s="6">
        <f>VLOOKUP(Table2[[#This Row],[CustomerID]],'Medical Examinations'!A:J,2,FALSE)</f>
        <v>34.674999999999997</v>
      </c>
      <c r="D1834" s="6">
        <f>VLOOKUP(Table2[[#This Row],[CustomerID]],'Medical Examinations'!A:J,3,FALSE)</f>
        <v>5.71</v>
      </c>
      <c r="E1834" s="6" t="str">
        <f>VLOOKUP(Table2[[#This Row],[CustomerID]],'Medical Examinations'!A:J,4,FALSE)</f>
        <v>Yes</v>
      </c>
      <c r="F1834" s="6" t="str">
        <f>VLOOKUP(Table2[[#This Row],[CustomerID]],'Medical Examinations'!A:J,5,FALSE)</f>
        <v>No</v>
      </c>
      <c r="G1834" s="6" t="str">
        <f>VLOOKUP(Table2[[#This Row],[CustomerID]],'Medical Examinations'!A:J,6,FALSE)</f>
        <v>No</v>
      </c>
      <c r="H1834" s="6">
        <f>VLOOKUP(Table2[[#This Row],[CustomerID]],'Medical Examinations'!A:J,7,FALSE)</f>
        <v>1</v>
      </c>
      <c r="I1834" s="6" t="str">
        <f>VLOOKUP(Table2[[#This Row],[CustomerID]],'Medical Examinations'!A:J,8,FALSE)</f>
        <v>No</v>
      </c>
      <c r="J1834" s="6" t="str">
        <f>VLOOKUP(Table2[[#This Row],[CustomerID]],'Medical Examinations'!A:J,9,FALSE)</f>
        <v>Obesity</v>
      </c>
      <c r="K1834" s="6" t="str">
        <f>VLOOKUP(Table2[[#This Row],[CustomerID]],'Medical Examinations'!A:J,10,FALSE)</f>
        <v>Prediabetes</v>
      </c>
      <c r="L1834" s="6" t="str">
        <f>VLOOKUP(Table2[[#This Row],[CustomerID]],'Hospitalisation Details'!A:M,12,FALSE)</f>
        <v>21-Dec-1988</v>
      </c>
      <c r="M1834" s="6">
        <f>VLOOKUP(Table2[[#This Row],[CustomerID]],'Hospitalisation Details'!A:M,7,FALSE)</f>
        <v>4518.83</v>
      </c>
      <c r="N1834" s="6" t="str">
        <f>VLOOKUP(Table2[[#This Row],[CustomerID]],'Hospitalisation Details'!A:M,8,FALSE)</f>
        <v>tier - 2</v>
      </c>
      <c r="O1834" s="6" t="str">
        <f>VLOOKUP(Table2[[#This Row],[CustomerID]],'Hospitalisation Details'!A:M,9,FALSE)</f>
        <v>tier - 2</v>
      </c>
      <c r="P1834" s="6" t="str">
        <f>VLOOKUP(Table2[[#This Row],[CustomerID]],'Hospitalisation Details'!A:M,10,FALSE)</f>
        <v>R1017</v>
      </c>
      <c r="Q1834" s="6">
        <f>VLOOKUP(Table2[[#This Row],[CustomerID]],'Hospitalisation Details'!A:M,13,FALSE)</f>
        <v>34</v>
      </c>
      <c r="R1834" s="41"/>
    </row>
    <row r="1835" spans="1:18" x14ac:dyDescent="0.3">
      <c r="A1835" s="6" t="str">
        <f>VLOOKUP('Customer Names'!A1835,'Customer Names'!A:A,1,FALSE)</f>
        <v>Id1834</v>
      </c>
      <c r="B1835" s="6" t="str">
        <f>VLOOKUP(Table2[[#This Row],[CustomerID]],'Customer Names'!A:E,4,FALSE)</f>
        <v xml:space="preserve">  Patricia A</v>
      </c>
      <c r="C1835" s="6">
        <f>VLOOKUP(Table2[[#This Row],[CustomerID]],'Medical Examinations'!A:J,2,FALSE)</f>
        <v>18.850000000000001</v>
      </c>
      <c r="D1835" s="6">
        <f>VLOOKUP(Table2[[#This Row],[CustomerID]],'Medical Examinations'!A:J,3,FALSE)</f>
        <v>6.03</v>
      </c>
      <c r="E1835" s="6" t="str">
        <f>VLOOKUP(Table2[[#This Row],[CustomerID]],'Medical Examinations'!A:J,4,FALSE)</f>
        <v>No</v>
      </c>
      <c r="F1835" s="6" t="str">
        <f>VLOOKUP(Table2[[#This Row],[CustomerID]],'Medical Examinations'!A:J,5,FALSE)</f>
        <v>No</v>
      </c>
      <c r="G1835" s="6" t="str">
        <f>VLOOKUP(Table2[[#This Row],[CustomerID]],'Medical Examinations'!A:J,6,FALSE)</f>
        <v>No</v>
      </c>
      <c r="H1835" s="6">
        <f>VLOOKUP(Table2[[#This Row],[CustomerID]],'Medical Examinations'!A:J,7,FALSE)</f>
        <v>1</v>
      </c>
      <c r="I1835" s="6" t="str">
        <f>VLOOKUP(Table2[[#This Row],[CustomerID]],'Medical Examinations'!A:J,8,FALSE)</f>
        <v>No</v>
      </c>
      <c r="J1835" s="6" t="str">
        <f>VLOOKUP(Table2[[#This Row],[CustomerID]],'Medical Examinations'!A:J,9,FALSE)</f>
        <v>NormalWeight</v>
      </c>
      <c r="K1835" s="6" t="str">
        <f>VLOOKUP(Table2[[#This Row],[CustomerID]],'Medical Examinations'!A:J,10,FALSE)</f>
        <v>Prediabetes</v>
      </c>
      <c r="L1835" s="6" t="str">
        <f>VLOOKUP(Table2[[#This Row],[CustomerID]],'Hospitalisation Details'!A:M,12,FALSE)</f>
        <v>5-Dec-1987</v>
      </c>
      <c r="M1835" s="6">
        <f>VLOOKUP(Table2[[#This Row],[CustomerID]],'Hospitalisation Details'!A:M,7,FALSE)</f>
        <v>4518.7700000000004</v>
      </c>
      <c r="N1835" s="6" t="str">
        <f>VLOOKUP(Table2[[#This Row],[CustomerID]],'Hospitalisation Details'!A:M,8,FALSE)</f>
        <v>tier - 2</v>
      </c>
      <c r="O1835" s="6" t="str">
        <f>VLOOKUP(Table2[[#This Row],[CustomerID]],'Hospitalisation Details'!A:M,9,FALSE)</f>
        <v>tier - 3</v>
      </c>
      <c r="P1835" s="6" t="str">
        <f>VLOOKUP(Table2[[#This Row],[CustomerID]],'Hospitalisation Details'!A:M,10,FALSE)</f>
        <v>R1012</v>
      </c>
      <c r="Q1835" s="6">
        <f>VLOOKUP(Table2[[#This Row],[CustomerID]],'Hospitalisation Details'!A:M,13,FALSE)</f>
        <v>35</v>
      </c>
      <c r="R1835" s="41"/>
    </row>
    <row r="1836" spans="1:18" x14ac:dyDescent="0.3">
      <c r="A1836" s="6" t="str">
        <f>VLOOKUP('Customer Names'!A1836,'Customer Names'!A:A,1,FALSE)</f>
        <v>Id1835</v>
      </c>
      <c r="B1836" s="6" t="str">
        <f>VLOOKUP(Table2[[#This Row],[CustomerID]],'Customer Names'!A:E,4,FALSE)</f>
        <v xml:space="preserve">  Elizabeth A</v>
      </c>
      <c r="C1836" s="6">
        <f>VLOOKUP(Table2[[#This Row],[CustomerID]],'Medical Examinations'!A:J,2,FALSE)</f>
        <v>34.130000000000003</v>
      </c>
      <c r="D1836" s="6">
        <f>VLOOKUP(Table2[[#This Row],[CustomerID]],'Medical Examinations'!A:J,3,FALSE)</f>
        <v>5.65</v>
      </c>
      <c r="E1836" s="6" t="str">
        <f>VLOOKUP(Table2[[#This Row],[CustomerID]],'Medical Examinations'!A:J,4,FALSE)</f>
        <v>No</v>
      </c>
      <c r="F1836" s="6" t="str">
        <f>VLOOKUP(Table2[[#This Row],[CustomerID]],'Medical Examinations'!A:J,5,FALSE)</f>
        <v>No</v>
      </c>
      <c r="G1836" s="6" t="str">
        <f>VLOOKUP(Table2[[#This Row],[CustomerID]],'Medical Examinations'!A:J,6,FALSE)</f>
        <v>Yes</v>
      </c>
      <c r="H1836" s="6">
        <f>VLOOKUP(Table2[[#This Row],[CustomerID]],'Medical Examinations'!A:J,7,FALSE)</f>
        <v>1</v>
      </c>
      <c r="I1836" s="6" t="str">
        <f>VLOOKUP(Table2[[#This Row],[CustomerID]],'Medical Examinations'!A:J,8,FALSE)</f>
        <v>No</v>
      </c>
      <c r="J1836" s="6" t="str">
        <f>VLOOKUP(Table2[[#This Row],[CustomerID]],'Medical Examinations'!A:J,9,FALSE)</f>
        <v>Obesity</v>
      </c>
      <c r="K1836" s="6" t="str">
        <f>VLOOKUP(Table2[[#This Row],[CustomerID]],'Medical Examinations'!A:J,10,FALSE)</f>
        <v>Normal</v>
      </c>
      <c r="L1836" s="6" t="str">
        <f>VLOOKUP(Table2[[#This Row],[CustomerID]],'Hospitalisation Details'!A:M,12,FALSE)</f>
        <v>2-Oct-2003</v>
      </c>
      <c r="M1836" s="6">
        <f>VLOOKUP(Table2[[#This Row],[CustomerID]],'Hospitalisation Details'!A:M,7,FALSE)</f>
        <v>4518.3999999999996</v>
      </c>
      <c r="N1836" s="6" t="str">
        <f>VLOOKUP(Table2[[#This Row],[CustomerID]],'Hospitalisation Details'!A:M,8,FALSE)</f>
        <v>tier - 2</v>
      </c>
      <c r="O1836" s="6" t="str">
        <f>VLOOKUP(Table2[[#This Row],[CustomerID]],'Hospitalisation Details'!A:M,9,FALSE)</f>
        <v>tier - 3</v>
      </c>
      <c r="P1836" s="6" t="str">
        <f>VLOOKUP(Table2[[#This Row],[CustomerID]],'Hospitalisation Details'!A:M,10,FALSE)</f>
        <v>R1026</v>
      </c>
      <c r="Q1836" s="6">
        <f>VLOOKUP(Table2[[#This Row],[CustomerID]],'Hospitalisation Details'!A:M,13,FALSE)</f>
        <v>19</v>
      </c>
      <c r="R1836" s="41"/>
    </row>
    <row r="1837" spans="1:18" x14ac:dyDescent="0.3">
      <c r="A1837" s="6" t="str">
        <f>VLOOKUP('Customer Names'!A1837,'Customer Names'!A:A,1,FALSE)</f>
        <v>Id1836</v>
      </c>
      <c r="B1837" s="6" t="str">
        <f>VLOOKUP(Table2[[#This Row],[CustomerID]],'Customer Names'!A:E,4,FALSE)</f>
        <v xml:space="preserve">  Benjamin</v>
      </c>
      <c r="C1837" s="6">
        <f>VLOOKUP(Table2[[#This Row],[CustomerID]],'Medical Examinations'!A:J,2,FALSE)</f>
        <v>17.34</v>
      </c>
      <c r="D1837" s="6">
        <f>VLOOKUP(Table2[[#This Row],[CustomerID]],'Medical Examinations'!A:J,3,FALSE)</f>
        <v>5.05</v>
      </c>
      <c r="E1837" s="6" t="str">
        <f>VLOOKUP(Table2[[#This Row],[CustomerID]],'Medical Examinations'!A:J,4,FALSE)</f>
        <v>No</v>
      </c>
      <c r="F1837" s="6" t="str">
        <f>VLOOKUP(Table2[[#This Row],[CustomerID]],'Medical Examinations'!A:J,5,FALSE)</f>
        <v>No</v>
      </c>
      <c r="G1837" s="6" t="str">
        <f>VLOOKUP(Table2[[#This Row],[CustomerID]],'Medical Examinations'!A:J,6,FALSE)</f>
        <v>No</v>
      </c>
      <c r="H1837" s="6">
        <f>VLOOKUP(Table2[[#This Row],[CustomerID]],'Medical Examinations'!A:J,7,FALSE)</f>
        <v>0</v>
      </c>
      <c r="I1837" s="6" t="str">
        <f>VLOOKUP(Table2[[#This Row],[CustomerID]],'Medical Examinations'!A:J,8,FALSE)</f>
        <v>No</v>
      </c>
      <c r="J1837" s="6" t="str">
        <f>VLOOKUP(Table2[[#This Row],[CustomerID]],'Medical Examinations'!A:J,9,FALSE)</f>
        <v>UnderWeight</v>
      </c>
      <c r="K1837" s="6" t="str">
        <f>VLOOKUP(Table2[[#This Row],[CustomerID]],'Medical Examinations'!A:J,10,FALSE)</f>
        <v>Normal</v>
      </c>
      <c r="L1837" s="6" t="str">
        <f>VLOOKUP(Table2[[#This Row],[CustomerID]],'Hospitalisation Details'!A:M,12,FALSE)</f>
        <v>16-Jun-1980</v>
      </c>
      <c r="M1837" s="6">
        <f>VLOOKUP(Table2[[#This Row],[CustomerID]],'Hospitalisation Details'!A:M,7,FALSE)</f>
        <v>4515.71</v>
      </c>
      <c r="N1837" s="6" t="str">
        <f>VLOOKUP(Table2[[#This Row],[CustomerID]],'Hospitalisation Details'!A:M,8,FALSE)</f>
        <v>tier - 2</v>
      </c>
      <c r="O1837" s="6" t="str">
        <f>VLOOKUP(Table2[[#This Row],[CustomerID]],'Hospitalisation Details'!A:M,9,FALSE)</f>
        <v>tier - 3</v>
      </c>
      <c r="P1837" s="6" t="str">
        <f>VLOOKUP(Table2[[#This Row],[CustomerID]],'Hospitalisation Details'!A:M,10,FALSE)</f>
        <v>R1013</v>
      </c>
      <c r="Q1837" s="6">
        <f>VLOOKUP(Table2[[#This Row],[CustomerID]],'Hospitalisation Details'!A:M,13,FALSE)</f>
        <v>42</v>
      </c>
      <c r="R1837" s="41"/>
    </row>
    <row r="1838" spans="1:18" x14ac:dyDescent="0.3">
      <c r="A1838" s="6" t="str">
        <f>VLOOKUP('Customer Names'!A1838,'Customer Names'!A:A,1,FALSE)</f>
        <v>Id1837</v>
      </c>
      <c r="B1838" s="6" t="str">
        <f>VLOOKUP(Table2[[#This Row],[CustomerID]],'Customer Names'!A:E,4,FALSE)</f>
        <v xml:space="preserve">  Breno</v>
      </c>
      <c r="C1838" s="6">
        <f>VLOOKUP(Table2[[#This Row],[CustomerID]],'Medical Examinations'!A:J,2,FALSE)</f>
        <v>17.440000000000001</v>
      </c>
      <c r="D1838" s="6">
        <f>VLOOKUP(Table2[[#This Row],[CustomerID]],'Medical Examinations'!A:J,3,FALSE)</f>
        <v>6.26</v>
      </c>
      <c r="E1838" s="6" t="str">
        <f>VLOOKUP(Table2[[#This Row],[CustomerID]],'Medical Examinations'!A:J,4,FALSE)</f>
        <v>No</v>
      </c>
      <c r="F1838" s="6" t="str">
        <f>VLOOKUP(Table2[[#This Row],[CustomerID]],'Medical Examinations'!A:J,5,FALSE)</f>
        <v>No</v>
      </c>
      <c r="G1838" s="6" t="str">
        <f>VLOOKUP(Table2[[#This Row],[CustomerID]],'Medical Examinations'!A:J,6,FALSE)</f>
        <v>No</v>
      </c>
      <c r="H1838" s="6">
        <f>VLOOKUP(Table2[[#This Row],[CustomerID]],'Medical Examinations'!A:J,7,FALSE)</f>
        <v>0</v>
      </c>
      <c r="I1838" s="6" t="str">
        <f>VLOOKUP(Table2[[#This Row],[CustomerID]],'Medical Examinations'!A:J,8,FALSE)</f>
        <v>No</v>
      </c>
      <c r="J1838" s="6" t="str">
        <f>VLOOKUP(Table2[[#This Row],[CustomerID]],'Medical Examinations'!A:J,9,FALSE)</f>
        <v>UnderWeight</v>
      </c>
      <c r="K1838" s="6" t="str">
        <f>VLOOKUP(Table2[[#This Row],[CustomerID]],'Medical Examinations'!A:J,10,FALSE)</f>
        <v>Prediabetes</v>
      </c>
      <c r="L1838" s="6" t="str">
        <f>VLOOKUP(Table2[[#This Row],[CustomerID]],'Hospitalisation Details'!A:M,12,FALSE)</f>
        <v>27-Sep-1982</v>
      </c>
      <c r="M1838" s="6">
        <f>VLOOKUP(Table2[[#This Row],[CustomerID]],'Hospitalisation Details'!A:M,7,FALSE)</f>
        <v>4511.41</v>
      </c>
      <c r="N1838" s="6" t="str">
        <f>VLOOKUP(Table2[[#This Row],[CustomerID]],'Hospitalisation Details'!A:M,8,FALSE)</f>
        <v>tier - 2</v>
      </c>
      <c r="O1838" s="6" t="str">
        <f>VLOOKUP(Table2[[#This Row],[CustomerID]],'Hospitalisation Details'!A:M,9,FALSE)</f>
        <v>tier - 3</v>
      </c>
      <c r="P1838" s="6" t="str">
        <f>VLOOKUP(Table2[[#This Row],[CustomerID]],'Hospitalisation Details'!A:M,10,FALSE)</f>
        <v>R1013</v>
      </c>
      <c r="Q1838" s="6">
        <f>VLOOKUP(Table2[[#This Row],[CustomerID]],'Hospitalisation Details'!A:M,13,FALSE)</f>
        <v>40</v>
      </c>
      <c r="R1838" s="41"/>
    </row>
    <row r="1839" spans="1:18" x14ac:dyDescent="0.3">
      <c r="A1839" s="6" t="str">
        <f>VLOOKUP('Customer Names'!A1839,'Customer Names'!A:A,1,FALSE)</f>
        <v>Id1838</v>
      </c>
      <c r="B1839" s="6" t="str">
        <f>VLOOKUP(Table2[[#This Row],[CustomerID]],'Customer Names'!A:E,4,FALSE)</f>
        <v xml:space="preserve">  Takaya</v>
      </c>
      <c r="C1839" s="6">
        <f>VLOOKUP(Table2[[#This Row],[CustomerID]],'Medical Examinations'!A:J,2,FALSE)</f>
        <v>33.659999999999997</v>
      </c>
      <c r="D1839" s="6">
        <f>VLOOKUP(Table2[[#This Row],[CustomerID]],'Medical Examinations'!A:J,3,FALSE)</f>
        <v>4.08</v>
      </c>
      <c r="E1839" s="6" t="str">
        <f>VLOOKUP(Table2[[#This Row],[CustomerID]],'Medical Examinations'!A:J,4,FALSE)</f>
        <v>Yes</v>
      </c>
      <c r="F1839" s="6" t="str">
        <f>VLOOKUP(Table2[[#This Row],[CustomerID]],'Medical Examinations'!A:J,5,FALSE)</f>
        <v>No</v>
      </c>
      <c r="G1839" s="6" t="str">
        <f>VLOOKUP(Table2[[#This Row],[CustomerID]],'Medical Examinations'!A:J,6,FALSE)</f>
        <v>Yes</v>
      </c>
      <c r="H1839" s="6">
        <f>VLOOKUP(Table2[[#This Row],[CustomerID]],'Medical Examinations'!A:J,7,FALSE)</f>
        <v>1</v>
      </c>
      <c r="I1839" s="6" t="str">
        <f>VLOOKUP(Table2[[#This Row],[CustomerID]],'Medical Examinations'!A:J,8,FALSE)</f>
        <v>No</v>
      </c>
      <c r="J1839" s="6" t="str">
        <f>VLOOKUP(Table2[[#This Row],[CustomerID]],'Medical Examinations'!A:J,9,FALSE)</f>
        <v>Obesity</v>
      </c>
      <c r="K1839" s="6" t="str">
        <f>VLOOKUP(Table2[[#This Row],[CustomerID]],'Medical Examinations'!A:J,10,FALSE)</f>
        <v>Normal</v>
      </c>
      <c r="L1839" s="6" t="str">
        <f>VLOOKUP(Table2[[#This Row],[CustomerID]],'Hospitalisation Details'!A:M,12,FALSE)</f>
        <v>13-Oct-1997</v>
      </c>
      <c r="M1839" s="6">
        <f>VLOOKUP(Table2[[#This Row],[CustomerID]],'Hospitalisation Details'!A:M,7,FALSE)</f>
        <v>4504.66</v>
      </c>
      <c r="N1839" s="6" t="str">
        <f>VLOOKUP(Table2[[#This Row],[CustomerID]],'Hospitalisation Details'!A:M,8,FALSE)</f>
        <v>tier - 1</v>
      </c>
      <c r="O1839" s="6" t="str">
        <f>VLOOKUP(Table2[[#This Row],[CustomerID]],'Hospitalisation Details'!A:M,9,FALSE)</f>
        <v>tier - 2</v>
      </c>
      <c r="P1839" s="6" t="str">
        <f>VLOOKUP(Table2[[#This Row],[CustomerID]],'Hospitalisation Details'!A:M,10,FALSE)</f>
        <v>R1013</v>
      </c>
      <c r="Q1839" s="6">
        <f>VLOOKUP(Table2[[#This Row],[CustomerID]],'Hospitalisation Details'!A:M,13,FALSE)</f>
        <v>25</v>
      </c>
      <c r="R1839" s="41"/>
    </row>
    <row r="1840" spans="1:18" x14ac:dyDescent="0.3">
      <c r="A1840" s="6" t="str">
        <f>VLOOKUP('Customer Names'!A1840,'Customer Names'!A:A,1,FALSE)</f>
        <v>Id1839</v>
      </c>
      <c r="B1840" s="6" t="str">
        <f>VLOOKUP(Table2[[#This Row],[CustomerID]],'Customer Names'!A:E,4,FALSE)</f>
        <v xml:space="preserve">  Thomas IV</v>
      </c>
      <c r="C1840" s="6">
        <f>VLOOKUP(Table2[[#This Row],[CustomerID]],'Medical Examinations'!A:J,2,FALSE)</f>
        <v>21.375</v>
      </c>
      <c r="D1840" s="6">
        <f>VLOOKUP(Table2[[#This Row],[CustomerID]],'Medical Examinations'!A:J,3,FALSE)</f>
        <v>6.19</v>
      </c>
      <c r="E1840" s="6" t="str">
        <f>VLOOKUP(Table2[[#This Row],[CustomerID]],'Medical Examinations'!A:J,4,FALSE)</f>
        <v>Yes</v>
      </c>
      <c r="F1840" s="6" t="str">
        <f>VLOOKUP(Table2[[#This Row],[CustomerID]],'Medical Examinations'!A:J,5,FALSE)</f>
        <v>No</v>
      </c>
      <c r="G1840" s="6" t="str">
        <f>VLOOKUP(Table2[[#This Row],[CustomerID]],'Medical Examinations'!A:J,6,FALSE)</f>
        <v>No</v>
      </c>
      <c r="H1840" s="6">
        <f>VLOOKUP(Table2[[#This Row],[CustomerID]],'Medical Examinations'!A:J,7,FALSE)</f>
        <v>1</v>
      </c>
      <c r="I1840" s="6" t="str">
        <f>VLOOKUP(Table2[[#This Row],[CustomerID]],'Medical Examinations'!A:J,8,FALSE)</f>
        <v>No</v>
      </c>
      <c r="J1840" s="6" t="str">
        <f>VLOOKUP(Table2[[#This Row],[CustomerID]],'Medical Examinations'!A:J,9,FALSE)</f>
        <v>NormalWeight</v>
      </c>
      <c r="K1840" s="6" t="str">
        <f>VLOOKUP(Table2[[#This Row],[CustomerID]],'Medical Examinations'!A:J,10,FALSE)</f>
        <v>Prediabetes</v>
      </c>
      <c r="L1840" s="6" t="str">
        <f>VLOOKUP(Table2[[#This Row],[CustomerID]],'Hospitalisation Details'!A:M,12,FALSE)</f>
        <v>26-Jun-1988</v>
      </c>
      <c r="M1840" s="6">
        <f>VLOOKUP(Table2[[#This Row],[CustomerID]],'Hospitalisation Details'!A:M,7,FALSE)</f>
        <v>4500.34</v>
      </c>
      <c r="N1840" s="6" t="str">
        <f>VLOOKUP(Table2[[#This Row],[CustomerID]],'Hospitalisation Details'!A:M,8,FALSE)</f>
        <v>tier - 2</v>
      </c>
      <c r="O1840" s="6" t="str">
        <f>VLOOKUP(Table2[[#This Row],[CustomerID]],'Hospitalisation Details'!A:M,9,FALSE)</f>
        <v>tier - 1</v>
      </c>
      <c r="P1840" s="6" t="str">
        <f>VLOOKUP(Table2[[#This Row],[CustomerID]],'Hospitalisation Details'!A:M,10,FALSE)</f>
        <v>R1017</v>
      </c>
      <c r="Q1840" s="6">
        <f>VLOOKUP(Table2[[#This Row],[CustomerID]],'Hospitalisation Details'!A:M,13,FALSE)</f>
        <v>34</v>
      </c>
      <c r="R1840" s="41"/>
    </row>
    <row r="1841" spans="1:18" x14ac:dyDescent="0.3">
      <c r="A1841" s="6" t="str">
        <f>VLOOKUP('Customer Names'!A1841,'Customer Names'!A:A,1,FALSE)</f>
        <v>Id1840</v>
      </c>
      <c r="B1841" s="6" t="str">
        <f>VLOOKUP(Table2[[#This Row],[CustomerID]],'Customer Names'!A:E,4,FALSE)</f>
        <v xml:space="preserve">  Bradley E</v>
      </c>
      <c r="C1841" s="6">
        <f>VLOOKUP(Table2[[#This Row],[CustomerID]],'Medical Examinations'!A:J,2,FALSE)</f>
        <v>27.14</v>
      </c>
      <c r="D1841" s="6">
        <f>VLOOKUP(Table2[[#This Row],[CustomerID]],'Medical Examinations'!A:J,3,FALSE)</f>
        <v>6.01</v>
      </c>
      <c r="E1841" s="6" t="str">
        <f>VLOOKUP(Table2[[#This Row],[CustomerID]],'Medical Examinations'!A:J,4,FALSE)</f>
        <v>No</v>
      </c>
      <c r="F1841" s="6" t="str">
        <f>VLOOKUP(Table2[[#This Row],[CustomerID]],'Medical Examinations'!A:J,5,FALSE)</f>
        <v>No</v>
      </c>
      <c r="G1841" s="6" t="str">
        <f>VLOOKUP(Table2[[#This Row],[CustomerID]],'Medical Examinations'!A:J,6,FALSE)</f>
        <v>No</v>
      </c>
      <c r="H1841" s="6">
        <f>VLOOKUP(Table2[[#This Row],[CustomerID]],'Medical Examinations'!A:J,7,FALSE)</f>
        <v>1</v>
      </c>
      <c r="I1841" s="6" t="str">
        <f>VLOOKUP(Table2[[#This Row],[CustomerID]],'Medical Examinations'!A:J,8,FALSE)</f>
        <v>No</v>
      </c>
      <c r="J1841" s="6" t="str">
        <f>VLOOKUP(Table2[[#This Row],[CustomerID]],'Medical Examinations'!A:J,9,FALSE)</f>
        <v>OverWeight</v>
      </c>
      <c r="K1841" s="6" t="str">
        <f>VLOOKUP(Table2[[#This Row],[CustomerID]],'Medical Examinations'!A:J,10,FALSE)</f>
        <v>Prediabetes</v>
      </c>
      <c r="L1841" s="6" t="str">
        <f>VLOOKUP(Table2[[#This Row],[CustomerID]],'Hospitalisation Details'!A:M,12,FALSE)</f>
        <v>12-Jul-1992</v>
      </c>
      <c r="M1841" s="6">
        <f>VLOOKUP(Table2[[#This Row],[CustomerID]],'Hospitalisation Details'!A:M,7,FALSE)</f>
        <v>4488.58</v>
      </c>
      <c r="N1841" s="6" t="str">
        <f>VLOOKUP(Table2[[#This Row],[CustomerID]],'Hospitalisation Details'!A:M,8,FALSE)</f>
        <v>tier - 2</v>
      </c>
      <c r="O1841" s="6" t="str">
        <f>VLOOKUP(Table2[[#This Row],[CustomerID]],'Hospitalisation Details'!A:M,9,FALSE)</f>
        <v>tier - 3</v>
      </c>
      <c r="P1841" s="6" t="str">
        <f>VLOOKUP(Table2[[#This Row],[CustomerID]],'Hospitalisation Details'!A:M,10,FALSE)</f>
        <v>R1012</v>
      </c>
      <c r="Q1841" s="6">
        <f>VLOOKUP(Table2[[#This Row],[CustomerID]],'Hospitalisation Details'!A:M,13,FALSE)</f>
        <v>30</v>
      </c>
      <c r="R1841" s="41"/>
    </row>
    <row r="1842" spans="1:18" x14ac:dyDescent="0.3">
      <c r="A1842" s="6" t="str">
        <f>VLOOKUP('Customer Names'!A1842,'Customer Names'!A:A,1,FALSE)</f>
        <v>Id1841</v>
      </c>
      <c r="B1842" s="6" t="str">
        <f>VLOOKUP(Table2[[#This Row],[CustomerID]],'Customer Names'!A:E,4,FALSE)</f>
        <v xml:space="preserve">  Megan</v>
      </c>
      <c r="C1842" s="6">
        <f>VLOOKUP(Table2[[#This Row],[CustomerID]],'Medical Examinations'!A:J,2,FALSE)</f>
        <v>35.78</v>
      </c>
      <c r="D1842" s="6">
        <f>VLOOKUP(Table2[[#This Row],[CustomerID]],'Medical Examinations'!A:J,3,FALSE)</f>
        <v>6.07</v>
      </c>
      <c r="E1842" s="6" t="str">
        <f>VLOOKUP(Table2[[#This Row],[CustomerID]],'Medical Examinations'!A:J,4,FALSE)</f>
        <v>No</v>
      </c>
      <c r="F1842" s="6" t="str">
        <f>VLOOKUP(Table2[[#This Row],[CustomerID]],'Medical Examinations'!A:J,5,FALSE)</f>
        <v>yes</v>
      </c>
      <c r="G1842" s="6" t="str">
        <f>VLOOKUP(Table2[[#This Row],[CustomerID]],'Medical Examinations'!A:J,6,FALSE)</f>
        <v>No</v>
      </c>
      <c r="H1842" s="6">
        <f>VLOOKUP(Table2[[#This Row],[CustomerID]],'Medical Examinations'!A:J,7,FALSE)</f>
        <v>1</v>
      </c>
      <c r="I1842" s="6" t="str">
        <f>VLOOKUP(Table2[[#This Row],[CustomerID]],'Medical Examinations'!A:J,8,FALSE)</f>
        <v>No</v>
      </c>
      <c r="J1842" s="6" t="str">
        <f>VLOOKUP(Table2[[#This Row],[CustomerID]],'Medical Examinations'!A:J,9,FALSE)</f>
        <v>Obesity</v>
      </c>
      <c r="K1842" s="6" t="str">
        <f>VLOOKUP(Table2[[#This Row],[CustomerID]],'Medical Examinations'!A:J,10,FALSE)</f>
        <v>Prediabetes</v>
      </c>
      <c r="L1842" s="6" t="str">
        <f>VLOOKUP(Table2[[#This Row],[CustomerID]],'Hospitalisation Details'!A:M,12,FALSE)</f>
        <v>18-Jul-2004</v>
      </c>
      <c r="M1842" s="6">
        <f>VLOOKUP(Table2[[#This Row],[CustomerID]],'Hospitalisation Details'!A:M,7,FALSE)</f>
        <v>4468.25</v>
      </c>
      <c r="N1842" s="6" t="str">
        <f>VLOOKUP(Table2[[#This Row],[CustomerID]],'Hospitalisation Details'!A:M,8,FALSE)</f>
        <v>tier - 2</v>
      </c>
      <c r="O1842" s="6" t="str">
        <f>VLOOKUP(Table2[[#This Row],[CustomerID]],'Hospitalisation Details'!A:M,9,FALSE)</f>
        <v>tier - 2</v>
      </c>
      <c r="P1842" s="6" t="str">
        <f>VLOOKUP(Table2[[#This Row],[CustomerID]],'Hospitalisation Details'!A:M,10,FALSE)</f>
        <v>R1012</v>
      </c>
      <c r="Q1842" s="6">
        <f>VLOOKUP(Table2[[#This Row],[CustomerID]],'Hospitalisation Details'!A:M,13,FALSE)</f>
        <v>18</v>
      </c>
      <c r="R1842" s="41"/>
    </row>
    <row r="1843" spans="1:18" x14ac:dyDescent="0.3">
      <c r="A1843" s="6" t="str">
        <f>VLOOKUP('Customer Names'!A1843,'Customer Names'!A:A,1,FALSE)</f>
        <v>Id1842</v>
      </c>
      <c r="B1843" s="6" t="str">
        <f>VLOOKUP(Table2[[#This Row],[CustomerID]],'Customer Names'!A:E,4,FALSE)</f>
        <v xml:space="preserve">  Ruby J</v>
      </c>
      <c r="C1843" s="6">
        <f>VLOOKUP(Table2[[#This Row],[CustomerID]],'Medical Examinations'!A:J,2,FALSE)</f>
        <v>34.96</v>
      </c>
      <c r="D1843" s="6">
        <f>VLOOKUP(Table2[[#This Row],[CustomerID]],'Medical Examinations'!A:J,3,FALSE)</f>
        <v>5.63</v>
      </c>
      <c r="E1843" s="6" t="str">
        <f>VLOOKUP(Table2[[#This Row],[CustomerID]],'Medical Examinations'!A:J,4,FALSE)</f>
        <v>No</v>
      </c>
      <c r="F1843" s="6" t="str">
        <f>VLOOKUP(Table2[[#This Row],[CustomerID]],'Medical Examinations'!A:J,5,FALSE)</f>
        <v>No</v>
      </c>
      <c r="G1843" s="6" t="str">
        <f>VLOOKUP(Table2[[#This Row],[CustomerID]],'Medical Examinations'!A:J,6,FALSE)</f>
        <v>No</v>
      </c>
      <c r="H1843" s="6">
        <f>VLOOKUP(Table2[[#This Row],[CustomerID]],'Medical Examinations'!A:J,7,FALSE)</f>
        <v>0</v>
      </c>
      <c r="I1843" s="6" t="str">
        <f>VLOOKUP(Table2[[#This Row],[CustomerID]],'Medical Examinations'!A:J,8,FALSE)</f>
        <v>No</v>
      </c>
      <c r="J1843" s="6" t="str">
        <f>VLOOKUP(Table2[[#This Row],[CustomerID]],'Medical Examinations'!A:J,9,FALSE)</f>
        <v>Obesity</v>
      </c>
      <c r="K1843" s="6" t="str">
        <f>VLOOKUP(Table2[[#This Row],[CustomerID]],'Medical Examinations'!A:J,10,FALSE)</f>
        <v>Normal</v>
      </c>
      <c r="L1843" s="6" t="str">
        <f>VLOOKUP(Table2[[#This Row],[CustomerID]],'Hospitalisation Details'!A:M,12,FALSE)</f>
        <v>20-Nov-1999</v>
      </c>
      <c r="M1843" s="6">
        <f>VLOOKUP(Table2[[#This Row],[CustomerID]],'Hospitalisation Details'!A:M,7,FALSE)</f>
        <v>4466.62</v>
      </c>
      <c r="N1843" s="6" t="str">
        <f>VLOOKUP(Table2[[#This Row],[CustomerID]],'Hospitalisation Details'!A:M,8,FALSE)</f>
        <v>tier - 2</v>
      </c>
      <c r="O1843" s="6" t="str">
        <f>VLOOKUP(Table2[[#This Row],[CustomerID]],'Hospitalisation Details'!A:M,9,FALSE)</f>
        <v>tier - 2</v>
      </c>
      <c r="P1843" s="6" t="str">
        <f>VLOOKUP(Table2[[#This Row],[CustomerID]],'Hospitalisation Details'!A:M,10,FALSE)</f>
        <v>R1012</v>
      </c>
      <c r="Q1843" s="6">
        <f>VLOOKUP(Table2[[#This Row],[CustomerID]],'Hospitalisation Details'!A:M,13,FALSE)</f>
        <v>23</v>
      </c>
      <c r="R1843" s="41"/>
    </row>
    <row r="1844" spans="1:18" x14ac:dyDescent="0.3">
      <c r="A1844" s="6" t="str">
        <f>VLOOKUP('Customer Names'!A1844,'Customer Names'!A:A,1,FALSE)</f>
        <v>Id1843</v>
      </c>
      <c r="B1844" s="6" t="str">
        <f>VLOOKUP(Table2[[#This Row],[CustomerID]],'Customer Names'!A:E,4,FALSE)</f>
        <v xml:space="preserve">  Bart</v>
      </c>
      <c r="C1844" s="6">
        <f>VLOOKUP(Table2[[#This Row],[CustomerID]],'Medical Examinations'!A:J,2,FALSE)</f>
        <v>38.39</v>
      </c>
      <c r="D1844" s="6">
        <f>VLOOKUP(Table2[[#This Row],[CustomerID]],'Medical Examinations'!A:J,3,FALSE)</f>
        <v>6.05</v>
      </c>
      <c r="E1844" s="6" t="str">
        <f>VLOOKUP(Table2[[#This Row],[CustomerID]],'Medical Examinations'!A:J,4,FALSE)</f>
        <v>No</v>
      </c>
      <c r="F1844" s="6" t="str">
        <f>VLOOKUP(Table2[[#This Row],[CustomerID]],'Medical Examinations'!A:J,5,FALSE)</f>
        <v>No</v>
      </c>
      <c r="G1844" s="6" t="str">
        <f>VLOOKUP(Table2[[#This Row],[CustomerID]],'Medical Examinations'!A:J,6,FALSE)</f>
        <v>No</v>
      </c>
      <c r="H1844" s="6">
        <f>VLOOKUP(Table2[[#This Row],[CustomerID]],'Medical Examinations'!A:J,7,FALSE)</f>
        <v>0</v>
      </c>
      <c r="I1844" s="6" t="str">
        <f>VLOOKUP(Table2[[#This Row],[CustomerID]],'Medical Examinations'!A:J,8,FALSE)</f>
        <v>No</v>
      </c>
      <c r="J1844" s="6" t="str">
        <f>VLOOKUP(Table2[[#This Row],[CustomerID]],'Medical Examinations'!A:J,9,FALSE)</f>
        <v>Obesity</v>
      </c>
      <c r="K1844" s="6" t="str">
        <f>VLOOKUP(Table2[[#This Row],[CustomerID]],'Medical Examinations'!A:J,10,FALSE)</f>
        <v>Prediabetes</v>
      </c>
      <c r="L1844" s="6" t="str">
        <f>VLOOKUP(Table2[[#This Row],[CustomerID]],'Hospitalisation Details'!A:M,12,FALSE)</f>
        <v>4-Jul-1991</v>
      </c>
      <c r="M1844" s="6">
        <f>VLOOKUP(Table2[[#This Row],[CustomerID]],'Hospitalisation Details'!A:M,7,FALSE)</f>
        <v>4463.21</v>
      </c>
      <c r="N1844" s="6" t="str">
        <f>VLOOKUP(Table2[[#This Row],[CustomerID]],'Hospitalisation Details'!A:M,8,FALSE)</f>
        <v>tier - 3</v>
      </c>
      <c r="O1844" s="6" t="str">
        <f>VLOOKUP(Table2[[#This Row],[CustomerID]],'Hospitalisation Details'!A:M,9,FALSE)</f>
        <v>tier - 3</v>
      </c>
      <c r="P1844" s="6" t="str">
        <f>VLOOKUP(Table2[[#This Row],[CustomerID]],'Hospitalisation Details'!A:M,10,FALSE)</f>
        <v>R1013</v>
      </c>
      <c r="Q1844" s="6">
        <f>VLOOKUP(Table2[[#This Row],[CustomerID]],'Hospitalisation Details'!A:M,13,FALSE)</f>
        <v>31</v>
      </c>
      <c r="R1844" s="41"/>
    </row>
    <row r="1845" spans="1:18" x14ac:dyDescent="0.3">
      <c r="A1845" s="6" t="str">
        <f>VLOOKUP('Customer Names'!A1845,'Customer Names'!A:A,1,FALSE)</f>
        <v>Id1844</v>
      </c>
      <c r="B1845" s="6" t="str">
        <f>VLOOKUP(Table2[[#This Row],[CustomerID]],'Customer Names'!A:E,4,FALSE)</f>
        <v xml:space="preserve">  Robert A</v>
      </c>
      <c r="C1845" s="6">
        <f>VLOOKUP(Table2[[#This Row],[CustomerID]],'Medical Examinations'!A:J,2,FALSE)</f>
        <v>33.82</v>
      </c>
      <c r="D1845" s="6">
        <f>VLOOKUP(Table2[[#This Row],[CustomerID]],'Medical Examinations'!A:J,3,FALSE)</f>
        <v>4.6500000000000004</v>
      </c>
      <c r="E1845" s="6" t="str">
        <f>VLOOKUP(Table2[[#This Row],[CustomerID]],'Medical Examinations'!A:J,4,FALSE)</f>
        <v>No</v>
      </c>
      <c r="F1845" s="6" t="str">
        <f>VLOOKUP(Table2[[#This Row],[CustomerID]],'Medical Examinations'!A:J,5,FALSE)</f>
        <v>No</v>
      </c>
      <c r="G1845" s="6" t="str">
        <f>VLOOKUP(Table2[[#This Row],[CustomerID]],'Medical Examinations'!A:J,6,FALSE)</f>
        <v>No</v>
      </c>
      <c r="H1845" s="6">
        <f>VLOOKUP(Table2[[#This Row],[CustomerID]],'Medical Examinations'!A:J,7,FALSE)</f>
        <v>0</v>
      </c>
      <c r="I1845" s="6" t="str">
        <f>VLOOKUP(Table2[[#This Row],[CustomerID]],'Medical Examinations'!A:J,8,FALSE)</f>
        <v>No</v>
      </c>
      <c r="J1845" s="6" t="str">
        <f>VLOOKUP(Table2[[#This Row],[CustomerID]],'Medical Examinations'!A:J,9,FALSE)</f>
        <v>Obesity</v>
      </c>
      <c r="K1845" s="6" t="str">
        <f>VLOOKUP(Table2[[#This Row],[CustomerID]],'Medical Examinations'!A:J,10,FALSE)</f>
        <v>Normal</v>
      </c>
      <c r="L1845" s="6" t="str">
        <f>VLOOKUP(Table2[[#This Row],[CustomerID]],'Hospitalisation Details'!A:M,12,FALSE)</f>
        <v>15-Jul-1990</v>
      </c>
      <c r="M1845" s="6">
        <f>VLOOKUP(Table2[[#This Row],[CustomerID]],'Hospitalisation Details'!A:M,7,FALSE)</f>
        <v>4462.72</v>
      </c>
      <c r="N1845" s="6" t="str">
        <f>VLOOKUP(Table2[[#This Row],[CustomerID]],'Hospitalisation Details'!A:M,8,FALSE)</f>
        <v>tier - 2</v>
      </c>
      <c r="O1845" s="6" t="str">
        <f>VLOOKUP(Table2[[#This Row],[CustomerID]],'Hospitalisation Details'!A:M,9,FALSE)</f>
        <v>tier - 3</v>
      </c>
      <c r="P1845" s="6" t="str">
        <f>VLOOKUP(Table2[[#This Row],[CustomerID]],'Hospitalisation Details'!A:M,10,FALSE)</f>
        <v>R1012</v>
      </c>
      <c r="Q1845" s="6">
        <f>VLOOKUP(Table2[[#This Row],[CustomerID]],'Hospitalisation Details'!A:M,13,FALSE)</f>
        <v>32</v>
      </c>
      <c r="R1845" s="41"/>
    </row>
    <row r="1846" spans="1:18" x14ac:dyDescent="0.3">
      <c r="A1846" s="6" t="str">
        <f>VLOOKUP('Customer Names'!A1846,'Customer Names'!A:A,1,FALSE)</f>
        <v>Id1845</v>
      </c>
      <c r="B1846" s="6" t="str">
        <f>VLOOKUP(Table2[[#This Row],[CustomerID]],'Customer Names'!A:E,4,FALSE)</f>
        <v xml:space="preserve">  Adam</v>
      </c>
      <c r="C1846" s="6">
        <f>VLOOKUP(Table2[[#This Row],[CustomerID]],'Medical Examinations'!A:J,2,FALSE)</f>
        <v>27.835000000000001</v>
      </c>
      <c r="D1846" s="6">
        <f>VLOOKUP(Table2[[#This Row],[CustomerID]],'Medical Examinations'!A:J,3,FALSE)</f>
        <v>5.37</v>
      </c>
      <c r="E1846" s="6" t="str">
        <f>VLOOKUP(Table2[[#This Row],[CustomerID]],'Medical Examinations'!A:J,4,FALSE)</f>
        <v>No</v>
      </c>
      <c r="F1846" s="6" t="str">
        <f>VLOOKUP(Table2[[#This Row],[CustomerID]],'Medical Examinations'!A:J,5,FALSE)</f>
        <v>No</v>
      </c>
      <c r="G1846" s="6" t="str">
        <f>VLOOKUP(Table2[[#This Row],[CustomerID]],'Medical Examinations'!A:J,6,FALSE)</f>
        <v>No</v>
      </c>
      <c r="H1846" s="6">
        <f>VLOOKUP(Table2[[#This Row],[CustomerID]],'Medical Examinations'!A:J,7,FALSE)</f>
        <v>0</v>
      </c>
      <c r="I1846" s="6" t="str">
        <f>VLOOKUP(Table2[[#This Row],[CustomerID]],'Medical Examinations'!A:J,8,FALSE)</f>
        <v>No</v>
      </c>
      <c r="J1846" s="6" t="str">
        <f>VLOOKUP(Table2[[#This Row],[CustomerID]],'Medical Examinations'!A:J,9,FALSE)</f>
        <v>OverWeight</v>
      </c>
      <c r="K1846" s="6" t="str">
        <f>VLOOKUP(Table2[[#This Row],[CustomerID]],'Medical Examinations'!A:J,10,FALSE)</f>
        <v>Normal</v>
      </c>
      <c r="L1846" s="6" t="str">
        <f>VLOOKUP(Table2[[#This Row],[CustomerID]],'Hospitalisation Details'!A:M,12,FALSE)</f>
        <v>8-Aug-1990</v>
      </c>
      <c r="M1846" s="6">
        <f>VLOOKUP(Table2[[#This Row],[CustomerID]],'Hospitalisation Details'!A:M,7,FALSE)</f>
        <v>4454.3999999999996</v>
      </c>
      <c r="N1846" s="6" t="str">
        <f>VLOOKUP(Table2[[#This Row],[CustomerID]],'Hospitalisation Details'!A:M,8,FALSE)</f>
        <v>tier - 2</v>
      </c>
      <c r="O1846" s="6" t="str">
        <f>VLOOKUP(Table2[[#This Row],[CustomerID]],'Hospitalisation Details'!A:M,9,FALSE)</f>
        <v>tier - 3</v>
      </c>
      <c r="P1846" s="6" t="str">
        <f>VLOOKUP(Table2[[#This Row],[CustomerID]],'Hospitalisation Details'!A:M,10,FALSE)</f>
        <v>R1012</v>
      </c>
      <c r="Q1846" s="6">
        <f>VLOOKUP(Table2[[#This Row],[CustomerID]],'Hospitalisation Details'!A:M,13,FALSE)</f>
        <v>32</v>
      </c>
      <c r="R1846" s="41"/>
    </row>
    <row r="1847" spans="1:18" x14ac:dyDescent="0.3">
      <c r="A1847" s="6" t="str">
        <f>VLOOKUP('Customer Names'!A1847,'Customer Names'!A:A,1,FALSE)</f>
        <v>Id1846</v>
      </c>
      <c r="B1847" s="6" t="str">
        <f>VLOOKUP(Table2[[#This Row],[CustomerID]],'Customer Names'!A:E,4,FALSE)</f>
        <v xml:space="preserve">  Yemane Adhane</v>
      </c>
      <c r="C1847" s="6">
        <f>VLOOKUP(Table2[[#This Row],[CustomerID]],'Medical Examinations'!A:J,2,FALSE)</f>
        <v>33</v>
      </c>
      <c r="D1847" s="6">
        <f>VLOOKUP(Table2[[#This Row],[CustomerID]],'Medical Examinations'!A:J,3,FALSE)</f>
        <v>5.39</v>
      </c>
      <c r="E1847" s="6" t="str">
        <f>VLOOKUP(Table2[[#This Row],[CustomerID]],'Medical Examinations'!A:J,4,FALSE)</f>
        <v>No</v>
      </c>
      <c r="F1847" s="6" t="str">
        <f>VLOOKUP(Table2[[#This Row],[CustomerID]],'Medical Examinations'!A:J,5,FALSE)</f>
        <v>No</v>
      </c>
      <c r="G1847" s="6" t="str">
        <f>VLOOKUP(Table2[[#This Row],[CustomerID]],'Medical Examinations'!A:J,6,FALSE)</f>
        <v>No</v>
      </c>
      <c r="H1847" s="6">
        <f>VLOOKUP(Table2[[#This Row],[CustomerID]],'Medical Examinations'!A:J,7,FALSE)</f>
        <v>0</v>
      </c>
      <c r="I1847" s="6" t="str">
        <f>VLOOKUP(Table2[[#This Row],[CustomerID]],'Medical Examinations'!A:J,8,FALSE)</f>
        <v>No</v>
      </c>
      <c r="J1847" s="6" t="str">
        <f>VLOOKUP(Table2[[#This Row],[CustomerID]],'Medical Examinations'!A:J,9,FALSE)</f>
        <v>Obesity</v>
      </c>
      <c r="K1847" s="6" t="str">
        <f>VLOOKUP(Table2[[#This Row],[CustomerID]],'Medical Examinations'!A:J,10,FALSE)</f>
        <v>Normal</v>
      </c>
      <c r="L1847" s="6" t="str">
        <f>VLOOKUP(Table2[[#This Row],[CustomerID]],'Hospitalisation Details'!A:M,12,FALSE)</f>
        <v>28-Jun-1994</v>
      </c>
      <c r="M1847" s="6">
        <f>VLOOKUP(Table2[[#This Row],[CustomerID]],'Hospitalisation Details'!A:M,7,FALSE)</f>
        <v>4449.46</v>
      </c>
      <c r="N1847" s="6" t="str">
        <f>VLOOKUP(Table2[[#This Row],[CustomerID]],'Hospitalisation Details'!A:M,8,FALSE)</f>
        <v>tier - 1</v>
      </c>
      <c r="O1847" s="6" t="str">
        <f>VLOOKUP(Table2[[#This Row],[CustomerID]],'Hospitalisation Details'!A:M,9,FALSE)</f>
        <v>tier - 2</v>
      </c>
      <c r="P1847" s="6" t="str">
        <f>VLOOKUP(Table2[[#This Row],[CustomerID]],'Hospitalisation Details'!A:M,10,FALSE)</f>
        <v>R1013</v>
      </c>
      <c r="Q1847" s="6">
        <f>VLOOKUP(Table2[[#This Row],[CustomerID]],'Hospitalisation Details'!A:M,13,FALSE)</f>
        <v>28</v>
      </c>
      <c r="R1847" s="41"/>
    </row>
    <row r="1848" spans="1:18" x14ac:dyDescent="0.3">
      <c r="A1848" s="6" t="str">
        <f>VLOOKUP('Customer Names'!A1848,'Customer Names'!A:A,1,FALSE)</f>
        <v>Id1847</v>
      </c>
      <c r="B1848" s="6" t="str">
        <f>VLOOKUP(Table2[[#This Row],[CustomerID]],'Customer Names'!A:E,4,FALSE)</f>
        <v xml:space="preserve">  Jesse A</v>
      </c>
      <c r="C1848" s="6">
        <f>VLOOKUP(Table2[[#This Row],[CustomerID]],'Medical Examinations'!A:J,2,FALSE)</f>
        <v>26.885000000000002</v>
      </c>
      <c r="D1848" s="6">
        <f>VLOOKUP(Table2[[#This Row],[CustomerID]],'Medical Examinations'!A:J,3,FALSE)</f>
        <v>5.86</v>
      </c>
      <c r="E1848" s="6" t="str">
        <f>VLOOKUP(Table2[[#This Row],[CustomerID]],'Medical Examinations'!A:J,4,FALSE)</f>
        <v>No</v>
      </c>
      <c r="F1848" s="6" t="str">
        <f>VLOOKUP(Table2[[#This Row],[CustomerID]],'Medical Examinations'!A:J,5,FALSE)</f>
        <v>No</v>
      </c>
      <c r="G1848" s="6" t="str">
        <f>VLOOKUP(Table2[[#This Row],[CustomerID]],'Medical Examinations'!A:J,6,FALSE)</f>
        <v>No</v>
      </c>
      <c r="H1848" s="6">
        <f>VLOOKUP(Table2[[#This Row],[CustomerID]],'Medical Examinations'!A:J,7,FALSE)</f>
        <v>0</v>
      </c>
      <c r="I1848" s="6" t="str">
        <f>VLOOKUP(Table2[[#This Row],[CustomerID]],'Medical Examinations'!A:J,8,FALSE)</f>
        <v>No</v>
      </c>
      <c r="J1848" s="6" t="str">
        <f>VLOOKUP(Table2[[#This Row],[CustomerID]],'Medical Examinations'!A:J,9,FALSE)</f>
        <v>OverWeight</v>
      </c>
      <c r="K1848" s="6" t="str">
        <f>VLOOKUP(Table2[[#This Row],[CustomerID]],'Medical Examinations'!A:J,10,FALSE)</f>
        <v>Prediabetes</v>
      </c>
      <c r="L1848" s="6" t="str">
        <f>VLOOKUP(Table2[[#This Row],[CustomerID]],'Hospitalisation Details'!A:M,12,FALSE)</f>
        <v>3-Sep-1991</v>
      </c>
      <c r="M1848" s="6">
        <f>VLOOKUP(Table2[[#This Row],[CustomerID]],'Hospitalisation Details'!A:M,7,FALSE)</f>
        <v>4441.21</v>
      </c>
      <c r="N1848" s="6" t="str">
        <f>VLOOKUP(Table2[[#This Row],[CustomerID]],'Hospitalisation Details'!A:M,8,FALSE)</f>
        <v>tier - 1</v>
      </c>
      <c r="O1848" s="6" t="str">
        <f>VLOOKUP(Table2[[#This Row],[CustomerID]],'Hospitalisation Details'!A:M,9,FALSE)</f>
        <v>tier - 2</v>
      </c>
      <c r="P1848" s="6" t="str">
        <f>VLOOKUP(Table2[[#This Row],[CustomerID]],'Hospitalisation Details'!A:M,10,FALSE)</f>
        <v>R1014</v>
      </c>
      <c r="Q1848" s="6">
        <f>VLOOKUP(Table2[[#This Row],[CustomerID]],'Hospitalisation Details'!A:M,13,FALSE)</f>
        <v>31</v>
      </c>
      <c r="R1848" s="41"/>
    </row>
    <row r="1849" spans="1:18" x14ac:dyDescent="0.3">
      <c r="A1849" s="6" t="str">
        <f>VLOOKUP('Customer Names'!A1849,'Customer Names'!A:A,1,FALSE)</f>
        <v>Id1848</v>
      </c>
      <c r="B1849" s="6" t="str">
        <f>VLOOKUP(Table2[[#This Row],[CustomerID]],'Customer Names'!A:E,4,FALSE)</f>
        <v xml:space="preserve">  Bird</v>
      </c>
      <c r="C1849" s="6">
        <f>VLOOKUP(Table2[[#This Row],[CustomerID]],'Medical Examinations'!A:J,2,FALSE)</f>
        <v>29.26</v>
      </c>
      <c r="D1849" s="6">
        <f>VLOOKUP(Table2[[#This Row],[CustomerID]],'Medical Examinations'!A:J,3,FALSE)</f>
        <v>4.4400000000000004</v>
      </c>
      <c r="E1849" s="6" t="str">
        <f>VLOOKUP(Table2[[#This Row],[CustomerID]],'Medical Examinations'!A:J,4,FALSE)</f>
        <v>No</v>
      </c>
      <c r="F1849" s="6" t="str">
        <f>VLOOKUP(Table2[[#This Row],[CustomerID]],'Medical Examinations'!A:J,5,FALSE)</f>
        <v>No</v>
      </c>
      <c r="G1849" s="6" t="str">
        <f>VLOOKUP(Table2[[#This Row],[CustomerID]],'Medical Examinations'!A:J,6,FALSE)</f>
        <v>No</v>
      </c>
      <c r="H1849" s="6">
        <f>VLOOKUP(Table2[[#This Row],[CustomerID]],'Medical Examinations'!A:J,7,FALSE)</f>
        <v>0</v>
      </c>
      <c r="I1849" s="6" t="str">
        <f>VLOOKUP(Table2[[#This Row],[CustomerID]],'Medical Examinations'!A:J,8,FALSE)</f>
        <v>No</v>
      </c>
      <c r="J1849" s="6" t="str">
        <f>VLOOKUP(Table2[[#This Row],[CustomerID]],'Medical Examinations'!A:J,9,FALSE)</f>
        <v>OverWeight</v>
      </c>
      <c r="K1849" s="6" t="str">
        <f>VLOOKUP(Table2[[#This Row],[CustomerID]],'Medical Examinations'!A:J,10,FALSE)</f>
        <v>Normal</v>
      </c>
      <c r="L1849" s="6" t="str">
        <f>VLOOKUP(Table2[[#This Row],[CustomerID]],'Hospitalisation Details'!A:M,12,FALSE)</f>
        <v>24-Oct-1994</v>
      </c>
      <c r="M1849" s="6">
        <f>VLOOKUP(Table2[[#This Row],[CustomerID]],'Hospitalisation Details'!A:M,7,FALSE)</f>
        <v>4438.26</v>
      </c>
      <c r="N1849" s="6" t="str">
        <f>VLOOKUP(Table2[[#This Row],[CustomerID]],'Hospitalisation Details'!A:M,8,FALSE)</f>
        <v>tier - 2</v>
      </c>
      <c r="O1849" s="6" t="str">
        <f>VLOOKUP(Table2[[#This Row],[CustomerID]],'Hospitalisation Details'!A:M,9,FALSE)</f>
        <v>tier - 3</v>
      </c>
      <c r="P1849" s="6" t="str">
        <f>VLOOKUP(Table2[[#This Row],[CustomerID]],'Hospitalisation Details'!A:M,10,FALSE)</f>
        <v>R1017</v>
      </c>
      <c r="Q1849" s="6">
        <f>VLOOKUP(Table2[[#This Row],[CustomerID]],'Hospitalisation Details'!A:M,13,FALSE)</f>
        <v>28</v>
      </c>
      <c r="R1849" s="41"/>
    </row>
    <row r="1850" spans="1:18" x14ac:dyDescent="0.3">
      <c r="A1850" s="6" t="str">
        <f>VLOOKUP('Customer Names'!A1850,'Customer Names'!A:A,1,FALSE)</f>
        <v>Id1849</v>
      </c>
      <c r="B1850" s="6" t="str">
        <f>VLOOKUP(Table2[[#This Row],[CustomerID]],'Customer Names'!A:E,4,FALSE)</f>
        <v xml:space="preserve">  Patrick M</v>
      </c>
      <c r="C1850" s="6">
        <f>VLOOKUP(Table2[[#This Row],[CustomerID]],'Medical Examinations'!A:J,2,FALSE)</f>
        <v>26.98</v>
      </c>
      <c r="D1850" s="6">
        <f>VLOOKUP(Table2[[#This Row],[CustomerID]],'Medical Examinations'!A:J,3,FALSE)</f>
        <v>4.41</v>
      </c>
      <c r="E1850" s="6" t="str">
        <f>VLOOKUP(Table2[[#This Row],[CustomerID]],'Medical Examinations'!A:J,4,FALSE)</f>
        <v>No</v>
      </c>
      <c r="F1850" s="6" t="str">
        <f>VLOOKUP(Table2[[#This Row],[CustomerID]],'Medical Examinations'!A:J,5,FALSE)</f>
        <v>No</v>
      </c>
      <c r="G1850" s="6" t="str">
        <f>VLOOKUP(Table2[[#This Row],[CustomerID]],'Medical Examinations'!A:J,6,FALSE)</f>
        <v>No</v>
      </c>
      <c r="H1850" s="6">
        <f>VLOOKUP(Table2[[#This Row],[CustomerID]],'Medical Examinations'!A:J,7,FALSE)</f>
        <v>0</v>
      </c>
      <c r="I1850" s="6" t="str">
        <f>VLOOKUP(Table2[[#This Row],[CustomerID]],'Medical Examinations'!A:J,8,FALSE)</f>
        <v>No</v>
      </c>
      <c r="J1850" s="6" t="str">
        <f>VLOOKUP(Table2[[#This Row],[CustomerID]],'Medical Examinations'!A:J,9,FALSE)</f>
        <v>OverWeight</v>
      </c>
      <c r="K1850" s="6" t="str">
        <f>VLOOKUP(Table2[[#This Row],[CustomerID]],'Medical Examinations'!A:J,10,FALSE)</f>
        <v>Normal</v>
      </c>
      <c r="L1850" s="6" t="str">
        <f>VLOOKUP(Table2[[#This Row],[CustomerID]],'Hospitalisation Details'!A:M,12,FALSE)</f>
        <v>8-Oct-1994</v>
      </c>
      <c r="M1850" s="6">
        <f>VLOOKUP(Table2[[#This Row],[CustomerID]],'Hospitalisation Details'!A:M,7,FALSE)</f>
        <v>4435.09</v>
      </c>
      <c r="N1850" s="6" t="str">
        <f>VLOOKUP(Table2[[#This Row],[CustomerID]],'Hospitalisation Details'!A:M,8,FALSE)</f>
        <v>tier - 3</v>
      </c>
      <c r="O1850" s="6" t="str">
        <f>VLOOKUP(Table2[[#This Row],[CustomerID]],'Hospitalisation Details'!A:M,9,FALSE)</f>
        <v>tier - 2</v>
      </c>
      <c r="P1850" s="6" t="str">
        <f>VLOOKUP(Table2[[#This Row],[CustomerID]],'Hospitalisation Details'!A:M,10,FALSE)</f>
        <v>R1016</v>
      </c>
      <c r="Q1850" s="6">
        <f>VLOOKUP(Table2[[#This Row],[CustomerID]],'Hospitalisation Details'!A:M,13,FALSE)</f>
        <v>28</v>
      </c>
      <c r="R1850" s="41"/>
    </row>
    <row r="1851" spans="1:18" x14ac:dyDescent="0.3">
      <c r="A1851" s="6" t="str">
        <f>VLOOKUP('Customer Names'!A1851,'Customer Names'!A:A,1,FALSE)</f>
        <v>Id1850</v>
      </c>
      <c r="B1851" s="6" t="str">
        <f>VLOOKUP(Table2[[#This Row],[CustomerID]],'Customer Names'!A:E,4,FALSE)</f>
        <v xml:space="preserve">  Kyle</v>
      </c>
      <c r="C1851" s="6">
        <f>VLOOKUP(Table2[[#This Row],[CustomerID]],'Medical Examinations'!A:J,2,FALSE)</f>
        <v>32.11</v>
      </c>
      <c r="D1851" s="6">
        <f>VLOOKUP(Table2[[#This Row],[CustomerID]],'Medical Examinations'!A:J,3,FALSE)</f>
        <v>5.19</v>
      </c>
      <c r="E1851" s="6" t="str">
        <f>VLOOKUP(Table2[[#This Row],[CustomerID]],'Medical Examinations'!A:J,4,FALSE)</f>
        <v>No</v>
      </c>
      <c r="F1851" s="6" t="str">
        <f>VLOOKUP(Table2[[#This Row],[CustomerID]],'Medical Examinations'!A:J,5,FALSE)</f>
        <v>No</v>
      </c>
      <c r="G1851" s="6" t="str">
        <f>VLOOKUP(Table2[[#This Row],[CustomerID]],'Medical Examinations'!A:J,6,FALSE)</f>
        <v>Yes</v>
      </c>
      <c r="H1851" s="6">
        <f>VLOOKUP(Table2[[#This Row],[CustomerID]],'Medical Examinations'!A:J,7,FALSE)</f>
        <v>1</v>
      </c>
      <c r="I1851" s="6" t="str">
        <f>VLOOKUP(Table2[[#This Row],[CustomerID]],'Medical Examinations'!A:J,8,FALSE)</f>
        <v>No</v>
      </c>
      <c r="J1851" s="6" t="str">
        <f>VLOOKUP(Table2[[#This Row],[CustomerID]],'Medical Examinations'!A:J,9,FALSE)</f>
        <v>Obesity</v>
      </c>
      <c r="K1851" s="6" t="str">
        <f>VLOOKUP(Table2[[#This Row],[CustomerID]],'Medical Examinations'!A:J,10,FALSE)</f>
        <v>Normal</v>
      </c>
      <c r="L1851" s="6" t="str">
        <f>VLOOKUP(Table2[[#This Row],[CustomerID]],'Hospitalisation Details'!A:M,12,FALSE)</f>
        <v>23-Dec-1993</v>
      </c>
      <c r="M1851" s="6">
        <f>VLOOKUP(Table2[[#This Row],[CustomerID]],'Hospitalisation Details'!A:M,7,FALSE)</f>
        <v>4433.92</v>
      </c>
      <c r="N1851" s="6" t="str">
        <f>VLOOKUP(Table2[[#This Row],[CustomerID]],'Hospitalisation Details'!A:M,8,FALSE)</f>
        <v>tier - 2</v>
      </c>
      <c r="O1851" s="6" t="str">
        <f>VLOOKUP(Table2[[#This Row],[CustomerID]],'Hospitalisation Details'!A:M,9,FALSE)</f>
        <v>tier - 2</v>
      </c>
      <c r="P1851" s="6" t="str">
        <f>VLOOKUP(Table2[[#This Row],[CustomerID]],'Hospitalisation Details'!A:M,10,FALSE)</f>
        <v>R1012</v>
      </c>
      <c r="Q1851" s="6">
        <f>VLOOKUP(Table2[[#This Row],[CustomerID]],'Hospitalisation Details'!A:M,13,FALSE)</f>
        <v>29</v>
      </c>
      <c r="R1851" s="41"/>
    </row>
    <row r="1852" spans="1:18" x14ac:dyDescent="0.3">
      <c r="A1852" s="6" t="str">
        <f>VLOOKUP('Customer Names'!A1852,'Customer Names'!A:A,1,FALSE)</f>
        <v>Id1851</v>
      </c>
      <c r="B1852" s="6" t="str">
        <f>VLOOKUP(Table2[[#This Row],[CustomerID]],'Customer Names'!A:E,4,FALSE)</f>
        <v xml:space="preserve">  Ryan</v>
      </c>
      <c r="C1852" s="6">
        <f>VLOOKUP(Table2[[#This Row],[CustomerID]],'Medical Examinations'!A:J,2,FALSE)</f>
        <v>31.73</v>
      </c>
      <c r="D1852" s="6">
        <f>VLOOKUP(Table2[[#This Row],[CustomerID]],'Medical Examinations'!A:J,3,FALSE)</f>
        <v>5.16</v>
      </c>
      <c r="E1852" s="6" t="str">
        <f>VLOOKUP(Table2[[#This Row],[CustomerID]],'Medical Examinations'!A:J,4,FALSE)</f>
        <v>No</v>
      </c>
      <c r="F1852" s="6" t="str">
        <f>VLOOKUP(Table2[[#This Row],[CustomerID]],'Medical Examinations'!A:J,5,FALSE)</f>
        <v>No</v>
      </c>
      <c r="G1852" s="6" t="str">
        <f>VLOOKUP(Table2[[#This Row],[CustomerID]],'Medical Examinations'!A:J,6,FALSE)</f>
        <v>Yes</v>
      </c>
      <c r="H1852" s="6">
        <f>VLOOKUP(Table2[[#This Row],[CustomerID]],'Medical Examinations'!A:J,7,FALSE)</f>
        <v>1</v>
      </c>
      <c r="I1852" s="6" t="str">
        <f>VLOOKUP(Table2[[#This Row],[CustomerID]],'Medical Examinations'!A:J,8,FALSE)</f>
        <v>No</v>
      </c>
      <c r="J1852" s="6" t="str">
        <f>VLOOKUP(Table2[[#This Row],[CustomerID]],'Medical Examinations'!A:J,9,FALSE)</f>
        <v>Obesity</v>
      </c>
      <c r="K1852" s="6" t="str">
        <f>VLOOKUP(Table2[[#This Row],[CustomerID]],'Medical Examinations'!A:J,10,FALSE)</f>
        <v>Normal</v>
      </c>
      <c r="L1852" s="6" t="str">
        <f>VLOOKUP(Table2[[#This Row],[CustomerID]],'Hospitalisation Details'!A:M,12,FALSE)</f>
        <v>4-Sep-1993</v>
      </c>
      <c r="M1852" s="6">
        <f>VLOOKUP(Table2[[#This Row],[CustomerID]],'Hospitalisation Details'!A:M,7,FALSE)</f>
        <v>4433.3900000000003</v>
      </c>
      <c r="N1852" s="6" t="str">
        <f>VLOOKUP(Table2[[#This Row],[CustomerID]],'Hospitalisation Details'!A:M,8,FALSE)</f>
        <v>tier - 2</v>
      </c>
      <c r="O1852" s="6" t="str">
        <f>VLOOKUP(Table2[[#This Row],[CustomerID]],'Hospitalisation Details'!A:M,9,FALSE)</f>
        <v>tier - 3</v>
      </c>
      <c r="P1852" s="6" t="str">
        <f>VLOOKUP(Table2[[#This Row],[CustomerID]],'Hospitalisation Details'!A:M,10,FALSE)</f>
        <v>R1012</v>
      </c>
      <c r="Q1852" s="6">
        <f>VLOOKUP(Table2[[#This Row],[CustomerID]],'Hospitalisation Details'!A:M,13,FALSE)</f>
        <v>29</v>
      </c>
      <c r="R1852" s="41"/>
    </row>
    <row r="1853" spans="1:18" x14ac:dyDescent="0.3">
      <c r="A1853" s="6" t="str">
        <f>VLOOKUP('Customer Names'!A1853,'Customer Names'!A:A,1,FALSE)</f>
        <v>Id1852</v>
      </c>
      <c r="B1853" s="6" t="str">
        <f>VLOOKUP(Table2[[#This Row],[CustomerID]],'Customer Names'!A:E,4,FALSE)</f>
        <v xml:space="preserve">  Yuri</v>
      </c>
      <c r="C1853" s="6">
        <f>VLOOKUP(Table2[[#This Row],[CustomerID]],'Medical Examinations'!A:J,2,FALSE)</f>
        <v>22.515000000000001</v>
      </c>
      <c r="D1853" s="6">
        <f>VLOOKUP(Table2[[#This Row],[CustomerID]],'Medical Examinations'!A:J,3,FALSE)</f>
        <v>4.24</v>
      </c>
      <c r="E1853" s="6" t="str">
        <f>VLOOKUP(Table2[[#This Row],[CustomerID]],'Medical Examinations'!A:J,4,FALSE)</f>
        <v>No</v>
      </c>
      <c r="F1853" s="6" t="str">
        <f>VLOOKUP(Table2[[#This Row],[CustomerID]],'Medical Examinations'!A:J,5,FALSE)</f>
        <v>No</v>
      </c>
      <c r="G1853" s="6" t="str">
        <f>VLOOKUP(Table2[[#This Row],[CustomerID]],'Medical Examinations'!A:J,6,FALSE)</f>
        <v>No</v>
      </c>
      <c r="H1853" s="6">
        <f>VLOOKUP(Table2[[#This Row],[CustomerID]],'Medical Examinations'!A:J,7,FALSE)</f>
        <v>0</v>
      </c>
      <c r="I1853" s="6" t="str">
        <f>VLOOKUP(Table2[[#This Row],[CustomerID]],'Medical Examinations'!A:J,8,FALSE)</f>
        <v>No</v>
      </c>
      <c r="J1853" s="6" t="str">
        <f>VLOOKUP(Table2[[#This Row],[CustomerID]],'Medical Examinations'!A:J,9,FALSE)</f>
        <v>NormalWeight</v>
      </c>
      <c r="K1853" s="6" t="str">
        <f>VLOOKUP(Table2[[#This Row],[CustomerID]],'Medical Examinations'!A:J,10,FALSE)</f>
        <v>Normal</v>
      </c>
      <c r="L1853" s="6" t="str">
        <f>VLOOKUP(Table2[[#This Row],[CustomerID]],'Hospitalisation Details'!A:M,12,FALSE)</f>
        <v>29-Dec-1994</v>
      </c>
      <c r="M1853" s="6">
        <f>VLOOKUP(Table2[[#This Row],[CustomerID]],'Hospitalisation Details'!A:M,7,FALSE)</f>
        <v>4428.8900000000003</v>
      </c>
      <c r="N1853" s="6" t="str">
        <f>VLOOKUP(Table2[[#This Row],[CustomerID]],'Hospitalisation Details'!A:M,8,FALSE)</f>
        <v>tier - 3</v>
      </c>
      <c r="O1853" s="6" t="str">
        <f>VLOOKUP(Table2[[#This Row],[CustomerID]],'Hospitalisation Details'!A:M,9,FALSE)</f>
        <v>tier - 1</v>
      </c>
      <c r="P1853" s="6" t="str">
        <f>VLOOKUP(Table2[[#This Row],[CustomerID]],'Hospitalisation Details'!A:M,10,FALSE)</f>
        <v>R1017</v>
      </c>
      <c r="Q1853" s="6">
        <f>VLOOKUP(Table2[[#This Row],[CustomerID]],'Hospitalisation Details'!A:M,13,FALSE)</f>
        <v>28</v>
      </c>
      <c r="R1853" s="41"/>
    </row>
    <row r="1854" spans="1:18" x14ac:dyDescent="0.3">
      <c r="A1854" s="6" t="str">
        <f>VLOOKUP('Customer Names'!A1854,'Customer Names'!A:A,1,FALSE)</f>
        <v>Id1853</v>
      </c>
      <c r="B1854" s="6" t="str">
        <f>VLOOKUP(Table2[[#This Row],[CustomerID]],'Customer Names'!A:E,4,FALSE)</f>
        <v xml:space="preserve">  Ryan</v>
      </c>
      <c r="C1854" s="6">
        <f>VLOOKUP(Table2[[#This Row],[CustomerID]],'Medical Examinations'!A:J,2,FALSE)</f>
        <v>25.9</v>
      </c>
      <c r="D1854" s="6">
        <f>VLOOKUP(Table2[[#This Row],[CustomerID]],'Medical Examinations'!A:J,3,FALSE)</f>
        <v>5.45</v>
      </c>
      <c r="E1854" s="6" t="str">
        <f>VLOOKUP(Table2[[#This Row],[CustomerID]],'Medical Examinations'!A:J,4,FALSE)</f>
        <v>No</v>
      </c>
      <c r="F1854" s="6" t="str">
        <f>VLOOKUP(Table2[[#This Row],[CustomerID]],'Medical Examinations'!A:J,5,FALSE)</f>
        <v>No</v>
      </c>
      <c r="G1854" s="6" t="str">
        <f>VLOOKUP(Table2[[#This Row],[CustomerID]],'Medical Examinations'!A:J,6,FALSE)</f>
        <v>No</v>
      </c>
      <c r="H1854" s="6">
        <f>VLOOKUP(Table2[[#This Row],[CustomerID]],'Medical Examinations'!A:J,7,FALSE)</f>
        <v>1</v>
      </c>
      <c r="I1854" s="6" t="str">
        <f>VLOOKUP(Table2[[#This Row],[CustomerID]],'Medical Examinations'!A:J,8,FALSE)</f>
        <v>No</v>
      </c>
      <c r="J1854" s="6" t="str">
        <f>VLOOKUP(Table2[[#This Row],[CustomerID]],'Medical Examinations'!A:J,9,FALSE)</f>
        <v>OverWeight</v>
      </c>
      <c r="K1854" s="6" t="str">
        <f>VLOOKUP(Table2[[#This Row],[CustomerID]],'Medical Examinations'!A:J,10,FALSE)</f>
        <v>Normal</v>
      </c>
      <c r="L1854" s="6" t="str">
        <f>VLOOKUP(Table2[[#This Row],[CustomerID]],'Hospitalisation Details'!A:M,12,FALSE)</f>
        <v>15-Aug-1992</v>
      </c>
      <c r="M1854" s="6">
        <f>VLOOKUP(Table2[[#This Row],[CustomerID]],'Hospitalisation Details'!A:M,7,FALSE)</f>
        <v>4420.95</v>
      </c>
      <c r="N1854" s="6" t="str">
        <f>VLOOKUP(Table2[[#This Row],[CustomerID]],'Hospitalisation Details'!A:M,8,FALSE)</f>
        <v>tier - 2</v>
      </c>
      <c r="O1854" s="6" t="str">
        <f>VLOOKUP(Table2[[#This Row],[CustomerID]],'Hospitalisation Details'!A:M,9,FALSE)</f>
        <v>tier - 3</v>
      </c>
      <c r="P1854" s="6" t="str">
        <f>VLOOKUP(Table2[[#This Row],[CustomerID]],'Hospitalisation Details'!A:M,10,FALSE)</f>
        <v>R1020</v>
      </c>
      <c r="Q1854" s="6">
        <f>VLOOKUP(Table2[[#This Row],[CustomerID]],'Hospitalisation Details'!A:M,13,FALSE)</f>
        <v>30</v>
      </c>
      <c r="R1854" s="41"/>
    </row>
    <row r="1855" spans="1:18" x14ac:dyDescent="0.3">
      <c r="A1855" s="6" t="str">
        <f>VLOOKUP('Customer Names'!A1855,'Customer Names'!A:A,1,FALSE)</f>
        <v>Id1854</v>
      </c>
      <c r="B1855" s="6" t="str">
        <f>VLOOKUP(Table2[[#This Row],[CustomerID]],'Customer Names'!A:E,4,FALSE)</f>
        <v xml:space="preserve">  Debbie</v>
      </c>
      <c r="C1855" s="6">
        <f>VLOOKUP(Table2[[#This Row],[CustomerID]],'Medical Examinations'!A:J,2,FALSE)</f>
        <v>27.72</v>
      </c>
      <c r="D1855" s="6">
        <f>VLOOKUP(Table2[[#This Row],[CustomerID]],'Medical Examinations'!A:J,3,FALSE)</f>
        <v>5.03</v>
      </c>
      <c r="E1855" s="6" t="str">
        <f>VLOOKUP(Table2[[#This Row],[CustomerID]],'Medical Examinations'!A:J,4,FALSE)</f>
        <v>Yes</v>
      </c>
      <c r="F1855" s="6" t="str">
        <f>VLOOKUP(Table2[[#This Row],[CustomerID]],'Medical Examinations'!A:J,5,FALSE)</f>
        <v>No</v>
      </c>
      <c r="G1855" s="6" t="str">
        <f>VLOOKUP(Table2[[#This Row],[CustomerID]],'Medical Examinations'!A:J,6,FALSE)</f>
        <v>No</v>
      </c>
      <c r="H1855" s="6">
        <f>VLOOKUP(Table2[[#This Row],[CustomerID]],'Medical Examinations'!A:J,7,FALSE)</f>
        <v>1</v>
      </c>
      <c r="I1855" s="6" t="str">
        <f>VLOOKUP(Table2[[#This Row],[CustomerID]],'Medical Examinations'!A:J,8,FALSE)</f>
        <v>No</v>
      </c>
      <c r="J1855" s="6" t="str">
        <f>VLOOKUP(Table2[[#This Row],[CustomerID]],'Medical Examinations'!A:J,9,FALSE)</f>
        <v>OverWeight</v>
      </c>
      <c r="K1855" s="6" t="str">
        <f>VLOOKUP(Table2[[#This Row],[CustomerID]],'Medical Examinations'!A:J,10,FALSE)</f>
        <v>Normal</v>
      </c>
      <c r="L1855" s="6" t="str">
        <f>VLOOKUP(Table2[[#This Row],[CustomerID]],'Hospitalisation Details'!A:M,12,FALSE)</f>
        <v>16-Sep-1988</v>
      </c>
      <c r="M1855" s="6">
        <f>VLOOKUP(Table2[[#This Row],[CustomerID]],'Hospitalisation Details'!A:M,7,FALSE)</f>
        <v>4415.16</v>
      </c>
      <c r="N1855" s="6" t="str">
        <f>VLOOKUP(Table2[[#This Row],[CustomerID]],'Hospitalisation Details'!A:M,8,FALSE)</f>
        <v>tier - 2</v>
      </c>
      <c r="O1855" s="6" t="str">
        <f>VLOOKUP(Table2[[#This Row],[CustomerID]],'Hospitalisation Details'!A:M,9,FALSE)</f>
        <v>tier - 1</v>
      </c>
      <c r="P1855" s="6" t="str">
        <f>VLOOKUP(Table2[[#This Row],[CustomerID]],'Hospitalisation Details'!A:M,10,FALSE)</f>
        <v>R1013</v>
      </c>
      <c r="Q1855" s="6">
        <f>VLOOKUP(Table2[[#This Row],[CustomerID]],'Hospitalisation Details'!A:M,13,FALSE)</f>
        <v>34</v>
      </c>
      <c r="R1855" s="41"/>
    </row>
    <row r="1856" spans="1:18" x14ac:dyDescent="0.3">
      <c r="A1856" s="6" t="str">
        <f>VLOOKUP('Customer Names'!A1856,'Customer Names'!A:A,1,FALSE)</f>
        <v>Id1855</v>
      </c>
      <c r="B1856" s="6" t="str">
        <f>VLOOKUP(Table2[[#This Row],[CustomerID]],'Customer Names'!A:E,4,FALSE)</f>
        <v xml:space="preserve">  Mark D</v>
      </c>
      <c r="C1856" s="6">
        <f>VLOOKUP(Table2[[#This Row],[CustomerID]],'Medical Examinations'!A:J,2,FALSE)</f>
        <v>31.5</v>
      </c>
      <c r="D1856" s="6">
        <f>VLOOKUP(Table2[[#This Row],[CustomerID]],'Medical Examinations'!A:J,3,FALSE)</f>
        <v>9.6199999999999992</v>
      </c>
      <c r="E1856" s="6" t="str">
        <f>VLOOKUP(Table2[[#This Row],[CustomerID]],'Medical Examinations'!A:J,4,FALSE)</f>
        <v>Yes</v>
      </c>
      <c r="F1856" s="6" t="str">
        <f>VLOOKUP(Table2[[#This Row],[CustomerID]],'Medical Examinations'!A:J,5,FALSE)</f>
        <v>No</v>
      </c>
      <c r="G1856" s="6" t="str">
        <f>VLOOKUP(Table2[[#This Row],[CustomerID]],'Medical Examinations'!A:J,6,FALSE)</f>
        <v>No</v>
      </c>
      <c r="H1856" s="6">
        <f>VLOOKUP(Table2[[#This Row],[CustomerID]],'Medical Examinations'!A:J,7,FALSE)</f>
        <v>1</v>
      </c>
      <c r="I1856" s="6" t="str">
        <f>VLOOKUP(Table2[[#This Row],[CustomerID]],'Medical Examinations'!A:J,8,FALSE)</f>
        <v>No</v>
      </c>
      <c r="J1856" s="6" t="str">
        <f>VLOOKUP(Table2[[#This Row],[CustomerID]],'Medical Examinations'!A:J,9,FALSE)</f>
        <v>Obesity</v>
      </c>
      <c r="K1856" s="6" t="str">
        <f>VLOOKUP(Table2[[#This Row],[CustomerID]],'Medical Examinations'!A:J,10,FALSE)</f>
        <v>Diabetes</v>
      </c>
      <c r="L1856" s="6" t="str">
        <f>VLOOKUP(Table2[[#This Row],[CustomerID]],'Hospitalisation Details'!A:M,12,FALSE)</f>
        <v>13-Jul-1986</v>
      </c>
      <c r="M1856" s="6">
        <f>VLOOKUP(Table2[[#This Row],[CustomerID]],'Hospitalisation Details'!A:M,7,FALSE)</f>
        <v>4402.2299999999996</v>
      </c>
      <c r="N1856" s="6" t="str">
        <f>VLOOKUP(Table2[[#This Row],[CustomerID]],'Hospitalisation Details'!A:M,8,FALSE)</f>
        <v>tier - 2</v>
      </c>
      <c r="O1856" s="6" t="str">
        <f>VLOOKUP(Table2[[#This Row],[CustomerID]],'Hospitalisation Details'!A:M,9,FALSE)</f>
        <v>tier - 2</v>
      </c>
      <c r="P1856" s="6" t="str">
        <f>VLOOKUP(Table2[[#This Row],[CustomerID]],'Hospitalisation Details'!A:M,10,FALSE)</f>
        <v>R1011</v>
      </c>
      <c r="Q1856" s="6">
        <f>VLOOKUP(Table2[[#This Row],[CustomerID]],'Hospitalisation Details'!A:M,13,FALSE)</f>
        <v>36</v>
      </c>
      <c r="R1856" s="41"/>
    </row>
    <row r="1857" spans="1:18" x14ac:dyDescent="0.3">
      <c r="A1857" s="6" t="str">
        <f>VLOOKUP('Customer Names'!A1857,'Customer Names'!A:A,1,FALSE)</f>
        <v>Id1856</v>
      </c>
      <c r="B1857" s="6" t="str">
        <f>VLOOKUP(Table2[[#This Row],[CustomerID]],'Customer Names'!A:E,4,FALSE)</f>
        <v xml:space="preserve">  Christopher</v>
      </c>
      <c r="C1857" s="6">
        <f>VLOOKUP(Table2[[#This Row],[CustomerID]],'Medical Examinations'!A:J,2,FALSE)</f>
        <v>29.7</v>
      </c>
      <c r="D1857" s="6">
        <f>VLOOKUP(Table2[[#This Row],[CustomerID]],'Medical Examinations'!A:J,3,FALSE)</f>
        <v>6.77</v>
      </c>
      <c r="E1857" s="6" t="str">
        <f>VLOOKUP(Table2[[#This Row],[CustomerID]],'Medical Examinations'!A:J,4,FALSE)</f>
        <v>Yes</v>
      </c>
      <c r="F1857" s="6" t="str">
        <f>VLOOKUP(Table2[[#This Row],[CustomerID]],'Medical Examinations'!A:J,5,FALSE)</f>
        <v>No</v>
      </c>
      <c r="G1857" s="6" t="str">
        <f>VLOOKUP(Table2[[#This Row],[CustomerID]],'Medical Examinations'!A:J,6,FALSE)</f>
        <v>No</v>
      </c>
      <c r="H1857" s="6">
        <f>VLOOKUP(Table2[[#This Row],[CustomerID]],'Medical Examinations'!A:J,7,FALSE)</f>
        <v>1</v>
      </c>
      <c r="I1857" s="6" t="str">
        <f>VLOOKUP(Table2[[#This Row],[CustomerID]],'Medical Examinations'!A:J,8,FALSE)</f>
        <v>No</v>
      </c>
      <c r="J1857" s="6" t="str">
        <f>VLOOKUP(Table2[[#This Row],[CustomerID]],'Medical Examinations'!A:J,9,FALSE)</f>
        <v>OverWeight</v>
      </c>
      <c r="K1857" s="6" t="str">
        <f>VLOOKUP(Table2[[#This Row],[CustomerID]],'Medical Examinations'!A:J,10,FALSE)</f>
        <v>Diabetes</v>
      </c>
      <c r="L1857" s="6" t="str">
        <f>VLOOKUP(Table2[[#This Row],[CustomerID]],'Hospitalisation Details'!A:M,12,FALSE)</f>
        <v>11-Aug-1986</v>
      </c>
      <c r="M1857" s="6">
        <f>VLOOKUP(Table2[[#This Row],[CustomerID]],'Hospitalisation Details'!A:M,7,FALSE)</f>
        <v>4399.7299999999996</v>
      </c>
      <c r="N1857" s="6" t="str">
        <f>VLOOKUP(Table2[[#This Row],[CustomerID]],'Hospitalisation Details'!A:M,8,FALSE)</f>
        <v>tier - 3</v>
      </c>
      <c r="O1857" s="6" t="str">
        <f>VLOOKUP(Table2[[#This Row],[CustomerID]],'Hospitalisation Details'!A:M,9,FALSE)</f>
        <v>tier - 2</v>
      </c>
      <c r="P1857" s="6" t="str">
        <f>VLOOKUP(Table2[[#This Row],[CustomerID]],'Hospitalisation Details'!A:M,10,FALSE)</f>
        <v>R1013</v>
      </c>
      <c r="Q1857" s="6">
        <f>VLOOKUP(Table2[[#This Row],[CustomerID]],'Hospitalisation Details'!A:M,13,FALSE)</f>
        <v>36</v>
      </c>
      <c r="R1857" s="41"/>
    </row>
    <row r="1858" spans="1:18" x14ac:dyDescent="0.3">
      <c r="A1858" s="6" t="str">
        <f>VLOOKUP('Customer Names'!A1858,'Customer Names'!A:A,1,FALSE)</f>
        <v>Id1857</v>
      </c>
      <c r="B1858" s="6" t="str">
        <f>VLOOKUP(Table2[[#This Row],[CustomerID]],'Customer Names'!A:E,4,FALSE)</f>
        <v xml:space="preserve">  Daniell L</v>
      </c>
      <c r="C1858" s="6">
        <f>VLOOKUP(Table2[[#This Row],[CustomerID]],'Medical Examinations'!A:J,2,FALSE)</f>
        <v>21.26</v>
      </c>
      <c r="D1858" s="6">
        <f>VLOOKUP(Table2[[#This Row],[CustomerID]],'Medical Examinations'!A:J,3,FALSE)</f>
        <v>5.36</v>
      </c>
      <c r="E1858" s="6" t="str">
        <f>VLOOKUP(Table2[[#This Row],[CustomerID]],'Medical Examinations'!A:J,4,FALSE)</f>
        <v>Yes</v>
      </c>
      <c r="F1858" s="6" t="str">
        <f>VLOOKUP(Table2[[#This Row],[CustomerID]],'Medical Examinations'!A:J,5,FALSE)</f>
        <v>No</v>
      </c>
      <c r="G1858" s="6" t="str">
        <f>VLOOKUP(Table2[[#This Row],[CustomerID]],'Medical Examinations'!A:J,6,FALSE)</f>
        <v>No</v>
      </c>
      <c r="H1858" s="6">
        <f>VLOOKUP(Table2[[#This Row],[CustomerID]],'Medical Examinations'!A:J,7,FALSE)</f>
        <v>1</v>
      </c>
      <c r="I1858" s="6" t="str">
        <f>VLOOKUP(Table2[[#This Row],[CustomerID]],'Medical Examinations'!A:J,8,FALSE)</f>
        <v>No</v>
      </c>
      <c r="J1858" s="6" t="str">
        <f>VLOOKUP(Table2[[#This Row],[CustomerID]],'Medical Examinations'!A:J,9,FALSE)</f>
        <v>NormalWeight</v>
      </c>
      <c r="K1858" s="6" t="str">
        <f>VLOOKUP(Table2[[#This Row],[CustomerID]],'Medical Examinations'!A:J,10,FALSE)</f>
        <v>Normal</v>
      </c>
      <c r="L1858" s="6" t="str">
        <f>VLOOKUP(Table2[[#This Row],[CustomerID]],'Hospitalisation Details'!A:M,12,FALSE)</f>
        <v>18-Jul-1988</v>
      </c>
      <c r="M1858" s="6">
        <f>VLOOKUP(Table2[[#This Row],[CustomerID]],'Hospitalisation Details'!A:M,7,FALSE)</f>
        <v>4397.3100000000004</v>
      </c>
      <c r="N1858" s="6" t="str">
        <f>VLOOKUP(Table2[[#This Row],[CustomerID]],'Hospitalisation Details'!A:M,8,FALSE)</f>
        <v>tier - 2</v>
      </c>
      <c r="O1858" s="6" t="str">
        <f>VLOOKUP(Table2[[#This Row],[CustomerID]],'Hospitalisation Details'!A:M,9,FALSE)</f>
        <v>tier - 2</v>
      </c>
      <c r="P1858" s="6" t="str">
        <f>VLOOKUP(Table2[[#This Row],[CustomerID]],'Hospitalisation Details'!A:M,10,FALSE)</f>
        <v>R1013</v>
      </c>
      <c r="Q1858" s="6">
        <f>VLOOKUP(Table2[[#This Row],[CustomerID]],'Hospitalisation Details'!A:M,13,FALSE)</f>
        <v>34</v>
      </c>
      <c r="R1858" s="41"/>
    </row>
    <row r="1859" spans="1:18" x14ac:dyDescent="0.3">
      <c r="A1859" s="6" t="str">
        <f>VLOOKUP('Customer Names'!A1859,'Customer Names'!A:A,1,FALSE)</f>
        <v>Id1858</v>
      </c>
      <c r="B1859" s="6" t="str">
        <f>VLOOKUP(Table2[[#This Row],[CustomerID]],'Customer Names'!A:E,4,FALSE)</f>
        <v xml:space="preserve">  Janne</v>
      </c>
      <c r="C1859" s="6">
        <f>VLOOKUP(Table2[[#This Row],[CustomerID]],'Medical Examinations'!A:J,2,FALSE)</f>
        <v>17.09</v>
      </c>
      <c r="D1859" s="6">
        <f>VLOOKUP(Table2[[#This Row],[CustomerID]],'Medical Examinations'!A:J,3,FALSE)</f>
        <v>5.69</v>
      </c>
      <c r="E1859" s="6" t="str">
        <f>VLOOKUP(Table2[[#This Row],[CustomerID]],'Medical Examinations'!A:J,4,FALSE)</f>
        <v>No</v>
      </c>
      <c r="F1859" s="6" t="str">
        <f>VLOOKUP(Table2[[#This Row],[CustomerID]],'Medical Examinations'!A:J,5,FALSE)</f>
        <v>No</v>
      </c>
      <c r="G1859" s="6" t="str">
        <f>VLOOKUP(Table2[[#This Row],[CustomerID]],'Medical Examinations'!A:J,6,FALSE)</f>
        <v>No</v>
      </c>
      <c r="H1859" s="6">
        <f>VLOOKUP(Table2[[#This Row],[CustomerID]],'Medical Examinations'!A:J,7,FALSE)</f>
        <v>0</v>
      </c>
      <c r="I1859" s="6" t="str">
        <f>VLOOKUP(Table2[[#This Row],[CustomerID]],'Medical Examinations'!A:J,8,FALSE)</f>
        <v>No</v>
      </c>
      <c r="J1859" s="6" t="str">
        <f>VLOOKUP(Table2[[#This Row],[CustomerID]],'Medical Examinations'!A:J,9,FALSE)</f>
        <v>UnderWeight</v>
      </c>
      <c r="K1859" s="6" t="str">
        <f>VLOOKUP(Table2[[#This Row],[CustomerID]],'Medical Examinations'!A:J,10,FALSE)</f>
        <v>Normal</v>
      </c>
      <c r="L1859" s="6" t="str">
        <f>VLOOKUP(Table2[[#This Row],[CustomerID]],'Hospitalisation Details'!A:M,12,FALSE)</f>
        <v>29-Jun-1982</v>
      </c>
      <c r="M1859" s="6">
        <f>VLOOKUP(Table2[[#This Row],[CustomerID]],'Hospitalisation Details'!A:M,7,FALSE)</f>
        <v>4392.7</v>
      </c>
      <c r="N1859" s="6" t="str">
        <f>VLOOKUP(Table2[[#This Row],[CustomerID]],'Hospitalisation Details'!A:M,8,FALSE)</f>
        <v>tier - 2</v>
      </c>
      <c r="O1859" s="6" t="str">
        <f>VLOOKUP(Table2[[#This Row],[CustomerID]],'Hospitalisation Details'!A:M,9,FALSE)</f>
        <v>tier - 2</v>
      </c>
      <c r="P1859" s="6" t="str">
        <f>VLOOKUP(Table2[[#This Row],[CustomerID]],'Hospitalisation Details'!A:M,10,FALSE)</f>
        <v>R1013</v>
      </c>
      <c r="Q1859" s="6">
        <f>VLOOKUP(Table2[[#This Row],[CustomerID]],'Hospitalisation Details'!A:M,13,FALSE)</f>
        <v>40</v>
      </c>
      <c r="R1859" s="41"/>
    </row>
    <row r="1860" spans="1:18" x14ac:dyDescent="0.3">
      <c r="A1860" s="6" t="str">
        <f>VLOOKUP('Customer Names'!A1860,'Customer Names'!A:A,1,FALSE)</f>
        <v>Id1859</v>
      </c>
      <c r="B1860" s="6" t="str">
        <f>VLOOKUP(Table2[[#This Row],[CustomerID]],'Customer Names'!A:E,4,FALSE)</f>
        <v xml:space="preserve">  Martina</v>
      </c>
      <c r="C1860" s="6">
        <f>VLOOKUP(Table2[[#This Row],[CustomerID]],'Medical Examinations'!A:J,2,FALSE)</f>
        <v>24.3</v>
      </c>
      <c r="D1860" s="6">
        <f>VLOOKUP(Table2[[#This Row],[CustomerID]],'Medical Examinations'!A:J,3,FALSE)</f>
        <v>4.9000000000000004</v>
      </c>
      <c r="E1860" s="6" t="str">
        <f>VLOOKUP(Table2[[#This Row],[CustomerID]],'Medical Examinations'!A:J,4,FALSE)</f>
        <v>Yes</v>
      </c>
      <c r="F1860" s="6" t="str">
        <f>VLOOKUP(Table2[[#This Row],[CustomerID]],'Medical Examinations'!A:J,5,FALSE)</f>
        <v>No</v>
      </c>
      <c r="G1860" s="6" t="str">
        <f>VLOOKUP(Table2[[#This Row],[CustomerID]],'Medical Examinations'!A:J,6,FALSE)</f>
        <v>Yes</v>
      </c>
      <c r="H1860" s="6">
        <f>VLOOKUP(Table2[[#This Row],[CustomerID]],'Medical Examinations'!A:J,7,FALSE)</f>
        <v>1</v>
      </c>
      <c r="I1860" s="6" t="str">
        <f>VLOOKUP(Table2[[#This Row],[CustomerID]],'Medical Examinations'!A:J,8,FALSE)</f>
        <v>No</v>
      </c>
      <c r="J1860" s="6" t="str">
        <f>VLOOKUP(Table2[[#This Row],[CustomerID]],'Medical Examinations'!A:J,9,FALSE)</f>
        <v>NormalWeight</v>
      </c>
      <c r="K1860" s="6" t="str">
        <f>VLOOKUP(Table2[[#This Row],[CustomerID]],'Medical Examinations'!A:J,10,FALSE)</f>
        <v>Normal</v>
      </c>
      <c r="L1860" s="6" t="str">
        <f>VLOOKUP(Table2[[#This Row],[CustomerID]],'Hospitalisation Details'!A:M,12,FALSE)</f>
        <v>29-Nov-1997</v>
      </c>
      <c r="M1860" s="6">
        <f>VLOOKUP(Table2[[#This Row],[CustomerID]],'Hospitalisation Details'!A:M,7,FALSE)</f>
        <v>4391.6499999999996</v>
      </c>
      <c r="N1860" s="6" t="str">
        <f>VLOOKUP(Table2[[#This Row],[CustomerID]],'Hospitalisation Details'!A:M,8,FALSE)</f>
        <v>tier - 2</v>
      </c>
      <c r="O1860" s="6" t="str">
        <f>VLOOKUP(Table2[[#This Row],[CustomerID]],'Hospitalisation Details'!A:M,9,FALSE)</f>
        <v>tier - 2</v>
      </c>
      <c r="P1860" s="6" t="str">
        <f>VLOOKUP(Table2[[#This Row],[CustomerID]],'Hospitalisation Details'!A:M,10,FALSE)</f>
        <v>R1011</v>
      </c>
      <c r="Q1860" s="6">
        <f>VLOOKUP(Table2[[#This Row],[CustomerID]],'Hospitalisation Details'!A:M,13,FALSE)</f>
        <v>25</v>
      </c>
      <c r="R1860" s="41"/>
    </row>
    <row r="1861" spans="1:18" x14ac:dyDescent="0.3">
      <c r="A1861" s="6" t="str">
        <f>VLOOKUP('Customer Names'!A1861,'Customer Names'!A:A,1,FALSE)</f>
        <v>Id1860</v>
      </c>
      <c r="B1861" s="6" t="str">
        <f>VLOOKUP(Table2[[#This Row],[CustomerID]],'Customer Names'!A:E,4,FALSE)</f>
        <v xml:space="preserve">  Elizabeth L</v>
      </c>
      <c r="C1861" s="6">
        <f>VLOOKUP(Table2[[#This Row],[CustomerID]],'Medical Examinations'!A:J,2,FALSE)</f>
        <v>29.734999999999999</v>
      </c>
      <c r="D1861" s="6">
        <f>VLOOKUP(Table2[[#This Row],[CustomerID]],'Medical Examinations'!A:J,3,FALSE)</f>
        <v>5.78</v>
      </c>
      <c r="E1861" s="6" t="str">
        <f>VLOOKUP(Table2[[#This Row],[CustomerID]],'Medical Examinations'!A:J,4,FALSE)</f>
        <v>No</v>
      </c>
      <c r="F1861" s="6" t="str">
        <f>VLOOKUP(Table2[[#This Row],[CustomerID]],'Medical Examinations'!A:J,5,FALSE)</f>
        <v>No</v>
      </c>
      <c r="G1861" s="6" t="str">
        <f>VLOOKUP(Table2[[#This Row],[CustomerID]],'Medical Examinations'!A:J,6,FALSE)</f>
        <v>No</v>
      </c>
      <c r="H1861" s="6">
        <f>VLOOKUP(Table2[[#This Row],[CustomerID]],'Medical Examinations'!A:J,7,FALSE)</f>
        <v>0</v>
      </c>
      <c r="I1861" s="6" t="str">
        <f>VLOOKUP(Table2[[#This Row],[CustomerID]],'Medical Examinations'!A:J,8,FALSE)</f>
        <v>No</v>
      </c>
      <c r="J1861" s="6" t="str">
        <f>VLOOKUP(Table2[[#This Row],[CustomerID]],'Medical Examinations'!A:J,9,FALSE)</f>
        <v>OverWeight</v>
      </c>
      <c r="K1861" s="6" t="str">
        <f>VLOOKUP(Table2[[#This Row],[CustomerID]],'Medical Examinations'!A:J,10,FALSE)</f>
        <v>Prediabetes</v>
      </c>
      <c r="L1861" s="6" t="str">
        <f>VLOOKUP(Table2[[#This Row],[CustomerID]],'Hospitalisation Details'!A:M,12,FALSE)</f>
        <v>28-Aug-1990</v>
      </c>
      <c r="M1861" s="6">
        <f>VLOOKUP(Table2[[#This Row],[CustomerID]],'Hospitalisation Details'!A:M,7,FALSE)</f>
        <v>4357.04</v>
      </c>
      <c r="N1861" s="6" t="str">
        <f>VLOOKUP(Table2[[#This Row],[CustomerID]],'Hospitalisation Details'!A:M,8,FALSE)</f>
        <v>tier - 2</v>
      </c>
      <c r="O1861" s="6" t="str">
        <f>VLOOKUP(Table2[[#This Row],[CustomerID]],'Hospitalisation Details'!A:M,9,FALSE)</f>
        <v>tier - 3</v>
      </c>
      <c r="P1861" s="6" t="str">
        <f>VLOOKUP(Table2[[#This Row],[CustomerID]],'Hospitalisation Details'!A:M,10,FALSE)</f>
        <v>R1012</v>
      </c>
      <c r="Q1861" s="6">
        <f>VLOOKUP(Table2[[#This Row],[CustomerID]],'Hospitalisation Details'!A:M,13,FALSE)</f>
        <v>32</v>
      </c>
      <c r="R1861" s="41"/>
    </row>
    <row r="1862" spans="1:18" x14ac:dyDescent="0.3">
      <c r="A1862" s="6" t="str">
        <f>VLOOKUP('Customer Names'!A1862,'Customer Names'!A:A,1,FALSE)</f>
        <v>Id1861</v>
      </c>
      <c r="B1862" s="6" t="str">
        <f>VLOOKUP(Table2[[#This Row],[CustomerID]],'Customer Names'!A:E,4,FALSE)</f>
        <v xml:space="preserve">  Stephanie C</v>
      </c>
      <c r="C1862" s="6">
        <f>VLOOKUP(Table2[[#This Row],[CustomerID]],'Medical Examinations'!A:J,2,FALSE)</f>
        <v>29.26</v>
      </c>
      <c r="D1862" s="6">
        <f>VLOOKUP(Table2[[#This Row],[CustomerID]],'Medical Examinations'!A:J,3,FALSE)</f>
        <v>4.7</v>
      </c>
      <c r="E1862" s="6" t="str">
        <f>VLOOKUP(Table2[[#This Row],[CustomerID]],'Medical Examinations'!A:J,4,FALSE)</f>
        <v>No</v>
      </c>
      <c r="F1862" s="6" t="str">
        <f>VLOOKUP(Table2[[#This Row],[CustomerID]],'Medical Examinations'!A:J,5,FALSE)</f>
        <v>No</v>
      </c>
      <c r="G1862" s="6" t="str">
        <f>VLOOKUP(Table2[[#This Row],[CustomerID]],'Medical Examinations'!A:J,6,FALSE)</f>
        <v>No</v>
      </c>
      <c r="H1862" s="6">
        <f>VLOOKUP(Table2[[#This Row],[CustomerID]],'Medical Examinations'!A:J,7,FALSE)</f>
        <v>0</v>
      </c>
      <c r="I1862" s="6" t="str">
        <f>VLOOKUP(Table2[[#This Row],[CustomerID]],'Medical Examinations'!A:J,8,FALSE)</f>
        <v>No</v>
      </c>
      <c r="J1862" s="6" t="str">
        <f>VLOOKUP(Table2[[#This Row],[CustomerID]],'Medical Examinations'!A:J,9,FALSE)</f>
        <v>OverWeight</v>
      </c>
      <c r="K1862" s="6" t="str">
        <f>VLOOKUP(Table2[[#This Row],[CustomerID]],'Medical Examinations'!A:J,10,FALSE)</f>
        <v>Normal</v>
      </c>
      <c r="L1862" s="6" t="str">
        <f>VLOOKUP(Table2[[#This Row],[CustomerID]],'Hospitalisation Details'!A:M,12,FALSE)</f>
        <v>13-Sep-1991</v>
      </c>
      <c r="M1862" s="6">
        <f>VLOOKUP(Table2[[#This Row],[CustomerID]],'Hospitalisation Details'!A:M,7,FALSE)</f>
        <v>4350.51</v>
      </c>
      <c r="N1862" s="6" t="str">
        <f>VLOOKUP(Table2[[#This Row],[CustomerID]],'Hospitalisation Details'!A:M,8,FALSE)</f>
        <v>tier - 2</v>
      </c>
      <c r="O1862" s="6" t="str">
        <f>VLOOKUP(Table2[[#This Row],[CustomerID]],'Hospitalisation Details'!A:M,9,FALSE)</f>
        <v>tier - 2</v>
      </c>
      <c r="P1862" s="6" t="str">
        <f>VLOOKUP(Table2[[#This Row],[CustomerID]],'Hospitalisation Details'!A:M,10,FALSE)</f>
        <v>R1013</v>
      </c>
      <c r="Q1862" s="6">
        <f>VLOOKUP(Table2[[#This Row],[CustomerID]],'Hospitalisation Details'!A:M,13,FALSE)</f>
        <v>31</v>
      </c>
      <c r="R1862" s="41"/>
    </row>
    <row r="1863" spans="1:18" x14ac:dyDescent="0.3">
      <c r="A1863" s="6" t="str">
        <f>VLOOKUP('Customer Names'!A1863,'Customer Names'!A:A,1,FALSE)</f>
        <v>Id1862</v>
      </c>
      <c r="B1863" s="6" t="str">
        <f>VLOOKUP(Table2[[#This Row],[CustomerID]],'Customer Names'!A:E,4,FALSE)</f>
        <v xml:space="preserve">  Katie</v>
      </c>
      <c r="C1863" s="6">
        <f>VLOOKUP(Table2[[#This Row],[CustomerID]],'Medical Examinations'!A:J,2,FALSE)</f>
        <v>33</v>
      </c>
      <c r="D1863" s="6">
        <f>VLOOKUP(Table2[[#This Row],[CustomerID]],'Medical Examinations'!A:J,3,FALSE)</f>
        <v>6.28</v>
      </c>
      <c r="E1863" s="6" t="str">
        <f>VLOOKUP(Table2[[#This Row],[CustomerID]],'Medical Examinations'!A:J,4,FALSE)</f>
        <v>No</v>
      </c>
      <c r="F1863" s="6" t="str">
        <f>VLOOKUP(Table2[[#This Row],[CustomerID]],'Medical Examinations'!A:J,5,FALSE)</f>
        <v>No</v>
      </c>
      <c r="G1863" s="6" t="str">
        <f>VLOOKUP(Table2[[#This Row],[CustomerID]],'Medical Examinations'!A:J,6,FALSE)</f>
        <v>No</v>
      </c>
      <c r="H1863" s="6">
        <f>VLOOKUP(Table2[[#This Row],[CustomerID]],'Medical Examinations'!A:J,7,FALSE)</f>
        <v>0</v>
      </c>
      <c r="I1863" s="6" t="str">
        <f>VLOOKUP(Table2[[#This Row],[CustomerID]],'Medical Examinations'!A:J,8,FALSE)</f>
        <v>No</v>
      </c>
      <c r="J1863" s="6" t="str">
        <f>VLOOKUP(Table2[[#This Row],[CustomerID]],'Medical Examinations'!A:J,9,FALSE)</f>
        <v>Obesity</v>
      </c>
      <c r="K1863" s="6" t="str">
        <f>VLOOKUP(Table2[[#This Row],[CustomerID]],'Medical Examinations'!A:J,10,FALSE)</f>
        <v>Prediabetes</v>
      </c>
      <c r="L1863" s="6" t="str">
        <f>VLOOKUP(Table2[[#This Row],[CustomerID]],'Hospitalisation Details'!A:M,12,FALSE)</f>
        <v>1-Nov-1994</v>
      </c>
      <c r="M1863" s="6">
        <f>VLOOKUP(Table2[[#This Row],[CustomerID]],'Hospitalisation Details'!A:M,7,FALSE)</f>
        <v>4349.46</v>
      </c>
      <c r="N1863" s="6" t="str">
        <f>VLOOKUP(Table2[[#This Row],[CustomerID]],'Hospitalisation Details'!A:M,8,FALSE)</f>
        <v>tier - 2</v>
      </c>
      <c r="O1863" s="6" t="str">
        <f>VLOOKUP(Table2[[#This Row],[CustomerID]],'Hospitalisation Details'!A:M,9,FALSE)</f>
        <v>tier - 2</v>
      </c>
      <c r="P1863" s="6" t="str">
        <f>VLOOKUP(Table2[[#This Row],[CustomerID]],'Hospitalisation Details'!A:M,10,FALSE)</f>
        <v>R1013</v>
      </c>
      <c r="Q1863" s="6">
        <f>VLOOKUP(Table2[[#This Row],[CustomerID]],'Hospitalisation Details'!A:M,13,FALSE)</f>
        <v>28</v>
      </c>
      <c r="R1863" s="41"/>
    </row>
    <row r="1864" spans="1:18" x14ac:dyDescent="0.3">
      <c r="A1864" s="6" t="str">
        <f>VLOOKUP('Customer Names'!A1864,'Customer Names'!A:A,1,FALSE)</f>
        <v>Id1863</v>
      </c>
      <c r="B1864" s="6" t="str">
        <f>VLOOKUP(Table2[[#This Row],[CustomerID]],'Customer Names'!A:E,4,FALSE)</f>
        <v xml:space="preserve">  Callie</v>
      </c>
      <c r="C1864" s="6">
        <f>VLOOKUP(Table2[[#This Row],[CustomerID]],'Medical Examinations'!A:J,2,FALSE)</f>
        <v>31.065000000000001</v>
      </c>
      <c r="D1864" s="6">
        <f>VLOOKUP(Table2[[#This Row],[CustomerID]],'Medical Examinations'!A:J,3,FALSE)</f>
        <v>4.2300000000000004</v>
      </c>
      <c r="E1864" s="6" t="str">
        <f>VLOOKUP(Table2[[#This Row],[CustomerID]],'Medical Examinations'!A:J,4,FALSE)</f>
        <v>No</v>
      </c>
      <c r="F1864" s="6" t="str">
        <f>VLOOKUP(Table2[[#This Row],[CustomerID]],'Medical Examinations'!A:J,5,FALSE)</f>
        <v>No</v>
      </c>
      <c r="G1864" s="6" t="str">
        <f>VLOOKUP(Table2[[#This Row],[CustomerID]],'Medical Examinations'!A:J,6,FALSE)</f>
        <v>No</v>
      </c>
      <c r="H1864" s="6">
        <f>VLOOKUP(Table2[[#This Row],[CustomerID]],'Medical Examinations'!A:J,7,FALSE)</f>
        <v>0</v>
      </c>
      <c r="I1864" s="6" t="str">
        <f>VLOOKUP(Table2[[#This Row],[CustomerID]],'Medical Examinations'!A:J,8,FALSE)</f>
        <v>No</v>
      </c>
      <c r="J1864" s="6" t="str">
        <f>VLOOKUP(Table2[[#This Row],[CustomerID]],'Medical Examinations'!A:J,9,FALSE)</f>
        <v>Obesity</v>
      </c>
      <c r="K1864" s="6" t="str">
        <f>VLOOKUP(Table2[[#This Row],[CustomerID]],'Medical Examinations'!A:J,10,FALSE)</f>
        <v>Normal</v>
      </c>
      <c r="L1864" s="6" t="str">
        <f>VLOOKUP(Table2[[#This Row],[CustomerID]],'Hospitalisation Details'!A:M,12,FALSE)</f>
        <v>1-Jun-1991</v>
      </c>
      <c r="M1864" s="6">
        <f>VLOOKUP(Table2[[#This Row],[CustomerID]],'Hospitalisation Details'!A:M,7,FALSE)</f>
        <v>4347.0200000000004</v>
      </c>
      <c r="N1864" s="6" t="str">
        <f>VLOOKUP(Table2[[#This Row],[CustomerID]],'Hospitalisation Details'!A:M,8,FALSE)</f>
        <v>tier - 2</v>
      </c>
      <c r="O1864" s="6" t="str">
        <f>VLOOKUP(Table2[[#This Row],[CustomerID]],'Hospitalisation Details'!A:M,9,FALSE)</f>
        <v>tier - 1</v>
      </c>
      <c r="P1864" s="6" t="str">
        <f>VLOOKUP(Table2[[#This Row],[CustomerID]],'Hospitalisation Details'!A:M,10,FALSE)</f>
        <v>R1024</v>
      </c>
      <c r="Q1864" s="6">
        <f>VLOOKUP(Table2[[#This Row],[CustomerID]],'Hospitalisation Details'!A:M,13,FALSE)</f>
        <v>32</v>
      </c>
      <c r="R1864" s="41"/>
    </row>
    <row r="1865" spans="1:18" x14ac:dyDescent="0.3">
      <c r="A1865" s="6" t="str">
        <f>VLOOKUP('Customer Names'!A1865,'Customer Names'!A:A,1,FALSE)</f>
        <v>Id1864</v>
      </c>
      <c r="B1865" s="6" t="str">
        <f>VLOOKUP(Table2[[#This Row],[CustomerID]],'Customer Names'!A:E,4,FALSE)</f>
        <v xml:space="preserve">  Inna</v>
      </c>
      <c r="C1865" s="6">
        <f>VLOOKUP(Table2[[#This Row],[CustomerID]],'Medical Examinations'!A:J,2,FALSE)</f>
        <v>26.51</v>
      </c>
      <c r="D1865" s="6">
        <f>VLOOKUP(Table2[[#This Row],[CustomerID]],'Medical Examinations'!A:J,3,FALSE)</f>
        <v>6.17</v>
      </c>
      <c r="E1865" s="6" t="str">
        <f>VLOOKUP(Table2[[#This Row],[CustomerID]],'Medical Examinations'!A:J,4,FALSE)</f>
        <v>No</v>
      </c>
      <c r="F1865" s="6" t="str">
        <f>VLOOKUP(Table2[[#This Row],[CustomerID]],'Medical Examinations'!A:J,5,FALSE)</f>
        <v>No</v>
      </c>
      <c r="G1865" s="6" t="str">
        <f>VLOOKUP(Table2[[#This Row],[CustomerID]],'Medical Examinations'!A:J,6,FALSE)</f>
        <v>No</v>
      </c>
      <c r="H1865" s="6">
        <f>VLOOKUP(Table2[[#This Row],[CustomerID]],'Medical Examinations'!A:J,7,FALSE)</f>
        <v>0</v>
      </c>
      <c r="I1865" s="6" t="str">
        <f>VLOOKUP(Table2[[#This Row],[CustomerID]],'Medical Examinations'!A:J,8,FALSE)</f>
        <v>No</v>
      </c>
      <c r="J1865" s="6" t="str">
        <f>VLOOKUP(Table2[[#This Row],[CustomerID]],'Medical Examinations'!A:J,9,FALSE)</f>
        <v>OverWeight</v>
      </c>
      <c r="K1865" s="6" t="str">
        <f>VLOOKUP(Table2[[#This Row],[CustomerID]],'Medical Examinations'!A:J,10,FALSE)</f>
        <v>Prediabetes</v>
      </c>
      <c r="L1865" s="6" t="str">
        <f>VLOOKUP(Table2[[#This Row],[CustomerID]],'Hospitalisation Details'!A:M,12,FALSE)</f>
        <v>26-Oct-1994</v>
      </c>
      <c r="M1865" s="6">
        <f>VLOOKUP(Table2[[#This Row],[CustomerID]],'Hospitalisation Details'!A:M,7,FALSE)</f>
        <v>4340.4399999999996</v>
      </c>
      <c r="N1865" s="6" t="str">
        <f>VLOOKUP(Table2[[#This Row],[CustomerID]],'Hospitalisation Details'!A:M,8,FALSE)</f>
        <v>tier - 2</v>
      </c>
      <c r="O1865" s="6" t="str">
        <f>VLOOKUP(Table2[[#This Row],[CustomerID]],'Hospitalisation Details'!A:M,9,FALSE)</f>
        <v>tier - 1</v>
      </c>
      <c r="P1865" s="6" t="str">
        <f>VLOOKUP(Table2[[#This Row],[CustomerID]],'Hospitalisation Details'!A:M,10,FALSE)</f>
        <v>R1013</v>
      </c>
      <c r="Q1865" s="6">
        <f>VLOOKUP(Table2[[#This Row],[CustomerID]],'Hospitalisation Details'!A:M,13,FALSE)</f>
        <v>28</v>
      </c>
      <c r="R1865" s="41"/>
    </row>
    <row r="1866" spans="1:18" x14ac:dyDescent="0.3">
      <c r="A1866" s="6" t="str">
        <f>VLOOKUP('Customer Names'!A1866,'Customer Names'!A:A,1,FALSE)</f>
        <v>Id1865</v>
      </c>
      <c r="B1866" s="6" t="str">
        <f>VLOOKUP(Table2[[#This Row],[CustomerID]],'Customer Names'!A:E,4,FALSE)</f>
        <v xml:space="preserve">  Mary K</v>
      </c>
      <c r="C1866" s="6">
        <f>VLOOKUP(Table2[[#This Row],[CustomerID]],'Medical Examinations'!A:J,2,FALSE)</f>
        <v>28.88</v>
      </c>
      <c r="D1866" s="6">
        <f>VLOOKUP(Table2[[#This Row],[CustomerID]],'Medical Examinations'!A:J,3,FALSE)</f>
        <v>4.96</v>
      </c>
      <c r="E1866" s="6" t="str">
        <f>VLOOKUP(Table2[[#This Row],[CustomerID]],'Medical Examinations'!A:J,4,FALSE)</f>
        <v>No</v>
      </c>
      <c r="F1866" s="6" t="str">
        <f>VLOOKUP(Table2[[#This Row],[CustomerID]],'Medical Examinations'!A:J,5,FALSE)</f>
        <v>No</v>
      </c>
      <c r="G1866" s="6" t="str">
        <f>VLOOKUP(Table2[[#This Row],[CustomerID]],'Medical Examinations'!A:J,6,FALSE)</f>
        <v>No</v>
      </c>
      <c r="H1866" s="6">
        <f>VLOOKUP(Table2[[#This Row],[CustomerID]],'Medical Examinations'!A:J,7,FALSE)</f>
        <v>0</v>
      </c>
      <c r="I1866" s="6" t="str">
        <f>VLOOKUP(Table2[[#This Row],[CustomerID]],'Medical Examinations'!A:J,8,FALSE)</f>
        <v>No</v>
      </c>
      <c r="J1866" s="6" t="str">
        <f>VLOOKUP(Table2[[#This Row],[CustomerID]],'Medical Examinations'!A:J,9,FALSE)</f>
        <v>OverWeight</v>
      </c>
      <c r="K1866" s="6" t="str">
        <f>VLOOKUP(Table2[[#This Row],[CustomerID]],'Medical Examinations'!A:J,10,FALSE)</f>
        <v>Normal</v>
      </c>
      <c r="L1866" s="6" t="str">
        <f>VLOOKUP(Table2[[#This Row],[CustomerID]],'Hospitalisation Details'!A:M,12,FALSE)</f>
        <v>2-Nov-1994</v>
      </c>
      <c r="M1866" s="6">
        <f>VLOOKUP(Table2[[#This Row],[CustomerID]],'Hospitalisation Details'!A:M,7,FALSE)</f>
        <v>4337.74</v>
      </c>
      <c r="N1866" s="6" t="str">
        <f>VLOOKUP(Table2[[#This Row],[CustomerID]],'Hospitalisation Details'!A:M,8,FALSE)</f>
        <v>tier - 2</v>
      </c>
      <c r="O1866" s="6" t="str">
        <f>VLOOKUP(Table2[[#This Row],[CustomerID]],'Hospitalisation Details'!A:M,9,FALSE)</f>
        <v>tier - 1</v>
      </c>
      <c r="P1866" s="6" t="str">
        <f>VLOOKUP(Table2[[#This Row],[CustomerID]],'Hospitalisation Details'!A:M,10,FALSE)</f>
        <v>R1024</v>
      </c>
      <c r="Q1866" s="6">
        <f>VLOOKUP(Table2[[#This Row],[CustomerID]],'Hospitalisation Details'!A:M,13,FALSE)</f>
        <v>28</v>
      </c>
      <c r="R1866" s="41"/>
    </row>
    <row r="1867" spans="1:18" x14ac:dyDescent="0.3">
      <c r="A1867" s="6" t="str">
        <f>VLOOKUP('Customer Names'!A1867,'Customer Names'!A:A,1,FALSE)</f>
        <v>Id1866</v>
      </c>
      <c r="B1867" s="6" t="str">
        <f>VLOOKUP(Table2[[#This Row],[CustomerID]],'Customer Names'!A:E,4,FALSE)</f>
        <v xml:space="preserve">  Samuel M</v>
      </c>
      <c r="C1867" s="6">
        <f>VLOOKUP(Table2[[#This Row],[CustomerID]],'Medical Examinations'!A:J,2,FALSE)</f>
        <v>35.814999999999998</v>
      </c>
      <c r="D1867" s="6">
        <f>VLOOKUP(Table2[[#This Row],[CustomerID]],'Medical Examinations'!A:J,3,FALSE)</f>
        <v>5.1100000000000003</v>
      </c>
      <c r="E1867" s="6" t="str">
        <f>VLOOKUP(Table2[[#This Row],[CustomerID]],'Medical Examinations'!A:J,4,FALSE)</f>
        <v>Yes</v>
      </c>
      <c r="F1867" s="6" t="str">
        <f>VLOOKUP(Table2[[#This Row],[CustomerID]],'Medical Examinations'!A:J,5,FALSE)</f>
        <v>No</v>
      </c>
      <c r="G1867" s="6" t="str">
        <f>VLOOKUP(Table2[[#This Row],[CustomerID]],'Medical Examinations'!A:J,6,FALSE)</f>
        <v>No</v>
      </c>
      <c r="H1867" s="6">
        <f>VLOOKUP(Table2[[#This Row],[CustomerID]],'Medical Examinations'!A:J,7,FALSE)</f>
        <v>1</v>
      </c>
      <c r="I1867" s="6" t="str">
        <f>VLOOKUP(Table2[[#This Row],[CustomerID]],'Medical Examinations'!A:J,8,FALSE)</f>
        <v>No</v>
      </c>
      <c r="J1867" s="6" t="str">
        <f>VLOOKUP(Table2[[#This Row],[CustomerID]],'Medical Examinations'!A:J,9,FALSE)</f>
        <v>Obesity</v>
      </c>
      <c r="K1867" s="6" t="str">
        <f>VLOOKUP(Table2[[#This Row],[CustomerID]],'Medical Examinations'!A:J,10,FALSE)</f>
        <v>Normal</v>
      </c>
      <c r="L1867" s="6" t="str">
        <f>VLOOKUP(Table2[[#This Row],[CustomerID]],'Hospitalisation Details'!A:M,12,FALSE)</f>
        <v>19-Dec-1988</v>
      </c>
      <c r="M1867" s="6">
        <f>VLOOKUP(Table2[[#This Row],[CustomerID]],'Hospitalisation Details'!A:M,7,FALSE)</f>
        <v>4320.41</v>
      </c>
      <c r="N1867" s="6" t="str">
        <f>VLOOKUP(Table2[[#This Row],[CustomerID]],'Hospitalisation Details'!A:M,8,FALSE)</f>
        <v>tier - 2</v>
      </c>
      <c r="O1867" s="6" t="str">
        <f>VLOOKUP(Table2[[#This Row],[CustomerID]],'Hospitalisation Details'!A:M,9,FALSE)</f>
        <v>tier - 1</v>
      </c>
      <c r="P1867" s="6" t="str">
        <f>VLOOKUP(Table2[[#This Row],[CustomerID]],'Hospitalisation Details'!A:M,10,FALSE)</f>
        <v>R1012</v>
      </c>
      <c r="Q1867" s="6">
        <f>VLOOKUP(Table2[[#This Row],[CustomerID]],'Hospitalisation Details'!A:M,13,FALSE)</f>
        <v>34</v>
      </c>
      <c r="R1867" s="41"/>
    </row>
    <row r="1868" spans="1:18" x14ac:dyDescent="0.3">
      <c r="A1868" s="6" t="str">
        <f>VLOOKUP('Customer Names'!A1868,'Customer Names'!A:A,1,FALSE)</f>
        <v>Id1867</v>
      </c>
      <c r="B1868" s="6" t="str">
        <f>VLOOKUP(Table2[[#This Row],[CustomerID]],'Customer Names'!A:E,4,FALSE)</f>
        <v xml:space="preserve">  Kimberly</v>
      </c>
      <c r="C1868" s="6">
        <f>VLOOKUP(Table2[[#This Row],[CustomerID]],'Medical Examinations'!A:J,2,FALSE)</f>
        <v>21.28</v>
      </c>
      <c r="D1868" s="6">
        <f>VLOOKUP(Table2[[#This Row],[CustomerID]],'Medical Examinations'!A:J,3,FALSE)</f>
        <v>4.05</v>
      </c>
      <c r="E1868" s="6" t="str">
        <f>VLOOKUP(Table2[[#This Row],[CustomerID]],'Medical Examinations'!A:J,4,FALSE)</f>
        <v>No</v>
      </c>
      <c r="F1868" s="6" t="str">
        <f>VLOOKUP(Table2[[#This Row],[CustomerID]],'Medical Examinations'!A:J,5,FALSE)</f>
        <v>yes</v>
      </c>
      <c r="G1868" s="6" t="str">
        <f>VLOOKUP(Table2[[#This Row],[CustomerID]],'Medical Examinations'!A:J,6,FALSE)</f>
        <v>No</v>
      </c>
      <c r="H1868" s="6">
        <f>VLOOKUP(Table2[[#This Row],[CustomerID]],'Medical Examinations'!A:J,7,FALSE)</f>
        <v>1</v>
      </c>
      <c r="I1868" s="6" t="str">
        <f>VLOOKUP(Table2[[#This Row],[CustomerID]],'Medical Examinations'!A:J,8,FALSE)</f>
        <v>No</v>
      </c>
      <c r="J1868" s="6" t="str">
        <f>VLOOKUP(Table2[[#This Row],[CustomerID]],'Medical Examinations'!A:J,9,FALSE)</f>
        <v>NormalWeight</v>
      </c>
      <c r="K1868" s="6" t="str">
        <f>VLOOKUP(Table2[[#This Row],[CustomerID]],'Medical Examinations'!A:J,10,FALSE)</f>
        <v>Normal</v>
      </c>
      <c r="L1868" s="6" t="str">
        <f>VLOOKUP(Table2[[#This Row],[CustomerID]],'Hospitalisation Details'!A:M,12,FALSE)</f>
        <v>25-Nov-2000</v>
      </c>
      <c r="M1868" s="6">
        <f>VLOOKUP(Table2[[#This Row],[CustomerID]],'Hospitalisation Details'!A:M,7,FALSE)</f>
        <v>4296.2700000000004</v>
      </c>
      <c r="N1868" s="6" t="str">
        <f>VLOOKUP(Table2[[#This Row],[CustomerID]],'Hospitalisation Details'!A:M,8,FALSE)</f>
        <v>tier - 2</v>
      </c>
      <c r="O1868" s="6" t="str">
        <f>VLOOKUP(Table2[[#This Row],[CustomerID]],'Hospitalisation Details'!A:M,9,FALSE)</f>
        <v>tier - 3</v>
      </c>
      <c r="P1868" s="6" t="str">
        <f>VLOOKUP(Table2[[#This Row],[CustomerID]],'Hospitalisation Details'!A:M,10,FALSE)</f>
        <v>R1012</v>
      </c>
      <c r="Q1868" s="6">
        <f>VLOOKUP(Table2[[#This Row],[CustomerID]],'Hospitalisation Details'!A:M,13,FALSE)</f>
        <v>22</v>
      </c>
      <c r="R1868" s="41"/>
    </row>
    <row r="1869" spans="1:18" x14ac:dyDescent="0.3">
      <c r="A1869" s="6" t="str">
        <f>VLOOKUP('Customer Names'!A1869,'Customer Names'!A:A,1,FALSE)</f>
        <v>Id1868</v>
      </c>
      <c r="B1869" s="6" t="str">
        <f>VLOOKUP(Table2[[#This Row],[CustomerID]],'Customer Names'!A:E,4,FALSE)</f>
        <v xml:space="preserve">  Tom J</v>
      </c>
      <c r="C1869" s="6">
        <f>VLOOKUP(Table2[[#This Row],[CustomerID]],'Medical Examinations'!A:J,2,FALSE)</f>
        <v>33.81</v>
      </c>
      <c r="D1869" s="6">
        <f>VLOOKUP(Table2[[#This Row],[CustomerID]],'Medical Examinations'!A:J,3,FALSE)</f>
        <v>6.49</v>
      </c>
      <c r="E1869" s="6" t="str">
        <f>VLOOKUP(Table2[[#This Row],[CustomerID]],'Medical Examinations'!A:J,4,FALSE)</f>
        <v>No</v>
      </c>
      <c r="F1869" s="6" t="str">
        <f>VLOOKUP(Table2[[#This Row],[CustomerID]],'Medical Examinations'!A:J,5,FALSE)</f>
        <v>No</v>
      </c>
      <c r="G1869" s="6" t="str">
        <f>VLOOKUP(Table2[[#This Row],[CustomerID]],'Medical Examinations'!A:J,6,FALSE)</f>
        <v>Yes</v>
      </c>
      <c r="H1869" s="6">
        <f>VLOOKUP(Table2[[#This Row],[CustomerID]],'Medical Examinations'!A:J,7,FALSE)</f>
        <v>1</v>
      </c>
      <c r="I1869" s="6" t="str">
        <f>VLOOKUP(Table2[[#This Row],[CustomerID]],'Medical Examinations'!A:J,8,FALSE)</f>
        <v>No</v>
      </c>
      <c r="J1869" s="6" t="str">
        <f>VLOOKUP(Table2[[#This Row],[CustomerID]],'Medical Examinations'!A:J,9,FALSE)</f>
        <v>Obesity</v>
      </c>
      <c r="K1869" s="6" t="str">
        <f>VLOOKUP(Table2[[#This Row],[CustomerID]],'Medical Examinations'!A:J,10,FALSE)</f>
        <v>Diabetes</v>
      </c>
      <c r="L1869" s="6" t="str">
        <f>VLOOKUP(Table2[[#This Row],[CustomerID]],'Hospitalisation Details'!A:M,12,FALSE)</f>
        <v>8-Jun-2003</v>
      </c>
      <c r="M1869" s="6">
        <f>VLOOKUP(Table2[[#This Row],[CustomerID]],'Hospitalisation Details'!A:M,7,FALSE)</f>
        <v>4278.55</v>
      </c>
      <c r="N1869" s="6" t="str">
        <f>VLOOKUP(Table2[[#This Row],[CustomerID]],'Hospitalisation Details'!A:M,8,FALSE)</f>
        <v>tier - 2</v>
      </c>
      <c r="O1869" s="6" t="str">
        <f>VLOOKUP(Table2[[#This Row],[CustomerID]],'Hospitalisation Details'!A:M,9,FALSE)</f>
        <v>tier - 1</v>
      </c>
      <c r="P1869" s="6" t="str">
        <f>VLOOKUP(Table2[[#This Row],[CustomerID]],'Hospitalisation Details'!A:M,10,FALSE)</f>
        <v>R1021</v>
      </c>
      <c r="Q1869" s="6">
        <f>VLOOKUP(Table2[[#This Row],[CustomerID]],'Hospitalisation Details'!A:M,13,FALSE)</f>
        <v>20</v>
      </c>
      <c r="R1869" s="41"/>
    </row>
    <row r="1870" spans="1:18" x14ac:dyDescent="0.3">
      <c r="A1870" s="6" t="str">
        <f>VLOOKUP('Customer Names'!A1870,'Customer Names'!A:A,1,FALSE)</f>
        <v>Id1869</v>
      </c>
      <c r="B1870" s="6" t="str">
        <f>VLOOKUP(Table2[[#This Row],[CustomerID]],'Customer Names'!A:E,4,FALSE)</f>
        <v xml:space="preserve">  Zachary</v>
      </c>
      <c r="C1870" s="6">
        <f>VLOOKUP(Table2[[#This Row],[CustomerID]],'Medical Examinations'!A:J,2,FALSE)</f>
        <v>44.22</v>
      </c>
      <c r="D1870" s="6">
        <f>VLOOKUP(Table2[[#This Row],[CustomerID]],'Medical Examinations'!A:J,3,FALSE)</f>
        <v>4.1900000000000004</v>
      </c>
      <c r="E1870" s="6" t="str">
        <f>VLOOKUP(Table2[[#This Row],[CustomerID]],'Medical Examinations'!A:J,4,FALSE)</f>
        <v>No</v>
      </c>
      <c r="F1870" s="6" t="str">
        <f>VLOOKUP(Table2[[#This Row],[CustomerID]],'Medical Examinations'!A:J,5,FALSE)</f>
        <v>No</v>
      </c>
      <c r="G1870" s="6" t="str">
        <f>VLOOKUP(Table2[[#This Row],[CustomerID]],'Medical Examinations'!A:J,6,FALSE)</f>
        <v>No</v>
      </c>
      <c r="H1870" s="6">
        <f>VLOOKUP(Table2[[#This Row],[CustomerID]],'Medical Examinations'!A:J,7,FALSE)</f>
        <v>1</v>
      </c>
      <c r="I1870" s="6" t="str">
        <f>VLOOKUP(Table2[[#This Row],[CustomerID]],'Medical Examinations'!A:J,8,FALSE)</f>
        <v>No</v>
      </c>
      <c r="J1870" s="6" t="str">
        <f>VLOOKUP(Table2[[#This Row],[CustomerID]],'Medical Examinations'!A:J,9,FALSE)</f>
        <v>Obesity</v>
      </c>
      <c r="K1870" s="6" t="str">
        <f>VLOOKUP(Table2[[#This Row],[CustomerID]],'Medical Examinations'!A:J,10,FALSE)</f>
        <v>Normal</v>
      </c>
      <c r="L1870" s="6" t="str">
        <f>VLOOKUP(Table2[[#This Row],[CustomerID]],'Hospitalisation Details'!A:M,12,FALSE)</f>
        <v>18-Jun-1992</v>
      </c>
      <c r="M1870" s="6">
        <f>VLOOKUP(Table2[[#This Row],[CustomerID]],'Hospitalisation Details'!A:M,7,FALSE)</f>
        <v>4266.17</v>
      </c>
      <c r="N1870" s="6" t="str">
        <f>VLOOKUP(Table2[[#This Row],[CustomerID]],'Hospitalisation Details'!A:M,8,FALSE)</f>
        <v>tier - 3</v>
      </c>
      <c r="O1870" s="6" t="str">
        <f>VLOOKUP(Table2[[#This Row],[CustomerID]],'Hospitalisation Details'!A:M,9,FALSE)</f>
        <v>tier - 2</v>
      </c>
      <c r="P1870" s="6" t="str">
        <f>VLOOKUP(Table2[[#This Row],[CustomerID]],'Hospitalisation Details'!A:M,10,FALSE)</f>
        <v>R1013</v>
      </c>
      <c r="Q1870" s="6">
        <f>VLOOKUP(Table2[[#This Row],[CustomerID]],'Hospitalisation Details'!A:M,13,FALSE)</f>
        <v>30</v>
      </c>
      <c r="R1870" s="41"/>
    </row>
    <row r="1871" spans="1:18" x14ac:dyDescent="0.3">
      <c r="A1871" s="6" t="str">
        <f>VLOOKUP('Customer Names'!A1871,'Customer Names'!A:A,1,FALSE)</f>
        <v>Id1870</v>
      </c>
      <c r="B1871" s="6" t="str">
        <f>VLOOKUP(Table2[[#This Row],[CustomerID]],'Customer Names'!A:E,4,FALSE)</f>
        <v xml:space="preserve">  Dane</v>
      </c>
      <c r="C1871" s="6">
        <f>VLOOKUP(Table2[[#This Row],[CustomerID]],'Medical Examinations'!A:J,2,FALSE)</f>
        <v>15.46</v>
      </c>
      <c r="D1871" s="6">
        <f>VLOOKUP(Table2[[#This Row],[CustomerID]],'Medical Examinations'!A:J,3,FALSE)</f>
        <v>4.99</v>
      </c>
      <c r="E1871" s="6" t="str">
        <f>VLOOKUP(Table2[[#This Row],[CustomerID]],'Medical Examinations'!A:J,4,FALSE)</f>
        <v>Yes</v>
      </c>
      <c r="F1871" s="6" t="str">
        <f>VLOOKUP(Table2[[#This Row],[CustomerID]],'Medical Examinations'!A:J,5,FALSE)</f>
        <v>No</v>
      </c>
      <c r="G1871" s="6" t="str">
        <f>VLOOKUP(Table2[[#This Row],[CustomerID]],'Medical Examinations'!A:J,6,FALSE)</f>
        <v>Yes</v>
      </c>
      <c r="H1871" s="6">
        <f>VLOOKUP(Table2[[#This Row],[CustomerID]],'Medical Examinations'!A:J,7,FALSE)</f>
        <v>1</v>
      </c>
      <c r="I1871" s="6" t="str">
        <f>VLOOKUP(Table2[[#This Row],[CustomerID]],'Medical Examinations'!A:J,8,FALSE)</f>
        <v>No</v>
      </c>
      <c r="J1871" s="6" t="str">
        <f>VLOOKUP(Table2[[#This Row],[CustomerID]],'Medical Examinations'!A:J,9,FALSE)</f>
        <v>UnderWeight</v>
      </c>
      <c r="K1871" s="6" t="str">
        <f>VLOOKUP(Table2[[#This Row],[CustomerID]],'Medical Examinations'!A:J,10,FALSE)</f>
        <v>Normal</v>
      </c>
      <c r="L1871" s="6" t="str">
        <f>VLOOKUP(Table2[[#This Row],[CustomerID]],'Hospitalisation Details'!A:M,12,FALSE)</f>
        <v>20-Nov-1983</v>
      </c>
      <c r="M1871" s="6">
        <f>VLOOKUP(Table2[[#This Row],[CustomerID]],'Hospitalisation Details'!A:M,7,FALSE)</f>
        <v>4265.01</v>
      </c>
      <c r="N1871" s="6" t="str">
        <f>VLOOKUP(Table2[[#This Row],[CustomerID]],'Hospitalisation Details'!A:M,8,FALSE)</f>
        <v>tier - 2</v>
      </c>
      <c r="O1871" s="6" t="str">
        <f>VLOOKUP(Table2[[#This Row],[CustomerID]],'Hospitalisation Details'!A:M,9,FALSE)</f>
        <v>tier - 1</v>
      </c>
      <c r="P1871" s="6" t="str">
        <f>VLOOKUP(Table2[[#This Row],[CustomerID]],'Hospitalisation Details'!A:M,10,FALSE)</f>
        <v>R1012</v>
      </c>
      <c r="Q1871" s="6">
        <f>VLOOKUP(Table2[[#This Row],[CustomerID]],'Hospitalisation Details'!A:M,13,FALSE)</f>
        <v>39</v>
      </c>
      <c r="R1871" s="41"/>
    </row>
    <row r="1872" spans="1:18" x14ac:dyDescent="0.3">
      <c r="A1872" s="6" t="str">
        <f>VLOOKUP('Customer Names'!A1872,'Customer Names'!A:A,1,FALSE)</f>
        <v>Id1871</v>
      </c>
      <c r="B1872" s="6" t="str">
        <f>VLOOKUP(Table2[[#This Row],[CustomerID]],'Customer Names'!A:E,4,FALSE)</f>
        <v xml:space="preserve">  Dougie J</v>
      </c>
      <c r="C1872" s="6">
        <f>VLOOKUP(Table2[[#This Row],[CustomerID]],'Medical Examinations'!A:J,2,FALSE)</f>
        <v>30.3</v>
      </c>
      <c r="D1872" s="6">
        <f>VLOOKUP(Table2[[#This Row],[CustomerID]],'Medical Examinations'!A:J,3,FALSE)</f>
        <v>4.7699999999999996</v>
      </c>
      <c r="E1872" s="6" t="str">
        <f>VLOOKUP(Table2[[#This Row],[CustomerID]],'Medical Examinations'!A:J,4,FALSE)</f>
        <v>Yes</v>
      </c>
      <c r="F1872" s="6" t="str">
        <f>VLOOKUP(Table2[[#This Row],[CustomerID]],'Medical Examinations'!A:J,5,FALSE)</f>
        <v>No</v>
      </c>
      <c r="G1872" s="6" t="str">
        <f>VLOOKUP(Table2[[#This Row],[CustomerID]],'Medical Examinations'!A:J,6,FALSE)</f>
        <v>No</v>
      </c>
      <c r="H1872" s="6">
        <f>VLOOKUP(Table2[[#This Row],[CustomerID]],'Medical Examinations'!A:J,7,FALSE)</f>
        <v>1</v>
      </c>
      <c r="I1872" s="6" t="str">
        <f>VLOOKUP(Table2[[#This Row],[CustomerID]],'Medical Examinations'!A:J,8,FALSE)</f>
        <v>No</v>
      </c>
      <c r="J1872" s="6" t="str">
        <f>VLOOKUP(Table2[[#This Row],[CustomerID]],'Medical Examinations'!A:J,9,FALSE)</f>
        <v>Obesity</v>
      </c>
      <c r="K1872" s="6" t="str">
        <f>VLOOKUP(Table2[[#This Row],[CustomerID]],'Medical Examinations'!A:J,10,FALSE)</f>
        <v>Normal</v>
      </c>
      <c r="L1872" s="6" t="str">
        <f>VLOOKUP(Table2[[#This Row],[CustomerID]],'Hospitalisation Details'!A:M,12,FALSE)</f>
        <v>14-Oct-1995</v>
      </c>
      <c r="M1872" s="6">
        <f>VLOOKUP(Table2[[#This Row],[CustomerID]],'Hospitalisation Details'!A:M,7,FALSE)</f>
        <v>4260.74</v>
      </c>
      <c r="N1872" s="6" t="str">
        <f>VLOOKUP(Table2[[#This Row],[CustomerID]],'Hospitalisation Details'!A:M,8,FALSE)</f>
        <v>tier - 3</v>
      </c>
      <c r="O1872" s="6" t="str">
        <f>VLOOKUP(Table2[[#This Row],[CustomerID]],'Hospitalisation Details'!A:M,9,FALSE)</f>
        <v>tier - 2</v>
      </c>
      <c r="P1872" s="6" t="str">
        <f>VLOOKUP(Table2[[#This Row],[CustomerID]],'Hospitalisation Details'!A:M,10,FALSE)</f>
        <v>R1011</v>
      </c>
      <c r="Q1872" s="6">
        <f>VLOOKUP(Table2[[#This Row],[CustomerID]],'Hospitalisation Details'!A:M,13,FALSE)</f>
        <v>27</v>
      </c>
      <c r="R1872" s="41"/>
    </row>
    <row r="1873" spans="1:18" x14ac:dyDescent="0.3">
      <c r="A1873" s="6" t="str">
        <f>VLOOKUP('Customer Names'!A1873,'Customer Names'!A:A,1,FALSE)</f>
        <v>Id1872</v>
      </c>
      <c r="B1873" s="6" t="str">
        <f>VLOOKUP(Table2[[#This Row],[CustomerID]],'Customer Names'!A:E,4,FALSE)</f>
        <v xml:space="preserve">  Jeremiah H</v>
      </c>
      <c r="C1873" s="6">
        <f>VLOOKUP(Table2[[#This Row],[CustomerID]],'Medical Examinations'!A:J,2,FALSE)</f>
        <v>16.670000000000002</v>
      </c>
      <c r="D1873" s="6">
        <f>VLOOKUP(Table2[[#This Row],[CustomerID]],'Medical Examinations'!A:J,3,FALSE)</f>
        <v>5.46</v>
      </c>
      <c r="E1873" s="6" t="str">
        <f>VLOOKUP(Table2[[#This Row],[CustomerID]],'Medical Examinations'!A:J,4,FALSE)</f>
        <v>No</v>
      </c>
      <c r="F1873" s="6" t="str">
        <f>VLOOKUP(Table2[[#This Row],[CustomerID]],'Medical Examinations'!A:J,5,FALSE)</f>
        <v>No</v>
      </c>
      <c r="G1873" s="6" t="str">
        <f>VLOOKUP(Table2[[#This Row],[CustomerID]],'Medical Examinations'!A:J,6,FALSE)</f>
        <v>No</v>
      </c>
      <c r="H1873" s="6">
        <f>VLOOKUP(Table2[[#This Row],[CustomerID]],'Medical Examinations'!A:J,7,FALSE)</f>
        <v>0</v>
      </c>
      <c r="I1873" s="6" t="str">
        <f>VLOOKUP(Table2[[#This Row],[CustomerID]],'Medical Examinations'!A:J,8,FALSE)</f>
        <v>No</v>
      </c>
      <c r="J1873" s="6" t="str">
        <f>VLOOKUP(Table2[[#This Row],[CustomerID]],'Medical Examinations'!A:J,9,FALSE)</f>
        <v>UnderWeight</v>
      </c>
      <c r="K1873" s="6" t="str">
        <f>VLOOKUP(Table2[[#This Row],[CustomerID]],'Medical Examinations'!A:J,10,FALSE)</f>
        <v>Normal</v>
      </c>
      <c r="L1873" s="6" t="str">
        <f>VLOOKUP(Table2[[#This Row],[CustomerID]],'Hospitalisation Details'!A:M,12,FALSE)</f>
        <v>16-Jun-1982</v>
      </c>
      <c r="M1873" s="6">
        <f>VLOOKUP(Table2[[#This Row],[CustomerID]],'Hospitalisation Details'!A:M,7,FALSE)</f>
        <v>4250.24</v>
      </c>
      <c r="N1873" s="6" t="str">
        <f>VLOOKUP(Table2[[#This Row],[CustomerID]],'Hospitalisation Details'!A:M,8,FALSE)</f>
        <v>tier - 2</v>
      </c>
      <c r="O1873" s="6" t="str">
        <f>VLOOKUP(Table2[[#This Row],[CustomerID]],'Hospitalisation Details'!A:M,9,FALSE)</f>
        <v>tier - 3</v>
      </c>
      <c r="P1873" s="6" t="str">
        <f>VLOOKUP(Table2[[#This Row],[CustomerID]],'Hospitalisation Details'!A:M,10,FALSE)</f>
        <v>R1013</v>
      </c>
      <c r="Q1873" s="6">
        <f>VLOOKUP(Table2[[#This Row],[CustomerID]],'Hospitalisation Details'!A:M,13,FALSE)</f>
        <v>40</v>
      </c>
      <c r="R1873" s="41"/>
    </row>
    <row r="1874" spans="1:18" x14ac:dyDescent="0.3">
      <c r="A1874" s="6" t="str">
        <f>VLOOKUP('Customer Names'!A1874,'Customer Names'!A:A,1,FALSE)</f>
        <v>Id1873</v>
      </c>
      <c r="B1874" s="6" t="str">
        <f>VLOOKUP(Table2[[#This Row],[CustomerID]],'Customer Names'!A:E,4,FALSE)</f>
        <v xml:space="preserve">  Ashley J</v>
      </c>
      <c r="C1874" s="6">
        <f>VLOOKUP(Table2[[#This Row],[CustomerID]],'Medical Examinations'!A:J,2,FALSE)</f>
        <v>28.594999999999999</v>
      </c>
      <c r="D1874" s="6">
        <f>VLOOKUP(Table2[[#This Row],[CustomerID]],'Medical Examinations'!A:J,3,FALSE)</f>
        <v>5.43</v>
      </c>
      <c r="E1874" s="6" t="str">
        <f>VLOOKUP(Table2[[#This Row],[CustomerID]],'Medical Examinations'!A:J,4,FALSE)</f>
        <v>No</v>
      </c>
      <c r="F1874" s="6" t="str">
        <f>VLOOKUP(Table2[[#This Row],[CustomerID]],'Medical Examinations'!A:J,5,FALSE)</f>
        <v>No</v>
      </c>
      <c r="G1874" s="6" t="str">
        <f>VLOOKUP(Table2[[#This Row],[CustomerID]],'Medical Examinations'!A:J,6,FALSE)</f>
        <v>No</v>
      </c>
      <c r="H1874" s="6">
        <f>VLOOKUP(Table2[[#This Row],[CustomerID]],'Medical Examinations'!A:J,7,FALSE)</f>
        <v>0</v>
      </c>
      <c r="I1874" s="6" t="str">
        <f>VLOOKUP(Table2[[#This Row],[CustomerID]],'Medical Examinations'!A:J,8,FALSE)</f>
        <v>No</v>
      </c>
      <c r="J1874" s="6" t="str">
        <f>VLOOKUP(Table2[[#This Row],[CustomerID]],'Medical Examinations'!A:J,9,FALSE)</f>
        <v>OverWeight</v>
      </c>
      <c r="K1874" s="6" t="str">
        <f>VLOOKUP(Table2[[#This Row],[CustomerID]],'Medical Examinations'!A:J,10,FALSE)</f>
        <v>Normal</v>
      </c>
      <c r="L1874" s="6" t="str">
        <f>VLOOKUP(Table2[[#This Row],[CustomerID]],'Hospitalisation Details'!A:M,12,FALSE)</f>
        <v>1-Dec-1991</v>
      </c>
      <c r="M1874" s="6">
        <f>VLOOKUP(Table2[[#This Row],[CustomerID]],'Hospitalisation Details'!A:M,7,FALSE)</f>
        <v>4243.59</v>
      </c>
      <c r="N1874" s="6" t="str">
        <f>VLOOKUP(Table2[[#This Row],[CustomerID]],'Hospitalisation Details'!A:M,8,FALSE)</f>
        <v>tier - 3</v>
      </c>
      <c r="O1874" s="6" t="str">
        <f>VLOOKUP(Table2[[#This Row],[CustomerID]],'Hospitalisation Details'!A:M,9,FALSE)</f>
        <v>tier - 1</v>
      </c>
      <c r="P1874" s="6" t="str">
        <f>VLOOKUP(Table2[[#This Row],[CustomerID]],'Hospitalisation Details'!A:M,10,FALSE)</f>
        <v>R1012</v>
      </c>
      <c r="Q1874" s="6">
        <f>VLOOKUP(Table2[[#This Row],[CustomerID]],'Hospitalisation Details'!A:M,13,FALSE)</f>
        <v>31</v>
      </c>
      <c r="R1874" s="41"/>
    </row>
    <row r="1875" spans="1:18" x14ac:dyDescent="0.3">
      <c r="A1875" s="6" t="str">
        <f>VLOOKUP('Customer Names'!A1875,'Customer Names'!A:A,1,FALSE)</f>
        <v>Id1874</v>
      </c>
      <c r="B1875" s="6" t="str">
        <f>VLOOKUP(Table2[[#This Row],[CustomerID]],'Customer Names'!A:E,4,FALSE)</f>
        <v xml:space="preserve">  Turner J</v>
      </c>
      <c r="C1875" s="6">
        <f>VLOOKUP(Table2[[#This Row],[CustomerID]],'Medical Examinations'!A:J,2,FALSE)</f>
        <v>25.934999999999999</v>
      </c>
      <c r="D1875" s="6">
        <f>VLOOKUP(Table2[[#This Row],[CustomerID]],'Medical Examinations'!A:J,3,FALSE)</f>
        <v>4.29</v>
      </c>
      <c r="E1875" s="6" t="str">
        <f>VLOOKUP(Table2[[#This Row],[CustomerID]],'Medical Examinations'!A:J,4,FALSE)</f>
        <v>No</v>
      </c>
      <c r="F1875" s="6" t="str">
        <f>VLOOKUP(Table2[[#This Row],[CustomerID]],'Medical Examinations'!A:J,5,FALSE)</f>
        <v>No</v>
      </c>
      <c r="G1875" s="6" t="str">
        <f>VLOOKUP(Table2[[#This Row],[CustomerID]],'Medical Examinations'!A:J,6,FALSE)</f>
        <v>No</v>
      </c>
      <c r="H1875" s="6">
        <f>VLOOKUP(Table2[[#This Row],[CustomerID]],'Medical Examinations'!A:J,7,FALSE)</f>
        <v>0</v>
      </c>
      <c r="I1875" s="6" t="str">
        <f>VLOOKUP(Table2[[#This Row],[CustomerID]],'Medical Examinations'!A:J,8,FALSE)</f>
        <v>No</v>
      </c>
      <c r="J1875" s="6" t="str">
        <f>VLOOKUP(Table2[[#This Row],[CustomerID]],'Medical Examinations'!A:J,9,FALSE)</f>
        <v>OverWeight</v>
      </c>
      <c r="K1875" s="6" t="str">
        <f>VLOOKUP(Table2[[#This Row],[CustomerID]],'Medical Examinations'!A:J,10,FALSE)</f>
        <v>Normal</v>
      </c>
      <c r="L1875" s="6" t="str">
        <f>VLOOKUP(Table2[[#This Row],[CustomerID]],'Hospitalisation Details'!A:M,12,FALSE)</f>
        <v>3-Nov-1991</v>
      </c>
      <c r="M1875" s="6">
        <f>VLOOKUP(Table2[[#This Row],[CustomerID]],'Hospitalisation Details'!A:M,7,FALSE)</f>
        <v>4239.8900000000003</v>
      </c>
      <c r="N1875" s="6" t="str">
        <f>VLOOKUP(Table2[[#This Row],[CustomerID]],'Hospitalisation Details'!A:M,8,FALSE)</f>
        <v>tier - 2</v>
      </c>
      <c r="O1875" s="6" t="str">
        <f>VLOOKUP(Table2[[#This Row],[CustomerID]],'Hospitalisation Details'!A:M,9,FALSE)</f>
        <v>tier - 2</v>
      </c>
      <c r="P1875" s="6" t="str">
        <f>VLOOKUP(Table2[[#This Row],[CustomerID]],'Hospitalisation Details'!A:M,10,FALSE)</f>
        <v>R1012</v>
      </c>
      <c r="Q1875" s="6">
        <f>VLOOKUP(Table2[[#This Row],[CustomerID]],'Hospitalisation Details'!A:M,13,FALSE)</f>
        <v>31</v>
      </c>
      <c r="R1875" s="41"/>
    </row>
    <row r="1876" spans="1:18" x14ac:dyDescent="0.3">
      <c r="A1876" s="6" t="str">
        <f>VLOOKUP('Customer Names'!A1876,'Customer Names'!A:A,1,FALSE)</f>
        <v>Id1875</v>
      </c>
      <c r="B1876" s="6" t="str">
        <f>VLOOKUP(Table2[[#This Row],[CustomerID]],'Customer Names'!A:E,4,FALSE)</f>
        <v xml:space="preserve">  Roger</v>
      </c>
      <c r="C1876" s="6">
        <f>VLOOKUP(Table2[[#This Row],[CustomerID]],'Medical Examinations'!A:J,2,FALSE)</f>
        <v>27.645</v>
      </c>
      <c r="D1876" s="6">
        <f>VLOOKUP(Table2[[#This Row],[CustomerID]],'Medical Examinations'!A:J,3,FALSE)</f>
        <v>5.25</v>
      </c>
      <c r="E1876" s="6" t="str">
        <f>VLOOKUP(Table2[[#This Row],[CustomerID]],'Medical Examinations'!A:J,4,FALSE)</f>
        <v>No</v>
      </c>
      <c r="F1876" s="6" t="str">
        <f>VLOOKUP(Table2[[#This Row],[CustomerID]],'Medical Examinations'!A:J,5,FALSE)</f>
        <v>No</v>
      </c>
      <c r="G1876" s="6" t="str">
        <f>VLOOKUP(Table2[[#This Row],[CustomerID]],'Medical Examinations'!A:J,6,FALSE)</f>
        <v>No</v>
      </c>
      <c r="H1876" s="6">
        <f>VLOOKUP(Table2[[#This Row],[CustomerID]],'Medical Examinations'!A:J,7,FALSE)</f>
        <v>1</v>
      </c>
      <c r="I1876" s="6" t="str">
        <f>VLOOKUP(Table2[[#This Row],[CustomerID]],'Medical Examinations'!A:J,8,FALSE)</f>
        <v>No</v>
      </c>
      <c r="J1876" s="6" t="str">
        <f>VLOOKUP(Table2[[#This Row],[CustomerID]],'Medical Examinations'!A:J,9,FALSE)</f>
        <v>OverWeight</v>
      </c>
      <c r="K1876" s="6" t="str">
        <f>VLOOKUP(Table2[[#This Row],[CustomerID]],'Medical Examinations'!A:J,10,FALSE)</f>
        <v>Normal</v>
      </c>
      <c r="L1876" s="6" t="str">
        <f>VLOOKUP(Table2[[#This Row],[CustomerID]],'Hospitalisation Details'!A:M,12,FALSE)</f>
        <v>27-Jun-1992</v>
      </c>
      <c r="M1876" s="6">
        <f>VLOOKUP(Table2[[#This Row],[CustomerID]],'Hospitalisation Details'!A:M,7,FALSE)</f>
        <v>4237.13</v>
      </c>
      <c r="N1876" s="6" t="str">
        <f>VLOOKUP(Table2[[#This Row],[CustomerID]],'Hospitalisation Details'!A:M,8,FALSE)</f>
        <v>tier - 3</v>
      </c>
      <c r="O1876" s="6" t="str">
        <f>VLOOKUP(Table2[[#This Row],[CustomerID]],'Hospitalisation Details'!A:M,9,FALSE)</f>
        <v>tier - 1</v>
      </c>
      <c r="P1876" s="6" t="str">
        <f>VLOOKUP(Table2[[#This Row],[CustomerID]],'Hospitalisation Details'!A:M,10,FALSE)</f>
        <v>R1016</v>
      </c>
      <c r="Q1876" s="6">
        <f>VLOOKUP(Table2[[#This Row],[CustomerID]],'Hospitalisation Details'!A:M,13,FALSE)</f>
        <v>30</v>
      </c>
      <c r="R1876" s="41"/>
    </row>
    <row r="1877" spans="1:18" x14ac:dyDescent="0.3">
      <c r="A1877" s="6" t="str">
        <f>VLOOKUP('Customer Names'!A1877,'Customer Names'!A:A,1,FALSE)</f>
        <v>Id1876</v>
      </c>
      <c r="B1877" s="6" t="str">
        <f>VLOOKUP(Table2[[#This Row],[CustomerID]],'Customer Names'!A:E,4,FALSE)</f>
        <v xml:space="preserve">  Pamela</v>
      </c>
      <c r="C1877" s="6">
        <f>VLOOKUP(Table2[[#This Row],[CustomerID]],'Medical Examinations'!A:J,2,FALSE)</f>
        <v>30.1</v>
      </c>
      <c r="D1877" s="6">
        <f>VLOOKUP(Table2[[#This Row],[CustomerID]],'Medical Examinations'!A:J,3,FALSE)</f>
        <v>4.04</v>
      </c>
      <c r="E1877" s="6" t="str">
        <f>VLOOKUP(Table2[[#This Row],[CustomerID]],'Medical Examinations'!A:J,4,FALSE)</f>
        <v>No</v>
      </c>
      <c r="F1877" s="6" t="str">
        <f>VLOOKUP(Table2[[#This Row],[CustomerID]],'Medical Examinations'!A:J,5,FALSE)</f>
        <v>No</v>
      </c>
      <c r="G1877" s="6" t="str">
        <f>VLOOKUP(Table2[[#This Row],[CustomerID]],'Medical Examinations'!A:J,6,FALSE)</f>
        <v>No</v>
      </c>
      <c r="H1877" s="6">
        <f>VLOOKUP(Table2[[#This Row],[CustomerID]],'Medical Examinations'!A:J,7,FALSE)</f>
        <v>1</v>
      </c>
      <c r="I1877" s="6" t="str">
        <f>VLOOKUP(Table2[[#This Row],[CustomerID]],'Medical Examinations'!A:J,8,FALSE)</f>
        <v>No</v>
      </c>
      <c r="J1877" s="6" t="str">
        <f>VLOOKUP(Table2[[#This Row],[CustomerID]],'Medical Examinations'!A:J,9,FALSE)</f>
        <v>Obesity</v>
      </c>
      <c r="K1877" s="6" t="str">
        <f>VLOOKUP(Table2[[#This Row],[CustomerID]],'Medical Examinations'!A:J,10,FALSE)</f>
        <v>Normal</v>
      </c>
      <c r="L1877" s="6" t="str">
        <f>VLOOKUP(Table2[[#This Row],[CustomerID]],'Hospitalisation Details'!A:M,12,FALSE)</f>
        <v>14-Dec-1998</v>
      </c>
      <c r="M1877" s="6">
        <f>VLOOKUP(Table2[[#This Row],[CustomerID]],'Hospitalisation Details'!A:M,7,FALSE)</f>
        <v>4234.93</v>
      </c>
      <c r="N1877" s="6" t="str">
        <f>VLOOKUP(Table2[[#This Row],[CustomerID]],'Hospitalisation Details'!A:M,8,FALSE)</f>
        <v>tier - 2</v>
      </c>
      <c r="O1877" s="6" t="str">
        <f>VLOOKUP(Table2[[#This Row],[CustomerID]],'Hospitalisation Details'!A:M,9,FALSE)</f>
        <v>tier - 1</v>
      </c>
      <c r="P1877" s="6" t="str">
        <f>VLOOKUP(Table2[[#This Row],[CustomerID]],'Hospitalisation Details'!A:M,10,FALSE)</f>
        <v>R1011</v>
      </c>
      <c r="Q1877" s="6">
        <f>VLOOKUP(Table2[[#This Row],[CustomerID]],'Hospitalisation Details'!A:M,13,FALSE)</f>
        <v>24</v>
      </c>
      <c r="R1877" s="41"/>
    </row>
    <row r="1878" spans="1:18" x14ac:dyDescent="0.3">
      <c r="A1878" s="6" t="str">
        <f>VLOOKUP('Customer Names'!A1878,'Customer Names'!A:A,1,FALSE)</f>
        <v>Id1877</v>
      </c>
      <c r="B1878" s="6" t="str">
        <f>VLOOKUP(Table2[[#This Row],[CustomerID]],'Customer Names'!A:E,4,FALSE)</f>
        <v xml:space="preserve">  Allison M</v>
      </c>
      <c r="C1878" s="6">
        <f>VLOOKUP(Table2[[#This Row],[CustomerID]],'Medical Examinations'!A:J,2,FALSE)</f>
        <v>26.79</v>
      </c>
      <c r="D1878" s="6">
        <f>VLOOKUP(Table2[[#This Row],[CustomerID]],'Medical Examinations'!A:J,3,FALSE)</f>
        <v>5</v>
      </c>
      <c r="E1878" s="6" t="str">
        <f>VLOOKUP(Table2[[#This Row],[CustomerID]],'Medical Examinations'!A:J,4,FALSE)</f>
        <v>Yes</v>
      </c>
      <c r="F1878" s="6" t="str">
        <f>VLOOKUP(Table2[[#This Row],[CustomerID]],'Medical Examinations'!A:J,5,FALSE)</f>
        <v>No</v>
      </c>
      <c r="G1878" s="6" t="str">
        <f>VLOOKUP(Table2[[#This Row],[CustomerID]],'Medical Examinations'!A:J,6,FALSE)</f>
        <v>Yes</v>
      </c>
      <c r="H1878" s="6">
        <f>VLOOKUP(Table2[[#This Row],[CustomerID]],'Medical Examinations'!A:J,7,FALSE)</f>
        <v>1</v>
      </c>
      <c r="I1878" s="6" t="str">
        <f>VLOOKUP(Table2[[#This Row],[CustomerID]],'Medical Examinations'!A:J,8,FALSE)</f>
        <v>No</v>
      </c>
      <c r="J1878" s="6" t="str">
        <f>VLOOKUP(Table2[[#This Row],[CustomerID]],'Medical Examinations'!A:J,9,FALSE)</f>
        <v>OverWeight</v>
      </c>
      <c r="K1878" s="6" t="str">
        <f>VLOOKUP(Table2[[#This Row],[CustomerID]],'Medical Examinations'!A:J,10,FALSE)</f>
        <v>Normal</v>
      </c>
      <c r="L1878" s="6" t="str">
        <f>VLOOKUP(Table2[[#This Row],[CustomerID]],'Hospitalisation Details'!A:M,12,FALSE)</f>
        <v>6-Sep-1997</v>
      </c>
      <c r="M1878" s="6">
        <f>VLOOKUP(Table2[[#This Row],[CustomerID]],'Hospitalisation Details'!A:M,7,FALSE)</f>
        <v>4189.1099999999997</v>
      </c>
      <c r="N1878" s="6" t="str">
        <f>VLOOKUP(Table2[[#This Row],[CustomerID]],'Hospitalisation Details'!A:M,8,FALSE)</f>
        <v>tier - 2</v>
      </c>
      <c r="O1878" s="6" t="str">
        <f>VLOOKUP(Table2[[#This Row],[CustomerID]],'Hospitalisation Details'!A:M,9,FALSE)</f>
        <v>tier - 2</v>
      </c>
      <c r="P1878" s="6" t="str">
        <f>VLOOKUP(Table2[[#This Row],[CustomerID]],'Hospitalisation Details'!A:M,10,FALSE)</f>
        <v>R1012</v>
      </c>
      <c r="Q1878" s="6">
        <f>VLOOKUP(Table2[[#This Row],[CustomerID]],'Hospitalisation Details'!A:M,13,FALSE)</f>
        <v>25</v>
      </c>
      <c r="R1878" s="41"/>
    </row>
    <row r="1879" spans="1:18" x14ac:dyDescent="0.3">
      <c r="A1879" s="6" t="str">
        <f>VLOOKUP('Customer Names'!A1879,'Customer Names'!A:A,1,FALSE)</f>
        <v>Id1878</v>
      </c>
      <c r="B1879" s="6" t="str">
        <f>VLOOKUP(Table2[[#This Row],[CustomerID]],'Customer Names'!A:E,4,FALSE)</f>
        <v xml:space="preserve">  Katherine H</v>
      </c>
      <c r="C1879" s="6">
        <f>VLOOKUP(Table2[[#This Row],[CustomerID]],'Medical Examinations'!A:J,2,FALSE)</f>
        <v>27.1</v>
      </c>
      <c r="D1879" s="6">
        <f>VLOOKUP(Table2[[#This Row],[CustomerID]],'Medical Examinations'!A:J,3,FALSE)</f>
        <v>4.01</v>
      </c>
      <c r="E1879" s="6" t="str">
        <f>VLOOKUP(Table2[[#This Row],[CustomerID]],'Medical Examinations'!A:J,4,FALSE)</f>
        <v>Yes</v>
      </c>
      <c r="F1879" s="6" t="str">
        <f>VLOOKUP(Table2[[#This Row],[CustomerID]],'Medical Examinations'!A:J,5,FALSE)</f>
        <v>No</v>
      </c>
      <c r="G1879" s="6" t="str">
        <f>VLOOKUP(Table2[[#This Row],[CustomerID]],'Medical Examinations'!A:J,6,FALSE)</f>
        <v>No</v>
      </c>
      <c r="H1879" s="6">
        <f>VLOOKUP(Table2[[#This Row],[CustomerID]],'Medical Examinations'!A:J,7,FALSE)</f>
        <v>1</v>
      </c>
      <c r="I1879" s="6" t="str">
        <f>VLOOKUP(Table2[[#This Row],[CustomerID]],'Medical Examinations'!A:J,8,FALSE)</f>
        <v>No</v>
      </c>
      <c r="J1879" s="6" t="str">
        <f>VLOOKUP(Table2[[#This Row],[CustomerID]],'Medical Examinations'!A:J,9,FALSE)</f>
        <v>OverWeight</v>
      </c>
      <c r="K1879" s="6" t="str">
        <f>VLOOKUP(Table2[[#This Row],[CustomerID]],'Medical Examinations'!A:J,10,FALSE)</f>
        <v>Normal</v>
      </c>
      <c r="L1879" s="6" t="str">
        <f>VLOOKUP(Table2[[#This Row],[CustomerID]],'Hospitalisation Details'!A:M,12,FALSE)</f>
        <v>3-Oct-1995</v>
      </c>
      <c r="M1879" s="6">
        <f>VLOOKUP(Table2[[#This Row],[CustomerID]],'Hospitalisation Details'!A:M,7,FALSE)</f>
        <v>4188.7299999999996</v>
      </c>
      <c r="N1879" s="6" t="str">
        <f>VLOOKUP(Table2[[#This Row],[CustomerID]],'Hospitalisation Details'!A:M,8,FALSE)</f>
        <v>tier - 2</v>
      </c>
      <c r="O1879" s="6" t="str">
        <f>VLOOKUP(Table2[[#This Row],[CustomerID]],'Hospitalisation Details'!A:M,9,FALSE)</f>
        <v>tier - 2</v>
      </c>
      <c r="P1879" s="6" t="str">
        <f>VLOOKUP(Table2[[#This Row],[CustomerID]],'Hospitalisation Details'!A:M,10,FALSE)</f>
        <v>R1025</v>
      </c>
      <c r="Q1879" s="6">
        <f>VLOOKUP(Table2[[#This Row],[CustomerID]],'Hospitalisation Details'!A:M,13,FALSE)</f>
        <v>27</v>
      </c>
      <c r="R1879" s="41"/>
    </row>
    <row r="1880" spans="1:18" x14ac:dyDescent="0.3">
      <c r="A1880" s="6" t="str">
        <f>VLOOKUP('Customer Names'!A1880,'Customer Names'!A:A,1,FALSE)</f>
        <v>Id1879</v>
      </c>
      <c r="B1880" s="6" t="str">
        <f>VLOOKUP(Table2[[#This Row],[CustomerID]],'Customer Names'!A:E,4,FALSE)</f>
        <v xml:space="preserve">  Robin</v>
      </c>
      <c r="C1880" s="6">
        <f>VLOOKUP(Table2[[#This Row],[CustomerID]],'Medical Examinations'!A:J,2,FALSE)</f>
        <v>24.31</v>
      </c>
      <c r="D1880" s="6">
        <f>VLOOKUP(Table2[[#This Row],[CustomerID]],'Medical Examinations'!A:J,3,FALSE)</f>
        <v>5.4</v>
      </c>
      <c r="E1880" s="6" t="str">
        <f>VLOOKUP(Table2[[#This Row],[CustomerID]],'Medical Examinations'!A:J,4,FALSE)</f>
        <v>No</v>
      </c>
      <c r="F1880" s="6" t="str">
        <f>VLOOKUP(Table2[[#This Row],[CustomerID]],'Medical Examinations'!A:J,5,FALSE)</f>
        <v>No</v>
      </c>
      <c r="G1880" s="6" t="str">
        <f>VLOOKUP(Table2[[#This Row],[CustomerID]],'Medical Examinations'!A:J,6,FALSE)</f>
        <v>No</v>
      </c>
      <c r="H1880" s="6">
        <f>VLOOKUP(Table2[[#This Row],[CustomerID]],'Medical Examinations'!A:J,7,FALSE)</f>
        <v>0</v>
      </c>
      <c r="I1880" s="6" t="str">
        <f>VLOOKUP(Table2[[#This Row],[CustomerID]],'Medical Examinations'!A:J,8,FALSE)</f>
        <v>No</v>
      </c>
      <c r="J1880" s="6" t="str">
        <f>VLOOKUP(Table2[[#This Row],[CustomerID]],'Medical Examinations'!A:J,9,FALSE)</f>
        <v>NormalWeight</v>
      </c>
      <c r="K1880" s="6" t="str">
        <f>VLOOKUP(Table2[[#This Row],[CustomerID]],'Medical Examinations'!A:J,10,FALSE)</f>
        <v>Normal</v>
      </c>
      <c r="L1880" s="6" t="str">
        <f>VLOOKUP(Table2[[#This Row],[CustomerID]],'Hospitalisation Details'!A:M,12,FALSE)</f>
        <v>25-Jun-1989</v>
      </c>
      <c r="M1880" s="6">
        <f>VLOOKUP(Table2[[#This Row],[CustomerID]],'Hospitalisation Details'!A:M,7,FALSE)</f>
        <v>4185.1000000000004</v>
      </c>
      <c r="N1880" s="6" t="str">
        <f>VLOOKUP(Table2[[#This Row],[CustomerID]],'Hospitalisation Details'!A:M,8,FALSE)</f>
        <v>tier - 2</v>
      </c>
      <c r="O1880" s="6" t="str">
        <f>VLOOKUP(Table2[[#This Row],[CustomerID]],'Hospitalisation Details'!A:M,9,FALSE)</f>
        <v>tier - 3</v>
      </c>
      <c r="P1880" s="6" t="str">
        <f>VLOOKUP(Table2[[#This Row],[CustomerID]],'Hospitalisation Details'!A:M,10,FALSE)</f>
        <v>R1013</v>
      </c>
      <c r="Q1880" s="6">
        <f>VLOOKUP(Table2[[#This Row],[CustomerID]],'Hospitalisation Details'!A:M,13,FALSE)</f>
        <v>33</v>
      </c>
      <c r="R1880" s="41"/>
    </row>
    <row r="1881" spans="1:18" x14ac:dyDescent="0.3">
      <c r="A1881" s="6" t="str">
        <f>VLOOKUP('Customer Names'!A1881,'Customer Names'!A:A,1,FALSE)</f>
        <v>Id1880</v>
      </c>
      <c r="B1881" s="6" t="str">
        <f>VLOOKUP(Table2[[#This Row],[CustomerID]],'Customer Names'!A:E,4,FALSE)</f>
        <v xml:space="preserve">  Terri</v>
      </c>
      <c r="C1881" s="6">
        <f>VLOOKUP(Table2[[#This Row],[CustomerID]],'Medical Examinations'!A:J,2,FALSE)</f>
        <v>15.53</v>
      </c>
      <c r="D1881" s="6">
        <f>VLOOKUP(Table2[[#This Row],[CustomerID]],'Medical Examinations'!A:J,3,FALSE)</f>
        <v>5.81</v>
      </c>
      <c r="E1881" s="6" t="str">
        <f>VLOOKUP(Table2[[#This Row],[CustomerID]],'Medical Examinations'!A:J,4,FALSE)</f>
        <v>No</v>
      </c>
      <c r="F1881" s="6" t="str">
        <f>VLOOKUP(Table2[[#This Row],[CustomerID]],'Medical Examinations'!A:J,5,FALSE)</f>
        <v>No</v>
      </c>
      <c r="G1881" s="6" t="str">
        <f>VLOOKUP(Table2[[#This Row],[CustomerID]],'Medical Examinations'!A:J,6,FALSE)</f>
        <v>No</v>
      </c>
      <c r="H1881" s="6">
        <f>VLOOKUP(Table2[[#This Row],[CustomerID]],'Medical Examinations'!A:J,7,FALSE)</f>
        <v>1</v>
      </c>
      <c r="I1881" s="6" t="str">
        <f>VLOOKUP(Table2[[#This Row],[CustomerID]],'Medical Examinations'!A:J,8,FALSE)</f>
        <v>No</v>
      </c>
      <c r="J1881" s="6" t="str">
        <f>VLOOKUP(Table2[[#This Row],[CustomerID]],'Medical Examinations'!A:J,9,FALSE)</f>
        <v>UnderWeight</v>
      </c>
      <c r="K1881" s="6" t="str">
        <f>VLOOKUP(Table2[[#This Row],[CustomerID]],'Medical Examinations'!A:J,10,FALSE)</f>
        <v>Prediabetes</v>
      </c>
      <c r="L1881" s="6" t="str">
        <f>VLOOKUP(Table2[[#This Row],[CustomerID]],'Hospitalisation Details'!A:M,12,FALSE)</f>
        <v>16-Sep-1984</v>
      </c>
      <c r="M1881" s="6">
        <f>VLOOKUP(Table2[[#This Row],[CustomerID]],'Hospitalisation Details'!A:M,7,FALSE)</f>
        <v>4163.21</v>
      </c>
      <c r="N1881" s="6" t="str">
        <f>VLOOKUP(Table2[[#This Row],[CustomerID]],'Hospitalisation Details'!A:M,8,FALSE)</f>
        <v>tier - 2</v>
      </c>
      <c r="O1881" s="6" t="str">
        <f>VLOOKUP(Table2[[#This Row],[CustomerID]],'Hospitalisation Details'!A:M,9,FALSE)</f>
        <v>tier - 2</v>
      </c>
      <c r="P1881" s="6" t="str">
        <f>VLOOKUP(Table2[[#This Row],[CustomerID]],'Hospitalisation Details'!A:M,10,FALSE)</f>
        <v>R1012</v>
      </c>
      <c r="Q1881" s="6">
        <f>VLOOKUP(Table2[[#This Row],[CustomerID]],'Hospitalisation Details'!A:M,13,FALSE)</f>
        <v>38</v>
      </c>
      <c r="R1881" s="41"/>
    </row>
    <row r="1882" spans="1:18" x14ac:dyDescent="0.3">
      <c r="A1882" s="6" t="str">
        <f>VLOOKUP('Customer Names'!A1882,'Customer Names'!A:A,1,FALSE)</f>
        <v>Id1881</v>
      </c>
      <c r="B1882" s="6" t="str">
        <f>VLOOKUP(Table2[[#This Row],[CustomerID]],'Customer Names'!A:E,4,FALSE)</f>
        <v xml:space="preserve">  Eddie</v>
      </c>
      <c r="C1882" s="6">
        <f>VLOOKUP(Table2[[#This Row],[CustomerID]],'Medical Examinations'!A:J,2,FALSE)</f>
        <v>30.7</v>
      </c>
      <c r="D1882" s="6">
        <f>VLOOKUP(Table2[[#This Row],[CustomerID]],'Medical Examinations'!A:J,3,FALSE)</f>
        <v>5.82</v>
      </c>
      <c r="E1882" s="6" t="str">
        <f>VLOOKUP(Table2[[#This Row],[CustomerID]],'Medical Examinations'!A:J,4,FALSE)</f>
        <v>No</v>
      </c>
      <c r="F1882" s="6" t="str">
        <f>VLOOKUP(Table2[[#This Row],[CustomerID]],'Medical Examinations'!A:J,5,FALSE)</f>
        <v>No</v>
      </c>
      <c r="G1882" s="6" t="str">
        <f>VLOOKUP(Table2[[#This Row],[CustomerID]],'Medical Examinations'!A:J,6,FALSE)</f>
        <v>No</v>
      </c>
      <c r="H1882" s="6">
        <f>VLOOKUP(Table2[[#This Row],[CustomerID]],'Medical Examinations'!A:J,7,FALSE)</f>
        <v>1</v>
      </c>
      <c r="I1882" s="6" t="str">
        <f>VLOOKUP(Table2[[#This Row],[CustomerID]],'Medical Examinations'!A:J,8,FALSE)</f>
        <v>No</v>
      </c>
      <c r="J1882" s="6" t="str">
        <f>VLOOKUP(Table2[[#This Row],[CustomerID]],'Medical Examinations'!A:J,9,FALSE)</f>
        <v>Obesity</v>
      </c>
      <c r="K1882" s="6" t="str">
        <f>VLOOKUP(Table2[[#This Row],[CustomerID]],'Medical Examinations'!A:J,10,FALSE)</f>
        <v>Prediabetes</v>
      </c>
      <c r="L1882" s="6" t="str">
        <f>VLOOKUP(Table2[[#This Row],[CustomerID]],'Hospitalisation Details'!A:M,12,FALSE)</f>
        <v>26-Nov-1998</v>
      </c>
      <c r="M1882" s="6">
        <f>VLOOKUP(Table2[[#This Row],[CustomerID]],'Hospitalisation Details'!A:M,7,FALSE)</f>
        <v>4154.97</v>
      </c>
      <c r="N1882" s="6" t="str">
        <f>VLOOKUP(Table2[[#This Row],[CustomerID]],'Hospitalisation Details'!A:M,8,FALSE)</f>
        <v>tier - 2</v>
      </c>
      <c r="O1882" s="6" t="str">
        <f>VLOOKUP(Table2[[#This Row],[CustomerID]],'Hospitalisation Details'!A:M,9,FALSE)</f>
        <v>tier - 1</v>
      </c>
      <c r="P1882" s="6" t="str">
        <f>VLOOKUP(Table2[[#This Row],[CustomerID]],'Hospitalisation Details'!A:M,10,FALSE)</f>
        <v>R1012</v>
      </c>
      <c r="Q1882" s="6">
        <f>VLOOKUP(Table2[[#This Row],[CustomerID]],'Hospitalisation Details'!A:M,13,FALSE)</f>
        <v>24</v>
      </c>
      <c r="R1882" s="41"/>
    </row>
    <row r="1883" spans="1:18" x14ac:dyDescent="0.3">
      <c r="A1883" s="6" t="str">
        <f>VLOOKUP('Customer Names'!A1883,'Customer Names'!A:A,1,FALSE)</f>
        <v>Id1882</v>
      </c>
      <c r="B1883" s="6" t="str">
        <f>VLOOKUP(Table2[[#This Row],[CustomerID]],'Customer Names'!A:E,4,FALSE)</f>
        <v xml:space="preserve">  Pamela</v>
      </c>
      <c r="C1883" s="6">
        <f>VLOOKUP(Table2[[#This Row],[CustomerID]],'Medical Examinations'!A:J,2,FALSE)</f>
        <v>33.33</v>
      </c>
      <c r="D1883" s="6">
        <f>VLOOKUP(Table2[[#This Row],[CustomerID]],'Medical Examinations'!A:J,3,FALSE)</f>
        <v>4.82</v>
      </c>
      <c r="E1883" s="6" t="str">
        <f>VLOOKUP(Table2[[#This Row],[CustomerID]],'Medical Examinations'!A:J,4,FALSE)</f>
        <v>No</v>
      </c>
      <c r="F1883" s="6" t="str">
        <f>VLOOKUP(Table2[[#This Row],[CustomerID]],'Medical Examinations'!A:J,5,FALSE)</f>
        <v>No</v>
      </c>
      <c r="G1883" s="6" t="str">
        <f>VLOOKUP(Table2[[#This Row],[CustomerID]],'Medical Examinations'!A:J,6,FALSE)</f>
        <v>No</v>
      </c>
      <c r="H1883" s="6">
        <f>VLOOKUP(Table2[[#This Row],[CustomerID]],'Medical Examinations'!A:J,7,FALSE)</f>
        <v>1</v>
      </c>
      <c r="I1883" s="6" t="str">
        <f>VLOOKUP(Table2[[#This Row],[CustomerID]],'Medical Examinations'!A:J,8,FALSE)</f>
        <v>No</v>
      </c>
      <c r="J1883" s="6" t="str">
        <f>VLOOKUP(Table2[[#This Row],[CustomerID]],'Medical Examinations'!A:J,9,FALSE)</f>
        <v>Obesity</v>
      </c>
      <c r="K1883" s="6" t="str">
        <f>VLOOKUP(Table2[[#This Row],[CustomerID]],'Medical Examinations'!A:J,10,FALSE)</f>
        <v>Normal</v>
      </c>
      <c r="L1883" s="6" t="str">
        <f>VLOOKUP(Table2[[#This Row],[CustomerID]],'Hospitalisation Details'!A:M,12,FALSE)</f>
        <v>4-Aug-1992</v>
      </c>
      <c r="M1883" s="6">
        <f>VLOOKUP(Table2[[#This Row],[CustomerID]],'Hospitalisation Details'!A:M,7,FALSE)</f>
        <v>4151.03</v>
      </c>
      <c r="N1883" s="6" t="str">
        <f>VLOOKUP(Table2[[#This Row],[CustomerID]],'Hospitalisation Details'!A:M,8,FALSE)</f>
        <v>tier - 2</v>
      </c>
      <c r="O1883" s="6" t="str">
        <f>VLOOKUP(Table2[[#This Row],[CustomerID]],'Hospitalisation Details'!A:M,9,FALSE)</f>
        <v>tier - 2</v>
      </c>
      <c r="P1883" s="6" t="str">
        <f>VLOOKUP(Table2[[#This Row],[CustomerID]],'Hospitalisation Details'!A:M,10,FALSE)</f>
        <v>R1013</v>
      </c>
      <c r="Q1883" s="6">
        <f>VLOOKUP(Table2[[#This Row],[CustomerID]],'Hospitalisation Details'!A:M,13,FALSE)</f>
        <v>30</v>
      </c>
      <c r="R1883" s="41"/>
    </row>
    <row r="1884" spans="1:18" x14ac:dyDescent="0.3">
      <c r="A1884" s="6" t="str">
        <f>VLOOKUP('Customer Names'!A1884,'Customer Names'!A:A,1,FALSE)</f>
        <v>Id1883</v>
      </c>
      <c r="B1884" s="6" t="str">
        <f>VLOOKUP(Table2[[#This Row],[CustomerID]],'Customer Names'!A:E,4,FALSE)</f>
        <v xml:space="preserve">  Joyce</v>
      </c>
      <c r="C1884" s="6">
        <f>VLOOKUP(Table2[[#This Row],[CustomerID]],'Medical Examinations'!A:J,2,FALSE)</f>
        <v>32.4</v>
      </c>
      <c r="D1884" s="6">
        <f>VLOOKUP(Table2[[#This Row],[CustomerID]],'Medical Examinations'!A:J,3,FALSE)</f>
        <v>5.08</v>
      </c>
      <c r="E1884" s="6" t="str">
        <f>VLOOKUP(Table2[[#This Row],[CustomerID]],'Medical Examinations'!A:J,4,FALSE)</f>
        <v>No</v>
      </c>
      <c r="F1884" s="6" t="str">
        <f>VLOOKUP(Table2[[#This Row],[CustomerID]],'Medical Examinations'!A:J,5,FALSE)</f>
        <v>No</v>
      </c>
      <c r="G1884" s="6" t="str">
        <f>VLOOKUP(Table2[[#This Row],[CustomerID]],'Medical Examinations'!A:J,6,FALSE)</f>
        <v>No</v>
      </c>
      <c r="H1884" s="6">
        <f>VLOOKUP(Table2[[#This Row],[CustomerID]],'Medical Examinations'!A:J,7,FALSE)</f>
        <v>1</v>
      </c>
      <c r="I1884" s="6" t="str">
        <f>VLOOKUP(Table2[[#This Row],[CustomerID]],'Medical Examinations'!A:J,8,FALSE)</f>
        <v>No</v>
      </c>
      <c r="J1884" s="6" t="str">
        <f>VLOOKUP(Table2[[#This Row],[CustomerID]],'Medical Examinations'!A:J,9,FALSE)</f>
        <v>Obesity</v>
      </c>
      <c r="K1884" s="6" t="str">
        <f>VLOOKUP(Table2[[#This Row],[CustomerID]],'Medical Examinations'!A:J,10,FALSE)</f>
        <v>Normal</v>
      </c>
      <c r="L1884" s="6" t="str">
        <f>VLOOKUP(Table2[[#This Row],[CustomerID]],'Hospitalisation Details'!A:M,12,FALSE)</f>
        <v>28-Jun-1992</v>
      </c>
      <c r="M1884" s="6">
        <f>VLOOKUP(Table2[[#This Row],[CustomerID]],'Hospitalisation Details'!A:M,7,FALSE)</f>
        <v>4149.74</v>
      </c>
      <c r="N1884" s="6" t="str">
        <f>VLOOKUP(Table2[[#This Row],[CustomerID]],'Hospitalisation Details'!A:M,8,FALSE)</f>
        <v>tier - 2</v>
      </c>
      <c r="O1884" s="6" t="str">
        <f>VLOOKUP(Table2[[#This Row],[CustomerID]],'Hospitalisation Details'!A:M,9,FALSE)</f>
        <v>tier - 1</v>
      </c>
      <c r="P1884" s="6" t="str">
        <f>VLOOKUP(Table2[[#This Row],[CustomerID]],'Hospitalisation Details'!A:M,10,FALSE)</f>
        <v>R1011</v>
      </c>
      <c r="Q1884" s="6">
        <f>VLOOKUP(Table2[[#This Row],[CustomerID]],'Hospitalisation Details'!A:M,13,FALSE)</f>
        <v>30</v>
      </c>
      <c r="R1884" s="41"/>
    </row>
    <row r="1885" spans="1:18" x14ac:dyDescent="0.3">
      <c r="A1885" s="6" t="str">
        <f>VLOOKUP('Customer Names'!A1885,'Customer Names'!A:A,1,FALSE)</f>
        <v>Id1884</v>
      </c>
      <c r="B1885" s="6" t="str">
        <f>VLOOKUP(Table2[[#This Row],[CustomerID]],'Customer Names'!A:E,4,FALSE)</f>
        <v xml:space="preserve">  Alison W</v>
      </c>
      <c r="C1885" s="6">
        <f>VLOOKUP(Table2[[#This Row],[CustomerID]],'Medical Examinations'!A:J,2,FALSE)</f>
        <v>27.93</v>
      </c>
      <c r="D1885" s="6">
        <f>VLOOKUP(Table2[[#This Row],[CustomerID]],'Medical Examinations'!A:J,3,FALSE)</f>
        <v>5.59</v>
      </c>
      <c r="E1885" s="6" t="str">
        <f>VLOOKUP(Table2[[#This Row],[CustomerID]],'Medical Examinations'!A:J,4,FALSE)</f>
        <v>No</v>
      </c>
      <c r="F1885" s="6" t="str">
        <f>VLOOKUP(Table2[[#This Row],[CustomerID]],'Medical Examinations'!A:J,5,FALSE)</f>
        <v>No</v>
      </c>
      <c r="G1885" s="6" t="str">
        <f>VLOOKUP(Table2[[#This Row],[CustomerID]],'Medical Examinations'!A:J,6,FALSE)</f>
        <v>No</v>
      </c>
      <c r="H1885" s="6">
        <f>VLOOKUP(Table2[[#This Row],[CustomerID]],'Medical Examinations'!A:J,7,FALSE)</f>
        <v>1</v>
      </c>
      <c r="I1885" s="6" t="str">
        <f>VLOOKUP(Table2[[#This Row],[CustomerID]],'Medical Examinations'!A:J,8,FALSE)</f>
        <v>No</v>
      </c>
      <c r="J1885" s="6" t="str">
        <f>VLOOKUP(Table2[[#This Row],[CustomerID]],'Medical Examinations'!A:J,9,FALSE)</f>
        <v>OverWeight</v>
      </c>
      <c r="K1885" s="6" t="str">
        <f>VLOOKUP(Table2[[#This Row],[CustomerID]],'Medical Examinations'!A:J,10,FALSE)</f>
        <v>Normal</v>
      </c>
      <c r="L1885" s="6" t="str">
        <f>VLOOKUP(Table2[[#This Row],[CustomerID]],'Hospitalisation Details'!A:M,12,FALSE)</f>
        <v>18-Jun-1992</v>
      </c>
      <c r="M1885" s="6">
        <f>VLOOKUP(Table2[[#This Row],[CustomerID]],'Hospitalisation Details'!A:M,7,FALSE)</f>
        <v>4137.5200000000004</v>
      </c>
      <c r="N1885" s="6" t="str">
        <f>VLOOKUP(Table2[[#This Row],[CustomerID]],'Hospitalisation Details'!A:M,8,FALSE)</f>
        <v>tier - 2</v>
      </c>
      <c r="O1885" s="6" t="str">
        <f>VLOOKUP(Table2[[#This Row],[CustomerID]],'Hospitalisation Details'!A:M,9,FALSE)</f>
        <v>tier - 3</v>
      </c>
      <c r="P1885" s="6" t="str">
        <f>VLOOKUP(Table2[[#This Row],[CustomerID]],'Hospitalisation Details'!A:M,10,FALSE)</f>
        <v>R1024</v>
      </c>
      <c r="Q1885" s="6">
        <f>VLOOKUP(Table2[[#This Row],[CustomerID]],'Hospitalisation Details'!A:M,13,FALSE)</f>
        <v>30</v>
      </c>
      <c r="R1885" s="41"/>
    </row>
    <row r="1886" spans="1:18" x14ac:dyDescent="0.3">
      <c r="A1886" s="6" t="str">
        <f>VLOOKUP('Customer Names'!A1886,'Customer Names'!A:A,1,FALSE)</f>
        <v>Id1885</v>
      </c>
      <c r="B1886" s="6" t="str">
        <f>VLOOKUP(Table2[[#This Row],[CustomerID]],'Customer Names'!A:E,4,FALSE)</f>
        <v xml:space="preserve">  Tammara C</v>
      </c>
      <c r="C1886" s="6">
        <f>VLOOKUP(Table2[[#This Row],[CustomerID]],'Medical Examinations'!A:J,2,FALSE)</f>
        <v>21.754999999999999</v>
      </c>
      <c r="D1886" s="6">
        <f>VLOOKUP(Table2[[#This Row],[CustomerID]],'Medical Examinations'!A:J,3,FALSE)</f>
        <v>5.12</v>
      </c>
      <c r="E1886" s="6" t="str">
        <f>VLOOKUP(Table2[[#This Row],[CustomerID]],'Medical Examinations'!A:J,4,FALSE)</f>
        <v>No</v>
      </c>
      <c r="F1886" s="6" t="str">
        <f>VLOOKUP(Table2[[#This Row],[CustomerID]],'Medical Examinations'!A:J,5,FALSE)</f>
        <v>No</v>
      </c>
      <c r="G1886" s="6" t="str">
        <f>VLOOKUP(Table2[[#This Row],[CustomerID]],'Medical Examinations'!A:J,6,FALSE)</f>
        <v>No</v>
      </c>
      <c r="H1886" s="6">
        <f>VLOOKUP(Table2[[#This Row],[CustomerID]],'Medical Examinations'!A:J,7,FALSE)</f>
        <v>0</v>
      </c>
      <c r="I1886" s="6" t="str">
        <f>VLOOKUP(Table2[[#This Row],[CustomerID]],'Medical Examinations'!A:J,8,FALSE)</f>
        <v>No</v>
      </c>
      <c r="J1886" s="6" t="str">
        <f>VLOOKUP(Table2[[#This Row],[CustomerID]],'Medical Examinations'!A:J,9,FALSE)</f>
        <v>NormalWeight</v>
      </c>
      <c r="K1886" s="6" t="str">
        <f>VLOOKUP(Table2[[#This Row],[CustomerID]],'Medical Examinations'!A:J,10,FALSE)</f>
        <v>Normal</v>
      </c>
      <c r="L1886" s="6" t="str">
        <f>VLOOKUP(Table2[[#This Row],[CustomerID]],'Hospitalisation Details'!A:M,12,FALSE)</f>
        <v>6-Aug-1991</v>
      </c>
      <c r="M1886" s="6">
        <f>VLOOKUP(Table2[[#This Row],[CustomerID]],'Hospitalisation Details'!A:M,7,FALSE)</f>
        <v>4134.08</v>
      </c>
      <c r="N1886" s="6" t="str">
        <f>VLOOKUP(Table2[[#This Row],[CustomerID]],'Hospitalisation Details'!A:M,8,FALSE)</f>
        <v>tier - 2</v>
      </c>
      <c r="O1886" s="6" t="str">
        <f>VLOOKUP(Table2[[#This Row],[CustomerID]],'Hospitalisation Details'!A:M,9,FALSE)</f>
        <v>tier - 1</v>
      </c>
      <c r="P1886" s="6" t="str">
        <f>VLOOKUP(Table2[[#This Row],[CustomerID]],'Hospitalisation Details'!A:M,10,FALSE)</f>
        <v>R1012</v>
      </c>
      <c r="Q1886" s="6">
        <f>VLOOKUP(Table2[[#This Row],[CustomerID]],'Hospitalisation Details'!A:M,13,FALSE)</f>
        <v>31</v>
      </c>
      <c r="R1886" s="41"/>
    </row>
    <row r="1887" spans="1:18" x14ac:dyDescent="0.3">
      <c r="A1887" s="6" t="str">
        <f>VLOOKUP('Customer Names'!A1887,'Customer Names'!A:A,1,FALSE)</f>
        <v>Id1886</v>
      </c>
      <c r="B1887" s="6" t="str">
        <f>VLOOKUP(Table2[[#This Row],[CustomerID]],'Customer Names'!A:E,4,FALSE)</f>
        <v xml:space="preserve">  Dorota</v>
      </c>
      <c r="C1887" s="6">
        <f>VLOOKUP(Table2[[#This Row],[CustomerID]],'Medical Examinations'!A:J,2,FALSE)</f>
        <v>25.934999999999999</v>
      </c>
      <c r="D1887" s="6">
        <f>VLOOKUP(Table2[[#This Row],[CustomerID]],'Medical Examinations'!A:J,3,FALSE)</f>
        <v>4.95</v>
      </c>
      <c r="E1887" s="6" t="str">
        <f>VLOOKUP(Table2[[#This Row],[CustomerID]],'Medical Examinations'!A:J,4,FALSE)</f>
        <v>No</v>
      </c>
      <c r="F1887" s="6" t="str">
        <f>VLOOKUP(Table2[[#This Row],[CustomerID]],'Medical Examinations'!A:J,5,FALSE)</f>
        <v>No</v>
      </c>
      <c r="G1887" s="6" t="str">
        <f>VLOOKUP(Table2[[#This Row],[CustomerID]],'Medical Examinations'!A:J,6,FALSE)</f>
        <v>No</v>
      </c>
      <c r="H1887" s="6">
        <f>VLOOKUP(Table2[[#This Row],[CustomerID]],'Medical Examinations'!A:J,7,FALSE)</f>
        <v>0</v>
      </c>
      <c r="I1887" s="6" t="str">
        <f>VLOOKUP(Table2[[#This Row],[CustomerID]],'Medical Examinations'!A:J,8,FALSE)</f>
        <v>No</v>
      </c>
      <c r="J1887" s="6" t="str">
        <f>VLOOKUP(Table2[[#This Row],[CustomerID]],'Medical Examinations'!A:J,9,FALSE)</f>
        <v>OverWeight</v>
      </c>
      <c r="K1887" s="6" t="str">
        <f>VLOOKUP(Table2[[#This Row],[CustomerID]],'Medical Examinations'!A:J,10,FALSE)</f>
        <v>Normal</v>
      </c>
      <c r="L1887" s="6" t="str">
        <f>VLOOKUP(Table2[[#This Row],[CustomerID]],'Hospitalisation Details'!A:M,12,FALSE)</f>
        <v>21-Aug-1994</v>
      </c>
      <c r="M1887" s="6">
        <f>VLOOKUP(Table2[[#This Row],[CustomerID]],'Hospitalisation Details'!A:M,7,FALSE)</f>
        <v>4133.6400000000003</v>
      </c>
      <c r="N1887" s="6" t="str">
        <f>VLOOKUP(Table2[[#This Row],[CustomerID]],'Hospitalisation Details'!A:M,8,FALSE)</f>
        <v>tier - 2</v>
      </c>
      <c r="O1887" s="6" t="str">
        <f>VLOOKUP(Table2[[#This Row],[CustomerID]],'Hospitalisation Details'!A:M,9,FALSE)</f>
        <v>tier - 3</v>
      </c>
      <c r="P1887" s="6" t="str">
        <f>VLOOKUP(Table2[[#This Row],[CustomerID]],'Hospitalisation Details'!A:M,10,FALSE)</f>
        <v>R1012</v>
      </c>
      <c r="Q1887" s="6">
        <f>VLOOKUP(Table2[[#This Row],[CustomerID]],'Hospitalisation Details'!A:M,13,FALSE)</f>
        <v>28</v>
      </c>
      <c r="R1887" s="41"/>
    </row>
    <row r="1888" spans="1:18" x14ac:dyDescent="0.3">
      <c r="A1888" s="6" t="str">
        <f>VLOOKUP('Customer Names'!A1888,'Customer Names'!A:A,1,FALSE)</f>
        <v>Id1887</v>
      </c>
      <c r="B1888" s="6" t="str">
        <f>VLOOKUP(Table2[[#This Row],[CustomerID]],'Customer Names'!A:E,4,FALSE)</f>
        <v xml:space="preserve">  Jose Norberto Sr</v>
      </c>
      <c r="C1888" s="6">
        <f>VLOOKUP(Table2[[#This Row],[CustomerID]],'Medical Examinations'!A:J,2,FALSE)</f>
        <v>31.5</v>
      </c>
      <c r="D1888" s="6">
        <f>VLOOKUP(Table2[[#This Row],[CustomerID]],'Medical Examinations'!A:J,3,FALSE)</f>
        <v>6.16</v>
      </c>
      <c r="E1888" s="6" t="str">
        <f>VLOOKUP(Table2[[#This Row],[CustomerID]],'Medical Examinations'!A:J,4,FALSE)</f>
        <v>No</v>
      </c>
      <c r="F1888" s="6" t="str">
        <f>VLOOKUP(Table2[[#This Row],[CustomerID]],'Medical Examinations'!A:J,5,FALSE)</f>
        <v>No</v>
      </c>
      <c r="G1888" s="6" t="str">
        <f>VLOOKUP(Table2[[#This Row],[CustomerID]],'Medical Examinations'!A:J,6,FALSE)</f>
        <v>No</v>
      </c>
      <c r="H1888" s="6">
        <f>VLOOKUP(Table2[[#This Row],[CustomerID]],'Medical Examinations'!A:J,7,FALSE)</f>
        <v>0</v>
      </c>
      <c r="I1888" s="6" t="str">
        <f>VLOOKUP(Table2[[#This Row],[CustomerID]],'Medical Examinations'!A:J,8,FALSE)</f>
        <v>No</v>
      </c>
      <c r="J1888" s="6" t="str">
        <f>VLOOKUP(Table2[[#This Row],[CustomerID]],'Medical Examinations'!A:J,9,FALSE)</f>
        <v>Obesity</v>
      </c>
      <c r="K1888" s="6" t="str">
        <f>VLOOKUP(Table2[[#This Row],[CustomerID]],'Medical Examinations'!A:J,10,FALSE)</f>
        <v>Prediabetes</v>
      </c>
      <c r="L1888" s="6" t="str">
        <f>VLOOKUP(Table2[[#This Row],[CustomerID]],'Hospitalisation Details'!A:M,12,FALSE)</f>
        <v>14-Dec-1990</v>
      </c>
      <c r="M1888" s="6">
        <f>VLOOKUP(Table2[[#This Row],[CustomerID]],'Hospitalisation Details'!A:M,7,FALSE)</f>
        <v>4076.5</v>
      </c>
      <c r="N1888" s="6" t="str">
        <f>VLOOKUP(Table2[[#This Row],[CustomerID]],'Hospitalisation Details'!A:M,8,FALSE)</f>
        <v>tier - 2</v>
      </c>
      <c r="O1888" s="6" t="str">
        <f>VLOOKUP(Table2[[#This Row],[CustomerID]],'Hospitalisation Details'!A:M,9,FALSE)</f>
        <v>tier - 3</v>
      </c>
      <c r="P1888" s="6" t="str">
        <f>VLOOKUP(Table2[[#This Row],[CustomerID]],'Hospitalisation Details'!A:M,10,FALSE)</f>
        <v>R1011</v>
      </c>
      <c r="Q1888" s="6">
        <f>VLOOKUP(Table2[[#This Row],[CustomerID]],'Hospitalisation Details'!A:M,13,FALSE)</f>
        <v>32</v>
      </c>
      <c r="R1888" s="41"/>
    </row>
    <row r="1889" spans="1:18" x14ac:dyDescent="0.3">
      <c r="A1889" s="6" t="str">
        <f>VLOOKUP('Customer Names'!A1889,'Customer Names'!A:A,1,FALSE)</f>
        <v>Id1888</v>
      </c>
      <c r="B1889" s="6" t="str">
        <f>VLOOKUP(Table2[[#This Row],[CustomerID]],'Customer Names'!A:E,4,FALSE)</f>
        <v xml:space="preserve">  Peter</v>
      </c>
      <c r="C1889" s="6">
        <f>VLOOKUP(Table2[[#This Row],[CustomerID]],'Medical Examinations'!A:J,2,FALSE)</f>
        <v>30.03</v>
      </c>
      <c r="D1889" s="6">
        <f>VLOOKUP(Table2[[#This Row],[CustomerID]],'Medical Examinations'!A:J,3,FALSE)</f>
        <v>6.41</v>
      </c>
      <c r="E1889" s="6" t="str">
        <f>VLOOKUP(Table2[[#This Row],[CustomerID]],'Medical Examinations'!A:J,4,FALSE)</f>
        <v>No</v>
      </c>
      <c r="F1889" s="6" t="str">
        <f>VLOOKUP(Table2[[#This Row],[CustomerID]],'Medical Examinations'!A:J,5,FALSE)</f>
        <v>No</v>
      </c>
      <c r="G1889" s="6" t="str">
        <f>VLOOKUP(Table2[[#This Row],[CustomerID]],'Medical Examinations'!A:J,6,FALSE)</f>
        <v>No</v>
      </c>
      <c r="H1889" s="6">
        <f>VLOOKUP(Table2[[#This Row],[CustomerID]],'Medical Examinations'!A:J,7,FALSE)</f>
        <v>0</v>
      </c>
      <c r="I1889" s="6" t="str">
        <f>VLOOKUP(Table2[[#This Row],[CustomerID]],'Medical Examinations'!A:J,8,FALSE)</f>
        <v>No</v>
      </c>
      <c r="J1889" s="6" t="str">
        <f>VLOOKUP(Table2[[#This Row],[CustomerID]],'Medical Examinations'!A:J,9,FALSE)</f>
        <v>Obesity</v>
      </c>
      <c r="K1889" s="6" t="str">
        <f>VLOOKUP(Table2[[#This Row],[CustomerID]],'Medical Examinations'!A:J,10,FALSE)</f>
        <v>Diabetes</v>
      </c>
      <c r="L1889" s="6" t="str">
        <f>VLOOKUP(Table2[[#This Row],[CustomerID]],'Hospitalisation Details'!A:M,12,FALSE)</f>
        <v>1-Dec-1990</v>
      </c>
      <c r="M1889" s="6">
        <f>VLOOKUP(Table2[[#This Row],[CustomerID]],'Hospitalisation Details'!A:M,7,FALSE)</f>
        <v>4074.45</v>
      </c>
      <c r="N1889" s="6" t="str">
        <f>VLOOKUP(Table2[[#This Row],[CustomerID]],'Hospitalisation Details'!A:M,8,FALSE)</f>
        <v>tier - 3</v>
      </c>
      <c r="O1889" s="6" t="str">
        <f>VLOOKUP(Table2[[#This Row],[CustomerID]],'Hospitalisation Details'!A:M,9,FALSE)</f>
        <v>tier - 2</v>
      </c>
      <c r="P1889" s="6" t="str">
        <f>VLOOKUP(Table2[[#This Row],[CustomerID]],'Hospitalisation Details'!A:M,10,FALSE)</f>
        <v>R1013</v>
      </c>
      <c r="Q1889" s="6">
        <f>VLOOKUP(Table2[[#This Row],[CustomerID]],'Hospitalisation Details'!A:M,13,FALSE)</f>
        <v>32</v>
      </c>
      <c r="R1889" s="41"/>
    </row>
    <row r="1890" spans="1:18" x14ac:dyDescent="0.3">
      <c r="A1890" s="6" t="str">
        <f>VLOOKUP('Customer Names'!A1890,'Customer Names'!A:A,1,FALSE)</f>
        <v>Id1889</v>
      </c>
      <c r="B1890" s="6" t="str">
        <f>VLOOKUP(Table2[[#This Row],[CustomerID]],'Customer Names'!A:E,4,FALSE)</f>
        <v xml:space="preserve">  Bryant</v>
      </c>
      <c r="C1890" s="6">
        <f>VLOOKUP(Table2[[#This Row],[CustomerID]],'Medical Examinations'!A:J,2,FALSE)</f>
        <v>33.479999999999997</v>
      </c>
      <c r="D1890" s="6">
        <f>VLOOKUP(Table2[[#This Row],[CustomerID]],'Medical Examinations'!A:J,3,FALSE)</f>
        <v>8.94</v>
      </c>
      <c r="E1890" s="6" t="str">
        <f>VLOOKUP(Table2[[#This Row],[CustomerID]],'Medical Examinations'!A:J,4,FALSE)</f>
        <v>No</v>
      </c>
      <c r="F1890" s="6" t="str">
        <f>VLOOKUP(Table2[[#This Row],[CustomerID]],'Medical Examinations'!A:J,5,FALSE)</f>
        <v>No</v>
      </c>
      <c r="G1890" s="6" t="str">
        <f>VLOOKUP(Table2[[#This Row],[CustomerID]],'Medical Examinations'!A:J,6,FALSE)</f>
        <v>No</v>
      </c>
      <c r="H1890" s="6">
        <f>VLOOKUP(Table2[[#This Row],[CustomerID]],'Medical Examinations'!A:J,7,FALSE)</f>
        <v>0</v>
      </c>
      <c r="I1890" s="6" t="str">
        <f>VLOOKUP(Table2[[#This Row],[CustomerID]],'Medical Examinations'!A:J,8,FALSE)</f>
        <v>No</v>
      </c>
      <c r="J1890" s="6" t="str">
        <f>VLOOKUP(Table2[[#This Row],[CustomerID]],'Medical Examinations'!A:J,9,FALSE)</f>
        <v>Obesity</v>
      </c>
      <c r="K1890" s="6" t="str">
        <f>VLOOKUP(Table2[[#This Row],[CustomerID]],'Medical Examinations'!A:J,10,FALSE)</f>
        <v>Diabetes</v>
      </c>
      <c r="L1890" s="6" t="str">
        <f>VLOOKUP(Table2[[#This Row],[CustomerID]],'Hospitalisation Details'!A:M,12,FALSE)</f>
        <v>18-Oct-2002</v>
      </c>
      <c r="M1890" s="6">
        <f>VLOOKUP(Table2[[#This Row],[CustomerID]],'Hospitalisation Details'!A:M,7,FALSE)</f>
        <v>4070.51</v>
      </c>
      <c r="N1890" s="6" t="str">
        <f>VLOOKUP(Table2[[#This Row],[CustomerID]],'Hospitalisation Details'!A:M,8,FALSE)</f>
        <v>tier - 2</v>
      </c>
      <c r="O1890" s="6" t="str">
        <f>VLOOKUP(Table2[[#This Row],[CustomerID]],'Hospitalisation Details'!A:M,9,FALSE)</f>
        <v>tier - 1</v>
      </c>
      <c r="P1890" s="6" t="str">
        <f>VLOOKUP(Table2[[#This Row],[CustomerID]],'Hospitalisation Details'!A:M,10,FALSE)</f>
        <v>R1012</v>
      </c>
      <c r="Q1890" s="6">
        <f>VLOOKUP(Table2[[#This Row],[CustomerID]],'Hospitalisation Details'!A:M,13,FALSE)</f>
        <v>20</v>
      </c>
      <c r="R1890" s="41"/>
    </row>
    <row r="1891" spans="1:18" x14ac:dyDescent="0.3">
      <c r="A1891" s="6" t="str">
        <f>VLOOKUP('Customer Names'!A1891,'Customer Names'!A:A,1,FALSE)</f>
        <v>Id1890</v>
      </c>
      <c r="B1891" s="6" t="str">
        <f>VLOOKUP(Table2[[#This Row],[CustomerID]],'Customer Names'!A:E,4,FALSE)</f>
        <v xml:space="preserve">  Christina</v>
      </c>
      <c r="C1891" s="6">
        <f>VLOOKUP(Table2[[#This Row],[CustomerID]],'Medical Examinations'!A:J,2,FALSE)</f>
        <v>16.510000000000002</v>
      </c>
      <c r="D1891" s="6">
        <f>VLOOKUP(Table2[[#This Row],[CustomerID]],'Medical Examinations'!A:J,3,FALSE)</f>
        <v>4.42</v>
      </c>
      <c r="E1891" s="6" t="str">
        <f>VLOOKUP(Table2[[#This Row],[CustomerID]],'Medical Examinations'!A:J,4,FALSE)</f>
        <v>Yes</v>
      </c>
      <c r="F1891" s="6" t="str">
        <f>VLOOKUP(Table2[[#This Row],[CustomerID]],'Medical Examinations'!A:J,5,FALSE)</f>
        <v>No</v>
      </c>
      <c r="G1891" s="6" t="str">
        <f>VLOOKUP(Table2[[#This Row],[CustomerID]],'Medical Examinations'!A:J,6,FALSE)</f>
        <v>Yes</v>
      </c>
      <c r="H1891" s="6">
        <f>VLOOKUP(Table2[[#This Row],[CustomerID]],'Medical Examinations'!A:J,7,FALSE)</f>
        <v>1</v>
      </c>
      <c r="I1891" s="6" t="str">
        <f>VLOOKUP(Table2[[#This Row],[CustomerID]],'Medical Examinations'!A:J,8,FALSE)</f>
        <v>No</v>
      </c>
      <c r="J1891" s="6" t="str">
        <f>VLOOKUP(Table2[[#This Row],[CustomerID]],'Medical Examinations'!A:J,9,FALSE)</f>
        <v>UnderWeight</v>
      </c>
      <c r="K1891" s="6" t="str">
        <f>VLOOKUP(Table2[[#This Row],[CustomerID]],'Medical Examinations'!A:J,10,FALSE)</f>
        <v>Normal</v>
      </c>
      <c r="L1891" s="6" t="str">
        <f>VLOOKUP(Table2[[#This Row],[CustomerID]],'Hospitalisation Details'!A:M,12,FALSE)</f>
        <v>16-Sep-1983</v>
      </c>
      <c r="M1891" s="6">
        <f>VLOOKUP(Table2[[#This Row],[CustomerID]],'Hospitalisation Details'!A:M,7,FALSE)</f>
        <v>4070.42</v>
      </c>
      <c r="N1891" s="6" t="str">
        <f>VLOOKUP(Table2[[#This Row],[CustomerID]],'Hospitalisation Details'!A:M,8,FALSE)</f>
        <v>tier - 2</v>
      </c>
      <c r="O1891" s="6" t="str">
        <f>VLOOKUP(Table2[[#This Row],[CustomerID]],'Hospitalisation Details'!A:M,9,FALSE)</f>
        <v>tier - 1</v>
      </c>
      <c r="P1891" s="6" t="str">
        <f>VLOOKUP(Table2[[#This Row],[CustomerID]],'Hospitalisation Details'!A:M,10,FALSE)</f>
        <v>R1013</v>
      </c>
      <c r="Q1891" s="6">
        <f>VLOOKUP(Table2[[#This Row],[CustomerID]],'Hospitalisation Details'!A:M,13,FALSE)</f>
        <v>39</v>
      </c>
      <c r="R1891" s="41"/>
    </row>
    <row r="1892" spans="1:18" x14ac:dyDescent="0.3">
      <c r="A1892" s="6" t="str">
        <f>VLOOKUP('Customer Names'!A1892,'Customer Names'!A:A,1,FALSE)</f>
        <v>Id1891</v>
      </c>
      <c r="B1892" s="6" t="str">
        <f>VLOOKUP(Table2[[#This Row],[CustomerID]],'Customer Names'!A:E,4,FALSE)</f>
        <v xml:space="preserve">  John</v>
      </c>
      <c r="C1892" s="6">
        <f>VLOOKUP(Table2[[#This Row],[CustomerID]],'Medical Examinations'!A:J,2,FALSE)</f>
        <v>33.155000000000001</v>
      </c>
      <c r="D1892" s="6">
        <f>VLOOKUP(Table2[[#This Row],[CustomerID]],'Medical Examinations'!A:J,3,FALSE)</f>
        <v>5.3</v>
      </c>
      <c r="E1892" s="6" t="str">
        <f>VLOOKUP(Table2[[#This Row],[CustomerID]],'Medical Examinations'!A:J,4,FALSE)</f>
        <v>Yes</v>
      </c>
      <c r="F1892" s="6" t="str">
        <f>VLOOKUP(Table2[[#This Row],[CustomerID]],'Medical Examinations'!A:J,5,FALSE)</f>
        <v>No</v>
      </c>
      <c r="G1892" s="6" t="str">
        <f>VLOOKUP(Table2[[#This Row],[CustomerID]],'Medical Examinations'!A:J,6,FALSE)</f>
        <v>No</v>
      </c>
      <c r="H1892" s="6">
        <f>VLOOKUP(Table2[[#This Row],[CustomerID]],'Medical Examinations'!A:J,7,FALSE)</f>
        <v>1</v>
      </c>
      <c r="I1892" s="6" t="str">
        <f>VLOOKUP(Table2[[#This Row],[CustomerID]],'Medical Examinations'!A:J,8,FALSE)</f>
        <v>No</v>
      </c>
      <c r="J1892" s="6" t="str">
        <f>VLOOKUP(Table2[[#This Row],[CustomerID]],'Medical Examinations'!A:J,9,FALSE)</f>
        <v>Obesity</v>
      </c>
      <c r="K1892" s="6" t="str">
        <f>VLOOKUP(Table2[[#This Row],[CustomerID]],'Medical Examinations'!A:J,10,FALSE)</f>
        <v>Normal</v>
      </c>
      <c r="L1892" s="6" t="str">
        <f>VLOOKUP(Table2[[#This Row],[CustomerID]],'Hospitalisation Details'!A:M,12,FALSE)</f>
        <v>14-Sep-1995</v>
      </c>
      <c r="M1892" s="6">
        <f>VLOOKUP(Table2[[#This Row],[CustomerID]],'Hospitalisation Details'!A:M,7,FALSE)</f>
        <v>4058.71</v>
      </c>
      <c r="N1892" s="6" t="str">
        <f>VLOOKUP(Table2[[#This Row],[CustomerID]],'Hospitalisation Details'!A:M,8,FALSE)</f>
        <v>tier - 3</v>
      </c>
      <c r="O1892" s="6" t="str">
        <f>VLOOKUP(Table2[[#This Row],[CustomerID]],'Hospitalisation Details'!A:M,9,FALSE)</f>
        <v>tier - 3</v>
      </c>
      <c r="P1892" s="6" t="str">
        <f>VLOOKUP(Table2[[#This Row],[CustomerID]],'Hospitalisation Details'!A:M,10,FALSE)</f>
        <v>R1012</v>
      </c>
      <c r="Q1892" s="6">
        <f>VLOOKUP(Table2[[#This Row],[CustomerID]],'Hospitalisation Details'!A:M,13,FALSE)</f>
        <v>27</v>
      </c>
      <c r="R1892" s="41"/>
    </row>
    <row r="1893" spans="1:18" x14ac:dyDescent="0.3">
      <c r="A1893" s="6" t="str">
        <f>VLOOKUP('Customer Names'!A1893,'Customer Names'!A:A,1,FALSE)</f>
        <v>Id1892</v>
      </c>
      <c r="B1893" s="6" t="str">
        <f>VLOOKUP(Table2[[#This Row],[CustomerID]],'Customer Names'!A:E,4,FALSE)</f>
        <v xml:space="preserve">  Eduardo</v>
      </c>
      <c r="C1893" s="6">
        <f>VLOOKUP(Table2[[#This Row],[CustomerID]],'Medical Examinations'!A:J,2,FALSE)</f>
        <v>37.29</v>
      </c>
      <c r="D1893" s="6">
        <f>VLOOKUP(Table2[[#This Row],[CustomerID]],'Medical Examinations'!A:J,3,FALSE)</f>
        <v>4.6399999999999997</v>
      </c>
      <c r="E1893" s="6" t="str">
        <f>VLOOKUP(Table2[[#This Row],[CustomerID]],'Medical Examinations'!A:J,4,FALSE)</f>
        <v>No</v>
      </c>
      <c r="F1893" s="6" t="str">
        <f>VLOOKUP(Table2[[#This Row],[CustomerID]],'Medical Examinations'!A:J,5,FALSE)</f>
        <v>No</v>
      </c>
      <c r="G1893" s="6" t="str">
        <f>VLOOKUP(Table2[[#This Row],[CustomerID]],'Medical Examinations'!A:J,6,FALSE)</f>
        <v>Yes</v>
      </c>
      <c r="H1893" s="6">
        <f>VLOOKUP(Table2[[#This Row],[CustomerID]],'Medical Examinations'!A:J,7,FALSE)</f>
        <v>1</v>
      </c>
      <c r="I1893" s="6" t="str">
        <f>VLOOKUP(Table2[[#This Row],[CustomerID]],'Medical Examinations'!A:J,8,FALSE)</f>
        <v>No</v>
      </c>
      <c r="J1893" s="6" t="str">
        <f>VLOOKUP(Table2[[#This Row],[CustomerID]],'Medical Examinations'!A:J,9,FALSE)</f>
        <v>Obesity</v>
      </c>
      <c r="K1893" s="6" t="str">
        <f>VLOOKUP(Table2[[#This Row],[CustomerID]],'Medical Examinations'!A:J,10,FALSE)</f>
        <v>Normal</v>
      </c>
      <c r="L1893" s="6" t="str">
        <f>VLOOKUP(Table2[[#This Row],[CustomerID]],'Hospitalisation Details'!A:M,12,FALSE)</f>
        <v>13-Aug-1993</v>
      </c>
      <c r="M1893" s="6">
        <f>VLOOKUP(Table2[[#This Row],[CustomerID]],'Hospitalisation Details'!A:M,7,FALSE)</f>
        <v>4058.12</v>
      </c>
      <c r="N1893" s="6" t="str">
        <f>VLOOKUP(Table2[[#This Row],[CustomerID]],'Hospitalisation Details'!A:M,8,FALSE)</f>
        <v>tier - 2</v>
      </c>
      <c r="O1893" s="6" t="str">
        <f>VLOOKUP(Table2[[#This Row],[CustomerID]],'Hospitalisation Details'!A:M,9,FALSE)</f>
        <v>tier - 1</v>
      </c>
      <c r="P1893" s="6" t="str">
        <f>VLOOKUP(Table2[[#This Row],[CustomerID]],'Hospitalisation Details'!A:M,10,FALSE)</f>
        <v>R1013</v>
      </c>
      <c r="Q1893" s="6">
        <f>VLOOKUP(Table2[[#This Row],[CustomerID]],'Hospitalisation Details'!A:M,13,FALSE)</f>
        <v>29</v>
      </c>
      <c r="R1893" s="41"/>
    </row>
    <row r="1894" spans="1:18" x14ac:dyDescent="0.3">
      <c r="A1894" s="6" t="str">
        <f>VLOOKUP('Customer Names'!A1894,'Customer Names'!A:A,1,FALSE)</f>
        <v>Id1893</v>
      </c>
      <c r="B1894" s="6" t="str">
        <f>VLOOKUP(Table2[[#This Row],[CustomerID]],'Customer Names'!A:E,4,FALSE)</f>
        <v xml:space="preserve">  Laura M</v>
      </c>
      <c r="C1894" s="6">
        <f>VLOOKUP(Table2[[#This Row],[CustomerID]],'Medical Examinations'!A:J,2,FALSE)</f>
        <v>20.23</v>
      </c>
      <c r="D1894" s="6">
        <f>VLOOKUP(Table2[[#This Row],[CustomerID]],'Medical Examinations'!A:J,3,FALSE)</f>
        <v>6.16</v>
      </c>
      <c r="E1894" s="6" t="str">
        <f>VLOOKUP(Table2[[#This Row],[CustomerID]],'Medical Examinations'!A:J,4,FALSE)</f>
        <v>Yes</v>
      </c>
      <c r="F1894" s="6" t="str">
        <f>VLOOKUP(Table2[[#This Row],[CustomerID]],'Medical Examinations'!A:J,5,FALSE)</f>
        <v>No</v>
      </c>
      <c r="G1894" s="6" t="str">
        <f>VLOOKUP(Table2[[#This Row],[CustomerID]],'Medical Examinations'!A:J,6,FALSE)</f>
        <v>No</v>
      </c>
      <c r="H1894" s="6">
        <f>VLOOKUP(Table2[[#This Row],[CustomerID]],'Medical Examinations'!A:J,7,FALSE)</f>
        <v>1</v>
      </c>
      <c r="I1894" s="6" t="str">
        <f>VLOOKUP(Table2[[#This Row],[CustomerID]],'Medical Examinations'!A:J,8,FALSE)</f>
        <v>No</v>
      </c>
      <c r="J1894" s="6" t="str">
        <f>VLOOKUP(Table2[[#This Row],[CustomerID]],'Medical Examinations'!A:J,9,FALSE)</f>
        <v>NormalWeight</v>
      </c>
      <c r="K1894" s="6" t="str">
        <f>VLOOKUP(Table2[[#This Row],[CustomerID]],'Medical Examinations'!A:J,10,FALSE)</f>
        <v>Prediabetes</v>
      </c>
      <c r="L1894" s="6" t="str">
        <f>VLOOKUP(Table2[[#This Row],[CustomerID]],'Hospitalisation Details'!A:M,12,FALSE)</f>
        <v>30-Nov-1988</v>
      </c>
      <c r="M1894" s="6">
        <f>VLOOKUP(Table2[[#This Row],[CustomerID]],'Hospitalisation Details'!A:M,7,FALSE)</f>
        <v>4047.94</v>
      </c>
      <c r="N1894" s="6" t="str">
        <f>VLOOKUP(Table2[[#This Row],[CustomerID]],'Hospitalisation Details'!A:M,8,FALSE)</f>
        <v>tier - 2</v>
      </c>
      <c r="O1894" s="6" t="str">
        <f>VLOOKUP(Table2[[#This Row],[CustomerID]],'Hospitalisation Details'!A:M,9,FALSE)</f>
        <v>tier - 1</v>
      </c>
      <c r="P1894" s="6" t="str">
        <f>VLOOKUP(Table2[[#This Row],[CustomerID]],'Hospitalisation Details'!A:M,10,FALSE)</f>
        <v>R1013</v>
      </c>
      <c r="Q1894" s="6">
        <f>VLOOKUP(Table2[[#This Row],[CustomerID]],'Hospitalisation Details'!A:M,13,FALSE)</f>
        <v>34</v>
      </c>
      <c r="R1894" s="41"/>
    </row>
    <row r="1895" spans="1:18" x14ac:dyDescent="0.3">
      <c r="A1895" s="6" t="str">
        <f>VLOOKUP('Customer Names'!A1895,'Customer Names'!A:A,1,FALSE)</f>
        <v>Id1894</v>
      </c>
      <c r="B1895" s="6" t="str">
        <f>VLOOKUP(Table2[[#This Row],[CustomerID]],'Customer Names'!A:E,4,FALSE)</f>
        <v xml:space="preserve">  Charlie</v>
      </c>
      <c r="C1895" s="6">
        <f>VLOOKUP(Table2[[#This Row],[CustomerID]],'Medical Examinations'!A:J,2,FALSE)</f>
        <v>28.975000000000001</v>
      </c>
      <c r="D1895" s="6">
        <f>VLOOKUP(Table2[[#This Row],[CustomerID]],'Medical Examinations'!A:J,3,FALSE)</f>
        <v>4.12</v>
      </c>
      <c r="E1895" s="6" t="str">
        <f>VLOOKUP(Table2[[#This Row],[CustomerID]],'Medical Examinations'!A:J,4,FALSE)</f>
        <v>No</v>
      </c>
      <c r="F1895" s="6" t="str">
        <f>VLOOKUP(Table2[[#This Row],[CustomerID]],'Medical Examinations'!A:J,5,FALSE)</f>
        <v>No</v>
      </c>
      <c r="G1895" s="6" t="str">
        <f>VLOOKUP(Table2[[#This Row],[CustomerID]],'Medical Examinations'!A:J,6,FALSE)</f>
        <v>Yes</v>
      </c>
      <c r="H1895" s="6">
        <f>VLOOKUP(Table2[[#This Row],[CustomerID]],'Medical Examinations'!A:J,7,FALSE)</f>
        <v>1</v>
      </c>
      <c r="I1895" s="6" t="str">
        <f>VLOOKUP(Table2[[#This Row],[CustomerID]],'Medical Examinations'!A:J,8,FALSE)</f>
        <v>No</v>
      </c>
      <c r="J1895" s="6" t="str">
        <f>VLOOKUP(Table2[[#This Row],[CustomerID]],'Medical Examinations'!A:J,9,FALSE)</f>
        <v>OverWeight</v>
      </c>
      <c r="K1895" s="6" t="str">
        <f>VLOOKUP(Table2[[#This Row],[CustomerID]],'Medical Examinations'!A:J,10,FALSE)</f>
        <v>Normal</v>
      </c>
      <c r="L1895" s="6" t="str">
        <f>VLOOKUP(Table2[[#This Row],[CustomerID]],'Hospitalisation Details'!A:M,12,FALSE)</f>
        <v>26-Dec-1993</v>
      </c>
      <c r="M1895" s="6">
        <f>VLOOKUP(Table2[[#This Row],[CustomerID]],'Hospitalisation Details'!A:M,7,FALSE)</f>
        <v>4040.56</v>
      </c>
      <c r="N1895" s="6" t="str">
        <f>VLOOKUP(Table2[[#This Row],[CustomerID]],'Hospitalisation Details'!A:M,8,FALSE)</f>
        <v>tier - 3</v>
      </c>
      <c r="O1895" s="6" t="str">
        <f>VLOOKUP(Table2[[#This Row],[CustomerID]],'Hospitalisation Details'!A:M,9,FALSE)</f>
        <v>tier - 3</v>
      </c>
      <c r="P1895" s="6" t="str">
        <f>VLOOKUP(Table2[[#This Row],[CustomerID]],'Hospitalisation Details'!A:M,10,FALSE)</f>
        <v>R1015</v>
      </c>
      <c r="Q1895" s="6">
        <f>VLOOKUP(Table2[[#This Row],[CustomerID]],'Hospitalisation Details'!A:M,13,FALSE)</f>
        <v>29</v>
      </c>
      <c r="R1895" s="41"/>
    </row>
    <row r="1896" spans="1:18" x14ac:dyDescent="0.3">
      <c r="A1896" s="6" t="str">
        <f>VLOOKUP('Customer Names'!A1896,'Customer Names'!A:A,1,FALSE)</f>
        <v>Id1895</v>
      </c>
      <c r="B1896" s="6" t="str">
        <f>VLOOKUP(Table2[[#This Row],[CustomerID]],'Customer Names'!A:E,4,FALSE)</f>
        <v xml:space="preserve">  Melissa D</v>
      </c>
      <c r="C1896" s="6">
        <f>VLOOKUP(Table2[[#This Row],[CustomerID]],'Medical Examinations'!A:J,2,FALSE)</f>
        <v>16.420000000000002</v>
      </c>
      <c r="D1896" s="6">
        <f>VLOOKUP(Table2[[#This Row],[CustomerID]],'Medical Examinations'!A:J,3,FALSE)</f>
        <v>5.77</v>
      </c>
      <c r="E1896" s="6" t="str">
        <f>VLOOKUP(Table2[[#This Row],[CustomerID]],'Medical Examinations'!A:J,4,FALSE)</f>
        <v>Yes</v>
      </c>
      <c r="F1896" s="6" t="str">
        <f>VLOOKUP(Table2[[#This Row],[CustomerID]],'Medical Examinations'!A:J,5,FALSE)</f>
        <v>No</v>
      </c>
      <c r="G1896" s="6" t="str">
        <f>VLOOKUP(Table2[[#This Row],[CustomerID]],'Medical Examinations'!A:J,6,FALSE)</f>
        <v>Yes</v>
      </c>
      <c r="H1896" s="6">
        <f>VLOOKUP(Table2[[#This Row],[CustomerID]],'Medical Examinations'!A:J,7,FALSE)</f>
        <v>1</v>
      </c>
      <c r="I1896" s="6" t="str">
        <f>VLOOKUP(Table2[[#This Row],[CustomerID]],'Medical Examinations'!A:J,8,FALSE)</f>
        <v>No</v>
      </c>
      <c r="J1896" s="6" t="str">
        <f>VLOOKUP(Table2[[#This Row],[CustomerID]],'Medical Examinations'!A:J,9,FALSE)</f>
        <v>UnderWeight</v>
      </c>
      <c r="K1896" s="6" t="str">
        <f>VLOOKUP(Table2[[#This Row],[CustomerID]],'Medical Examinations'!A:J,10,FALSE)</f>
        <v>Prediabetes</v>
      </c>
      <c r="L1896" s="6" t="str">
        <f>VLOOKUP(Table2[[#This Row],[CustomerID]],'Hospitalisation Details'!A:M,12,FALSE)</f>
        <v>10-Nov-1983</v>
      </c>
      <c r="M1896" s="6">
        <f>VLOOKUP(Table2[[#This Row],[CustomerID]],'Hospitalisation Details'!A:M,7,FALSE)</f>
        <v>4039.9</v>
      </c>
      <c r="N1896" s="6" t="str">
        <f>VLOOKUP(Table2[[#This Row],[CustomerID]],'Hospitalisation Details'!A:M,8,FALSE)</f>
        <v>tier - 2</v>
      </c>
      <c r="O1896" s="6" t="str">
        <f>VLOOKUP(Table2[[#This Row],[CustomerID]],'Hospitalisation Details'!A:M,9,FALSE)</f>
        <v>tier - 1</v>
      </c>
      <c r="P1896" s="6" t="str">
        <f>VLOOKUP(Table2[[#This Row],[CustomerID]],'Hospitalisation Details'!A:M,10,FALSE)</f>
        <v>R1013</v>
      </c>
      <c r="Q1896" s="6">
        <f>VLOOKUP(Table2[[#This Row],[CustomerID]],'Hospitalisation Details'!A:M,13,FALSE)</f>
        <v>39</v>
      </c>
      <c r="R1896" s="41"/>
    </row>
    <row r="1897" spans="1:18" x14ac:dyDescent="0.3">
      <c r="A1897" s="6" t="str">
        <f>VLOOKUP('Customer Names'!A1897,'Customer Names'!A:A,1,FALSE)</f>
        <v>Id1896</v>
      </c>
      <c r="B1897" s="6" t="str">
        <f>VLOOKUP(Table2[[#This Row],[CustomerID]],'Customer Names'!A:E,4,FALSE)</f>
        <v xml:space="preserve">  Dan C</v>
      </c>
      <c r="C1897" s="6">
        <f>VLOOKUP(Table2[[#This Row],[CustomerID]],'Medical Examinations'!A:J,2,FALSE)</f>
        <v>17.559999999999999</v>
      </c>
      <c r="D1897" s="6">
        <f>VLOOKUP(Table2[[#This Row],[CustomerID]],'Medical Examinations'!A:J,3,FALSE)</f>
        <v>6.2</v>
      </c>
      <c r="E1897" s="6" t="str">
        <f>VLOOKUP(Table2[[#This Row],[CustomerID]],'Medical Examinations'!A:J,4,FALSE)</f>
        <v>No</v>
      </c>
      <c r="F1897" s="6" t="str">
        <f>VLOOKUP(Table2[[#This Row],[CustomerID]],'Medical Examinations'!A:J,5,FALSE)</f>
        <v>No</v>
      </c>
      <c r="G1897" s="6" t="str">
        <f>VLOOKUP(Table2[[#This Row],[CustomerID]],'Medical Examinations'!A:J,6,FALSE)</f>
        <v>No</v>
      </c>
      <c r="H1897" s="6">
        <f>VLOOKUP(Table2[[#This Row],[CustomerID]],'Medical Examinations'!A:J,7,FALSE)</f>
        <v>1</v>
      </c>
      <c r="I1897" s="6" t="str">
        <f>VLOOKUP(Table2[[#This Row],[CustomerID]],'Medical Examinations'!A:J,8,FALSE)</f>
        <v>No</v>
      </c>
      <c r="J1897" s="6" t="str">
        <f>VLOOKUP(Table2[[#This Row],[CustomerID]],'Medical Examinations'!A:J,9,FALSE)</f>
        <v>UnderWeight</v>
      </c>
      <c r="K1897" s="6" t="str">
        <f>VLOOKUP(Table2[[#This Row],[CustomerID]],'Medical Examinations'!A:J,10,FALSE)</f>
        <v>Prediabetes</v>
      </c>
      <c r="L1897" s="6" t="str">
        <f>VLOOKUP(Table2[[#This Row],[CustomerID]],'Hospitalisation Details'!A:M,12,FALSE)</f>
        <v>7-Jul-1984</v>
      </c>
      <c r="M1897" s="6">
        <f>VLOOKUP(Table2[[#This Row],[CustomerID]],'Hospitalisation Details'!A:M,7,FALSE)</f>
        <v>4038.41</v>
      </c>
      <c r="N1897" s="6" t="str">
        <f>VLOOKUP(Table2[[#This Row],[CustomerID]],'Hospitalisation Details'!A:M,8,FALSE)</f>
        <v>tier - 2</v>
      </c>
      <c r="O1897" s="6" t="str">
        <f>VLOOKUP(Table2[[#This Row],[CustomerID]],'Hospitalisation Details'!A:M,9,FALSE)</f>
        <v>tier - 1</v>
      </c>
      <c r="P1897" s="6" t="str">
        <f>VLOOKUP(Table2[[#This Row],[CustomerID]],'Hospitalisation Details'!A:M,10,FALSE)</f>
        <v>R1013</v>
      </c>
      <c r="Q1897" s="6">
        <f>VLOOKUP(Table2[[#This Row],[CustomerID]],'Hospitalisation Details'!A:M,13,FALSE)</f>
        <v>38</v>
      </c>
      <c r="R1897" s="41"/>
    </row>
    <row r="1898" spans="1:18" x14ac:dyDescent="0.3">
      <c r="A1898" s="6" t="str">
        <f>VLOOKUP('Customer Names'!A1898,'Customer Names'!A:A,1,FALSE)</f>
        <v>Id1897</v>
      </c>
      <c r="B1898" s="6" t="str">
        <f>VLOOKUP(Table2[[#This Row],[CustomerID]],'Customer Names'!A:E,4,FALSE)</f>
        <v xml:space="preserve">  Matthew</v>
      </c>
      <c r="C1898" s="6">
        <f>VLOOKUP(Table2[[#This Row],[CustomerID]],'Medical Examinations'!A:J,2,FALSE)</f>
        <v>24.13</v>
      </c>
      <c r="D1898" s="6">
        <f>VLOOKUP(Table2[[#This Row],[CustomerID]],'Medical Examinations'!A:J,3,FALSE)</f>
        <v>4.3899999999999997</v>
      </c>
      <c r="E1898" s="6" t="str">
        <f>VLOOKUP(Table2[[#This Row],[CustomerID]],'Medical Examinations'!A:J,4,FALSE)</f>
        <v>No</v>
      </c>
      <c r="F1898" s="6" t="str">
        <f>VLOOKUP(Table2[[#This Row],[CustomerID]],'Medical Examinations'!A:J,5,FALSE)</f>
        <v>No</v>
      </c>
      <c r="G1898" s="6" t="str">
        <f>VLOOKUP(Table2[[#This Row],[CustomerID]],'Medical Examinations'!A:J,6,FALSE)</f>
        <v>No</v>
      </c>
      <c r="H1898" s="6">
        <f>VLOOKUP(Table2[[#This Row],[CustomerID]],'Medical Examinations'!A:J,7,FALSE)</f>
        <v>1</v>
      </c>
      <c r="I1898" s="6" t="str">
        <f>VLOOKUP(Table2[[#This Row],[CustomerID]],'Medical Examinations'!A:J,8,FALSE)</f>
        <v>No</v>
      </c>
      <c r="J1898" s="6" t="str">
        <f>VLOOKUP(Table2[[#This Row],[CustomerID]],'Medical Examinations'!A:J,9,FALSE)</f>
        <v>NormalWeight</v>
      </c>
      <c r="K1898" s="6" t="str">
        <f>VLOOKUP(Table2[[#This Row],[CustomerID]],'Medical Examinations'!A:J,10,FALSE)</f>
        <v>Normal</v>
      </c>
      <c r="L1898" s="6" t="str">
        <f>VLOOKUP(Table2[[#This Row],[CustomerID]],'Hospitalisation Details'!A:M,12,FALSE)</f>
        <v>11-Oct-1992</v>
      </c>
      <c r="M1898" s="6">
        <f>VLOOKUP(Table2[[#This Row],[CustomerID]],'Hospitalisation Details'!A:M,7,FALSE)</f>
        <v>4032.24</v>
      </c>
      <c r="N1898" s="6" t="str">
        <f>VLOOKUP(Table2[[#This Row],[CustomerID]],'Hospitalisation Details'!A:M,8,FALSE)</f>
        <v>tier - 3</v>
      </c>
      <c r="O1898" s="6" t="str">
        <f>VLOOKUP(Table2[[#This Row],[CustomerID]],'Hospitalisation Details'!A:M,9,FALSE)</f>
        <v>tier - 3</v>
      </c>
      <c r="P1898" s="6" t="str">
        <f>VLOOKUP(Table2[[#This Row],[CustomerID]],'Hospitalisation Details'!A:M,10,FALSE)</f>
        <v>R1012</v>
      </c>
      <c r="Q1898" s="6">
        <f>VLOOKUP(Table2[[#This Row],[CustomerID]],'Hospitalisation Details'!A:M,13,FALSE)</f>
        <v>30</v>
      </c>
      <c r="R1898" s="41"/>
    </row>
    <row r="1899" spans="1:18" x14ac:dyDescent="0.3">
      <c r="A1899" s="6" t="str">
        <f>VLOOKUP('Customer Names'!A1899,'Customer Names'!A:A,1,FALSE)</f>
        <v>Id1898</v>
      </c>
      <c r="B1899" s="6" t="str">
        <f>VLOOKUP(Table2[[#This Row],[CustomerID]],'Customer Names'!A:E,4,FALSE)</f>
        <v xml:space="preserve">  Wesley C</v>
      </c>
      <c r="C1899" s="6">
        <f>VLOOKUP(Table2[[#This Row],[CustomerID]],'Medical Examinations'!A:J,2,FALSE)</f>
        <v>19.95</v>
      </c>
      <c r="D1899" s="6">
        <f>VLOOKUP(Table2[[#This Row],[CustomerID]],'Medical Examinations'!A:J,3,FALSE)</f>
        <v>5.13</v>
      </c>
      <c r="E1899" s="6" t="str">
        <f>VLOOKUP(Table2[[#This Row],[CustomerID]],'Medical Examinations'!A:J,4,FALSE)</f>
        <v>No</v>
      </c>
      <c r="F1899" s="6" t="str">
        <f>VLOOKUP(Table2[[#This Row],[CustomerID]],'Medical Examinations'!A:J,5,FALSE)</f>
        <v>yes</v>
      </c>
      <c r="G1899" s="6" t="str">
        <f>VLOOKUP(Table2[[#This Row],[CustomerID]],'Medical Examinations'!A:J,6,FALSE)</f>
        <v>No</v>
      </c>
      <c r="H1899" s="6">
        <f>VLOOKUP(Table2[[#This Row],[CustomerID]],'Medical Examinations'!A:J,7,FALSE)</f>
        <v>2</v>
      </c>
      <c r="I1899" s="6" t="str">
        <f>VLOOKUP(Table2[[#This Row],[CustomerID]],'Medical Examinations'!A:J,8,FALSE)</f>
        <v>No</v>
      </c>
      <c r="J1899" s="6" t="str">
        <f>VLOOKUP(Table2[[#This Row],[CustomerID]],'Medical Examinations'!A:J,9,FALSE)</f>
        <v>NormalWeight</v>
      </c>
      <c r="K1899" s="6" t="str">
        <f>VLOOKUP(Table2[[#This Row],[CustomerID]],'Medical Examinations'!A:J,10,FALSE)</f>
        <v>Normal</v>
      </c>
      <c r="L1899" s="6" t="str">
        <f>VLOOKUP(Table2[[#This Row],[CustomerID]],'Hospitalisation Details'!A:M,12,FALSE)</f>
        <v>13-Sep-2000</v>
      </c>
      <c r="M1899" s="6">
        <f>VLOOKUP(Table2[[#This Row],[CustomerID]],'Hospitalisation Details'!A:M,7,FALSE)</f>
        <v>4005.42</v>
      </c>
      <c r="N1899" s="6" t="str">
        <f>VLOOKUP(Table2[[#This Row],[CustomerID]],'Hospitalisation Details'!A:M,8,FALSE)</f>
        <v>tier - 2</v>
      </c>
      <c r="O1899" s="6" t="str">
        <f>VLOOKUP(Table2[[#This Row],[CustomerID]],'Hospitalisation Details'!A:M,9,FALSE)</f>
        <v>tier - 1</v>
      </c>
      <c r="P1899" s="6" t="str">
        <f>VLOOKUP(Table2[[#This Row],[CustomerID]],'Hospitalisation Details'!A:M,10,FALSE)</f>
        <v>R1015</v>
      </c>
      <c r="Q1899" s="6">
        <f>VLOOKUP(Table2[[#This Row],[CustomerID]],'Hospitalisation Details'!A:M,13,FALSE)</f>
        <v>22</v>
      </c>
      <c r="R1899" s="41"/>
    </row>
    <row r="1900" spans="1:18" x14ac:dyDescent="0.3">
      <c r="A1900" s="6" t="str">
        <f>VLOOKUP('Customer Names'!A1900,'Customer Names'!A:A,1,FALSE)</f>
        <v>Id1899</v>
      </c>
      <c r="B1900" s="6" t="str">
        <f>VLOOKUP(Table2[[#This Row],[CustomerID]],'Customer Names'!A:E,4,FALSE)</f>
        <v xml:space="preserve">  Christopher</v>
      </c>
      <c r="C1900" s="6">
        <f>VLOOKUP(Table2[[#This Row],[CustomerID]],'Medical Examinations'!A:J,2,FALSE)</f>
        <v>21.24</v>
      </c>
      <c r="D1900" s="6">
        <f>VLOOKUP(Table2[[#This Row],[CustomerID]],'Medical Examinations'!A:J,3,FALSE)</f>
        <v>4.49</v>
      </c>
      <c r="E1900" s="6" t="str">
        <f>VLOOKUP(Table2[[#This Row],[CustomerID]],'Medical Examinations'!A:J,4,FALSE)</f>
        <v>No</v>
      </c>
      <c r="F1900" s="6" t="str">
        <f>VLOOKUP(Table2[[#This Row],[CustomerID]],'Medical Examinations'!A:J,5,FALSE)</f>
        <v>No</v>
      </c>
      <c r="G1900" s="6" t="str">
        <f>VLOOKUP(Table2[[#This Row],[CustomerID]],'Medical Examinations'!A:J,6,FALSE)</f>
        <v>No</v>
      </c>
      <c r="H1900" s="6">
        <f>VLOOKUP(Table2[[#This Row],[CustomerID]],'Medical Examinations'!A:J,7,FALSE)</f>
        <v>0</v>
      </c>
      <c r="I1900" s="6" t="str">
        <f>VLOOKUP(Table2[[#This Row],[CustomerID]],'Medical Examinations'!A:J,8,FALSE)</f>
        <v>No</v>
      </c>
      <c r="J1900" s="6" t="str">
        <f>VLOOKUP(Table2[[#This Row],[CustomerID]],'Medical Examinations'!A:J,9,FALSE)</f>
        <v>NormalWeight</v>
      </c>
      <c r="K1900" s="6" t="str">
        <f>VLOOKUP(Table2[[#This Row],[CustomerID]],'Medical Examinations'!A:J,10,FALSE)</f>
        <v>Normal</v>
      </c>
      <c r="L1900" s="6" t="str">
        <f>VLOOKUP(Table2[[#This Row],[CustomerID]],'Hospitalisation Details'!A:M,12,FALSE)</f>
        <v>10-Jul-1989</v>
      </c>
      <c r="M1900" s="6">
        <f>VLOOKUP(Table2[[#This Row],[CustomerID]],'Hospitalisation Details'!A:M,7,FALSE)</f>
        <v>4002.36</v>
      </c>
      <c r="N1900" s="6" t="str">
        <f>VLOOKUP(Table2[[#This Row],[CustomerID]],'Hospitalisation Details'!A:M,8,FALSE)</f>
        <v>tier - 2</v>
      </c>
      <c r="O1900" s="6" t="str">
        <f>VLOOKUP(Table2[[#This Row],[CustomerID]],'Hospitalisation Details'!A:M,9,FALSE)</f>
        <v>tier - 1</v>
      </c>
      <c r="P1900" s="6" t="str">
        <f>VLOOKUP(Table2[[#This Row],[CustomerID]],'Hospitalisation Details'!A:M,10,FALSE)</f>
        <v>R1013</v>
      </c>
      <c r="Q1900" s="6">
        <f>VLOOKUP(Table2[[#This Row],[CustomerID]],'Hospitalisation Details'!A:M,13,FALSE)</f>
        <v>33</v>
      </c>
      <c r="R1900" s="41"/>
    </row>
    <row r="1901" spans="1:18" x14ac:dyDescent="0.3">
      <c r="A1901" s="6" t="str">
        <f>VLOOKUP('Customer Names'!A1901,'Customer Names'!A:A,1,FALSE)</f>
        <v>Id1900</v>
      </c>
      <c r="B1901" s="6" t="str">
        <f>VLOOKUP(Table2[[#This Row],[CustomerID]],'Customer Names'!A:E,4,FALSE)</f>
        <v xml:space="preserve">  Jessica</v>
      </c>
      <c r="C1901" s="6">
        <f>VLOOKUP(Table2[[#This Row],[CustomerID]],'Medical Examinations'!A:J,2,FALSE)</f>
        <v>44.22</v>
      </c>
      <c r="D1901" s="6">
        <f>VLOOKUP(Table2[[#This Row],[CustomerID]],'Medical Examinations'!A:J,3,FALSE)</f>
        <v>6.35</v>
      </c>
      <c r="E1901" s="6" t="str">
        <f>VLOOKUP(Table2[[#This Row],[CustomerID]],'Medical Examinations'!A:J,4,FALSE)</f>
        <v>No</v>
      </c>
      <c r="F1901" s="6" t="str">
        <f>VLOOKUP(Table2[[#This Row],[CustomerID]],'Medical Examinations'!A:J,5,FALSE)</f>
        <v>No</v>
      </c>
      <c r="G1901" s="6" t="str">
        <f>VLOOKUP(Table2[[#This Row],[CustomerID]],'Medical Examinations'!A:J,6,FALSE)</f>
        <v>No</v>
      </c>
      <c r="H1901" s="6">
        <f>VLOOKUP(Table2[[#This Row],[CustomerID]],'Medical Examinations'!A:J,7,FALSE)</f>
        <v>0</v>
      </c>
      <c r="I1901" s="6" t="str">
        <f>VLOOKUP(Table2[[#This Row],[CustomerID]],'Medical Examinations'!A:J,8,FALSE)</f>
        <v>No</v>
      </c>
      <c r="J1901" s="6" t="str">
        <f>VLOOKUP(Table2[[#This Row],[CustomerID]],'Medical Examinations'!A:J,9,FALSE)</f>
        <v>Obesity</v>
      </c>
      <c r="K1901" s="6" t="str">
        <f>VLOOKUP(Table2[[#This Row],[CustomerID]],'Medical Examinations'!A:J,10,FALSE)</f>
        <v>Prediabetes</v>
      </c>
      <c r="L1901" s="6" t="str">
        <f>VLOOKUP(Table2[[#This Row],[CustomerID]],'Hospitalisation Details'!A:M,12,FALSE)</f>
        <v>1-Nov-1990</v>
      </c>
      <c r="M1901" s="6">
        <f>VLOOKUP(Table2[[#This Row],[CustomerID]],'Hospitalisation Details'!A:M,7,FALSE)</f>
        <v>3994.18</v>
      </c>
      <c r="N1901" s="6" t="str">
        <f>VLOOKUP(Table2[[#This Row],[CustomerID]],'Hospitalisation Details'!A:M,8,FALSE)</f>
        <v>tier - 2</v>
      </c>
      <c r="O1901" s="6" t="str">
        <f>VLOOKUP(Table2[[#This Row],[CustomerID]],'Hospitalisation Details'!A:M,9,FALSE)</f>
        <v>tier - 2</v>
      </c>
      <c r="P1901" s="6" t="str">
        <f>VLOOKUP(Table2[[#This Row],[CustomerID]],'Hospitalisation Details'!A:M,10,FALSE)</f>
        <v>R1013</v>
      </c>
      <c r="Q1901" s="6">
        <f>VLOOKUP(Table2[[#This Row],[CustomerID]],'Hospitalisation Details'!A:M,13,FALSE)</f>
        <v>32</v>
      </c>
      <c r="R1901" s="41"/>
    </row>
    <row r="1902" spans="1:18" x14ac:dyDescent="0.3">
      <c r="A1902" s="6" t="str">
        <f>VLOOKUP('Customer Names'!A1902,'Customer Names'!A:A,1,FALSE)</f>
        <v>Id1901</v>
      </c>
      <c r="B1902" s="6" t="str">
        <f>VLOOKUP(Table2[[#This Row],[CustomerID]],'Customer Names'!A:E,4,FALSE)</f>
        <v xml:space="preserve">  Christin</v>
      </c>
      <c r="C1902" s="6">
        <f>VLOOKUP(Table2[[#This Row],[CustomerID]],'Medical Examinations'!A:J,2,FALSE)</f>
        <v>41.1</v>
      </c>
      <c r="D1902" s="6">
        <f>VLOOKUP(Table2[[#This Row],[CustomerID]],'Medical Examinations'!A:J,3,FALSE)</f>
        <v>5.79</v>
      </c>
      <c r="E1902" s="6" t="str">
        <f>VLOOKUP(Table2[[#This Row],[CustomerID]],'Medical Examinations'!A:J,4,FALSE)</f>
        <v>No</v>
      </c>
      <c r="F1902" s="6" t="str">
        <f>VLOOKUP(Table2[[#This Row],[CustomerID]],'Medical Examinations'!A:J,5,FALSE)</f>
        <v>No</v>
      </c>
      <c r="G1902" s="6" t="str">
        <f>VLOOKUP(Table2[[#This Row],[CustomerID]],'Medical Examinations'!A:J,6,FALSE)</f>
        <v>No</v>
      </c>
      <c r="H1902" s="6">
        <f>VLOOKUP(Table2[[#This Row],[CustomerID]],'Medical Examinations'!A:J,7,FALSE)</f>
        <v>0</v>
      </c>
      <c r="I1902" s="6" t="str">
        <f>VLOOKUP(Table2[[#This Row],[CustomerID]],'Medical Examinations'!A:J,8,FALSE)</f>
        <v>No</v>
      </c>
      <c r="J1902" s="6" t="str">
        <f>VLOOKUP(Table2[[#This Row],[CustomerID]],'Medical Examinations'!A:J,9,FALSE)</f>
        <v>Obesity</v>
      </c>
      <c r="K1902" s="6" t="str">
        <f>VLOOKUP(Table2[[#This Row],[CustomerID]],'Medical Examinations'!A:J,10,FALSE)</f>
        <v>Prediabetes</v>
      </c>
      <c r="L1902" s="6" t="str">
        <f>VLOOKUP(Table2[[#This Row],[CustomerID]],'Hospitalisation Details'!A:M,12,FALSE)</f>
        <v>22-Nov-1990</v>
      </c>
      <c r="M1902" s="6">
        <f>VLOOKUP(Table2[[#This Row],[CustomerID]],'Hospitalisation Details'!A:M,7,FALSE)</f>
        <v>3989.84</v>
      </c>
      <c r="N1902" s="6" t="str">
        <f>VLOOKUP(Table2[[#This Row],[CustomerID]],'Hospitalisation Details'!A:M,8,FALSE)</f>
        <v>tier - 2</v>
      </c>
      <c r="O1902" s="6" t="str">
        <f>VLOOKUP(Table2[[#This Row],[CustomerID]],'Hospitalisation Details'!A:M,9,FALSE)</f>
        <v>tier - 2</v>
      </c>
      <c r="P1902" s="6" t="str">
        <f>VLOOKUP(Table2[[#This Row],[CustomerID]],'Hospitalisation Details'!A:M,10,FALSE)</f>
        <v>R1011</v>
      </c>
      <c r="Q1902" s="6">
        <f>VLOOKUP(Table2[[#This Row],[CustomerID]],'Hospitalisation Details'!A:M,13,FALSE)</f>
        <v>32</v>
      </c>
      <c r="R1902" s="41"/>
    </row>
    <row r="1903" spans="1:18" x14ac:dyDescent="0.3">
      <c r="A1903" s="6" t="str">
        <f>VLOOKUP('Customer Names'!A1903,'Customer Names'!A:A,1,FALSE)</f>
        <v>Id1902</v>
      </c>
      <c r="B1903" s="6" t="str">
        <f>VLOOKUP(Table2[[#This Row],[CustomerID]],'Customer Names'!A:E,4,FALSE)</f>
        <v xml:space="preserve">  Sara</v>
      </c>
      <c r="C1903" s="6">
        <f>VLOOKUP(Table2[[#This Row],[CustomerID]],'Medical Examinations'!A:J,2,FALSE)</f>
        <v>34.200000000000003</v>
      </c>
      <c r="D1903" s="6">
        <f>VLOOKUP(Table2[[#This Row],[CustomerID]],'Medical Examinations'!A:J,3,FALSE)</f>
        <v>4.78</v>
      </c>
      <c r="E1903" s="6" t="str">
        <f>VLOOKUP(Table2[[#This Row],[CustomerID]],'Medical Examinations'!A:J,4,FALSE)</f>
        <v>Yes</v>
      </c>
      <c r="F1903" s="6" t="str">
        <f>VLOOKUP(Table2[[#This Row],[CustomerID]],'Medical Examinations'!A:J,5,FALSE)</f>
        <v>No</v>
      </c>
      <c r="G1903" s="6" t="str">
        <f>VLOOKUP(Table2[[#This Row],[CustomerID]],'Medical Examinations'!A:J,6,FALSE)</f>
        <v>No</v>
      </c>
      <c r="H1903" s="6">
        <f>VLOOKUP(Table2[[#This Row],[CustomerID]],'Medical Examinations'!A:J,7,FALSE)</f>
        <v>0</v>
      </c>
      <c r="I1903" s="6" t="str">
        <f>VLOOKUP(Table2[[#This Row],[CustomerID]],'Medical Examinations'!A:J,8,FALSE)</f>
        <v>No</v>
      </c>
      <c r="J1903" s="6" t="str">
        <f>VLOOKUP(Table2[[#This Row],[CustomerID]],'Medical Examinations'!A:J,9,FALSE)</f>
        <v>Obesity</v>
      </c>
      <c r="K1903" s="6" t="str">
        <f>VLOOKUP(Table2[[#This Row],[CustomerID]],'Medical Examinations'!A:J,10,FALSE)</f>
        <v>Normal</v>
      </c>
      <c r="L1903" s="6" t="str">
        <f>VLOOKUP(Table2[[#This Row],[CustomerID]],'Hospitalisation Details'!A:M,12,FALSE)</f>
        <v>8-Sep-1996</v>
      </c>
      <c r="M1903" s="6">
        <f>VLOOKUP(Table2[[#This Row],[CustomerID]],'Hospitalisation Details'!A:M,7,FALSE)</f>
        <v>3987.93</v>
      </c>
      <c r="N1903" s="6" t="str">
        <f>VLOOKUP(Table2[[#This Row],[CustomerID]],'Hospitalisation Details'!A:M,8,FALSE)</f>
        <v>tier - 2</v>
      </c>
      <c r="O1903" s="6" t="str">
        <f>VLOOKUP(Table2[[#This Row],[CustomerID]],'Hospitalisation Details'!A:M,9,FALSE)</f>
        <v>tier - 2</v>
      </c>
      <c r="P1903" s="6" t="str">
        <f>VLOOKUP(Table2[[#This Row],[CustomerID]],'Hospitalisation Details'!A:M,10,FALSE)</f>
        <v>R1011</v>
      </c>
      <c r="Q1903" s="6">
        <f>VLOOKUP(Table2[[#This Row],[CustomerID]],'Hospitalisation Details'!A:M,13,FALSE)</f>
        <v>26</v>
      </c>
      <c r="R1903" s="41"/>
    </row>
    <row r="1904" spans="1:18" x14ac:dyDescent="0.3">
      <c r="A1904" s="6" t="str">
        <f>VLOOKUP('Customer Names'!A1904,'Customer Names'!A:A,1,FALSE)</f>
        <v>Id1903</v>
      </c>
      <c r="B1904" s="6" t="str">
        <f>VLOOKUP(Table2[[#This Row],[CustomerID]],'Customer Names'!A:E,4,FALSE)</f>
        <v xml:space="preserve">  Elizabeth</v>
      </c>
      <c r="C1904" s="6">
        <f>VLOOKUP(Table2[[#This Row],[CustomerID]],'Medical Examinations'!A:J,2,FALSE)</f>
        <v>29.92</v>
      </c>
      <c r="D1904" s="6">
        <f>VLOOKUP(Table2[[#This Row],[CustomerID]],'Medical Examinations'!A:J,3,FALSE)</f>
        <v>6.02</v>
      </c>
      <c r="E1904" s="6" t="str">
        <f>VLOOKUP(Table2[[#This Row],[CustomerID]],'Medical Examinations'!A:J,4,FALSE)</f>
        <v>Yes</v>
      </c>
      <c r="F1904" s="6" t="str">
        <f>VLOOKUP(Table2[[#This Row],[CustomerID]],'Medical Examinations'!A:J,5,FALSE)</f>
        <v>No</v>
      </c>
      <c r="G1904" s="6" t="str">
        <f>VLOOKUP(Table2[[#This Row],[CustomerID]],'Medical Examinations'!A:J,6,FALSE)</f>
        <v>No</v>
      </c>
      <c r="H1904" s="6">
        <f>VLOOKUP(Table2[[#This Row],[CustomerID]],'Medical Examinations'!A:J,7,FALSE)</f>
        <v>0</v>
      </c>
      <c r="I1904" s="6" t="str">
        <f>VLOOKUP(Table2[[#This Row],[CustomerID]],'Medical Examinations'!A:J,8,FALSE)</f>
        <v>No</v>
      </c>
      <c r="J1904" s="6" t="str">
        <f>VLOOKUP(Table2[[#This Row],[CustomerID]],'Medical Examinations'!A:J,9,FALSE)</f>
        <v>Obesity</v>
      </c>
      <c r="K1904" s="6" t="str">
        <f>VLOOKUP(Table2[[#This Row],[CustomerID]],'Medical Examinations'!A:J,10,FALSE)</f>
        <v>Prediabetes</v>
      </c>
      <c r="L1904" s="6" t="str">
        <f>VLOOKUP(Table2[[#This Row],[CustomerID]],'Hospitalisation Details'!A:M,12,FALSE)</f>
        <v>17-Aug-1996</v>
      </c>
      <c r="M1904" s="6">
        <f>VLOOKUP(Table2[[#This Row],[CustomerID]],'Hospitalisation Details'!A:M,7,FALSE)</f>
        <v>3981.98</v>
      </c>
      <c r="N1904" s="6" t="str">
        <f>VLOOKUP(Table2[[#This Row],[CustomerID]],'Hospitalisation Details'!A:M,8,FALSE)</f>
        <v>tier - 2</v>
      </c>
      <c r="O1904" s="6" t="str">
        <f>VLOOKUP(Table2[[#This Row],[CustomerID]],'Hospitalisation Details'!A:M,9,FALSE)</f>
        <v>tier - 2</v>
      </c>
      <c r="P1904" s="6" t="str">
        <f>VLOOKUP(Table2[[#This Row],[CustomerID]],'Hospitalisation Details'!A:M,10,FALSE)</f>
        <v>R1013</v>
      </c>
      <c r="Q1904" s="6">
        <f>VLOOKUP(Table2[[#This Row],[CustomerID]],'Hospitalisation Details'!A:M,13,FALSE)</f>
        <v>26</v>
      </c>
      <c r="R1904" s="41"/>
    </row>
    <row r="1905" spans="1:18" x14ac:dyDescent="0.3">
      <c r="A1905" s="6" t="str">
        <f>VLOOKUP('Customer Names'!A1905,'Customer Names'!A:A,1,FALSE)</f>
        <v>Id1904</v>
      </c>
      <c r="B1905" s="6" t="str">
        <f>VLOOKUP(Table2[[#This Row],[CustomerID]],'Customer Names'!A:E,4,FALSE)</f>
        <v xml:space="preserve">  Margaret P</v>
      </c>
      <c r="C1905" s="6">
        <f>VLOOKUP(Table2[[#This Row],[CustomerID]],'Medical Examinations'!A:J,2,FALSE)</f>
        <v>28.93</v>
      </c>
      <c r="D1905" s="6">
        <f>VLOOKUP(Table2[[#This Row],[CustomerID]],'Medical Examinations'!A:J,3,FALSE)</f>
        <v>4.4400000000000004</v>
      </c>
      <c r="E1905" s="6" t="str">
        <f>VLOOKUP(Table2[[#This Row],[CustomerID]],'Medical Examinations'!A:J,4,FALSE)</f>
        <v>No</v>
      </c>
      <c r="F1905" s="6" t="str">
        <f>VLOOKUP(Table2[[#This Row],[CustomerID]],'Medical Examinations'!A:J,5,FALSE)</f>
        <v>No</v>
      </c>
      <c r="G1905" s="6" t="str">
        <f>VLOOKUP(Table2[[#This Row],[CustomerID]],'Medical Examinations'!A:J,6,FALSE)</f>
        <v>No</v>
      </c>
      <c r="H1905" s="6">
        <f>VLOOKUP(Table2[[#This Row],[CustomerID]],'Medical Examinations'!A:J,7,FALSE)</f>
        <v>0</v>
      </c>
      <c r="I1905" s="6" t="str">
        <f>VLOOKUP(Table2[[#This Row],[CustomerID]],'Medical Examinations'!A:J,8,FALSE)</f>
        <v>No</v>
      </c>
      <c r="J1905" s="6" t="str">
        <f>VLOOKUP(Table2[[#This Row],[CustomerID]],'Medical Examinations'!A:J,9,FALSE)</f>
        <v>OverWeight</v>
      </c>
      <c r="K1905" s="6" t="str">
        <f>VLOOKUP(Table2[[#This Row],[CustomerID]],'Medical Examinations'!A:J,10,FALSE)</f>
        <v>Normal</v>
      </c>
      <c r="L1905" s="6" t="str">
        <f>VLOOKUP(Table2[[#This Row],[CustomerID]],'Hospitalisation Details'!A:M,12,FALSE)</f>
        <v>29-Jul-1990</v>
      </c>
      <c r="M1905" s="6">
        <f>VLOOKUP(Table2[[#This Row],[CustomerID]],'Hospitalisation Details'!A:M,7,FALSE)</f>
        <v>3972.92</v>
      </c>
      <c r="N1905" s="6" t="str">
        <f>VLOOKUP(Table2[[#This Row],[CustomerID]],'Hospitalisation Details'!A:M,8,FALSE)</f>
        <v>tier - 2</v>
      </c>
      <c r="O1905" s="6" t="str">
        <f>VLOOKUP(Table2[[#This Row],[CustomerID]],'Hospitalisation Details'!A:M,9,FALSE)</f>
        <v>tier - 3</v>
      </c>
      <c r="P1905" s="6" t="str">
        <f>VLOOKUP(Table2[[#This Row],[CustomerID]],'Hospitalisation Details'!A:M,10,FALSE)</f>
        <v>R1013</v>
      </c>
      <c r="Q1905" s="6">
        <f>VLOOKUP(Table2[[#This Row],[CustomerID]],'Hospitalisation Details'!A:M,13,FALSE)</f>
        <v>32</v>
      </c>
      <c r="R1905" s="41"/>
    </row>
    <row r="1906" spans="1:18" x14ac:dyDescent="0.3">
      <c r="A1906" s="6" t="str">
        <f>VLOOKUP('Customer Names'!A1906,'Customer Names'!A:A,1,FALSE)</f>
        <v>Id1905</v>
      </c>
      <c r="B1906" s="6" t="str">
        <f>VLOOKUP(Table2[[#This Row],[CustomerID]],'Customer Names'!A:E,4,FALSE)</f>
        <v xml:space="preserve">  Tiffany K</v>
      </c>
      <c r="C1906" s="6">
        <f>VLOOKUP(Table2[[#This Row],[CustomerID]],'Medical Examinations'!A:J,2,FALSE)</f>
        <v>31.254999999999999</v>
      </c>
      <c r="D1906" s="6">
        <f>VLOOKUP(Table2[[#This Row],[CustomerID]],'Medical Examinations'!A:J,3,FALSE)</f>
        <v>5.84</v>
      </c>
      <c r="E1906" s="6" t="str">
        <f>VLOOKUP(Table2[[#This Row],[CustomerID]],'Medical Examinations'!A:J,4,FALSE)</f>
        <v>Yes</v>
      </c>
      <c r="F1906" s="6" t="str">
        <f>VLOOKUP(Table2[[#This Row],[CustomerID]],'Medical Examinations'!A:J,5,FALSE)</f>
        <v>No</v>
      </c>
      <c r="G1906" s="6" t="str">
        <f>VLOOKUP(Table2[[#This Row],[CustomerID]],'Medical Examinations'!A:J,6,FALSE)</f>
        <v>No</v>
      </c>
      <c r="H1906" s="6">
        <f>VLOOKUP(Table2[[#This Row],[CustomerID]],'Medical Examinations'!A:J,7,FALSE)</f>
        <v>1</v>
      </c>
      <c r="I1906" s="6" t="str">
        <f>VLOOKUP(Table2[[#This Row],[CustomerID]],'Medical Examinations'!A:J,8,FALSE)</f>
        <v>No</v>
      </c>
      <c r="J1906" s="6" t="str">
        <f>VLOOKUP(Table2[[#This Row],[CustomerID]],'Medical Examinations'!A:J,9,FALSE)</f>
        <v>Obesity</v>
      </c>
      <c r="K1906" s="6" t="str">
        <f>VLOOKUP(Table2[[#This Row],[CustomerID]],'Medical Examinations'!A:J,10,FALSE)</f>
        <v>Prediabetes</v>
      </c>
      <c r="L1906" s="6" t="str">
        <f>VLOOKUP(Table2[[#This Row],[CustomerID]],'Hospitalisation Details'!A:M,12,FALSE)</f>
        <v>11-Jul-1995</v>
      </c>
      <c r="M1906" s="6">
        <f>VLOOKUP(Table2[[#This Row],[CustomerID]],'Hospitalisation Details'!A:M,7,FALSE)</f>
        <v>3956.07</v>
      </c>
      <c r="N1906" s="6" t="str">
        <f>VLOOKUP(Table2[[#This Row],[CustomerID]],'Hospitalisation Details'!A:M,8,FALSE)</f>
        <v>tier - 2</v>
      </c>
      <c r="O1906" s="6" t="str">
        <f>VLOOKUP(Table2[[#This Row],[CustomerID]],'Hospitalisation Details'!A:M,9,FALSE)</f>
        <v>tier - 2</v>
      </c>
      <c r="P1906" s="6" t="str">
        <f>VLOOKUP(Table2[[#This Row],[CustomerID]],'Hospitalisation Details'!A:M,10,FALSE)</f>
        <v>R1012</v>
      </c>
      <c r="Q1906" s="6">
        <f>VLOOKUP(Table2[[#This Row],[CustomerID]],'Hospitalisation Details'!A:M,13,FALSE)</f>
        <v>27</v>
      </c>
      <c r="R1906" s="41"/>
    </row>
    <row r="1907" spans="1:18" x14ac:dyDescent="0.3">
      <c r="A1907" s="6" t="str">
        <f>VLOOKUP('Customer Names'!A1907,'Customer Names'!A:A,1,FALSE)</f>
        <v>Id1906</v>
      </c>
      <c r="B1907" s="6" t="str">
        <f>VLOOKUP(Table2[[#This Row],[CustomerID]],'Customer Names'!A:E,4,FALSE)</f>
        <v xml:space="preserve">  David M</v>
      </c>
      <c r="C1907" s="6">
        <f>VLOOKUP(Table2[[#This Row],[CustomerID]],'Medical Examinations'!A:J,2,FALSE)</f>
        <v>29.83</v>
      </c>
      <c r="D1907" s="6">
        <f>VLOOKUP(Table2[[#This Row],[CustomerID]],'Medical Examinations'!A:J,3,FALSE)</f>
        <v>5.39</v>
      </c>
      <c r="E1907" s="6" t="str">
        <f>VLOOKUP(Table2[[#This Row],[CustomerID]],'Medical Examinations'!A:J,4,FALSE)</f>
        <v>No</v>
      </c>
      <c r="F1907" s="6" t="str">
        <f>VLOOKUP(Table2[[#This Row],[CustomerID]],'Medical Examinations'!A:J,5,FALSE)</f>
        <v>No</v>
      </c>
      <c r="G1907" s="6" t="str">
        <f>VLOOKUP(Table2[[#This Row],[CustomerID]],'Medical Examinations'!A:J,6,FALSE)</f>
        <v>No</v>
      </c>
      <c r="H1907" s="6">
        <f>VLOOKUP(Table2[[#This Row],[CustomerID]],'Medical Examinations'!A:J,7,FALSE)</f>
        <v>0</v>
      </c>
      <c r="I1907" s="6" t="str">
        <f>VLOOKUP(Table2[[#This Row],[CustomerID]],'Medical Examinations'!A:J,8,FALSE)</f>
        <v>No</v>
      </c>
      <c r="J1907" s="6" t="str">
        <f>VLOOKUP(Table2[[#This Row],[CustomerID]],'Medical Examinations'!A:J,9,FALSE)</f>
        <v>OverWeight</v>
      </c>
      <c r="K1907" s="6" t="str">
        <f>VLOOKUP(Table2[[#This Row],[CustomerID]],'Medical Examinations'!A:J,10,FALSE)</f>
        <v>Normal</v>
      </c>
      <c r="L1907" s="6" t="str">
        <f>VLOOKUP(Table2[[#This Row],[CustomerID]],'Hospitalisation Details'!A:M,12,FALSE)</f>
        <v>10-Jul-1999</v>
      </c>
      <c r="M1907" s="6">
        <f>VLOOKUP(Table2[[#This Row],[CustomerID]],'Hospitalisation Details'!A:M,7,FALSE)</f>
        <v>3955.98</v>
      </c>
      <c r="N1907" s="6" t="str">
        <f>VLOOKUP(Table2[[#This Row],[CustomerID]],'Hospitalisation Details'!A:M,8,FALSE)</f>
        <v>tier - 2</v>
      </c>
      <c r="O1907" s="6" t="str">
        <f>VLOOKUP(Table2[[#This Row],[CustomerID]],'Hospitalisation Details'!A:M,9,FALSE)</f>
        <v>tier - 3</v>
      </c>
      <c r="P1907" s="6" t="str">
        <f>VLOOKUP(Table2[[#This Row],[CustomerID]],'Hospitalisation Details'!A:M,10,FALSE)</f>
        <v>R1021</v>
      </c>
      <c r="Q1907" s="6">
        <f>VLOOKUP(Table2[[#This Row],[CustomerID]],'Hospitalisation Details'!A:M,13,FALSE)</f>
        <v>23</v>
      </c>
      <c r="R1907" s="41"/>
    </row>
    <row r="1908" spans="1:18" x14ac:dyDescent="0.3">
      <c r="A1908" s="6" t="str">
        <f>VLOOKUP('Customer Names'!A1908,'Customer Names'!A:A,1,FALSE)</f>
        <v>Id1907</v>
      </c>
      <c r="B1908" s="6" t="str">
        <f>VLOOKUP(Table2[[#This Row],[CustomerID]],'Customer Names'!A:E,4,FALSE)</f>
        <v xml:space="preserve">  Christine E</v>
      </c>
      <c r="C1908" s="6">
        <f>VLOOKUP(Table2[[#This Row],[CustomerID]],'Medical Examinations'!A:J,2,FALSE)</f>
        <v>29.59</v>
      </c>
      <c r="D1908" s="6">
        <f>VLOOKUP(Table2[[#This Row],[CustomerID]],'Medical Examinations'!A:J,3,FALSE)</f>
        <v>6.16</v>
      </c>
      <c r="E1908" s="6" t="str">
        <f>VLOOKUP(Table2[[#This Row],[CustomerID]],'Medical Examinations'!A:J,4,FALSE)</f>
        <v>No</v>
      </c>
      <c r="F1908" s="6" t="str">
        <f>VLOOKUP(Table2[[#This Row],[CustomerID]],'Medical Examinations'!A:J,5,FALSE)</f>
        <v>No</v>
      </c>
      <c r="G1908" s="6" t="str">
        <f>VLOOKUP(Table2[[#This Row],[CustomerID]],'Medical Examinations'!A:J,6,FALSE)</f>
        <v>Yes</v>
      </c>
      <c r="H1908" s="6">
        <f>VLOOKUP(Table2[[#This Row],[CustomerID]],'Medical Examinations'!A:J,7,FALSE)</f>
        <v>1</v>
      </c>
      <c r="I1908" s="6" t="str">
        <f>VLOOKUP(Table2[[#This Row],[CustomerID]],'Medical Examinations'!A:J,8,FALSE)</f>
        <v>No</v>
      </c>
      <c r="J1908" s="6" t="str">
        <f>VLOOKUP(Table2[[#This Row],[CustomerID]],'Medical Examinations'!A:J,9,FALSE)</f>
        <v>OverWeight</v>
      </c>
      <c r="K1908" s="6" t="str">
        <f>VLOOKUP(Table2[[#This Row],[CustomerID]],'Medical Examinations'!A:J,10,FALSE)</f>
        <v>Prediabetes</v>
      </c>
      <c r="L1908" s="6" t="str">
        <f>VLOOKUP(Table2[[#This Row],[CustomerID]],'Hospitalisation Details'!A:M,12,FALSE)</f>
        <v>11-Nov-1993</v>
      </c>
      <c r="M1908" s="6">
        <f>VLOOKUP(Table2[[#This Row],[CustomerID]],'Hospitalisation Details'!A:M,7,FALSE)</f>
        <v>3947.41</v>
      </c>
      <c r="N1908" s="6" t="str">
        <f>VLOOKUP(Table2[[#This Row],[CustomerID]],'Hospitalisation Details'!A:M,8,FALSE)</f>
        <v>tier - 2</v>
      </c>
      <c r="O1908" s="6" t="str">
        <f>VLOOKUP(Table2[[#This Row],[CustomerID]],'Hospitalisation Details'!A:M,9,FALSE)</f>
        <v>tier - 2</v>
      </c>
      <c r="P1908" s="6" t="str">
        <f>VLOOKUP(Table2[[#This Row],[CustomerID]],'Hospitalisation Details'!A:M,10,FALSE)</f>
        <v>R1013</v>
      </c>
      <c r="Q1908" s="6">
        <f>VLOOKUP(Table2[[#This Row],[CustomerID]],'Hospitalisation Details'!A:M,13,FALSE)</f>
        <v>29</v>
      </c>
      <c r="R1908" s="41"/>
    </row>
    <row r="1909" spans="1:18" x14ac:dyDescent="0.3">
      <c r="A1909" s="6" t="str">
        <f>VLOOKUP('Customer Names'!A1909,'Customer Names'!A:A,1,FALSE)</f>
        <v>Id1908</v>
      </c>
      <c r="B1909" s="6" t="str">
        <f>VLOOKUP(Table2[[#This Row],[CustomerID]],'Customer Names'!A:E,4,FALSE)</f>
        <v xml:space="preserve">  Donna</v>
      </c>
      <c r="C1909" s="6">
        <f>VLOOKUP(Table2[[#This Row],[CustomerID]],'Medical Examinations'!A:J,2,FALSE)</f>
        <v>31.16</v>
      </c>
      <c r="D1909" s="6">
        <f>VLOOKUP(Table2[[#This Row],[CustomerID]],'Medical Examinations'!A:J,3,FALSE)</f>
        <v>4.49</v>
      </c>
      <c r="E1909" s="6" t="str">
        <f>VLOOKUP(Table2[[#This Row],[CustomerID]],'Medical Examinations'!A:J,4,FALSE)</f>
        <v>No</v>
      </c>
      <c r="F1909" s="6" t="str">
        <f>VLOOKUP(Table2[[#This Row],[CustomerID]],'Medical Examinations'!A:J,5,FALSE)</f>
        <v>No</v>
      </c>
      <c r="G1909" s="6" t="str">
        <f>VLOOKUP(Table2[[#This Row],[CustomerID]],'Medical Examinations'!A:J,6,FALSE)</f>
        <v>Yes</v>
      </c>
      <c r="H1909" s="6">
        <f>VLOOKUP(Table2[[#This Row],[CustomerID]],'Medical Examinations'!A:J,7,FALSE)</f>
        <v>1</v>
      </c>
      <c r="I1909" s="6" t="str">
        <f>VLOOKUP(Table2[[#This Row],[CustomerID]],'Medical Examinations'!A:J,8,FALSE)</f>
        <v>No</v>
      </c>
      <c r="J1909" s="6" t="str">
        <f>VLOOKUP(Table2[[#This Row],[CustomerID]],'Medical Examinations'!A:J,9,FALSE)</f>
        <v>Obesity</v>
      </c>
      <c r="K1909" s="6" t="str">
        <f>VLOOKUP(Table2[[#This Row],[CustomerID]],'Medical Examinations'!A:J,10,FALSE)</f>
        <v>Normal</v>
      </c>
      <c r="L1909" s="6" t="str">
        <f>VLOOKUP(Table2[[#This Row],[CustomerID]],'Hospitalisation Details'!A:M,12,FALSE)</f>
        <v>29-Sep-1993</v>
      </c>
      <c r="M1909" s="6">
        <f>VLOOKUP(Table2[[#This Row],[CustomerID]],'Hospitalisation Details'!A:M,7,FALSE)</f>
        <v>3943.6</v>
      </c>
      <c r="N1909" s="6" t="str">
        <f>VLOOKUP(Table2[[#This Row],[CustomerID]],'Hospitalisation Details'!A:M,8,FALSE)</f>
        <v>tier - 2</v>
      </c>
      <c r="O1909" s="6" t="str">
        <f>VLOOKUP(Table2[[#This Row],[CustomerID]],'Hospitalisation Details'!A:M,9,FALSE)</f>
        <v>tier - 3</v>
      </c>
      <c r="P1909" s="6" t="str">
        <f>VLOOKUP(Table2[[#This Row],[CustomerID]],'Hospitalisation Details'!A:M,10,FALSE)</f>
        <v>R1024</v>
      </c>
      <c r="Q1909" s="6">
        <f>VLOOKUP(Table2[[#This Row],[CustomerID]],'Hospitalisation Details'!A:M,13,FALSE)</f>
        <v>29</v>
      </c>
      <c r="R1909" s="41"/>
    </row>
    <row r="1910" spans="1:18" x14ac:dyDescent="0.3">
      <c r="A1910" s="6" t="str">
        <f>VLOOKUP('Customer Names'!A1910,'Customer Names'!A:A,1,FALSE)</f>
        <v>Id1909</v>
      </c>
      <c r="B1910" s="6" t="str">
        <f>VLOOKUP(Table2[[#This Row],[CustomerID]],'Customer Names'!A:E,4,FALSE)</f>
        <v xml:space="preserve">  Rod</v>
      </c>
      <c r="C1910" s="6">
        <f>VLOOKUP(Table2[[#This Row],[CustomerID]],'Medical Examinations'!A:J,2,FALSE)</f>
        <v>34.21</v>
      </c>
      <c r="D1910" s="6">
        <f>VLOOKUP(Table2[[#This Row],[CustomerID]],'Medical Examinations'!A:J,3,FALSE)</f>
        <v>4.4800000000000004</v>
      </c>
      <c r="E1910" s="6" t="str">
        <f>VLOOKUP(Table2[[#This Row],[CustomerID]],'Medical Examinations'!A:J,4,FALSE)</f>
        <v>Yes</v>
      </c>
      <c r="F1910" s="6" t="str">
        <f>VLOOKUP(Table2[[#This Row],[CustomerID]],'Medical Examinations'!A:J,5,FALSE)</f>
        <v>No</v>
      </c>
      <c r="G1910" s="6" t="str">
        <f>VLOOKUP(Table2[[#This Row],[CustomerID]],'Medical Examinations'!A:J,6,FALSE)</f>
        <v>No</v>
      </c>
      <c r="H1910" s="6">
        <f>VLOOKUP(Table2[[#This Row],[CustomerID]],'Medical Examinations'!A:J,7,FALSE)</f>
        <v>1</v>
      </c>
      <c r="I1910" s="6" t="str">
        <f>VLOOKUP(Table2[[#This Row],[CustomerID]],'Medical Examinations'!A:J,8,FALSE)</f>
        <v>No</v>
      </c>
      <c r="J1910" s="6" t="str">
        <f>VLOOKUP(Table2[[#This Row],[CustomerID]],'Medical Examinations'!A:J,9,FALSE)</f>
        <v>Obesity</v>
      </c>
      <c r="K1910" s="6" t="str">
        <f>VLOOKUP(Table2[[#This Row],[CustomerID]],'Medical Examinations'!A:J,10,FALSE)</f>
        <v>Normal</v>
      </c>
      <c r="L1910" s="6" t="str">
        <f>VLOOKUP(Table2[[#This Row],[CustomerID]],'Hospitalisation Details'!A:M,12,FALSE)</f>
        <v>24-Oct-1988</v>
      </c>
      <c r="M1910" s="6">
        <f>VLOOKUP(Table2[[#This Row],[CustomerID]],'Hospitalisation Details'!A:M,7,FALSE)</f>
        <v>3935.18</v>
      </c>
      <c r="N1910" s="6" t="str">
        <f>VLOOKUP(Table2[[#This Row],[CustomerID]],'Hospitalisation Details'!A:M,8,FALSE)</f>
        <v>tier - 3</v>
      </c>
      <c r="O1910" s="6" t="str">
        <f>VLOOKUP(Table2[[#This Row],[CustomerID]],'Hospitalisation Details'!A:M,9,FALSE)</f>
        <v>tier - 1</v>
      </c>
      <c r="P1910" s="6" t="str">
        <f>VLOOKUP(Table2[[#This Row],[CustomerID]],'Hospitalisation Details'!A:M,10,FALSE)</f>
        <v>R1013</v>
      </c>
      <c r="Q1910" s="6">
        <f>VLOOKUP(Table2[[#This Row],[CustomerID]],'Hospitalisation Details'!A:M,13,FALSE)</f>
        <v>34</v>
      </c>
      <c r="R1910" s="41"/>
    </row>
    <row r="1911" spans="1:18" x14ac:dyDescent="0.3">
      <c r="A1911" s="6" t="str">
        <f>VLOOKUP('Customer Names'!A1911,'Customer Names'!A:A,1,FALSE)</f>
        <v>Id1910</v>
      </c>
      <c r="B1911" s="6" t="str">
        <f>VLOOKUP(Table2[[#This Row],[CustomerID]],'Customer Names'!A:E,4,FALSE)</f>
        <v xml:space="preserve">  Joe</v>
      </c>
      <c r="C1911" s="6">
        <f>VLOOKUP(Table2[[#This Row],[CustomerID]],'Medical Examinations'!A:J,2,FALSE)</f>
        <v>34.86</v>
      </c>
      <c r="D1911" s="6">
        <f>VLOOKUP(Table2[[#This Row],[CustomerID]],'Medical Examinations'!A:J,3,FALSE)</f>
        <v>10.97</v>
      </c>
      <c r="E1911" s="6" t="str">
        <f>VLOOKUP(Table2[[#This Row],[CustomerID]],'Medical Examinations'!A:J,4,FALSE)</f>
        <v>No</v>
      </c>
      <c r="F1911" s="6" t="str">
        <f>VLOOKUP(Table2[[#This Row],[CustomerID]],'Medical Examinations'!A:J,5,FALSE)</f>
        <v>No</v>
      </c>
      <c r="G1911" s="6" t="str">
        <f>VLOOKUP(Table2[[#This Row],[CustomerID]],'Medical Examinations'!A:J,6,FALSE)</f>
        <v>No</v>
      </c>
      <c r="H1911" s="6">
        <f>VLOOKUP(Table2[[#This Row],[CustomerID]],'Medical Examinations'!A:J,7,FALSE)</f>
        <v>0</v>
      </c>
      <c r="I1911" s="6" t="str">
        <f>VLOOKUP(Table2[[#This Row],[CustomerID]],'Medical Examinations'!A:J,8,FALSE)</f>
        <v>No</v>
      </c>
      <c r="J1911" s="6" t="str">
        <f>VLOOKUP(Table2[[#This Row],[CustomerID]],'Medical Examinations'!A:J,9,FALSE)</f>
        <v>Obesity</v>
      </c>
      <c r="K1911" s="6" t="str">
        <f>VLOOKUP(Table2[[#This Row],[CustomerID]],'Medical Examinations'!A:J,10,FALSE)</f>
        <v>Diabetes</v>
      </c>
      <c r="L1911" s="6" t="str">
        <f>VLOOKUP(Table2[[#This Row],[CustomerID]],'Hospitalisation Details'!A:M,12,FALSE)</f>
        <v>15-Jun-2002</v>
      </c>
      <c r="M1911" s="6">
        <f>VLOOKUP(Table2[[#This Row],[CustomerID]],'Hospitalisation Details'!A:M,7,FALSE)</f>
        <v>3931.51</v>
      </c>
      <c r="N1911" s="6" t="str">
        <f>VLOOKUP(Table2[[#This Row],[CustomerID]],'Hospitalisation Details'!A:M,8,FALSE)</f>
        <v>tier - 2</v>
      </c>
      <c r="O1911" s="6" t="str">
        <f>VLOOKUP(Table2[[#This Row],[CustomerID]],'Hospitalisation Details'!A:M,9,FALSE)</f>
        <v>tier - 3</v>
      </c>
      <c r="P1911" s="6" t="str">
        <f>VLOOKUP(Table2[[#This Row],[CustomerID]],'Hospitalisation Details'!A:M,10,FALSE)</f>
        <v>R1011</v>
      </c>
      <c r="Q1911" s="6">
        <f>VLOOKUP(Table2[[#This Row],[CustomerID]],'Hospitalisation Details'!A:M,13,FALSE)</f>
        <v>20</v>
      </c>
      <c r="R1911" s="41"/>
    </row>
    <row r="1912" spans="1:18" x14ac:dyDescent="0.3">
      <c r="A1912" s="6" t="str">
        <f>VLOOKUP('Customer Names'!A1912,'Customer Names'!A:A,1,FALSE)</f>
        <v>Id1911</v>
      </c>
      <c r="B1912" s="6" t="str">
        <f>VLOOKUP(Table2[[#This Row],[CustomerID]],'Customer Names'!A:E,4,FALSE)</f>
        <v xml:space="preserve">  Kayleigh</v>
      </c>
      <c r="C1912" s="6">
        <f>VLOOKUP(Table2[[#This Row],[CustomerID]],'Medical Examinations'!A:J,2,FALSE)</f>
        <v>34.58</v>
      </c>
      <c r="D1912" s="6">
        <f>VLOOKUP(Table2[[#This Row],[CustomerID]],'Medical Examinations'!A:J,3,FALSE)</f>
        <v>5.14</v>
      </c>
      <c r="E1912" s="6" t="str">
        <f>VLOOKUP(Table2[[#This Row],[CustomerID]],'Medical Examinations'!A:J,4,FALSE)</f>
        <v>No</v>
      </c>
      <c r="F1912" s="6" t="str">
        <f>VLOOKUP(Table2[[#This Row],[CustomerID]],'Medical Examinations'!A:J,5,FALSE)</f>
        <v>yes</v>
      </c>
      <c r="G1912" s="6" t="str">
        <f>VLOOKUP(Table2[[#This Row],[CustomerID]],'Medical Examinations'!A:J,6,FALSE)</f>
        <v>No</v>
      </c>
      <c r="H1912" s="6">
        <f>VLOOKUP(Table2[[#This Row],[CustomerID]],'Medical Examinations'!A:J,7,FALSE)</f>
        <v>2</v>
      </c>
      <c r="I1912" s="6" t="str">
        <f>VLOOKUP(Table2[[#This Row],[CustomerID]],'Medical Examinations'!A:J,8,FALSE)</f>
        <v>No</v>
      </c>
      <c r="J1912" s="6" t="str">
        <f>VLOOKUP(Table2[[#This Row],[CustomerID]],'Medical Examinations'!A:J,9,FALSE)</f>
        <v>Obesity</v>
      </c>
      <c r="K1912" s="6" t="str">
        <f>VLOOKUP(Table2[[#This Row],[CustomerID]],'Medical Examinations'!A:J,10,FALSE)</f>
        <v>Normal</v>
      </c>
      <c r="L1912" s="6" t="str">
        <f>VLOOKUP(Table2[[#This Row],[CustomerID]],'Hospitalisation Details'!A:M,12,FALSE)</f>
        <v>10-Jul-2000</v>
      </c>
      <c r="M1912" s="6">
        <f>VLOOKUP(Table2[[#This Row],[CustomerID]],'Hospitalisation Details'!A:M,7,FALSE)</f>
        <v>3925.76</v>
      </c>
      <c r="N1912" s="6" t="str">
        <f>VLOOKUP(Table2[[#This Row],[CustomerID]],'Hospitalisation Details'!A:M,8,FALSE)</f>
        <v>tier - 2</v>
      </c>
      <c r="O1912" s="6" t="str">
        <f>VLOOKUP(Table2[[#This Row],[CustomerID]],'Hospitalisation Details'!A:M,9,FALSE)</f>
        <v>tier - 2</v>
      </c>
      <c r="P1912" s="6" t="str">
        <f>VLOOKUP(Table2[[#This Row],[CustomerID]],'Hospitalisation Details'!A:M,10,FALSE)</f>
        <v>R1024</v>
      </c>
      <c r="Q1912" s="6">
        <f>VLOOKUP(Table2[[#This Row],[CustomerID]],'Hospitalisation Details'!A:M,13,FALSE)</f>
        <v>22</v>
      </c>
      <c r="R1912" s="41"/>
    </row>
    <row r="1913" spans="1:18" x14ac:dyDescent="0.3">
      <c r="A1913" s="6" t="str">
        <f>VLOOKUP('Customer Names'!A1913,'Customer Names'!A:A,1,FALSE)</f>
        <v>Id1912</v>
      </c>
      <c r="B1913" s="6" t="str">
        <f>VLOOKUP(Table2[[#This Row],[CustomerID]],'Customer Names'!A:E,4,FALSE)</f>
        <v xml:space="preserve">  Lorcan A</v>
      </c>
      <c r="C1913" s="6">
        <f>VLOOKUP(Table2[[#This Row],[CustomerID]],'Medical Examinations'!A:J,2,FALSE)</f>
        <v>17.940000000000001</v>
      </c>
      <c r="D1913" s="6">
        <f>VLOOKUP(Table2[[#This Row],[CustomerID]],'Medical Examinations'!A:J,3,FALSE)</f>
        <v>5.17</v>
      </c>
      <c r="E1913" s="6" t="str">
        <f>VLOOKUP(Table2[[#This Row],[CustomerID]],'Medical Examinations'!A:J,4,FALSE)</f>
        <v>Yes</v>
      </c>
      <c r="F1913" s="6" t="str">
        <f>VLOOKUP(Table2[[#This Row],[CustomerID]],'Medical Examinations'!A:J,5,FALSE)</f>
        <v>No</v>
      </c>
      <c r="G1913" s="6" t="str">
        <f>VLOOKUP(Table2[[#This Row],[CustomerID]],'Medical Examinations'!A:J,6,FALSE)</f>
        <v>No</v>
      </c>
      <c r="H1913" s="6">
        <f>VLOOKUP(Table2[[#This Row],[CustomerID]],'Medical Examinations'!A:J,7,FALSE)</f>
        <v>0</v>
      </c>
      <c r="I1913" s="6" t="str">
        <f>VLOOKUP(Table2[[#This Row],[CustomerID]],'Medical Examinations'!A:J,8,FALSE)</f>
        <v>No</v>
      </c>
      <c r="J1913" s="6" t="str">
        <f>VLOOKUP(Table2[[#This Row],[CustomerID]],'Medical Examinations'!A:J,9,FALSE)</f>
        <v>UnderWeight</v>
      </c>
      <c r="K1913" s="6" t="str">
        <f>VLOOKUP(Table2[[#This Row],[CustomerID]],'Medical Examinations'!A:J,10,FALSE)</f>
        <v>Normal</v>
      </c>
      <c r="L1913" s="6" t="str">
        <f>VLOOKUP(Table2[[#This Row],[CustomerID]],'Hospitalisation Details'!A:M,12,FALSE)</f>
        <v>5-Jul-1985</v>
      </c>
      <c r="M1913" s="6">
        <f>VLOOKUP(Table2[[#This Row],[CustomerID]],'Hospitalisation Details'!A:M,7,FALSE)</f>
        <v>3910.44</v>
      </c>
      <c r="N1913" s="6" t="str">
        <f>VLOOKUP(Table2[[#This Row],[CustomerID]],'Hospitalisation Details'!A:M,8,FALSE)</f>
        <v>tier - 2</v>
      </c>
      <c r="O1913" s="6" t="str">
        <f>VLOOKUP(Table2[[#This Row],[CustomerID]],'Hospitalisation Details'!A:M,9,FALSE)</f>
        <v>tier - 2</v>
      </c>
      <c r="P1913" s="6" t="str">
        <f>VLOOKUP(Table2[[#This Row],[CustomerID]],'Hospitalisation Details'!A:M,10,FALSE)</f>
        <v>R1013</v>
      </c>
      <c r="Q1913" s="6">
        <f>VLOOKUP(Table2[[#This Row],[CustomerID]],'Hospitalisation Details'!A:M,13,FALSE)</f>
        <v>37</v>
      </c>
      <c r="R1913" s="41"/>
    </row>
    <row r="1914" spans="1:18" x14ac:dyDescent="0.3">
      <c r="A1914" s="6" t="str">
        <f>VLOOKUP('Customer Names'!A1914,'Customer Names'!A:A,1,FALSE)</f>
        <v>Id1913</v>
      </c>
      <c r="B1914" s="6" t="str">
        <f>VLOOKUP(Table2[[#This Row],[CustomerID]],'Customer Names'!A:E,4,FALSE)</f>
        <v xml:space="preserve">  Billy</v>
      </c>
      <c r="C1914" s="6">
        <f>VLOOKUP(Table2[[#This Row],[CustomerID]],'Medical Examinations'!A:J,2,FALSE)</f>
        <v>26.8</v>
      </c>
      <c r="D1914" s="6">
        <f>VLOOKUP(Table2[[#This Row],[CustomerID]],'Medical Examinations'!A:J,3,FALSE)</f>
        <v>6.18</v>
      </c>
      <c r="E1914" s="6" t="str">
        <f>VLOOKUP(Table2[[#This Row],[CustomerID]],'Medical Examinations'!A:J,4,FALSE)</f>
        <v>Yes</v>
      </c>
      <c r="F1914" s="6" t="str">
        <f>VLOOKUP(Table2[[#This Row],[CustomerID]],'Medical Examinations'!A:J,5,FALSE)</f>
        <v>No</v>
      </c>
      <c r="G1914" s="6" t="str">
        <f>VLOOKUP(Table2[[#This Row],[CustomerID]],'Medical Examinations'!A:J,6,FALSE)</f>
        <v>Yes</v>
      </c>
      <c r="H1914" s="6">
        <f>VLOOKUP(Table2[[#This Row],[CustomerID]],'Medical Examinations'!A:J,7,FALSE)</f>
        <v>1</v>
      </c>
      <c r="I1914" s="6" t="str">
        <f>VLOOKUP(Table2[[#This Row],[CustomerID]],'Medical Examinations'!A:J,8,FALSE)</f>
        <v>No</v>
      </c>
      <c r="J1914" s="6" t="str">
        <f>VLOOKUP(Table2[[#This Row],[CustomerID]],'Medical Examinations'!A:J,9,FALSE)</f>
        <v>OverWeight</v>
      </c>
      <c r="K1914" s="6" t="str">
        <f>VLOOKUP(Table2[[#This Row],[CustomerID]],'Medical Examinations'!A:J,10,FALSE)</f>
        <v>Prediabetes</v>
      </c>
      <c r="L1914" s="6" t="str">
        <f>VLOOKUP(Table2[[#This Row],[CustomerID]],'Hospitalisation Details'!A:M,12,FALSE)</f>
        <v>24-Nov-1997</v>
      </c>
      <c r="M1914" s="6">
        <f>VLOOKUP(Table2[[#This Row],[CustomerID]],'Hospitalisation Details'!A:M,7,FALSE)</f>
        <v>3906.13</v>
      </c>
      <c r="N1914" s="6" t="str">
        <f>VLOOKUP(Table2[[#This Row],[CustomerID]],'Hospitalisation Details'!A:M,8,FALSE)</f>
        <v>tier - 3</v>
      </c>
      <c r="O1914" s="6" t="str">
        <f>VLOOKUP(Table2[[#This Row],[CustomerID]],'Hospitalisation Details'!A:M,9,FALSE)</f>
        <v>tier - 3</v>
      </c>
      <c r="P1914" s="6" t="str">
        <f>VLOOKUP(Table2[[#This Row],[CustomerID]],'Hospitalisation Details'!A:M,10,FALSE)</f>
        <v>R1011</v>
      </c>
      <c r="Q1914" s="6">
        <f>VLOOKUP(Table2[[#This Row],[CustomerID]],'Hospitalisation Details'!A:M,13,FALSE)</f>
        <v>25</v>
      </c>
      <c r="R1914" s="41"/>
    </row>
    <row r="1915" spans="1:18" x14ac:dyDescent="0.3">
      <c r="A1915" s="6" t="str">
        <f>VLOOKUP('Customer Names'!A1915,'Customer Names'!A:A,1,FALSE)</f>
        <v>Id1914</v>
      </c>
      <c r="B1915" s="6" t="str">
        <f>VLOOKUP(Table2[[#This Row],[CustomerID]],'Customer Names'!A:E,4,FALSE)</f>
        <v xml:space="preserve">  Paul M</v>
      </c>
      <c r="C1915" s="6">
        <f>VLOOKUP(Table2[[#This Row],[CustomerID]],'Medical Examinations'!A:J,2,FALSE)</f>
        <v>17.690000000000001</v>
      </c>
      <c r="D1915" s="6">
        <f>VLOOKUP(Table2[[#This Row],[CustomerID]],'Medical Examinations'!A:J,3,FALSE)</f>
        <v>9.07</v>
      </c>
      <c r="E1915" s="6" t="str">
        <f>VLOOKUP(Table2[[#This Row],[CustomerID]],'Medical Examinations'!A:J,4,FALSE)</f>
        <v>Yes</v>
      </c>
      <c r="F1915" s="6" t="str">
        <f>VLOOKUP(Table2[[#This Row],[CustomerID]],'Medical Examinations'!A:J,5,FALSE)</f>
        <v>No</v>
      </c>
      <c r="G1915" s="6" t="str">
        <f>VLOOKUP(Table2[[#This Row],[CustomerID]],'Medical Examinations'!A:J,6,FALSE)</f>
        <v>No</v>
      </c>
      <c r="H1915" s="6">
        <f>VLOOKUP(Table2[[#This Row],[CustomerID]],'Medical Examinations'!A:J,7,FALSE)</f>
        <v>0</v>
      </c>
      <c r="I1915" s="6" t="str">
        <f>VLOOKUP(Table2[[#This Row],[CustomerID]],'Medical Examinations'!A:J,8,FALSE)</f>
        <v>No</v>
      </c>
      <c r="J1915" s="6" t="str">
        <f>VLOOKUP(Table2[[#This Row],[CustomerID]],'Medical Examinations'!A:J,9,FALSE)</f>
        <v>UnderWeight</v>
      </c>
      <c r="K1915" s="6" t="str">
        <f>VLOOKUP(Table2[[#This Row],[CustomerID]],'Medical Examinations'!A:J,10,FALSE)</f>
        <v>Diabetes</v>
      </c>
      <c r="L1915" s="6" t="str">
        <f>VLOOKUP(Table2[[#This Row],[CustomerID]],'Hospitalisation Details'!A:M,12,FALSE)</f>
        <v>27-Aug-1981</v>
      </c>
      <c r="M1915" s="6">
        <f>VLOOKUP(Table2[[#This Row],[CustomerID]],'Hospitalisation Details'!A:M,7,FALSE)</f>
        <v>3902.07</v>
      </c>
      <c r="N1915" s="6" t="str">
        <f>VLOOKUP(Table2[[#This Row],[CustomerID]],'Hospitalisation Details'!A:M,8,FALSE)</f>
        <v>tier - 2</v>
      </c>
      <c r="O1915" s="6" t="str">
        <f>VLOOKUP(Table2[[#This Row],[CustomerID]],'Hospitalisation Details'!A:M,9,FALSE)</f>
        <v>tier - 2</v>
      </c>
      <c r="P1915" s="6" t="str">
        <f>VLOOKUP(Table2[[#This Row],[CustomerID]],'Hospitalisation Details'!A:M,10,FALSE)</f>
        <v>R1013</v>
      </c>
      <c r="Q1915" s="6">
        <f>VLOOKUP(Table2[[#This Row],[CustomerID]],'Hospitalisation Details'!A:M,13,FALSE)</f>
        <v>41</v>
      </c>
      <c r="R1915" s="41"/>
    </row>
    <row r="1916" spans="1:18" x14ac:dyDescent="0.3">
      <c r="A1916" s="6" t="str">
        <f>VLOOKUP('Customer Names'!A1916,'Customer Names'!A:A,1,FALSE)</f>
        <v>Id1915</v>
      </c>
      <c r="B1916" s="6" t="str">
        <f>VLOOKUP(Table2[[#This Row],[CustomerID]],'Customer Names'!A:E,4,FALSE)</f>
        <v xml:space="preserve">  Brenda M</v>
      </c>
      <c r="C1916" s="6">
        <f>VLOOKUP(Table2[[#This Row],[CustomerID]],'Medical Examinations'!A:J,2,FALSE)</f>
        <v>25.77</v>
      </c>
      <c r="D1916" s="6">
        <f>VLOOKUP(Table2[[#This Row],[CustomerID]],'Medical Examinations'!A:J,3,FALSE)</f>
        <v>4.43</v>
      </c>
      <c r="E1916" s="6" t="str">
        <f>VLOOKUP(Table2[[#This Row],[CustomerID]],'Medical Examinations'!A:J,4,FALSE)</f>
        <v>No</v>
      </c>
      <c r="F1916" s="6" t="str">
        <f>VLOOKUP(Table2[[#This Row],[CustomerID]],'Medical Examinations'!A:J,5,FALSE)</f>
        <v>No</v>
      </c>
      <c r="G1916" s="6" t="str">
        <f>VLOOKUP(Table2[[#This Row],[CustomerID]],'Medical Examinations'!A:J,6,FALSE)</f>
        <v>Yes</v>
      </c>
      <c r="H1916" s="6">
        <f>VLOOKUP(Table2[[#This Row],[CustomerID]],'Medical Examinations'!A:J,7,FALSE)</f>
        <v>1</v>
      </c>
      <c r="I1916" s="6" t="str">
        <f>VLOOKUP(Table2[[#This Row],[CustomerID]],'Medical Examinations'!A:J,8,FALSE)</f>
        <v>No</v>
      </c>
      <c r="J1916" s="6" t="str">
        <f>VLOOKUP(Table2[[#This Row],[CustomerID]],'Medical Examinations'!A:J,9,FALSE)</f>
        <v>OverWeight</v>
      </c>
      <c r="K1916" s="6" t="str">
        <f>VLOOKUP(Table2[[#This Row],[CustomerID]],'Medical Examinations'!A:J,10,FALSE)</f>
        <v>Normal</v>
      </c>
      <c r="L1916" s="6" t="str">
        <f>VLOOKUP(Table2[[#This Row],[CustomerID]],'Hospitalisation Details'!A:M,12,FALSE)</f>
        <v>14-Sep-1993</v>
      </c>
      <c r="M1916" s="6">
        <f>VLOOKUP(Table2[[#This Row],[CustomerID]],'Hospitalisation Details'!A:M,7,FALSE)</f>
        <v>3898.35</v>
      </c>
      <c r="N1916" s="6" t="str">
        <f>VLOOKUP(Table2[[#This Row],[CustomerID]],'Hospitalisation Details'!A:M,8,FALSE)</f>
        <v>tier - 2</v>
      </c>
      <c r="O1916" s="6" t="str">
        <f>VLOOKUP(Table2[[#This Row],[CustomerID]],'Hospitalisation Details'!A:M,9,FALSE)</f>
        <v>tier - 2</v>
      </c>
      <c r="P1916" s="6" t="str">
        <f>VLOOKUP(Table2[[#This Row],[CustomerID]],'Hospitalisation Details'!A:M,10,FALSE)</f>
        <v>R1012</v>
      </c>
      <c r="Q1916" s="6">
        <f>VLOOKUP(Table2[[#This Row],[CustomerID]],'Hospitalisation Details'!A:M,13,FALSE)</f>
        <v>29</v>
      </c>
      <c r="R1916" s="41"/>
    </row>
    <row r="1917" spans="1:18" x14ac:dyDescent="0.3">
      <c r="A1917" s="6" t="str">
        <f>VLOOKUP('Customer Names'!A1917,'Customer Names'!A:A,1,FALSE)</f>
        <v>Id1916</v>
      </c>
      <c r="B1917" s="6" t="str">
        <f>VLOOKUP(Table2[[#This Row],[CustomerID]],'Customer Names'!A:E,4,FALSE)</f>
        <v xml:space="preserve">  Jeff H</v>
      </c>
      <c r="C1917" s="6">
        <f>VLOOKUP(Table2[[#This Row],[CustomerID]],'Medical Examinations'!A:J,2,FALSE)</f>
        <v>34.46</v>
      </c>
      <c r="D1917" s="6">
        <f>VLOOKUP(Table2[[#This Row],[CustomerID]],'Medical Examinations'!A:J,3,FALSE)</f>
        <v>4.17</v>
      </c>
      <c r="E1917" s="6" t="str">
        <f>VLOOKUP(Table2[[#This Row],[CustomerID]],'Medical Examinations'!A:J,4,FALSE)</f>
        <v>No</v>
      </c>
      <c r="F1917" s="6" t="str">
        <f>VLOOKUP(Table2[[#This Row],[CustomerID]],'Medical Examinations'!A:J,5,FALSE)</f>
        <v>yes</v>
      </c>
      <c r="G1917" s="6" t="str">
        <f>VLOOKUP(Table2[[#This Row],[CustomerID]],'Medical Examinations'!A:J,6,FALSE)</f>
        <v>No</v>
      </c>
      <c r="H1917" s="6">
        <f>VLOOKUP(Table2[[#This Row],[CustomerID]],'Medical Examinations'!A:J,7,FALSE)</f>
        <v>1</v>
      </c>
      <c r="I1917" s="6" t="str">
        <f>VLOOKUP(Table2[[#This Row],[CustomerID]],'Medical Examinations'!A:J,8,FALSE)</f>
        <v>No</v>
      </c>
      <c r="J1917" s="6" t="str">
        <f>VLOOKUP(Table2[[#This Row],[CustomerID]],'Medical Examinations'!A:J,9,FALSE)</f>
        <v>Obesity</v>
      </c>
      <c r="K1917" s="6" t="str">
        <f>VLOOKUP(Table2[[#This Row],[CustomerID]],'Medical Examinations'!A:J,10,FALSE)</f>
        <v>Normal</v>
      </c>
      <c r="L1917" s="6" t="str">
        <f>VLOOKUP(Table2[[#This Row],[CustomerID]],'Hospitalisation Details'!A:M,12,FALSE)</f>
        <v>13-Jul-2004</v>
      </c>
      <c r="M1917" s="6">
        <f>VLOOKUP(Table2[[#This Row],[CustomerID]],'Hospitalisation Details'!A:M,7,FALSE)</f>
        <v>3889.2</v>
      </c>
      <c r="N1917" s="6" t="str">
        <f>VLOOKUP(Table2[[#This Row],[CustomerID]],'Hospitalisation Details'!A:M,8,FALSE)</f>
        <v>tier - 2</v>
      </c>
      <c r="O1917" s="6" t="str">
        <f>VLOOKUP(Table2[[#This Row],[CustomerID]],'Hospitalisation Details'!A:M,9,FALSE)</f>
        <v>tier - 2</v>
      </c>
      <c r="P1917" s="6" t="str">
        <f>VLOOKUP(Table2[[#This Row],[CustomerID]],'Hospitalisation Details'!A:M,10,FALSE)</f>
        <v>R1012</v>
      </c>
      <c r="Q1917" s="6">
        <f>VLOOKUP(Table2[[#This Row],[CustomerID]],'Hospitalisation Details'!A:M,13,FALSE)</f>
        <v>18</v>
      </c>
      <c r="R1917" s="41"/>
    </row>
    <row r="1918" spans="1:18" x14ac:dyDescent="0.3">
      <c r="A1918" s="6" t="str">
        <f>VLOOKUP('Customer Names'!A1918,'Customer Names'!A:A,1,FALSE)</f>
        <v>Id1917</v>
      </c>
      <c r="B1918" s="6" t="str">
        <f>VLOOKUP(Table2[[#This Row],[CustomerID]],'Customer Names'!A:E,4,FALSE)</f>
        <v xml:space="preserve">  Michael</v>
      </c>
      <c r="C1918" s="6">
        <f>VLOOKUP(Table2[[#This Row],[CustomerID]],'Medical Examinations'!A:J,2,FALSE)</f>
        <v>30.875</v>
      </c>
      <c r="D1918" s="6">
        <f>VLOOKUP(Table2[[#This Row],[CustomerID]],'Medical Examinations'!A:J,3,FALSE)</f>
        <v>4.95</v>
      </c>
      <c r="E1918" s="6" t="str">
        <f>VLOOKUP(Table2[[#This Row],[CustomerID]],'Medical Examinations'!A:J,4,FALSE)</f>
        <v>Yes</v>
      </c>
      <c r="F1918" s="6" t="str">
        <f>VLOOKUP(Table2[[#This Row],[CustomerID]],'Medical Examinations'!A:J,5,FALSE)</f>
        <v>No</v>
      </c>
      <c r="G1918" s="6" t="str">
        <f>VLOOKUP(Table2[[#This Row],[CustomerID]],'Medical Examinations'!A:J,6,FALSE)</f>
        <v>No</v>
      </c>
      <c r="H1918" s="6">
        <f>VLOOKUP(Table2[[#This Row],[CustomerID]],'Medical Examinations'!A:J,7,FALSE)</f>
        <v>0</v>
      </c>
      <c r="I1918" s="6" t="str">
        <f>VLOOKUP(Table2[[#This Row],[CustomerID]],'Medical Examinations'!A:J,8,FALSE)</f>
        <v>No</v>
      </c>
      <c r="J1918" s="6" t="str">
        <f>VLOOKUP(Table2[[#This Row],[CustomerID]],'Medical Examinations'!A:J,9,FALSE)</f>
        <v>Obesity</v>
      </c>
      <c r="K1918" s="6" t="str">
        <f>VLOOKUP(Table2[[#This Row],[CustomerID]],'Medical Examinations'!A:J,10,FALSE)</f>
        <v>Normal</v>
      </c>
      <c r="L1918" s="6" t="str">
        <f>VLOOKUP(Table2[[#This Row],[CustomerID]],'Hospitalisation Details'!A:M,12,FALSE)</f>
        <v>23-Oct-1996</v>
      </c>
      <c r="M1918" s="6">
        <f>VLOOKUP(Table2[[#This Row],[CustomerID]],'Hospitalisation Details'!A:M,7,FALSE)</f>
        <v>3877.3</v>
      </c>
      <c r="N1918" s="6" t="str">
        <f>VLOOKUP(Table2[[#This Row],[CustomerID]],'Hospitalisation Details'!A:M,8,FALSE)</f>
        <v>tier - 1</v>
      </c>
      <c r="O1918" s="6" t="str">
        <f>VLOOKUP(Table2[[#This Row],[CustomerID]],'Hospitalisation Details'!A:M,9,FALSE)</f>
        <v>tier - 3</v>
      </c>
      <c r="P1918" s="6" t="str">
        <f>VLOOKUP(Table2[[#This Row],[CustomerID]],'Hospitalisation Details'!A:M,10,FALSE)</f>
        <v>R1012</v>
      </c>
      <c r="Q1918" s="6">
        <f>VLOOKUP(Table2[[#This Row],[CustomerID]],'Hospitalisation Details'!A:M,13,FALSE)</f>
        <v>26</v>
      </c>
      <c r="R1918" s="41"/>
    </row>
    <row r="1919" spans="1:18" x14ac:dyDescent="0.3">
      <c r="A1919" s="6" t="str">
        <f>VLOOKUP('Customer Names'!A1919,'Customer Names'!A:A,1,FALSE)</f>
        <v>Id1918</v>
      </c>
      <c r="B1919" s="6" t="str">
        <f>VLOOKUP(Table2[[#This Row],[CustomerID]],'Customer Names'!A:E,4,FALSE)</f>
        <v xml:space="preserve">  Jan</v>
      </c>
      <c r="C1919" s="6">
        <f>VLOOKUP(Table2[[#This Row],[CustomerID]],'Medical Examinations'!A:J,2,FALSE)</f>
        <v>39.49</v>
      </c>
      <c r="D1919" s="6">
        <f>VLOOKUP(Table2[[#This Row],[CustomerID]],'Medical Examinations'!A:J,3,FALSE)</f>
        <v>5.13</v>
      </c>
      <c r="E1919" s="6" t="str">
        <f>VLOOKUP(Table2[[#This Row],[CustomerID]],'Medical Examinations'!A:J,4,FALSE)</f>
        <v>No</v>
      </c>
      <c r="F1919" s="6" t="str">
        <f>VLOOKUP(Table2[[#This Row],[CustomerID]],'Medical Examinations'!A:J,5,FALSE)</f>
        <v>No</v>
      </c>
      <c r="G1919" s="6" t="str">
        <f>VLOOKUP(Table2[[#This Row],[CustomerID]],'Medical Examinations'!A:J,6,FALSE)</f>
        <v>No</v>
      </c>
      <c r="H1919" s="6">
        <f>VLOOKUP(Table2[[#This Row],[CustomerID]],'Medical Examinations'!A:J,7,FALSE)</f>
        <v>0</v>
      </c>
      <c r="I1919" s="6" t="str">
        <f>VLOOKUP(Table2[[#This Row],[CustomerID]],'Medical Examinations'!A:J,8,FALSE)</f>
        <v>No</v>
      </c>
      <c r="J1919" s="6" t="str">
        <f>VLOOKUP(Table2[[#This Row],[CustomerID]],'Medical Examinations'!A:J,9,FALSE)</f>
        <v>Obesity</v>
      </c>
      <c r="K1919" s="6" t="str">
        <f>VLOOKUP(Table2[[#This Row],[CustomerID]],'Medical Examinations'!A:J,10,FALSE)</f>
        <v>Normal</v>
      </c>
      <c r="L1919" s="6" t="str">
        <f>VLOOKUP(Table2[[#This Row],[CustomerID]],'Hospitalisation Details'!A:M,12,FALSE)</f>
        <v>25-Jul-1991</v>
      </c>
      <c r="M1919" s="6">
        <f>VLOOKUP(Table2[[#This Row],[CustomerID]],'Hospitalisation Details'!A:M,7,FALSE)</f>
        <v>3875.73</v>
      </c>
      <c r="N1919" s="6" t="str">
        <f>VLOOKUP(Table2[[#This Row],[CustomerID]],'Hospitalisation Details'!A:M,8,FALSE)</f>
        <v>tier - 2</v>
      </c>
      <c r="O1919" s="6" t="str">
        <f>VLOOKUP(Table2[[#This Row],[CustomerID]],'Hospitalisation Details'!A:M,9,FALSE)</f>
        <v>tier - 3</v>
      </c>
      <c r="P1919" s="6" t="str">
        <f>VLOOKUP(Table2[[#This Row],[CustomerID]],'Hospitalisation Details'!A:M,10,FALSE)</f>
        <v>R1013</v>
      </c>
      <c r="Q1919" s="6">
        <f>VLOOKUP(Table2[[#This Row],[CustomerID]],'Hospitalisation Details'!A:M,13,FALSE)</f>
        <v>31</v>
      </c>
      <c r="R1919" s="41"/>
    </row>
    <row r="1920" spans="1:18" x14ac:dyDescent="0.3">
      <c r="A1920" s="6" t="str">
        <f>VLOOKUP('Customer Names'!A1920,'Customer Names'!A:A,1,FALSE)</f>
        <v>Id1919</v>
      </c>
      <c r="B1920" s="6" t="str">
        <f>VLOOKUP(Table2[[#This Row],[CustomerID]],'Customer Names'!A:E,4,FALSE)</f>
        <v xml:space="preserve">  Bernard</v>
      </c>
      <c r="C1920" s="6">
        <f>VLOOKUP(Table2[[#This Row],[CustomerID]],'Medical Examinations'!A:J,2,FALSE)</f>
        <v>28.88</v>
      </c>
      <c r="D1920" s="6">
        <f>VLOOKUP(Table2[[#This Row],[CustomerID]],'Medical Examinations'!A:J,3,FALSE)</f>
        <v>4.0999999999999996</v>
      </c>
      <c r="E1920" s="6" t="str">
        <f>VLOOKUP(Table2[[#This Row],[CustomerID]],'Medical Examinations'!A:J,4,FALSE)</f>
        <v>No</v>
      </c>
      <c r="F1920" s="6" t="str">
        <f>VLOOKUP(Table2[[#This Row],[CustomerID]],'Medical Examinations'!A:J,5,FALSE)</f>
        <v>No</v>
      </c>
      <c r="G1920" s="6" t="str">
        <f>VLOOKUP(Table2[[#This Row],[CustomerID]],'Medical Examinations'!A:J,6,FALSE)</f>
        <v>No</v>
      </c>
      <c r="H1920" s="6">
        <f>VLOOKUP(Table2[[#This Row],[CustomerID]],'Medical Examinations'!A:J,7,FALSE)</f>
        <v>0</v>
      </c>
      <c r="I1920" s="6" t="str">
        <f>VLOOKUP(Table2[[#This Row],[CustomerID]],'Medical Examinations'!A:J,8,FALSE)</f>
        <v>No</v>
      </c>
      <c r="J1920" s="6" t="str">
        <f>VLOOKUP(Table2[[#This Row],[CustomerID]],'Medical Examinations'!A:J,9,FALSE)</f>
        <v>OverWeight</v>
      </c>
      <c r="K1920" s="6" t="str">
        <f>VLOOKUP(Table2[[#This Row],[CustomerID]],'Medical Examinations'!A:J,10,FALSE)</f>
        <v>Normal</v>
      </c>
      <c r="L1920" s="6" t="str">
        <f>VLOOKUP(Table2[[#This Row],[CustomerID]],'Hospitalisation Details'!A:M,12,FALSE)</f>
        <v>24-Jun-1990</v>
      </c>
      <c r="M1920" s="6">
        <f>VLOOKUP(Table2[[#This Row],[CustomerID]],'Hospitalisation Details'!A:M,7,FALSE)</f>
        <v>3866.86</v>
      </c>
      <c r="N1920" s="6" t="str">
        <f>VLOOKUP(Table2[[#This Row],[CustomerID]],'Hospitalisation Details'!A:M,8,FALSE)</f>
        <v>tier - 1</v>
      </c>
      <c r="O1920" s="6" t="str">
        <f>VLOOKUP(Table2[[#This Row],[CustomerID]],'Hospitalisation Details'!A:M,9,FALSE)</f>
        <v>tier - 1</v>
      </c>
      <c r="P1920" s="6" t="str">
        <f>VLOOKUP(Table2[[#This Row],[CustomerID]],'Hospitalisation Details'!A:M,10,FALSE)</f>
        <v>R1012</v>
      </c>
      <c r="Q1920" s="6">
        <f>VLOOKUP(Table2[[#This Row],[CustomerID]],'Hospitalisation Details'!A:M,13,FALSE)</f>
        <v>32</v>
      </c>
      <c r="R1920" s="41"/>
    </row>
    <row r="1921" spans="1:18" x14ac:dyDescent="0.3">
      <c r="A1921" s="6" t="str">
        <f>VLOOKUP('Customer Names'!A1921,'Customer Names'!A:A,1,FALSE)</f>
        <v>Id1920</v>
      </c>
      <c r="B1921" s="6" t="str">
        <f>VLOOKUP(Table2[[#This Row],[CustomerID]],'Customer Names'!A:E,4,FALSE)</f>
        <v xml:space="preserve">  Craig</v>
      </c>
      <c r="C1921" s="6">
        <f>VLOOKUP(Table2[[#This Row],[CustomerID]],'Medical Examinations'!A:J,2,FALSE)</f>
        <v>20.234999999999999</v>
      </c>
      <c r="D1921" s="6">
        <f>VLOOKUP(Table2[[#This Row],[CustomerID]],'Medical Examinations'!A:J,3,FALSE)</f>
        <v>5.01</v>
      </c>
      <c r="E1921" s="6" t="str">
        <f>VLOOKUP(Table2[[#This Row],[CustomerID]],'Medical Examinations'!A:J,4,FALSE)</f>
        <v>Yes</v>
      </c>
      <c r="F1921" s="6" t="str">
        <f>VLOOKUP(Table2[[#This Row],[CustomerID]],'Medical Examinations'!A:J,5,FALSE)</f>
        <v>No</v>
      </c>
      <c r="G1921" s="6" t="str">
        <f>VLOOKUP(Table2[[#This Row],[CustomerID]],'Medical Examinations'!A:J,6,FALSE)</f>
        <v>No</v>
      </c>
      <c r="H1921" s="6">
        <f>VLOOKUP(Table2[[#This Row],[CustomerID]],'Medical Examinations'!A:J,7,FALSE)</f>
        <v>0</v>
      </c>
      <c r="I1921" s="6" t="str">
        <f>VLOOKUP(Table2[[#This Row],[CustomerID]],'Medical Examinations'!A:J,8,FALSE)</f>
        <v>No</v>
      </c>
      <c r="J1921" s="6" t="str">
        <f>VLOOKUP(Table2[[#This Row],[CustomerID]],'Medical Examinations'!A:J,9,FALSE)</f>
        <v>NormalWeight</v>
      </c>
      <c r="K1921" s="6" t="str">
        <f>VLOOKUP(Table2[[#This Row],[CustomerID]],'Medical Examinations'!A:J,10,FALSE)</f>
        <v>Normal</v>
      </c>
      <c r="L1921" s="6" t="str">
        <f>VLOOKUP(Table2[[#This Row],[CustomerID]],'Hospitalisation Details'!A:M,12,FALSE)</f>
        <v>18-Oct-2001</v>
      </c>
      <c r="M1921" s="6">
        <f>VLOOKUP(Table2[[#This Row],[CustomerID]],'Hospitalisation Details'!A:M,7,FALSE)</f>
        <v>3861.21</v>
      </c>
      <c r="N1921" s="6" t="str">
        <f>VLOOKUP(Table2[[#This Row],[CustomerID]],'Hospitalisation Details'!A:M,8,FALSE)</f>
        <v>tier - 2</v>
      </c>
      <c r="O1921" s="6" t="str">
        <f>VLOOKUP(Table2[[#This Row],[CustomerID]],'Hospitalisation Details'!A:M,9,FALSE)</f>
        <v>tier - 2</v>
      </c>
      <c r="P1921" s="6" t="str">
        <f>VLOOKUP(Table2[[#This Row],[CustomerID]],'Hospitalisation Details'!A:M,10,FALSE)</f>
        <v>R1016</v>
      </c>
      <c r="Q1921" s="6">
        <f>VLOOKUP(Table2[[#This Row],[CustomerID]],'Hospitalisation Details'!A:M,13,FALSE)</f>
        <v>21</v>
      </c>
      <c r="R1921" s="41"/>
    </row>
    <row r="1922" spans="1:18" x14ac:dyDescent="0.3">
      <c r="A1922" s="6" t="str">
        <f>VLOOKUP('Customer Names'!A1922,'Customer Names'!A:A,1,FALSE)</f>
        <v>Id1921</v>
      </c>
      <c r="B1922" s="6" t="str">
        <f>VLOOKUP(Table2[[#This Row],[CustomerID]],'Customer Names'!A:E,4,FALSE)</f>
        <v xml:space="preserve">  Bryn</v>
      </c>
      <c r="C1922" s="6">
        <f>VLOOKUP(Table2[[#This Row],[CustomerID]],'Medical Examinations'!A:J,2,FALSE)</f>
        <v>30.67</v>
      </c>
      <c r="D1922" s="6">
        <f>VLOOKUP(Table2[[#This Row],[CustomerID]],'Medical Examinations'!A:J,3,FALSE)</f>
        <v>5.09</v>
      </c>
      <c r="E1922" s="6" t="str">
        <f>VLOOKUP(Table2[[#This Row],[CustomerID]],'Medical Examinations'!A:J,4,FALSE)</f>
        <v>Yes</v>
      </c>
      <c r="F1922" s="6" t="str">
        <f>VLOOKUP(Table2[[#This Row],[CustomerID]],'Medical Examinations'!A:J,5,FALSE)</f>
        <v>No</v>
      </c>
      <c r="G1922" s="6" t="str">
        <f>VLOOKUP(Table2[[#This Row],[CustomerID]],'Medical Examinations'!A:J,6,FALSE)</f>
        <v>No</v>
      </c>
      <c r="H1922" s="6">
        <f>VLOOKUP(Table2[[#This Row],[CustomerID]],'Medical Examinations'!A:J,7,FALSE)</f>
        <v>0</v>
      </c>
      <c r="I1922" s="6" t="str">
        <f>VLOOKUP(Table2[[#This Row],[CustomerID]],'Medical Examinations'!A:J,8,FALSE)</f>
        <v>No</v>
      </c>
      <c r="J1922" s="6" t="str">
        <f>VLOOKUP(Table2[[#This Row],[CustomerID]],'Medical Examinations'!A:J,9,FALSE)</f>
        <v>Obesity</v>
      </c>
      <c r="K1922" s="6" t="str">
        <f>VLOOKUP(Table2[[#This Row],[CustomerID]],'Medical Examinations'!A:J,10,FALSE)</f>
        <v>Normal</v>
      </c>
      <c r="L1922" s="6" t="str">
        <f>VLOOKUP(Table2[[#This Row],[CustomerID]],'Hospitalisation Details'!A:M,12,FALSE)</f>
        <v>6-Jun-2001</v>
      </c>
      <c r="M1922" s="6">
        <f>VLOOKUP(Table2[[#This Row],[CustomerID]],'Hospitalisation Details'!A:M,7,FALSE)</f>
        <v>3858.51</v>
      </c>
      <c r="N1922" s="6" t="str">
        <f>VLOOKUP(Table2[[#This Row],[CustomerID]],'Hospitalisation Details'!A:M,8,FALSE)</f>
        <v>tier - 2</v>
      </c>
      <c r="O1922" s="6" t="str">
        <f>VLOOKUP(Table2[[#This Row],[CustomerID]],'Hospitalisation Details'!A:M,9,FALSE)</f>
        <v>tier - 3</v>
      </c>
      <c r="P1922" s="6" t="str">
        <f>VLOOKUP(Table2[[#This Row],[CustomerID]],'Hospitalisation Details'!A:M,10,FALSE)</f>
        <v>R1025</v>
      </c>
      <c r="Q1922" s="6">
        <f>VLOOKUP(Table2[[#This Row],[CustomerID]],'Hospitalisation Details'!A:M,13,FALSE)</f>
        <v>22</v>
      </c>
      <c r="R1922" s="41"/>
    </row>
    <row r="1923" spans="1:18" x14ac:dyDescent="0.3">
      <c r="A1923" s="6" t="str">
        <f>VLOOKUP('Customer Names'!A1923,'Customer Names'!A:A,1,FALSE)</f>
        <v>Id1922</v>
      </c>
      <c r="B1923" s="6" t="str">
        <f>VLOOKUP(Table2[[#This Row],[CustomerID]],'Customer Names'!A:E,4,FALSE)</f>
        <v xml:space="preserve">  Michael</v>
      </c>
      <c r="C1923" s="6">
        <f>VLOOKUP(Table2[[#This Row],[CustomerID]],'Medical Examinations'!A:J,2,FALSE)</f>
        <v>30.875</v>
      </c>
      <c r="D1923" s="6">
        <f>VLOOKUP(Table2[[#This Row],[CustomerID]],'Medical Examinations'!A:J,3,FALSE)</f>
        <v>6.49</v>
      </c>
      <c r="E1923" s="6" t="str">
        <f>VLOOKUP(Table2[[#This Row],[CustomerID]],'Medical Examinations'!A:J,4,FALSE)</f>
        <v>No</v>
      </c>
      <c r="F1923" s="6" t="str">
        <f>VLOOKUP(Table2[[#This Row],[CustomerID]],'Medical Examinations'!A:J,5,FALSE)</f>
        <v>No</v>
      </c>
      <c r="G1923" s="6" t="str">
        <f>VLOOKUP(Table2[[#This Row],[CustomerID]],'Medical Examinations'!A:J,6,FALSE)</f>
        <v>No</v>
      </c>
      <c r="H1923" s="6">
        <f>VLOOKUP(Table2[[#This Row],[CustomerID]],'Medical Examinations'!A:J,7,FALSE)</f>
        <v>0</v>
      </c>
      <c r="I1923" s="6" t="str">
        <f>VLOOKUP(Table2[[#This Row],[CustomerID]],'Medical Examinations'!A:J,8,FALSE)</f>
        <v>No</v>
      </c>
      <c r="J1923" s="6" t="str">
        <f>VLOOKUP(Table2[[#This Row],[CustomerID]],'Medical Examinations'!A:J,9,FALSE)</f>
        <v>Obesity</v>
      </c>
      <c r="K1923" s="6" t="str">
        <f>VLOOKUP(Table2[[#This Row],[CustomerID]],'Medical Examinations'!A:J,10,FALSE)</f>
        <v>Diabetes</v>
      </c>
      <c r="L1923" s="6" t="str">
        <f>VLOOKUP(Table2[[#This Row],[CustomerID]],'Hospitalisation Details'!A:M,12,FALSE)</f>
        <v>19-Aug-1991</v>
      </c>
      <c r="M1923" s="6">
        <f>VLOOKUP(Table2[[#This Row],[CustomerID]],'Hospitalisation Details'!A:M,7,FALSE)</f>
        <v>3857.76</v>
      </c>
      <c r="N1923" s="6" t="str">
        <f>VLOOKUP(Table2[[#This Row],[CustomerID]],'Hospitalisation Details'!A:M,8,FALSE)</f>
        <v>tier - 3</v>
      </c>
      <c r="O1923" s="6" t="str">
        <f>VLOOKUP(Table2[[#This Row],[CustomerID]],'Hospitalisation Details'!A:M,9,FALSE)</f>
        <v>tier - 1</v>
      </c>
      <c r="P1923" s="6" t="str">
        <f>VLOOKUP(Table2[[#This Row],[CustomerID]],'Hospitalisation Details'!A:M,10,FALSE)</f>
        <v>R1016</v>
      </c>
      <c r="Q1923" s="6">
        <f>VLOOKUP(Table2[[#This Row],[CustomerID]],'Hospitalisation Details'!A:M,13,FALSE)</f>
        <v>31</v>
      </c>
      <c r="R1923" s="41"/>
    </row>
    <row r="1924" spans="1:18" x14ac:dyDescent="0.3">
      <c r="A1924" s="6" t="str">
        <f>VLOOKUP('Customer Names'!A1924,'Customer Names'!A:A,1,FALSE)</f>
        <v>Id1923</v>
      </c>
      <c r="B1924" s="6" t="str">
        <f>VLOOKUP(Table2[[#This Row],[CustomerID]],'Customer Names'!A:E,4,FALSE)</f>
        <v xml:space="preserve">  Benjamin</v>
      </c>
      <c r="C1924" s="6">
        <f>VLOOKUP(Table2[[#This Row],[CustomerID]],'Medical Examinations'!A:J,2,FALSE)</f>
        <v>23.8</v>
      </c>
      <c r="D1924" s="6">
        <f>VLOOKUP(Table2[[#This Row],[CustomerID]],'Medical Examinations'!A:J,3,FALSE)</f>
        <v>4.08</v>
      </c>
      <c r="E1924" s="6" t="str">
        <f>VLOOKUP(Table2[[#This Row],[CustomerID]],'Medical Examinations'!A:J,4,FALSE)</f>
        <v>No</v>
      </c>
      <c r="F1924" s="6" t="str">
        <f>VLOOKUP(Table2[[#This Row],[CustomerID]],'Medical Examinations'!A:J,5,FALSE)</f>
        <v>No</v>
      </c>
      <c r="G1924" s="6" t="str">
        <f>VLOOKUP(Table2[[#This Row],[CustomerID]],'Medical Examinations'!A:J,6,FALSE)</f>
        <v>No</v>
      </c>
      <c r="H1924" s="6">
        <f>VLOOKUP(Table2[[#This Row],[CustomerID]],'Medical Examinations'!A:J,7,FALSE)</f>
        <v>0</v>
      </c>
      <c r="I1924" s="6" t="str">
        <f>VLOOKUP(Table2[[#This Row],[CustomerID]],'Medical Examinations'!A:J,8,FALSE)</f>
        <v>No</v>
      </c>
      <c r="J1924" s="6" t="str">
        <f>VLOOKUP(Table2[[#This Row],[CustomerID]],'Medical Examinations'!A:J,9,FALSE)</f>
        <v>NormalWeight</v>
      </c>
      <c r="K1924" s="6" t="str">
        <f>VLOOKUP(Table2[[#This Row],[CustomerID]],'Medical Examinations'!A:J,10,FALSE)</f>
        <v>Normal</v>
      </c>
      <c r="L1924" s="6" t="str">
        <f>VLOOKUP(Table2[[#This Row],[CustomerID]],'Hospitalisation Details'!A:M,12,FALSE)</f>
        <v>12-Aug-1994</v>
      </c>
      <c r="M1924" s="6">
        <f>VLOOKUP(Table2[[#This Row],[CustomerID]],'Hospitalisation Details'!A:M,7,FALSE)</f>
        <v>3847.67</v>
      </c>
      <c r="N1924" s="6" t="str">
        <f>VLOOKUP(Table2[[#This Row],[CustomerID]],'Hospitalisation Details'!A:M,8,FALSE)</f>
        <v>tier - 3</v>
      </c>
      <c r="O1924" s="6" t="str">
        <f>VLOOKUP(Table2[[#This Row],[CustomerID]],'Hospitalisation Details'!A:M,9,FALSE)</f>
        <v>tier - 2</v>
      </c>
      <c r="P1924" s="6" t="str">
        <f>VLOOKUP(Table2[[#This Row],[CustomerID]],'Hospitalisation Details'!A:M,10,FALSE)</f>
        <v>R1011</v>
      </c>
      <c r="Q1924" s="6">
        <f>VLOOKUP(Table2[[#This Row],[CustomerID]],'Hospitalisation Details'!A:M,13,FALSE)</f>
        <v>28</v>
      </c>
      <c r="R1924" s="41"/>
    </row>
    <row r="1925" spans="1:18" x14ac:dyDescent="0.3">
      <c r="A1925" s="6" t="str">
        <f>VLOOKUP('Customer Names'!A1925,'Customer Names'!A:A,1,FALSE)</f>
        <v>Id1924</v>
      </c>
      <c r="B1925" s="6" t="str">
        <f>VLOOKUP(Table2[[#This Row],[CustomerID]],'Customer Names'!A:E,4,FALSE)</f>
        <v xml:space="preserve">  Jay</v>
      </c>
      <c r="C1925" s="6">
        <f>VLOOKUP(Table2[[#This Row],[CustomerID]],'Medical Examinations'!A:J,2,FALSE)</f>
        <v>15.37</v>
      </c>
      <c r="D1925" s="6">
        <f>VLOOKUP(Table2[[#This Row],[CustomerID]],'Medical Examinations'!A:J,3,FALSE)</f>
        <v>8.6300000000000008</v>
      </c>
      <c r="E1925" s="6" t="str">
        <f>VLOOKUP(Table2[[#This Row],[CustomerID]],'Medical Examinations'!A:J,4,FALSE)</f>
        <v>Yes</v>
      </c>
      <c r="F1925" s="6" t="str">
        <f>VLOOKUP(Table2[[#This Row],[CustomerID]],'Medical Examinations'!A:J,5,FALSE)</f>
        <v>No</v>
      </c>
      <c r="G1925" s="6" t="str">
        <f>VLOOKUP(Table2[[#This Row],[CustomerID]],'Medical Examinations'!A:J,6,FALSE)</f>
        <v>No</v>
      </c>
      <c r="H1925" s="6">
        <f>VLOOKUP(Table2[[#This Row],[CustomerID]],'Medical Examinations'!A:J,7,FALSE)</f>
        <v>0</v>
      </c>
      <c r="I1925" s="6" t="str">
        <f>VLOOKUP(Table2[[#This Row],[CustomerID]],'Medical Examinations'!A:J,8,FALSE)</f>
        <v>No</v>
      </c>
      <c r="J1925" s="6" t="str">
        <f>VLOOKUP(Table2[[#This Row],[CustomerID]],'Medical Examinations'!A:J,9,FALSE)</f>
        <v>UnderWeight</v>
      </c>
      <c r="K1925" s="6" t="str">
        <f>VLOOKUP(Table2[[#This Row],[CustomerID]],'Medical Examinations'!A:J,10,FALSE)</f>
        <v>Diabetes</v>
      </c>
      <c r="L1925" s="6" t="str">
        <f>VLOOKUP(Table2[[#This Row],[CustomerID]],'Hospitalisation Details'!A:M,12,FALSE)</f>
        <v>29-Sep-1981</v>
      </c>
      <c r="M1925" s="6">
        <f>VLOOKUP(Table2[[#This Row],[CustomerID]],'Hospitalisation Details'!A:M,7,FALSE)</f>
        <v>3797.2</v>
      </c>
      <c r="N1925" s="6" t="str">
        <f>VLOOKUP(Table2[[#This Row],[CustomerID]],'Hospitalisation Details'!A:M,8,FALSE)</f>
        <v>tier - 2</v>
      </c>
      <c r="O1925" s="6" t="str">
        <f>VLOOKUP(Table2[[#This Row],[CustomerID]],'Hospitalisation Details'!A:M,9,FALSE)</f>
        <v>tier - 3</v>
      </c>
      <c r="P1925" s="6" t="str">
        <f>VLOOKUP(Table2[[#This Row],[CustomerID]],'Hospitalisation Details'!A:M,10,FALSE)</f>
        <v>R1012</v>
      </c>
      <c r="Q1925" s="6">
        <f>VLOOKUP(Table2[[#This Row],[CustomerID]],'Hospitalisation Details'!A:M,13,FALSE)</f>
        <v>41</v>
      </c>
      <c r="R1925" s="41"/>
    </row>
    <row r="1926" spans="1:18" x14ac:dyDescent="0.3">
      <c r="A1926" s="6" t="str">
        <f>VLOOKUP('Customer Names'!A1926,'Customer Names'!A:A,1,FALSE)</f>
        <v>Id1925</v>
      </c>
      <c r="B1926" s="6" t="str">
        <f>VLOOKUP(Table2[[#This Row],[CustomerID]],'Customer Names'!A:E,4,FALSE)</f>
        <v xml:space="preserve">  William</v>
      </c>
      <c r="C1926" s="6">
        <f>VLOOKUP(Table2[[#This Row],[CustomerID]],'Medical Examinations'!A:J,2,FALSE)</f>
        <v>30.4</v>
      </c>
      <c r="D1926" s="6">
        <f>VLOOKUP(Table2[[#This Row],[CustomerID]],'Medical Examinations'!A:J,3,FALSE)</f>
        <v>5.28</v>
      </c>
      <c r="E1926" s="6" t="str">
        <f>VLOOKUP(Table2[[#This Row],[CustomerID]],'Medical Examinations'!A:J,4,FALSE)</f>
        <v>No</v>
      </c>
      <c r="F1926" s="6" t="str">
        <f>VLOOKUP(Table2[[#This Row],[CustomerID]],'Medical Examinations'!A:J,5,FALSE)</f>
        <v>No</v>
      </c>
      <c r="G1926" s="6" t="str">
        <f>VLOOKUP(Table2[[#This Row],[CustomerID]],'Medical Examinations'!A:J,6,FALSE)</f>
        <v>No</v>
      </c>
      <c r="H1926" s="6">
        <f>VLOOKUP(Table2[[#This Row],[CustomerID]],'Medical Examinations'!A:J,7,FALSE)</f>
        <v>0</v>
      </c>
      <c r="I1926" s="6" t="str">
        <f>VLOOKUP(Table2[[#This Row],[CustomerID]],'Medical Examinations'!A:J,8,FALSE)</f>
        <v>No</v>
      </c>
      <c r="J1926" s="6" t="str">
        <f>VLOOKUP(Table2[[#This Row],[CustomerID]],'Medical Examinations'!A:J,9,FALSE)</f>
        <v>Obesity</v>
      </c>
      <c r="K1926" s="6" t="str">
        <f>VLOOKUP(Table2[[#This Row],[CustomerID]],'Medical Examinations'!A:J,10,FALSE)</f>
        <v>Normal</v>
      </c>
      <c r="L1926" s="6" t="str">
        <f>VLOOKUP(Table2[[#This Row],[CustomerID]],'Hospitalisation Details'!A:M,12,FALSE)</f>
        <v>24-Jun-1999</v>
      </c>
      <c r="M1926" s="6">
        <f>VLOOKUP(Table2[[#This Row],[CustomerID]],'Hospitalisation Details'!A:M,7,FALSE)</f>
        <v>3796.36</v>
      </c>
      <c r="N1926" s="6" t="str">
        <f>VLOOKUP(Table2[[#This Row],[CustomerID]],'Hospitalisation Details'!A:M,8,FALSE)</f>
        <v>tier - 2</v>
      </c>
      <c r="O1926" s="6" t="str">
        <f>VLOOKUP(Table2[[#This Row],[CustomerID]],'Hospitalisation Details'!A:M,9,FALSE)</f>
        <v>tier - 3</v>
      </c>
      <c r="P1926" s="6" t="str">
        <f>VLOOKUP(Table2[[#This Row],[CustomerID]],'Hospitalisation Details'!A:M,10,FALSE)</f>
        <v>R1012</v>
      </c>
      <c r="Q1926" s="6">
        <f>VLOOKUP(Table2[[#This Row],[CustomerID]],'Hospitalisation Details'!A:M,13,FALSE)</f>
        <v>23</v>
      </c>
      <c r="R1926" s="41"/>
    </row>
    <row r="1927" spans="1:18" x14ac:dyDescent="0.3">
      <c r="A1927" s="6" t="str">
        <f>VLOOKUP('Customer Names'!A1927,'Customer Names'!A:A,1,FALSE)</f>
        <v>Id1926</v>
      </c>
      <c r="B1927" s="6" t="str">
        <f>VLOOKUP(Table2[[#This Row],[CustomerID]],'Customer Names'!A:E,4,FALSE)</f>
        <v xml:space="preserve">  Shelley</v>
      </c>
      <c r="C1927" s="6">
        <f>VLOOKUP(Table2[[#This Row],[CustomerID]],'Medical Examinations'!A:J,2,FALSE)</f>
        <v>19.48</v>
      </c>
      <c r="D1927" s="6">
        <f>VLOOKUP(Table2[[#This Row],[CustomerID]],'Medical Examinations'!A:J,3,FALSE)</f>
        <v>5.63</v>
      </c>
      <c r="E1927" s="6" t="str">
        <f>VLOOKUP(Table2[[#This Row],[CustomerID]],'Medical Examinations'!A:J,4,FALSE)</f>
        <v>Yes</v>
      </c>
      <c r="F1927" s="6" t="str">
        <f>VLOOKUP(Table2[[#This Row],[CustomerID]],'Medical Examinations'!A:J,5,FALSE)</f>
        <v>No</v>
      </c>
      <c r="G1927" s="6" t="str">
        <f>VLOOKUP(Table2[[#This Row],[CustomerID]],'Medical Examinations'!A:J,6,FALSE)</f>
        <v>No</v>
      </c>
      <c r="H1927" s="6">
        <f>VLOOKUP(Table2[[#This Row],[CustomerID]],'Medical Examinations'!A:J,7,FALSE)</f>
        <v>1</v>
      </c>
      <c r="I1927" s="6" t="str">
        <f>VLOOKUP(Table2[[#This Row],[CustomerID]],'Medical Examinations'!A:J,8,FALSE)</f>
        <v>No</v>
      </c>
      <c r="J1927" s="6" t="str">
        <f>VLOOKUP(Table2[[#This Row],[CustomerID]],'Medical Examinations'!A:J,9,FALSE)</f>
        <v>NormalWeight</v>
      </c>
      <c r="K1927" s="6" t="str">
        <f>VLOOKUP(Table2[[#This Row],[CustomerID]],'Medical Examinations'!A:J,10,FALSE)</f>
        <v>Normal</v>
      </c>
      <c r="L1927" s="6" t="str">
        <f>VLOOKUP(Table2[[#This Row],[CustomerID]],'Hospitalisation Details'!A:M,12,FALSE)</f>
        <v>28-Aug-1988</v>
      </c>
      <c r="M1927" s="6">
        <f>VLOOKUP(Table2[[#This Row],[CustomerID]],'Hospitalisation Details'!A:M,7,FALSE)</f>
        <v>3793.55</v>
      </c>
      <c r="N1927" s="6" t="str">
        <f>VLOOKUP(Table2[[#This Row],[CustomerID]],'Hospitalisation Details'!A:M,8,FALSE)</f>
        <v>tier - 2</v>
      </c>
      <c r="O1927" s="6" t="str">
        <f>VLOOKUP(Table2[[#This Row],[CustomerID]],'Hospitalisation Details'!A:M,9,FALSE)</f>
        <v>tier - 3</v>
      </c>
      <c r="P1927" s="6" t="str">
        <f>VLOOKUP(Table2[[#This Row],[CustomerID]],'Hospitalisation Details'!A:M,10,FALSE)</f>
        <v>R1013</v>
      </c>
      <c r="Q1927" s="6">
        <f>VLOOKUP(Table2[[#This Row],[CustomerID]],'Hospitalisation Details'!A:M,13,FALSE)</f>
        <v>34</v>
      </c>
      <c r="R1927" s="41"/>
    </row>
    <row r="1928" spans="1:18" x14ac:dyDescent="0.3">
      <c r="A1928" s="6" t="str">
        <f>VLOOKUP('Customer Names'!A1928,'Customer Names'!A:A,1,FALSE)</f>
        <v>Id1927</v>
      </c>
      <c r="B1928" s="6" t="str">
        <f>VLOOKUP(Table2[[#This Row],[CustomerID]],'Customer Names'!A:E,4,FALSE)</f>
        <v xml:space="preserve">  Jekaterina</v>
      </c>
      <c r="C1928" s="6">
        <f>VLOOKUP(Table2[[#This Row],[CustomerID]],'Medical Examinations'!A:J,2,FALSE)</f>
        <v>16.96</v>
      </c>
      <c r="D1928" s="6">
        <f>VLOOKUP(Table2[[#This Row],[CustomerID]],'Medical Examinations'!A:J,3,FALSE)</f>
        <v>11.47</v>
      </c>
      <c r="E1928" s="6" t="str">
        <f>VLOOKUP(Table2[[#This Row],[CustomerID]],'Medical Examinations'!A:J,4,FALSE)</f>
        <v>Yes</v>
      </c>
      <c r="F1928" s="6" t="str">
        <f>VLOOKUP(Table2[[#This Row],[CustomerID]],'Medical Examinations'!A:J,5,FALSE)</f>
        <v>No</v>
      </c>
      <c r="G1928" s="6" t="str">
        <f>VLOOKUP(Table2[[#This Row],[CustomerID]],'Medical Examinations'!A:J,6,FALSE)</f>
        <v>No</v>
      </c>
      <c r="H1928" s="6">
        <f>VLOOKUP(Table2[[#This Row],[CustomerID]],'Medical Examinations'!A:J,7,FALSE)</f>
        <v>0</v>
      </c>
      <c r="I1928" s="6" t="str">
        <f>VLOOKUP(Table2[[#This Row],[CustomerID]],'Medical Examinations'!A:J,8,FALSE)</f>
        <v>No</v>
      </c>
      <c r="J1928" s="6" t="str">
        <f>VLOOKUP(Table2[[#This Row],[CustomerID]],'Medical Examinations'!A:J,9,FALSE)</f>
        <v>UnderWeight</v>
      </c>
      <c r="K1928" s="6" t="str">
        <f>VLOOKUP(Table2[[#This Row],[CustomerID]],'Medical Examinations'!A:J,10,FALSE)</f>
        <v>Diabetes</v>
      </c>
      <c r="L1928" s="6" t="str">
        <f>VLOOKUP(Table2[[#This Row],[CustomerID]],'Hospitalisation Details'!A:M,12,FALSE)</f>
        <v>13-Dec-1981</v>
      </c>
      <c r="M1928" s="6">
        <f>VLOOKUP(Table2[[#This Row],[CustomerID]],'Hospitalisation Details'!A:M,7,FALSE)</f>
        <v>3785.77</v>
      </c>
      <c r="N1928" s="6" t="str">
        <f>VLOOKUP(Table2[[#This Row],[CustomerID]],'Hospitalisation Details'!A:M,8,FALSE)</f>
        <v>tier - 2</v>
      </c>
      <c r="O1928" s="6" t="str">
        <f>VLOOKUP(Table2[[#This Row],[CustomerID]],'Hospitalisation Details'!A:M,9,FALSE)</f>
        <v>tier - 1</v>
      </c>
      <c r="P1928" s="6" t="str">
        <f>VLOOKUP(Table2[[#This Row],[CustomerID]],'Hospitalisation Details'!A:M,10,FALSE)</f>
        <v>R1013</v>
      </c>
      <c r="Q1928" s="6">
        <f>VLOOKUP(Table2[[#This Row],[CustomerID]],'Hospitalisation Details'!A:M,13,FALSE)</f>
        <v>41</v>
      </c>
      <c r="R1928" s="41"/>
    </row>
    <row r="1929" spans="1:18" x14ac:dyDescent="0.3">
      <c r="A1929" s="6" t="str">
        <f>VLOOKUP('Customer Names'!A1929,'Customer Names'!A:A,1,FALSE)</f>
        <v>Id1928</v>
      </c>
      <c r="B1929" s="6" t="str">
        <f>VLOOKUP(Table2[[#This Row],[CustomerID]],'Customer Names'!A:E,4,FALSE)</f>
        <v xml:space="preserve">  Daniel</v>
      </c>
      <c r="C1929" s="6">
        <f>VLOOKUP(Table2[[#This Row],[CustomerID]],'Medical Examinations'!A:J,2,FALSE)</f>
        <v>19.05</v>
      </c>
      <c r="D1929" s="6">
        <f>VLOOKUP(Table2[[#This Row],[CustomerID]],'Medical Examinations'!A:J,3,FALSE)</f>
        <v>4.92</v>
      </c>
      <c r="E1929" s="6" t="str">
        <f>VLOOKUP(Table2[[#This Row],[CustomerID]],'Medical Examinations'!A:J,4,FALSE)</f>
        <v>No</v>
      </c>
      <c r="F1929" s="6" t="str">
        <f>VLOOKUP(Table2[[#This Row],[CustomerID]],'Medical Examinations'!A:J,5,FALSE)</f>
        <v>No</v>
      </c>
      <c r="G1929" s="6" t="str">
        <f>VLOOKUP(Table2[[#This Row],[CustomerID]],'Medical Examinations'!A:J,6,FALSE)</f>
        <v>No</v>
      </c>
      <c r="H1929" s="6">
        <f>VLOOKUP(Table2[[#This Row],[CustomerID]],'Medical Examinations'!A:J,7,FALSE)</f>
        <v>1</v>
      </c>
      <c r="I1929" s="6" t="str">
        <f>VLOOKUP(Table2[[#This Row],[CustomerID]],'Medical Examinations'!A:J,8,FALSE)</f>
        <v>No</v>
      </c>
      <c r="J1929" s="6" t="str">
        <f>VLOOKUP(Table2[[#This Row],[CustomerID]],'Medical Examinations'!A:J,9,FALSE)</f>
        <v>NormalWeight</v>
      </c>
      <c r="K1929" s="6" t="str">
        <f>VLOOKUP(Table2[[#This Row],[CustomerID]],'Medical Examinations'!A:J,10,FALSE)</f>
        <v>Normal</v>
      </c>
      <c r="L1929" s="6" t="str">
        <f>VLOOKUP(Table2[[#This Row],[CustomerID]],'Hospitalisation Details'!A:M,12,FALSE)</f>
        <v>24-Oct-1987</v>
      </c>
      <c r="M1929" s="6">
        <f>VLOOKUP(Table2[[#This Row],[CustomerID]],'Hospitalisation Details'!A:M,7,FALSE)</f>
        <v>3773.23</v>
      </c>
      <c r="N1929" s="6" t="str">
        <f>VLOOKUP(Table2[[#This Row],[CustomerID]],'Hospitalisation Details'!A:M,8,FALSE)</f>
        <v>tier - 2</v>
      </c>
      <c r="O1929" s="6" t="str">
        <f>VLOOKUP(Table2[[#This Row],[CustomerID]],'Hospitalisation Details'!A:M,9,FALSE)</f>
        <v>tier - 3</v>
      </c>
      <c r="P1929" s="6" t="str">
        <f>VLOOKUP(Table2[[#This Row],[CustomerID]],'Hospitalisation Details'!A:M,10,FALSE)</f>
        <v>R1013</v>
      </c>
      <c r="Q1929" s="6">
        <f>VLOOKUP(Table2[[#This Row],[CustomerID]],'Hospitalisation Details'!A:M,13,FALSE)</f>
        <v>35</v>
      </c>
      <c r="R1929" s="41"/>
    </row>
    <row r="1930" spans="1:18" x14ac:dyDescent="0.3">
      <c r="A1930" s="6" t="str">
        <f>VLOOKUP('Customer Names'!A1930,'Customer Names'!A:A,1,FALSE)</f>
        <v>Id1929</v>
      </c>
      <c r="B1930" s="6" t="str">
        <f>VLOOKUP(Table2[[#This Row],[CustomerID]],'Customer Names'!A:E,4,FALSE)</f>
        <v xml:space="preserve">  Pauline</v>
      </c>
      <c r="C1930" s="6">
        <f>VLOOKUP(Table2[[#This Row],[CustomerID]],'Medical Examinations'!A:J,2,FALSE)</f>
        <v>37.619999999999997</v>
      </c>
      <c r="D1930" s="6">
        <f>VLOOKUP(Table2[[#This Row],[CustomerID]],'Medical Examinations'!A:J,3,FALSE)</f>
        <v>4.18</v>
      </c>
      <c r="E1930" s="6" t="str">
        <f>VLOOKUP(Table2[[#This Row],[CustomerID]],'Medical Examinations'!A:J,4,FALSE)</f>
        <v>No</v>
      </c>
      <c r="F1930" s="6" t="str">
        <f>VLOOKUP(Table2[[#This Row],[CustomerID]],'Medical Examinations'!A:J,5,FALSE)</f>
        <v>No</v>
      </c>
      <c r="G1930" s="6" t="str">
        <f>VLOOKUP(Table2[[#This Row],[CustomerID]],'Medical Examinations'!A:J,6,FALSE)</f>
        <v>No</v>
      </c>
      <c r="H1930" s="6">
        <f>VLOOKUP(Table2[[#This Row],[CustomerID]],'Medical Examinations'!A:J,7,FALSE)</f>
        <v>0</v>
      </c>
      <c r="I1930" s="6" t="str">
        <f>VLOOKUP(Table2[[#This Row],[CustomerID]],'Medical Examinations'!A:J,8,FALSE)</f>
        <v>No</v>
      </c>
      <c r="J1930" s="6" t="str">
        <f>VLOOKUP(Table2[[#This Row],[CustomerID]],'Medical Examinations'!A:J,9,FALSE)</f>
        <v>Obesity</v>
      </c>
      <c r="K1930" s="6" t="str">
        <f>VLOOKUP(Table2[[#This Row],[CustomerID]],'Medical Examinations'!A:J,10,FALSE)</f>
        <v>Normal</v>
      </c>
      <c r="L1930" s="6" t="str">
        <f>VLOOKUP(Table2[[#This Row],[CustomerID]],'Hospitalisation Details'!A:M,12,FALSE)</f>
        <v>21-Nov-1994</v>
      </c>
      <c r="M1930" s="6">
        <f>VLOOKUP(Table2[[#This Row],[CustomerID]],'Hospitalisation Details'!A:M,7,FALSE)</f>
        <v>3766.88</v>
      </c>
      <c r="N1930" s="6" t="str">
        <f>VLOOKUP(Table2[[#This Row],[CustomerID]],'Hospitalisation Details'!A:M,8,FALSE)</f>
        <v>tier - 2</v>
      </c>
      <c r="O1930" s="6" t="str">
        <f>VLOOKUP(Table2[[#This Row],[CustomerID]],'Hospitalisation Details'!A:M,9,FALSE)</f>
        <v>tier - 1</v>
      </c>
      <c r="P1930" s="6" t="str">
        <f>VLOOKUP(Table2[[#This Row],[CustomerID]],'Hospitalisation Details'!A:M,10,FALSE)</f>
        <v>R1013</v>
      </c>
      <c r="Q1930" s="6">
        <f>VLOOKUP(Table2[[#This Row],[CustomerID]],'Hospitalisation Details'!A:M,13,FALSE)</f>
        <v>28</v>
      </c>
      <c r="R1930" s="41"/>
    </row>
    <row r="1931" spans="1:18" x14ac:dyDescent="0.3">
      <c r="A1931" s="6" t="str">
        <f>VLOOKUP('Customer Names'!A1931,'Customer Names'!A:A,1,FALSE)</f>
        <v>Id1930</v>
      </c>
      <c r="B1931" s="6" t="str">
        <f>VLOOKUP(Table2[[#This Row],[CustomerID]],'Customer Names'!A:E,4,FALSE)</f>
        <v xml:space="preserve">  Colleen</v>
      </c>
      <c r="C1931" s="6">
        <f>VLOOKUP(Table2[[#This Row],[CustomerID]],'Medical Examinations'!A:J,2,FALSE)</f>
        <v>29.1</v>
      </c>
      <c r="D1931" s="6">
        <f>VLOOKUP(Table2[[#This Row],[CustomerID]],'Medical Examinations'!A:J,3,FALSE)</f>
        <v>4.67</v>
      </c>
      <c r="E1931" s="6" t="str">
        <f>VLOOKUP(Table2[[#This Row],[CustomerID]],'Medical Examinations'!A:J,4,FALSE)</f>
        <v>No</v>
      </c>
      <c r="F1931" s="6" t="str">
        <f>VLOOKUP(Table2[[#This Row],[CustomerID]],'Medical Examinations'!A:J,5,FALSE)</f>
        <v>No</v>
      </c>
      <c r="G1931" s="6" t="str">
        <f>VLOOKUP(Table2[[#This Row],[CustomerID]],'Medical Examinations'!A:J,6,FALSE)</f>
        <v>No</v>
      </c>
      <c r="H1931" s="6">
        <f>VLOOKUP(Table2[[#This Row],[CustomerID]],'Medical Examinations'!A:J,7,FALSE)</f>
        <v>0</v>
      </c>
      <c r="I1931" s="6" t="str">
        <f>VLOOKUP(Table2[[#This Row],[CustomerID]],'Medical Examinations'!A:J,8,FALSE)</f>
        <v>No</v>
      </c>
      <c r="J1931" s="6" t="str">
        <f>VLOOKUP(Table2[[#This Row],[CustomerID]],'Medical Examinations'!A:J,9,FALSE)</f>
        <v>OverWeight</v>
      </c>
      <c r="K1931" s="6" t="str">
        <f>VLOOKUP(Table2[[#This Row],[CustomerID]],'Medical Examinations'!A:J,10,FALSE)</f>
        <v>Normal</v>
      </c>
      <c r="L1931" s="6" t="str">
        <f>VLOOKUP(Table2[[#This Row],[CustomerID]],'Hospitalisation Details'!A:M,12,FALSE)</f>
        <v>24-Oct-1991</v>
      </c>
      <c r="M1931" s="6">
        <f>VLOOKUP(Table2[[#This Row],[CustomerID]],'Hospitalisation Details'!A:M,7,FALSE)</f>
        <v>3761.29</v>
      </c>
      <c r="N1931" s="6" t="str">
        <f>VLOOKUP(Table2[[#This Row],[CustomerID]],'Hospitalisation Details'!A:M,8,FALSE)</f>
        <v>tier - 2</v>
      </c>
      <c r="O1931" s="6" t="str">
        <f>VLOOKUP(Table2[[#This Row],[CustomerID]],'Hospitalisation Details'!A:M,9,FALSE)</f>
        <v>tier - 3</v>
      </c>
      <c r="P1931" s="6" t="str">
        <f>VLOOKUP(Table2[[#This Row],[CustomerID]],'Hospitalisation Details'!A:M,10,FALSE)</f>
        <v>R1011</v>
      </c>
      <c r="Q1931" s="6">
        <f>VLOOKUP(Table2[[#This Row],[CustomerID]],'Hospitalisation Details'!A:M,13,FALSE)</f>
        <v>31</v>
      </c>
      <c r="R1931" s="41"/>
    </row>
    <row r="1932" spans="1:18" x14ac:dyDescent="0.3">
      <c r="A1932" s="6" t="str">
        <f>VLOOKUP('Customer Names'!A1932,'Customer Names'!A:A,1,FALSE)</f>
        <v>Id1931</v>
      </c>
      <c r="B1932" s="6" t="str">
        <f>VLOOKUP(Table2[[#This Row],[CustomerID]],'Customer Names'!A:E,4,FALSE)</f>
        <v xml:space="preserve">  Aleah K</v>
      </c>
      <c r="C1932" s="6">
        <f>VLOOKUP(Table2[[#This Row],[CustomerID]],'Medical Examinations'!A:J,2,FALSE)</f>
        <v>26.62</v>
      </c>
      <c r="D1932" s="6">
        <f>VLOOKUP(Table2[[#This Row],[CustomerID]],'Medical Examinations'!A:J,3,FALSE)</f>
        <v>6.24</v>
      </c>
      <c r="E1932" s="6" t="str">
        <f>VLOOKUP(Table2[[#This Row],[CustomerID]],'Medical Examinations'!A:J,4,FALSE)</f>
        <v>No</v>
      </c>
      <c r="F1932" s="6" t="str">
        <f>VLOOKUP(Table2[[#This Row],[CustomerID]],'Medical Examinations'!A:J,5,FALSE)</f>
        <v>No</v>
      </c>
      <c r="G1932" s="6" t="str">
        <f>VLOOKUP(Table2[[#This Row],[CustomerID]],'Medical Examinations'!A:J,6,FALSE)</f>
        <v>No</v>
      </c>
      <c r="H1932" s="6">
        <f>VLOOKUP(Table2[[#This Row],[CustomerID]],'Medical Examinations'!A:J,7,FALSE)</f>
        <v>0</v>
      </c>
      <c r="I1932" s="6" t="str">
        <f>VLOOKUP(Table2[[#This Row],[CustomerID]],'Medical Examinations'!A:J,8,FALSE)</f>
        <v>No</v>
      </c>
      <c r="J1932" s="6" t="str">
        <f>VLOOKUP(Table2[[#This Row],[CustomerID]],'Medical Examinations'!A:J,9,FALSE)</f>
        <v>OverWeight</v>
      </c>
      <c r="K1932" s="6" t="str">
        <f>VLOOKUP(Table2[[#This Row],[CustomerID]],'Medical Examinations'!A:J,10,FALSE)</f>
        <v>Prediabetes</v>
      </c>
      <c r="L1932" s="6" t="str">
        <f>VLOOKUP(Table2[[#This Row],[CustomerID]],'Hospitalisation Details'!A:M,12,FALSE)</f>
        <v>25-Aug-1991</v>
      </c>
      <c r="M1932" s="6">
        <f>VLOOKUP(Table2[[#This Row],[CustomerID]],'Hospitalisation Details'!A:M,7,FALSE)</f>
        <v>3757.84</v>
      </c>
      <c r="N1932" s="6" t="str">
        <f>VLOOKUP(Table2[[#This Row],[CustomerID]],'Hospitalisation Details'!A:M,8,FALSE)</f>
        <v>tier - 2</v>
      </c>
      <c r="O1932" s="6" t="str">
        <f>VLOOKUP(Table2[[#This Row],[CustomerID]],'Hospitalisation Details'!A:M,9,FALSE)</f>
        <v>tier - 1</v>
      </c>
      <c r="P1932" s="6" t="str">
        <f>VLOOKUP(Table2[[#This Row],[CustomerID]],'Hospitalisation Details'!A:M,10,FALSE)</f>
        <v>R1013</v>
      </c>
      <c r="Q1932" s="6">
        <f>VLOOKUP(Table2[[#This Row],[CustomerID]],'Hospitalisation Details'!A:M,13,FALSE)</f>
        <v>31</v>
      </c>
      <c r="R1932" s="41"/>
    </row>
    <row r="1933" spans="1:18" x14ac:dyDescent="0.3">
      <c r="A1933" s="6" t="str">
        <f>VLOOKUP('Customer Names'!A1933,'Customer Names'!A:A,1,FALSE)</f>
        <v>Id1932</v>
      </c>
      <c r="B1933" s="6" t="str">
        <f>VLOOKUP(Table2[[#This Row],[CustomerID]],'Customer Names'!A:E,4,FALSE)</f>
        <v xml:space="preserve">  Mare</v>
      </c>
      <c r="C1933" s="6">
        <f>VLOOKUP(Table2[[#This Row],[CustomerID]],'Medical Examinations'!A:J,2,FALSE)</f>
        <v>25.74</v>
      </c>
      <c r="D1933" s="6">
        <f>VLOOKUP(Table2[[#This Row],[CustomerID]],'Medical Examinations'!A:J,3,FALSE)</f>
        <v>5.99</v>
      </c>
      <c r="E1933" s="6" t="str">
        <f>VLOOKUP(Table2[[#This Row],[CustomerID]],'Medical Examinations'!A:J,4,FALSE)</f>
        <v>No</v>
      </c>
      <c r="F1933" s="6" t="str">
        <f>VLOOKUP(Table2[[#This Row],[CustomerID]],'Medical Examinations'!A:J,5,FALSE)</f>
        <v>No</v>
      </c>
      <c r="G1933" s="6" t="str">
        <f>VLOOKUP(Table2[[#This Row],[CustomerID]],'Medical Examinations'!A:J,6,FALSE)</f>
        <v>No</v>
      </c>
      <c r="H1933" s="6">
        <f>VLOOKUP(Table2[[#This Row],[CustomerID]],'Medical Examinations'!A:J,7,FALSE)</f>
        <v>0</v>
      </c>
      <c r="I1933" s="6" t="str">
        <f>VLOOKUP(Table2[[#This Row],[CustomerID]],'Medical Examinations'!A:J,8,FALSE)</f>
        <v>No</v>
      </c>
      <c r="J1933" s="6" t="str">
        <f>VLOOKUP(Table2[[#This Row],[CustomerID]],'Medical Examinations'!A:J,9,FALSE)</f>
        <v>OverWeight</v>
      </c>
      <c r="K1933" s="6" t="str">
        <f>VLOOKUP(Table2[[#This Row],[CustomerID]],'Medical Examinations'!A:J,10,FALSE)</f>
        <v>Prediabetes</v>
      </c>
      <c r="L1933" s="6" t="str">
        <f>VLOOKUP(Table2[[#This Row],[CustomerID]],'Hospitalisation Details'!A:M,12,FALSE)</f>
        <v>28-Oct-1991</v>
      </c>
      <c r="M1933" s="6">
        <f>VLOOKUP(Table2[[#This Row],[CustomerID]],'Hospitalisation Details'!A:M,7,FALSE)</f>
        <v>3756.62</v>
      </c>
      <c r="N1933" s="6" t="str">
        <f>VLOOKUP(Table2[[#This Row],[CustomerID]],'Hospitalisation Details'!A:M,8,FALSE)</f>
        <v>tier - 2</v>
      </c>
      <c r="O1933" s="6" t="str">
        <f>VLOOKUP(Table2[[#This Row],[CustomerID]],'Hospitalisation Details'!A:M,9,FALSE)</f>
        <v>tier - 2</v>
      </c>
      <c r="P1933" s="6" t="str">
        <f>VLOOKUP(Table2[[#This Row],[CustomerID]],'Hospitalisation Details'!A:M,10,FALSE)</f>
        <v>R1013</v>
      </c>
      <c r="Q1933" s="6">
        <f>VLOOKUP(Table2[[#This Row],[CustomerID]],'Hospitalisation Details'!A:M,13,FALSE)</f>
        <v>31</v>
      </c>
      <c r="R1933" s="41"/>
    </row>
    <row r="1934" spans="1:18" x14ac:dyDescent="0.3">
      <c r="A1934" s="6" t="str">
        <f>VLOOKUP('Customer Names'!A1934,'Customer Names'!A:A,1,FALSE)</f>
        <v>Id1933</v>
      </c>
      <c r="B1934" s="6" t="str">
        <f>VLOOKUP(Table2[[#This Row],[CustomerID]],'Customer Names'!A:E,4,FALSE)</f>
        <v xml:space="preserve">  Kevin</v>
      </c>
      <c r="C1934" s="6">
        <f>VLOOKUP(Table2[[#This Row],[CustomerID]],'Medical Examinations'!A:J,2,FALSE)</f>
        <v>18.22</v>
      </c>
      <c r="D1934" s="6">
        <f>VLOOKUP(Table2[[#This Row],[CustomerID]],'Medical Examinations'!A:J,3,FALSE)</f>
        <v>10.27</v>
      </c>
      <c r="E1934" s="6" t="str">
        <f>VLOOKUP(Table2[[#This Row],[CustomerID]],'Medical Examinations'!A:J,4,FALSE)</f>
        <v>Yes</v>
      </c>
      <c r="F1934" s="6" t="str">
        <f>VLOOKUP(Table2[[#This Row],[CustomerID]],'Medical Examinations'!A:J,5,FALSE)</f>
        <v>No</v>
      </c>
      <c r="G1934" s="6" t="str">
        <f>VLOOKUP(Table2[[#This Row],[CustomerID]],'Medical Examinations'!A:J,6,FALSE)</f>
        <v>No</v>
      </c>
      <c r="H1934" s="6">
        <f>VLOOKUP(Table2[[#This Row],[CustomerID]],'Medical Examinations'!A:J,7,FALSE)</f>
        <v>1</v>
      </c>
      <c r="I1934" s="6" t="str">
        <f>VLOOKUP(Table2[[#This Row],[CustomerID]],'Medical Examinations'!A:J,8,FALSE)</f>
        <v>No</v>
      </c>
      <c r="J1934" s="6" t="str">
        <f>VLOOKUP(Table2[[#This Row],[CustomerID]],'Medical Examinations'!A:J,9,FALSE)</f>
        <v>UnderWeight</v>
      </c>
      <c r="K1934" s="6" t="str">
        <f>VLOOKUP(Table2[[#This Row],[CustomerID]],'Medical Examinations'!A:J,10,FALSE)</f>
        <v>Diabetes</v>
      </c>
      <c r="L1934" s="6" t="str">
        <f>VLOOKUP(Table2[[#This Row],[CustomerID]],'Hospitalisation Details'!A:M,12,FALSE)</f>
        <v>9-Sep-1986</v>
      </c>
      <c r="M1934" s="6">
        <f>VLOOKUP(Table2[[#This Row],[CustomerID]],'Hospitalisation Details'!A:M,7,FALSE)</f>
        <v>3748.56</v>
      </c>
      <c r="N1934" s="6" t="str">
        <f>VLOOKUP(Table2[[#This Row],[CustomerID]],'Hospitalisation Details'!A:M,8,FALSE)</f>
        <v>tier - 2</v>
      </c>
      <c r="O1934" s="6" t="str">
        <f>VLOOKUP(Table2[[#This Row],[CustomerID]],'Hospitalisation Details'!A:M,9,FALSE)</f>
        <v>tier - 2</v>
      </c>
      <c r="P1934" s="6" t="str">
        <f>VLOOKUP(Table2[[#This Row],[CustomerID]],'Hospitalisation Details'!A:M,10,FALSE)</f>
        <v>R1013</v>
      </c>
      <c r="Q1934" s="6">
        <f>VLOOKUP(Table2[[#This Row],[CustomerID]],'Hospitalisation Details'!A:M,13,FALSE)</f>
        <v>36</v>
      </c>
      <c r="R1934" s="41"/>
    </row>
    <row r="1935" spans="1:18" x14ac:dyDescent="0.3">
      <c r="A1935" s="6" t="str">
        <f>VLOOKUP('Customer Names'!A1935,'Customer Names'!A:A,1,FALSE)</f>
        <v>Id1934</v>
      </c>
      <c r="B1935" s="6" t="str">
        <f>VLOOKUP(Table2[[#This Row],[CustomerID]],'Customer Names'!A:E,4,FALSE)</f>
        <v xml:space="preserve">  Jessica</v>
      </c>
      <c r="C1935" s="6">
        <f>VLOOKUP(Table2[[#This Row],[CustomerID]],'Medical Examinations'!A:J,2,FALSE)</f>
        <v>26.03</v>
      </c>
      <c r="D1935" s="6">
        <f>VLOOKUP(Table2[[#This Row],[CustomerID]],'Medical Examinations'!A:J,3,FALSE)</f>
        <v>5.97</v>
      </c>
      <c r="E1935" s="6" t="str">
        <f>VLOOKUP(Table2[[#This Row],[CustomerID]],'Medical Examinations'!A:J,4,FALSE)</f>
        <v>No</v>
      </c>
      <c r="F1935" s="6" t="str">
        <f>VLOOKUP(Table2[[#This Row],[CustomerID]],'Medical Examinations'!A:J,5,FALSE)</f>
        <v>No</v>
      </c>
      <c r="G1935" s="6" t="str">
        <f>VLOOKUP(Table2[[#This Row],[CustomerID]],'Medical Examinations'!A:J,6,FALSE)</f>
        <v>Yes</v>
      </c>
      <c r="H1935" s="6">
        <f>VLOOKUP(Table2[[#This Row],[CustomerID]],'Medical Examinations'!A:J,7,FALSE)</f>
        <v>1</v>
      </c>
      <c r="I1935" s="6" t="str">
        <f>VLOOKUP(Table2[[#This Row],[CustomerID]],'Medical Examinations'!A:J,8,FALSE)</f>
        <v>No</v>
      </c>
      <c r="J1935" s="6" t="str">
        <f>VLOOKUP(Table2[[#This Row],[CustomerID]],'Medical Examinations'!A:J,9,FALSE)</f>
        <v>OverWeight</v>
      </c>
      <c r="K1935" s="6" t="str">
        <f>VLOOKUP(Table2[[#This Row],[CustomerID]],'Medical Examinations'!A:J,10,FALSE)</f>
        <v>Prediabetes</v>
      </c>
      <c r="L1935" s="6" t="str">
        <f>VLOOKUP(Table2[[#This Row],[CustomerID]],'Hospitalisation Details'!A:M,12,FALSE)</f>
        <v>22-Jun-1993</v>
      </c>
      <c r="M1935" s="6">
        <f>VLOOKUP(Table2[[#This Row],[CustomerID]],'Hospitalisation Details'!A:M,7,FALSE)</f>
        <v>3736.46</v>
      </c>
      <c r="N1935" s="6" t="str">
        <f>VLOOKUP(Table2[[#This Row],[CustomerID]],'Hospitalisation Details'!A:M,8,FALSE)</f>
        <v>tier - 2</v>
      </c>
      <c r="O1935" s="6" t="str">
        <f>VLOOKUP(Table2[[#This Row],[CustomerID]],'Hospitalisation Details'!A:M,9,FALSE)</f>
        <v>tier - 2</v>
      </c>
      <c r="P1935" s="6" t="str">
        <f>VLOOKUP(Table2[[#This Row],[CustomerID]],'Hospitalisation Details'!A:M,10,FALSE)</f>
        <v>R1012</v>
      </c>
      <c r="Q1935" s="6">
        <f>VLOOKUP(Table2[[#This Row],[CustomerID]],'Hospitalisation Details'!A:M,13,FALSE)</f>
        <v>29</v>
      </c>
      <c r="R1935" s="41"/>
    </row>
    <row r="1936" spans="1:18" x14ac:dyDescent="0.3">
      <c r="A1936" s="6" t="str">
        <f>VLOOKUP('Customer Names'!A1936,'Customer Names'!A:A,1,FALSE)</f>
        <v>Id1935</v>
      </c>
      <c r="B1936" s="6" t="str">
        <f>VLOOKUP(Table2[[#This Row],[CustomerID]],'Customer Names'!A:E,4,FALSE)</f>
        <v xml:space="preserve">  Amanda R</v>
      </c>
      <c r="C1936" s="6">
        <f>VLOOKUP(Table2[[#This Row],[CustomerID]],'Medical Examinations'!A:J,2,FALSE)</f>
        <v>17.29</v>
      </c>
      <c r="D1936" s="6">
        <f>VLOOKUP(Table2[[#This Row],[CustomerID]],'Medical Examinations'!A:J,3,FALSE)</f>
        <v>4.9800000000000004</v>
      </c>
      <c r="E1936" s="6" t="str">
        <f>VLOOKUP(Table2[[#This Row],[CustomerID]],'Medical Examinations'!A:J,4,FALSE)</f>
        <v>No</v>
      </c>
      <c r="F1936" s="6" t="str">
        <f>VLOOKUP(Table2[[#This Row],[CustomerID]],'Medical Examinations'!A:J,5,FALSE)</f>
        <v>No</v>
      </c>
      <c r="G1936" s="6" t="str">
        <f>VLOOKUP(Table2[[#This Row],[CustomerID]],'Medical Examinations'!A:J,6,FALSE)</f>
        <v>No</v>
      </c>
      <c r="H1936" s="6">
        <f>VLOOKUP(Table2[[#This Row],[CustomerID]],'Medical Examinations'!A:J,7,FALSE)</f>
        <v>0</v>
      </c>
      <c r="I1936" s="6" t="str">
        <f>VLOOKUP(Table2[[#This Row],[CustomerID]],'Medical Examinations'!A:J,8,FALSE)</f>
        <v>No</v>
      </c>
      <c r="J1936" s="6" t="str">
        <f>VLOOKUP(Table2[[#This Row],[CustomerID]],'Medical Examinations'!A:J,9,FALSE)</f>
        <v>UnderWeight</v>
      </c>
      <c r="K1936" s="6" t="str">
        <f>VLOOKUP(Table2[[#This Row],[CustomerID]],'Medical Examinations'!A:J,10,FALSE)</f>
        <v>Normal</v>
      </c>
      <c r="L1936" s="6" t="str">
        <f>VLOOKUP(Table2[[#This Row],[CustomerID]],'Hospitalisation Details'!A:M,12,FALSE)</f>
        <v>22-Aug-1994</v>
      </c>
      <c r="M1936" s="6">
        <f>VLOOKUP(Table2[[#This Row],[CustomerID]],'Hospitalisation Details'!A:M,7,FALSE)</f>
        <v>3732.63</v>
      </c>
      <c r="N1936" s="6" t="str">
        <f>VLOOKUP(Table2[[#This Row],[CustomerID]],'Hospitalisation Details'!A:M,8,FALSE)</f>
        <v>tier - 2</v>
      </c>
      <c r="O1936" s="6" t="str">
        <f>VLOOKUP(Table2[[#This Row],[CustomerID]],'Hospitalisation Details'!A:M,9,FALSE)</f>
        <v>tier - 3</v>
      </c>
      <c r="P1936" s="6" t="str">
        <f>VLOOKUP(Table2[[#This Row],[CustomerID]],'Hospitalisation Details'!A:M,10,FALSE)</f>
        <v>R1024</v>
      </c>
      <c r="Q1936" s="6">
        <f>VLOOKUP(Table2[[#This Row],[CustomerID]],'Hospitalisation Details'!A:M,13,FALSE)</f>
        <v>28</v>
      </c>
      <c r="R1936" s="41"/>
    </row>
    <row r="1937" spans="1:18" x14ac:dyDescent="0.3">
      <c r="A1937" s="6" t="str">
        <f>VLOOKUP('Customer Names'!A1937,'Customer Names'!A:A,1,FALSE)</f>
        <v>Id1936</v>
      </c>
      <c r="B1937" s="6" t="str">
        <f>VLOOKUP(Table2[[#This Row],[CustomerID]],'Customer Names'!A:E,4,FALSE)</f>
        <v xml:space="preserve">  Murray W</v>
      </c>
      <c r="C1937" s="6">
        <f>VLOOKUP(Table2[[#This Row],[CustomerID]],'Medical Examinations'!A:J,2,FALSE)</f>
        <v>18.170000000000002</v>
      </c>
      <c r="D1937" s="6">
        <f>VLOOKUP(Table2[[#This Row],[CustomerID]],'Medical Examinations'!A:J,3,FALSE)</f>
        <v>6.91</v>
      </c>
      <c r="E1937" s="6" t="str">
        <f>VLOOKUP(Table2[[#This Row],[CustomerID]],'Medical Examinations'!A:J,4,FALSE)</f>
        <v>Yes</v>
      </c>
      <c r="F1937" s="6" t="str">
        <f>VLOOKUP(Table2[[#This Row],[CustomerID]],'Medical Examinations'!A:J,5,FALSE)</f>
        <v>No</v>
      </c>
      <c r="G1937" s="6" t="str">
        <f>VLOOKUP(Table2[[#This Row],[CustomerID]],'Medical Examinations'!A:J,6,FALSE)</f>
        <v>No</v>
      </c>
      <c r="H1937" s="6">
        <f>VLOOKUP(Table2[[#This Row],[CustomerID]],'Medical Examinations'!A:J,7,FALSE)</f>
        <v>1</v>
      </c>
      <c r="I1937" s="6" t="str">
        <f>VLOOKUP(Table2[[#This Row],[CustomerID]],'Medical Examinations'!A:J,8,FALSE)</f>
        <v>No</v>
      </c>
      <c r="J1937" s="6" t="str">
        <f>VLOOKUP(Table2[[#This Row],[CustomerID]],'Medical Examinations'!A:J,9,FALSE)</f>
        <v>UnderWeight</v>
      </c>
      <c r="K1937" s="6" t="str">
        <f>VLOOKUP(Table2[[#This Row],[CustomerID]],'Medical Examinations'!A:J,10,FALSE)</f>
        <v>Diabetes</v>
      </c>
      <c r="L1937" s="6" t="str">
        <f>VLOOKUP(Table2[[#This Row],[CustomerID]],'Hospitalisation Details'!A:M,12,FALSE)</f>
        <v>1-Dec-1986</v>
      </c>
      <c r="M1937" s="6">
        <f>VLOOKUP(Table2[[#This Row],[CustomerID]],'Hospitalisation Details'!A:M,7,FALSE)</f>
        <v>3731.6</v>
      </c>
      <c r="N1937" s="6" t="str">
        <f>VLOOKUP(Table2[[#This Row],[CustomerID]],'Hospitalisation Details'!A:M,8,FALSE)</f>
        <v>tier - 2</v>
      </c>
      <c r="O1937" s="6" t="str">
        <f>VLOOKUP(Table2[[#This Row],[CustomerID]],'Hospitalisation Details'!A:M,9,FALSE)</f>
        <v>tier - 2</v>
      </c>
      <c r="P1937" s="6" t="str">
        <f>VLOOKUP(Table2[[#This Row],[CustomerID]],'Hospitalisation Details'!A:M,10,FALSE)</f>
        <v>R1013</v>
      </c>
      <c r="Q1937" s="6">
        <f>VLOOKUP(Table2[[#This Row],[CustomerID]],'Hospitalisation Details'!A:M,13,FALSE)</f>
        <v>36</v>
      </c>
      <c r="R1937" s="41"/>
    </row>
    <row r="1938" spans="1:18" x14ac:dyDescent="0.3">
      <c r="A1938" s="6" t="str">
        <f>VLOOKUP('Customer Names'!A1938,'Customer Names'!A:A,1,FALSE)</f>
        <v>Id1937</v>
      </c>
      <c r="B1938" s="6" t="str">
        <f>VLOOKUP(Table2[[#This Row],[CustomerID]],'Customer Names'!A:E,4,FALSE)</f>
        <v xml:space="preserve">  Meghan P</v>
      </c>
      <c r="C1938" s="6">
        <f>VLOOKUP(Table2[[#This Row],[CustomerID]],'Medical Examinations'!A:J,2,FALSE)</f>
        <v>32.54</v>
      </c>
      <c r="D1938" s="6">
        <f>VLOOKUP(Table2[[#This Row],[CustomerID]],'Medical Examinations'!A:J,3,FALSE)</f>
        <v>6.38</v>
      </c>
      <c r="E1938" s="6" t="str">
        <f>VLOOKUP(Table2[[#This Row],[CustomerID]],'Medical Examinations'!A:J,4,FALSE)</f>
        <v>No</v>
      </c>
      <c r="F1938" s="6" t="str">
        <f>VLOOKUP(Table2[[#This Row],[CustomerID]],'Medical Examinations'!A:J,5,FALSE)</f>
        <v>yes</v>
      </c>
      <c r="G1938" s="6" t="str">
        <f>VLOOKUP(Table2[[#This Row],[CustomerID]],'Medical Examinations'!A:J,6,FALSE)</f>
        <v>No</v>
      </c>
      <c r="H1938" s="6">
        <f>VLOOKUP(Table2[[#This Row],[CustomerID]],'Medical Examinations'!A:J,7,FALSE)</f>
        <v>1</v>
      </c>
      <c r="I1938" s="6" t="str">
        <f>VLOOKUP(Table2[[#This Row],[CustomerID]],'Medical Examinations'!A:J,8,FALSE)</f>
        <v>No</v>
      </c>
      <c r="J1938" s="6" t="str">
        <f>VLOOKUP(Table2[[#This Row],[CustomerID]],'Medical Examinations'!A:J,9,FALSE)</f>
        <v>Obesity</v>
      </c>
      <c r="K1938" s="6" t="str">
        <f>VLOOKUP(Table2[[#This Row],[CustomerID]],'Medical Examinations'!A:J,10,FALSE)</f>
        <v>Prediabetes</v>
      </c>
      <c r="L1938" s="6" t="str">
        <f>VLOOKUP(Table2[[#This Row],[CustomerID]],'Hospitalisation Details'!A:M,12,FALSE)</f>
        <v>5-Nov-2004</v>
      </c>
      <c r="M1938" s="6">
        <f>VLOOKUP(Table2[[#This Row],[CustomerID]],'Hospitalisation Details'!A:M,7,FALSE)</f>
        <v>3722.23</v>
      </c>
      <c r="N1938" s="6" t="str">
        <f>VLOOKUP(Table2[[#This Row],[CustomerID]],'Hospitalisation Details'!A:M,8,FALSE)</f>
        <v>tier - 2</v>
      </c>
      <c r="O1938" s="6" t="str">
        <f>VLOOKUP(Table2[[#This Row],[CustomerID]],'Hospitalisation Details'!A:M,9,FALSE)</f>
        <v>tier - 2</v>
      </c>
      <c r="P1938" s="6" t="str">
        <f>VLOOKUP(Table2[[#This Row],[CustomerID]],'Hospitalisation Details'!A:M,10,FALSE)</f>
        <v>R1025</v>
      </c>
      <c r="Q1938" s="6">
        <f>VLOOKUP(Table2[[#This Row],[CustomerID]],'Hospitalisation Details'!A:M,13,FALSE)</f>
        <v>18</v>
      </c>
      <c r="R1938" s="41"/>
    </row>
    <row r="1939" spans="1:18" x14ac:dyDescent="0.3">
      <c r="A1939" s="6" t="str">
        <f>VLOOKUP('Customer Names'!A1939,'Customer Names'!A:A,1,FALSE)</f>
        <v>Id1938</v>
      </c>
      <c r="B1939" s="6" t="str">
        <f>VLOOKUP(Table2[[#This Row],[CustomerID]],'Customer Names'!A:E,4,FALSE)</f>
        <v xml:space="preserve">  David</v>
      </c>
      <c r="C1939" s="6">
        <f>VLOOKUP(Table2[[#This Row],[CustomerID]],'Medical Examinations'!A:J,2,FALSE)</f>
        <v>30.25</v>
      </c>
      <c r="D1939" s="6">
        <f>VLOOKUP(Table2[[#This Row],[CustomerID]],'Medical Examinations'!A:J,3,FALSE)</f>
        <v>4.7699999999999996</v>
      </c>
      <c r="E1939" s="6" t="str">
        <f>VLOOKUP(Table2[[#This Row],[CustomerID]],'Medical Examinations'!A:J,4,FALSE)</f>
        <v>No</v>
      </c>
      <c r="F1939" s="6" t="str">
        <f>VLOOKUP(Table2[[#This Row],[CustomerID]],'Medical Examinations'!A:J,5,FALSE)</f>
        <v>No</v>
      </c>
      <c r="G1939" s="6" t="str">
        <f>VLOOKUP(Table2[[#This Row],[CustomerID]],'Medical Examinations'!A:J,6,FALSE)</f>
        <v>No</v>
      </c>
      <c r="H1939" s="6">
        <f>VLOOKUP(Table2[[#This Row],[CustomerID]],'Medical Examinations'!A:J,7,FALSE)</f>
        <v>0</v>
      </c>
      <c r="I1939" s="6" t="str">
        <f>VLOOKUP(Table2[[#This Row],[CustomerID]],'Medical Examinations'!A:J,8,FALSE)</f>
        <v>No</v>
      </c>
      <c r="J1939" s="6" t="str">
        <f>VLOOKUP(Table2[[#This Row],[CustomerID]],'Medical Examinations'!A:J,9,FALSE)</f>
        <v>Obesity</v>
      </c>
      <c r="K1939" s="6" t="str">
        <f>VLOOKUP(Table2[[#This Row],[CustomerID]],'Medical Examinations'!A:J,10,FALSE)</f>
        <v>Normal</v>
      </c>
      <c r="L1939" s="6" t="str">
        <f>VLOOKUP(Table2[[#This Row],[CustomerID]],'Hospitalisation Details'!A:M,12,FALSE)</f>
        <v>2-Dec-1989</v>
      </c>
      <c r="M1939" s="6">
        <f>VLOOKUP(Table2[[#This Row],[CustomerID]],'Hospitalisation Details'!A:M,7,FALSE)</f>
        <v>3704.35</v>
      </c>
      <c r="N1939" s="6" t="str">
        <f>VLOOKUP(Table2[[#This Row],[CustomerID]],'Hospitalisation Details'!A:M,8,FALSE)</f>
        <v>tier - 2</v>
      </c>
      <c r="O1939" s="6" t="str">
        <f>VLOOKUP(Table2[[#This Row],[CustomerID]],'Hospitalisation Details'!A:M,9,FALSE)</f>
        <v>tier - 2</v>
      </c>
      <c r="P1939" s="6" t="str">
        <f>VLOOKUP(Table2[[#This Row],[CustomerID]],'Hospitalisation Details'!A:M,10,FALSE)</f>
        <v>R1013</v>
      </c>
      <c r="Q1939" s="6">
        <f>VLOOKUP(Table2[[#This Row],[CustomerID]],'Hospitalisation Details'!A:M,13,FALSE)</f>
        <v>33</v>
      </c>
      <c r="R1939" s="41"/>
    </row>
    <row r="1940" spans="1:18" x14ac:dyDescent="0.3">
      <c r="A1940" s="6" t="str">
        <f>VLOOKUP('Customer Names'!A1940,'Customer Names'!A:A,1,FALSE)</f>
        <v>Id1939</v>
      </c>
      <c r="B1940" s="6" t="str">
        <f>VLOOKUP(Table2[[#This Row],[CustomerID]],'Customer Names'!A:E,4,FALSE)</f>
        <v xml:space="preserve">  Seth</v>
      </c>
      <c r="C1940" s="6">
        <f>VLOOKUP(Table2[[#This Row],[CustomerID]],'Medical Examinations'!A:J,2,FALSE)</f>
        <v>19.59</v>
      </c>
      <c r="D1940" s="6">
        <f>VLOOKUP(Table2[[#This Row],[CustomerID]],'Medical Examinations'!A:J,3,FALSE)</f>
        <v>6.04</v>
      </c>
      <c r="E1940" s="6" t="str">
        <f>VLOOKUP(Table2[[#This Row],[CustomerID]],'Medical Examinations'!A:J,4,FALSE)</f>
        <v>Yes</v>
      </c>
      <c r="F1940" s="6" t="str">
        <f>VLOOKUP(Table2[[#This Row],[CustomerID]],'Medical Examinations'!A:J,5,FALSE)</f>
        <v>No</v>
      </c>
      <c r="G1940" s="6" t="str">
        <f>VLOOKUP(Table2[[#This Row],[CustomerID]],'Medical Examinations'!A:J,6,FALSE)</f>
        <v>No</v>
      </c>
      <c r="H1940" s="6">
        <f>VLOOKUP(Table2[[#This Row],[CustomerID]],'Medical Examinations'!A:J,7,FALSE)</f>
        <v>1</v>
      </c>
      <c r="I1940" s="6" t="str">
        <f>VLOOKUP(Table2[[#This Row],[CustomerID]],'Medical Examinations'!A:J,8,FALSE)</f>
        <v>No</v>
      </c>
      <c r="J1940" s="6" t="str">
        <f>VLOOKUP(Table2[[#This Row],[CustomerID]],'Medical Examinations'!A:J,9,FALSE)</f>
        <v>NormalWeight</v>
      </c>
      <c r="K1940" s="6" t="str">
        <f>VLOOKUP(Table2[[#This Row],[CustomerID]],'Medical Examinations'!A:J,10,FALSE)</f>
        <v>Prediabetes</v>
      </c>
      <c r="L1940" s="6" t="str">
        <f>VLOOKUP(Table2[[#This Row],[CustomerID]],'Hospitalisation Details'!A:M,12,FALSE)</f>
        <v>18-Aug-1988</v>
      </c>
      <c r="M1940" s="6">
        <f>VLOOKUP(Table2[[#This Row],[CustomerID]],'Hospitalisation Details'!A:M,7,FALSE)</f>
        <v>3699.54</v>
      </c>
      <c r="N1940" s="6" t="str">
        <f>VLOOKUP(Table2[[#This Row],[CustomerID]],'Hospitalisation Details'!A:M,8,FALSE)</f>
        <v>tier - 2</v>
      </c>
      <c r="O1940" s="6" t="str">
        <f>VLOOKUP(Table2[[#This Row],[CustomerID]],'Hospitalisation Details'!A:M,9,FALSE)</f>
        <v>tier - 3</v>
      </c>
      <c r="P1940" s="6" t="str">
        <f>VLOOKUP(Table2[[#This Row],[CustomerID]],'Hospitalisation Details'!A:M,10,FALSE)</f>
        <v>R1013</v>
      </c>
      <c r="Q1940" s="6">
        <f>VLOOKUP(Table2[[#This Row],[CustomerID]],'Hospitalisation Details'!A:M,13,FALSE)</f>
        <v>34</v>
      </c>
      <c r="R1940" s="41"/>
    </row>
    <row r="1941" spans="1:18" x14ac:dyDescent="0.3">
      <c r="A1941" s="6" t="str">
        <f>VLOOKUP('Customer Names'!A1941,'Customer Names'!A:A,1,FALSE)</f>
        <v>Id1940</v>
      </c>
      <c r="B1941" s="6" t="str">
        <f>VLOOKUP(Table2[[#This Row],[CustomerID]],'Customer Names'!A:E,4,FALSE)</f>
        <v xml:space="preserve">  Michael P</v>
      </c>
      <c r="C1941" s="6">
        <f>VLOOKUP(Table2[[#This Row],[CustomerID]],'Medical Examinations'!A:J,2,FALSE)</f>
        <v>45.9</v>
      </c>
      <c r="D1941" s="6">
        <f>VLOOKUP(Table2[[#This Row],[CustomerID]],'Medical Examinations'!A:J,3,FALSE)</f>
        <v>4.3</v>
      </c>
      <c r="E1941" s="6" t="str">
        <f>VLOOKUP(Table2[[#This Row],[CustomerID]],'Medical Examinations'!A:J,4,FALSE)</f>
        <v>Yes</v>
      </c>
      <c r="F1941" s="6" t="str">
        <f>VLOOKUP(Table2[[#This Row],[CustomerID]],'Medical Examinations'!A:J,5,FALSE)</f>
        <v>No</v>
      </c>
      <c r="G1941" s="6" t="str">
        <f>VLOOKUP(Table2[[#This Row],[CustomerID]],'Medical Examinations'!A:J,6,FALSE)</f>
        <v>No</v>
      </c>
      <c r="H1941" s="6">
        <f>VLOOKUP(Table2[[#This Row],[CustomerID]],'Medical Examinations'!A:J,7,FALSE)</f>
        <v>1</v>
      </c>
      <c r="I1941" s="6" t="str">
        <f>VLOOKUP(Table2[[#This Row],[CustomerID]],'Medical Examinations'!A:J,8,FALSE)</f>
        <v>No</v>
      </c>
      <c r="J1941" s="6" t="str">
        <f>VLOOKUP(Table2[[#This Row],[CustomerID]],'Medical Examinations'!A:J,9,FALSE)</f>
        <v>Obesity</v>
      </c>
      <c r="K1941" s="6" t="str">
        <f>VLOOKUP(Table2[[#This Row],[CustomerID]],'Medical Examinations'!A:J,10,FALSE)</f>
        <v>Normal</v>
      </c>
      <c r="L1941" s="6" t="str">
        <f>VLOOKUP(Table2[[#This Row],[CustomerID]],'Hospitalisation Details'!A:M,12,FALSE)</f>
        <v>21-Oct-1995</v>
      </c>
      <c r="M1941" s="6">
        <f>VLOOKUP(Table2[[#This Row],[CustomerID]],'Hospitalisation Details'!A:M,7,FALSE)</f>
        <v>3693.43</v>
      </c>
      <c r="N1941" s="6" t="str">
        <f>VLOOKUP(Table2[[#This Row],[CustomerID]],'Hospitalisation Details'!A:M,8,FALSE)</f>
        <v>tier - 2</v>
      </c>
      <c r="O1941" s="6" t="str">
        <f>VLOOKUP(Table2[[#This Row],[CustomerID]],'Hospitalisation Details'!A:M,9,FALSE)</f>
        <v>tier - 3</v>
      </c>
      <c r="P1941" s="6" t="str">
        <f>VLOOKUP(Table2[[#This Row],[CustomerID]],'Hospitalisation Details'!A:M,10,FALSE)</f>
        <v>R1011</v>
      </c>
      <c r="Q1941" s="6">
        <f>VLOOKUP(Table2[[#This Row],[CustomerID]],'Hospitalisation Details'!A:M,13,FALSE)</f>
        <v>27</v>
      </c>
      <c r="R1941" s="41"/>
    </row>
    <row r="1942" spans="1:18" x14ac:dyDescent="0.3">
      <c r="A1942" s="6" t="str">
        <f>VLOOKUP('Customer Names'!A1942,'Customer Names'!A:A,1,FALSE)</f>
        <v>Id1941</v>
      </c>
      <c r="B1942" s="6" t="str">
        <f>VLOOKUP(Table2[[#This Row],[CustomerID]],'Customer Names'!A:E,4,FALSE)</f>
        <v xml:space="preserve">  Russell M</v>
      </c>
      <c r="C1942" s="6">
        <f>VLOOKUP(Table2[[#This Row],[CustomerID]],'Medical Examinations'!A:J,2,FALSE)</f>
        <v>17.059999999999999</v>
      </c>
      <c r="D1942" s="6">
        <f>VLOOKUP(Table2[[#This Row],[CustomerID]],'Medical Examinations'!A:J,3,FALSE)</f>
        <v>8.75</v>
      </c>
      <c r="E1942" s="6" t="str">
        <f>VLOOKUP(Table2[[#This Row],[CustomerID]],'Medical Examinations'!A:J,4,FALSE)</f>
        <v>Yes</v>
      </c>
      <c r="F1942" s="6" t="str">
        <f>VLOOKUP(Table2[[#This Row],[CustomerID]],'Medical Examinations'!A:J,5,FALSE)</f>
        <v>No</v>
      </c>
      <c r="G1942" s="6" t="str">
        <f>VLOOKUP(Table2[[#This Row],[CustomerID]],'Medical Examinations'!A:J,6,FALSE)</f>
        <v>No</v>
      </c>
      <c r="H1942" s="6">
        <f>VLOOKUP(Table2[[#This Row],[CustomerID]],'Medical Examinations'!A:J,7,FALSE)</f>
        <v>0</v>
      </c>
      <c r="I1942" s="6" t="str">
        <f>VLOOKUP(Table2[[#This Row],[CustomerID]],'Medical Examinations'!A:J,8,FALSE)</f>
        <v>No</v>
      </c>
      <c r="J1942" s="6" t="str">
        <f>VLOOKUP(Table2[[#This Row],[CustomerID]],'Medical Examinations'!A:J,9,FALSE)</f>
        <v>UnderWeight</v>
      </c>
      <c r="K1942" s="6" t="str">
        <f>VLOOKUP(Table2[[#This Row],[CustomerID]],'Medical Examinations'!A:J,10,FALSE)</f>
        <v>Diabetes</v>
      </c>
      <c r="L1942" s="6" t="str">
        <f>VLOOKUP(Table2[[#This Row],[CustomerID]],'Hospitalisation Details'!A:M,12,FALSE)</f>
        <v>14-Dec-1981</v>
      </c>
      <c r="M1942" s="6">
        <f>VLOOKUP(Table2[[#This Row],[CustomerID]],'Hospitalisation Details'!A:M,7,FALSE)</f>
        <v>3688.38</v>
      </c>
      <c r="N1942" s="6" t="str">
        <f>VLOOKUP(Table2[[#This Row],[CustomerID]],'Hospitalisation Details'!A:M,8,FALSE)</f>
        <v>tier - 2</v>
      </c>
      <c r="O1942" s="6" t="str">
        <f>VLOOKUP(Table2[[#This Row],[CustomerID]],'Hospitalisation Details'!A:M,9,FALSE)</f>
        <v>tier - 2</v>
      </c>
      <c r="P1942" s="6" t="str">
        <f>VLOOKUP(Table2[[#This Row],[CustomerID]],'Hospitalisation Details'!A:M,10,FALSE)</f>
        <v>R1013</v>
      </c>
      <c r="Q1942" s="6">
        <f>VLOOKUP(Table2[[#This Row],[CustomerID]],'Hospitalisation Details'!A:M,13,FALSE)</f>
        <v>41</v>
      </c>
      <c r="R1942" s="41"/>
    </row>
    <row r="1943" spans="1:18" x14ac:dyDescent="0.3">
      <c r="A1943" s="6" t="str">
        <f>VLOOKUP('Customer Names'!A1943,'Customer Names'!A:A,1,FALSE)</f>
        <v>Id1942</v>
      </c>
      <c r="B1943" s="6" t="str">
        <f>VLOOKUP(Table2[[#This Row],[CustomerID]],'Customer Names'!A:E,4,FALSE)</f>
        <v xml:space="preserve">  Martin</v>
      </c>
      <c r="C1943" s="6">
        <f>VLOOKUP(Table2[[#This Row],[CustomerID]],'Medical Examinations'!A:J,2,FALSE)</f>
        <v>32.07</v>
      </c>
      <c r="D1943" s="6">
        <f>VLOOKUP(Table2[[#This Row],[CustomerID]],'Medical Examinations'!A:J,3,FALSE)</f>
        <v>5.25</v>
      </c>
      <c r="E1943" s="6" t="str">
        <f>VLOOKUP(Table2[[#This Row],[CustomerID]],'Medical Examinations'!A:J,4,FALSE)</f>
        <v>No</v>
      </c>
      <c r="F1943" s="6" t="str">
        <f>VLOOKUP(Table2[[#This Row],[CustomerID]],'Medical Examinations'!A:J,5,FALSE)</f>
        <v>No</v>
      </c>
      <c r="G1943" s="6" t="str">
        <f>VLOOKUP(Table2[[#This Row],[CustomerID]],'Medical Examinations'!A:J,6,FALSE)</f>
        <v>Yes</v>
      </c>
      <c r="H1943" s="6">
        <f>VLOOKUP(Table2[[#This Row],[CustomerID]],'Medical Examinations'!A:J,7,FALSE)</f>
        <v>1</v>
      </c>
      <c r="I1943" s="6" t="str">
        <f>VLOOKUP(Table2[[#This Row],[CustomerID]],'Medical Examinations'!A:J,8,FALSE)</f>
        <v>No</v>
      </c>
      <c r="J1943" s="6" t="str">
        <f>VLOOKUP(Table2[[#This Row],[CustomerID]],'Medical Examinations'!A:J,9,FALSE)</f>
        <v>Obesity</v>
      </c>
      <c r="K1943" s="6" t="str">
        <f>VLOOKUP(Table2[[#This Row],[CustomerID]],'Medical Examinations'!A:J,10,FALSE)</f>
        <v>Normal</v>
      </c>
      <c r="L1943" s="6" t="str">
        <f>VLOOKUP(Table2[[#This Row],[CustomerID]],'Hospitalisation Details'!A:M,12,FALSE)</f>
        <v>10-Jul-2003</v>
      </c>
      <c r="M1943" s="6">
        <f>VLOOKUP(Table2[[#This Row],[CustomerID]],'Hospitalisation Details'!A:M,7,FALSE)</f>
        <v>3688.35</v>
      </c>
      <c r="N1943" s="6" t="str">
        <f>VLOOKUP(Table2[[#This Row],[CustomerID]],'Hospitalisation Details'!A:M,8,FALSE)</f>
        <v>tier - 2</v>
      </c>
      <c r="O1943" s="6" t="str">
        <f>VLOOKUP(Table2[[#This Row],[CustomerID]],'Hospitalisation Details'!A:M,9,FALSE)</f>
        <v>tier - 2</v>
      </c>
      <c r="P1943" s="6" t="str">
        <f>VLOOKUP(Table2[[#This Row],[CustomerID]],'Hospitalisation Details'!A:M,10,FALSE)</f>
        <v>R1021</v>
      </c>
      <c r="Q1943" s="6">
        <f>VLOOKUP(Table2[[#This Row],[CustomerID]],'Hospitalisation Details'!A:M,13,FALSE)</f>
        <v>19</v>
      </c>
      <c r="R1943" s="41"/>
    </row>
    <row r="1944" spans="1:18" x14ac:dyDescent="0.3">
      <c r="A1944" s="6" t="str">
        <f>VLOOKUP('Customer Names'!A1944,'Customer Names'!A:A,1,FALSE)</f>
        <v>Id1943</v>
      </c>
      <c r="B1944" s="6" t="str">
        <f>VLOOKUP(Table2[[#This Row],[CustomerID]],'Customer Names'!A:E,4,FALSE)</f>
        <v xml:space="preserve">  Michael</v>
      </c>
      <c r="C1944" s="6">
        <f>VLOOKUP(Table2[[#This Row],[CustomerID]],'Medical Examinations'!A:J,2,FALSE)</f>
        <v>16.5</v>
      </c>
      <c r="D1944" s="6">
        <f>VLOOKUP(Table2[[#This Row],[CustomerID]],'Medical Examinations'!A:J,3,FALSE)</f>
        <v>5.03</v>
      </c>
      <c r="E1944" s="6" t="str">
        <f>VLOOKUP(Table2[[#This Row],[CustomerID]],'Medical Examinations'!A:J,4,FALSE)</f>
        <v>No</v>
      </c>
      <c r="F1944" s="6" t="str">
        <f>VLOOKUP(Table2[[#This Row],[CustomerID]],'Medical Examinations'!A:J,5,FALSE)</f>
        <v>No</v>
      </c>
      <c r="G1944" s="6" t="str">
        <f>VLOOKUP(Table2[[#This Row],[CustomerID]],'Medical Examinations'!A:J,6,FALSE)</f>
        <v>No</v>
      </c>
      <c r="H1944" s="6">
        <f>VLOOKUP(Table2[[#This Row],[CustomerID]],'Medical Examinations'!A:J,7,FALSE)</f>
        <v>1</v>
      </c>
      <c r="I1944" s="6" t="str">
        <f>VLOOKUP(Table2[[#This Row],[CustomerID]],'Medical Examinations'!A:J,8,FALSE)</f>
        <v>No</v>
      </c>
      <c r="J1944" s="6" t="str">
        <f>VLOOKUP(Table2[[#This Row],[CustomerID]],'Medical Examinations'!A:J,9,FALSE)</f>
        <v>UnderWeight</v>
      </c>
      <c r="K1944" s="6" t="str">
        <f>VLOOKUP(Table2[[#This Row],[CustomerID]],'Medical Examinations'!A:J,10,FALSE)</f>
        <v>Normal</v>
      </c>
      <c r="L1944" s="6" t="str">
        <f>VLOOKUP(Table2[[#This Row],[CustomerID]],'Hospitalisation Details'!A:M,12,FALSE)</f>
        <v>6-Jul-1984</v>
      </c>
      <c r="M1944" s="6">
        <f>VLOOKUP(Table2[[#This Row],[CustomerID]],'Hospitalisation Details'!A:M,7,FALSE)</f>
        <v>3678.86</v>
      </c>
      <c r="N1944" s="6" t="str">
        <f>VLOOKUP(Table2[[#This Row],[CustomerID]],'Hospitalisation Details'!A:M,8,FALSE)</f>
        <v>tier - 2</v>
      </c>
      <c r="O1944" s="6" t="str">
        <f>VLOOKUP(Table2[[#This Row],[CustomerID]],'Hospitalisation Details'!A:M,9,FALSE)</f>
        <v>tier - 3</v>
      </c>
      <c r="P1944" s="6" t="str">
        <f>VLOOKUP(Table2[[#This Row],[CustomerID]],'Hospitalisation Details'!A:M,10,FALSE)</f>
        <v>R1013</v>
      </c>
      <c r="Q1944" s="6">
        <f>VLOOKUP(Table2[[#This Row],[CustomerID]],'Hospitalisation Details'!A:M,13,FALSE)</f>
        <v>38</v>
      </c>
      <c r="R1944" s="41"/>
    </row>
    <row r="1945" spans="1:18" x14ac:dyDescent="0.3">
      <c r="A1945" s="6" t="str">
        <f>VLOOKUP('Customer Names'!A1945,'Customer Names'!A:A,1,FALSE)</f>
        <v>Id1944</v>
      </c>
      <c r="B1945" s="6" t="str">
        <f>VLOOKUP(Table2[[#This Row],[CustomerID]],'Customer Names'!A:E,4,FALSE)</f>
        <v xml:space="preserve">  Miles</v>
      </c>
      <c r="C1945" s="6">
        <f>VLOOKUP(Table2[[#This Row],[CustomerID]],'Medical Examinations'!A:J,2,FALSE)</f>
        <v>31.4</v>
      </c>
      <c r="D1945" s="6">
        <f>VLOOKUP(Table2[[#This Row],[CustomerID]],'Medical Examinations'!A:J,3,FALSE)</f>
        <v>5.88</v>
      </c>
      <c r="E1945" s="6" t="str">
        <f>VLOOKUP(Table2[[#This Row],[CustomerID]],'Medical Examinations'!A:J,4,FALSE)</f>
        <v>No</v>
      </c>
      <c r="F1945" s="6" t="str">
        <f>VLOOKUP(Table2[[#This Row],[CustomerID]],'Medical Examinations'!A:J,5,FALSE)</f>
        <v>No</v>
      </c>
      <c r="G1945" s="6" t="str">
        <f>VLOOKUP(Table2[[#This Row],[CustomerID]],'Medical Examinations'!A:J,6,FALSE)</f>
        <v>No</v>
      </c>
      <c r="H1945" s="6">
        <f>VLOOKUP(Table2[[#This Row],[CustomerID]],'Medical Examinations'!A:J,7,FALSE)</f>
        <v>1</v>
      </c>
      <c r="I1945" s="6" t="str">
        <f>VLOOKUP(Table2[[#This Row],[CustomerID]],'Medical Examinations'!A:J,8,FALSE)</f>
        <v>No</v>
      </c>
      <c r="J1945" s="6" t="str">
        <f>VLOOKUP(Table2[[#This Row],[CustomerID]],'Medical Examinations'!A:J,9,FALSE)</f>
        <v>Obesity</v>
      </c>
      <c r="K1945" s="6" t="str">
        <f>VLOOKUP(Table2[[#This Row],[CustomerID]],'Medical Examinations'!A:J,10,FALSE)</f>
        <v>Prediabetes</v>
      </c>
      <c r="L1945" s="6" t="str">
        <f>VLOOKUP(Table2[[#This Row],[CustomerID]],'Hospitalisation Details'!A:M,12,FALSE)</f>
        <v>14-Sep-1992</v>
      </c>
      <c r="M1945" s="6">
        <f>VLOOKUP(Table2[[#This Row],[CustomerID]],'Hospitalisation Details'!A:M,7,FALSE)</f>
        <v>3659.35</v>
      </c>
      <c r="N1945" s="6" t="str">
        <f>VLOOKUP(Table2[[#This Row],[CustomerID]],'Hospitalisation Details'!A:M,8,FALSE)</f>
        <v>tier - 3</v>
      </c>
      <c r="O1945" s="6" t="str">
        <f>VLOOKUP(Table2[[#This Row],[CustomerID]],'Hospitalisation Details'!A:M,9,FALSE)</f>
        <v>tier - 1</v>
      </c>
      <c r="P1945" s="6" t="str">
        <f>VLOOKUP(Table2[[#This Row],[CustomerID]],'Hospitalisation Details'!A:M,10,FALSE)</f>
        <v>R1011</v>
      </c>
      <c r="Q1945" s="6">
        <f>VLOOKUP(Table2[[#This Row],[CustomerID]],'Hospitalisation Details'!A:M,13,FALSE)</f>
        <v>30</v>
      </c>
      <c r="R1945" s="41"/>
    </row>
    <row r="1946" spans="1:18" x14ac:dyDescent="0.3">
      <c r="A1946" s="6" t="str">
        <f>VLOOKUP('Customer Names'!A1946,'Customer Names'!A:A,1,FALSE)</f>
        <v>Id1945</v>
      </c>
      <c r="B1946" s="6" t="str">
        <f>VLOOKUP(Table2[[#This Row],[CustomerID]],'Customer Names'!A:E,4,FALSE)</f>
        <v xml:space="preserve">  Amanda</v>
      </c>
      <c r="C1946" s="6">
        <f>VLOOKUP(Table2[[#This Row],[CustomerID]],'Medical Examinations'!A:J,2,FALSE)</f>
        <v>20.36</v>
      </c>
      <c r="D1946" s="6">
        <f>VLOOKUP(Table2[[#This Row],[CustomerID]],'Medical Examinations'!A:J,3,FALSE)</f>
        <v>4.49</v>
      </c>
      <c r="E1946" s="6" t="str">
        <f>VLOOKUP(Table2[[#This Row],[CustomerID]],'Medical Examinations'!A:J,4,FALSE)</f>
        <v>No</v>
      </c>
      <c r="F1946" s="6" t="str">
        <f>VLOOKUP(Table2[[#This Row],[CustomerID]],'Medical Examinations'!A:J,5,FALSE)</f>
        <v>No</v>
      </c>
      <c r="G1946" s="6" t="str">
        <f>VLOOKUP(Table2[[#This Row],[CustomerID]],'Medical Examinations'!A:J,6,FALSE)</f>
        <v>No</v>
      </c>
      <c r="H1946" s="6">
        <f>VLOOKUP(Table2[[#This Row],[CustomerID]],'Medical Examinations'!A:J,7,FALSE)</f>
        <v>0</v>
      </c>
      <c r="I1946" s="6" t="str">
        <f>VLOOKUP(Table2[[#This Row],[CustomerID]],'Medical Examinations'!A:J,8,FALSE)</f>
        <v>No</v>
      </c>
      <c r="J1946" s="6" t="str">
        <f>VLOOKUP(Table2[[#This Row],[CustomerID]],'Medical Examinations'!A:J,9,FALSE)</f>
        <v>NormalWeight</v>
      </c>
      <c r="K1946" s="6" t="str">
        <f>VLOOKUP(Table2[[#This Row],[CustomerID]],'Medical Examinations'!A:J,10,FALSE)</f>
        <v>Normal</v>
      </c>
      <c r="L1946" s="6" t="str">
        <f>VLOOKUP(Table2[[#This Row],[CustomerID]],'Hospitalisation Details'!A:M,12,FALSE)</f>
        <v>8-Nov-1990</v>
      </c>
      <c r="M1946" s="6">
        <f>VLOOKUP(Table2[[#This Row],[CustomerID]],'Hospitalisation Details'!A:M,7,FALSE)</f>
        <v>3653.29</v>
      </c>
      <c r="N1946" s="6" t="str">
        <f>VLOOKUP(Table2[[#This Row],[CustomerID]],'Hospitalisation Details'!A:M,8,FALSE)</f>
        <v>tier - 2</v>
      </c>
      <c r="O1946" s="6" t="str">
        <f>VLOOKUP(Table2[[#This Row],[CustomerID]],'Hospitalisation Details'!A:M,9,FALSE)</f>
        <v>tier - 3</v>
      </c>
      <c r="P1946" s="6" t="str">
        <f>VLOOKUP(Table2[[#This Row],[CustomerID]],'Hospitalisation Details'!A:M,10,FALSE)</f>
        <v>R1011</v>
      </c>
      <c r="Q1946" s="6">
        <f>VLOOKUP(Table2[[#This Row],[CustomerID]],'Hospitalisation Details'!A:M,13,FALSE)</f>
        <v>32</v>
      </c>
      <c r="R1946" s="41"/>
    </row>
    <row r="1947" spans="1:18" x14ac:dyDescent="0.3">
      <c r="A1947" s="6" t="str">
        <f>VLOOKUP('Customer Names'!A1947,'Customer Names'!A:A,1,FALSE)</f>
        <v>Id1946</v>
      </c>
      <c r="B1947" s="6" t="str">
        <f>VLOOKUP(Table2[[#This Row],[CustomerID]],'Customer Names'!A:E,4,FALSE)</f>
        <v xml:space="preserve">  Roger</v>
      </c>
      <c r="C1947" s="6">
        <f>VLOOKUP(Table2[[#This Row],[CustomerID]],'Medical Examinations'!A:J,2,FALSE)</f>
        <v>25.46</v>
      </c>
      <c r="D1947" s="6">
        <f>VLOOKUP(Table2[[#This Row],[CustomerID]],'Medical Examinations'!A:J,3,FALSE)</f>
        <v>4.1399999999999997</v>
      </c>
      <c r="E1947" s="6" t="str">
        <f>VLOOKUP(Table2[[#This Row],[CustomerID]],'Medical Examinations'!A:J,4,FALSE)</f>
        <v>No</v>
      </c>
      <c r="F1947" s="6" t="str">
        <f>VLOOKUP(Table2[[#This Row],[CustomerID]],'Medical Examinations'!A:J,5,FALSE)</f>
        <v>No</v>
      </c>
      <c r="G1947" s="6" t="str">
        <f>VLOOKUP(Table2[[#This Row],[CustomerID]],'Medical Examinations'!A:J,6,FALSE)</f>
        <v>No</v>
      </c>
      <c r="H1947" s="6">
        <f>VLOOKUP(Table2[[#This Row],[CustomerID]],'Medical Examinations'!A:J,7,FALSE)</f>
        <v>1</v>
      </c>
      <c r="I1947" s="6" t="str">
        <f>VLOOKUP(Table2[[#This Row],[CustomerID]],'Medical Examinations'!A:J,8,FALSE)</f>
        <v>No</v>
      </c>
      <c r="J1947" s="6" t="str">
        <f>VLOOKUP(Table2[[#This Row],[CustomerID]],'Medical Examinations'!A:J,9,FALSE)</f>
        <v>OverWeight</v>
      </c>
      <c r="K1947" s="6" t="str">
        <f>VLOOKUP(Table2[[#This Row],[CustomerID]],'Medical Examinations'!A:J,10,FALSE)</f>
        <v>Normal</v>
      </c>
      <c r="L1947" s="6" t="str">
        <f>VLOOKUP(Table2[[#This Row],[CustomerID]],'Hospitalisation Details'!A:M,12,FALSE)</f>
        <v>17-Nov-1992</v>
      </c>
      <c r="M1947" s="6">
        <f>VLOOKUP(Table2[[#This Row],[CustomerID]],'Hospitalisation Details'!A:M,7,FALSE)</f>
        <v>3645.09</v>
      </c>
      <c r="N1947" s="6" t="str">
        <f>VLOOKUP(Table2[[#This Row],[CustomerID]],'Hospitalisation Details'!A:M,8,FALSE)</f>
        <v>tier - 1</v>
      </c>
      <c r="O1947" s="6" t="str">
        <f>VLOOKUP(Table2[[#This Row],[CustomerID]],'Hospitalisation Details'!A:M,9,FALSE)</f>
        <v>tier - 2</v>
      </c>
      <c r="P1947" s="6" t="str">
        <f>VLOOKUP(Table2[[#This Row],[CustomerID]],'Hospitalisation Details'!A:M,10,FALSE)</f>
        <v>R1014</v>
      </c>
      <c r="Q1947" s="6">
        <f>VLOOKUP(Table2[[#This Row],[CustomerID]],'Hospitalisation Details'!A:M,13,FALSE)</f>
        <v>30</v>
      </c>
      <c r="R1947" s="41"/>
    </row>
    <row r="1948" spans="1:18" x14ac:dyDescent="0.3">
      <c r="A1948" s="6" t="str">
        <f>VLOOKUP('Customer Names'!A1948,'Customer Names'!A:A,1,FALSE)</f>
        <v>Id1947</v>
      </c>
      <c r="B1948" s="6" t="str">
        <f>VLOOKUP(Table2[[#This Row],[CustomerID]],'Customer Names'!A:E,4,FALSE)</f>
        <v xml:space="preserve">  Brock J</v>
      </c>
      <c r="C1948" s="6">
        <f>VLOOKUP(Table2[[#This Row],[CustomerID]],'Medical Examinations'!A:J,2,FALSE)</f>
        <v>17.09</v>
      </c>
      <c r="D1948" s="6">
        <f>VLOOKUP(Table2[[#This Row],[CustomerID]],'Medical Examinations'!A:J,3,FALSE)</f>
        <v>5.8</v>
      </c>
      <c r="E1948" s="6" t="str">
        <f>VLOOKUP(Table2[[#This Row],[CustomerID]],'Medical Examinations'!A:J,4,FALSE)</f>
        <v>Yes</v>
      </c>
      <c r="F1948" s="6" t="str">
        <f>VLOOKUP(Table2[[#This Row],[CustomerID]],'Medical Examinations'!A:J,5,FALSE)</f>
        <v>No</v>
      </c>
      <c r="G1948" s="6" t="str">
        <f>VLOOKUP(Table2[[#This Row],[CustomerID]],'Medical Examinations'!A:J,6,FALSE)</f>
        <v>No</v>
      </c>
      <c r="H1948" s="6">
        <f>VLOOKUP(Table2[[#This Row],[CustomerID]],'Medical Examinations'!A:J,7,FALSE)</f>
        <v>0</v>
      </c>
      <c r="I1948" s="6" t="str">
        <f>VLOOKUP(Table2[[#This Row],[CustomerID]],'Medical Examinations'!A:J,8,FALSE)</f>
        <v>No</v>
      </c>
      <c r="J1948" s="6" t="str">
        <f>VLOOKUP(Table2[[#This Row],[CustomerID]],'Medical Examinations'!A:J,9,FALSE)</f>
        <v>UnderWeight</v>
      </c>
      <c r="K1948" s="6" t="str">
        <f>VLOOKUP(Table2[[#This Row],[CustomerID]],'Medical Examinations'!A:J,10,FALSE)</f>
        <v>Prediabetes</v>
      </c>
      <c r="L1948" s="6" t="str">
        <f>VLOOKUP(Table2[[#This Row],[CustomerID]],'Hospitalisation Details'!A:M,12,FALSE)</f>
        <v>14-Jun-1985</v>
      </c>
      <c r="M1948" s="6">
        <f>VLOOKUP(Table2[[#This Row],[CustomerID]],'Hospitalisation Details'!A:M,7,FALSE)</f>
        <v>3622.13</v>
      </c>
      <c r="N1948" s="6" t="str">
        <f>VLOOKUP(Table2[[#This Row],[CustomerID]],'Hospitalisation Details'!A:M,8,FALSE)</f>
        <v>tier - 2</v>
      </c>
      <c r="O1948" s="6" t="str">
        <f>VLOOKUP(Table2[[#This Row],[CustomerID]],'Hospitalisation Details'!A:M,9,FALSE)</f>
        <v>tier - 1</v>
      </c>
      <c r="P1948" s="6" t="str">
        <f>VLOOKUP(Table2[[#This Row],[CustomerID]],'Hospitalisation Details'!A:M,10,FALSE)</f>
        <v>R1013</v>
      </c>
      <c r="Q1948" s="6">
        <f>VLOOKUP(Table2[[#This Row],[CustomerID]],'Hospitalisation Details'!A:M,13,FALSE)</f>
        <v>37</v>
      </c>
      <c r="R1948" s="41"/>
    </row>
    <row r="1949" spans="1:18" x14ac:dyDescent="0.3">
      <c r="A1949" s="6" t="str">
        <f>VLOOKUP('Customer Names'!A1949,'Customer Names'!A:A,1,FALSE)</f>
        <v>Id1948</v>
      </c>
      <c r="B1949" s="6" t="str">
        <f>VLOOKUP(Table2[[#This Row],[CustomerID]],'Customer Names'!A:E,4,FALSE)</f>
        <v xml:space="preserve">  Stephen F</v>
      </c>
      <c r="C1949" s="6">
        <f>VLOOKUP(Table2[[#This Row],[CustomerID]],'Medical Examinations'!A:J,2,FALSE)</f>
        <v>20.83</v>
      </c>
      <c r="D1949" s="6">
        <f>VLOOKUP(Table2[[#This Row],[CustomerID]],'Medical Examinations'!A:J,3,FALSE)</f>
        <v>5.12</v>
      </c>
      <c r="E1949" s="6" t="str">
        <f>VLOOKUP(Table2[[#This Row],[CustomerID]],'Medical Examinations'!A:J,4,FALSE)</f>
        <v>No</v>
      </c>
      <c r="F1949" s="6" t="str">
        <f>VLOOKUP(Table2[[#This Row],[CustomerID]],'Medical Examinations'!A:J,5,FALSE)</f>
        <v>No</v>
      </c>
      <c r="G1949" s="6" t="str">
        <f>VLOOKUP(Table2[[#This Row],[CustomerID]],'Medical Examinations'!A:J,6,FALSE)</f>
        <v>No</v>
      </c>
      <c r="H1949" s="6">
        <f>VLOOKUP(Table2[[#This Row],[CustomerID]],'Medical Examinations'!A:J,7,FALSE)</f>
        <v>0</v>
      </c>
      <c r="I1949" s="6" t="str">
        <f>VLOOKUP(Table2[[#This Row],[CustomerID]],'Medical Examinations'!A:J,8,FALSE)</f>
        <v>No</v>
      </c>
      <c r="J1949" s="6" t="str">
        <f>VLOOKUP(Table2[[#This Row],[CustomerID]],'Medical Examinations'!A:J,9,FALSE)</f>
        <v>NormalWeight</v>
      </c>
      <c r="K1949" s="6" t="str">
        <f>VLOOKUP(Table2[[#This Row],[CustomerID]],'Medical Examinations'!A:J,10,FALSE)</f>
        <v>Normal</v>
      </c>
      <c r="L1949" s="6" t="str">
        <f>VLOOKUP(Table2[[#This Row],[CustomerID]],'Hospitalisation Details'!A:M,12,FALSE)</f>
        <v>11-Oct-1990</v>
      </c>
      <c r="M1949" s="6">
        <f>VLOOKUP(Table2[[#This Row],[CustomerID]],'Hospitalisation Details'!A:M,7,FALSE)</f>
        <v>3606.43</v>
      </c>
      <c r="N1949" s="6" t="str">
        <f>VLOOKUP(Table2[[#This Row],[CustomerID]],'Hospitalisation Details'!A:M,8,FALSE)</f>
        <v>tier - 2</v>
      </c>
      <c r="O1949" s="6" t="str">
        <f>VLOOKUP(Table2[[#This Row],[CustomerID]],'Hospitalisation Details'!A:M,9,FALSE)</f>
        <v>tier - 1</v>
      </c>
      <c r="P1949" s="6" t="str">
        <f>VLOOKUP(Table2[[#This Row],[CustomerID]],'Hospitalisation Details'!A:M,10,FALSE)</f>
        <v>R1013</v>
      </c>
      <c r="Q1949" s="6">
        <f>VLOOKUP(Table2[[#This Row],[CustomerID]],'Hospitalisation Details'!A:M,13,FALSE)</f>
        <v>32</v>
      </c>
      <c r="R1949" s="41"/>
    </row>
    <row r="1950" spans="1:18" x14ac:dyDescent="0.3">
      <c r="A1950" s="6" t="str">
        <f>VLOOKUP('Customer Names'!A1950,'Customer Names'!A:A,1,FALSE)</f>
        <v>Id1949</v>
      </c>
      <c r="B1950" s="6" t="str">
        <f>VLOOKUP(Table2[[#This Row],[CustomerID]],'Customer Names'!A:E,4,FALSE)</f>
        <v xml:space="preserve">  Missy</v>
      </c>
      <c r="C1950" s="6">
        <f>VLOOKUP(Table2[[#This Row],[CustomerID]],'Medical Examinations'!A:J,2,FALSE)</f>
        <v>18.920000000000002</v>
      </c>
      <c r="D1950" s="6">
        <f>VLOOKUP(Table2[[#This Row],[CustomerID]],'Medical Examinations'!A:J,3,FALSE)</f>
        <v>5.98</v>
      </c>
      <c r="E1950" s="6" t="str">
        <f>VLOOKUP(Table2[[#This Row],[CustomerID]],'Medical Examinations'!A:J,4,FALSE)</f>
        <v>Yes</v>
      </c>
      <c r="F1950" s="6" t="str">
        <f>VLOOKUP(Table2[[#This Row],[CustomerID]],'Medical Examinations'!A:J,5,FALSE)</f>
        <v>No</v>
      </c>
      <c r="G1950" s="6" t="str">
        <f>VLOOKUP(Table2[[#This Row],[CustomerID]],'Medical Examinations'!A:J,6,FALSE)</f>
        <v>No</v>
      </c>
      <c r="H1950" s="6">
        <f>VLOOKUP(Table2[[#This Row],[CustomerID]],'Medical Examinations'!A:J,7,FALSE)</f>
        <v>1</v>
      </c>
      <c r="I1950" s="6" t="str">
        <f>VLOOKUP(Table2[[#This Row],[CustomerID]],'Medical Examinations'!A:J,8,FALSE)</f>
        <v>No</v>
      </c>
      <c r="J1950" s="6" t="str">
        <f>VLOOKUP(Table2[[#This Row],[CustomerID]],'Medical Examinations'!A:J,9,FALSE)</f>
        <v>NormalWeight</v>
      </c>
      <c r="K1950" s="6" t="str">
        <f>VLOOKUP(Table2[[#This Row],[CustomerID]],'Medical Examinations'!A:J,10,FALSE)</f>
        <v>Prediabetes</v>
      </c>
      <c r="L1950" s="6" t="str">
        <f>VLOOKUP(Table2[[#This Row],[CustomerID]],'Hospitalisation Details'!A:M,12,FALSE)</f>
        <v>4-Nov-1988</v>
      </c>
      <c r="M1950" s="6">
        <f>VLOOKUP(Table2[[#This Row],[CustomerID]],'Hospitalisation Details'!A:M,7,FALSE)</f>
        <v>3603.6</v>
      </c>
      <c r="N1950" s="6" t="str">
        <f>VLOOKUP(Table2[[#This Row],[CustomerID]],'Hospitalisation Details'!A:M,8,FALSE)</f>
        <v>tier - 2</v>
      </c>
      <c r="O1950" s="6" t="str">
        <f>VLOOKUP(Table2[[#This Row],[CustomerID]],'Hospitalisation Details'!A:M,9,FALSE)</f>
        <v>tier - 1</v>
      </c>
      <c r="P1950" s="6" t="str">
        <f>VLOOKUP(Table2[[#This Row],[CustomerID]],'Hospitalisation Details'!A:M,10,FALSE)</f>
        <v>R1013</v>
      </c>
      <c r="Q1950" s="6">
        <f>VLOOKUP(Table2[[#This Row],[CustomerID]],'Hospitalisation Details'!A:M,13,FALSE)</f>
        <v>34</v>
      </c>
      <c r="R1950" s="41"/>
    </row>
    <row r="1951" spans="1:18" x14ac:dyDescent="0.3">
      <c r="A1951" s="6" t="str">
        <f>VLOOKUP('Customer Names'!A1951,'Customer Names'!A:A,1,FALSE)</f>
        <v>Id1950</v>
      </c>
      <c r="B1951" s="6" t="str">
        <f>VLOOKUP(Table2[[#This Row],[CustomerID]],'Customer Names'!A:E,4,FALSE)</f>
        <v xml:space="preserve">  William</v>
      </c>
      <c r="C1951" s="6">
        <f>VLOOKUP(Table2[[#This Row],[CustomerID]],'Medical Examinations'!A:J,2,FALSE)</f>
        <v>37.1</v>
      </c>
      <c r="D1951" s="6">
        <f>VLOOKUP(Table2[[#This Row],[CustomerID]],'Medical Examinations'!A:J,3,FALSE)</f>
        <v>5.46</v>
      </c>
      <c r="E1951" s="6" t="str">
        <f>VLOOKUP(Table2[[#This Row],[CustomerID]],'Medical Examinations'!A:J,4,FALSE)</f>
        <v>No</v>
      </c>
      <c r="F1951" s="6" t="str">
        <f>VLOOKUP(Table2[[#This Row],[CustomerID]],'Medical Examinations'!A:J,5,FALSE)</f>
        <v>No</v>
      </c>
      <c r="G1951" s="6" t="str">
        <f>VLOOKUP(Table2[[#This Row],[CustomerID]],'Medical Examinations'!A:J,6,FALSE)</f>
        <v>No</v>
      </c>
      <c r="H1951" s="6">
        <f>VLOOKUP(Table2[[#This Row],[CustomerID]],'Medical Examinations'!A:J,7,FALSE)</f>
        <v>0</v>
      </c>
      <c r="I1951" s="6" t="str">
        <f>VLOOKUP(Table2[[#This Row],[CustomerID]],'Medical Examinations'!A:J,8,FALSE)</f>
        <v>No</v>
      </c>
      <c r="J1951" s="6" t="str">
        <f>VLOOKUP(Table2[[#This Row],[CustomerID]],'Medical Examinations'!A:J,9,FALSE)</f>
        <v>Obesity</v>
      </c>
      <c r="K1951" s="6" t="str">
        <f>VLOOKUP(Table2[[#This Row],[CustomerID]],'Medical Examinations'!A:J,10,FALSE)</f>
        <v>Normal</v>
      </c>
      <c r="L1951" s="6" t="str">
        <f>VLOOKUP(Table2[[#This Row],[CustomerID]],'Hospitalisation Details'!A:M,12,FALSE)</f>
        <v>12-Aug-1999</v>
      </c>
      <c r="M1951" s="6">
        <f>VLOOKUP(Table2[[#This Row],[CustomerID]],'Hospitalisation Details'!A:M,7,FALSE)</f>
        <v>3597.6</v>
      </c>
      <c r="N1951" s="6" t="str">
        <f>VLOOKUP(Table2[[#This Row],[CustomerID]],'Hospitalisation Details'!A:M,8,FALSE)</f>
        <v>tier - 2</v>
      </c>
      <c r="O1951" s="6" t="str">
        <f>VLOOKUP(Table2[[#This Row],[CustomerID]],'Hospitalisation Details'!A:M,9,FALSE)</f>
        <v>tier - 2</v>
      </c>
      <c r="P1951" s="6" t="str">
        <f>VLOOKUP(Table2[[#This Row],[CustomerID]],'Hospitalisation Details'!A:M,10,FALSE)</f>
        <v>R1011</v>
      </c>
      <c r="Q1951" s="6">
        <f>VLOOKUP(Table2[[#This Row],[CustomerID]],'Hospitalisation Details'!A:M,13,FALSE)</f>
        <v>23</v>
      </c>
      <c r="R1951" s="41"/>
    </row>
    <row r="1952" spans="1:18" x14ac:dyDescent="0.3">
      <c r="A1952" s="6" t="str">
        <f>VLOOKUP('Customer Names'!A1952,'Customer Names'!A:A,1,FALSE)</f>
        <v>Id1951</v>
      </c>
      <c r="B1952" s="6" t="str">
        <f>VLOOKUP(Table2[[#This Row],[CustomerID]],'Customer Names'!A:E,4,FALSE)</f>
        <v xml:space="preserve">  Lauren M</v>
      </c>
      <c r="C1952" s="6">
        <f>VLOOKUP(Table2[[#This Row],[CustomerID]],'Medical Examinations'!A:J,2,FALSE)</f>
        <v>22.515000000000001</v>
      </c>
      <c r="D1952" s="6">
        <f>VLOOKUP(Table2[[#This Row],[CustomerID]],'Medical Examinations'!A:J,3,FALSE)</f>
        <v>4.91</v>
      </c>
      <c r="E1952" s="6" t="str">
        <f>VLOOKUP(Table2[[#This Row],[CustomerID]],'Medical Examinations'!A:J,4,FALSE)</f>
        <v>Yes</v>
      </c>
      <c r="F1952" s="6" t="str">
        <f>VLOOKUP(Table2[[#This Row],[CustomerID]],'Medical Examinations'!A:J,5,FALSE)</f>
        <v>No</v>
      </c>
      <c r="G1952" s="6" t="str">
        <f>VLOOKUP(Table2[[#This Row],[CustomerID]],'Medical Examinations'!A:J,6,FALSE)</f>
        <v>Yes</v>
      </c>
      <c r="H1952" s="6">
        <f>VLOOKUP(Table2[[#This Row],[CustomerID]],'Medical Examinations'!A:J,7,FALSE)</f>
        <v>1</v>
      </c>
      <c r="I1952" s="6" t="str">
        <f>VLOOKUP(Table2[[#This Row],[CustomerID]],'Medical Examinations'!A:J,8,FALSE)</f>
        <v>No</v>
      </c>
      <c r="J1952" s="6" t="str">
        <f>VLOOKUP(Table2[[#This Row],[CustomerID]],'Medical Examinations'!A:J,9,FALSE)</f>
        <v>NormalWeight</v>
      </c>
      <c r="K1952" s="6" t="str">
        <f>VLOOKUP(Table2[[#This Row],[CustomerID]],'Medical Examinations'!A:J,10,FALSE)</f>
        <v>Normal</v>
      </c>
      <c r="L1952" s="6" t="str">
        <f>VLOOKUP(Table2[[#This Row],[CustomerID]],'Hospitalisation Details'!A:M,12,FALSE)</f>
        <v>4-Nov-1997</v>
      </c>
      <c r="M1952" s="6">
        <f>VLOOKUP(Table2[[#This Row],[CustomerID]],'Hospitalisation Details'!A:M,7,FALSE)</f>
        <v>3594.17</v>
      </c>
      <c r="N1952" s="6" t="str">
        <f>VLOOKUP(Table2[[#This Row],[CustomerID]],'Hospitalisation Details'!A:M,8,FALSE)</f>
        <v>tier - 2</v>
      </c>
      <c r="O1952" s="6" t="str">
        <f>VLOOKUP(Table2[[#This Row],[CustomerID]],'Hospitalisation Details'!A:M,9,FALSE)</f>
        <v>tier - 2</v>
      </c>
      <c r="P1952" s="6" t="str">
        <f>VLOOKUP(Table2[[#This Row],[CustomerID]],'Hospitalisation Details'!A:M,10,FALSE)</f>
        <v>R1012</v>
      </c>
      <c r="Q1952" s="6">
        <f>VLOOKUP(Table2[[#This Row],[CustomerID]],'Hospitalisation Details'!A:M,13,FALSE)</f>
        <v>25</v>
      </c>
      <c r="R1952" s="41"/>
    </row>
    <row r="1953" spans="1:18" x14ac:dyDescent="0.3">
      <c r="A1953" s="6" t="str">
        <f>VLOOKUP('Customer Names'!A1953,'Customer Names'!A:A,1,FALSE)</f>
        <v>Id1952</v>
      </c>
      <c r="B1953" s="6" t="str">
        <f>VLOOKUP(Table2[[#This Row],[CustomerID]],'Customer Names'!A:E,4,FALSE)</f>
        <v xml:space="preserve">  Apolo U</v>
      </c>
      <c r="C1953" s="6">
        <f>VLOOKUP(Table2[[#This Row],[CustomerID]],'Medical Examinations'!A:J,2,FALSE)</f>
        <v>32.700000000000003</v>
      </c>
      <c r="D1953" s="6">
        <f>VLOOKUP(Table2[[#This Row],[CustomerID]],'Medical Examinations'!A:J,3,FALSE)</f>
        <v>4.66</v>
      </c>
      <c r="E1953" s="6" t="str">
        <f>VLOOKUP(Table2[[#This Row],[CustomerID]],'Medical Examinations'!A:J,4,FALSE)</f>
        <v>No</v>
      </c>
      <c r="F1953" s="6" t="str">
        <f>VLOOKUP(Table2[[#This Row],[CustomerID]],'Medical Examinations'!A:J,5,FALSE)</f>
        <v>No</v>
      </c>
      <c r="G1953" s="6" t="str">
        <f>VLOOKUP(Table2[[#This Row],[CustomerID]],'Medical Examinations'!A:J,6,FALSE)</f>
        <v>No</v>
      </c>
      <c r="H1953" s="6">
        <f>VLOOKUP(Table2[[#This Row],[CustomerID]],'Medical Examinations'!A:J,7,FALSE)</f>
        <v>0</v>
      </c>
      <c r="I1953" s="6" t="str">
        <f>VLOOKUP(Table2[[#This Row],[CustomerID]],'Medical Examinations'!A:J,8,FALSE)</f>
        <v>No</v>
      </c>
      <c r="J1953" s="6" t="str">
        <f>VLOOKUP(Table2[[#This Row],[CustomerID]],'Medical Examinations'!A:J,9,FALSE)</f>
        <v>Obesity</v>
      </c>
      <c r="K1953" s="6" t="str">
        <f>VLOOKUP(Table2[[#This Row],[CustomerID]],'Medical Examinations'!A:J,10,FALSE)</f>
        <v>Normal</v>
      </c>
      <c r="L1953" s="6" t="str">
        <f>VLOOKUP(Table2[[#This Row],[CustomerID]],'Hospitalisation Details'!A:M,12,FALSE)</f>
        <v>6-Jun-1999</v>
      </c>
      <c r="M1953" s="6">
        <f>VLOOKUP(Table2[[#This Row],[CustomerID]],'Hospitalisation Details'!A:M,7,FALSE)</f>
        <v>3591.48</v>
      </c>
      <c r="N1953" s="6" t="str">
        <f>VLOOKUP(Table2[[#This Row],[CustomerID]],'Hospitalisation Details'!A:M,8,FALSE)</f>
        <v>tier - 2</v>
      </c>
      <c r="O1953" s="6" t="str">
        <f>VLOOKUP(Table2[[#This Row],[CustomerID]],'Hospitalisation Details'!A:M,9,FALSE)</f>
        <v>tier - 3</v>
      </c>
      <c r="P1953" s="6" t="str">
        <f>VLOOKUP(Table2[[#This Row],[CustomerID]],'Hospitalisation Details'!A:M,10,FALSE)</f>
        <v>R1011</v>
      </c>
      <c r="Q1953" s="6">
        <f>VLOOKUP(Table2[[#This Row],[CustomerID]],'Hospitalisation Details'!A:M,13,FALSE)</f>
        <v>24</v>
      </c>
      <c r="R1953" s="41"/>
    </row>
    <row r="1954" spans="1:18" x14ac:dyDescent="0.3">
      <c r="A1954" s="6" t="str">
        <f>VLOOKUP('Customer Names'!A1954,'Customer Names'!A:A,1,FALSE)</f>
        <v>Id1953</v>
      </c>
      <c r="B1954" s="6" t="str">
        <f>VLOOKUP(Table2[[#This Row],[CustomerID]],'Customer Names'!A:E,4,FALSE)</f>
        <v xml:space="preserve">  Alfons</v>
      </c>
      <c r="C1954" s="6">
        <f>VLOOKUP(Table2[[#This Row],[CustomerID]],'Medical Examinations'!A:J,2,FALSE)</f>
        <v>17.75</v>
      </c>
      <c r="D1954" s="6">
        <f>VLOOKUP(Table2[[#This Row],[CustomerID]],'Medical Examinations'!A:J,3,FALSE)</f>
        <v>6.8</v>
      </c>
      <c r="E1954" s="6" t="str">
        <f>VLOOKUP(Table2[[#This Row],[CustomerID]],'Medical Examinations'!A:J,4,FALSE)</f>
        <v>Yes</v>
      </c>
      <c r="F1954" s="6" t="str">
        <f>VLOOKUP(Table2[[#This Row],[CustomerID]],'Medical Examinations'!A:J,5,FALSE)</f>
        <v>No</v>
      </c>
      <c r="G1954" s="6" t="str">
        <f>VLOOKUP(Table2[[#This Row],[CustomerID]],'Medical Examinations'!A:J,6,FALSE)</f>
        <v>No</v>
      </c>
      <c r="H1954" s="6">
        <f>VLOOKUP(Table2[[#This Row],[CustomerID]],'Medical Examinations'!A:J,7,FALSE)</f>
        <v>1</v>
      </c>
      <c r="I1954" s="6" t="str">
        <f>VLOOKUP(Table2[[#This Row],[CustomerID]],'Medical Examinations'!A:J,8,FALSE)</f>
        <v>No</v>
      </c>
      <c r="J1954" s="6" t="str">
        <f>VLOOKUP(Table2[[#This Row],[CustomerID]],'Medical Examinations'!A:J,9,FALSE)</f>
        <v>UnderWeight</v>
      </c>
      <c r="K1954" s="6" t="str">
        <f>VLOOKUP(Table2[[#This Row],[CustomerID]],'Medical Examinations'!A:J,10,FALSE)</f>
        <v>Diabetes</v>
      </c>
      <c r="L1954" s="6" t="str">
        <f>VLOOKUP(Table2[[#This Row],[CustomerID]],'Hospitalisation Details'!A:M,12,FALSE)</f>
        <v>27-Dec-1986</v>
      </c>
      <c r="M1954" s="6">
        <f>VLOOKUP(Table2[[#This Row],[CustomerID]],'Hospitalisation Details'!A:M,7,FALSE)</f>
        <v>3589.14</v>
      </c>
      <c r="N1954" s="6" t="str">
        <f>VLOOKUP(Table2[[#This Row],[CustomerID]],'Hospitalisation Details'!A:M,8,FALSE)</f>
        <v>tier - 2</v>
      </c>
      <c r="O1954" s="6" t="str">
        <f>VLOOKUP(Table2[[#This Row],[CustomerID]],'Hospitalisation Details'!A:M,9,FALSE)</f>
        <v>tier - 2</v>
      </c>
      <c r="P1954" s="6" t="str">
        <f>VLOOKUP(Table2[[#This Row],[CustomerID]],'Hospitalisation Details'!A:M,10,FALSE)</f>
        <v>R1013</v>
      </c>
      <c r="Q1954" s="6">
        <f>VLOOKUP(Table2[[#This Row],[CustomerID]],'Hospitalisation Details'!A:M,13,FALSE)</f>
        <v>36</v>
      </c>
      <c r="R1954" s="41"/>
    </row>
    <row r="1955" spans="1:18" x14ac:dyDescent="0.3">
      <c r="A1955" s="6" t="str">
        <f>VLOOKUP('Customer Names'!A1955,'Customer Names'!A:A,1,FALSE)</f>
        <v>Id1954</v>
      </c>
      <c r="B1955" s="6" t="str">
        <f>VLOOKUP(Table2[[#This Row],[CustomerID]],'Customer Names'!A:E,4,FALSE)</f>
        <v xml:space="preserve">  Amber</v>
      </c>
      <c r="C1955" s="6">
        <f>VLOOKUP(Table2[[#This Row],[CustomerID]],'Medical Examinations'!A:J,2,FALSE)</f>
        <v>33.630000000000003</v>
      </c>
      <c r="D1955" s="6">
        <f>VLOOKUP(Table2[[#This Row],[CustomerID]],'Medical Examinations'!A:J,3,FALSE)</f>
        <v>4.47</v>
      </c>
      <c r="E1955" s="6" t="str">
        <f>VLOOKUP(Table2[[#This Row],[CustomerID]],'Medical Examinations'!A:J,4,FALSE)</f>
        <v>Yes</v>
      </c>
      <c r="F1955" s="6" t="str">
        <f>VLOOKUP(Table2[[#This Row],[CustomerID]],'Medical Examinations'!A:J,5,FALSE)</f>
        <v>No</v>
      </c>
      <c r="G1955" s="6" t="str">
        <f>VLOOKUP(Table2[[#This Row],[CustomerID]],'Medical Examinations'!A:J,6,FALSE)</f>
        <v>No</v>
      </c>
      <c r="H1955" s="6">
        <f>VLOOKUP(Table2[[#This Row],[CustomerID]],'Medical Examinations'!A:J,7,FALSE)</f>
        <v>0</v>
      </c>
      <c r="I1955" s="6" t="str">
        <f>VLOOKUP(Table2[[#This Row],[CustomerID]],'Medical Examinations'!A:J,8,FALSE)</f>
        <v>No</v>
      </c>
      <c r="J1955" s="6" t="str">
        <f>VLOOKUP(Table2[[#This Row],[CustomerID]],'Medical Examinations'!A:J,9,FALSE)</f>
        <v>Obesity</v>
      </c>
      <c r="K1955" s="6" t="str">
        <f>VLOOKUP(Table2[[#This Row],[CustomerID]],'Medical Examinations'!A:J,10,FALSE)</f>
        <v>Normal</v>
      </c>
      <c r="L1955" s="6" t="str">
        <f>VLOOKUP(Table2[[#This Row],[CustomerID]],'Hospitalisation Details'!A:M,12,FALSE)</f>
        <v>11-Nov-2001</v>
      </c>
      <c r="M1955" s="6">
        <f>VLOOKUP(Table2[[#This Row],[CustomerID]],'Hospitalisation Details'!A:M,7,FALSE)</f>
        <v>3579.83</v>
      </c>
      <c r="N1955" s="6" t="str">
        <f>VLOOKUP(Table2[[#This Row],[CustomerID]],'Hospitalisation Details'!A:M,8,FALSE)</f>
        <v>tier - 2</v>
      </c>
      <c r="O1955" s="6" t="str">
        <f>VLOOKUP(Table2[[#This Row],[CustomerID]],'Hospitalisation Details'!A:M,9,FALSE)</f>
        <v>tier - 2</v>
      </c>
      <c r="P1955" s="6" t="str">
        <f>VLOOKUP(Table2[[#This Row],[CustomerID]],'Hospitalisation Details'!A:M,10,FALSE)</f>
        <v>R1012</v>
      </c>
      <c r="Q1955" s="6">
        <f>VLOOKUP(Table2[[#This Row],[CustomerID]],'Hospitalisation Details'!A:M,13,FALSE)</f>
        <v>21</v>
      </c>
      <c r="R1955" s="41"/>
    </row>
    <row r="1956" spans="1:18" x14ac:dyDescent="0.3">
      <c r="A1956" s="6" t="str">
        <f>VLOOKUP('Customer Names'!A1956,'Customer Names'!A:A,1,FALSE)</f>
        <v>Id1955</v>
      </c>
      <c r="B1956" s="6" t="str">
        <f>VLOOKUP(Table2[[#This Row],[CustomerID]],'Customer Names'!A:E,4,FALSE)</f>
        <v xml:space="preserve">  Leah C</v>
      </c>
      <c r="C1956" s="6">
        <f>VLOOKUP(Table2[[#This Row],[CustomerID]],'Medical Examinations'!A:J,2,FALSE)</f>
        <v>34.799999999999997</v>
      </c>
      <c r="D1956" s="6">
        <f>VLOOKUP(Table2[[#This Row],[CustomerID]],'Medical Examinations'!A:J,3,FALSE)</f>
        <v>4.08</v>
      </c>
      <c r="E1956" s="6" t="str">
        <f>VLOOKUP(Table2[[#This Row],[CustomerID]],'Medical Examinations'!A:J,4,FALSE)</f>
        <v>Yes</v>
      </c>
      <c r="F1956" s="6" t="str">
        <f>VLOOKUP(Table2[[#This Row],[CustomerID]],'Medical Examinations'!A:J,5,FALSE)</f>
        <v>No</v>
      </c>
      <c r="G1956" s="6" t="str">
        <f>VLOOKUP(Table2[[#This Row],[CustomerID]],'Medical Examinations'!A:J,6,FALSE)</f>
        <v>No</v>
      </c>
      <c r="H1956" s="6">
        <f>VLOOKUP(Table2[[#This Row],[CustomerID]],'Medical Examinations'!A:J,7,FALSE)</f>
        <v>1</v>
      </c>
      <c r="I1956" s="6" t="str">
        <f>VLOOKUP(Table2[[#This Row],[CustomerID]],'Medical Examinations'!A:J,8,FALSE)</f>
        <v>No</v>
      </c>
      <c r="J1956" s="6" t="str">
        <f>VLOOKUP(Table2[[#This Row],[CustomerID]],'Medical Examinations'!A:J,9,FALSE)</f>
        <v>Obesity</v>
      </c>
      <c r="K1956" s="6" t="str">
        <f>VLOOKUP(Table2[[#This Row],[CustomerID]],'Medical Examinations'!A:J,10,FALSE)</f>
        <v>Normal</v>
      </c>
      <c r="L1956" s="6" t="str">
        <f>VLOOKUP(Table2[[#This Row],[CustomerID]],'Hospitalisation Details'!A:M,12,FALSE)</f>
        <v>23-Aug-1995</v>
      </c>
      <c r="M1956" s="6">
        <f>VLOOKUP(Table2[[#This Row],[CustomerID]],'Hospitalisation Details'!A:M,7,FALSE)</f>
        <v>3578</v>
      </c>
      <c r="N1956" s="6" t="str">
        <f>VLOOKUP(Table2[[#This Row],[CustomerID]],'Hospitalisation Details'!A:M,8,FALSE)</f>
        <v>tier - 2</v>
      </c>
      <c r="O1956" s="6" t="str">
        <f>VLOOKUP(Table2[[#This Row],[CustomerID]],'Hospitalisation Details'!A:M,9,FALSE)</f>
        <v>tier - 3</v>
      </c>
      <c r="P1956" s="6" t="str">
        <f>VLOOKUP(Table2[[#This Row],[CustomerID]],'Hospitalisation Details'!A:M,10,FALSE)</f>
        <v>R1011</v>
      </c>
      <c r="Q1956" s="6">
        <f>VLOOKUP(Table2[[#This Row],[CustomerID]],'Hospitalisation Details'!A:M,13,FALSE)</f>
        <v>27</v>
      </c>
      <c r="R1956" s="41"/>
    </row>
    <row r="1957" spans="1:18" x14ac:dyDescent="0.3">
      <c r="A1957" s="6" t="str">
        <f>VLOOKUP('Customer Names'!A1957,'Customer Names'!A:A,1,FALSE)</f>
        <v>Id1956</v>
      </c>
      <c r="B1957" s="6" t="str">
        <f>VLOOKUP(Table2[[#This Row],[CustomerID]],'Customer Names'!A:E,4,FALSE)</f>
        <v xml:space="preserve">  Lilia</v>
      </c>
      <c r="C1957" s="6">
        <f>VLOOKUP(Table2[[#This Row],[CustomerID]],'Medical Examinations'!A:J,2,FALSE)</f>
        <v>16.809999999999999</v>
      </c>
      <c r="D1957" s="6">
        <f>VLOOKUP(Table2[[#This Row],[CustomerID]],'Medical Examinations'!A:J,3,FALSE)</f>
        <v>5.51</v>
      </c>
      <c r="E1957" s="6" t="str">
        <f>VLOOKUP(Table2[[#This Row],[CustomerID]],'Medical Examinations'!A:J,4,FALSE)</f>
        <v>Yes</v>
      </c>
      <c r="F1957" s="6" t="str">
        <f>VLOOKUP(Table2[[#This Row],[CustomerID]],'Medical Examinations'!A:J,5,FALSE)</f>
        <v>No</v>
      </c>
      <c r="G1957" s="6" t="str">
        <f>VLOOKUP(Table2[[#This Row],[CustomerID]],'Medical Examinations'!A:J,6,FALSE)</f>
        <v>No</v>
      </c>
      <c r="H1957" s="6">
        <f>VLOOKUP(Table2[[#This Row],[CustomerID]],'Medical Examinations'!A:J,7,FALSE)</f>
        <v>1</v>
      </c>
      <c r="I1957" s="6" t="str">
        <f>VLOOKUP(Table2[[#This Row],[CustomerID]],'Medical Examinations'!A:J,8,FALSE)</f>
        <v>No</v>
      </c>
      <c r="J1957" s="6" t="str">
        <f>VLOOKUP(Table2[[#This Row],[CustomerID]],'Medical Examinations'!A:J,9,FALSE)</f>
        <v>UnderWeight</v>
      </c>
      <c r="K1957" s="6" t="str">
        <f>VLOOKUP(Table2[[#This Row],[CustomerID]],'Medical Examinations'!A:J,10,FALSE)</f>
        <v>Normal</v>
      </c>
      <c r="L1957" s="6" t="str">
        <f>VLOOKUP(Table2[[#This Row],[CustomerID]],'Hospitalisation Details'!A:M,12,FALSE)</f>
        <v>18-Aug-1988</v>
      </c>
      <c r="M1957" s="6">
        <f>VLOOKUP(Table2[[#This Row],[CustomerID]],'Hospitalisation Details'!A:M,7,FALSE)</f>
        <v>3569.96</v>
      </c>
      <c r="N1957" s="6" t="str">
        <f>VLOOKUP(Table2[[#This Row],[CustomerID]],'Hospitalisation Details'!A:M,8,FALSE)</f>
        <v>tier - 2</v>
      </c>
      <c r="O1957" s="6" t="str">
        <f>VLOOKUP(Table2[[#This Row],[CustomerID]],'Hospitalisation Details'!A:M,9,FALSE)</f>
        <v>tier - 1</v>
      </c>
      <c r="P1957" s="6" t="str">
        <f>VLOOKUP(Table2[[#This Row],[CustomerID]],'Hospitalisation Details'!A:M,10,FALSE)</f>
        <v>R1012</v>
      </c>
      <c r="Q1957" s="6">
        <f>VLOOKUP(Table2[[#This Row],[CustomerID]],'Hospitalisation Details'!A:M,13,FALSE)</f>
        <v>34</v>
      </c>
      <c r="R1957" s="41"/>
    </row>
    <row r="1958" spans="1:18" x14ac:dyDescent="0.3">
      <c r="A1958" s="6" t="str">
        <f>VLOOKUP('Customer Names'!A1958,'Customer Names'!A:A,1,FALSE)</f>
        <v>Id1957</v>
      </c>
      <c r="B1958" s="6" t="str">
        <f>VLOOKUP(Table2[[#This Row],[CustomerID]],'Customer Names'!A:E,4,FALSE)</f>
        <v xml:space="preserve">  Danny</v>
      </c>
      <c r="C1958" s="6">
        <f>VLOOKUP(Table2[[#This Row],[CustomerID]],'Medical Examinations'!A:J,2,FALSE)</f>
        <v>16.690000000000001</v>
      </c>
      <c r="D1958" s="6">
        <f>VLOOKUP(Table2[[#This Row],[CustomerID]],'Medical Examinations'!A:J,3,FALSE)</f>
        <v>8.4</v>
      </c>
      <c r="E1958" s="6" t="str">
        <f>VLOOKUP(Table2[[#This Row],[CustomerID]],'Medical Examinations'!A:J,4,FALSE)</f>
        <v>Yes</v>
      </c>
      <c r="F1958" s="6" t="str">
        <f>VLOOKUP(Table2[[#This Row],[CustomerID]],'Medical Examinations'!A:J,5,FALSE)</f>
        <v>No</v>
      </c>
      <c r="G1958" s="6" t="str">
        <f>VLOOKUP(Table2[[#This Row],[CustomerID]],'Medical Examinations'!A:J,6,FALSE)</f>
        <v>No</v>
      </c>
      <c r="H1958" s="6">
        <f>VLOOKUP(Table2[[#This Row],[CustomerID]],'Medical Examinations'!A:J,7,FALSE)</f>
        <v>0</v>
      </c>
      <c r="I1958" s="6" t="str">
        <f>VLOOKUP(Table2[[#This Row],[CustomerID]],'Medical Examinations'!A:J,8,FALSE)</f>
        <v>No</v>
      </c>
      <c r="J1958" s="6" t="str">
        <f>VLOOKUP(Table2[[#This Row],[CustomerID]],'Medical Examinations'!A:J,9,FALSE)</f>
        <v>UnderWeight</v>
      </c>
      <c r="K1958" s="6" t="str">
        <f>VLOOKUP(Table2[[#This Row],[CustomerID]],'Medical Examinations'!A:J,10,FALSE)</f>
        <v>Diabetes</v>
      </c>
      <c r="L1958" s="6" t="str">
        <f>VLOOKUP(Table2[[#This Row],[CustomerID]],'Hospitalisation Details'!A:M,12,FALSE)</f>
        <v>10-Oct-1981</v>
      </c>
      <c r="M1958" s="6">
        <f>VLOOKUP(Table2[[#This Row],[CustomerID]],'Hospitalisation Details'!A:M,7,FALSE)</f>
        <v>3562.87</v>
      </c>
      <c r="N1958" s="6" t="str">
        <f>VLOOKUP(Table2[[#This Row],[CustomerID]],'Hospitalisation Details'!A:M,8,FALSE)</f>
        <v>tier - 2</v>
      </c>
      <c r="O1958" s="6" t="str">
        <f>VLOOKUP(Table2[[#This Row],[CustomerID]],'Hospitalisation Details'!A:M,9,FALSE)</f>
        <v>tier - 1</v>
      </c>
      <c r="P1958" s="6" t="str">
        <f>VLOOKUP(Table2[[#This Row],[CustomerID]],'Hospitalisation Details'!A:M,10,FALSE)</f>
        <v>R1013</v>
      </c>
      <c r="Q1958" s="6">
        <f>VLOOKUP(Table2[[#This Row],[CustomerID]],'Hospitalisation Details'!A:M,13,FALSE)</f>
        <v>41</v>
      </c>
      <c r="R1958" s="41"/>
    </row>
    <row r="1959" spans="1:18" x14ac:dyDescent="0.3">
      <c r="A1959" s="6" t="str">
        <f>VLOOKUP('Customer Names'!A1959,'Customer Names'!A:A,1,FALSE)</f>
        <v>Id1958</v>
      </c>
      <c r="B1959" s="6" t="str">
        <f>VLOOKUP(Table2[[#This Row],[CustomerID]],'Customer Names'!A:E,4,FALSE)</f>
        <v xml:space="preserve">  Lauren</v>
      </c>
      <c r="C1959" s="6">
        <f>VLOOKUP(Table2[[#This Row],[CustomerID]],'Medical Examinations'!A:J,2,FALSE)</f>
        <v>23.21</v>
      </c>
      <c r="D1959" s="6">
        <f>VLOOKUP(Table2[[#This Row],[CustomerID]],'Medical Examinations'!A:J,3,FALSE)</f>
        <v>5.14</v>
      </c>
      <c r="E1959" s="6" t="str">
        <f>VLOOKUP(Table2[[#This Row],[CustomerID]],'Medical Examinations'!A:J,4,FALSE)</f>
        <v>Yes</v>
      </c>
      <c r="F1959" s="6" t="str">
        <f>VLOOKUP(Table2[[#This Row],[CustomerID]],'Medical Examinations'!A:J,5,FALSE)</f>
        <v>No</v>
      </c>
      <c r="G1959" s="6" t="str">
        <f>VLOOKUP(Table2[[#This Row],[CustomerID]],'Medical Examinations'!A:J,6,FALSE)</f>
        <v>No</v>
      </c>
      <c r="H1959" s="6">
        <f>VLOOKUP(Table2[[#This Row],[CustomerID]],'Medical Examinations'!A:J,7,FALSE)</f>
        <v>1</v>
      </c>
      <c r="I1959" s="6" t="str">
        <f>VLOOKUP(Table2[[#This Row],[CustomerID]],'Medical Examinations'!A:J,8,FALSE)</f>
        <v>No</v>
      </c>
      <c r="J1959" s="6" t="str">
        <f>VLOOKUP(Table2[[#This Row],[CustomerID]],'Medical Examinations'!A:J,9,FALSE)</f>
        <v>NormalWeight</v>
      </c>
      <c r="K1959" s="6" t="str">
        <f>VLOOKUP(Table2[[#This Row],[CustomerID]],'Medical Examinations'!A:J,10,FALSE)</f>
        <v>Normal</v>
      </c>
      <c r="L1959" s="6" t="str">
        <f>VLOOKUP(Table2[[#This Row],[CustomerID]],'Hospitalisation Details'!A:M,12,FALSE)</f>
        <v>16-Jun-1995</v>
      </c>
      <c r="M1959" s="6">
        <f>VLOOKUP(Table2[[#This Row],[CustomerID]],'Hospitalisation Details'!A:M,7,FALSE)</f>
        <v>3561.89</v>
      </c>
      <c r="N1959" s="6" t="str">
        <f>VLOOKUP(Table2[[#This Row],[CustomerID]],'Hospitalisation Details'!A:M,8,FALSE)</f>
        <v>tier - 2</v>
      </c>
      <c r="O1959" s="6" t="str">
        <f>VLOOKUP(Table2[[#This Row],[CustomerID]],'Hospitalisation Details'!A:M,9,FALSE)</f>
        <v>tier - 1</v>
      </c>
      <c r="P1959" s="6" t="str">
        <f>VLOOKUP(Table2[[#This Row],[CustomerID]],'Hospitalisation Details'!A:M,10,FALSE)</f>
        <v>R1013</v>
      </c>
      <c r="Q1959" s="6">
        <f>VLOOKUP(Table2[[#This Row],[CustomerID]],'Hospitalisation Details'!A:M,13,FALSE)</f>
        <v>27</v>
      </c>
      <c r="R1959" s="41"/>
    </row>
    <row r="1960" spans="1:18" x14ac:dyDescent="0.3">
      <c r="A1960" s="6" t="str">
        <f>VLOOKUP('Customer Names'!A1960,'Customer Names'!A:A,1,FALSE)</f>
        <v>Id1959</v>
      </c>
      <c r="B1960" s="6" t="str">
        <f>VLOOKUP(Table2[[#This Row],[CustomerID]],'Customer Names'!A:E,4,FALSE)</f>
        <v xml:space="preserve">  Courtney</v>
      </c>
      <c r="C1960" s="6">
        <f>VLOOKUP(Table2[[#This Row],[CustomerID]],'Medical Examinations'!A:J,2,FALSE)</f>
        <v>25.175000000000001</v>
      </c>
      <c r="D1960" s="6">
        <f>VLOOKUP(Table2[[#This Row],[CustomerID]],'Medical Examinations'!A:J,3,FALSE)</f>
        <v>5.21</v>
      </c>
      <c r="E1960" s="6" t="str">
        <f>VLOOKUP(Table2[[#This Row],[CustomerID]],'Medical Examinations'!A:J,4,FALSE)</f>
        <v>Yes</v>
      </c>
      <c r="F1960" s="6" t="str">
        <f>VLOOKUP(Table2[[#This Row],[CustomerID]],'Medical Examinations'!A:J,5,FALSE)</f>
        <v>No</v>
      </c>
      <c r="G1960" s="6" t="str">
        <f>VLOOKUP(Table2[[#This Row],[CustomerID]],'Medical Examinations'!A:J,6,FALSE)</f>
        <v>No</v>
      </c>
      <c r="H1960" s="6">
        <f>VLOOKUP(Table2[[#This Row],[CustomerID]],'Medical Examinations'!A:J,7,FALSE)</f>
        <v>1</v>
      </c>
      <c r="I1960" s="6" t="str">
        <f>VLOOKUP(Table2[[#This Row],[CustomerID]],'Medical Examinations'!A:J,8,FALSE)</f>
        <v>No</v>
      </c>
      <c r="J1960" s="6" t="str">
        <f>VLOOKUP(Table2[[#This Row],[CustomerID]],'Medical Examinations'!A:J,9,FALSE)</f>
        <v>OverWeight</v>
      </c>
      <c r="K1960" s="6" t="str">
        <f>VLOOKUP(Table2[[#This Row],[CustomerID]],'Medical Examinations'!A:J,10,FALSE)</f>
        <v>Normal</v>
      </c>
      <c r="L1960" s="6" t="str">
        <f>VLOOKUP(Table2[[#This Row],[CustomerID]],'Hospitalisation Details'!A:M,12,FALSE)</f>
        <v>9-Oct-1995</v>
      </c>
      <c r="M1960" s="6">
        <f>VLOOKUP(Table2[[#This Row],[CustomerID]],'Hospitalisation Details'!A:M,7,FALSE)</f>
        <v>3558.62</v>
      </c>
      <c r="N1960" s="6" t="str">
        <f>VLOOKUP(Table2[[#This Row],[CustomerID]],'Hospitalisation Details'!A:M,8,FALSE)</f>
        <v>tier - 2</v>
      </c>
      <c r="O1960" s="6" t="str">
        <f>VLOOKUP(Table2[[#This Row],[CustomerID]],'Hospitalisation Details'!A:M,9,FALSE)</f>
        <v>tier - 3</v>
      </c>
      <c r="P1960" s="6" t="str">
        <f>VLOOKUP(Table2[[#This Row],[CustomerID]],'Hospitalisation Details'!A:M,10,FALSE)</f>
        <v>R1024</v>
      </c>
      <c r="Q1960" s="6">
        <f>VLOOKUP(Table2[[#This Row],[CustomerID]],'Hospitalisation Details'!A:M,13,FALSE)</f>
        <v>27</v>
      </c>
      <c r="R1960" s="41"/>
    </row>
    <row r="1961" spans="1:18" x14ac:dyDescent="0.3">
      <c r="A1961" s="6" t="str">
        <f>VLOOKUP('Customer Names'!A1961,'Customer Names'!A:A,1,FALSE)</f>
        <v>Id1960</v>
      </c>
      <c r="B1961" s="6" t="str">
        <f>VLOOKUP(Table2[[#This Row],[CustomerID]],'Customer Names'!A:E,4,FALSE)</f>
        <v xml:space="preserve">  Elizabeth</v>
      </c>
      <c r="C1961" s="6">
        <f>VLOOKUP(Table2[[#This Row],[CustomerID]],'Medical Examinations'!A:J,2,FALSE)</f>
        <v>34.770000000000003</v>
      </c>
      <c r="D1961" s="6">
        <f>VLOOKUP(Table2[[#This Row],[CustomerID]],'Medical Examinations'!A:J,3,FALSE)</f>
        <v>6.23</v>
      </c>
      <c r="E1961" s="6" t="str">
        <f>VLOOKUP(Table2[[#This Row],[CustomerID]],'Medical Examinations'!A:J,4,FALSE)</f>
        <v>No</v>
      </c>
      <c r="F1961" s="6" t="str">
        <f>VLOOKUP(Table2[[#This Row],[CustomerID]],'Medical Examinations'!A:J,5,FALSE)</f>
        <v>No</v>
      </c>
      <c r="G1961" s="6" t="str">
        <f>VLOOKUP(Table2[[#This Row],[CustomerID]],'Medical Examinations'!A:J,6,FALSE)</f>
        <v>No</v>
      </c>
      <c r="H1961" s="6">
        <f>VLOOKUP(Table2[[#This Row],[CustomerID]],'Medical Examinations'!A:J,7,FALSE)</f>
        <v>0</v>
      </c>
      <c r="I1961" s="6" t="str">
        <f>VLOOKUP(Table2[[#This Row],[CustomerID]],'Medical Examinations'!A:J,8,FALSE)</f>
        <v>No</v>
      </c>
      <c r="J1961" s="6" t="str">
        <f>VLOOKUP(Table2[[#This Row],[CustomerID]],'Medical Examinations'!A:J,9,FALSE)</f>
        <v>Obesity</v>
      </c>
      <c r="K1961" s="6" t="str">
        <f>VLOOKUP(Table2[[#This Row],[CustomerID]],'Medical Examinations'!A:J,10,FALSE)</f>
        <v>Prediabetes</v>
      </c>
      <c r="L1961" s="6" t="str">
        <f>VLOOKUP(Table2[[#This Row],[CustomerID]],'Hospitalisation Details'!A:M,12,FALSE)</f>
        <v>24-Sep-1994</v>
      </c>
      <c r="M1961" s="6">
        <f>VLOOKUP(Table2[[#This Row],[CustomerID]],'Hospitalisation Details'!A:M,7,FALSE)</f>
        <v>3556.92</v>
      </c>
      <c r="N1961" s="6" t="str">
        <f>VLOOKUP(Table2[[#This Row],[CustomerID]],'Hospitalisation Details'!A:M,8,FALSE)</f>
        <v>tier - 2</v>
      </c>
      <c r="O1961" s="6" t="str">
        <f>VLOOKUP(Table2[[#This Row],[CustomerID]],'Hospitalisation Details'!A:M,9,FALSE)</f>
        <v>tier - 3</v>
      </c>
      <c r="P1961" s="6" t="str">
        <f>VLOOKUP(Table2[[#This Row],[CustomerID]],'Hospitalisation Details'!A:M,10,FALSE)</f>
        <v>R1012</v>
      </c>
      <c r="Q1961" s="6">
        <f>VLOOKUP(Table2[[#This Row],[CustomerID]],'Hospitalisation Details'!A:M,13,FALSE)</f>
        <v>28</v>
      </c>
      <c r="R1961" s="41"/>
    </row>
    <row r="1962" spans="1:18" x14ac:dyDescent="0.3">
      <c r="A1962" s="6" t="str">
        <f>VLOOKUP('Customer Names'!A1962,'Customer Names'!A:A,1,FALSE)</f>
        <v>Id1961</v>
      </c>
      <c r="B1962" s="6" t="str">
        <f>VLOOKUP(Table2[[#This Row],[CustomerID]],'Customer Names'!A:E,4,FALSE)</f>
        <v xml:space="preserve">  Satomi</v>
      </c>
      <c r="C1962" s="6">
        <f>VLOOKUP(Table2[[#This Row],[CustomerID]],'Medical Examinations'!A:J,2,FALSE)</f>
        <v>27.7</v>
      </c>
      <c r="D1962" s="6">
        <f>VLOOKUP(Table2[[#This Row],[CustomerID]],'Medical Examinations'!A:J,3,FALSE)</f>
        <v>5.6</v>
      </c>
      <c r="E1962" s="6" t="str">
        <f>VLOOKUP(Table2[[#This Row],[CustomerID]],'Medical Examinations'!A:J,4,FALSE)</f>
        <v>No</v>
      </c>
      <c r="F1962" s="6" t="str">
        <f>VLOOKUP(Table2[[#This Row],[CustomerID]],'Medical Examinations'!A:J,5,FALSE)</f>
        <v>No</v>
      </c>
      <c r="G1962" s="6" t="str">
        <f>VLOOKUP(Table2[[#This Row],[CustomerID]],'Medical Examinations'!A:J,6,FALSE)</f>
        <v>No</v>
      </c>
      <c r="H1962" s="6">
        <f>VLOOKUP(Table2[[#This Row],[CustomerID]],'Medical Examinations'!A:J,7,FALSE)</f>
        <v>1</v>
      </c>
      <c r="I1962" s="6" t="str">
        <f>VLOOKUP(Table2[[#This Row],[CustomerID]],'Medical Examinations'!A:J,8,FALSE)</f>
        <v>No</v>
      </c>
      <c r="J1962" s="6" t="str">
        <f>VLOOKUP(Table2[[#This Row],[CustomerID]],'Medical Examinations'!A:J,9,FALSE)</f>
        <v>OverWeight</v>
      </c>
      <c r="K1962" s="6" t="str">
        <f>VLOOKUP(Table2[[#This Row],[CustomerID]],'Medical Examinations'!A:J,10,FALSE)</f>
        <v>Normal</v>
      </c>
      <c r="L1962" s="6" t="str">
        <f>VLOOKUP(Table2[[#This Row],[CustomerID]],'Hospitalisation Details'!A:M,12,FALSE)</f>
        <v>22-Dec-1992</v>
      </c>
      <c r="M1962" s="6">
        <f>VLOOKUP(Table2[[#This Row],[CustomerID]],'Hospitalisation Details'!A:M,7,FALSE)</f>
        <v>3554.2</v>
      </c>
      <c r="N1962" s="6" t="str">
        <f>VLOOKUP(Table2[[#This Row],[CustomerID]],'Hospitalisation Details'!A:M,8,FALSE)</f>
        <v>tier - 2</v>
      </c>
      <c r="O1962" s="6" t="str">
        <f>VLOOKUP(Table2[[#This Row],[CustomerID]],'Hospitalisation Details'!A:M,9,FALSE)</f>
        <v>tier - 3</v>
      </c>
      <c r="P1962" s="6" t="str">
        <f>VLOOKUP(Table2[[#This Row],[CustomerID]],'Hospitalisation Details'!A:M,10,FALSE)</f>
        <v>R1011</v>
      </c>
      <c r="Q1962" s="6">
        <f>VLOOKUP(Table2[[#This Row],[CustomerID]],'Hospitalisation Details'!A:M,13,FALSE)</f>
        <v>30</v>
      </c>
      <c r="R1962" s="41"/>
    </row>
    <row r="1963" spans="1:18" x14ac:dyDescent="0.3">
      <c r="A1963" s="6" t="str">
        <f>VLOOKUP('Customer Names'!A1963,'Customer Names'!A:A,1,FALSE)</f>
        <v>Id1962</v>
      </c>
      <c r="B1963" s="6" t="str">
        <f>VLOOKUP(Table2[[#This Row],[CustomerID]],'Customer Names'!A:E,4,FALSE)</f>
        <v xml:space="preserve">  Matthew D</v>
      </c>
      <c r="C1963" s="6">
        <f>VLOOKUP(Table2[[#This Row],[CustomerID]],'Medical Examinations'!A:J,2,FALSE)</f>
        <v>19.12</v>
      </c>
      <c r="D1963" s="6">
        <f>VLOOKUP(Table2[[#This Row],[CustomerID]],'Medical Examinations'!A:J,3,FALSE)</f>
        <v>4.72</v>
      </c>
      <c r="E1963" s="6" t="str">
        <f>VLOOKUP(Table2[[#This Row],[CustomerID]],'Medical Examinations'!A:J,4,FALSE)</f>
        <v>Yes</v>
      </c>
      <c r="F1963" s="6" t="str">
        <f>VLOOKUP(Table2[[#This Row],[CustomerID]],'Medical Examinations'!A:J,5,FALSE)</f>
        <v>No</v>
      </c>
      <c r="G1963" s="6" t="str">
        <f>VLOOKUP(Table2[[#This Row],[CustomerID]],'Medical Examinations'!A:J,6,FALSE)</f>
        <v>No</v>
      </c>
      <c r="H1963" s="6">
        <f>VLOOKUP(Table2[[#This Row],[CustomerID]],'Medical Examinations'!A:J,7,FALSE)</f>
        <v>1</v>
      </c>
      <c r="I1963" s="6" t="str">
        <f>VLOOKUP(Table2[[#This Row],[CustomerID]],'Medical Examinations'!A:J,8,FALSE)</f>
        <v>No</v>
      </c>
      <c r="J1963" s="6" t="str">
        <f>VLOOKUP(Table2[[#This Row],[CustomerID]],'Medical Examinations'!A:J,9,FALSE)</f>
        <v>NormalWeight</v>
      </c>
      <c r="K1963" s="6" t="str">
        <f>VLOOKUP(Table2[[#This Row],[CustomerID]],'Medical Examinations'!A:J,10,FALSE)</f>
        <v>Normal</v>
      </c>
      <c r="L1963" s="6" t="str">
        <f>VLOOKUP(Table2[[#This Row],[CustomerID]],'Hospitalisation Details'!A:M,12,FALSE)</f>
        <v>15-Oct-1988</v>
      </c>
      <c r="M1963" s="6">
        <f>VLOOKUP(Table2[[#This Row],[CustomerID]],'Hospitalisation Details'!A:M,7,FALSE)</f>
        <v>3540.12</v>
      </c>
      <c r="N1963" s="6" t="str">
        <f>VLOOKUP(Table2[[#This Row],[CustomerID]],'Hospitalisation Details'!A:M,8,FALSE)</f>
        <v>tier - 2</v>
      </c>
      <c r="O1963" s="6" t="str">
        <f>VLOOKUP(Table2[[#This Row],[CustomerID]],'Hospitalisation Details'!A:M,9,FALSE)</f>
        <v>tier - 1</v>
      </c>
      <c r="P1963" s="6" t="str">
        <f>VLOOKUP(Table2[[#This Row],[CustomerID]],'Hospitalisation Details'!A:M,10,FALSE)</f>
        <v>R1013</v>
      </c>
      <c r="Q1963" s="6">
        <f>VLOOKUP(Table2[[#This Row],[CustomerID]],'Hospitalisation Details'!A:M,13,FALSE)</f>
        <v>34</v>
      </c>
      <c r="R1963" s="41"/>
    </row>
    <row r="1964" spans="1:18" x14ac:dyDescent="0.3">
      <c r="A1964" s="6" t="str">
        <f>VLOOKUP('Customer Names'!A1964,'Customer Names'!A:A,1,FALSE)</f>
        <v>Id1963</v>
      </c>
      <c r="B1964" s="6" t="str">
        <f>VLOOKUP(Table2[[#This Row],[CustomerID]],'Customer Names'!A:E,4,FALSE)</f>
        <v xml:space="preserve">  Peter T II</v>
      </c>
      <c r="C1964" s="6">
        <f>VLOOKUP(Table2[[#This Row],[CustomerID]],'Medical Examinations'!A:J,2,FALSE)</f>
        <v>32.67</v>
      </c>
      <c r="D1964" s="6">
        <f>VLOOKUP(Table2[[#This Row],[CustomerID]],'Medical Examinations'!A:J,3,FALSE)</f>
        <v>4.67</v>
      </c>
      <c r="E1964" s="6" t="str">
        <f>VLOOKUP(Table2[[#This Row],[CustomerID]],'Medical Examinations'!A:J,4,FALSE)</f>
        <v>No</v>
      </c>
      <c r="F1964" s="6" t="str">
        <f>VLOOKUP(Table2[[#This Row],[CustomerID]],'Medical Examinations'!A:J,5,FALSE)</f>
        <v>No</v>
      </c>
      <c r="G1964" s="6" t="str">
        <f>VLOOKUP(Table2[[#This Row],[CustomerID]],'Medical Examinations'!A:J,6,FALSE)</f>
        <v>Yes</v>
      </c>
      <c r="H1964" s="6">
        <f>VLOOKUP(Table2[[#This Row],[CustomerID]],'Medical Examinations'!A:J,7,FALSE)</f>
        <v>1</v>
      </c>
      <c r="I1964" s="6" t="str">
        <f>VLOOKUP(Table2[[#This Row],[CustomerID]],'Medical Examinations'!A:J,8,FALSE)</f>
        <v>No</v>
      </c>
      <c r="J1964" s="6" t="str">
        <f>VLOOKUP(Table2[[#This Row],[CustomerID]],'Medical Examinations'!A:J,9,FALSE)</f>
        <v>Obesity</v>
      </c>
      <c r="K1964" s="6" t="str">
        <f>VLOOKUP(Table2[[#This Row],[CustomerID]],'Medical Examinations'!A:J,10,FALSE)</f>
        <v>Normal</v>
      </c>
      <c r="L1964" s="6" t="str">
        <f>VLOOKUP(Table2[[#This Row],[CustomerID]],'Hospitalisation Details'!A:M,12,FALSE)</f>
        <v>24-Aug-2003</v>
      </c>
      <c r="M1964" s="6">
        <f>VLOOKUP(Table2[[#This Row],[CustomerID]],'Hospitalisation Details'!A:M,7,FALSE)</f>
        <v>3538.9</v>
      </c>
      <c r="N1964" s="6" t="str">
        <f>VLOOKUP(Table2[[#This Row],[CustomerID]],'Hospitalisation Details'!A:M,8,FALSE)</f>
        <v>tier - 2</v>
      </c>
      <c r="O1964" s="6" t="str">
        <f>VLOOKUP(Table2[[#This Row],[CustomerID]],'Hospitalisation Details'!A:M,9,FALSE)</f>
        <v>tier - 2</v>
      </c>
      <c r="P1964" s="6" t="str">
        <f>VLOOKUP(Table2[[#This Row],[CustomerID]],'Hospitalisation Details'!A:M,10,FALSE)</f>
        <v>R1012</v>
      </c>
      <c r="Q1964" s="6">
        <f>VLOOKUP(Table2[[#This Row],[CustomerID]],'Hospitalisation Details'!A:M,13,FALSE)</f>
        <v>19</v>
      </c>
      <c r="R1964" s="41"/>
    </row>
    <row r="1965" spans="1:18" x14ac:dyDescent="0.3">
      <c r="A1965" s="6" t="str">
        <f>VLOOKUP('Customer Names'!A1965,'Customer Names'!A:A,1,FALSE)</f>
        <v>Id1964</v>
      </c>
      <c r="B1965" s="6" t="str">
        <f>VLOOKUP(Table2[[#This Row],[CustomerID]],'Customer Names'!A:E,4,FALSE)</f>
        <v xml:space="preserve">  Manuel</v>
      </c>
      <c r="C1965" s="6">
        <f>VLOOKUP(Table2[[#This Row],[CustomerID]],'Medical Examinations'!A:J,2,FALSE)</f>
        <v>28.5</v>
      </c>
      <c r="D1965" s="6">
        <f>VLOOKUP(Table2[[#This Row],[CustomerID]],'Medical Examinations'!A:J,3,FALSE)</f>
        <v>6.11</v>
      </c>
      <c r="E1965" s="6" t="str">
        <f>VLOOKUP(Table2[[#This Row],[CustomerID]],'Medical Examinations'!A:J,4,FALSE)</f>
        <v>No</v>
      </c>
      <c r="F1965" s="6" t="str">
        <f>VLOOKUP(Table2[[#This Row],[CustomerID]],'Medical Examinations'!A:J,5,FALSE)</f>
        <v>No</v>
      </c>
      <c r="G1965" s="6" t="str">
        <f>VLOOKUP(Table2[[#This Row],[CustomerID]],'Medical Examinations'!A:J,6,FALSE)</f>
        <v>No</v>
      </c>
      <c r="H1965" s="6">
        <f>VLOOKUP(Table2[[#This Row],[CustomerID]],'Medical Examinations'!A:J,7,FALSE)</f>
        <v>1</v>
      </c>
      <c r="I1965" s="6" t="str">
        <f>VLOOKUP(Table2[[#This Row],[CustomerID]],'Medical Examinations'!A:J,8,FALSE)</f>
        <v>No</v>
      </c>
      <c r="J1965" s="6" t="str">
        <f>VLOOKUP(Table2[[#This Row],[CustomerID]],'Medical Examinations'!A:J,9,FALSE)</f>
        <v>OverWeight</v>
      </c>
      <c r="K1965" s="6" t="str">
        <f>VLOOKUP(Table2[[#This Row],[CustomerID]],'Medical Examinations'!A:J,10,FALSE)</f>
        <v>Prediabetes</v>
      </c>
      <c r="L1965" s="6" t="str">
        <f>VLOOKUP(Table2[[#This Row],[CustomerID]],'Hospitalisation Details'!A:M,12,FALSE)</f>
        <v>16-Sep-1998</v>
      </c>
      <c r="M1965" s="6">
        <f>VLOOKUP(Table2[[#This Row],[CustomerID]],'Hospitalisation Details'!A:M,7,FALSE)</f>
        <v>3537.7</v>
      </c>
      <c r="N1965" s="6" t="str">
        <f>VLOOKUP(Table2[[#This Row],[CustomerID]],'Hospitalisation Details'!A:M,8,FALSE)</f>
        <v>tier - 3</v>
      </c>
      <c r="O1965" s="6" t="str">
        <f>VLOOKUP(Table2[[#This Row],[CustomerID]],'Hospitalisation Details'!A:M,9,FALSE)</f>
        <v>tier - 3</v>
      </c>
      <c r="P1965" s="6" t="str">
        <f>VLOOKUP(Table2[[#This Row],[CustomerID]],'Hospitalisation Details'!A:M,10,FALSE)</f>
        <v>R1012</v>
      </c>
      <c r="Q1965" s="6">
        <f>VLOOKUP(Table2[[#This Row],[CustomerID]],'Hospitalisation Details'!A:M,13,FALSE)</f>
        <v>24</v>
      </c>
      <c r="R1965" s="41"/>
    </row>
    <row r="1966" spans="1:18" x14ac:dyDescent="0.3">
      <c r="A1966" s="6" t="str">
        <f>VLOOKUP('Customer Names'!A1966,'Customer Names'!A:A,1,FALSE)</f>
        <v>Id1965</v>
      </c>
      <c r="B1966" s="6" t="str">
        <f>VLOOKUP(Table2[[#This Row],[CustomerID]],'Customer Names'!A:E,4,FALSE)</f>
        <v xml:space="preserve">  Kindsey P</v>
      </c>
      <c r="C1966" s="6">
        <f>VLOOKUP(Table2[[#This Row],[CustomerID]],'Medical Examinations'!A:J,2,FALSE)</f>
        <v>39.270000000000003</v>
      </c>
      <c r="D1966" s="6">
        <f>VLOOKUP(Table2[[#This Row],[CustomerID]],'Medical Examinations'!A:J,3,FALSE)</f>
        <v>6.25</v>
      </c>
      <c r="E1966" s="6" t="str">
        <f>VLOOKUP(Table2[[#This Row],[CustomerID]],'Medical Examinations'!A:J,4,FALSE)</f>
        <v>No</v>
      </c>
      <c r="F1966" s="6" t="str">
        <f>VLOOKUP(Table2[[#This Row],[CustomerID]],'Medical Examinations'!A:J,5,FALSE)</f>
        <v>No</v>
      </c>
      <c r="G1966" s="6" t="str">
        <f>VLOOKUP(Table2[[#This Row],[CustomerID]],'Medical Examinations'!A:J,6,FALSE)</f>
        <v>No</v>
      </c>
      <c r="H1966" s="6">
        <f>VLOOKUP(Table2[[#This Row],[CustomerID]],'Medical Examinations'!A:J,7,FALSE)</f>
        <v>0</v>
      </c>
      <c r="I1966" s="6" t="str">
        <f>VLOOKUP(Table2[[#This Row],[CustomerID]],'Medical Examinations'!A:J,8,FALSE)</f>
        <v>No</v>
      </c>
      <c r="J1966" s="6" t="str">
        <f>VLOOKUP(Table2[[#This Row],[CustomerID]],'Medical Examinations'!A:J,9,FALSE)</f>
        <v>Obesity</v>
      </c>
      <c r="K1966" s="6" t="str">
        <f>VLOOKUP(Table2[[#This Row],[CustomerID]],'Medical Examinations'!A:J,10,FALSE)</f>
        <v>Prediabetes</v>
      </c>
      <c r="L1966" s="6" t="str">
        <f>VLOOKUP(Table2[[#This Row],[CustomerID]],'Hospitalisation Details'!A:M,12,FALSE)</f>
        <v>22-Sep-1999</v>
      </c>
      <c r="M1966" s="6">
        <f>VLOOKUP(Table2[[#This Row],[CustomerID]],'Hospitalisation Details'!A:M,7,FALSE)</f>
        <v>3500.61</v>
      </c>
      <c r="N1966" s="6" t="str">
        <f>VLOOKUP(Table2[[#This Row],[CustomerID]],'Hospitalisation Details'!A:M,8,FALSE)</f>
        <v>tier - 2</v>
      </c>
      <c r="O1966" s="6" t="str">
        <f>VLOOKUP(Table2[[#This Row],[CustomerID]],'Hospitalisation Details'!A:M,9,FALSE)</f>
        <v>tier - 2</v>
      </c>
      <c r="P1966" s="6" t="str">
        <f>VLOOKUP(Table2[[#This Row],[CustomerID]],'Hospitalisation Details'!A:M,10,FALSE)</f>
        <v>R1013</v>
      </c>
      <c r="Q1966" s="6">
        <f>VLOOKUP(Table2[[#This Row],[CustomerID]],'Hospitalisation Details'!A:M,13,FALSE)</f>
        <v>23</v>
      </c>
      <c r="R1966" s="41"/>
    </row>
    <row r="1967" spans="1:18" x14ac:dyDescent="0.3">
      <c r="A1967" s="6" t="str">
        <f>VLOOKUP('Customer Names'!A1967,'Customer Names'!A:A,1,FALSE)</f>
        <v>Id1966</v>
      </c>
      <c r="B1967" s="6" t="str">
        <f>VLOOKUP(Table2[[#This Row],[CustomerID]],'Customer Names'!A:E,4,FALSE)</f>
        <v xml:space="preserve">  Thomas G</v>
      </c>
      <c r="C1967" s="6">
        <f>VLOOKUP(Table2[[#This Row],[CustomerID]],'Medical Examinations'!A:J,2,FALSE)</f>
        <v>32.49</v>
      </c>
      <c r="D1967" s="6">
        <f>VLOOKUP(Table2[[#This Row],[CustomerID]],'Medical Examinations'!A:J,3,FALSE)</f>
        <v>4</v>
      </c>
      <c r="E1967" s="6" t="str">
        <f>VLOOKUP(Table2[[#This Row],[CustomerID]],'Medical Examinations'!A:J,4,FALSE)</f>
        <v>Yes</v>
      </c>
      <c r="F1967" s="6" t="str">
        <f>VLOOKUP(Table2[[#This Row],[CustomerID]],'Medical Examinations'!A:J,5,FALSE)</f>
        <v>No</v>
      </c>
      <c r="G1967" s="6" t="str">
        <f>VLOOKUP(Table2[[#This Row],[CustomerID]],'Medical Examinations'!A:J,6,FALSE)</f>
        <v>No</v>
      </c>
      <c r="H1967" s="6">
        <f>VLOOKUP(Table2[[#This Row],[CustomerID]],'Medical Examinations'!A:J,7,FALSE)</f>
        <v>0</v>
      </c>
      <c r="I1967" s="6" t="str">
        <f>VLOOKUP(Table2[[#This Row],[CustomerID]],'Medical Examinations'!A:J,8,FALSE)</f>
        <v>No</v>
      </c>
      <c r="J1967" s="6" t="str">
        <f>VLOOKUP(Table2[[#This Row],[CustomerID]],'Medical Examinations'!A:J,9,FALSE)</f>
        <v>Obesity</v>
      </c>
      <c r="K1967" s="6" t="str">
        <f>VLOOKUP(Table2[[#This Row],[CustomerID]],'Medical Examinations'!A:J,10,FALSE)</f>
        <v>Normal</v>
      </c>
      <c r="L1967" s="6" t="str">
        <f>VLOOKUP(Table2[[#This Row],[CustomerID]],'Hospitalisation Details'!A:M,12,FALSE)</f>
        <v>18-Sep-1996</v>
      </c>
      <c r="M1967" s="6">
        <f>VLOOKUP(Table2[[#This Row],[CustomerID]],'Hospitalisation Details'!A:M,7,FALSE)</f>
        <v>3490.55</v>
      </c>
      <c r="N1967" s="6" t="str">
        <f>VLOOKUP(Table2[[#This Row],[CustomerID]],'Hospitalisation Details'!A:M,8,FALSE)</f>
        <v>tier - 1</v>
      </c>
      <c r="O1967" s="6" t="str">
        <f>VLOOKUP(Table2[[#This Row],[CustomerID]],'Hospitalisation Details'!A:M,9,FALSE)</f>
        <v>tier - 2</v>
      </c>
      <c r="P1967" s="6" t="str">
        <f>VLOOKUP(Table2[[#This Row],[CustomerID]],'Hospitalisation Details'!A:M,10,FALSE)</f>
        <v>R1015</v>
      </c>
      <c r="Q1967" s="6">
        <f>VLOOKUP(Table2[[#This Row],[CustomerID]],'Hospitalisation Details'!A:M,13,FALSE)</f>
        <v>26</v>
      </c>
      <c r="R1967" s="41"/>
    </row>
    <row r="1968" spans="1:18" x14ac:dyDescent="0.3">
      <c r="A1968" s="6" t="str">
        <f>VLOOKUP('Customer Names'!A1968,'Customer Names'!A:A,1,FALSE)</f>
        <v>Id1967</v>
      </c>
      <c r="B1968" s="6" t="str">
        <f>VLOOKUP(Table2[[#This Row],[CustomerID]],'Customer Names'!A:E,4,FALSE)</f>
        <v xml:space="preserve">  Kyle S</v>
      </c>
      <c r="C1968" s="6">
        <f>VLOOKUP(Table2[[#This Row],[CustomerID]],'Medical Examinations'!A:J,2,FALSE)</f>
        <v>23.7</v>
      </c>
      <c r="D1968" s="6">
        <f>VLOOKUP(Table2[[#This Row],[CustomerID]],'Medical Examinations'!A:J,3,FALSE)</f>
        <v>5.55</v>
      </c>
      <c r="E1968" s="6" t="str">
        <f>VLOOKUP(Table2[[#This Row],[CustomerID]],'Medical Examinations'!A:J,4,FALSE)</f>
        <v>Yes</v>
      </c>
      <c r="F1968" s="6" t="str">
        <f>VLOOKUP(Table2[[#This Row],[CustomerID]],'Medical Examinations'!A:J,5,FALSE)</f>
        <v>No</v>
      </c>
      <c r="G1968" s="6" t="str">
        <f>VLOOKUP(Table2[[#This Row],[CustomerID]],'Medical Examinations'!A:J,6,FALSE)</f>
        <v>No</v>
      </c>
      <c r="H1968" s="6">
        <f>VLOOKUP(Table2[[#This Row],[CustomerID]],'Medical Examinations'!A:J,7,FALSE)</f>
        <v>0</v>
      </c>
      <c r="I1968" s="6" t="str">
        <f>VLOOKUP(Table2[[#This Row],[CustomerID]],'Medical Examinations'!A:J,8,FALSE)</f>
        <v>No</v>
      </c>
      <c r="J1968" s="6" t="str">
        <f>VLOOKUP(Table2[[#This Row],[CustomerID]],'Medical Examinations'!A:J,9,FALSE)</f>
        <v>NormalWeight</v>
      </c>
      <c r="K1968" s="6" t="str">
        <f>VLOOKUP(Table2[[#This Row],[CustomerID]],'Medical Examinations'!A:J,10,FALSE)</f>
        <v>Normal</v>
      </c>
      <c r="L1968" s="6" t="str">
        <f>VLOOKUP(Table2[[#This Row],[CustomerID]],'Hospitalisation Details'!A:M,12,FALSE)</f>
        <v>19-Sep-1996</v>
      </c>
      <c r="M1968" s="6">
        <f>VLOOKUP(Table2[[#This Row],[CustomerID]],'Hospitalisation Details'!A:M,7,FALSE)</f>
        <v>3484.33</v>
      </c>
      <c r="N1968" s="6" t="str">
        <f>VLOOKUP(Table2[[#This Row],[CustomerID]],'Hospitalisation Details'!A:M,8,FALSE)</f>
        <v>tier - 3</v>
      </c>
      <c r="O1968" s="6" t="str">
        <f>VLOOKUP(Table2[[#This Row],[CustomerID]],'Hospitalisation Details'!A:M,9,FALSE)</f>
        <v>tier - 3</v>
      </c>
      <c r="P1968" s="6" t="str">
        <f>VLOOKUP(Table2[[#This Row],[CustomerID]],'Hospitalisation Details'!A:M,10,FALSE)</f>
        <v>R1011</v>
      </c>
      <c r="Q1968" s="6">
        <f>VLOOKUP(Table2[[#This Row],[CustomerID]],'Hospitalisation Details'!A:M,13,FALSE)</f>
        <v>26</v>
      </c>
      <c r="R1968" s="41"/>
    </row>
    <row r="1969" spans="1:18" x14ac:dyDescent="0.3">
      <c r="A1969" s="6" t="str">
        <f>VLOOKUP('Customer Names'!A1969,'Customer Names'!A:A,1,FALSE)</f>
        <v>Id1968</v>
      </c>
      <c r="B1969" s="6" t="str">
        <f>VLOOKUP(Table2[[#This Row],[CustomerID]],'Customer Names'!A:E,4,FALSE)</f>
        <v xml:space="preserve">  Alexander J</v>
      </c>
      <c r="C1969" s="6">
        <f>VLOOKUP(Table2[[#This Row],[CustomerID]],'Medical Examinations'!A:J,2,FALSE)</f>
        <v>30.4</v>
      </c>
      <c r="D1969" s="6">
        <f>VLOOKUP(Table2[[#This Row],[CustomerID]],'Medical Examinations'!A:J,3,FALSE)</f>
        <v>5.95</v>
      </c>
      <c r="E1969" s="6" t="str">
        <f>VLOOKUP(Table2[[#This Row],[CustomerID]],'Medical Examinations'!A:J,4,FALSE)</f>
        <v>No</v>
      </c>
      <c r="F1969" s="6" t="str">
        <f>VLOOKUP(Table2[[#This Row],[CustomerID]],'Medical Examinations'!A:J,5,FALSE)</f>
        <v>yes</v>
      </c>
      <c r="G1969" s="6" t="str">
        <f>VLOOKUP(Table2[[#This Row],[CustomerID]],'Medical Examinations'!A:J,6,FALSE)</f>
        <v>No</v>
      </c>
      <c r="H1969" s="6">
        <f>VLOOKUP(Table2[[#This Row],[CustomerID]],'Medical Examinations'!A:J,7,FALSE)</f>
        <v>1</v>
      </c>
      <c r="I1969" s="6" t="str">
        <f>VLOOKUP(Table2[[#This Row],[CustomerID]],'Medical Examinations'!A:J,8,FALSE)</f>
        <v>No</v>
      </c>
      <c r="J1969" s="6" t="str">
        <f>VLOOKUP(Table2[[#This Row],[CustomerID]],'Medical Examinations'!A:J,9,FALSE)</f>
        <v>Obesity</v>
      </c>
      <c r="K1969" s="6" t="str">
        <f>VLOOKUP(Table2[[#This Row],[CustomerID]],'Medical Examinations'!A:J,10,FALSE)</f>
        <v>Prediabetes</v>
      </c>
      <c r="L1969" s="6" t="str">
        <f>VLOOKUP(Table2[[#This Row],[CustomerID]],'Hospitalisation Details'!A:M,12,FALSE)</f>
        <v>26-Jun-2004</v>
      </c>
      <c r="M1969" s="6">
        <f>VLOOKUP(Table2[[#This Row],[CustomerID]],'Hospitalisation Details'!A:M,7,FALSE)</f>
        <v>3481.87</v>
      </c>
      <c r="N1969" s="6" t="str">
        <f>VLOOKUP(Table2[[#This Row],[CustomerID]],'Hospitalisation Details'!A:M,8,FALSE)</f>
        <v>tier - 2</v>
      </c>
      <c r="O1969" s="6" t="str">
        <f>VLOOKUP(Table2[[#This Row],[CustomerID]],'Hospitalisation Details'!A:M,9,FALSE)</f>
        <v>tier - 3</v>
      </c>
      <c r="P1969" s="6" t="str">
        <f>VLOOKUP(Table2[[#This Row],[CustomerID]],'Hospitalisation Details'!A:M,10,FALSE)</f>
        <v>R1016</v>
      </c>
      <c r="Q1969" s="6">
        <f>VLOOKUP(Table2[[#This Row],[CustomerID]],'Hospitalisation Details'!A:M,13,FALSE)</f>
        <v>18</v>
      </c>
      <c r="R1969" s="41"/>
    </row>
    <row r="1970" spans="1:18" x14ac:dyDescent="0.3">
      <c r="A1970" s="6" t="str">
        <f>VLOOKUP('Customer Names'!A1970,'Customer Names'!A:A,1,FALSE)</f>
        <v>Id1969</v>
      </c>
      <c r="B1970" s="6" t="str">
        <f>VLOOKUP(Table2[[#This Row],[CustomerID]],'Customer Names'!A:E,4,FALSE)</f>
        <v xml:space="preserve">  Dustin L</v>
      </c>
      <c r="C1970" s="6">
        <f>VLOOKUP(Table2[[#This Row],[CustomerID]],'Medical Examinations'!A:J,2,FALSE)</f>
        <v>38.94</v>
      </c>
      <c r="D1970" s="6">
        <f>VLOOKUP(Table2[[#This Row],[CustomerID]],'Medical Examinations'!A:J,3,FALSE)</f>
        <v>4.3600000000000003</v>
      </c>
      <c r="E1970" s="6" t="str">
        <f>VLOOKUP(Table2[[#This Row],[CustomerID]],'Medical Examinations'!A:J,4,FALSE)</f>
        <v>No</v>
      </c>
      <c r="F1970" s="6" t="str">
        <f>VLOOKUP(Table2[[#This Row],[CustomerID]],'Medical Examinations'!A:J,5,FALSE)</f>
        <v>No</v>
      </c>
      <c r="G1970" s="6" t="str">
        <f>VLOOKUP(Table2[[#This Row],[CustomerID]],'Medical Examinations'!A:J,6,FALSE)</f>
        <v>Yes</v>
      </c>
      <c r="H1970" s="6">
        <f>VLOOKUP(Table2[[#This Row],[CustomerID]],'Medical Examinations'!A:J,7,FALSE)</f>
        <v>1</v>
      </c>
      <c r="I1970" s="6" t="str">
        <f>VLOOKUP(Table2[[#This Row],[CustomerID]],'Medical Examinations'!A:J,8,FALSE)</f>
        <v>No</v>
      </c>
      <c r="J1970" s="6" t="str">
        <f>VLOOKUP(Table2[[#This Row],[CustomerID]],'Medical Examinations'!A:J,9,FALSE)</f>
        <v>Obesity</v>
      </c>
      <c r="K1970" s="6" t="str">
        <f>VLOOKUP(Table2[[#This Row],[CustomerID]],'Medical Examinations'!A:J,10,FALSE)</f>
        <v>Normal</v>
      </c>
      <c r="L1970" s="6" t="str">
        <f>VLOOKUP(Table2[[#This Row],[CustomerID]],'Hospitalisation Details'!A:M,12,FALSE)</f>
        <v>12-Oct-1993</v>
      </c>
      <c r="M1970" s="6">
        <f>VLOOKUP(Table2[[#This Row],[CustomerID]],'Hospitalisation Details'!A:M,7,FALSE)</f>
        <v>3471.41</v>
      </c>
      <c r="N1970" s="6" t="str">
        <f>VLOOKUP(Table2[[#This Row],[CustomerID]],'Hospitalisation Details'!A:M,8,FALSE)</f>
        <v>tier - 2</v>
      </c>
      <c r="O1970" s="6" t="str">
        <f>VLOOKUP(Table2[[#This Row],[CustomerID]],'Hospitalisation Details'!A:M,9,FALSE)</f>
        <v>tier - 2</v>
      </c>
      <c r="P1970" s="6" t="str">
        <f>VLOOKUP(Table2[[#This Row],[CustomerID]],'Hospitalisation Details'!A:M,10,FALSE)</f>
        <v>R1013</v>
      </c>
      <c r="Q1970" s="6">
        <f>VLOOKUP(Table2[[#This Row],[CustomerID]],'Hospitalisation Details'!A:M,13,FALSE)</f>
        <v>29</v>
      </c>
      <c r="R1970" s="41"/>
    </row>
    <row r="1971" spans="1:18" x14ac:dyDescent="0.3">
      <c r="A1971" s="6" t="str">
        <f>VLOOKUP('Customer Names'!A1971,'Customer Names'!A:A,1,FALSE)</f>
        <v>Id1970</v>
      </c>
      <c r="B1971" s="6" t="str">
        <f>VLOOKUP(Table2[[#This Row],[CustomerID]],'Customer Names'!A:E,4,FALSE)</f>
        <v xml:space="preserve">  Chloe</v>
      </c>
      <c r="C1971" s="6">
        <f>VLOOKUP(Table2[[#This Row],[CustomerID]],'Medical Examinations'!A:J,2,FALSE)</f>
        <v>31.02</v>
      </c>
      <c r="D1971" s="6">
        <f>VLOOKUP(Table2[[#This Row],[CustomerID]],'Medical Examinations'!A:J,3,FALSE)</f>
        <v>4.84</v>
      </c>
      <c r="E1971" s="6" t="str">
        <f>VLOOKUP(Table2[[#This Row],[CustomerID]],'Medical Examinations'!A:J,4,FALSE)</f>
        <v>No</v>
      </c>
      <c r="F1971" s="6" t="str">
        <f>VLOOKUP(Table2[[#This Row],[CustomerID]],'Medical Examinations'!A:J,5,FALSE)</f>
        <v>No</v>
      </c>
      <c r="G1971" s="6" t="str">
        <f>VLOOKUP(Table2[[#This Row],[CustomerID]],'Medical Examinations'!A:J,6,FALSE)</f>
        <v>Yes</v>
      </c>
      <c r="H1971" s="6">
        <f>VLOOKUP(Table2[[#This Row],[CustomerID]],'Medical Examinations'!A:J,7,FALSE)</f>
        <v>1</v>
      </c>
      <c r="I1971" s="6" t="str">
        <f>VLOOKUP(Table2[[#This Row],[CustomerID]],'Medical Examinations'!A:J,8,FALSE)</f>
        <v>No</v>
      </c>
      <c r="J1971" s="6" t="str">
        <f>VLOOKUP(Table2[[#This Row],[CustomerID]],'Medical Examinations'!A:J,9,FALSE)</f>
        <v>Obesity</v>
      </c>
      <c r="K1971" s="6" t="str">
        <f>VLOOKUP(Table2[[#This Row],[CustomerID]],'Medical Examinations'!A:J,10,FALSE)</f>
        <v>Normal</v>
      </c>
      <c r="L1971" s="6" t="str">
        <f>VLOOKUP(Table2[[#This Row],[CustomerID]],'Hospitalisation Details'!A:M,12,FALSE)</f>
        <v>29-Jul-2003</v>
      </c>
      <c r="M1971" s="6">
        <f>VLOOKUP(Table2[[#This Row],[CustomerID]],'Hospitalisation Details'!A:M,7,FALSE)</f>
        <v>3463.51</v>
      </c>
      <c r="N1971" s="6" t="str">
        <f>VLOOKUP(Table2[[#This Row],[CustomerID]],'Hospitalisation Details'!A:M,8,FALSE)</f>
        <v>tier - 2</v>
      </c>
      <c r="O1971" s="6" t="str">
        <f>VLOOKUP(Table2[[#This Row],[CustomerID]],'Hospitalisation Details'!A:M,9,FALSE)</f>
        <v>tier - 1</v>
      </c>
      <c r="P1971" s="6" t="str">
        <f>VLOOKUP(Table2[[#This Row],[CustomerID]],'Hospitalisation Details'!A:M,10,FALSE)</f>
        <v>R1025</v>
      </c>
      <c r="Q1971" s="6">
        <f>VLOOKUP(Table2[[#This Row],[CustomerID]],'Hospitalisation Details'!A:M,13,FALSE)</f>
        <v>19</v>
      </c>
      <c r="R1971" s="41"/>
    </row>
    <row r="1972" spans="1:18" x14ac:dyDescent="0.3">
      <c r="A1972" s="6" t="str">
        <f>VLOOKUP('Customer Names'!A1972,'Customer Names'!A:A,1,FALSE)</f>
        <v>Id1971</v>
      </c>
      <c r="B1972" s="6" t="str">
        <f>VLOOKUP(Table2[[#This Row],[CustomerID]],'Customer Names'!A:E,4,FALSE)</f>
        <v xml:space="preserve">  Cailtlin</v>
      </c>
      <c r="C1972" s="6">
        <f>VLOOKUP(Table2[[#This Row],[CustomerID]],'Medical Examinations'!A:J,2,FALSE)</f>
        <v>17.5</v>
      </c>
      <c r="D1972" s="6">
        <f>VLOOKUP(Table2[[#This Row],[CustomerID]],'Medical Examinations'!A:J,3,FALSE)</f>
        <v>4.5599999999999996</v>
      </c>
      <c r="E1972" s="6" t="str">
        <f>VLOOKUP(Table2[[#This Row],[CustomerID]],'Medical Examinations'!A:J,4,FALSE)</f>
        <v>No</v>
      </c>
      <c r="F1972" s="6" t="str">
        <f>VLOOKUP(Table2[[#This Row],[CustomerID]],'Medical Examinations'!A:J,5,FALSE)</f>
        <v>No</v>
      </c>
      <c r="G1972" s="6" t="str">
        <f>VLOOKUP(Table2[[#This Row],[CustomerID]],'Medical Examinations'!A:J,6,FALSE)</f>
        <v>No</v>
      </c>
      <c r="H1972" s="6">
        <f>VLOOKUP(Table2[[#This Row],[CustomerID]],'Medical Examinations'!A:J,7,FALSE)</f>
        <v>1</v>
      </c>
      <c r="I1972" s="6" t="str">
        <f>VLOOKUP(Table2[[#This Row],[CustomerID]],'Medical Examinations'!A:J,8,FALSE)</f>
        <v>No</v>
      </c>
      <c r="J1972" s="6" t="str">
        <f>VLOOKUP(Table2[[#This Row],[CustomerID]],'Medical Examinations'!A:J,9,FALSE)</f>
        <v>UnderWeight</v>
      </c>
      <c r="K1972" s="6" t="str">
        <f>VLOOKUP(Table2[[#This Row],[CustomerID]],'Medical Examinations'!A:J,10,FALSE)</f>
        <v>Normal</v>
      </c>
      <c r="L1972" s="6" t="str">
        <f>VLOOKUP(Table2[[#This Row],[CustomerID]],'Hospitalisation Details'!A:M,12,FALSE)</f>
        <v>14-Sep-1987</v>
      </c>
      <c r="M1972" s="6">
        <f>VLOOKUP(Table2[[#This Row],[CustomerID]],'Hospitalisation Details'!A:M,7,FALSE)</f>
        <v>3453.77</v>
      </c>
      <c r="N1972" s="6" t="str">
        <f>VLOOKUP(Table2[[#This Row],[CustomerID]],'Hospitalisation Details'!A:M,8,FALSE)</f>
        <v>tier - 2</v>
      </c>
      <c r="O1972" s="6" t="str">
        <f>VLOOKUP(Table2[[#This Row],[CustomerID]],'Hospitalisation Details'!A:M,9,FALSE)</f>
        <v>tier - 1</v>
      </c>
      <c r="P1972" s="6" t="str">
        <f>VLOOKUP(Table2[[#This Row],[CustomerID]],'Hospitalisation Details'!A:M,10,FALSE)</f>
        <v>R1011</v>
      </c>
      <c r="Q1972" s="6">
        <f>VLOOKUP(Table2[[#This Row],[CustomerID]],'Hospitalisation Details'!A:M,13,FALSE)</f>
        <v>35</v>
      </c>
      <c r="R1972" s="41"/>
    </row>
    <row r="1973" spans="1:18" x14ac:dyDescent="0.3">
      <c r="A1973" s="6" t="str">
        <f>VLOOKUP('Customer Names'!A1973,'Customer Names'!A:A,1,FALSE)</f>
        <v>Id1972</v>
      </c>
      <c r="B1973" s="6" t="str">
        <f>VLOOKUP(Table2[[#This Row],[CustomerID]],'Customer Names'!A:E,4,FALSE)</f>
        <v xml:space="preserve">  Joshua</v>
      </c>
      <c r="C1973" s="6">
        <f>VLOOKUP(Table2[[#This Row],[CustomerID]],'Medical Examinations'!A:J,2,FALSE)</f>
        <v>34.799999999999997</v>
      </c>
      <c r="D1973" s="6">
        <f>VLOOKUP(Table2[[#This Row],[CustomerID]],'Medical Examinations'!A:J,3,FALSE)</f>
        <v>4.42</v>
      </c>
      <c r="E1973" s="6" t="str">
        <f>VLOOKUP(Table2[[#This Row],[CustomerID]],'Medical Examinations'!A:J,4,FALSE)</f>
        <v>Yes</v>
      </c>
      <c r="F1973" s="6" t="str">
        <f>VLOOKUP(Table2[[#This Row],[CustomerID]],'Medical Examinations'!A:J,5,FALSE)</f>
        <v>yes</v>
      </c>
      <c r="G1973" s="6" t="str">
        <f>VLOOKUP(Table2[[#This Row],[CustomerID]],'Medical Examinations'!A:J,6,FALSE)</f>
        <v>No</v>
      </c>
      <c r="H1973" s="6">
        <f>VLOOKUP(Table2[[#This Row],[CustomerID]],'Medical Examinations'!A:J,7,FALSE)</f>
        <v>2</v>
      </c>
      <c r="I1973" s="6" t="str">
        <f>VLOOKUP(Table2[[#This Row],[CustomerID]],'Medical Examinations'!A:J,8,FALSE)</f>
        <v>No</v>
      </c>
      <c r="J1973" s="6" t="str">
        <f>VLOOKUP(Table2[[#This Row],[CustomerID]],'Medical Examinations'!A:J,9,FALSE)</f>
        <v>Obesity</v>
      </c>
      <c r="K1973" s="6" t="str">
        <f>VLOOKUP(Table2[[#This Row],[CustomerID]],'Medical Examinations'!A:J,10,FALSE)</f>
        <v>Normal</v>
      </c>
      <c r="L1973" s="6" t="str">
        <f>VLOOKUP(Table2[[#This Row],[CustomerID]],'Hospitalisation Details'!A:M,12,FALSE)</f>
        <v>20-Jun-2000</v>
      </c>
      <c r="M1973" s="6">
        <f>VLOOKUP(Table2[[#This Row],[CustomerID]],'Hospitalisation Details'!A:M,7,FALSE)</f>
        <v>3443.06</v>
      </c>
      <c r="N1973" s="6" t="str">
        <f>VLOOKUP(Table2[[#This Row],[CustomerID]],'Hospitalisation Details'!A:M,8,FALSE)</f>
        <v>tier - 2</v>
      </c>
      <c r="O1973" s="6" t="str">
        <f>VLOOKUP(Table2[[#This Row],[CustomerID]],'Hospitalisation Details'!A:M,9,FALSE)</f>
        <v>tier - 1</v>
      </c>
      <c r="P1973" s="6" t="str">
        <f>VLOOKUP(Table2[[#This Row],[CustomerID]],'Hospitalisation Details'!A:M,10,FALSE)</f>
        <v>R1011</v>
      </c>
      <c r="Q1973" s="6">
        <f>VLOOKUP(Table2[[#This Row],[CustomerID]],'Hospitalisation Details'!A:M,13,FALSE)</f>
        <v>22</v>
      </c>
      <c r="R1973" s="41"/>
    </row>
    <row r="1974" spans="1:18" x14ac:dyDescent="0.3">
      <c r="A1974" s="6" t="str">
        <f>VLOOKUP('Customer Names'!A1974,'Customer Names'!A:A,1,FALSE)</f>
        <v>Id1973</v>
      </c>
      <c r="B1974" s="6" t="str">
        <f>VLOOKUP(Table2[[#This Row],[CustomerID]],'Customer Names'!A:E,4,FALSE)</f>
        <v xml:space="preserve">  Chuy</v>
      </c>
      <c r="C1974" s="6">
        <f>VLOOKUP(Table2[[#This Row],[CustomerID]],'Medical Examinations'!A:J,2,FALSE)</f>
        <v>17.3</v>
      </c>
      <c r="D1974" s="6">
        <f>VLOOKUP(Table2[[#This Row],[CustomerID]],'Medical Examinations'!A:J,3,FALSE)</f>
        <v>7.66</v>
      </c>
      <c r="E1974" s="6" t="str">
        <f>VLOOKUP(Table2[[#This Row],[CustomerID]],'Medical Examinations'!A:J,4,FALSE)</f>
        <v>Yes</v>
      </c>
      <c r="F1974" s="6" t="str">
        <f>VLOOKUP(Table2[[#This Row],[CustomerID]],'Medical Examinations'!A:J,5,FALSE)</f>
        <v>No</v>
      </c>
      <c r="G1974" s="6" t="str">
        <f>VLOOKUP(Table2[[#This Row],[CustomerID]],'Medical Examinations'!A:J,6,FALSE)</f>
        <v>No</v>
      </c>
      <c r="H1974" s="6">
        <f>VLOOKUP(Table2[[#This Row],[CustomerID]],'Medical Examinations'!A:J,7,FALSE)</f>
        <v>1</v>
      </c>
      <c r="I1974" s="6" t="str">
        <f>VLOOKUP(Table2[[#This Row],[CustomerID]],'Medical Examinations'!A:J,8,FALSE)</f>
        <v>No</v>
      </c>
      <c r="J1974" s="6" t="str">
        <f>VLOOKUP(Table2[[#This Row],[CustomerID]],'Medical Examinations'!A:J,9,FALSE)</f>
        <v>UnderWeight</v>
      </c>
      <c r="K1974" s="6" t="str">
        <f>VLOOKUP(Table2[[#This Row],[CustomerID]],'Medical Examinations'!A:J,10,FALSE)</f>
        <v>Diabetes</v>
      </c>
      <c r="L1974" s="6" t="str">
        <f>VLOOKUP(Table2[[#This Row],[CustomerID]],'Hospitalisation Details'!A:M,12,FALSE)</f>
        <v>27-Aug-1986</v>
      </c>
      <c r="M1974" s="6">
        <f>VLOOKUP(Table2[[#This Row],[CustomerID]],'Hospitalisation Details'!A:M,7,FALSE)</f>
        <v>3436.5</v>
      </c>
      <c r="N1974" s="6" t="str">
        <f>VLOOKUP(Table2[[#This Row],[CustomerID]],'Hospitalisation Details'!A:M,8,FALSE)</f>
        <v>tier - 2</v>
      </c>
      <c r="O1974" s="6" t="str">
        <f>VLOOKUP(Table2[[#This Row],[CustomerID]],'Hospitalisation Details'!A:M,9,FALSE)</f>
        <v>tier - 1</v>
      </c>
      <c r="P1974" s="6" t="str">
        <f>VLOOKUP(Table2[[#This Row],[CustomerID]],'Hospitalisation Details'!A:M,10,FALSE)</f>
        <v>R1013</v>
      </c>
      <c r="Q1974" s="6">
        <f>VLOOKUP(Table2[[#This Row],[CustomerID]],'Hospitalisation Details'!A:M,13,FALSE)</f>
        <v>36</v>
      </c>
      <c r="R1974" s="41"/>
    </row>
    <row r="1975" spans="1:18" x14ac:dyDescent="0.3">
      <c r="A1975" s="6" t="str">
        <f>VLOOKUP('Customer Names'!A1975,'Customer Names'!A:A,1,FALSE)</f>
        <v>Id1974</v>
      </c>
      <c r="B1975" s="6" t="str">
        <f>VLOOKUP(Table2[[#This Row],[CustomerID]],'Customer Names'!A:E,4,FALSE)</f>
        <v xml:space="preserve">  Laurie B</v>
      </c>
      <c r="C1975" s="6">
        <f>VLOOKUP(Table2[[#This Row],[CustomerID]],'Medical Examinations'!A:J,2,FALSE)</f>
        <v>32.25</v>
      </c>
      <c r="D1975" s="6">
        <f>VLOOKUP(Table2[[#This Row],[CustomerID]],'Medical Examinations'!A:J,3,FALSE)</f>
        <v>5.2</v>
      </c>
      <c r="E1975" s="6" t="str">
        <f>VLOOKUP(Table2[[#This Row],[CustomerID]],'Medical Examinations'!A:J,4,FALSE)</f>
        <v>Yes</v>
      </c>
      <c r="F1975" s="6" t="str">
        <f>VLOOKUP(Table2[[#This Row],[CustomerID]],'Medical Examinations'!A:J,5,FALSE)</f>
        <v>No</v>
      </c>
      <c r="G1975" s="6" t="str">
        <f>VLOOKUP(Table2[[#This Row],[CustomerID]],'Medical Examinations'!A:J,6,FALSE)</f>
        <v>No</v>
      </c>
      <c r="H1975" s="6">
        <f>VLOOKUP(Table2[[#This Row],[CustomerID]],'Medical Examinations'!A:J,7,FALSE)</f>
        <v>0</v>
      </c>
      <c r="I1975" s="6" t="str">
        <f>VLOOKUP(Table2[[#This Row],[CustomerID]],'Medical Examinations'!A:J,8,FALSE)</f>
        <v>No</v>
      </c>
      <c r="J1975" s="6" t="str">
        <f>VLOOKUP(Table2[[#This Row],[CustomerID]],'Medical Examinations'!A:J,9,FALSE)</f>
        <v>Obesity</v>
      </c>
      <c r="K1975" s="6" t="str">
        <f>VLOOKUP(Table2[[#This Row],[CustomerID]],'Medical Examinations'!A:J,10,FALSE)</f>
        <v>Normal</v>
      </c>
      <c r="L1975" s="6" t="str">
        <f>VLOOKUP(Table2[[#This Row],[CustomerID]],'Hospitalisation Details'!A:M,12,FALSE)</f>
        <v>26-Dec-2001</v>
      </c>
      <c r="M1975" s="6">
        <f>VLOOKUP(Table2[[#This Row],[CustomerID]],'Hospitalisation Details'!A:M,7,FALSE)</f>
        <v>3434.38</v>
      </c>
      <c r="N1975" s="6" t="str">
        <f>VLOOKUP(Table2[[#This Row],[CustomerID]],'Hospitalisation Details'!A:M,8,FALSE)</f>
        <v>tier - 2</v>
      </c>
      <c r="O1975" s="6" t="str">
        <f>VLOOKUP(Table2[[#This Row],[CustomerID]],'Hospitalisation Details'!A:M,9,FALSE)</f>
        <v>tier - 2</v>
      </c>
      <c r="P1975" s="6" t="str">
        <f>VLOOKUP(Table2[[#This Row],[CustomerID]],'Hospitalisation Details'!A:M,10,FALSE)</f>
        <v>R1011</v>
      </c>
      <c r="Q1975" s="6">
        <f>VLOOKUP(Table2[[#This Row],[CustomerID]],'Hospitalisation Details'!A:M,13,FALSE)</f>
        <v>21</v>
      </c>
      <c r="R1975" s="41"/>
    </row>
    <row r="1976" spans="1:18" x14ac:dyDescent="0.3">
      <c r="A1976" s="6" t="str">
        <f>VLOOKUP('Customer Names'!A1976,'Customer Names'!A:A,1,FALSE)</f>
        <v>Id1975</v>
      </c>
      <c r="B1976" s="6" t="str">
        <f>VLOOKUP(Table2[[#This Row],[CustomerID]],'Customer Names'!A:E,4,FALSE)</f>
        <v xml:space="preserve">  Rachel B</v>
      </c>
      <c r="C1976" s="6">
        <f>VLOOKUP(Table2[[#This Row],[CustomerID]],'Medical Examinations'!A:J,2,FALSE)</f>
        <v>42.4</v>
      </c>
      <c r="D1976" s="6">
        <f>VLOOKUP(Table2[[#This Row],[CustomerID]],'Medical Examinations'!A:J,3,FALSE)</f>
        <v>5.53</v>
      </c>
      <c r="E1976" s="6" t="str">
        <f>VLOOKUP(Table2[[#This Row],[CustomerID]],'Medical Examinations'!A:J,4,FALSE)</f>
        <v>Yes</v>
      </c>
      <c r="F1976" s="6" t="str">
        <f>VLOOKUP(Table2[[#This Row],[CustomerID]],'Medical Examinations'!A:J,5,FALSE)</f>
        <v>No</v>
      </c>
      <c r="G1976" s="6" t="str">
        <f>VLOOKUP(Table2[[#This Row],[CustomerID]],'Medical Examinations'!A:J,6,FALSE)</f>
        <v>No</v>
      </c>
      <c r="H1976" s="6">
        <f>VLOOKUP(Table2[[#This Row],[CustomerID]],'Medical Examinations'!A:J,7,FALSE)</f>
        <v>0</v>
      </c>
      <c r="I1976" s="6" t="str">
        <f>VLOOKUP(Table2[[#This Row],[CustomerID]],'Medical Examinations'!A:J,8,FALSE)</f>
        <v>No</v>
      </c>
      <c r="J1976" s="6" t="str">
        <f>VLOOKUP(Table2[[#This Row],[CustomerID]],'Medical Examinations'!A:J,9,FALSE)</f>
        <v>Obesity</v>
      </c>
      <c r="K1976" s="6" t="str">
        <f>VLOOKUP(Table2[[#This Row],[CustomerID]],'Medical Examinations'!A:J,10,FALSE)</f>
        <v>Normal</v>
      </c>
      <c r="L1976" s="6" t="str">
        <f>VLOOKUP(Table2[[#This Row],[CustomerID]],'Hospitalisation Details'!A:M,12,FALSE)</f>
        <v>19-Dec-1996</v>
      </c>
      <c r="M1976" s="6">
        <f>VLOOKUP(Table2[[#This Row],[CustomerID]],'Hospitalisation Details'!A:M,7,FALSE)</f>
        <v>3410.32</v>
      </c>
      <c r="N1976" s="6" t="str">
        <f>VLOOKUP(Table2[[#This Row],[CustomerID]],'Hospitalisation Details'!A:M,8,FALSE)</f>
        <v>tier - 2</v>
      </c>
      <c r="O1976" s="6" t="str">
        <f>VLOOKUP(Table2[[#This Row],[CustomerID]],'Hospitalisation Details'!A:M,9,FALSE)</f>
        <v>tier - 2</v>
      </c>
      <c r="P1976" s="6" t="str">
        <f>VLOOKUP(Table2[[#This Row],[CustomerID]],'Hospitalisation Details'!A:M,10,FALSE)</f>
        <v>R1011</v>
      </c>
      <c r="Q1976" s="6">
        <f>VLOOKUP(Table2[[#This Row],[CustomerID]],'Hospitalisation Details'!A:M,13,FALSE)</f>
        <v>26</v>
      </c>
      <c r="R1976" s="41"/>
    </row>
    <row r="1977" spans="1:18" x14ac:dyDescent="0.3">
      <c r="A1977" s="6" t="str">
        <f>VLOOKUP('Customer Names'!A1977,'Customer Names'!A:A,1,FALSE)</f>
        <v>Id1976</v>
      </c>
      <c r="B1977" s="6" t="str">
        <f>VLOOKUP(Table2[[#This Row],[CustomerID]],'Customer Names'!A:E,4,FALSE)</f>
        <v xml:space="preserve">  Liza</v>
      </c>
      <c r="C1977" s="6">
        <f>VLOOKUP(Table2[[#This Row],[CustomerID]],'Medical Examinations'!A:J,2,FALSE)</f>
        <v>38.664999999999999</v>
      </c>
      <c r="D1977" s="6">
        <f>VLOOKUP(Table2[[#This Row],[CustomerID]],'Medical Examinations'!A:J,3,FALSE)</f>
        <v>4.8600000000000003</v>
      </c>
      <c r="E1977" s="6" t="str">
        <f>VLOOKUP(Table2[[#This Row],[CustomerID]],'Medical Examinations'!A:J,4,FALSE)</f>
        <v>No</v>
      </c>
      <c r="F1977" s="6" t="str">
        <f>VLOOKUP(Table2[[#This Row],[CustomerID]],'Medical Examinations'!A:J,5,FALSE)</f>
        <v>yes</v>
      </c>
      <c r="G1977" s="6" t="str">
        <f>VLOOKUP(Table2[[#This Row],[CustomerID]],'Medical Examinations'!A:J,6,FALSE)</f>
        <v>No</v>
      </c>
      <c r="H1977" s="6">
        <f>VLOOKUP(Table2[[#This Row],[CustomerID]],'Medical Examinations'!A:J,7,FALSE)</f>
        <v>1</v>
      </c>
      <c r="I1977" s="6" t="str">
        <f>VLOOKUP(Table2[[#This Row],[CustomerID]],'Medical Examinations'!A:J,8,FALSE)</f>
        <v>No</v>
      </c>
      <c r="J1977" s="6" t="str">
        <f>VLOOKUP(Table2[[#This Row],[CustomerID]],'Medical Examinations'!A:J,9,FALSE)</f>
        <v>Obesity</v>
      </c>
      <c r="K1977" s="6" t="str">
        <f>VLOOKUP(Table2[[#This Row],[CustomerID]],'Medical Examinations'!A:J,10,FALSE)</f>
        <v>Normal</v>
      </c>
      <c r="L1977" s="6" t="str">
        <f>VLOOKUP(Table2[[#This Row],[CustomerID]],'Hospitalisation Details'!A:M,12,FALSE)</f>
        <v>16-Jul-2004</v>
      </c>
      <c r="M1977" s="6">
        <f>VLOOKUP(Table2[[#This Row],[CustomerID]],'Hospitalisation Details'!A:M,7,FALSE)</f>
        <v>3393.36</v>
      </c>
      <c r="N1977" s="6" t="str">
        <f>VLOOKUP(Table2[[#This Row],[CustomerID]],'Hospitalisation Details'!A:M,8,FALSE)</f>
        <v>tier - 2</v>
      </c>
      <c r="O1977" s="6" t="str">
        <f>VLOOKUP(Table2[[#This Row],[CustomerID]],'Hospitalisation Details'!A:M,9,FALSE)</f>
        <v>tier - 2</v>
      </c>
      <c r="P1977" s="6" t="str">
        <f>VLOOKUP(Table2[[#This Row],[CustomerID]],'Hospitalisation Details'!A:M,10,FALSE)</f>
        <v>R1023</v>
      </c>
      <c r="Q1977" s="6">
        <f>VLOOKUP(Table2[[#This Row],[CustomerID]],'Hospitalisation Details'!A:M,13,FALSE)</f>
        <v>18</v>
      </c>
      <c r="R1977" s="41"/>
    </row>
    <row r="1978" spans="1:18" x14ac:dyDescent="0.3">
      <c r="A1978" s="6" t="str">
        <f>VLOOKUP('Customer Names'!A1978,'Customer Names'!A:A,1,FALSE)</f>
        <v>Id1977</v>
      </c>
      <c r="B1978" s="6" t="str">
        <f>VLOOKUP(Table2[[#This Row],[CustomerID]],'Customer Names'!A:E,4,FALSE)</f>
        <v xml:space="preserve">  Lindsey</v>
      </c>
      <c r="C1978" s="6">
        <f>VLOOKUP(Table2[[#This Row],[CustomerID]],'Medical Examinations'!A:J,2,FALSE)</f>
        <v>29.92</v>
      </c>
      <c r="D1978" s="6">
        <f>VLOOKUP(Table2[[#This Row],[CustomerID]],'Medical Examinations'!A:J,3,FALSE)</f>
        <v>5.49</v>
      </c>
      <c r="E1978" s="6" t="str">
        <f>VLOOKUP(Table2[[#This Row],[CustomerID]],'Medical Examinations'!A:J,4,FALSE)</f>
        <v>Yes</v>
      </c>
      <c r="F1978" s="6" t="str">
        <f>VLOOKUP(Table2[[#This Row],[CustomerID]],'Medical Examinations'!A:J,5,FALSE)</f>
        <v>No</v>
      </c>
      <c r="G1978" s="6" t="str">
        <f>VLOOKUP(Table2[[#This Row],[CustomerID]],'Medical Examinations'!A:J,6,FALSE)</f>
        <v>No</v>
      </c>
      <c r="H1978" s="6">
        <f>VLOOKUP(Table2[[#This Row],[CustomerID]],'Medical Examinations'!A:J,7,FALSE)</f>
        <v>0</v>
      </c>
      <c r="I1978" s="6" t="str">
        <f>VLOOKUP(Table2[[#This Row],[CustomerID]],'Medical Examinations'!A:J,8,FALSE)</f>
        <v>No</v>
      </c>
      <c r="J1978" s="6" t="str">
        <f>VLOOKUP(Table2[[#This Row],[CustomerID]],'Medical Examinations'!A:J,9,FALSE)</f>
        <v>Obesity</v>
      </c>
      <c r="K1978" s="6" t="str">
        <f>VLOOKUP(Table2[[#This Row],[CustomerID]],'Medical Examinations'!A:J,10,FALSE)</f>
        <v>Normal</v>
      </c>
      <c r="L1978" s="6" t="str">
        <f>VLOOKUP(Table2[[#This Row],[CustomerID]],'Hospitalisation Details'!A:M,12,FALSE)</f>
        <v>27-Oct-1996</v>
      </c>
      <c r="M1978" s="6">
        <f>VLOOKUP(Table2[[#This Row],[CustomerID]],'Hospitalisation Details'!A:M,7,FALSE)</f>
        <v>3392.98</v>
      </c>
      <c r="N1978" s="6" t="str">
        <f>VLOOKUP(Table2[[#This Row],[CustomerID]],'Hospitalisation Details'!A:M,8,FALSE)</f>
        <v>tier - 2</v>
      </c>
      <c r="O1978" s="6" t="str">
        <f>VLOOKUP(Table2[[#This Row],[CustomerID]],'Hospitalisation Details'!A:M,9,FALSE)</f>
        <v>tier - 3</v>
      </c>
      <c r="P1978" s="6" t="str">
        <f>VLOOKUP(Table2[[#This Row],[CustomerID]],'Hospitalisation Details'!A:M,10,FALSE)</f>
        <v>R1013</v>
      </c>
      <c r="Q1978" s="6">
        <f>VLOOKUP(Table2[[#This Row],[CustomerID]],'Hospitalisation Details'!A:M,13,FALSE)</f>
        <v>26</v>
      </c>
      <c r="R1978" s="41"/>
    </row>
    <row r="1979" spans="1:18" x14ac:dyDescent="0.3">
      <c r="A1979" s="6" t="str">
        <f>VLOOKUP('Customer Names'!A1979,'Customer Names'!A:A,1,FALSE)</f>
        <v>Id1978</v>
      </c>
      <c r="B1979" s="6" t="str">
        <f>VLOOKUP(Table2[[#This Row],[CustomerID]],'Customer Names'!A:E,4,FALSE)</f>
        <v xml:space="preserve">  Lindsay E</v>
      </c>
      <c r="C1979" s="6">
        <f>VLOOKUP(Table2[[#This Row],[CustomerID]],'Medical Examinations'!A:J,2,FALSE)</f>
        <v>29.48</v>
      </c>
      <c r="D1979" s="6">
        <f>VLOOKUP(Table2[[#This Row],[CustomerID]],'Medical Examinations'!A:J,3,FALSE)</f>
        <v>4.09</v>
      </c>
      <c r="E1979" s="6" t="str">
        <f>VLOOKUP(Table2[[#This Row],[CustomerID]],'Medical Examinations'!A:J,4,FALSE)</f>
        <v>Yes</v>
      </c>
      <c r="F1979" s="6" t="str">
        <f>VLOOKUP(Table2[[#This Row],[CustomerID]],'Medical Examinations'!A:J,5,FALSE)</f>
        <v>No</v>
      </c>
      <c r="G1979" s="6" t="str">
        <f>VLOOKUP(Table2[[#This Row],[CustomerID]],'Medical Examinations'!A:J,6,FALSE)</f>
        <v>No</v>
      </c>
      <c r="H1979" s="6">
        <f>VLOOKUP(Table2[[#This Row],[CustomerID]],'Medical Examinations'!A:J,7,FALSE)</f>
        <v>0</v>
      </c>
      <c r="I1979" s="6" t="str">
        <f>VLOOKUP(Table2[[#This Row],[CustomerID]],'Medical Examinations'!A:J,8,FALSE)</f>
        <v>No</v>
      </c>
      <c r="J1979" s="6" t="str">
        <f>VLOOKUP(Table2[[#This Row],[CustomerID]],'Medical Examinations'!A:J,9,FALSE)</f>
        <v>OverWeight</v>
      </c>
      <c r="K1979" s="6" t="str">
        <f>VLOOKUP(Table2[[#This Row],[CustomerID]],'Medical Examinations'!A:J,10,FALSE)</f>
        <v>Normal</v>
      </c>
      <c r="L1979" s="6" t="str">
        <f>VLOOKUP(Table2[[#This Row],[CustomerID]],'Hospitalisation Details'!A:M,12,FALSE)</f>
        <v>10-Aug-1996</v>
      </c>
      <c r="M1979" s="6">
        <f>VLOOKUP(Table2[[#This Row],[CustomerID]],'Hospitalisation Details'!A:M,7,FALSE)</f>
        <v>3392.37</v>
      </c>
      <c r="N1979" s="6" t="str">
        <f>VLOOKUP(Table2[[#This Row],[CustomerID]],'Hospitalisation Details'!A:M,8,FALSE)</f>
        <v>tier - 2</v>
      </c>
      <c r="O1979" s="6" t="str">
        <f>VLOOKUP(Table2[[#This Row],[CustomerID]],'Hospitalisation Details'!A:M,9,FALSE)</f>
        <v>tier - 3</v>
      </c>
      <c r="P1979" s="6" t="str">
        <f>VLOOKUP(Table2[[#This Row],[CustomerID]],'Hospitalisation Details'!A:M,10,FALSE)</f>
        <v>R1013</v>
      </c>
      <c r="Q1979" s="6">
        <f>VLOOKUP(Table2[[#This Row],[CustomerID]],'Hospitalisation Details'!A:M,13,FALSE)</f>
        <v>26</v>
      </c>
      <c r="R1979" s="41"/>
    </row>
    <row r="1980" spans="1:18" x14ac:dyDescent="0.3">
      <c r="A1980" s="6" t="str">
        <f>VLOOKUP('Customer Names'!A1980,'Customer Names'!A:A,1,FALSE)</f>
        <v>Id1979</v>
      </c>
      <c r="B1980" s="6" t="str">
        <f>VLOOKUP(Table2[[#This Row],[CustomerID]],'Customer Names'!A:E,4,FALSE)</f>
        <v xml:space="preserve">  Kathleen M</v>
      </c>
      <c r="C1980" s="6">
        <f>VLOOKUP(Table2[[#This Row],[CustomerID]],'Medical Examinations'!A:J,2,FALSE)</f>
        <v>28.785</v>
      </c>
      <c r="D1980" s="6">
        <f>VLOOKUP(Table2[[#This Row],[CustomerID]],'Medical Examinations'!A:J,3,FALSE)</f>
        <v>4.3099999999999996</v>
      </c>
      <c r="E1980" s="6" t="str">
        <f>VLOOKUP(Table2[[#This Row],[CustomerID]],'Medical Examinations'!A:J,4,FALSE)</f>
        <v>Yes</v>
      </c>
      <c r="F1980" s="6" t="str">
        <f>VLOOKUP(Table2[[#This Row],[CustomerID]],'Medical Examinations'!A:J,5,FALSE)</f>
        <v>No</v>
      </c>
      <c r="G1980" s="6" t="str">
        <f>VLOOKUP(Table2[[#This Row],[CustomerID]],'Medical Examinations'!A:J,6,FALSE)</f>
        <v>No</v>
      </c>
      <c r="H1980" s="6">
        <f>VLOOKUP(Table2[[#This Row],[CustomerID]],'Medical Examinations'!A:J,7,FALSE)</f>
        <v>0</v>
      </c>
      <c r="I1980" s="6" t="str">
        <f>VLOOKUP(Table2[[#This Row],[CustomerID]],'Medical Examinations'!A:J,8,FALSE)</f>
        <v>No</v>
      </c>
      <c r="J1980" s="6" t="str">
        <f>VLOOKUP(Table2[[#This Row],[CustomerID]],'Medical Examinations'!A:J,9,FALSE)</f>
        <v>OverWeight</v>
      </c>
      <c r="K1980" s="6" t="str">
        <f>VLOOKUP(Table2[[#This Row],[CustomerID]],'Medical Examinations'!A:J,10,FALSE)</f>
        <v>Normal</v>
      </c>
      <c r="L1980" s="6" t="str">
        <f>VLOOKUP(Table2[[#This Row],[CustomerID]],'Hospitalisation Details'!A:M,12,FALSE)</f>
        <v>13-Nov-1996</v>
      </c>
      <c r="M1980" s="6">
        <f>VLOOKUP(Table2[[#This Row],[CustomerID]],'Hospitalisation Details'!A:M,7,FALSE)</f>
        <v>3385.4</v>
      </c>
      <c r="N1980" s="6" t="str">
        <f>VLOOKUP(Table2[[#This Row],[CustomerID]],'Hospitalisation Details'!A:M,8,FALSE)</f>
        <v>tier - 2</v>
      </c>
      <c r="O1980" s="6" t="str">
        <f>VLOOKUP(Table2[[#This Row],[CustomerID]],'Hospitalisation Details'!A:M,9,FALSE)</f>
        <v>tier - 2</v>
      </c>
      <c r="P1980" s="6" t="str">
        <f>VLOOKUP(Table2[[#This Row],[CustomerID]],'Hospitalisation Details'!A:M,10,FALSE)</f>
        <v>R1024</v>
      </c>
      <c r="Q1980" s="6">
        <f>VLOOKUP(Table2[[#This Row],[CustomerID]],'Hospitalisation Details'!A:M,13,FALSE)</f>
        <v>26</v>
      </c>
      <c r="R1980" s="41"/>
    </row>
    <row r="1981" spans="1:18" x14ac:dyDescent="0.3">
      <c r="A1981" s="6" t="str">
        <f>VLOOKUP('Customer Names'!A1981,'Customer Names'!A:A,1,FALSE)</f>
        <v>Id1980</v>
      </c>
      <c r="B1981" s="6" t="str">
        <f>VLOOKUP(Table2[[#This Row],[CustomerID]],'Customer Names'!A:E,4,FALSE)</f>
        <v xml:space="preserve">  Aya</v>
      </c>
      <c r="C1981" s="6">
        <f>VLOOKUP(Table2[[#This Row],[CustomerID]],'Medical Examinations'!A:J,2,FALSE)</f>
        <v>19.8</v>
      </c>
      <c r="D1981" s="6">
        <f>VLOOKUP(Table2[[#This Row],[CustomerID]],'Medical Examinations'!A:J,3,FALSE)</f>
        <v>4</v>
      </c>
      <c r="E1981" s="6" t="str">
        <f>VLOOKUP(Table2[[#This Row],[CustomerID]],'Medical Examinations'!A:J,4,FALSE)</f>
        <v>Yes</v>
      </c>
      <c r="F1981" s="6" t="str">
        <f>VLOOKUP(Table2[[#This Row],[CustomerID]],'Medical Examinations'!A:J,5,FALSE)</f>
        <v>No</v>
      </c>
      <c r="G1981" s="6" t="str">
        <f>VLOOKUP(Table2[[#This Row],[CustomerID]],'Medical Examinations'!A:J,6,FALSE)</f>
        <v>No</v>
      </c>
      <c r="H1981" s="6">
        <f>VLOOKUP(Table2[[#This Row],[CustomerID]],'Medical Examinations'!A:J,7,FALSE)</f>
        <v>0</v>
      </c>
      <c r="I1981" s="6" t="str">
        <f>VLOOKUP(Table2[[#This Row],[CustomerID]],'Medical Examinations'!A:J,8,FALSE)</f>
        <v>No</v>
      </c>
      <c r="J1981" s="6" t="str">
        <f>VLOOKUP(Table2[[#This Row],[CustomerID]],'Medical Examinations'!A:J,9,FALSE)</f>
        <v>NormalWeight</v>
      </c>
      <c r="K1981" s="6" t="str">
        <f>VLOOKUP(Table2[[#This Row],[CustomerID]],'Medical Examinations'!A:J,10,FALSE)</f>
        <v>Normal</v>
      </c>
      <c r="L1981" s="6" t="str">
        <f>VLOOKUP(Table2[[#This Row],[CustomerID]],'Hospitalisation Details'!A:M,12,FALSE)</f>
        <v>14-Dec-1996</v>
      </c>
      <c r="M1981" s="6">
        <f>VLOOKUP(Table2[[#This Row],[CustomerID]],'Hospitalisation Details'!A:M,7,FALSE)</f>
        <v>3378.91</v>
      </c>
      <c r="N1981" s="6" t="str">
        <f>VLOOKUP(Table2[[#This Row],[CustomerID]],'Hospitalisation Details'!A:M,8,FALSE)</f>
        <v>tier - 2</v>
      </c>
      <c r="O1981" s="6" t="str">
        <f>VLOOKUP(Table2[[#This Row],[CustomerID]],'Hospitalisation Details'!A:M,9,FALSE)</f>
        <v>tier - 1</v>
      </c>
      <c r="P1981" s="6" t="str">
        <f>VLOOKUP(Table2[[#This Row],[CustomerID]],'Hospitalisation Details'!A:M,10,FALSE)</f>
        <v>R1011</v>
      </c>
      <c r="Q1981" s="6">
        <f>VLOOKUP(Table2[[#This Row],[CustomerID]],'Hospitalisation Details'!A:M,13,FALSE)</f>
        <v>26</v>
      </c>
      <c r="R1981" s="41"/>
    </row>
    <row r="1982" spans="1:18" x14ac:dyDescent="0.3">
      <c r="A1982" s="6" t="str">
        <f>VLOOKUP('Customer Names'!A1982,'Customer Names'!A:A,1,FALSE)</f>
        <v>Id1981</v>
      </c>
      <c r="B1982" s="6" t="str">
        <f>VLOOKUP(Table2[[#This Row],[CustomerID]],'Customer Names'!A:E,4,FALSE)</f>
        <v xml:space="preserve">  Carolyn R</v>
      </c>
      <c r="C1982" s="6">
        <f>VLOOKUP(Table2[[#This Row],[CustomerID]],'Medical Examinations'!A:J,2,FALSE)</f>
        <v>35.53</v>
      </c>
      <c r="D1982" s="6">
        <f>VLOOKUP(Table2[[#This Row],[CustomerID]],'Medical Examinations'!A:J,3,FALSE)</f>
        <v>4.68</v>
      </c>
      <c r="E1982" s="6" t="str">
        <f>VLOOKUP(Table2[[#This Row],[CustomerID]],'Medical Examinations'!A:J,4,FALSE)</f>
        <v>No</v>
      </c>
      <c r="F1982" s="6" t="str">
        <f>VLOOKUP(Table2[[#This Row],[CustomerID]],'Medical Examinations'!A:J,5,FALSE)</f>
        <v>No</v>
      </c>
      <c r="G1982" s="6" t="str">
        <f>VLOOKUP(Table2[[#This Row],[CustomerID]],'Medical Examinations'!A:J,6,FALSE)</f>
        <v>Yes</v>
      </c>
      <c r="H1982" s="6">
        <f>VLOOKUP(Table2[[#This Row],[CustomerID]],'Medical Examinations'!A:J,7,FALSE)</f>
        <v>1</v>
      </c>
      <c r="I1982" s="6" t="str">
        <f>VLOOKUP(Table2[[#This Row],[CustomerID]],'Medical Examinations'!A:J,8,FALSE)</f>
        <v>No</v>
      </c>
      <c r="J1982" s="6" t="str">
        <f>VLOOKUP(Table2[[#This Row],[CustomerID]],'Medical Examinations'!A:J,9,FALSE)</f>
        <v>Obesity</v>
      </c>
      <c r="K1982" s="6" t="str">
        <f>VLOOKUP(Table2[[#This Row],[CustomerID]],'Medical Examinations'!A:J,10,FALSE)</f>
        <v>Normal</v>
      </c>
      <c r="L1982" s="6" t="str">
        <f>VLOOKUP(Table2[[#This Row],[CustomerID]],'Hospitalisation Details'!A:M,12,FALSE)</f>
        <v>7-Oct-1993</v>
      </c>
      <c r="M1982" s="6">
        <f>VLOOKUP(Table2[[#This Row],[CustomerID]],'Hospitalisation Details'!A:M,7,FALSE)</f>
        <v>3366.67</v>
      </c>
      <c r="N1982" s="6" t="str">
        <f>VLOOKUP(Table2[[#This Row],[CustomerID]],'Hospitalisation Details'!A:M,8,FALSE)</f>
        <v>tier - 2</v>
      </c>
      <c r="O1982" s="6" t="str">
        <f>VLOOKUP(Table2[[#This Row],[CustomerID]],'Hospitalisation Details'!A:M,9,FALSE)</f>
        <v>tier - 2</v>
      </c>
      <c r="P1982" s="6" t="str">
        <f>VLOOKUP(Table2[[#This Row],[CustomerID]],'Hospitalisation Details'!A:M,10,FALSE)</f>
        <v>R1013</v>
      </c>
      <c r="Q1982" s="6">
        <f>VLOOKUP(Table2[[#This Row],[CustomerID]],'Hospitalisation Details'!A:M,13,FALSE)</f>
        <v>29</v>
      </c>
      <c r="R1982" s="41"/>
    </row>
    <row r="1983" spans="1:18" x14ac:dyDescent="0.3">
      <c r="A1983" s="6" t="str">
        <f>VLOOKUP('Customer Names'!A1983,'Customer Names'!A:A,1,FALSE)</f>
        <v>Id1982</v>
      </c>
      <c r="B1983" s="6" t="str">
        <f>VLOOKUP(Table2[[#This Row],[CustomerID]],'Customer Names'!A:E,4,FALSE)</f>
        <v xml:space="preserve">  Bethany</v>
      </c>
      <c r="C1983" s="6">
        <f>VLOOKUP(Table2[[#This Row],[CustomerID]],'Medical Examinations'!A:J,2,FALSE)</f>
        <v>21.47</v>
      </c>
      <c r="D1983" s="6">
        <f>VLOOKUP(Table2[[#This Row],[CustomerID]],'Medical Examinations'!A:J,3,FALSE)</f>
        <v>4.0199999999999996</v>
      </c>
      <c r="E1983" s="6" t="str">
        <f>VLOOKUP(Table2[[#This Row],[CustomerID]],'Medical Examinations'!A:J,4,FALSE)</f>
        <v>Yes</v>
      </c>
      <c r="F1983" s="6" t="str">
        <f>VLOOKUP(Table2[[#This Row],[CustomerID]],'Medical Examinations'!A:J,5,FALSE)</f>
        <v>No</v>
      </c>
      <c r="G1983" s="6" t="str">
        <f>VLOOKUP(Table2[[#This Row],[CustomerID]],'Medical Examinations'!A:J,6,FALSE)</f>
        <v>No</v>
      </c>
      <c r="H1983" s="6">
        <f>VLOOKUP(Table2[[#This Row],[CustomerID]],'Medical Examinations'!A:J,7,FALSE)</f>
        <v>1</v>
      </c>
      <c r="I1983" s="6" t="str">
        <f>VLOOKUP(Table2[[#This Row],[CustomerID]],'Medical Examinations'!A:J,8,FALSE)</f>
        <v>No</v>
      </c>
      <c r="J1983" s="6" t="str">
        <f>VLOOKUP(Table2[[#This Row],[CustomerID]],'Medical Examinations'!A:J,9,FALSE)</f>
        <v>NormalWeight</v>
      </c>
      <c r="K1983" s="6" t="str">
        <f>VLOOKUP(Table2[[#This Row],[CustomerID]],'Medical Examinations'!A:J,10,FALSE)</f>
        <v>Normal</v>
      </c>
      <c r="L1983" s="6" t="str">
        <f>VLOOKUP(Table2[[#This Row],[CustomerID]],'Hospitalisation Details'!A:M,12,FALSE)</f>
        <v>23-Jun-1995</v>
      </c>
      <c r="M1983" s="6">
        <f>VLOOKUP(Table2[[#This Row],[CustomerID]],'Hospitalisation Details'!A:M,7,FALSE)</f>
        <v>3353.47</v>
      </c>
      <c r="N1983" s="6" t="str">
        <f>VLOOKUP(Table2[[#This Row],[CustomerID]],'Hospitalisation Details'!A:M,8,FALSE)</f>
        <v>tier - 2</v>
      </c>
      <c r="O1983" s="6" t="str">
        <f>VLOOKUP(Table2[[#This Row],[CustomerID]],'Hospitalisation Details'!A:M,9,FALSE)</f>
        <v>tier - 3</v>
      </c>
      <c r="P1983" s="6" t="str">
        <f>VLOOKUP(Table2[[#This Row],[CustomerID]],'Hospitalisation Details'!A:M,10,FALSE)</f>
        <v>R1012</v>
      </c>
      <c r="Q1983" s="6">
        <f>VLOOKUP(Table2[[#This Row],[CustomerID]],'Hospitalisation Details'!A:M,13,FALSE)</f>
        <v>27</v>
      </c>
      <c r="R1983" s="41"/>
    </row>
    <row r="1984" spans="1:18" x14ac:dyDescent="0.3">
      <c r="A1984" s="6" t="str">
        <f>VLOOKUP('Customer Names'!A1984,'Customer Names'!A:A,1,FALSE)</f>
        <v>Id1983</v>
      </c>
      <c r="B1984" s="6" t="str">
        <f>VLOOKUP(Table2[[#This Row],[CustomerID]],'Customer Names'!A:E,4,FALSE)</f>
        <v xml:space="preserve">  Holly A</v>
      </c>
      <c r="C1984" s="6">
        <f>VLOOKUP(Table2[[#This Row],[CustomerID]],'Medical Examinations'!A:J,2,FALSE)</f>
        <v>25.9</v>
      </c>
      <c r="D1984" s="6">
        <f>VLOOKUP(Table2[[#This Row],[CustomerID]],'Medical Examinations'!A:J,3,FALSE)</f>
        <v>5.12</v>
      </c>
      <c r="E1984" s="6" t="str">
        <f>VLOOKUP(Table2[[#This Row],[CustomerID]],'Medical Examinations'!A:J,4,FALSE)</f>
        <v>No</v>
      </c>
      <c r="F1984" s="6" t="str">
        <f>VLOOKUP(Table2[[#This Row],[CustomerID]],'Medical Examinations'!A:J,5,FALSE)</f>
        <v>No</v>
      </c>
      <c r="G1984" s="6" t="str">
        <f>VLOOKUP(Table2[[#This Row],[CustomerID]],'Medical Examinations'!A:J,6,FALSE)</f>
        <v>Yes</v>
      </c>
      <c r="H1984" s="6">
        <f>VLOOKUP(Table2[[#This Row],[CustomerID]],'Medical Examinations'!A:J,7,FALSE)</f>
        <v>1</v>
      </c>
      <c r="I1984" s="6" t="str">
        <f>VLOOKUP(Table2[[#This Row],[CustomerID]],'Medical Examinations'!A:J,8,FALSE)</f>
        <v>No</v>
      </c>
      <c r="J1984" s="6" t="str">
        <f>VLOOKUP(Table2[[#This Row],[CustomerID]],'Medical Examinations'!A:J,9,FALSE)</f>
        <v>OverWeight</v>
      </c>
      <c r="K1984" s="6" t="str">
        <f>VLOOKUP(Table2[[#This Row],[CustomerID]],'Medical Examinations'!A:J,10,FALSE)</f>
        <v>Normal</v>
      </c>
      <c r="L1984" s="6" t="str">
        <f>VLOOKUP(Table2[[#This Row],[CustomerID]],'Hospitalisation Details'!A:M,12,FALSE)</f>
        <v>28-Oct-1993</v>
      </c>
      <c r="M1984" s="6">
        <f>VLOOKUP(Table2[[#This Row],[CustomerID]],'Hospitalisation Details'!A:M,7,FALSE)</f>
        <v>3353.28</v>
      </c>
      <c r="N1984" s="6" t="str">
        <f>VLOOKUP(Table2[[#This Row],[CustomerID]],'Hospitalisation Details'!A:M,8,FALSE)</f>
        <v>tier - 2</v>
      </c>
      <c r="O1984" s="6" t="str">
        <f>VLOOKUP(Table2[[#This Row],[CustomerID]],'Hospitalisation Details'!A:M,9,FALSE)</f>
        <v>tier - 1</v>
      </c>
      <c r="P1984" s="6" t="str">
        <f>VLOOKUP(Table2[[#This Row],[CustomerID]],'Hospitalisation Details'!A:M,10,FALSE)</f>
        <v>R1011</v>
      </c>
      <c r="Q1984" s="6">
        <f>VLOOKUP(Table2[[#This Row],[CustomerID]],'Hospitalisation Details'!A:M,13,FALSE)</f>
        <v>29</v>
      </c>
      <c r="R1984" s="41"/>
    </row>
    <row r="1985" spans="1:18" x14ac:dyDescent="0.3">
      <c r="A1985" s="6" t="str">
        <f>VLOOKUP('Customer Names'!A1985,'Customer Names'!A:A,1,FALSE)</f>
        <v>Id1984</v>
      </c>
      <c r="B1985" s="6" t="str">
        <f>VLOOKUP(Table2[[#This Row],[CustomerID]],'Customer Names'!A:E,4,FALSE)</f>
        <v xml:space="preserve">  Ping</v>
      </c>
      <c r="C1985" s="6">
        <f>VLOOKUP(Table2[[#This Row],[CustomerID]],'Medical Examinations'!A:J,2,FALSE)</f>
        <v>20.81</v>
      </c>
      <c r="D1985" s="6">
        <f>VLOOKUP(Table2[[#This Row],[CustomerID]],'Medical Examinations'!A:J,3,FALSE)</f>
        <v>5.52</v>
      </c>
      <c r="E1985" s="6" t="str">
        <f>VLOOKUP(Table2[[#This Row],[CustomerID]],'Medical Examinations'!A:J,4,FALSE)</f>
        <v>No</v>
      </c>
      <c r="F1985" s="6" t="str">
        <f>VLOOKUP(Table2[[#This Row],[CustomerID]],'Medical Examinations'!A:J,5,FALSE)</f>
        <v>No</v>
      </c>
      <c r="G1985" s="6" t="str">
        <f>VLOOKUP(Table2[[#This Row],[CustomerID]],'Medical Examinations'!A:J,6,FALSE)</f>
        <v>No</v>
      </c>
      <c r="H1985" s="6">
        <f>VLOOKUP(Table2[[#This Row],[CustomerID]],'Medical Examinations'!A:J,7,FALSE)</f>
        <v>0</v>
      </c>
      <c r="I1985" s="6" t="str">
        <f>VLOOKUP(Table2[[#This Row],[CustomerID]],'Medical Examinations'!A:J,8,FALSE)</f>
        <v>No</v>
      </c>
      <c r="J1985" s="6" t="str">
        <f>VLOOKUP(Table2[[#This Row],[CustomerID]],'Medical Examinations'!A:J,9,FALSE)</f>
        <v>NormalWeight</v>
      </c>
      <c r="K1985" s="6" t="str">
        <f>VLOOKUP(Table2[[#This Row],[CustomerID]],'Medical Examinations'!A:J,10,FALSE)</f>
        <v>Normal</v>
      </c>
      <c r="L1985" s="6" t="str">
        <f>VLOOKUP(Table2[[#This Row],[CustomerID]],'Hospitalisation Details'!A:M,12,FALSE)</f>
        <v>1-Sep-1991</v>
      </c>
      <c r="M1985" s="6">
        <f>VLOOKUP(Table2[[#This Row],[CustomerID]],'Hospitalisation Details'!A:M,7,FALSE)</f>
        <v>3342.79</v>
      </c>
      <c r="N1985" s="6" t="str">
        <f>VLOOKUP(Table2[[#This Row],[CustomerID]],'Hospitalisation Details'!A:M,8,FALSE)</f>
        <v>tier - 2</v>
      </c>
      <c r="O1985" s="6" t="str">
        <f>VLOOKUP(Table2[[#This Row],[CustomerID]],'Hospitalisation Details'!A:M,9,FALSE)</f>
        <v>tier - 1</v>
      </c>
      <c r="P1985" s="6" t="str">
        <f>VLOOKUP(Table2[[#This Row],[CustomerID]],'Hospitalisation Details'!A:M,10,FALSE)</f>
        <v>R1013</v>
      </c>
      <c r="Q1985" s="6">
        <f>VLOOKUP(Table2[[#This Row],[CustomerID]],'Hospitalisation Details'!A:M,13,FALSE)</f>
        <v>31</v>
      </c>
      <c r="R1985" s="41"/>
    </row>
    <row r="1986" spans="1:18" x14ac:dyDescent="0.3">
      <c r="A1986" s="6" t="str">
        <f>VLOOKUP('Customer Names'!A1986,'Customer Names'!A:A,1,FALSE)</f>
        <v>Id1985</v>
      </c>
      <c r="B1986" s="6" t="str">
        <f>VLOOKUP(Table2[[#This Row],[CustomerID]],'Customer Names'!A:E,4,FALSE)</f>
        <v xml:space="preserve">  Tim</v>
      </c>
      <c r="C1986" s="6">
        <f>VLOOKUP(Table2[[#This Row],[CustomerID]],'Medical Examinations'!A:J,2,FALSE)</f>
        <v>25.84</v>
      </c>
      <c r="D1986" s="6">
        <f>VLOOKUP(Table2[[#This Row],[CustomerID]],'Medical Examinations'!A:J,3,FALSE)</f>
        <v>5.81</v>
      </c>
      <c r="E1986" s="6" t="str">
        <f>VLOOKUP(Table2[[#This Row],[CustomerID]],'Medical Examinations'!A:J,4,FALSE)</f>
        <v>Yes</v>
      </c>
      <c r="F1986" s="6" t="str">
        <f>VLOOKUP(Table2[[#This Row],[CustomerID]],'Medical Examinations'!A:J,5,FALSE)</f>
        <v>No</v>
      </c>
      <c r="G1986" s="6" t="str">
        <f>VLOOKUP(Table2[[#This Row],[CustomerID]],'Medical Examinations'!A:J,6,FALSE)</f>
        <v>Yes</v>
      </c>
      <c r="H1986" s="6">
        <f>VLOOKUP(Table2[[#This Row],[CustomerID]],'Medical Examinations'!A:J,7,FALSE)</f>
        <v>1</v>
      </c>
      <c r="I1986" s="6" t="str">
        <f>VLOOKUP(Table2[[#This Row],[CustomerID]],'Medical Examinations'!A:J,8,FALSE)</f>
        <v>No</v>
      </c>
      <c r="J1986" s="6" t="str">
        <f>VLOOKUP(Table2[[#This Row],[CustomerID]],'Medical Examinations'!A:J,9,FALSE)</f>
        <v>OverWeight</v>
      </c>
      <c r="K1986" s="6" t="str">
        <f>VLOOKUP(Table2[[#This Row],[CustomerID]],'Medical Examinations'!A:J,10,FALSE)</f>
        <v>Prediabetes</v>
      </c>
      <c r="L1986" s="6" t="str">
        <f>VLOOKUP(Table2[[#This Row],[CustomerID]],'Hospitalisation Details'!A:M,12,FALSE)</f>
        <v>20-Jun-1997</v>
      </c>
      <c r="M1986" s="6">
        <f>VLOOKUP(Table2[[#This Row],[CustomerID]],'Hospitalisation Details'!A:M,7,FALSE)</f>
        <v>3309.79</v>
      </c>
      <c r="N1986" s="6" t="str">
        <f>VLOOKUP(Table2[[#This Row],[CustomerID]],'Hospitalisation Details'!A:M,8,FALSE)</f>
        <v>tier - 3</v>
      </c>
      <c r="O1986" s="6" t="str">
        <f>VLOOKUP(Table2[[#This Row],[CustomerID]],'Hospitalisation Details'!A:M,9,FALSE)</f>
        <v>tier - 3</v>
      </c>
      <c r="P1986" s="6" t="str">
        <f>VLOOKUP(Table2[[#This Row],[CustomerID]],'Hospitalisation Details'!A:M,10,FALSE)</f>
        <v>R1017</v>
      </c>
      <c r="Q1986" s="6">
        <f>VLOOKUP(Table2[[#This Row],[CustomerID]],'Hospitalisation Details'!A:M,13,FALSE)</f>
        <v>25</v>
      </c>
      <c r="R1986" s="41"/>
    </row>
    <row r="1987" spans="1:18" x14ac:dyDescent="0.3">
      <c r="A1987" s="6" t="str">
        <f>VLOOKUP('Customer Names'!A1987,'Customer Names'!A:A,1,FALSE)</f>
        <v>Id1986</v>
      </c>
      <c r="B1987" s="6" t="str">
        <f>VLOOKUP(Table2[[#This Row],[CustomerID]],'Customer Names'!A:E,4,FALSE)</f>
        <v xml:space="preserve">  John</v>
      </c>
      <c r="C1987" s="6">
        <f>VLOOKUP(Table2[[#This Row],[CustomerID]],'Medical Examinations'!A:J,2,FALSE)</f>
        <v>30.95</v>
      </c>
      <c r="D1987" s="6">
        <f>VLOOKUP(Table2[[#This Row],[CustomerID]],'Medical Examinations'!A:J,3,FALSE)</f>
        <v>5.16</v>
      </c>
      <c r="E1987" s="6" t="str">
        <f>VLOOKUP(Table2[[#This Row],[CustomerID]],'Medical Examinations'!A:J,4,FALSE)</f>
        <v>No</v>
      </c>
      <c r="F1987" s="6" t="str">
        <f>VLOOKUP(Table2[[#This Row],[CustomerID]],'Medical Examinations'!A:J,5,FALSE)</f>
        <v>No</v>
      </c>
      <c r="G1987" s="6" t="str">
        <f>VLOOKUP(Table2[[#This Row],[CustomerID]],'Medical Examinations'!A:J,6,FALSE)</f>
        <v>Yes</v>
      </c>
      <c r="H1987" s="6">
        <f>VLOOKUP(Table2[[#This Row],[CustomerID]],'Medical Examinations'!A:J,7,FALSE)</f>
        <v>1</v>
      </c>
      <c r="I1987" s="6" t="str">
        <f>VLOOKUP(Table2[[#This Row],[CustomerID]],'Medical Examinations'!A:J,8,FALSE)</f>
        <v>No</v>
      </c>
      <c r="J1987" s="6" t="str">
        <f>VLOOKUP(Table2[[#This Row],[CustomerID]],'Medical Examinations'!A:J,9,FALSE)</f>
        <v>Obesity</v>
      </c>
      <c r="K1987" s="6" t="str">
        <f>VLOOKUP(Table2[[#This Row],[CustomerID]],'Medical Examinations'!A:J,10,FALSE)</f>
        <v>Normal</v>
      </c>
      <c r="L1987" s="6" t="str">
        <f>VLOOKUP(Table2[[#This Row],[CustomerID]],'Hospitalisation Details'!A:M,12,FALSE)</f>
        <v>18-Nov-2003</v>
      </c>
      <c r="M1987" s="6">
        <f>VLOOKUP(Table2[[#This Row],[CustomerID]],'Hospitalisation Details'!A:M,7,FALSE)</f>
        <v>3308.46</v>
      </c>
      <c r="N1987" s="6" t="str">
        <f>VLOOKUP(Table2[[#This Row],[CustomerID]],'Hospitalisation Details'!A:M,8,FALSE)</f>
        <v>tier - 2</v>
      </c>
      <c r="O1987" s="6" t="str">
        <f>VLOOKUP(Table2[[#This Row],[CustomerID]],'Hospitalisation Details'!A:M,9,FALSE)</f>
        <v>tier - 1</v>
      </c>
      <c r="P1987" s="6" t="str">
        <f>VLOOKUP(Table2[[#This Row],[CustomerID]],'Hospitalisation Details'!A:M,10,FALSE)</f>
        <v>R1021</v>
      </c>
      <c r="Q1987" s="6">
        <f>VLOOKUP(Table2[[#This Row],[CustomerID]],'Hospitalisation Details'!A:M,13,FALSE)</f>
        <v>19</v>
      </c>
      <c r="R1987" s="41"/>
    </row>
    <row r="1988" spans="1:18" x14ac:dyDescent="0.3">
      <c r="A1988" s="6" t="str">
        <f>VLOOKUP('Customer Names'!A1988,'Customer Names'!A:A,1,FALSE)</f>
        <v>Id1987</v>
      </c>
      <c r="B1988" s="6" t="str">
        <f>VLOOKUP(Table2[[#This Row],[CustomerID]],'Customer Names'!A:E,4,FALSE)</f>
        <v xml:space="preserve">  Cynthia</v>
      </c>
      <c r="C1988" s="6">
        <f>VLOOKUP(Table2[[#This Row],[CustomerID]],'Medical Examinations'!A:J,2,FALSE)</f>
        <v>30.54</v>
      </c>
      <c r="D1988" s="6">
        <f>VLOOKUP(Table2[[#This Row],[CustomerID]],'Medical Examinations'!A:J,3,FALSE)</f>
        <v>5</v>
      </c>
      <c r="E1988" s="6" t="str">
        <f>VLOOKUP(Table2[[#This Row],[CustomerID]],'Medical Examinations'!A:J,4,FALSE)</f>
        <v>No</v>
      </c>
      <c r="F1988" s="6" t="str">
        <f>VLOOKUP(Table2[[#This Row],[CustomerID]],'Medical Examinations'!A:J,5,FALSE)</f>
        <v>No</v>
      </c>
      <c r="G1988" s="6" t="str">
        <f>VLOOKUP(Table2[[#This Row],[CustomerID]],'Medical Examinations'!A:J,6,FALSE)</f>
        <v>Yes</v>
      </c>
      <c r="H1988" s="6">
        <f>VLOOKUP(Table2[[#This Row],[CustomerID]],'Medical Examinations'!A:J,7,FALSE)</f>
        <v>1</v>
      </c>
      <c r="I1988" s="6" t="str">
        <f>VLOOKUP(Table2[[#This Row],[CustomerID]],'Medical Examinations'!A:J,8,FALSE)</f>
        <v>No</v>
      </c>
      <c r="J1988" s="6" t="str">
        <f>VLOOKUP(Table2[[#This Row],[CustomerID]],'Medical Examinations'!A:J,9,FALSE)</f>
        <v>Obesity</v>
      </c>
      <c r="K1988" s="6" t="str">
        <f>VLOOKUP(Table2[[#This Row],[CustomerID]],'Medical Examinations'!A:J,10,FALSE)</f>
        <v>Normal</v>
      </c>
      <c r="L1988" s="6" t="str">
        <f>VLOOKUP(Table2[[#This Row],[CustomerID]],'Hospitalisation Details'!A:M,12,FALSE)</f>
        <v>5-Dec-2003</v>
      </c>
      <c r="M1988" s="6">
        <f>VLOOKUP(Table2[[#This Row],[CustomerID]],'Hospitalisation Details'!A:M,7,FALSE)</f>
        <v>3300.7</v>
      </c>
      <c r="N1988" s="6" t="str">
        <f>VLOOKUP(Table2[[#This Row],[CustomerID]],'Hospitalisation Details'!A:M,8,FALSE)</f>
        <v>tier - 2</v>
      </c>
      <c r="O1988" s="6" t="str">
        <f>VLOOKUP(Table2[[#This Row],[CustomerID]],'Hospitalisation Details'!A:M,9,FALSE)</f>
        <v>tier - 2</v>
      </c>
      <c r="P1988" s="6" t="str">
        <f>VLOOKUP(Table2[[#This Row],[CustomerID]],'Hospitalisation Details'!A:M,10,FALSE)</f>
        <v>R1025</v>
      </c>
      <c r="Q1988" s="6">
        <f>VLOOKUP(Table2[[#This Row],[CustomerID]],'Hospitalisation Details'!A:M,13,FALSE)</f>
        <v>19</v>
      </c>
      <c r="R1988" s="41"/>
    </row>
    <row r="1989" spans="1:18" x14ac:dyDescent="0.3">
      <c r="A1989" s="6" t="str">
        <f>VLOOKUP('Customer Names'!A1989,'Customer Names'!A:A,1,FALSE)</f>
        <v>Id1988</v>
      </c>
      <c r="B1989" s="6" t="str">
        <f>VLOOKUP(Table2[[#This Row],[CustomerID]],'Customer Names'!A:E,4,FALSE)</f>
        <v xml:space="preserve">  Emmett</v>
      </c>
      <c r="C1989" s="6">
        <f>VLOOKUP(Table2[[#This Row],[CustomerID]],'Medical Examinations'!A:J,2,FALSE)</f>
        <v>33.914999999999999</v>
      </c>
      <c r="D1989" s="6">
        <f>VLOOKUP(Table2[[#This Row],[CustomerID]],'Medical Examinations'!A:J,3,FALSE)</f>
        <v>5.84</v>
      </c>
      <c r="E1989" s="6" t="str">
        <f>VLOOKUP(Table2[[#This Row],[CustomerID]],'Medical Examinations'!A:J,4,FALSE)</f>
        <v>Yes</v>
      </c>
      <c r="F1989" s="6" t="str">
        <f>VLOOKUP(Table2[[#This Row],[CustomerID]],'Medical Examinations'!A:J,5,FALSE)</f>
        <v>No</v>
      </c>
      <c r="G1989" s="6" t="str">
        <f>VLOOKUP(Table2[[#This Row],[CustomerID]],'Medical Examinations'!A:J,6,FALSE)</f>
        <v>No</v>
      </c>
      <c r="H1989" s="6">
        <f>VLOOKUP(Table2[[#This Row],[CustomerID]],'Medical Examinations'!A:J,7,FALSE)</f>
        <v>0</v>
      </c>
      <c r="I1989" s="6" t="str">
        <f>VLOOKUP(Table2[[#This Row],[CustomerID]],'Medical Examinations'!A:J,8,FALSE)</f>
        <v>No</v>
      </c>
      <c r="J1989" s="6" t="str">
        <f>VLOOKUP(Table2[[#This Row],[CustomerID]],'Medical Examinations'!A:J,9,FALSE)</f>
        <v>Obesity</v>
      </c>
      <c r="K1989" s="6" t="str">
        <f>VLOOKUP(Table2[[#This Row],[CustomerID]],'Medical Examinations'!A:J,10,FALSE)</f>
        <v>Prediabetes</v>
      </c>
      <c r="L1989" s="6" t="str">
        <f>VLOOKUP(Table2[[#This Row],[CustomerID]],'Hospitalisation Details'!A:M,12,FALSE)</f>
        <v>17-Nov-1996</v>
      </c>
      <c r="M1989" s="6">
        <f>VLOOKUP(Table2[[#This Row],[CustomerID]],'Hospitalisation Details'!A:M,7,FALSE)</f>
        <v>3292.53</v>
      </c>
      <c r="N1989" s="6" t="str">
        <f>VLOOKUP(Table2[[#This Row],[CustomerID]],'Hospitalisation Details'!A:M,8,FALSE)</f>
        <v>tier - 2</v>
      </c>
      <c r="O1989" s="6" t="str">
        <f>VLOOKUP(Table2[[#This Row],[CustomerID]],'Hospitalisation Details'!A:M,9,FALSE)</f>
        <v>tier - 2</v>
      </c>
      <c r="P1989" s="6" t="str">
        <f>VLOOKUP(Table2[[#This Row],[CustomerID]],'Hospitalisation Details'!A:M,10,FALSE)</f>
        <v>R1012</v>
      </c>
      <c r="Q1989" s="6">
        <f>VLOOKUP(Table2[[#This Row],[CustomerID]],'Hospitalisation Details'!A:M,13,FALSE)</f>
        <v>26</v>
      </c>
      <c r="R1989" s="41"/>
    </row>
    <row r="1990" spans="1:18" x14ac:dyDescent="0.3">
      <c r="A1990" s="6" t="str">
        <f>VLOOKUP('Customer Names'!A1990,'Customer Names'!A:A,1,FALSE)</f>
        <v>Id1989</v>
      </c>
      <c r="B1990" s="6" t="str">
        <f>VLOOKUP(Table2[[#This Row],[CustomerID]],'Customer Names'!A:E,4,FALSE)</f>
        <v xml:space="preserve">  Kate</v>
      </c>
      <c r="C1990" s="6">
        <f>VLOOKUP(Table2[[#This Row],[CustomerID]],'Medical Examinations'!A:J,2,FALSE)</f>
        <v>33.31</v>
      </c>
      <c r="D1990" s="6">
        <f>VLOOKUP(Table2[[#This Row],[CustomerID]],'Medical Examinations'!A:J,3,FALSE)</f>
        <v>4.1900000000000004</v>
      </c>
      <c r="E1990" s="6" t="str">
        <f>VLOOKUP(Table2[[#This Row],[CustomerID]],'Medical Examinations'!A:J,4,FALSE)</f>
        <v>No</v>
      </c>
      <c r="F1990" s="6" t="str">
        <f>VLOOKUP(Table2[[#This Row],[CustomerID]],'Medical Examinations'!A:J,5,FALSE)</f>
        <v>No</v>
      </c>
      <c r="G1990" s="6" t="str">
        <f>VLOOKUP(Table2[[#This Row],[CustomerID]],'Medical Examinations'!A:J,6,FALSE)</f>
        <v>Yes</v>
      </c>
      <c r="H1990" s="6">
        <f>VLOOKUP(Table2[[#This Row],[CustomerID]],'Medical Examinations'!A:J,7,FALSE)</f>
        <v>1</v>
      </c>
      <c r="I1990" s="6" t="str">
        <f>VLOOKUP(Table2[[#This Row],[CustomerID]],'Medical Examinations'!A:J,8,FALSE)</f>
        <v>No</v>
      </c>
      <c r="J1990" s="6" t="str">
        <f>VLOOKUP(Table2[[#This Row],[CustomerID]],'Medical Examinations'!A:J,9,FALSE)</f>
        <v>Obesity</v>
      </c>
      <c r="K1990" s="6" t="str">
        <f>VLOOKUP(Table2[[#This Row],[CustomerID]],'Medical Examinations'!A:J,10,FALSE)</f>
        <v>Normal</v>
      </c>
      <c r="L1990" s="6" t="str">
        <f>VLOOKUP(Table2[[#This Row],[CustomerID]],'Hospitalisation Details'!A:M,12,FALSE)</f>
        <v>3-Jul-2003</v>
      </c>
      <c r="M1990" s="6">
        <f>VLOOKUP(Table2[[#This Row],[CustomerID]],'Hospitalisation Details'!A:M,7,FALSE)</f>
        <v>3280.22</v>
      </c>
      <c r="N1990" s="6" t="str">
        <f>VLOOKUP(Table2[[#This Row],[CustomerID]],'Hospitalisation Details'!A:M,8,FALSE)</f>
        <v>tier - 2</v>
      </c>
      <c r="O1990" s="6" t="str">
        <f>VLOOKUP(Table2[[#This Row],[CustomerID]],'Hospitalisation Details'!A:M,9,FALSE)</f>
        <v>tier - 3</v>
      </c>
      <c r="P1990" s="6" t="str">
        <f>VLOOKUP(Table2[[#This Row],[CustomerID]],'Hospitalisation Details'!A:M,10,FALSE)</f>
        <v>R1011</v>
      </c>
      <c r="Q1990" s="6">
        <f>VLOOKUP(Table2[[#This Row],[CustomerID]],'Hospitalisation Details'!A:M,13,FALSE)</f>
        <v>19</v>
      </c>
      <c r="R1990" s="41"/>
    </row>
    <row r="1991" spans="1:18" x14ac:dyDescent="0.3">
      <c r="A1991" s="6" t="str">
        <f>VLOOKUP('Customer Names'!A1991,'Customer Names'!A:A,1,FALSE)</f>
        <v>Id1990</v>
      </c>
      <c r="B1991" s="6" t="str">
        <f>VLOOKUP(Table2[[#This Row],[CustomerID]],'Customer Names'!A:E,4,FALSE)</f>
        <v xml:space="preserve">  Christopher L</v>
      </c>
      <c r="C1991" s="6">
        <f>VLOOKUP(Table2[[#This Row],[CustomerID]],'Medical Examinations'!A:J,2,FALSE)</f>
        <v>25.745000000000001</v>
      </c>
      <c r="D1991" s="6">
        <f>VLOOKUP(Table2[[#This Row],[CustomerID]],'Medical Examinations'!A:J,3,FALSE)</f>
        <v>4.62</v>
      </c>
      <c r="E1991" s="6" t="str">
        <f>VLOOKUP(Table2[[#This Row],[CustomerID]],'Medical Examinations'!A:J,4,FALSE)</f>
        <v>Yes</v>
      </c>
      <c r="F1991" s="6" t="str">
        <f>VLOOKUP(Table2[[#This Row],[CustomerID]],'Medical Examinations'!A:J,5,FALSE)</f>
        <v>No</v>
      </c>
      <c r="G1991" s="6" t="str">
        <f>VLOOKUP(Table2[[#This Row],[CustomerID]],'Medical Examinations'!A:J,6,FALSE)</f>
        <v>No</v>
      </c>
      <c r="H1991" s="6">
        <f>VLOOKUP(Table2[[#This Row],[CustomerID]],'Medical Examinations'!A:J,7,FALSE)</f>
        <v>0</v>
      </c>
      <c r="I1991" s="6" t="str">
        <f>VLOOKUP(Table2[[#This Row],[CustomerID]],'Medical Examinations'!A:J,8,FALSE)</f>
        <v>No</v>
      </c>
      <c r="J1991" s="6" t="str">
        <f>VLOOKUP(Table2[[#This Row],[CustomerID]],'Medical Examinations'!A:J,9,FALSE)</f>
        <v>OverWeight</v>
      </c>
      <c r="K1991" s="6" t="str">
        <f>VLOOKUP(Table2[[#This Row],[CustomerID]],'Medical Examinations'!A:J,10,FALSE)</f>
        <v>Normal</v>
      </c>
      <c r="L1991" s="6" t="str">
        <f>VLOOKUP(Table2[[#This Row],[CustomerID]],'Hospitalisation Details'!A:M,12,FALSE)</f>
        <v>6-Oct-2001</v>
      </c>
      <c r="M1991" s="6">
        <f>VLOOKUP(Table2[[#This Row],[CustomerID]],'Hospitalisation Details'!A:M,7,FALSE)</f>
        <v>3279.87</v>
      </c>
      <c r="N1991" s="6" t="str">
        <f>VLOOKUP(Table2[[#This Row],[CustomerID]],'Hospitalisation Details'!A:M,8,FALSE)</f>
        <v>tier - 2</v>
      </c>
      <c r="O1991" s="6" t="str">
        <f>VLOOKUP(Table2[[#This Row],[CustomerID]],'Hospitalisation Details'!A:M,9,FALSE)</f>
        <v>tier - 1</v>
      </c>
      <c r="P1991" s="6" t="str">
        <f>VLOOKUP(Table2[[#This Row],[CustomerID]],'Hospitalisation Details'!A:M,10,FALSE)</f>
        <v>R1017</v>
      </c>
      <c r="Q1991" s="6">
        <f>VLOOKUP(Table2[[#This Row],[CustomerID]],'Hospitalisation Details'!A:M,13,FALSE)</f>
        <v>21</v>
      </c>
      <c r="R1991" s="41"/>
    </row>
    <row r="1992" spans="1:18" x14ac:dyDescent="0.3">
      <c r="A1992" s="6" t="str">
        <f>VLOOKUP('Customer Names'!A1992,'Customer Names'!A:A,1,FALSE)</f>
        <v>Id1991</v>
      </c>
      <c r="B1992" s="6" t="str">
        <f>VLOOKUP(Table2[[#This Row],[CustomerID]],'Customer Names'!A:E,4,FALSE)</f>
        <v xml:space="preserve">  Christopher P</v>
      </c>
      <c r="C1992" s="6">
        <f>VLOOKUP(Table2[[#This Row],[CustomerID]],'Medical Examinations'!A:J,2,FALSE)</f>
        <v>37.1</v>
      </c>
      <c r="D1992" s="6">
        <f>VLOOKUP(Table2[[#This Row],[CustomerID]],'Medical Examinations'!A:J,3,FALSE)</f>
        <v>6.24</v>
      </c>
      <c r="E1992" s="6" t="str">
        <f>VLOOKUP(Table2[[#This Row],[CustomerID]],'Medical Examinations'!A:J,4,FALSE)</f>
        <v>No</v>
      </c>
      <c r="F1992" s="6" t="str">
        <f>VLOOKUP(Table2[[#This Row],[CustomerID]],'Medical Examinations'!A:J,5,FALSE)</f>
        <v>No</v>
      </c>
      <c r="G1992" s="6" t="str">
        <f>VLOOKUP(Table2[[#This Row],[CustomerID]],'Medical Examinations'!A:J,6,FALSE)</f>
        <v>No</v>
      </c>
      <c r="H1992" s="6">
        <f>VLOOKUP(Table2[[#This Row],[CustomerID]],'Medical Examinations'!A:J,7,FALSE)</f>
        <v>0</v>
      </c>
      <c r="I1992" s="6" t="str">
        <f>VLOOKUP(Table2[[#This Row],[CustomerID]],'Medical Examinations'!A:J,8,FALSE)</f>
        <v>No</v>
      </c>
      <c r="J1992" s="6" t="str">
        <f>VLOOKUP(Table2[[#This Row],[CustomerID]],'Medical Examinations'!A:J,9,FALSE)</f>
        <v>Obesity</v>
      </c>
      <c r="K1992" s="6" t="str">
        <f>VLOOKUP(Table2[[#This Row],[CustomerID]],'Medical Examinations'!A:J,10,FALSE)</f>
        <v>Prediabetes</v>
      </c>
      <c r="L1992" s="6" t="str">
        <f>VLOOKUP(Table2[[#This Row],[CustomerID]],'Hospitalisation Details'!A:M,12,FALSE)</f>
        <v>1-Jul-1994</v>
      </c>
      <c r="M1992" s="6">
        <f>VLOOKUP(Table2[[#This Row],[CustomerID]],'Hospitalisation Details'!A:M,7,FALSE)</f>
        <v>3277.16</v>
      </c>
      <c r="N1992" s="6" t="str">
        <f>VLOOKUP(Table2[[#This Row],[CustomerID]],'Hospitalisation Details'!A:M,8,FALSE)</f>
        <v>tier - 2</v>
      </c>
      <c r="O1992" s="6" t="str">
        <f>VLOOKUP(Table2[[#This Row],[CustomerID]],'Hospitalisation Details'!A:M,9,FALSE)</f>
        <v>tier - 3</v>
      </c>
      <c r="P1992" s="6" t="str">
        <f>VLOOKUP(Table2[[#This Row],[CustomerID]],'Hospitalisation Details'!A:M,10,FALSE)</f>
        <v>R1011</v>
      </c>
      <c r="Q1992" s="6">
        <f>VLOOKUP(Table2[[#This Row],[CustomerID]],'Hospitalisation Details'!A:M,13,FALSE)</f>
        <v>28</v>
      </c>
      <c r="R1992" s="41"/>
    </row>
    <row r="1993" spans="1:18" x14ac:dyDescent="0.3">
      <c r="A1993" s="6" t="str">
        <f>VLOOKUP('Customer Names'!A1993,'Customer Names'!A:A,1,FALSE)</f>
        <v>Id1992</v>
      </c>
      <c r="B1993" s="6" t="str">
        <f>VLOOKUP(Table2[[#This Row],[CustomerID]],'Customer Names'!A:E,4,FALSE)</f>
        <v xml:space="preserve">  Christopher W</v>
      </c>
      <c r="C1993" s="6">
        <f>VLOOKUP(Table2[[#This Row],[CustomerID]],'Medical Examinations'!A:J,2,FALSE)</f>
        <v>35.435000000000002</v>
      </c>
      <c r="D1993" s="6">
        <f>VLOOKUP(Table2[[#This Row],[CustomerID]],'Medical Examinations'!A:J,3,FALSE)</f>
        <v>5.81</v>
      </c>
      <c r="E1993" s="6" t="str">
        <f>VLOOKUP(Table2[[#This Row],[CustomerID]],'Medical Examinations'!A:J,4,FALSE)</f>
        <v>No</v>
      </c>
      <c r="F1993" s="6" t="str">
        <f>VLOOKUP(Table2[[#This Row],[CustomerID]],'Medical Examinations'!A:J,5,FALSE)</f>
        <v>No</v>
      </c>
      <c r="G1993" s="6" t="str">
        <f>VLOOKUP(Table2[[#This Row],[CustomerID]],'Medical Examinations'!A:J,6,FALSE)</f>
        <v>No</v>
      </c>
      <c r="H1993" s="6">
        <f>VLOOKUP(Table2[[#This Row],[CustomerID]],'Medical Examinations'!A:J,7,FALSE)</f>
        <v>0</v>
      </c>
      <c r="I1993" s="6" t="str">
        <f>VLOOKUP(Table2[[#This Row],[CustomerID]],'Medical Examinations'!A:J,8,FALSE)</f>
        <v>No</v>
      </c>
      <c r="J1993" s="6" t="str">
        <f>VLOOKUP(Table2[[#This Row],[CustomerID]],'Medical Examinations'!A:J,9,FALSE)</f>
        <v>Obesity</v>
      </c>
      <c r="K1993" s="6" t="str">
        <f>VLOOKUP(Table2[[#This Row],[CustomerID]],'Medical Examinations'!A:J,10,FALSE)</f>
        <v>Prediabetes</v>
      </c>
      <c r="L1993" s="6" t="str">
        <f>VLOOKUP(Table2[[#This Row],[CustomerID]],'Hospitalisation Details'!A:M,12,FALSE)</f>
        <v>2-Dec-1994</v>
      </c>
      <c r="M1993" s="6">
        <f>VLOOKUP(Table2[[#This Row],[CustomerID]],'Hospitalisation Details'!A:M,7,FALSE)</f>
        <v>3268.85</v>
      </c>
      <c r="N1993" s="6" t="str">
        <f>VLOOKUP(Table2[[#This Row],[CustomerID]],'Hospitalisation Details'!A:M,8,FALSE)</f>
        <v>tier - 3</v>
      </c>
      <c r="O1993" s="6" t="str">
        <f>VLOOKUP(Table2[[#This Row],[CustomerID]],'Hospitalisation Details'!A:M,9,FALSE)</f>
        <v>tier - 1</v>
      </c>
      <c r="P1993" s="6" t="str">
        <f>VLOOKUP(Table2[[#This Row],[CustomerID]],'Hospitalisation Details'!A:M,10,FALSE)</f>
        <v>R1016</v>
      </c>
      <c r="Q1993" s="6">
        <f>VLOOKUP(Table2[[#This Row],[CustomerID]],'Hospitalisation Details'!A:M,13,FALSE)</f>
        <v>28</v>
      </c>
      <c r="R1993" s="41"/>
    </row>
    <row r="1994" spans="1:18" x14ac:dyDescent="0.3">
      <c r="A1994" s="6" t="str">
        <f>VLOOKUP('Customer Names'!A1994,'Customer Names'!A:A,1,FALSE)</f>
        <v>Id1993</v>
      </c>
      <c r="B1994" s="6" t="str">
        <f>VLOOKUP(Table2[[#This Row],[CustomerID]],'Customer Names'!A:E,4,FALSE)</f>
        <v xml:space="preserve">  Norman H</v>
      </c>
      <c r="C1994" s="6">
        <f>VLOOKUP(Table2[[#This Row],[CustomerID]],'Medical Examinations'!A:J,2,FALSE)</f>
        <v>20.399999999999999</v>
      </c>
      <c r="D1994" s="6">
        <f>VLOOKUP(Table2[[#This Row],[CustomerID]],'Medical Examinations'!A:J,3,FALSE)</f>
        <v>4.83</v>
      </c>
      <c r="E1994" s="6" t="str">
        <f>VLOOKUP(Table2[[#This Row],[CustomerID]],'Medical Examinations'!A:J,4,FALSE)</f>
        <v>No</v>
      </c>
      <c r="F1994" s="6" t="str">
        <f>VLOOKUP(Table2[[#This Row],[CustomerID]],'Medical Examinations'!A:J,5,FALSE)</f>
        <v>No</v>
      </c>
      <c r="G1994" s="6" t="str">
        <f>VLOOKUP(Table2[[#This Row],[CustomerID]],'Medical Examinations'!A:J,6,FALSE)</f>
        <v>No</v>
      </c>
      <c r="H1994" s="6">
        <f>VLOOKUP(Table2[[#This Row],[CustomerID]],'Medical Examinations'!A:J,7,FALSE)</f>
        <v>0</v>
      </c>
      <c r="I1994" s="6" t="str">
        <f>VLOOKUP(Table2[[#This Row],[CustomerID]],'Medical Examinations'!A:J,8,FALSE)</f>
        <v>No</v>
      </c>
      <c r="J1994" s="6" t="str">
        <f>VLOOKUP(Table2[[#This Row],[CustomerID]],'Medical Examinations'!A:J,9,FALSE)</f>
        <v>NormalWeight</v>
      </c>
      <c r="K1994" s="6" t="str">
        <f>VLOOKUP(Table2[[#This Row],[CustomerID]],'Medical Examinations'!A:J,10,FALSE)</f>
        <v>Normal</v>
      </c>
      <c r="L1994" s="6" t="str">
        <f>VLOOKUP(Table2[[#This Row],[CustomerID]],'Hospitalisation Details'!A:M,12,FALSE)</f>
        <v>13-Nov-1991</v>
      </c>
      <c r="M1994" s="6">
        <f>VLOOKUP(Table2[[#This Row],[CustomerID]],'Hospitalisation Details'!A:M,7,FALSE)</f>
        <v>3260.2</v>
      </c>
      <c r="N1994" s="6" t="str">
        <f>VLOOKUP(Table2[[#This Row],[CustomerID]],'Hospitalisation Details'!A:M,8,FALSE)</f>
        <v>tier - 3</v>
      </c>
      <c r="O1994" s="6" t="str">
        <f>VLOOKUP(Table2[[#This Row],[CustomerID]],'Hospitalisation Details'!A:M,9,FALSE)</f>
        <v>tier - 2</v>
      </c>
      <c r="P1994" s="6" t="str">
        <f>VLOOKUP(Table2[[#This Row],[CustomerID]],'Hospitalisation Details'!A:M,10,FALSE)</f>
        <v>R1011</v>
      </c>
      <c r="Q1994" s="6">
        <f>VLOOKUP(Table2[[#This Row],[CustomerID]],'Hospitalisation Details'!A:M,13,FALSE)</f>
        <v>31</v>
      </c>
      <c r="R1994" s="41"/>
    </row>
    <row r="1995" spans="1:18" x14ac:dyDescent="0.3">
      <c r="A1995" s="6" t="str">
        <f>VLOOKUP('Customer Names'!A1995,'Customer Names'!A:A,1,FALSE)</f>
        <v>Id1994</v>
      </c>
      <c r="B1995" s="6" t="str">
        <f>VLOOKUP(Table2[[#This Row],[CustomerID]],'Customer Names'!A:E,4,FALSE)</f>
        <v xml:space="preserve">  Susan</v>
      </c>
      <c r="C1995" s="6">
        <f>VLOOKUP(Table2[[#This Row],[CustomerID]],'Medical Examinations'!A:J,2,FALSE)</f>
        <v>42.13</v>
      </c>
      <c r="D1995" s="6">
        <f>VLOOKUP(Table2[[#This Row],[CustomerID]],'Medical Examinations'!A:J,3,FALSE)</f>
        <v>5.72</v>
      </c>
      <c r="E1995" s="6" t="str">
        <f>VLOOKUP(Table2[[#This Row],[CustomerID]],'Medical Examinations'!A:J,4,FALSE)</f>
        <v>Yes</v>
      </c>
      <c r="F1995" s="6" t="str">
        <f>VLOOKUP(Table2[[#This Row],[CustomerID]],'Medical Examinations'!A:J,5,FALSE)</f>
        <v>No</v>
      </c>
      <c r="G1995" s="6" t="str">
        <f>VLOOKUP(Table2[[#This Row],[CustomerID]],'Medical Examinations'!A:J,6,FALSE)</f>
        <v>Yes</v>
      </c>
      <c r="H1995" s="6">
        <f>VLOOKUP(Table2[[#This Row],[CustomerID]],'Medical Examinations'!A:J,7,FALSE)</f>
        <v>1</v>
      </c>
      <c r="I1995" s="6" t="str">
        <f>VLOOKUP(Table2[[#This Row],[CustomerID]],'Medical Examinations'!A:J,8,FALSE)</f>
        <v>No</v>
      </c>
      <c r="J1995" s="6" t="str">
        <f>VLOOKUP(Table2[[#This Row],[CustomerID]],'Medical Examinations'!A:J,9,FALSE)</f>
        <v>Obesity</v>
      </c>
      <c r="K1995" s="6" t="str">
        <f>VLOOKUP(Table2[[#This Row],[CustomerID]],'Medical Examinations'!A:J,10,FALSE)</f>
        <v>Prediabetes</v>
      </c>
      <c r="L1995" s="6" t="str">
        <f>VLOOKUP(Table2[[#This Row],[CustomerID]],'Hospitalisation Details'!A:M,12,FALSE)</f>
        <v>2-Sep-1997</v>
      </c>
      <c r="M1995" s="6">
        <f>VLOOKUP(Table2[[#This Row],[CustomerID]],'Hospitalisation Details'!A:M,7,FALSE)</f>
        <v>3238.44</v>
      </c>
      <c r="N1995" s="6" t="str">
        <f>VLOOKUP(Table2[[#This Row],[CustomerID]],'Hospitalisation Details'!A:M,8,FALSE)</f>
        <v>tier - 2</v>
      </c>
      <c r="O1995" s="6" t="str">
        <f>VLOOKUP(Table2[[#This Row],[CustomerID]],'Hospitalisation Details'!A:M,9,FALSE)</f>
        <v>tier - 3</v>
      </c>
      <c r="P1995" s="6" t="str">
        <f>VLOOKUP(Table2[[#This Row],[CustomerID]],'Hospitalisation Details'!A:M,10,FALSE)</f>
        <v>R1013</v>
      </c>
      <c r="Q1995" s="6">
        <f>VLOOKUP(Table2[[#This Row],[CustomerID]],'Hospitalisation Details'!A:M,13,FALSE)</f>
        <v>25</v>
      </c>
      <c r="R1995" s="41"/>
    </row>
    <row r="1996" spans="1:18" x14ac:dyDescent="0.3">
      <c r="A1996" s="6" t="str">
        <f>VLOOKUP('Customer Names'!A1996,'Customer Names'!A:A,1,FALSE)</f>
        <v>Id1995</v>
      </c>
      <c r="B1996" s="6" t="str">
        <f>VLOOKUP(Table2[[#This Row],[CustomerID]],'Customer Names'!A:E,4,FALSE)</f>
        <v xml:space="preserve">  Tatyana K</v>
      </c>
      <c r="C1996" s="6">
        <f>VLOOKUP(Table2[[#This Row],[CustomerID]],'Medical Examinations'!A:J,2,FALSE)</f>
        <v>33.99</v>
      </c>
      <c r="D1996" s="6">
        <f>VLOOKUP(Table2[[#This Row],[CustomerID]],'Medical Examinations'!A:J,3,FALSE)</f>
        <v>4.83</v>
      </c>
      <c r="E1996" s="6" t="str">
        <f>VLOOKUP(Table2[[#This Row],[CustomerID]],'Medical Examinations'!A:J,4,FALSE)</f>
        <v>Yes</v>
      </c>
      <c r="F1996" s="6" t="str">
        <f>VLOOKUP(Table2[[#This Row],[CustomerID]],'Medical Examinations'!A:J,5,FALSE)</f>
        <v>No</v>
      </c>
      <c r="G1996" s="6" t="str">
        <f>VLOOKUP(Table2[[#This Row],[CustomerID]],'Medical Examinations'!A:J,6,FALSE)</f>
        <v>Yes</v>
      </c>
      <c r="H1996" s="6">
        <f>VLOOKUP(Table2[[#This Row],[CustomerID]],'Medical Examinations'!A:J,7,FALSE)</f>
        <v>1</v>
      </c>
      <c r="I1996" s="6" t="str">
        <f>VLOOKUP(Table2[[#This Row],[CustomerID]],'Medical Examinations'!A:J,8,FALSE)</f>
        <v>No</v>
      </c>
      <c r="J1996" s="6" t="str">
        <f>VLOOKUP(Table2[[#This Row],[CustomerID]],'Medical Examinations'!A:J,9,FALSE)</f>
        <v>Obesity</v>
      </c>
      <c r="K1996" s="6" t="str">
        <f>VLOOKUP(Table2[[#This Row],[CustomerID]],'Medical Examinations'!A:J,10,FALSE)</f>
        <v>Normal</v>
      </c>
      <c r="L1996" s="6" t="str">
        <f>VLOOKUP(Table2[[#This Row],[CustomerID]],'Hospitalisation Details'!A:M,12,FALSE)</f>
        <v>2-Aug-1997</v>
      </c>
      <c r="M1996" s="6">
        <f>VLOOKUP(Table2[[#This Row],[CustomerID]],'Hospitalisation Details'!A:M,7,FALSE)</f>
        <v>3227.12</v>
      </c>
      <c r="N1996" s="6" t="str">
        <f>VLOOKUP(Table2[[#This Row],[CustomerID]],'Hospitalisation Details'!A:M,8,FALSE)</f>
        <v>tier - 2</v>
      </c>
      <c r="O1996" s="6" t="str">
        <f>VLOOKUP(Table2[[#This Row],[CustomerID]],'Hospitalisation Details'!A:M,9,FALSE)</f>
        <v>tier - 3</v>
      </c>
      <c r="P1996" s="6" t="str">
        <f>VLOOKUP(Table2[[#This Row],[CustomerID]],'Hospitalisation Details'!A:M,10,FALSE)</f>
        <v>R1013</v>
      </c>
      <c r="Q1996" s="6">
        <f>VLOOKUP(Table2[[#This Row],[CustomerID]],'Hospitalisation Details'!A:M,13,FALSE)</f>
        <v>25</v>
      </c>
      <c r="R1996" s="41"/>
    </row>
    <row r="1997" spans="1:18" x14ac:dyDescent="0.3">
      <c r="A1997" s="6" t="str">
        <f>VLOOKUP('Customer Names'!A1997,'Customer Names'!A:A,1,FALSE)</f>
        <v>Id1996</v>
      </c>
      <c r="B1997" s="6" t="str">
        <f>VLOOKUP(Table2[[#This Row],[CustomerID]],'Customer Names'!A:E,4,FALSE)</f>
        <v xml:space="preserve">  Chrissy</v>
      </c>
      <c r="C1997" s="6">
        <f>VLOOKUP(Table2[[#This Row],[CustomerID]],'Medical Examinations'!A:J,2,FALSE)</f>
        <v>28.594999999999999</v>
      </c>
      <c r="D1997" s="6">
        <f>VLOOKUP(Table2[[#This Row],[CustomerID]],'Medical Examinations'!A:J,3,FALSE)</f>
        <v>4.1399999999999997</v>
      </c>
      <c r="E1997" s="6" t="str">
        <f>VLOOKUP(Table2[[#This Row],[CustomerID]],'Medical Examinations'!A:J,4,FALSE)</f>
        <v>Yes</v>
      </c>
      <c r="F1997" s="6" t="str">
        <f>VLOOKUP(Table2[[#This Row],[CustomerID]],'Medical Examinations'!A:J,5,FALSE)</f>
        <v>No</v>
      </c>
      <c r="G1997" s="6" t="str">
        <f>VLOOKUP(Table2[[#This Row],[CustomerID]],'Medical Examinations'!A:J,6,FALSE)</f>
        <v>Yes</v>
      </c>
      <c r="H1997" s="6">
        <f>VLOOKUP(Table2[[#This Row],[CustomerID]],'Medical Examinations'!A:J,7,FALSE)</f>
        <v>1</v>
      </c>
      <c r="I1997" s="6" t="str">
        <f>VLOOKUP(Table2[[#This Row],[CustomerID]],'Medical Examinations'!A:J,8,FALSE)</f>
        <v>No</v>
      </c>
      <c r="J1997" s="6" t="str">
        <f>VLOOKUP(Table2[[#This Row],[CustomerID]],'Medical Examinations'!A:J,9,FALSE)</f>
        <v>OverWeight</v>
      </c>
      <c r="K1997" s="6" t="str">
        <f>VLOOKUP(Table2[[#This Row],[CustomerID]],'Medical Examinations'!A:J,10,FALSE)</f>
        <v>Normal</v>
      </c>
      <c r="L1997" s="6" t="str">
        <f>VLOOKUP(Table2[[#This Row],[CustomerID]],'Hospitalisation Details'!A:M,12,FALSE)</f>
        <v>6-Jul-1997</v>
      </c>
      <c r="M1997" s="6">
        <f>VLOOKUP(Table2[[#This Row],[CustomerID]],'Hospitalisation Details'!A:M,7,FALSE)</f>
        <v>3213.62</v>
      </c>
      <c r="N1997" s="6" t="str">
        <f>VLOOKUP(Table2[[#This Row],[CustomerID]],'Hospitalisation Details'!A:M,8,FALSE)</f>
        <v>tier - 2</v>
      </c>
      <c r="O1997" s="6" t="str">
        <f>VLOOKUP(Table2[[#This Row],[CustomerID]],'Hospitalisation Details'!A:M,9,FALSE)</f>
        <v>tier - 2</v>
      </c>
      <c r="P1997" s="6" t="str">
        <f>VLOOKUP(Table2[[#This Row],[CustomerID]],'Hospitalisation Details'!A:M,10,FALSE)</f>
        <v>R1024</v>
      </c>
      <c r="Q1997" s="6">
        <f>VLOOKUP(Table2[[#This Row],[CustomerID]],'Hospitalisation Details'!A:M,13,FALSE)</f>
        <v>25</v>
      </c>
      <c r="R1997" s="41"/>
    </row>
    <row r="1998" spans="1:18" x14ac:dyDescent="0.3">
      <c r="A1998" s="6" t="str">
        <f>VLOOKUP('Customer Names'!A1998,'Customer Names'!A:A,1,FALSE)</f>
        <v>Id1997</v>
      </c>
      <c r="B1998" s="6" t="str">
        <f>VLOOKUP(Table2[[#This Row],[CustomerID]],'Customer Names'!A:E,4,FALSE)</f>
        <v xml:space="preserve">  Carrie</v>
      </c>
      <c r="C1998" s="6">
        <f>VLOOKUP(Table2[[#This Row],[CustomerID]],'Medical Examinations'!A:J,2,FALSE)</f>
        <v>20.8</v>
      </c>
      <c r="D1998" s="6">
        <f>VLOOKUP(Table2[[#This Row],[CustomerID]],'Medical Examinations'!A:J,3,FALSE)</f>
        <v>4.07</v>
      </c>
      <c r="E1998" s="6" t="str">
        <f>VLOOKUP(Table2[[#This Row],[CustomerID]],'Medical Examinations'!A:J,4,FALSE)</f>
        <v>Yes</v>
      </c>
      <c r="F1998" s="6" t="str">
        <f>VLOOKUP(Table2[[#This Row],[CustomerID]],'Medical Examinations'!A:J,5,FALSE)</f>
        <v>No</v>
      </c>
      <c r="G1998" s="6" t="str">
        <f>VLOOKUP(Table2[[#This Row],[CustomerID]],'Medical Examinations'!A:J,6,FALSE)</f>
        <v>Yes</v>
      </c>
      <c r="H1998" s="6">
        <f>VLOOKUP(Table2[[#This Row],[CustomerID]],'Medical Examinations'!A:J,7,FALSE)</f>
        <v>1</v>
      </c>
      <c r="I1998" s="6" t="str">
        <f>VLOOKUP(Table2[[#This Row],[CustomerID]],'Medical Examinations'!A:J,8,FALSE)</f>
        <v>No</v>
      </c>
      <c r="J1998" s="6" t="str">
        <f>VLOOKUP(Table2[[#This Row],[CustomerID]],'Medical Examinations'!A:J,9,FALSE)</f>
        <v>NormalWeight</v>
      </c>
      <c r="K1998" s="6" t="str">
        <f>VLOOKUP(Table2[[#This Row],[CustomerID]],'Medical Examinations'!A:J,10,FALSE)</f>
        <v>Normal</v>
      </c>
      <c r="L1998" s="6" t="str">
        <f>VLOOKUP(Table2[[#This Row],[CustomerID]],'Hospitalisation Details'!A:M,12,FALSE)</f>
        <v>22-Dec-1997</v>
      </c>
      <c r="M1998" s="6">
        <f>VLOOKUP(Table2[[#This Row],[CustomerID]],'Hospitalisation Details'!A:M,7,FALSE)</f>
        <v>3208.79</v>
      </c>
      <c r="N1998" s="6" t="str">
        <f>VLOOKUP(Table2[[#This Row],[CustomerID]],'Hospitalisation Details'!A:M,8,FALSE)</f>
        <v>tier - 2</v>
      </c>
      <c r="O1998" s="6" t="str">
        <f>VLOOKUP(Table2[[#This Row],[CustomerID]],'Hospitalisation Details'!A:M,9,FALSE)</f>
        <v>tier - 3</v>
      </c>
      <c r="P1998" s="6" t="str">
        <f>VLOOKUP(Table2[[#This Row],[CustomerID]],'Hospitalisation Details'!A:M,10,FALSE)</f>
        <v>R1011</v>
      </c>
      <c r="Q1998" s="6">
        <f>VLOOKUP(Table2[[#This Row],[CustomerID]],'Hospitalisation Details'!A:M,13,FALSE)</f>
        <v>25</v>
      </c>
      <c r="R1998" s="41"/>
    </row>
    <row r="1999" spans="1:18" x14ac:dyDescent="0.3">
      <c r="A1999" s="6" t="str">
        <f>VLOOKUP('Customer Names'!A1999,'Customer Names'!A:A,1,FALSE)</f>
        <v>Id1998</v>
      </c>
      <c r="B1999" s="6" t="str">
        <f>VLOOKUP(Table2[[#This Row],[CustomerID]],'Customer Names'!A:E,4,FALSE)</f>
        <v xml:space="preserve">  Halle</v>
      </c>
      <c r="C1999" s="6">
        <f>VLOOKUP(Table2[[#This Row],[CustomerID]],'Medical Examinations'!A:J,2,FALSE)</f>
        <v>23.465</v>
      </c>
      <c r="D1999" s="6">
        <f>VLOOKUP(Table2[[#This Row],[CustomerID]],'Medical Examinations'!A:J,3,FALSE)</f>
        <v>6.26</v>
      </c>
      <c r="E1999" s="6" t="str">
        <f>VLOOKUP(Table2[[#This Row],[CustomerID]],'Medical Examinations'!A:J,4,FALSE)</f>
        <v>Yes</v>
      </c>
      <c r="F1999" s="6" t="str">
        <f>VLOOKUP(Table2[[#This Row],[CustomerID]],'Medical Examinations'!A:J,5,FALSE)</f>
        <v>No</v>
      </c>
      <c r="G1999" s="6" t="str">
        <f>VLOOKUP(Table2[[#This Row],[CustomerID]],'Medical Examinations'!A:J,6,FALSE)</f>
        <v>Yes</v>
      </c>
      <c r="H1999" s="6">
        <f>VLOOKUP(Table2[[#This Row],[CustomerID]],'Medical Examinations'!A:J,7,FALSE)</f>
        <v>1</v>
      </c>
      <c r="I1999" s="6" t="str">
        <f>VLOOKUP(Table2[[#This Row],[CustomerID]],'Medical Examinations'!A:J,8,FALSE)</f>
        <v>No</v>
      </c>
      <c r="J1999" s="6" t="str">
        <f>VLOOKUP(Table2[[#This Row],[CustomerID]],'Medical Examinations'!A:J,9,FALSE)</f>
        <v>NormalWeight</v>
      </c>
      <c r="K1999" s="6" t="str">
        <f>VLOOKUP(Table2[[#This Row],[CustomerID]],'Medical Examinations'!A:J,10,FALSE)</f>
        <v>Prediabetes</v>
      </c>
      <c r="L1999" s="6" t="str">
        <f>VLOOKUP(Table2[[#This Row],[CustomerID]],'Hospitalisation Details'!A:M,12,FALSE)</f>
        <v>5-Jul-1997</v>
      </c>
      <c r="M1999" s="6">
        <f>VLOOKUP(Table2[[#This Row],[CustomerID]],'Hospitalisation Details'!A:M,7,FALSE)</f>
        <v>3206.49</v>
      </c>
      <c r="N1999" s="6" t="str">
        <f>VLOOKUP(Table2[[#This Row],[CustomerID]],'Hospitalisation Details'!A:M,8,FALSE)</f>
        <v>tier - 2</v>
      </c>
      <c r="O1999" s="6" t="str">
        <f>VLOOKUP(Table2[[#This Row],[CustomerID]],'Hospitalisation Details'!A:M,9,FALSE)</f>
        <v>tier - 3</v>
      </c>
      <c r="P1999" s="6" t="str">
        <f>VLOOKUP(Table2[[#This Row],[CustomerID]],'Hospitalisation Details'!A:M,10,FALSE)</f>
        <v>R1024</v>
      </c>
      <c r="Q1999" s="6">
        <f>VLOOKUP(Table2[[#This Row],[CustomerID]],'Hospitalisation Details'!A:M,13,FALSE)</f>
        <v>25</v>
      </c>
      <c r="R1999" s="41"/>
    </row>
    <row r="2000" spans="1:18" x14ac:dyDescent="0.3">
      <c r="A2000" s="6" t="str">
        <f>VLOOKUP('Customer Names'!A2000,'Customer Names'!A:A,1,FALSE)</f>
        <v>Id1999</v>
      </c>
      <c r="B2000" s="6" t="str">
        <f>VLOOKUP(Table2[[#This Row],[CustomerID]],'Customer Names'!A:E,4,FALSE)</f>
        <v xml:space="preserve">  Carolyn</v>
      </c>
      <c r="C2000" s="6">
        <f>VLOOKUP(Table2[[#This Row],[CustomerID]],'Medical Examinations'!A:J,2,FALSE)</f>
        <v>40.185000000000002</v>
      </c>
      <c r="D2000" s="6">
        <f>VLOOKUP(Table2[[#This Row],[CustomerID]],'Medical Examinations'!A:J,3,FALSE)</f>
        <v>5.88</v>
      </c>
      <c r="E2000" s="6" t="str">
        <f>VLOOKUP(Table2[[#This Row],[CustomerID]],'Medical Examinations'!A:J,4,FALSE)</f>
        <v>Yes</v>
      </c>
      <c r="F2000" s="6" t="str">
        <f>VLOOKUP(Table2[[#This Row],[CustomerID]],'Medical Examinations'!A:J,5,FALSE)</f>
        <v>No</v>
      </c>
      <c r="G2000" s="6" t="str">
        <f>VLOOKUP(Table2[[#This Row],[CustomerID]],'Medical Examinations'!A:J,6,FALSE)</f>
        <v>No</v>
      </c>
      <c r="H2000" s="6">
        <f>VLOOKUP(Table2[[#This Row],[CustomerID]],'Medical Examinations'!A:J,7,FALSE)</f>
        <v>0</v>
      </c>
      <c r="I2000" s="6" t="str">
        <f>VLOOKUP(Table2[[#This Row],[CustomerID]],'Medical Examinations'!A:J,8,FALSE)</f>
        <v>No</v>
      </c>
      <c r="J2000" s="6" t="str">
        <f>VLOOKUP(Table2[[#This Row],[CustomerID]],'Medical Examinations'!A:J,9,FALSE)</f>
        <v>Obesity</v>
      </c>
      <c r="K2000" s="6" t="str">
        <f>VLOOKUP(Table2[[#This Row],[CustomerID]],'Medical Examinations'!A:J,10,FALSE)</f>
        <v>Prediabetes</v>
      </c>
      <c r="L2000" s="6" t="str">
        <f>VLOOKUP(Table2[[#This Row],[CustomerID]],'Hospitalisation Details'!A:M,12,FALSE)</f>
        <v>11-Oct-1996</v>
      </c>
      <c r="M2000" s="6">
        <f>VLOOKUP(Table2[[#This Row],[CustomerID]],'Hospitalisation Details'!A:M,7,FALSE)</f>
        <v>3201.25</v>
      </c>
      <c r="N2000" s="6" t="str">
        <f>VLOOKUP(Table2[[#This Row],[CustomerID]],'Hospitalisation Details'!A:M,8,FALSE)</f>
        <v>tier - 2</v>
      </c>
      <c r="O2000" s="6" t="str">
        <f>VLOOKUP(Table2[[#This Row],[CustomerID]],'Hospitalisation Details'!A:M,9,FALSE)</f>
        <v>tier - 3</v>
      </c>
      <c r="P2000" s="6" t="str">
        <f>VLOOKUP(Table2[[#This Row],[CustomerID]],'Hospitalisation Details'!A:M,10,FALSE)</f>
        <v>R1012</v>
      </c>
      <c r="Q2000" s="6">
        <f>VLOOKUP(Table2[[#This Row],[CustomerID]],'Hospitalisation Details'!A:M,13,FALSE)</f>
        <v>26</v>
      </c>
      <c r="R2000" s="41"/>
    </row>
    <row r="2001" spans="1:18" x14ac:dyDescent="0.3">
      <c r="A2001" s="6" t="str">
        <f>VLOOKUP('Customer Names'!A2001,'Customer Names'!A:A,1,FALSE)</f>
        <v>Id2000</v>
      </c>
      <c r="B2001" s="6" t="str">
        <f>VLOOKUP(Table2[[#This Row],[CustomerID]],'Customer Names'!A:E,4,FALSE)</f>
        <v xml:space="preserve">  Tara D</v>
      </c>
      <c r="C2001" s="6">
        <f>VLOOKUP(Table2[[#This Row],[CustomerID]],'Medical Examinations'!A:J,2,FALSE)</f>
        <v>21.89</v>
      </c>
      <c r="D2001" s="6">
        <f>VLOOKUP(Table2[[#This Row],[CustomerID]],'Medical Examinations'!A:J,3,FALSE)</f>
        <v>5.72</v>
      </c>
      <c r="E2001" s="6" t="str">
        <f>VLOOKUP(Table2[[#This Row],[CustomerID]],'Medical Examinations'!A:J,4,FALSE)</f>
        <v>Yes</v>
      </c>
      <c r="F2001" s="6" t="str">
        <f>VLOOKUP(Table2[[#This Row],[CustomerID]],'Medical Examinations'!A:J,5,FALSE)</f>
        <v>No</v>
      </c>
      <c r="G2001" s="6" t="str">
        <f>VLOOKUP(Table2[[#This Row],[CustomerID]],'Medical Examinations'!A:J,6,FALSE)</f>
        <v>No</v>
      </c>
      <c r="H2001" s="6">
        <f>VLOOKUP(Table2[[#This Row],[CustomerID]],'Medical Examinations'!A:J,7,FALSE)</f>
        <v>0</v>
      </c>
      <c r="I2001" s="6" t="str">
        <f>VLOOKUP(Table2[[#This Row],[CustomerID]],'Medical Examinations'!A:J,8,FALSE)</f>
        <v>No</v>
      </c>
      <c r="J2001" s="6" t="str">
        <f>VLOOKUP(Table2[[#This Row],[CustomerID]],'Medical Examinations'!A:J,9,FALSE)</f>
        <v>NormalWeight</v>
      </c>
      <c r="K2001" s="6" t="str">
        <f>VLOOKUP(Table2[[#This Row],[CustomerID]],'Medical Examinations'!A:J,10,FALSE)</f>
        <v>Prediabetes</v>
      </c>
      <c r="L2001" s="6" t="str">
        <f>VLOOKUP(Table2[[#This Row],[CustomerID]],'Hospitalisation Details'!A:M,12,FALSE)</f>
        <v>2-Sep-2001</v>
      </c>
      <c r="M2001" s="6">
        <f>VLOOKUP(Table2[[#This Row],[CustomerID]],'Hospitalisation Details'!A:M,7,FALSE)</f>
        <v>3180.51</v>
      </c>
      <c r="N2001" s="6" t="str">
        <f>VLOOKUP(Table2[[#This Row],[CustomerID]],'Hospitalisation Details'!A:M,8,FALSE)</f>
        <v>tier - 2</v>
      </c>
      <c r="O2001" s="6" t="str">
        <f>VLOOKUP(Table2[[#This Row],[CustomerID]],'Hospitalisation Details'!A:M,9,FALSE)</f>
        <v>tier - 2</v>
      </c>
      <c r="P2001" s="6" t="str">
        <f>VLOOKUP(Table2[[#This Row],[CustomerID]],'Hospitalisation Details'!A:M,10,FALSE)</f>
        <v>R1013</v>
      </c>
      <c r="Q2001" s="6">
        <f>VLOOKUP(Table2[[#This Row],[CustomerID]],'Hospitalisation Details'!A:M,13,FALSE)</f>
        <v>21</v>
      </c>
      <c r="R2001" s="41"/>
    </row>
    <row r="2002" spans="1:18" x14ac:dyDescent="0.3">
      <c r="A2002" s="6" t="str">
        <f>VLOOKUP('Customer Names'!A2002,'Customer Names'!A:A,1,FALSE)</f>
        <v>Id2001</v>
      </c>
      <c r="B2002" s="6" t="str">
        <f>VLOOKUP(Table2[[#This Row],[CustomerID]],'Customer Names'!A:E,4,FALSE)</f>
        <v xml:space="preserve">  Rasim M</v>
      </c>
      <c r="C2002" s="6">
        <f>VLOOKUP(Table2[[#This Row],[CustomerID]],'Medical Examinations'!A:J,2,FALSE)</f>
        <v>29.34</v>
      </c>
      <c r="D2002" s="6">
        <f>VLOOKUP(Table2[[#This Row],[CustomerID]],'Medical Examinations'!A:J,3,FALSE)</f>
        <v>6.09</v>
      </c>
      <c r="E2002" s="6" t="str">
        <f>VLOOKUP(Table2[[#This Row],[CustomerID]],'Medical Examinations'!A:J,4,FALSE)</f>
        <v>Yes</v>
      </c>
      <c r="F2002" s="6" t="str">
        <f>VLOOKUP(Table2[[#This Row],[CustomerID]],'Medical Examinations'!A:J,5,FALSE)</f>
        <v>yes</v>
      </c>
      <c r="G2002" s="6" t="str">
        <f>VLOOKUP(Table2[[#This Row],[CustomerID]],'Medical Examinations'!A:J,6,FALSE)</f>
        <v>No</v>
      </c>
      <c r="H2002" s="6">
        <f>VLOOKUP(Table2[[#This Row],[CustomerID]],'Medical Examinations'!A:J,7,FALSE)</f>
        <v>2</v>
      </c>
      <c r="I2002" s="6" t="str">
        <f>VLOOKUP(Table2[[#This Row],[CustomerID]],'Medical Examinations'!A:J,8,FALSE)</f>
        <v>No</v>
      </c>
      <c r="J2002" s="6" t="str">
        <f>VLOOKUP(Table2[[#This Row],[CustomerID]],'Medical Examinations'!A:J,9,FALSE)</f>
        <v>OverWeight</v>
      </c>
      <c r="K2002" s="6" t="str">
        <f>VLOOKUP(Table2[[#This Row],[CustomerID]],'Medical Examinations'!A:J,10,FALSE)</f>
        <v>Prediabetes</v>
      </c>
      <c r="L2002" s="6" t="str">
        <f>VLOOKUP(Table2[[#This Row],[CustomerID]],'Hospitalisation Details'!A:M,12,FALSE)</f>
        <v>23-Sep-2000</v>
      </c>
      <c r="M2002" s="6">
        <f>VLOOKUP(Table2[[#This Row],[CustomerID]],'Hospitalisation Details'!A:M,7,FALSE)</f>
        <v>3179.96</v>
      </c>
      <c r="N2002" s="6" t="str">
        <f>VLOOKUP(Table2[[#This Row],[CustomerID]],'Hospitalisation Details'!A:M,8,FALSE)</f>
        <v>tier - 2</v>
      </c>
      <c r="O2002" s="6" t="str">
        <f>VLOOKUP(Table2[[#This Row],[CustomerID]],'Hospitalisation Details'!A:M,9,FALSE)</f>
        <v>tier - 2</v>
      </c>
      <c r="P2002" s="6" t="str">
        <f>VLOOKUP(Table2[[#This Row],[CustomerID]],'Hospitalisation Details'!A:M,10,FALSE)</f>
        <v>R1012</v>
      </c>
      <c r="Q2002" s="6">
        <f>VLOOKUP(Table2[[#This Row],[CustomerID]],'Hospitalisation Details'!A:M,13,FALSE)</f>
        <v>22</v>
      </c>
      <c r="R2002" s="41"/>
    </row>
    <row r="2003" spans="1:18" x14ac:dyDescent="0.3">
      <c r="A2003" s="6" t="str">
        <f>VLOOKUP('Customer Names'!A2003,'Customer Names'!A:A,1,FALSE)</f>
        <v>Id2002</v>
      </c>
      <c r="B2003" s="6" t="str">
        <f>VLOOKUP(Table2[[#This Row],[CustomerID]],'Customer Names'!A:E,4,FALSE)</f>
        <v xml:space="preserve">  Dina</v>
      </c>
      <c r="C2003" s="6">
        <f>VLOOKUP(Table2[[#This Row],[CustomerID]],'Medical Examinations'!A:J,2,FALSE)</f>
        <v>22.61</v>
      </c>
      <c r="D2003" s="6">
        <f>VLOOKUP(Table2[[#This Row],[CustomerID]],'Medical Examinations'!A:J,3,FALSE)</f>
        <v>4.25</v>
      </c>
      <c r="E2003" s="6" t="str">
        <f>VLOOKUP(Table2[[#This Row],[CustomerID]],'Medical Examinations'!A:J,4,FALSE)</f>
        <v>Yes</v>
      </c>
      <c r="F2003" s="6" t="str">
        <f>VLOOKUP(Table2[[#This Row],[CustomerID]],'Medical Examinations'!A:J,5,FALSE)</f>
        <v>No</v>
      </c>
      <c r="G2003" s="6" t="str">
        <f>VLOOKUP(Table2[[#This Row],[CustomerID]],'Medical Examinations'!A:J,6,FALSE)</f>
        <v>No</v>
      </c>
      <c r="H2003" s="6">
        <f>VLOOKUP(Table2[[#This Row],[CustomerID]],'Medical Examinations'!A:J,7,FALSE)</f>
        <v>0</v>
      </c>
      <c r="I2003" s="6" t="str">
        <f>VLOOKUP(Table2[[#This Row],[CustomerID]],'Medical Examinations'!A:J,8,FALSE)</f>
        <v>No</v>
      </c>
      <c r="J2003" s="6" t="str">
        <f>VLOOKUP(Table2[[#This Row],[CustomerID]],'Medical Examinations'!A:J,9,FALSE)</f>
        <v>NormalWeight</v>
      </c>
      <c r="K2003" s="6" t="str">
        <f>VLOOKUP(Table2[[#This Row],[CustomerID]],'Medical Examinations'!A:J,10,FALSE)</f>
        <v>Normal</v>
      </c>
      <c r="L2003" s="6" t="str">
        <f>VLOOKUP(Table2[[#This Row],[CustomerID]],'Hospitalisation Details'!A:M,12,FALSE)</f>
        <v>3-Jul-1996</v>
      </c>
      <c r="M2003" s="6">
        <f>VLOOKUP(Table2[[#This Row],[CustomerID]],'Hospitalisation Details'!A:M,7,FALSE)</f>
        <v>3176.82</v>
      </c>
      <c r="N2003" s="6" t="str">
        <f>VLOOKUP(Table2[[#This Row],[CustomerID]],'Hospitalisation Details'!A:M,8,FALSE)</f>
        <v>tier - 2</v>
      </c>
      <c r="O2003" s="6" t="str">
        <f>VLOOKUP(Table2[[#This Row],[CustomerID]],'Hospitalisation Details'!A:M,9,FALSE)</f>
        <v>tier - 1</v>
      </c>
      <c r="P2003" s="6" t="str">
        <f>VLOOKUP(Table2[[#This Row],[CustomerID]],'Hospitalisation Details'!A:M,10,FALSE)</f>
        <v>R1012</v>
      </c>
      <c r="Q2003" s="6">
        <f>VLOOKUP(Table2[[#This Row],[CustomerID]],'Hospitalisation Details'!A:M,13,FALSE)</f>
        <v>26</v>
      </c>
      <c r="R2003" s="41"/>
    </row>
    <row r="2004" spans="1:18" x14ac:dyDescent="0.3">
      <c r="A2004" s="6" t="str">
        <f>VLOOKUP('Customer Names'!A2004,'Customer Names'!A:A,1,FALSE)</f>
        <v>Id2003</v>
      </c>
      <c r="B2004" s="6" t="str">
        <f>VLOOKUP(Table2[[#This Row],[CustomerID]],'Customer Names'!A:E,4,FALSE)</f>
        <v xml:space="preserve">  Lisa</v>
      </c>
      <c r="C2004" s="6">
        <f>VLOOKUP(Table2[[#This Row],[CustomerID]],'Medical Examinations'!A:J,2,FALSE)</f>
        <v>22.23</v>
      </c>
      <c r="D2004" s="6">
        <f>VLOOKUP(Table2[[#This Row],[CustomerID]],'Medical Examinations'!A:J,3,FALSE)</f>
        <v>6.09</v>
      </c>
      <c r="E2004" s="6" t="str">
        <f>VLOOKUP(Table2[[#This Row],[CustomerID]],'Medical Examinations'!A:J,4,FALSE)</f>
        <v>Yes</v>
      </c>
      <c r="F2004" s="6" t="str">
        <f>VLOOKUP(Table2[[#This Row],[CustomerID]],'Medical Examinations'!A:J,5,FALSE)</f>
        <v>No</v>
      </c>
      <c r="G2004" s="6" t="str">
        <f>VLOOKUP(Table2[[#This Row],[CustomerID]],'Medical Examinations'!A:J,6,FALSE)</f>
        <v>No</v>
      </c>
      <c r="H2004" s="6">
        <f>VLOOKUP(Table2[[#This Row],[CustomerID]],'Medical Examinations'!A:J,7,FALSE)</f>
        <v>0</v>
      </c>
      <c r="I2004" s="6" t="str">
        <f>VLOOKUP(Table2[[#This Row],[CustomerID]],'Medical Examinations'!A:J,8,FALSE)</f>
        <v>No</v>
      </c>
      <c r="J2004" s="6" t="str">
        <f>VLOOKUP(Table2[[#This Row],[CustomerID]],'Medical Examinations'!A:J,9,FALSE)</f>
        <v>NormalWeight</v>
      </c>
      <c r="K2004" s="6" t="str">
        <f>VLOOKUP(Table2[[#This Row],[CustomerID]],'Medical Examinations'!A:J,10,FALSE)</f>
        <v>Prediabetes</v>
      </c>
      <c r="L2004" s="6" t="str">
        <f>VLOOKUP(Table2[[#This Row],[CustomerID]],'Hospitalisation Details'!A:M,12,FALSE)</f>
        <v>14-Aug-1996</v>
      </c>
      <c r="M2004" s="6">
        <f>VLOOKUP(Table2[[#This Row],[CustomerID]],'Hospitalisation Details'!A:M,7,FALSE)</f>
        <v>3176.29</v>
      </c>
      <c r="N2004" s="6" t="str">
        <f>VLOOKUP(Table2[[#This Row],[CustomerID]],'Hospitalisation Details'!A:M,8,FALSE)</f>
        <v>tier - 2</v>
      </c>
      <c r="O2004" s="6" t="str">
        <f>VLOOKUP(Table2[[#This Row],[CustomerID]],'Hospitalisation Details'!A:M,9,FALSE)</f>
        <v>tier - 2</v>
      </c>
      <c r="P2004" s="6" t="str">
        <f>VLOOKUP(Table2[[#This Row],[CustomerID]],'Hospitalisation Details'!A:M,10,FALSE)</f>
        <v>R1012</v>
      </c>
      <c r="Q2004" s="6">
        <f>VLOOKUP(Table2[[#This Row],[CustomerID]],'Hospitalisation Details'!A:M,13,FALSE)</f>
        <v>26</v>
      </c>
      <c r="R2004" s="41"/>
    </row>
    <row r="2005" spans="1:18" x14ac:dyDescent="0.3">
      <c r="A2005" s="6" t="str">
        <f>VLOOKUP('Customer Names'!A2005,'Customer Names'!A:A,1,FALSE)</f>
        <v>Id2004</v>
      </c>
      <c r="B2005" s="6" t="str">
        <f>VLOOKUP(Table2[[#This Row],[CustomerID]],'Customer Names'!A:E,4,FALSE)</f>
        <v xml:space="preserve">  Caitrin</v>
      </c>
      <c r="C2005" s="6">
        <f>VLOOKUP(Table2[[#This Row],[CustomerID]],'Medical Examinations'!A:J,2,FALSE)</f>
        <v>33.4</v>
      </c>
      <c r="D2005" s="6">
        <f>VLOOKUP(Table2[[#This Row],[CustomerID]],'Medical Examinations'!A:J,3,FALSE)</f>
        <v>5.51</v>
      </c>
      <c r="E2005" s="6" t="str">
        <f>VLOOKUP(Table2[[#This Row],[CustomerID]],'Medical Examinations'!A:J,4,FALSE)</f>
        <v>No</v>
      </c>
      <c r="F2005" s="6" t="str">
        <f>VLOOKUP(Table2[[#This Row],[CustomerID]],'Medical Examinations'!A:J,5,FALSE)</f>
        <v>No</v>
      </c>
      <c r="G2005" s="6" t="str">
        <f>VLOOKUP(Table2[[#This Row],[CustomerID]],'Medical Examinations'!A:J,6,FALSE)</f>
        <v>No</v>
      </c>
      <c r="H2005" s="6">
        <f>VLOOKUP(Table2[[#This Row],[CustomerID]],'Medical Examinations'!A:J,7,FALSE)</f>
        <v>0</v>
      </c>
      <c r="I2005" s="6" t="str">
        <f>VLOOKUP(Table2[[#This Row],[CustomerID]],'Medical Examinations'!A:J,8,FALSE)</f>
        <v>No</v>
      </c>
      <c r="J2005" s="6" t="str">
        <f>VLOOKUP(Table2[[#This Row],[CustomerID]],'Medical Examinations'!A:J,9,FALSE)</f>
        <v>Obesity</v>
      </c>
      <c r="K2005" s="6" t="str">
        <f>VLOOKUP(Table2[[#This Row],[CustomerID]],'Medical Examinations'!A:J,10,FALSE)</f>
        <v>Normal</v>
      </c>
      <c r="L2005" s="6" t="str">
        <f>VLOOKUP(Table2[[#This Row],[CustomerID]],'Hospitalisation Details'!A:M,12,FALSE)</f>
        <v>6-Jul-1994</v>
      </c>
      <c r="M2005" s="6">
        <f>VLOOKUP(Table2[[#This Row],[CustomerID]],'Hospitalisation Details'!A:M,7,FALSE)</f>
        <v>3172.02</v>
      </c>
      <c r="N2005" s="6" t="str">
        <f>VLOOKUP(Table2[[#This Row],[CustomerID]],'Hospitalisation Details'!A:M,8,FALSE)</f>
        <v>tier - 2</v>
      </c>
      <c r="O2005" s="6" t="str">
        <f>VLOOKUP(Table2[[#This Row],[CustomerID]],'Hospitalisation Details'!A:M,9,FALSE)</f>
        <v>tier - 1</v>
      </c>
      <c r="P2005" s="6" t="str">
        <f>VLOOKUP(Table2[[#This Row],[CustomerID]],'Hospitalisation Details'!A:M,10,FALSE)</f>
        <v>R1011</v>
      </c>
      <c r="Q2005" s="6">
        <f>VLOOKUP(Table2[[#This Row],[CustomerID]],'Hospitalisation Details'!A:M,13,FALSE)</f>
        <v>28</v>
      </c>
      <c r="R2005" s="41"/>
    </row>
    <row r="2006" spans="1:18" x14ac:dyDescent="0.3">
      <c r="A2006" s="6" t="str">
        <f>VLOOKUP('Customer Names'!A2006,'Customer Names'!A:A,1,FALSE)</f>
        <v>Id2005</v>
      </c>
      <c r="B2006" s="6" t="str">
        <f>VLOOKUP(Table2[[#This Row],[CustomerID]],'Customer Names'!A:E,4,FALSE)</f>
        <v xml:space="preserve">  Adriana S</v>
      </c>
      <c r="C2006" s="6">
        <f>VLOOKUP(Table2[[#This Row],[CustomerID]],'Medical Examinations'!A:J,2,FALSE)</f>
        <v>33.11</v>
      </c>
      <c r="D2006" s="6">
        <f>VLOOKUP(Table2[[#This Row],[CustomerID]],'Medical Examinations'!A:J,3,FALSE)</f>
        <v>5.63</v>
      </c>
      <c r="E2006" s="6" t="str">
        <f>VLOOKUP(Table2[[#This Row],[CustomerID]],'Medical Examinations'!A:J,4,FALSE)</f>
        <v>No</v>
      </c>
      <c r="F2006" s="6" t="str">
        <f>VLOOKUP(Table2[[#This Row],[CustomerID]],'Medical Examinations'!A:J,5,FALSE)</f>
        <v>No</v>
      </c>
      <c r="G2006" s="6" t="str">
        <f>VLOOKUP(Table2[[#This Row],[CustomerID]],'Medical Examinations'!A:J,6,FALSE)</f>
        <v>No</v>
      </c>
      <c r="H2006" s="6">
        <f>VLOOKUP(Table2[[#This Row],[CustomerID]],'Medical Examinations'!A:J,7,FALSE)</f>
        <v>0</v>
      </c>
      <c r="I2006" s="6" t="str">
        <f>VLOOKUP(Table2[[#This Row],[CustomerID]],'Medical Examinations'!A:J,8,FALSE)</f>
        <v>No</v>
      </c>
      <c r="J2006" s="6" t="str">
        <f>VLOOKUP(Table2[[#This Row],[CustomerID]],'Medical Examinations'!A:J,9,FALSE)</f>
        <v>Obesity</v>
      </c>
      <c r="K2006" s="6" t="str">
        <f>VLOOKUP(Table2[[#This Row],[CustomerID]],'Medical Examinations'!A:J,10,FALSE)</f>
        <v>Normal</v>
      </c>
      <c r="L2006" s="6" t="str">
        <f>VLOOKUP(Table2[[#This Row],[CustomerID]],'Hospitalisation Details'!A:M,12,FALSE)</f>
        <v>25-Oct-1994</v>
      </c>
      <c r="M2006" s="6">
        <f>VLOOKUP(Table2[[#This Row],[CustomerID]],'Hospitalisation Details'!A:M,7,FALSE)</f>
        <v>3171.61</v>
      </c>
      <c r="N2006" s="6" t="str">
        <f>VLOOKUP(Table2[[#This Row],[CustomerID]],'Hospitalisation Details'!A:M,8,FALSE)</f>
        <v>tier - 2</v>
      </c>
      <c r="O2006" s="6" t="str">
        <f>VLOOKUP(Table2[[#This Row],[CustomerID]],'Hospitalisation Details'!A:M,9,FALSE)</f>
        <v>tier - 3</v>
      </c>
      <c r="P2006" s="6" t="str">
        <f>VLOOKUP(Table2[[#This Row],[CustomerID]],'Hospitalisation Details'!A:M,10,FALSE)</f>
        <v>R1013</v>
      </c>
      <c r="Q2006" s="6">
        <f>VLOOKUP(Table2[[#This Row],[CustomerID]],'Hospitalisation Details'!A:M,13,FALSE)</f>
        <v>28</v>
      </c>
      <c r="R2006" s="41"/>
    </row>
    <row r="2007" spans="1:18" x14ac:dyDescent="0.3">
      <c r="A2007" s="6" t="str">
        <f>VLOOKUP('Customer Names'!A2007,'Customer Names'!A:A,1,FALSE)</f>
        <v>Id2006</v>
      </c>
      <c r="B2007" s="6" t="str">
        <f>VLOOKUP(Table2[[#This Row],[CustomerID]],'Customer Names'!A:E,4,FALSE)</f>
        <v xml:space="preserve">  Megan</v>
      </c>
      <c r="C2007" s="6">
        <f>VLOOKUP(Table2[[#This Row],[CustomerID]],'Medical Examinations'!A:J,2,FALSE)</f>
        <v>16.815000000000001</v>
      </c>
      <c r="D2007" s="6">
        <f>VLOOKUP(Table2[[#This Row],[CustomerID]],'Medical Examinations'!A:J,3,FALSE)</f>
        <v>5.29</v>
      </c>
      <c r="E2007" s="6" t="str">
        <f>VLOOKUP(Table2[[#This Row],[CustomerID]],'Medical Examinations'!A:J,4,FALSE)</f>
        <v>Yes</v>
      </c>
      <c r="F2007" s="6" t="str">
        <f>VLOOKUP(Table2[[#This Row],[CustomerID]],'Medical Examinations'!A:J,5,FALSE)</f>
        <v>No</v>
      </c>
      <c r="G2007" s="6" t="str">
        <f>VLOOKUP(Table2[[#This Row],[CustomerID]],'Medical Examinations'!A:J,6,FALSE)</f>
        <v>No</v>
      </c>
      <c r="H2007" s="6">
        <f>VLOOKUP(Table2[[#This Row],[CustomerID]],'Medical Examinations'!A:J,7,FALSE)</f>
        <v>0</v>
      </c>
      <c r="I2007" s="6" t="str">
        <f>VLOOKUP(Table2[[#This Row],[CustomerID]],'Medical Examinations'!A:J,8,FALSE)</f>
        <v>No</v>
      </c>
      <c r="J2007" s="6" t="str">
        <f>VLOOKUP(Table2[[#This Row],[CustomerID]],'Medical Examinations'!A:J,9,FALSE)</f>
        <v>UnderWeight</v>
      </c>
      <c r="K2007" s="6" t="str">
        <f>VLOOKUP(Table2[[#This Row],[CustomerID]],'Medical Examinations'!A:J,10,FALSE)</f>
        <v>Normal</v>
      </c>
      <c r="L2007" s="6" t="str">
        <f>VLOOKUP(Table2[[#This Row],[CustomerID]],'Hospitalisation Details'!A:M,12,FALSE)</f>
        <v>29-Aug-2001</v>
      </c>
      <c r="M2007" s="6">
        <f>VLOOKUP(Table2[[#This Row],[CustomerID]],'Hospitalisation Details'!A:M,7,FALSE)</f>
        <v>3167.46</v>
      </c>
      <c r="N2007" s="6" t="str">
        <f>VLOOKUP(Table2[[#This Row],[CustomerID]],'Hospitalisation Details'!A:M,8,FALSE)</f>
        <v>tier - 2</v>
      </c>
      <c r="O2007" s="6" t="str">
        <f>VLOOKUP(Table2[[#This Row],[CustomerID]],'Hospitalisation Details'!A:M,9,FALSE)</f>
        <v>tier - 3</v>
      </c>
      <c r="P2007" s="6" t="str">
        <f>VLOOKUP(Table2[[#This Row],[CustomerID]],'Hospitalisation Details'!A:M,10,FALSE)</f>
        <v>R1024</v>
      </c>
      <c r="Q2007" s="6">
        <f>VLOOKUP(Table2[[#This Row],[CustomerID]],'Hospitalisation Details'!A:M,13,FALSE)</f>
        <v>21</v>
      </c>
      <c r="R2007" s="41"/>
    </row>
    <row r="2008" spans="1:18" x14ac:dyDescent="0.3">
      <c r="A2008" s="6" t="str">
        <f>VLOOKUP('Customer Names'!A2008,'Customer Names'!A:A,1,FALSE)</f>
        <v>Id2007</v>
      </c>
      <c r="B2008" s="6" t="str">
        <f>VLOOKUP(Table2[[#This Row],[CustomerID]],'Customer Names'!A:E,4,FALSE)</f>
        <v xml:space="preserve">  Kristen M</v>
      </c>
      <c r="C2008" s="6">
        <f>VLOOKUP(Table2[[#This Row],[CustomerID]],'Medical Examinations'!A:J,2,FALSE)</f>
        <v>25.61</v>
      </c>
      <c r="D2008" s="6">
        <f>VLOOKUP(Table2[[#This Row],[CustomerID]],'Medical Examinations'!A:J,3,FALSE)</f>
        <v>4</v>
      </c>
      <c r="E2008" s="6" t="str">
        <f>VLOOKUP(Table2[[#This Row],[CustomerID]],'Medical Examinations'!A:J,4,FALSE)</f>
        <v>No</v>
      </c>
      <c r="F2008" s="6" t="str">
        <f>VLOOKUP(Table2[[#This Row],[CustomerID]],'Medical Examinations'!A:J,5,FALSE)</f>
        <v>No</v>
      </c>
      <c r="G2008" s="6" t="str">
        <f>VLOOKUP(Table2[[#This Row],[CustomerID]],'Medical Examinations'!A:J,6,FALSE)</f>
        <v>Yes</v>
      </c>
      <c r="H2008" s="6">
        <f>VLOOKUP(Table2[[#This Row],[CustomerID]],'Medical Examinations'!A:J,7,FALSE)</f>
        <v>1</v>
      </c>
      <c r="I2008" s="6" t="str">
        <f>VLOOKUP(Table2[[#This Row],[CustomerID]],'Medical Examinations'!A:J,8,FALSE)</f>
        <v>No</v>
      </c>
      <c r="J2008" s="6" t="str">
        <f>VLOOKUP(Table2[[#This Row],[CustomerID]],'Medical Examinations'!A:J,9,FALSE)</f>
        <v>OverWeight</v>
      </c>
      <c r="K2008" s="6" t="str">
        <f>VLOOKUP(Table2[[#This Row],[CustomerID]],'Medical Examinations'!A:J,10,FALSE)</f>
        <v>Normal</v>
      </c>
      <c r="L2008" s="6" t="str">
        <f>VLOOKUP(Table2[[#This Row],[CustomerID]],'Hospitalisation Details'!A:M,12,FALSE)</f>
        <v>25-Sep-1993</v>
      </c>
      <c r="M2008" s="6">
        <f>VLOOKUP(Table2[[#This Row],[CustomerID]],'Hospitalisation Details'!A:M,7,FALSE)</f>
        <v>3162.02</v>
      </c>
      <c r="N2008" s="6" t="str">
        <f>VLOOKUP(Table2[[#This Row],[CustomerID]],'Hospitalisation Details'!A:M,8,FALSE)</f>
        <v>tier - 2</v>
      </c>
      <c r="O2008" s="6" t="str">
        <f>VLOOKUP(Table2[[#This Row],[CustomerID]],'Hospitalisation Details'!A:M,9,FALSE)</f>
        <v>tier - 3</v>
      </c>
      <c r="P2008" s="6" t="str">
        <f>VLOOKUP(Table2[[#This Row],[CustomerID]],'Hospitalisation Details'!A:M,10,FALSE)</f>
        <v>R1013</v>
      </c>
      <c r="Q2008" s="6">
        <f>VLOOKUP(Table2[[#This Row],[CustomerID]],'Hospitalisation Details'!A:M,13,FALSE)</f>
        <v>29</v>
      </c>
      <c r="R2008" s="41"/>
    </row>
    <row r="2009" spans="1:18" x14ac:dyDescent="0.3">
      <c r="A2009" s="6" t="str">
        <f>VLOOKUP('Customer Names'!A2009,'Customer Names'!A:A,1,FALSE)</f>
        <v>Id2008</v>
      </c>
      <c r="B2009" s="6" t="str">
        <f>VLOOKUP(Table2[[#This Row],[CustomerID]],'Customer Names'!A:E,4,FALSE)</f>
        <v xml:space="preserve">  Alix</v>
      </c>
      <c r="C2009" s="6">
        <f>VLOOKUP(Table2[[#This Row],[CustomerID]],'Medical Examinations'!A:J,2,FALSE)</f>
        <v>25.8</v>
      </c>
      <c r="D2009" s="6">
        <f>VLOOKUP(Table2[[#This Row],[CustomerID]],'Medical Examinations'!A:J,3,FALSE)</f>
        <v>5.49</v>
      </c>
      <c r="E2009" s="6" t="str">
        <f>VLOOKUP(Table2[[#This Row],[CustomerID]],'Medical Examinations'!A:J,4,FALSE)</f>
        <v>No</v>
      </c>
      <c r="F2009" s="6" t="str">
        <f>VLOOKUP(Table2[[#This Row],[CustomerID]],'Medical Examinations'!A:J,5,FALSE)</f>
        <v>No</v>
      </c>
      <c r="G2009" s="6" t="str">
        <f>VLOOKUP(Table2[[#This Row],[CustomerID]],'Medical Examinations'!A:J,6,FALSE)</f>
        <v>No</v>
      </c>
      <c r="H2009" s="6">
        <f>VLOOKUP(Table2[[#This Row],[CustomerID]],'Medical Examinations'!A:J,7,FALSE)</f>
        <v>0</v>
      </c>
      <c r="I2009" s="6" t="str">
        <f>VLOOKUP(Table2[[#This Row],[CustomerID]],'Medical Examinations'!A:J,8,FALSE)</f>
        <v>No</v>
      </c>
      <c r="J2009" s="6" t="str">
        <f>VLOOKUP(Table2[[#This Row],[CustomerID]],'Medical Examinations'!A:J,9,FALSE)</f>
        <v>OverWeight</v>
      </c>
      <c r="K2009" s="6" t="str">
        <f>VLOOKUP(Table2[[#This Row],[CustomerID]],'Medical Examinations'!A:J,10,FALSE)</f>
        <v>Normal</v>
      </c>
      <c r="L2009" s="6" t="str">
        <f>VLOOKUP(Table2[[#This Row],[CustomerID]],'Hospitalisation Details'!A:M,12,FALSE)</f>
        <v>10-Jul-1994</v>
      </c>
      <c r="M2009" s="6">
        <f>VLOOKUP(Table2[[#This Row],[CustomerID]],'Hospitalisation Details'!A:M,7,FALSE)</f>
        <v>3161.45</v>
      </c>
      <c r="N2009" s="6" t="str">
        <f>VLOOKUP(Table2[[#This Row],[CustomerID]],'Hospitalisation Details'!A:M,8,FALSE)</f>
        <v>tier - 2</v>
      </c>
      <c r="O2009" s="6" t="str">
        <f>VLOOKUP(Table2[[#This Row],[CustomerID]],'Hospitalisation Details'!A:M,9,FALSE)</f>
        <v>tier - 1</v>
      </c>
      <c r="P2009" s="6" t="str">
        <f>VLOOKUP(Table2[[#This Row],[CustomerID]],'Hospitalisation Details'!A:M,10,FALSE)</f>
        <v>R1011</v>
      </c>
      <c r="Q2009" s="6">
        <f>VLOOKUP(Table2[[#This Row],[CustomerID]],'Hospitalisation Details'!A:M,13,FALSE)</f>
        <v>28</v>
      </c>
      <c r="R2009" s="41"/>
    </row>
    <row r="2010" spans="1:18" x14ac:dyDescent="0.3">
      <c r="A2010" s="6" t="str">
        <f>VLOOKUP('Customer Names'!A2010,'Customer Names'!A:A,1,FALSE)</f>
        <v>Id2009</v>
      </c>
      <c r="B2010" s="6" t="str">
        <f>VLOOKUP(Table2[[#This Row],[CustomerID]],'Customer Names'!A:E,4,FALSE)</f>
        <v xml:space="preserve">  Kakushin</v>
      </c>
      <c r="C2010" s="6">
        <f>VLOOKUP(Table2[[#This Row],[CustomerID]],'Medical Examinations'!A:J,2,FALSE)</f>
        <v>27.39</v>
      </c>
      <c r="D2010" s="6">
        <f>VLOOKUP(Table2[[#This Row],[CustomerID]],'Medical Examinations'!A:J,3,FALSE)</f>
        <v>5.34</v>
      </c>
      <c r="E2010" s="6" t="str">
        <f>VLOOKUP(Table2[[#This Row],[CustomerID]],'Medical Examinations'!A:J,4,FALSE)</f>
        <v>No</v>
      </c>
      <c r="F2010" s="6" t="str">
        <f>VLOOKUP(Table2[[#This Row],[CustomerID]],'Medical Examinations'!A:J,5,FALSE)</f>
        <v>No</v>
      </c>
      <c r="G2010" s="6" t="str">
        <f>VLOOKUP(Table2[[#This Row],[CustomerID]],'Medical Examinations'!A:J,6,FALSE)</f>
        <v>No</v>
      </c>
      <c r="H2010" s="6">
        <f>VLOOKUP(Table2[[#This Row],[CustomerID]],'Medical Examinations'!A:J,7,FALSE)</f>
        <v>0</v>
      </c>
      <c r="I2010" s="6" t="str">
        <f>VLOOKUP(Table2[[#This Row],[CustomerID]],'Medical Examinations'!A:J,8,FALSE)</f>
        <v>No</v>
      </c>
      <c r="J2010" s="6" t="str">
        <f>VLOOKUP(Table2[[#This Row],[CustomerID]],'Medical Examinations'!A:J,9,FALSE)</f>
        <v>OverWeight</v>
      </c>
      <c r="K2010" s="6" t="str">
        <f>VLOOKUP(Table2[[#This Row],[CustomerID]],'Medical Examinations'!A:J,10,FALSE)</f>
        <v>Normal</v>
      </c>
      <c r="L2010" s="6" t="str">
        <f>VLOOKUP(Table2[[#This Row],[CustomerID]],'Hospitalisation Details'!A:M,12,FALSE)</f>
        <v>25-Jun-1999</v>
      </c>
      <c r="M2010" s="6">
        <f>VLOOKUP(Table2[[#This Row],[CustomerID]],'Hospitalisation Details'!A:M,7,FALSE)</f>
        <v>3128.35</v>
      </c>
      <c r="N2010" s="6" t="str">
        <f>VLOOKUP(Table2[[#This Row],[CustomerID]],'Hospitalisation Details'!A:M,8,FALSE)</f>
        <v>tier - 2</v>
      </c>
      <c r="O2010" s="6" t="str">
        <f>VLOOKUP(Table2[[#This Row],[CustomerID]],'Hospitalisation Details'!A:M,9,FALSE)</f>
        <v>tier - 3</v>
      </c>
      <c r="P2010" s="6" t="str">
        <f>VLOOKUP(Table2[[#This Row],[CustomerID]],'Hospitalisation Details'!A:M,10,FALSE)</f>
        <v>R1021</v>
      </c>
      <c r="Q2010" s="6">
        <f>VLOOKUP(Table2[[#This Row],[CustomerID]],'Hospitalisation Details'!A:M,13,FALSE)</f>
        <v>23</v>
      </c>
      <c r="R2010" s="41"/>
    </row>
    <row r="2011" spans="1:18" x14ac:dyDescent="0.3">
      <c r="A2011" s="6" t="str">
        <f>VLOOKUP('Customer Names'!A2011,'Customer Names'!A:A,1,FALSE)</f>
        <v>Id2010</v>
      </c>
      <c r="B2011" s="6" t="str">
        <f>VLOOKUP(Table2[[#This Row],[CustomerID]],'Customer Names'!A:E,4,FALSE)</f>
        <v xml:space="preserve">  Michael J</v>
      </c>
      <c r="C2011" s="6">
        <f>VLOOKUP(Table2[[#This Row],[CustomerID]],'Medical Examinations'!A:J,2,FALSE)</f>
        <v>17.03</v>
      </c>
      <c r="D2011" s="6">
        <f>VLOOKUP(Table2[[#This Row],[CustomerID]],'Medical Examinations'!A:J,3,FALSE)</f>
        <v>4.12</v>
      </c>
      <c r="E2011" s="6" t="str">
        <f>VLOOKUP(Table2[[#This Row],[CustomerID]],'Medical Examinations'!A:J,4,FALSE)</f>
        <v>No</v>
      </c>
      <c r="F2011" s="6" t="str">
        <f>VLOOKUP(Table2[[#This Row],[CustomerID]],'Medical Examinations'!A:J,5,FALSE)</f>
        <v>No</v>
      </c>
      <c r="G2011" s="6" t="str">
        <f>VLOOKUP(Table2[[#This Row],[CustomerID]],'Medical Examinations'!A:J,6,FALSE)</f>
        <v>No</v>
      </c>
      <c r="H2011" s="6">
        <f>VLOOKUP(Table2[[#This Row],[CustomerID]],'Medical Examinations'!A:J,7,FALSE)</f>
        <v>1</v>
      </c>
      <c r="I2011" s="6" t="str">
        <f>VLOOKUP(Table2[[#This Row],[CustomerID]],'Medical Examinations'!A:J,8,FALSE)</f>
        <v>No</v>
      </c>
      <c r="J2011" s="6" t="str">
        <f>VLOOKUP(Table2[[#This Row],[CustomerID]],'Medical Examinations'!A:J,9,FALSE)</f>
        <v>UnderWeight</v>
      </c>
      <c r="K2011" s="6" t="str">
        <f>VLOOKUP(Table2[[#This Row],[CustomerID]],'Medical Examinations'!A:J,10,FALSE)</f>
        <v>Normal</v>
      </c>
      <c r="L2011" s="6" t="str">
        <f>VLOOKUP(Table2[[#This Row],[CustomerID]],'Hospitalisation Details'!A:M,12,FALSE)</f>
        <v>1-Aug-1987</v>
      </c>
      <c r="M2011" s="6">
        <f>VLOOKUP(Table2[[#This Row],[CustomerID]],'Hospitalisation Details'!A:M,7,FALSE)</f>
        <v>3088.06</v>
      </c>
      <c r="N2011" s="6" t="str">
        <f>VLOOKUP(Table2[[#This Row],[CustomerID]],'Hospitalisation Details'!A:M,8,FALSE)</f>
        <v>tier - 2</v>
      </c>
      <c r="O2011" s="6" t="str">
        <f>VLOOKUP(Table2[[#This Row],[CustomerID]],'Hospitalisation Details'!A:M,9,FALSE)</f>
        <v>tier - 2</v>
      </c>
      <c r="P2011" s="6" t="str">
        <f>VLOOKUP(Table2[[#This Row],[CustomerID]],'Hospitalisation Details'!A:M,10,FALSE)</f>
        <v>R1013</v>
      </c>
      <c r="Q2011" s="6">
        <f>VLOOKUP(Table2[[#This Row],[CustomerID]],'Hospitalisation Details'!A:M,13,FALSE)</f>
        <v>35</v>
      </c>
      <c r="R2011" s="41"/>
    </row>
    <row r="2012" spans="1:18" x14ac:dyDescent="0.3">
      <c r="A2012" s="6" t="str">
        <f>VLOOKUP('Customer Names'!A2012,'Customer Names'!A:A,1,FALSE)</f>
        <v>Id2011</v>
      </c>
      <c r="B2012" s="6" t="str">
        <f>VLOOKUP(Table2[[#This Row],[CustomerID]],'Customer Names'!A:E,4,FALSE)</f>
        <v xml:space="preserve">  Bradley</v>
      </c>
      <c r="C2012" s="6">
        <f>VLOOKUP(Table2[[#This Row],[CustomerID]],'Medical Examinations'!A:J,2,FALSE)</f>
        <v>23.75</v>
      </c>
      <c r="D2012" s="6">
        <f>VLOOKUP(Table2[[#This Row],[CustomerID]],'Medical Examinations'!A:J,3,FALSE)</f>
        <v>5.49</v>
      </c>
      <c r="E2012" s="6" t="str">
        <f>VLOOKUP(Table2[[#This Row],[CustomerID]],'Medical Examinations'!A:J,4,FALSE)</f>
        <v>Yes</v>
      </c>
      <c r="F2012" s="6" t="str">
        <f>VLOOKUP(Table2[[#This Row],[CustomerID]],'Medical Examinations'!A:J,5,FALSE)</f>
        <v>No</v>
      </c>
      <c r="G2012" s="6" t="str">
        <f>VLOOKUP(Table2[[#This Row],[CustomerID]],'Medical Examinations'!A:J,6,FALSE)</f>
        <v>No</v>
      </c>
      <c r="H2012" s="6">
        <f>VLOOKUP(Table2[[#This Row],[CustomerID]],'Medical Examinations'!A:J,7,FALSE)</f>
        <v>0</v>
      </c>
      <c r="I2012" s="6" t="str">
        <f>VLOOKUP(Table2[[#This Row],[CustomerID]],'Medical Examinations'!A:J,8,FALSE)</f>
        <v>No</v>
      </c>
      <c r="J2012" s="6" t="str">
        <f>VLOOKUP(Table2[[#This Row],[CustomerID]],'Medical Examinations'!A:J,9,FALSE)</f>
        <v>NormalWeight</v>
      </c>
      <c r="K2012" s="6" t="str">
        <f>VLOOKUP(Table2[[#This Row],[CustomerID]],'Medical Examinations'!A:J,10,FALSE)</f>
        <v>Normal</v>
      </c>
      <c r="L2012" s="6" t="str">
        <f>VLOOKUP(Table2[[#This Row],[CustomerID]],'Hospitalisation Details'!A:M,12,FALSE)</f>
        <v>13-Oct-2001</v>
      </c>
      <c r="M2012" s="6">
        <f>VLOOKUP(Table2[[#This Row],[CustomerID]],'Hospitalisation Details'!A:M,7,FALSE)</f>
        <v>3077.1</v>
      </c>
      <c r="N2012" s="6" t="str">
        <f>VLOOKUP(Table2[[#This Row],[CustomerID]],'Hospitalisation Details'!A:M,8,FALSE)</f>
        <v>tier - 2</v>
      </c>
      <c r="O2012" s="6" t="str">
        <f>VLOOKUP(Table2[[#This Row],[CustomerID]],'Hospitalisation Details'!A:M,9,FALSE)</f>
        <v>tier - 1</v>
      </c>
      <c r="P2012" s="6" t="str">
        <f>VLOOKUP(Table2[[#This Row],[CustomerID]],'Hospitalisation Details'!A:M,10,FALSE)</f>
        <v>R1012</v>
      </c>
      <c r="Q2012" s="6">
        <f>VLOOKUP(Table2[[#This Row],[CustomerID]],'Hospitalisation Details'!A:M,13,FALSE)</f>
        <v>21</v>
      </c>
      <c r="R2012" s="41"/>
    </row>
    <row r="2013" spans="1:18" x14ac:dyDescent="0.3">
      <c r="A2013" s="6" t="str">
        <f>VLOOKUP('Customer Names'!A2013,'Customer Names'!A:A,1,FALSE)</f>
        <v>Id2012</v>
      </c>
      <c r="B2013" s="6" t="str">
        <f>VLOOKUP(Table2[[#This Row],[CustomerID]],'Customer Names'!A:E,4,FALSE)</f>
        <v xml:space="preserve">  Matt</v>
      </c>
      <c r="C2013" s="6">
        <f>VLOOKUP(Table2[[#This Row],[CustomerID]],'Medical Examinations'!A:J,2,FALSE)</f>
        <v>26.03</v>
      </c>
      <c r="D2013" s="6">
        <f>VLOOKUP(Table2[[#This Row],[CustomerID]],'Medical Examinations'!A:J,3,FALSE)</f>
        <v>5.1100000000000003</v>
      </c>
      <c r="E2013" s="6" t="str">
        <f>VLOOKUP(Table2[[#This Row],[CustomerID]],'Medical Examinations'!A:J,4,FALSE)</f>
        <v>Yes</v>
      </c>
      <c r="F2013" s="6" t="str">
        <f>VLOOKUP(Table2[[#This Row],[CustomerID]],'Medical Examinations'!A:J,5,FALSE)</f>
        <v>No</v>
      </c>
      <c r="G2013" s="6" t="str">
        <f>VLOOKUP(Table2[[#This Row],[CustomerID]],'Medical Examinations'!A:J,6,FALSE)</f>
        <v>No</v>
      </c>
      <c r="H2013" s="6">
        <f>VLOOKUP(Table2[[#This Row],[CustomerID]],'Medical Examinations'!A:J,7,FALSE)</f>
        <v>1</v>
      </c>
      <c r="I2013" s="6" t="str">
        <f>VLOOKUP(Table2[[#This Row],[CustomerID]],'Medical Examinations'!A:J,8,FALSE)</f>
        <v>No</v>
      </c>
      <c r="J2013" s="6" t="str">
        <f>VLOOKUP(Table2[[#This Row],[CustomerID]],'Medical Examinations'!A:J,9,FALSE)</f>
        <v>OverWeight</v>
      </c>
      <c r="K2013" s="6" t="str">
        <f>VLOOKUP(Table2[[#This Row],[CustomerID]],'Medical Examinations'!A:J,10,FALSE)</f>
        <v>Normal</v>
      </c>
      <c r="L2013" s="6" t="str">
        <f>VLOOKUP(Table2[[#This Row],[CustomerID]],'Hospitalisation Details'!A:M,12,FALSE)</f>
        <v>10-Sep-1995</v>
      </c>
      <c r="M2013" s="6">
        <f>VLOOKUP(Table2[[#This Row],[CustomerID]],'Hospitalisation Details'!A:M,7,FALSE)</f>
        <v>3070.81</v>
      </c>
      <c r="N2013" s="6" t="str">
        <f>VLOOKUP(Table2[[#This Row],[CustomerID]],'Hospitalisation Details'!A:M,8,FALSE)</f>
        <v>tier - 3</v>
      </c>
      <c r="O2013" s="6" t="str">
        <f>VLOOKUP(Table2[[#This Row],[CustomerID]],'Hospitalisation Details'!A:M,9,FALSE)</f>
        <v>tier - 1</v>
      </c>
      <c r="P2013" s="6" t="str">
        <f>VLOOKUP(Table2[[#This Row],[CustomerID]],'Hospitalisation Details'!A:M,10,FALSE)</f>
        <v>R1017</v>
      </c>
      <c r="Q2013" s="6">
        <f>VLOOKUP(Table2[[#This Row],[CustomerID]],'Hospitalisation Details'!A:M,13,FALSE)</f>
        <v>27</v>
      </c>
      <c r="R2013" s="41"/>
    </row>
    <row r="2014" spans="1:18" x14ac:dyDescent="0.3">
      <c r="A2014" s="6" t="str">
        <f>VLOOKUP('Customer Names'!A2014,'Customer Names'!A:A,1,FALSE)</f>
        <v>Id2013</v>
      </c>
      <c r="B2014" s="6" t="str">
        <f>VLOOKUP(Table2[[#This Row],[CustomerID]],'Customer Names'!A:E,4,FALSE)</f>
        <v xml:space="preserve">  Amanda C</v>
      </c>
      <c r="C2014" s="6">
        <f>VLOOKUP(Table2[[#This Row],[CustomerID]],'Medical Examinations'!A:J,2,FALSE)</f>
        <v>16.079999999999998</v>
      </c>
      <c r="D2014" s="6">
        <f>VLOOKUP(Table2[[#This Row],[CustomerID]],'Medical Examinations'!A:J,3,FALSE)</f>
        <v>5.94</v>
      </c>
      <c r="E2014" s="6" t="str">
        <f>VLOOKUP(Table2[[#This Row],[CustomerID]],'Medical Examinations'!A:J,4,FALSE)</f>
        <v>No</v>
      </c>
      <c r="F2014" s="6" t="str">
        <f>VLOOKUP(Table2[[#This Row],[CustomerID]],'Medical Examinations'!A:J,5,FALSE)</f>
        <v>No</v>
      </c>
      <c r="G2014" s="6" t="str">
        <f>VLOOKUP(Table2[[#This Row],[CustomerID]],'Medical Examinations'!A:J,6,FALSE)</f>
        <v>No</v>
      </c>
      <c r="H2014" s="6">
        <f>VLOOKUP(Table2[[#This Row],[CustomerID]],'Medical Examinations'!A:J,7,FALSE)</f>
        <v>0</v>
      </c>
      <c r="I2014" s="6" t="str">
        <f>VLOOKUP(Table2[[#This Row],[CustomerID]],'Medical Examinations'!A:J,8,FALSE)</f>
        <v>No</v>
      </c>
      <c r="J2014" s="6" t="str">
        <f>VLOOKUP(Table2[[#This Row],[CustomerID]],'Medical Examinations'!A:J,9,FALSE)</f>
        <v>UnderWeight</v>
      </c>
      <c r="K2014" s="6" t="str">
        <f>VLOOKUP(Table2[[#This Row],[CustomerID]],'Medical Examinations'!A:J,10,FALSE)</f>
        <v>Prediabetes</v>
      </c>
      <c r="L2014" s="6" t="str">
        <f>VLOOKUP(Table2[[#This Row],[CustomerID]],'Hospitalisation Details'!A:M,12,FALSE)</f>
        <v>1-Oct-1989</v>
      </c>
      <c r="M2014" s="6">
        <f>VLOOKUP(Table2[[#This Row],[CustomerID]],'Hospitalisation Details'!A:M,7,FALSE)</f>
        <v>3065.49</v>
      </c>
      <c r="N2014" s="6" t="str">
        <f>VLOOKUP(Table2[[#This Row],[CustomerID]],'Hospitalisation Details'!A:M,8,FALSE)</f>
        <v>tier - 2</v>
      </c>
      <c r="O2014" s="6" t="str">
        <f>VLOOKUP(Table2[[#This Row],[CustomerID]],'Hospitalisation Details'!A:M,9,FALSE)</f>
        <v>tier - 1</v>
      </c>
      <c r="P2014" s="6" t="str">
        <f>VLOOKUP(Table2[[#This Row],[CustomerID]],'Hospitalisation Details'!A:M,10,FALSE)</f>
        <v>R1012</v>
      </c>
      <c r="Q2014" s="6">
        <f>VLOOKUP(Table2[[#This Row],[CustomerID]],'Hospitalisation Details'!A:M,13,FALSE)</f>
        <v>33</v>
      </c>
      <c r="R2014" s="41"/>
    </row>
    <row r="2015" spans="1:18" x14ac:dyDescent="0.3">
      <c r="A2015" s="6" t="str">
        <f>VLOOKUP('Customer Names'!A2015,'Customer Names'!A:A,1,FALSE)</f>
        <v>Id2014</v>
      </c>
      <c r="B2015" s="6" t="str">
        <f>VLOOKUP(Table2[[#This Row],[CustomerID]],'Customer Names'!A:E,4,FALSE)</f>
        <v xml:space="preserve">  Valur</v>
      </c>
      <c r="C2015" s="6">
        <f>VLOOKUP(Table2[[#This Row],[CustomerID]],'Medical Examinations'!A:J,2,FALSE)</f>
        <v>30.875</v>
      </c>
      <c r="D2015" s="6">
        <f>VLOOKUP(Table2[[#This Row],[CustomerID]],'Medical Examinations'!A:J,3,FALSE)</f>
        <v>5.54</v>
      </c>
      <c r="E2015" s="6" t="str">
        <f>VLOOKUP(Table2[[#This Row],[CustomerID]],'Medical Examinations'!A:J,4,FALSE)</f>
        <v>No</v>
      </c>
      <c r="F2015" s="6" t="str">
        <f>VLOOKUP(Table2[[#This Row],[CustomerID]],'Medical Examinations'!A:J,5,FALSE)</f>
        <v>No</v>
      </c>
      <c r="G2015" s="6" t="str">
        <f>VLOOKUP(Table2[[#This Row],[CustomerID]],'Medical Examinations'!A:J,6,FALSE)</f>
        <v>No</v>
      </c>
      <c r="H2015" s="6">
        <f>VLOOKUP(Table2[[#This Row],[CustomerID]],'Medical Examinations'!A:J,7,FALSE)</f>
        <v>0</v>
      </c>
      <c r="I2015" s="6" t="str">
        <f>VLOOKUP(Table2[[#This Row],[CustomerID]],'Medical Examinations'!A:J,8,FALSE)</f>
        <v>No</v>
      </c>
      <c r="J2015" s="6" t="str">
        <f>VLOOKUP(Table2[[#This Row],[CustomerID]],'Medical Examinations'!A:J,9,FALSE)</f>
        <v>Obesity</v>
      </c>
      <c r="K2015" s="6" t="str">
        <f>VLOOKUP(Table2[[#This Row],[CustomerID]],'Medical Examinations'!A:J,10,FALSE)</f>
        <v>Normal</v>
      </c>
      <c r="L2015" s="6" t="str">
        <f>VLOOKUP(Table2[[#This Row],[CustomerID]],'Hospitalisation Details'!A:M,12,FALSE)</f>
        <v>26-Sep-1994</v>
      </c>
      <c r="M2015" s="6">
        <f>VLOOKUP(Table2[[#This Row],[CustomerID]],'Hospitalisation Details'!A:M,7,FALSE)</f>
        <v>3062.51</v>
      </c>
      <c r="N2015" s="6" t="str">
        <f>VLOOKUP(Table2[[#This Row],[CustomerID]],'Hospitalisation Details'!A:M,8,FALSE)</f>
        <v>tier - 3</v>
      </c>
      <c r="O2015" s="6" t="str">
        <f>VLOOKUP(Table2[[#This Row],[CustomerID]],'Hospitalisation Details'!A:M,9,FALSE)</f>
        <v>tier - 1</v>
      </c>
      <c r="P2015" s="6" t="str">
        <f>VLOOKUP(Table2[[#This Row],[CustomerID]],'Hospitalisation Details'!A:M,10,FALSE)</f>
        <v>R1012</v>
      </c>
      <c r="Q2015" s="6">
        <f>VLOOKUP(Table2[[#This Row],[CustomerID]],'Hospitalisation Details'!A:M,13,FALSE)</f>
        <v>28</v>
      </c>
      <c r="R2015" s="41"/>
    </row>
    <row r="2016" spans="1:18" x14ac:dyDescent="0.3">
      <c r="A2016" s="6" t="str">
        <f>VLOOKUP('Customer Names'!A2016,'Customer Names'!A:A,1,FALSE)</f>
        <v>Id2015</v>
      </c>
      <c r="B2016" s="6" t="str">
        <f>VLOOKUP(Table2[[#This Row],[CustomerID]],'Customer Names'!A:E,4,FALSE)</f>
        <v xml:space="preserve">  Erica J</v>
      </c>
      <c r="C2016" s="6">
        <f>VLOOKUP(Table2[[#This Row],[CustomerID]],'Medical Examinations'!A:J,2,FALSE)</f>
        <v>31.79</v>
      </c>
      <c r="D2016" s="6">
        <f>VLOOKUP(Table2[[#This Row],[CustomerID]],'Medical Examinations'!A:J,3,FALSE)</f>
        <v>7.09</v>
      </c>
      <c r="E2016" s="6" t="str">
        <f>VLOOKUP(Table2[[#This Row],[CustomerID]],'Medical Examinations'!A:J,4,FALSE)</f>
        <v>No</v>
      </c>
      <c r="F2016" s="6" t="str">
        <f>VLOOKUP(Table2[[#This Row],[CustomerID]],'Medical Examinations'!A:J,5,FALSE)</f>
        <v>No</v>
      </c>
      <c r="G2016" s="6" t="str">
        <f>VLOOKUP(Table2[[#This Row],[CustomerID]],'Medical Examinations'!A:J,6,FALSE)</f>
        <v>No</v>
      </c>
      <c r="H2016" s="6">
        <f>VLOOKUP(Table2[[#This Row],[CustomerID]],'Medical Examinations'!A:J,7,FALSE)</f>
        <v>0</v>
      </c>
      <c r="I2016" s="6" t="str">
        <f>VLOOKUP(Table2[[#This Row],[CustomerID]],'Medical Examinations'!A:J,8,FALSE)</f>
        <v>No</v>
      </c>
      <c r="J2016" s="6" t="str">
        <f>VLOOKUP(Table2[[#This Row],[CustomerID]],'Medical Examinations'!A:J,9,FALSE)</f>
        <v>Obesity</v>
      </c>
      <c r="K2016" s="6" t="str">
        <f>VLOOKUP(Table2[[#This Row],[CustomerID]],'Medical Examinations'!A:J,10,FALSE)</f>
        <v>Diabetes</v>
      </c>
      <c r="L2016" s="6" t="str">
        <f>VLOOKUP(Table2[[#This Row],[CustomerID]],'Hospitalisation Details'!A:M,12,FALSE)</f>
        <v>21-Jun-2002</v>
      </c>
      <c r="M2016" s="6">
        <f>VLOOKUP(Table2[[#This Row],[CustomerID]],'Hospitalisation Details'!A:M,7,FALSE)</f>
        <v>3056.39</v>
      </c>
      <c r="N2016" s="6" t="str">
        <f>VLOOKUP(Table2[[#This Row],[CustomerID]],'Hospitalisation Details'!A:M,8,FALSE)</f>
        <v>tier - 2</v>
      </c>
      <c r="O2016" s="6" t="str">
        <f>VLOOKUP(Table2[[#This Row],[CustomerID]],'Hospitalisation Details'!A:M,9,FALSE)</f>
        <v>tier - 3</v>
      </c>
      <c r="P2016" s="6" t="str">
        <f>VLOOKUP(Table2[[#This Row],[CustomerID]],'Hospitalisation Details'!A:M,10,FALSE)</f>
        <v>R1013</v>
      </c>
      <c r="Q2016" s="6">
        <f>VLOOKUP(Table2[[#This Row],[CustomerID]],'Hospitalisation Details'!A:M,13,FALSE)</f>
        <v>20</v>
      </c>
      <c r="R2016" s="41"/>
    </row>
    <row r="2017" spans="1:18" x14ac:dyDescent="0.3">
      <c r="A2017" s="6" t="str">
        <f>VLOOKUP('Customer Names'!A2017,'Customer Names'!A:A,1,FALSE)</f>
        <v>Id2016</v>
      </c>
      <c r="B2017" s="6" t="str">
        <f>VLOOKUP(Table2[[#This Row],[CustomerID]],'Customer Names'!A:E,4,FALSE)</f>
        <v xml:space="preserve">  Stephen F</v>
      </c>
      <c r="C2017" s="6">
        <f>VLOOKUP(Table2[[#This Row],[CustomerID]],'Medical Examinations'!A:J,2,FALSE)</f>
        <v>28.48</v>
      </c>
      <c r="D2017" s="6">
        <f>VLOOKUP(Table2[[#This Row],[CustomerID]],'Medical Examinations'!A:J,3,FALSE)</f>
        <v>6.22</v>
      </c>
      <c r="E2017" s="6" t="str">
        <f>VLOOKUP(Table2[[#This Row],[CustomerID]],'Medical Examinations'!A:J,4,FALSE)</f>
        <v>Yes</v>
      </c>
      <c r="F2017" s="6" t="str">
        <f>VLOOKUP(Table2[[#This Row],[CustomerID]],'Medical Examinations'!A:J,5,FALSE)</f>
        <v>No</v>
      </c>
      <c r="G2017" s="6" t="str">
        <f>VLOOKUP(Table2[[#This Row],[CustomerID]],'Medical Examinations'!A:J,6,FALSE)</f>
        <v>Yes</v>
      </c>
      <c r="H2017" s="6">
        <f>VLOOKUP(Table2[[#This Row],[CustomerID]],'Medical Examinations'!A:J,7,FALSE)</f>
        <v>1</v>
      </c>
      <c r="I2017" s="6" t="str">
        <f>VLOOKUP(Table2[[#This Row],[CustomerID]],'Medical Examinations'!A:J,8,FALSE)</f>
        <v>No</v>
      </c>
      <c r="J2017" s="6" t="str">
        <f>VLOOKUP(Table2[[#This Row],[CustomerID]],'Medical Examinations'!A:J,9,FALSE)</f>
        <v>OverWeight</v>
      </c>
      <c r="K2017" s="6" t="str">
        <f>VLOOKUP(Table2[[#This Row],[CustomerID]],'Medical Examinations'!A:J,10,FALSE)</f>
        <v>Prediabetes</v>
      </c>
      <c r="L2017" s="6" t="str">
        <f>VLOOKUP(Table2[[#This Row],[CustomerID]],'Hospitalisation Details'!A:M,12,FALSE)</f>
        <v>22-Dec-1997</v>
      </c>
      <c r="M2017" s="6">
        <f>VLOOKUP(Table2[[#This Row],[CustomerID]],'Hospitalisation Details'!A:M,7,FALSE)</f>
        <v>3051.73</v>
      </c>
      <c r="N2017" s="6" t="str">
        <f>VLOOKUP(Table2[[#This Row],[CustomerID]],'Hospitalisation Details'!A:M,8,FALSE)</f>
        <v>tier - 2</v>
      </c>
      <c r="O2017" s="6" t="str">
        <f>VLOOKUP(Table2[[#This Row],[CustomerID]],'Hospitalisation Details'!A:M,9,FALSE)</f>
        <v>tier - 2</v>
      </c>
      <c r="P2017" s="6" t="str">
        <f>VLOOKUP(Table2[[#This Row],[CustomerID]],'Hospitalisation Details'!A:M,10,FALSE)</f>
        <v>R1011</v>
      </c>
      <c r="Q2017" s="6">
        <f>VLOOKUP(Table2[[#This Row],[CustomerID]],'Hospitalisation Details'!A:M,13,FALSE)</f>
        <v>25</v>
      </c>
      <c r="R2017" s="41"/>
    </row>
    <row r="2018" spans="1:18" x14ac:dyDescent="0.3">
      <c r="A2018" s="6" t="str">
        <f>VLOOKUP('Customer Names'!A2018,'Customer Names'!A:A,1,FALSE)</f>
        <v>Id2017</v>
      </c>
      <c r="B2018" s="6" t="str">
        <f>VLOOKUP(Table2[[#This Row],[CustomerID]],'Customer Names'!A:E,4,FALSE)</f>
        <v xml:space="preserve">  Lissa</v>
      </c>
      <c r="C2018" s="6">
        <f>VLOOKUP(Table2[[#This Row],[CustomerID]],'Medical Examinations'!A:J,2,FALSE)</f>
        <v>26.6</v>
      </c>
      <c r="D2018" s="6">
        <f>VLOOKUP(Table2[[#This Row],[CustomerID]],'Medical Examinations'!A:J,3,FALSE)</f>
        <v>4.33</v>
      </c>
      <c r="E2018" s="6" t="str">
        <f>VLOOKUP(Table2[[#This Row],[CustomerID]],'Medical Examinations'!A:J,4,FALSE)</f>
        <v>No</v>
      </c>
      <c r="F2018" s="6" t="str">
        <f>VLOOKUP(Table2[[#This Row],[CustomerID]],'Medical Examinations'!A:J,5,FALSE)</f>
        <v>No</v>
      </c>
      <c r="G2018" s="6" t="str">
        <f>VLOOKUP(Table2[[#This Row],[CustomerID]],'Medical Examinations'!A:J,6,FALSE)</f>
        <v>No</v>
      </c>
      <c r="H2018" s="6">
        <f>VLOOKUP(Table2[[#This Row],[CustomerID]],'Medical Examinations'!A:J,7,FALSE)</f>
        <v>1</v>
      </c>
      <c r="I2018" s="6" t="str">
        <f>VLOOKUP(Table2[[#This Row],[CustomerID]],'Medical Examinations'!A:J,8,FALSE)</f>
        <v>No</v>
      </c>
      <c r="J2018" s="6" t="str">
        <f>VLOOKUP(Table2[[#This Row],[CustomerID]],'Medical Examinations'!A:J,9,FALSE)</f>
        <v>OverWeight</v>
      </c>
      <c r="K2018" s="6" t="str">
        <f>VLOOKUP(Table2[[#This Row],[CustomerID]],'Medical Examinations'!A:J,10,FALSE)</f>
        <v>Normal</v>
      </c>
      <c r="L2018" s="6" t="str">
        <f>VLOOKUP(Table2[[#This Row],[CustomerID]],'Hospitalisation Details'!A:M,12,FALSE)</f>
        <v>9-Aug-1998</v>
      </c>
      <c r="M2018" s="6">
        <f>VLOOKUP(Table2[[#This Row],[CustomerID]],'Hospitalisation Details'!A:M,7,FALSE)</f>
        <v>3046.06</v>
      </c>
      <c r="N2018" s="6" t="str">
        <f>VLOOKUP(Table2[[#This Row],[CustomerID]],'Hospitalisation Details'!A:M,8,FALSE)</f>
        <v>tier - 2</v>
      </c>
      <c r="O2018" s="6" t="str">
        <f>VLOOKUP(Table2[[#This Row],[CustomerID]],'Hospitalisation Details'!A:M,9,FALSE)</f>
        <v>tier - 1</v>
      </c>
      <c r="P2018" s="6" t="str">
        <f>VLOOKUP(Table2[[#This Row],[CustomerID]],'Hospitalisation Details'!A:M,10,FALSE)</f>
        <v>R1023</v>
      </c>
      <c r="Q2018" s="6">
        <f>VLOOKUP(Table2[[#This Row],[CustomerID]],'Hospitalisation Details'!A:M,13,FALSE)</f>
        <v>24</v>
      </c>
      <c r="R2018" s="41"/>
    </row>
    <row r="2019" spans="1:18" x14ac:dyDescent="0.3">
      <c r="A2019" s="6" t="str">
        <f>VLOOKUP('Customer Names'!A2019,'Customer Names'!A:A,1,FALSE)</f>
        <v>Id2018</v>
      </c>
      <c r="B2019" s="6" t="str">
        <f>VLOOKUP(Table2[[#This Row],[CustomerID]],'Customer Names'!A:E,4,FALSE)</f>
        <v xml:space="preserve">  Megan</v>
      </c>
      <c r="C2019" s="6">
        <f>VLOOKUP(Table2[[#This Row],[CustomerID]],'Medical Examinations'!A:J,2,FALSE)</f>
        <v>25.27</v>
      </c>
      <c r="D2019" s="6">
        <f>VLOOKUP(Table2[[#This Row],[CustomerID]],'Medical Examinations'!A:J,3,FALSE)</f>
        <v>5.83</v>
      </c>
      <c r="E2019" s="6" t="str">
        <f>VLOOKUP(Table2[[#This Row],[CustomerID]],'Medical Examinations'!A:J,4,FALSE)</f>
        <v>No</v>
      </c>
      <c r="F2019" s="6" t="str">
        <f>VLOOKUP(Table2[[#This Row],[CustomerID]],'Medical Examinations'!A:J,5,FALSE)</f>
        <v>No</v>
      </c>
      <c r="G2019" s="6" t="str">
        <f>VLOOKUP(Table2[[#This Row],[CustomerID]],'Medical Examinations'!A:J,6,FALSE)</f>
        <v>No</v>
      </c>
      <c r="H2019" s="6">
        <f>VLOOKUP(Table2[[#This Row],[CustomerID]],'Medical Examinations'!A:J,7,FALSE)</f>
        <v>1</v>
      </c>
      <c r="I2019" s="6" t="str">
        <f>VLOOKUP(Table2[[#This Row],[CustomerID]],'Medical Examinations'!A:J,8,FALSE)</f>
        <v>No</v>
      </c>
      <c r="J2019" s="6" t="str">
        <f>VLOOKUP(Table2[[#This Row],[CustomerID]],'Medical Examinations'!A:J,9,FALSE)</f>
        <v>OverWeight</v>
      </c>
      <c r="K2019" s="6" t="str">
        <f>VLOOKUP(Table2[[#This Row],[CustomerID]],'Medical Examinations'!A:J,10,FALSE)</f>
        <v>Prediabetes</v>
      </c>
      <c r="L2019" s="6" t="str">
        <f>VLOOKUP(Table2[[#This Row],[CustomerID]],'Hospitalisation Details'!A:M,12,FALSE)</f>
        <v>15-Sep-1998</v>
      </c>
      <c r="M2019" s="6">
        <f>VLOOKUP(Table2[[#This Row],[CustomerID]],'Hospitalisation Details'!A:M,7,FALSE)</f>
        <v>3044.21</v>
      </c>
      <c r="N2019" s="6" t="str">
        <f>VLOOKUP(Table2[[#This Row],[CustomerID]],'Hospitalisation Details'!A:M,8,FALSE)</f>
        <v>tier - 2</v>
      </c>
      <c r="O2019" s="6" t="str">
        <f>VLOOKUP(Table2[[#This Row],[CustomerID]],'Hospitalisation Details'!A:M,9,FALSE)</f>
        <v>tier - 3</v>
      </c>
      <c r="P2019" s="6" t="str">
        <f>VLOOKUP(Table2[[#This Row],[CustomerID]],'Hospitalisation Details'!A:M,10,FALSE)</f>
        <v>R1024</v>
      </c>
      <c r="Q2019" s="6">
        <f>VLOOKUP(Table2[[#This Row],[CustomerID]],'Hospitalisation Details'!A:M,13,FALSE)</f>
        <v>24</v>
      </c>
      <c r="R2019" s="41"/>
    </row>
    <row r="2020" spans="1:18" x14ac:dyDescent="0.3">
      <c r="A2020" s="6" t="str">
        <f>VLOOKUP('Customer Names'!A2020,'Customer Names'!A:A,1,FALSE)</f>
        <v>Id2019</v>
      </c>
      <c r="B2020" s="6" t="str">
        <f>VLOOKUP(Table2[[#This Row],[CustomerID]],'Customer Names'!A:E,4,FALSE)</f>
        <v xml:space="preserve">  Alyson</v>
      </c>
      <c r="C2020" s="6">
        <f>VLOOKUP(Table2[[#This Row],[CustomerID]],'Medical Examinations'!A:J,2,FALSE)</f>
        <v>34.484999999999999</v>
      </c>
      <c r="D2020" s="6">
        <f>VLOOKUP(Table2[[#This Row],[CustomerID]],'Medical Examinations'!A:J,3,FALSE)</f>
        <v>4.7</v>
      </c>
      <c r="E2020" s="6" t="str">
        <f>VLOOKUP(Table2[[#This Row],[CustomerID]],'Medical Examinations'!A:J,4,FALSE)</f>
        <v>Yes</v>
      </c>
      <c r="F2020" s="6" t="str">
        <f>VLOOKUP(Table2[[#This Row],[CustomerID]],'Medical Examinations'!A:J,5,FALSE)</f>
        <v>No</v>
      </c>
      <c r="G2020" s="6" t="str">
        <f>VLOOKUP(Table2[[#This Row],[CustomerID]],'Medical Examinations'!A:J,6,FALSE)</f>
        <v>Yes</v>
      </c>
      <c r="H2020" s="6">
        <f>VLOOKUP(Table2[[#This Row],[CustomerID]],'Medical Examinations'!A:J,7,FALSE)</f>
        <v>1</v>
      </c>
      <c r="I2020" s="6" t="str">
        <f>VLOOKUP(Table2[[#This Row],[CustomerID]],'Medical Examinations'!A:J,8,FALSE)</f>
        <v>No</v>
      </c>
      <c r="J2020" s="6" t="str">
        <f>VLOOKUP(Table2[[#This Row],[CustomerID]],'Medical Examinations'!A:J,9,FALSE)</f>
        <v>Obesity</v>
      </c>
      <c r="K2020" s="6" t="str">
        <f>VLOOKUP(Table2[[#This Row],[CustomerID]],'Medical Examinations'!A:J,10,FALSE)</f>
        <v>Normal</v>
      </c>
      <c r="L2020" s="6" t="str">
        <f>VLOOKUP(Table2[[#This Row],[CustomerID]],'Hospitalisation Details'!A:M,12,FALSE)</f>
        <v>19-Dec-1997</v>
      </c>
      <c r="M2020" s="6">
        <f>VLOOKUP(Table2[[#This Row],[CustomerID]],'Hospitalisation Details'!A:M,7,FALSE)</f>
        <v>3021.81</v>
      </c>
      <c r="N2020" s="6" t="str">
        <f>VLOOKUP(Table2[[#This Row],[CustomerID]],'Hospitalisation Details'!A:M,8,FALSE)</f>
        <v>tier - 2</v>
      </c>
      <c r="O2020" s="6" t="str">
        <f>VLOOKUP(Table2[[#This Row],[CustomerID]],'Hospitalisation Details'!A:M,9,FALSE)</f>
        <v>tier - 3</v>
      </c>
      <c r="P2020" s="6" t="str">
        <f>VLOOKUP(Table2[[#This Row],[CustomerID]],'Hospitalisation Details'!A:M,10,FALSE)</f>
        <v>R1012</v>
      </c>
      <c r="Q2020" s="6">
        <f>VLOOKUP(Table2[[#This Row],[CustomerID]],'Hospitalisation Details'!A:M,13,FALSE)</f>
        <v>25</v>
      </c>
      <c r="R2020" s="41"/>
    </row>
    <row r="2021" spans="1:18" x14ac:dyDescent="0.3">
      <c r="A2021" s="6" t="str">
        <f>VLOOKUP('Customer Names'!A2021,'Customer Names'!A:A,1,FALSE)</f>
        <v>Id2020</v>
      </c>
      <c r="B2021" s="6" t="str">
        <f>VLOOKUP(Table2[[#This Row],[CustomerID]],'Customer Names'!A:E,4,FALSE)</f>
        <v xml:space="preserve">  Chance B</v>
      </c>
      <c r="C2021" s="6">
        <f>VLOOKUP(Table2[[#This Row],[CustomerID]],'Medical Examinations'!A:J,2,FALSE)</f>
        <v>15.57</v>
      </c>
      <c r="D2021" s="6">
        <f>VLOOKUP(Table2[[#This Row],[CustomerID]],'Medical Examinations'!A:J,3,FALSE)</f>
        <v>4.07</v>
      </c>
      <c r="E2021" s="6" t="str">
        <f>VLOOKUP(Table2[[#This Row],[CustomerID]],'Medical Examinations'!A:J,4,FALSE)</f>
        <v>Yes</v>
      </c>
      <c r="F2021" s="6" t="str">
        <f>VLOOKUP(Table2[[#This Row],[CustomerID]],'Medical Examinations'!A:J,5,FALSE)</f>
        <v>No</v>
      </c>
      <c r="G2021" s="6" t="str">
        <f>VLOOKUP(Table2[[#This Row],[CustomerID]],'Medical Examinations'!A:J,6,FALSE)</f>
        <v>No</v>
      </c>
      <c r="H2021" s="6">
        <f>VLOOKUP(Table2[[#This Row],[CustomerID]],'Medical Examinations'!A:J,7,FALSE)</f>
        <v>1</v>
      </c>
      <c r="I2021" s="6" t="str">
        <f>VLOOKUP(Table2[[#This Row],[CustomerID]],'Medical Examinations'!A:J,8,FALSE)</f>
        <v>No</v>
      </c>
      <c r="J2021" s="6" t="str">
        <f>VLOOKUP(Table2[[#This Row],[CustomerID]],'Medical Examinations'!A:J,9,FALSE)</f>
        <v>UnderWeight</v>
      </c>
      <c r="K2021" s="6" t="str">
        <f>VLOOKUP(Table2[[#This Row],[CustomerID]],'Medical Examinations'!A:J,10,FALSE)</f>
        <v>Normal</v>
      </c>
      <c r="L2021" s="6" t="str">
        <f>VLOOKUP(Table2[[#This Row],[CustomerID]],'Hospitalisation Details'!A:M,12,FALSE)</f>
        <v>28-Sep-1988</v>
      </c>
      <c r="M2021" s="6">
        <f>VLOOKUP(Table2[[#This Row],[CustomerID]],'Hospitalisation Details'!A:M,7,FALSE)</f>
        <v>3018.04</v>
      </c>
      <c r="N2021" s="6" t="str">
        <f>VLOOKUP(Table2[[#This Row],[CustomerID]],'Hospitalisation Details'!A:M,8,FALSE)</f>
        <v>tier - 2</v>
      </c>
      <c r="O2021" s="6" t="str">
        <f>VLOOKUP(Table2[[#This Row],[CustomerID]],'Hospitalisation Details'!A:M,9,FALSE)</f>
        <v>tier - 2</v>
      </c>
      <c r="P2021" s="6" t="str">
        <f>VLOOKUP(Table2[[#This Row],[CustomerID]],'Hospitalisation Details'!A:M,10,FALSE)</f>
        <v>R1012</v>
      </c>
      <c r="Q2021" s="6">
        <f>VLOOKUP(Table2[[#This Row],[CustomerID]],'Hospitalisation Details'!A:M,13,FALSE)</f>
        <v>34</v>
      </c>
      <c r="R2021" s="41"/>
    </row>
    <row r="2022" spans="1:18" x14ac:dyDescent="0.3">
      <c r="A2022" s="6" t="str">
        <f>VLOOKUP('Customer Names'!A2022,'Customer Names'!A:A,1,FALSE)</f>
        <v>Id2021</v>
      </c>
      <c r="B2022" s="6" t="str">
        <f>VLOOKUP(Table2[[#This Row],[CustomerID]],'Customer Names'!A:E,4,FALSE)</f>
        <v xml:space="preserve">  Sean P</v>
      </c>
      <c r="C2022" s="6">
        <f>VLOOKUP(Table2[[#This Row],[CustomerID]],'Medical Examinations'!A:J,2,FALSE)</f>
        <v>30.36</v>
      </c>
      <c r="D2022" s="6">
        <f>VLOOKUP(Table2[[#This Row],[CustomerID]],'Medical Examinations'!A:J,3,FALSE)</f>
        <v>9.39</v>
      </c>
      <c r="E2022" s="6" t="str">
        <f>VLOOKUP(Table2[[#This Row],[CustomerID]],'Medical Examinations'!A:J,4,FALSE)</f>
        <v>No</v>
      </c>
      <c r="F2022" s="6" t="str">
        <f>VLOOKUP(Table2[[#This Row],[CustomerID]],'Medical Examinations'!A:J,5,FALSE)</f>
        <v>No</v>
      </c>
      <c r="G2022" s="6" t="str">
        <f>VLOOKUP(Table2[[#This Row],[CustomerID]],'Medical Examinations'!A:J,6,FALSE)</f>
        <v>No</v>
      </c>
      <c r="H2022" s="6">
        <f>VLOOKUP(Table2[[#This Row],[CustomerID]],'Medical Examinations'!A:J,7,FALSE)</f>
        <v>0</v>
      </c>
      <c r="I2022" s="6" t="str">
        <f>VLOOKUP(Table2[[#This Row],[CustomerID]],'Medical Examinations'!A:J,8,FALSE)</f>
        <v>No</v>
      </c>
      <c r="J2022" s="6" t="str">
        <f>VLOOKUP(Table2[[#This Row],[CustomerID]],'Medical Examinations'!A:J,9,FALSE)</f>
        <v>Obesity</v>
      </c>
      <c r="K2022" s="6" t="str">
        <f>VLOOKUP(Table2[[#This Row],[CustomerID]],'Medical Examinations'!A:J,10,FALSE)</f>
        <v>Diabetes</v>
      </c>
      <c r="L2022" s="6" t="str">
        <f>VLOOKUP(Table2[[#This Row],[CustomerID]],'Hospitalisation Details'!A:M,12,FALSE)</f>
        <v>15-Dec-2002</v>
      </c>
      <c r="M2022" s="6">
        <f>VLOOKUP(Table2[[#This Row],[CustomerID]],'Hospitalisation Details'!A:M,7,FALSE)</f>
        <v>3012.22</v>
      </c>
      <c r="N2022" s="6" t="str">
        <f>VLOOKUP(Table2[[#This Row],[CustomerID]],'Hospitalisation Details'!A:M,8,FALSE)</f>
        <v>tier - 2</v>
      </c>
      <c r="O2022" s="6" t="str">
        <f>VLOOKUP(Table2[[#This Row],[CustomerID]],'Hospitalisation Details'!A:M,9,FALSE)</f>
        <v>tier - 3</v>
      </c>
      <c r="P2022" s="6" t="str">
        <f>VLOOKUP(Table2[[#This Row],[CustomerID]],'Hospitalisation Details'!A:M,10,FALSE)</f>
        <v>R1012</v>
      </c>
      <c r="Q2022" s="6">
        <f>VLOOKUP(Table2[[#This Row],[CustomerID]],'Hospitalisation Details'!A:M,13,FALSE)</f>
        <v>20</v>
      </c>
      <c r="R2022" s="41"/>
    </row>
    <row r="2023" spans="1:18" x14ac:dyDescent="0.3">
      <c r="A2023" s="6" t="str">
        <f>VLOOKUP('Customer Names'!A2023,'Customer Names'!A:A,1,FALSE)</f>
        <v>Id2022</v>
      </c>
      <c r="B2023" s="6" t="str">
        <f>VLOOKUP(Table2[[#This Row],[CustomerID]],'Customer Names'!A:E,4,FALSE)</f>
        <v xml:space="preserve">  Therese</v>
      </c>
      <c r="C2023" s="6">
        <f>VLOOKUP(Table2[[#This Row],[CustomerID]],'Medical Examinations'!A:J,2,FALSE)</f>
        <v>19.37</v>
      </c>
      <c r="D2023" s="6">
        <f>VLOOKUP(Table2[[#This Row],[CustomerID]],'Medical Examinations'!A:J,3,FALSE)</f>
        <v>4.18</v>
      </c>
      <c r="E2023" s="6" t="str">
        <f>VLOOKUP(Table2[[#This Row],[CustomerID]],'Medical Examinations'!A:J,4,FALSE)</f>
        <v>No</v>
      </c>
      <c r="F2023" s="6" t="str">
        <f>VLOOKUP(Table2[[#This Row],[CustomerID]],'Medical Examinations'!A:J,5,FALSE)</f>
        <v>No</v>
      </c>
      <c r="G2023" s="6" t="str">
        <f>VLOOKUP(Table2[[#This Row],[CustomerID]],'Medical Examinations'!A:J,6,FALSE)</f>
        <v>No</v>
      </c>
      <c r="H2023" s="6">
        <f>VLOOKUP(Table2[[#This Row],[CustomerID]],'Medical Examinations'!A:J,7,FALSE)</f>
        <v>0</v>
      </c>
      <c r="I2023" s="6" t="str">
        <f>VLOOKUP(Table2[[#This Row],[CustomerID]],'Medical Examinations'!A:J,8,FALSE)</f>
        <v>No</v>
      </c>
      <c r="J2023" s="6" t="str">
        <f>VLOOKUP(Table2[[#This Row],[CustomerID]],'Medical Examinations'!A:J,9,FALSE)</f>
        <v>NormalWeight</v>
      </c>
      <c r="K2023" s="6" t="str">
        <f>VLOOKUP(Table2[[#This Row],[CustomerID]],'Medical Examinations'!A:J,10,FALSE)</f>
        <v>Normal</v>
      </c>
      <c r="L2023" s="6" t="str">
        <f>VLOOKUP(Table2[[#This Row],[CustomerID]],'Hospitalisation Details'!A:M,12,FALSE)</f>
        <v>20-Nov-1991</v>
      </c>
      <c r="M2023" s="6">
        <f>VLOOKUP(Table2[[#This Row],[CustomerID]],'Hospitalisation Details'!A:M,7,FALSE)</f>
        <v>2985.67</v>
      </c>
      <c r="N2023" s="6" t="str">
        <f>VLOOKUP(Table2[[#This Row],[CustomerID]],'Hospitalisation Details'!A:M,8,FALSE)</f>
        <v>tier - 2</v>
      </c>
      <c r="O2023" s="6" t="str">
        <f>VLOOKUP(Table2[[#This Row],[CustomerID]],'Hospitalisation Details'!A:M,9,FALSE)</f>
        <v>tier - 2</v>
      </c>
      <c r="P2023" s="6" t="str">
        <f>VLOOKUP(Table2[[#This Row],[CustomerID]],'Hospitalisation Details'!A:M,10,FALSE)</f>
        <v>R1013</v>
      </c>
      <c r="Q2023" s="6">
        <f>VLOOKUP(Table2[[#This Row],[CustomerID]],'Hospitalisation Details'!A:M,13,FALSE)</f>
        <v>31</v>
      </c>
      <c r="R2023" s="41"/>
    </row>
    <row r="2024" spans="1:18" x14ac:dyDescent="0.3">
      <c r="A2024" s="6" t="str">
        <f>VLOOKUP('Customer Names'!A2024,'Customer Names'!A:A,1,FALSE)</f>
        <v>Id2023</v>
      </c>
      <c r="B2024" s="6" t="str">
        <f>VLOOKUP(Table2[[#This Row],[CustomerID]],'Customer Names'!A:E,4,FALSE)</f>
        <v xml:space="preserve">  Beau</v>
      </c>
      <c r="C2024" s="6">
        <f>VLOOKUP(Table2[[#This Row],[CustomerID]],'Medical Examinations'!A:J,2,FALSE)</f>
        <v>16.71</v>
      </c>
      <c r="D2024" s="6">
        <f>VLOOKUP(Table2[[#This Row],[CustomerID]],'Medical Examinations'!A:J,3,FALSE)</f>
        <v>4.18</v>
      </c>
      <c r="E2024" s="6" t="str">
        <f>VLOOKUP(Table2[[#This Row],[CustomerID]],'Medical Examinations'!A:J,4,FALSE)</f>
        <v>No</v>
      </c>
      <c r="F2024" s="6" t="str">
        <f>VLOOKUP(Table2[[#This Row],[CustomerID]],'Medical Examinations'!A:J,5,FALSE)</f>
        <v>No</v>
      </c>
      <c r="G2024" s="6" t="str">
        <f>VLOOKUP(Table2[[#This Row],[CustomerID]],'Medical Examinations'!A:J,6,FALSE)</f>
        <v>No</v>
      </c>
      <c r="H2024" s="6">
        <f>VLOOKUP(Table2[[#This Row],[CustomerID]],'Medical Examinations'!A:J,7,FALSE)</f>
        <v>1</v>
      </c>
      <c r="I2024" s="6" t="str">
        <f>VLOOKUP(Table2[[#This Row],[CustomerID]],'Medical Examinations'!A:J,8,FALSE)</f>
        <v>No</v>
      </c>
      <c r="J2024" s="6" t="str">
        <f>VLOOKUP(Table2[[#This Row],[CustomerID]],'Medical Examinations'!A:J,9,FALSE)</f>
        <v>UnderWeight</v>
      </c>
      <c r="K2024" s="6" t="str">
        <f>VLOOKUP(Table2[[#This Row],[CustomerID]],'Medical Examinations'!A:J,10,FALSE)</f>
        <v>Normal</v>
      </c>
      <c r="L2024" s="6" t="str">
        <f>VLOOKUP(Table2[[#This Row],[CustomerID]],'Hospitalisation Details'!A:M,12,FALSE)</f>
        <v>18-Jun-1987</v>
      </c>
      <c r="M2024" s="6">
        <f>VLOOKUP(Table2[[#This Row],[CustomerID]],'Hospitalisation Details'!A:M,7,FALSE)</f>
        <v>2979.52</v>
      </c>
      <c r="N2024" s="6" t="str">
        <f>VLOOKUP(Table2[[#This Row],[CustomerID]],'Hospitalisation Details'!A:M,8,FALSE)</f>
        <v>tier - 2</v>
      </c>
      <c r="O2024" s="6" t="str">
        <f>VLOOKUP(Table2[[#This Row],[CustomerID]],'Hospitalisation Details'!A:M,9,FALSE)</f>
        <v>tier - 3</v>
      </c>
      <c r="P2024" s="6" t="str">
        <f>VLOOKUP(Table2[[#This Row],[CustomerID]],'Hospitalisation Details'!A:M,10,FALSE)</f>
        <v>R1013</v>
      </c>
      <c r="Q2024" s="6">
        <f>VLOOKUP(Table2[[#This Row],[CustomerID]],'Hospitalisation Details'!A:M,13,FALSE)</f>
        <v>35</v>
      </c>
      <c r="R2024" s="41"/>
    </row>
    <row r="2025" spans="1:18" x14ac:dyDescent="0.3">
      <c r="A2025" s="6" t="str">
        <f>VLOOKUP('Customer Names'!A2025,'Customer Names'!A:A,1,FALSE)</f>
        <v>Id2024</v>
      </c>
      <c r="B2025" s="6" t="str">
        <f>VLOOKUP(Table2[[#This Row],[CustomerID]],'Customer Names'!A:E,4,FALSE)</f>
        <v xml:space="preserve">  Kelsey M</v>
      </c>
      <c r="C2025" s="6">
        <f>VLOOKUP(Table2[[#This Row],[CustomerID]],'Medical Examinations'!A:J,2,FALSE)</f>
        <v>24.1</v>
      </c>
      <c r="D2025" s="6">
        <f>VLOOKUP(Table2[[#This Row],[CustomerID]],'Medical Examinations'!A:J,3,FALSE)</f>
        <v>4.4000000000000004</v>
      </c>
      <c r="E2025" s="6" t="str">
        <f>VLOOKUP(Table2[[#This Row],[CustomerID]],'Medical Examinations'!A:J,4,FALSE)</f>
        <v>Yes</v>
      </c>
      <c r="F2025" s="6" t="str">
        <f>VLOOKUP(Table2[[#This Row],[CustomerID]],'Medical Examinations'!A:J,5,FALSE)</f>
        <v>No</v>
      </c>
      <c r="G2025" s="6" t="str">
        <f>VLOOKUP(Table2[[#This Row],[CustomerID]],'Medical Examinations'!A:J,6,FALSE)</f>
        <v>No</v>
      </c>
      <c r="H2025" s="6">
        <f>VLOOKUP(Table2[[#This Row],[CustomerID]],'Medical Examinations'!A:J,7,FALSE)</f>
        <v>1</v>
      </c>
      <c r="I2025" s="6" t="str">
        <f>VLOOKUP(Table2[[#This Row],[CustomerID]],'Medical Examinations'!A:J,8,FALSE)</f>
        <v>No</v>
      </c>
      <c r="J2025" s="6" t="str">
        <f>VLOOKUP(Table2[[#This Row],[CustomerID]],'Medical Examinations'!A:J,9,FALSE)</f>
        <v>NormalWeight</v>
      </c>
      <c r="K2025" s="6" t="str">
        <f>VLOOKUP(Table2[[#This Row],[CustomerID]],'Medical Examinations'!A:J,10,FALSE)</f>
        <v>Normal</v>
      </c>
      <c r="L2025" s="6" t="str">
        <f>VLOOKUP(Table2[[#This Row],[CustomerID]],'Hospitalisation Details'!A:M,12,FALSE)</f>
        <v>24-Sep-1995</v>
      </c>
      <c r="M2025" s="6">
        <f>VLOOKUP(Table2[[#This Row],[CustomerID]],'Hospitalisation Details'!A:M,7,FALSE)</f>
        <v>2974.13</v>
      </c>
      <c r="N2025" s="6" t="str">
        <f>VLOOKUP(Table2[[#This Row],[CustomerID]],'Hospitalisation Details'!A:M,8,FALSE)</f>
        <v>tier - 2</v>
      </c>
      <c r="O2025" s="6" t="str">
        <f>VLOOKUP(Table2[[#This Row],[CustomerID]],'Hospitalisation Details'!A:M,9,FALSE)</f>
        <v>tier - 1</v>
      </c>
      <c r="P2025" s="6" t="str">
        <f>VLOOKUP(Table2[[#This Row],[CustomerID]],'Hospitalisation Details'!A:M,10,FALSE)</f>
        <v>R1011</v>
      </c>
      <c r="Q2025" s="6">
        <f>VLOOKUP(Table2[[#This Row],[CustomerID]],'Hospitalisation Details'!A:M,13,FALSE)</f>
        <v>27</v>
      </c>
      <c r="R2025" s="41"/>
    </row>
    <row r="2026" spans="1:18" x14ac:dyDescent="0.3">
      <c r="A2026" s="6" t="str">
        <f>VLOOKUP('Customer Names'!A2026,'Customer Names'!A:A,1,FALSE)</f>
        <v>Id2025</v>
      </c>
      <c r="B2026" s="6" t="str">
        <f>VLOOKUP(Table2[[#This Row],[CustomerID]],'Customer Names'!A:E,4,FALSE)</f>
        <v xml:space="preserve">  Gretchen</v>
      </c>
      <c r="C2026" s="6">
        <f>VLOOKUP(Table2[[#This Row],[CustomerID]],'Medical Examinations'!A:J,2,FALSE)</f>
        <v>29.77</v>
      </c>
      <c r="D2026" s="6">
        <f>VLOOKUP(Table2[[#This Row],[CustomerID]],'Medical Examinations'!A:J,3,FALSE)</f>
        <v>9.9</v>
      </c>
      <c r="E2026" s="6" t="str">
        <f>VLOOKUP(Table2[[#This Row],[CustomerID]],'Medical Examinations'!A:J,4,FALSE)</f>
        <v>No</v>
      </c>
      <c r="F2026" s="6" t="str">
        <f>VLOOKUP(Table2[[#This Row],[CustomerID]],'Medical Examinations'!A:J,5,FALSE)</f>
        <v>No</v>
      </c>
      <c r="G2026" s="6" t="str">
        <f>VLOOKUP(Table2[[#This Row],[CustomerID]],'Medical Examinations'!A:J,6,FALSE)</f>
        <v>No</v>
      </c>
      <c r="H2026" s="6">
        <f>VLOOKUP(Table2[[#This Row],[CustomerID]],'Medical Examinations'!A:J,7,FALSE)</f>
        <v>0</v>
      </c>
      <c r="I2026" s="6" t="str">
        <f>VLOOKUP(Table2[[#This Row],[CustomerID]],'Medical Examinations'!A:J,8,FALSE)</f>
        <v>No</v>
      </c>
      <c r="J2026" s="6" t="str">
        <f>VLOOKUP(Table2[[#This Row],[CustomerID]],'Medical Examinations'!A:J,9,FALSE)</f>
        <v>OverWeight</v>
      </c>
      <c r="K2026" s="6" t="str">
        <f>VLOOKUP(Table2[[#This Row],[CustomerID]],'Medical Examinations'!A:J,10,FALSE)</f>
        <v>Diabetes</v>
      </c>
      <c r="L2026" s="6" t="str">
        <f>VLOOKUP(Table2[[#This Row],[CustomerID]],'Hospitalisation Details'!A:M,12,FALSE)</f>
        <v>30-Sep-2002</v>
      </c>
      <c r="M2026" s="6">
        <f>VLOOKUP(Table2[[#This Row],[CustomerID]],'Hospitalisation Details'!A:M,7,FALSE)</f>
        <v>2943.41</v>
      </c>
      <c r="N2026" s="6" t="str">
        <f>VLOOKUP(Table2[[#This Row],[CustomerID]],'Hospitalisation Details'!A:M,8,FALSE)</f>
        <v>tier - 2</v>
      </c>
      <c r="O2026" s="6" t="str">
        <f>VLOOKUP(Table2[[#This Row],[CustomerID]],'Hospitalisation Details'!A:M,9,FALSE)</f>
        <v>tier - 3</v>
      </c>
      <c r="P2026" s="6" t="str">
        <f>VLOOKUP(Table2[[#This Row],[CustomerID]],'Hospitalisation Details'!A:M,10,FALSE)</f>
        <v>R1012</v>
      </c>
      <c r="Q2026" s="6">
        <f>VLOOKUP(Table2[[#This Row],[CustomerID]],'Hospitalisation Details'!A:M,13,FALSE)</f>
        <v>20</v>
      </c>
      <c r="R2026" s="41"/>
    </row>
    <row r="2027" spans="1:18" x14ac:dyDescent="0.3">
      <c r="A2027" s="6" t="str">
        <f>VLOOKUP('Customer Names'!A2027,'Customer Names'!A:A,1,FALSE)</f>
        <v>Id2026</v>
      </c>
      <c r="B2027" s="6" t="str">
        <f>VLOOKUP(Table2[[#This Row],[CustomerID]],'Customer Names'!A:E,4,FALSE)</f>
        <v xml:space="preserve">  Nicholas E</v>
      </c>
      <c r="C2027" s="6">
        <f>VLOOKUP(Table2[[#This Row],[CustomerID]],'Medical Examinations'!A:J,2,FALSE)</f>
        <v>46.53</v>
      </c>
      <c r="D2027" s="6">
        <f>VLOOKUP(Table2[[#This Row],[CustomerID]],'Medical Examinations'!A:J,3,FALSE)</f>
        <v>4.84</v>
      </c>
      <c r="E2027" s="6" t="str">
        <f>VLOOKUP(Table2[[#This Row],[CustomerID]],'Medical Examinations'!A:J,4,FALSE)</f>
        <v>Yes</v>
      </c>
      <c r="F2027" s="6" t="str">
        <f>VLOOKUP(Table2[[#This Row],[CustomerID]],'Medical Examinations'!A:J,5,FALSE)</f>
        <v>No</v>
      </c>
      <c r="G2027" s="6" t="str">
        <f>VLOOKUP(Table2[[#This Row],[CustomerID]],'Medical Examinations'!A:J,6,FALSE)</f>
        <v>No</v>
      </c>
      <c r="H2027" s="6">
        <f>VLOOKUP(Table2[[#This Row],[CustomerID]],'Medical Examinations'!A:J,7,FALSE)</f>
        <v>0</v>
      </c>
      <c r="I2027" s="6" t="str">
        <f>VLOOKUP(Table2[[#This Row],[CustomerID]],'Medical Examinations'!A:J,8,FALSE)</f>
        <v>No</v>
      </c>
      <c r="J2027" s="6" t="str">
        <f>VLOOKUP(Table2[[#This Row],[CustomerID]],'Medical Examinations'!A:J,9,FALSE)</f>
        <v>Obesity</v>
      </c>
      <c r="K2027" s="6" t="str">
        <f>VLOOKUP(Table2[[#This Row],[CustomerID]],'Medical Examinations'!A:J,10,FALSE)</f>
        <v>Normal</v>
      </c>
      <c r="L2027" s="6" t="str">
        <f>VLOOKUP(Table2[[#This Row],[CustomerID]],'Hospitalisation Details'!A:M,12,FALSE)</f>
        <v>30-Jun-1996</v>
      </c>
      <c r="M2027" s="6">
        <f>VLOOKUP(Table2[[#This Row],[CustomerID]],'Hospitalisation Details'!A:M,7,FALSE)</f>
        <v>2927.06</v>
      </c>
      <c r="N2027" s="6" t="str">
        <f>VLOOKUP(Table2[[#This Row],[CustomerID]],'Hospitalisation Details'!A:M,8,FALSE)</f>
        <v>tier - 2</v>
      </c>
      <c r="O2027" s="6" t="str">
        <f>VLOOKUP(Table2[[#This Row],[CustomerID]],'Hospitalisation Details'!A:M,9,FALSE)</f>
        <v>tier - 2</v>
      </c>
      <c r="P2027" s="6" t="str">
        <f>VLOOKUP(Table2[[#This Row],[CustomerID]],'Hospitalisation Details'!A:M,10,FALSE)</f>
        <v>R1013</v>
      </c>
      <c r="Q2027" s="6">
        <f>VLOOKUP(Table2[[#This Row],[CustomerID]],'Hospitalisation Details'!A:M,13,FALSE)</f>
        <v>26</v>
      </c>
      <c r="R2027" s="41"/>
    </row>
    <row r="2028" spans="1:18" x14ac:dyDescent="0.3">
      <c r="A2028" s="6" t="str">
        <f>VLOOKUP('Customer Names'!A2028,'Customer Names'!A:A,1,FALSE)</f>
        <v>Id2027</v>
      </c>
      <c r="B2028" s="6" t="str">
        <f>VLOOKUP(Table2[[#This Row],[CustomerID]],'Customer Names'!A:E,4,FALSE)</f>
        <v xml:space="preserve">  Deborah</v>
      </c>
      <c r="C2028" s="6">
        <f>VLOOKUP(Table2[[#This Row],[CustomerID]],'Medical Examinations'!A:J,2,FALSE)</f>
        <v>23.4</v>
      </c>
      <c r="D2028" s="6">
        <f>VLOOKUP(Table2[[#This Row],[CustomerID]],'Medical Examinations'!A:J,3,FALSE)</f>
        <v>5.53</v>
      </c>
      <c r="E2028" s="6" t="str">
        <f>VLOOKUP(Table2[[#This Row],[CustomerID]],'Medical Examinations'!A:J,4,FALSE)</f>
        <v>No</v>
      </c>
      <c r="F2028" s="6" t="str">
        <f>VLOOKUP(Table2[[#This Row],[CustomerID]],'Medical Examinations'!A:J,5,FALSE)</f>
        <v>No</v>
      </c>
      <c r="G2028" s="6" t="str">
        <f>VLOOKUP(Table2[[#This Row],[CustomerID]],'Medical Examinations'!A:J,6,FALSE)</f>
        <v>Yes</v>
      </c>
      <c r="H2028" s="6">
        <f>VLOOKUP(Table2[[#This Row],[CustomerID]],'Medical Examinations'!A:J,7,FALSE)</f>
        <v>1</v>
      </c>
      <c r="I2028" s="6" t="str">
        <f>VLOOKUP(Table2[[#This Row],[CustomerID]],'Medical Examinations'!A:J,8,FALSE)</f>
        <v>No</v>
      </c>
      <c r="J2028" s="6" t="str">
        <f>VLOOKUP(Table2[[#This Row],[CustomerID]],'Medical Examinations'!A:J,9,FALSE)</f>
        <v>NormalWeight</v>
      </c>
      <c r="K2028" s="6" t="str">
        <f>VLOOKUP(Table2[[#This Row],[CustomerID]],'Medical Examinations'!A:J,10,FALSE)</f>
        <v>Normal</v>
      </c>
      <c r="L2028" s="6" t="str">
        <f>VLOOKUP(Table2[[#This Row],[CustomerID]],'Hospitalisation Details'!A:M,12,FALSE)</f>
        <v>5-Jun-2003</v>
      </c>
      <c r="M2028" s="6">
        <f>VLOOKUP(Table2[[#This Row],[CustomerID]],'Hospitalisation Details'!A:M,7,FALSE)</f>
        <v>2913.57</v>
      </c>
      <c r="N2028" s="6" t="str">
        <f>VLOOKUP(Table2[[#This Row],[CustomerID]],'Hospitalisation Details'!A:M,8,FALSE)</f>
        <v>tier - 2</v>
      </c>
      <c r="O2028" s="6" t="str">
        <f>VLOOKUP(Table2[[#This Row],[CustomerID]],'Hospitalisation Details'!A:M,9,FALSE)</f>
        <v>tier - 2</v>
      </c>
      <c r="P2028" s="6" t="str">
        <f>VLOOKUP(Table2[[#This Row],[CustomerID]],'Hospitalisation Details'!A:M,10,FALSE)</f>
        <v>R1011</v>
      </c>
      <c r="Q2028" s="6">
        <f>VLOOKUP(Table2[[#This Row],[CustomerID]],'Hospitalisation Details'!A:M,13,FALSE)</f>
        <v>20</v>
      </c>
      <c r="R2028" s="41"/>
    </row>
    <row r="2029" spans="1:18" x14ac:dyDescent="0.3">
      <c r="A2029" s="6" t="str">
        <f>VLOOKUP('Customer Names'!A2029,'Customer Names'!A:A,1,FALSE)</f>
        <v>Id2028</v>
      </c>
      <c r="B2029" s="6" t="str">
        <f>VLOOKUP(Table2[[#This Row],[CustomerID]],'Customer Names'!A:E,4,FALSE)</f>
        <v xml:space="preserve">  Chuck W</v>
      </c>
      <c r="C2029" s="6">
        <f>VLOOKUP(Table2[[#This Row],[CustomerID]],'Medical Examinations'!A:J,2,FALSE)</f>
        <v>30</v>
      </c>
      <c r="D2029" s="6">
        <f>VLOOKUP(Table2[[#This Row],[CustomerID]],'Medical Examinations'!A:J,3,FALSE)</f>
        <v>4.33</v>
      </c>
      <c r="E2029" s="6" t="str">
        <f>VLOOKUP(Table2[[#This Row],[CustomerID]],'Medical Examinations'!A:J,4,FALSE)</f>
        <v>Yes</v>
      </c>
      <c r="F2029" s="6" t="str">
        <f>VLOOKUP(Table2[[#This Row],[CustomerID]],'Medical Examinations'!A:J,5,FALSE)</f>
        <v>No</v>
      </c>
      <c r="G2029" s="6" t="str">
        <f>VLOOKUP(Table2[[#This Row],[CustomerID]],'Medical Examinations'!A:J,6,FALSE)</f>
        <v>No</v>
      </c>
      <c r="H2029" s="6">
        <f>VLOOKUP(Table2[[#This Row],[CustomerID]],'Medical Examinations'!A:J,7,FALSE)</f>
        <v>0</v>
      </c>
      <c r="I2029" s="6" t="str">
        <f>VLOOKUP(Table2[[#This Row],[CustomerID]],'Medical Examinations'!A:J,8,FALSE)</f>
        <v>No</v>
      </c>
      <c r="J2029" s="6" t="str">
        <f>VLOOKUP(Table2[[#This Row],[CustomerID]],'Medical Examinations'!A:J,9,FALSE)</f>
        <v>Obesity</v>
      </c>
      <c r="K2029" s="6" t="str">
        <f>VLOOKUP(Table2[[#This Row],[CustomerID]],'Medical Examinations'!A:J,10,FALSE)</f>
        <v>Normal</v>
      </c>
      <c r="L2029" s="6" t="str">
        <f>VLOOKUP(Table2[[#This Row],[CustomerID]],'Hospitalisation Details'!A:M,12,FALSE)</f>
        <v>13-Jun-1996</v>
      </c>
      <c r="M2029" s="6">
        <f>VLOOKUP(Table2[[#This Row],[CustomerID]],'Hospitalisation Details'!A:M,7,FALSE)</f>
        <v>2904.09</v>
      </c>
      <c r="N2029" s="6" t="str">
        <f>VLOOKUP(Table2[[#This Row],[CustomerID]],'Hospitalisation Details'!A:M,8,FALSE)</f>
        <v>tier - 2</v>
      </c>
      <c r="O2029" s="6" t="str">
        <f>VLOOKUP(Table2[[#This Row],[CustomerID]],'Hospitalisation Details'!A:M,9,FALSE)</f>
        <v>tier - 2</v>
      </c>
      <c r="P2029" s="6" t="str">
        <f>VLOOKUP(Table2[[#This Row],[CustomerID]],'Hospitalisation Details'!A:M,10,FALSE)</f>
        <v>R1011</v>
      </c>
      <c r="Q2029" s="6">
        <f>VLOOKUP(Table2[[#This Row],[CustomerID]],'Hospitalisation Details'!A:M,13,FALSE)</f>
        <v>26</v>
      </c>
      <c r="R2029" s="41"/>
    </row>
    <row r="2030" spans="1:18" x14ac:dyDescent="0.3">
      <c r="A2030" s="6" t="str">
        <f>VLOOKUP('Customer Names'!A2030,'Customer Names'!A:A,1,FALSE)</f>
        <v>Id2029</v>
      </c>
      <c r="B2030" s="6" t="str">
        <f>VLOOKUP(Table2[[#This Row],[CustomerID]],'Customer Names'!A:E,4,FALSE)</f>
        <v xml:space="preserve">  Daniel</v>
      </c>
      <c r="C2030" s="6">
        <f>VLOOKUP(Table2[[#This Row],[CustomerID]],'Medical Examinations'!A:J,2,FALSE)</f>
        <v>29.15</v>
      </c>
      <c r="D2030" s="6">
        <f>VLOOKUP(Table2[[#This Row],[CustomerID]],'Medical Examinations'!A:J,3,FALSE)</f>
        <v>4.91</v>
      </c>
      <c r="E2030" s="6" t="str">
        <f>VLOOKUP(Table2[[#This Row],[CustomerID]],'Medical Examinations'!A:J,4,FALSE)</f>
        <v>Yes</v>
      </c>
      <c r="F2030" s="6" t="str">
        <f>VLOOKUP(Table2[[#This Row],[CustomerID]],'Medical Examinations'!A:J,5,FALSE)</f>
        <v>No</v>
      </c>
      <c r="G2030" s="6" t="str">
        <f>VLOOKUP(Table2[[#This Row],[CustomerID]],'Medical Examinations'!A:J,6,FALSE)</f>
        <v>No</v>
      </c>
      <c r="H2030" s="6">
        <f>VLOOKUP(Table2[[#This Row],[CustomerID]],'Medical Examinations'!A:J,7,FALSE)</f>
        <v>0</v>
      </c>
      <c r="I2030" s="6" t="str">
        <f>VLOOKUP(Table2[[#This Row],[CustomerID]],'Medical Examinations'!A:J,8,FALSE)</f>
        <v>No</v>
      </c>
      <c r="J2030" s="6" t="str">
        <f>VLOOKUP(Table2[[#This Row],[CustomerID]],'Medical Examinations'!A:J,9,FALSE)</f>
        <v>OverWeight</v>
      </c>
      <c r="K2030" s="6" t="str">
        <f>VLOOKUP(Table2[[#This Row],[CustomerID]],'Medical Examinations'!A:J,10,FALSE)</f>
        <v>Normal</v>
      </c>
      <c r="L2030" s="6" t="str">
        <f>VLOOKUP(Table2[[#This Row],[CustomerID]],'Hospitalisation Details'!A:M,12,FALSE)</f>
        <v>24-Oct-1996</v>
      </c>
      <c r="M2030" s="6">
        <f>VLOOKUP(Table2[[#This Row],[CustomerID]],'Hospitalisation Details'!A:M,7,FALSE)</f>
        <v>2902.91</v>
      </c>
      <c r="N2030" s="6" t="str">
        <f>VLOOKUP(Table2[[#This Row],[CustomerID]],'Hospitalisation Details'!A:M,8,FALSE)</f>
        <v>tier - 2</v>
      </c>
      <c r="O2030" s="6" t="str">
        <f>VLOOKUP(Table2[[#This Row],[CustomerID]],'Hospitalisation Details'!A:M,9,FALSE)</f>
        <v>tier - 2</v>
      </c>
      <c r="P2030" s="6" t="str">
        <f>VLOOKUP(Table2[[#This Row],[CustomerID]],'Hospitalisation Details'!A:M,10,FALSE)</f>
        <v>R1013</v>
      </c>
      <c r="Q2030" s="6">
        <f>VLOOKUP(Table2[[#This Row],[CustomerID]],'Hospitalisation Details'!A:M,13,FALSE)</f>
        <v>26</v>
      </c>
      <c r="R2030" s="41"/>
    </row>
    <row r="2031" spans="1:18" x14ac:dyDescent="0.3">
      <c r="A2031" s="6" t="str">
        <f>VLOOKUP('Customer Names'!A2031,'Customer Names'!A:A,1,FALSE)</f>
        <v>Id2030</v>
      </c>
      <c r="B2031" s="6" t="str">
        <f>VLOOKUP(Table2[[#This Row],[CustomerID]],'Customer Names'!A:E,4,FALSE)</f>
        <v xml:space="preserve">  Amany</v>
      </c>
      <c r="C2031" s="6">
        <f>VLOOKUP(Table2[[#This Row],[CustomerID]],'Medical Examinations'!A:J,2,FALSE)</f>
        <v>34.865000000000002</v>
      </c>
      <c r="D2031" s="6">
        <f>VLOOKUP(Table2[[#This Row],[CustomerID]],'Medical Examinations'!A:J,3,FALSE)</f>
        <v>4.8</v>
      </c>
      <c r="E2031" s="6" t="str">
        <f>VLOOKUP(Table2[[#This Row],[CustomerID]],'Medical Examinations'!A:J,4,FALSE)</f>
        <v>No</v>
      </c>
      <c r="F2031" s="6" t="str">
        <f>VLOOKUP(Table2[[#This Row],[CustomerID]],'Medical Examinations'!A:J,5,FALSE)</f>
        <v>No</v>
      </c>
      <c r="G2031" s="6" t="str">
        <f>VLOOKUP(Table2[[#This Row],[CustomerID]],'Medical Examinations'!A:J,6,FALSE)</f>
        <v>No</v>
      </c>
      <c r="H2031" s="6">
        <f>VLOOKUP(Table2[[#This Row],[CustomerID]],'Medical Examinations'!A:J,7,FALSE)</f>
        <v>0</v>
      </c>
      <c r="I2031" s="6" t="str">
        <f>VLOOKUP(Table2[[#This Row],[CustomerID]],'Medical Examinations'!A:J,8,FALSE)</f>
        <v>No</v>
      </c>
      <c r="J2031" s="6" t="str">
        <f>VLOOKUP(Table2[[#This Row],[CustomerID]],'Medical Examinations'!A:J,9,FALSE)</f>
        <v>Obesity</v>
      </c>
      <c r="K2031" s="6" t="str">
        <f>VLOOKUP(Table2[[#This Row],[CustomerID]],'Medical Examinations'!A:J,10,FALSE)</f>
        <v>Normal</v>
      </c>
      <c r="L2031" s="6" t="str">
        <f>VLOOKUP(Table2[[#This Row],[CustomerID]],'Hospitalisation Details'!A:M,12,FALSE)</f>
        <v>1-Nov-1999</v>
      </c>
      <c r="M2031" s="6">
        <f>VLOOKUP(Table2[[#This Row],[CustomerID]],'Hospitalisation Details'!A:M,7,FALSE)</f>
        <v>2899.49</v>
      </c>
      <c r="N2031" s="6" t="str">
        <f>VLOOKUP(Table2[[#This Row],[CustomerID]],'Hospitalisation Details'!A:M,8,FALSE)</f>
        <v>tier - 2</v>
      </c>
      <c r="O2031" s="6" t="str">
        <f>VLOOKUP(Table2[[#This Row],[CustomerID]],'Hospitalisation Details'!A:M,9,FALSE)</f>
        <v>tier - 2</v>
      </c>
      <c r="P2031" s="6" t="str">
        <f>VLOOKUP(Table2[[#This Row],[CustomerID]],'Hospitalisation Details'!A:M,10,FALSE)</f>
        <v>R1024</v>
      </c>
      <c r="Q2031" s="6">
        <f>VLOOKUP(Table2[[#This Row],[CustomerID]],'Hospitalisation Details'!A:M,13,FALSE)</f>
        <v>23</v>
      </c>
      <c r="R2031" s="41"/>
    </row>
    <row r="2032" spans="1:18" x14ac:dyDescent="0.3">
      <c r="A2032" s="6" t="str">
        <f>VLOOKUP('Customer Names'!A2032,'Customer Names'!A:A,1,FALSE)</f>
        <v>Id2031</v>
      </c>
      <c r="B2032" s="6" t="str">
        <f>VLOOKUP(Table2[[#This Row],[CustomerID]],'Customer Names'!A:E,4,FALSE)</f>
        <v xml:space="preserve">  Kipling</v>
      </c>
      <c r="C2032" s="6">
        <f>VLOOKUP(Table2[[#This Row],[CustomerID]],'Medical Examinations'!A:J,2,FALSE)</f>
        <v>28.12</v>
      </c>
      <c r="D2032" s="6">
        <f>VLOOKUP(Table2[[#This Row],[CustomerID]],'Medical Examinations'!A:J,3,FALSE)</f>
        <v>5.55</v>
      </c>
      <c r="E2032" s="6" t="str">
        <f>VLOOKUP(Table2[[#This Row],[CustomerID]],'Medical Examinations'!A:J,4,FALSE)</f>
        <v>Yes</v>
      </c>
      <c r="F2032" s="6" t="str">
        <f>VLOOKUP(Table2[[#This Row],[CustomerID]],'Medical Examinations'!A:J,5,FALSE)</f>
        <v>yes</v>
      </c>
      <c r="G2032" s="6" t="str">
        <f>VLOOKUP(Table2[[#This Row],[CustomerID]],'Medical Examinations'!A:J,6,FALSE)</f>
        <v>No</v>
      </c>
      <c r="H2032" s="6">
        <f>VLOOKUP(Table2[[#This Row],[CustomerID]],'Medical Examinations'!A:J,7,FALSE)</f>
        <v>2</v>
      </c>
      <c r="I2032" s="6" t="str">
        <f>VLOOKUP(Table2[[#This Row],[CustomerID]],'Medical Examinations'!A:J,8,FALSE)</f>
        <v>No</v>
      </c>
      <c r="J2032" s="6" t="str">
        <f>VLOOKUP(Table2[[#This Row],[CustomerID]],'Medical Examinations'!A:J,9,FALSE)</f>
        <v>OverWeight</v>
      </c>
      <c r="K2032" s="6" t="str">
        <f>VLOOKUP(Table2[[#This Row],[CustomerID]],'Medical Examinations'!A:J,10,FALSE)</f>
        <v>Normal</v>
      </c>
      <c r="L2032" s="6" t="str">
        <f>VLOOKUP(Table2[[#This Row],[CustomerID]],'Hospitalisation Details'!A:M,12,FALSE)</f>
        <v>14-Jul-2000</v>
      </c>
      <c r="M2032" s="6">
        <f>VLOOKUP(Table2[[#This Row],[CustomerID]],'Hospitalisation Details'!A:M,7,FALSE)</f>
        <v>2897.46</v>
      </c>
      <c r="N2032" s="6" t="str">
        <f>VLOOKUP(Table2[[#This Row],[CustomerID]],'Hospitalisation Details'!A:M,8,FALSE)</f>
        <v>tier - 2</v>
      </c>
      <c r="O2032" s="6" t="str">
        <f>VLOOKUP(Table2[[#This Row],[CustomerID]],'Hospitalisation Details'!A:M,9,FALSE)</f>
        <v>tier - 1</v>
      </c>
      <c r="P2032" s="6" t="str">
        <f>VLOOKUP(Table2[[#This Row],[CustomerID]],'Hospitalisation Details'!A:M,10,FALSE)</f>
        <v>R1012</v>
      </c>
      <c r="Q2032" s="6">
        <f>VLOOKUP(Table2[[#This Row],[CustomerID]],'Hospitalisation Details'!A:M,13,FALSE)</f>
        <v>22</v>
      </c>
      <c r="R2032" s="41"/>
    </row>
    <row r="2033" spans="1:18" x14ac:dyDescent="0.3">
      <c r="A2033" s="6" t="str">
        <f>VLOOKUP('Customer Names'!A2033,'Customer Names'!A:A,1,FALSE)</f>
        <v>Id2032</v>
      </c>
      <c r="B2033" s="6" t="str">
        <f>VLOOKUP(Table2[[#This Row],[CustomerID]],'Customer Names'!A:E,4,FALSE)</f>
        <v xml:space="preserve">  Duncan</v>
      </c>
      <c r="C2033" s="6">
        <f>VLOOKUP(Table2[[#This Row],[CustomerID]],'Medical Examinations'!A:J,2,FALSE)</f>
        <v>29.45</v>
      </c>
      <c r="D2033" s="6">
        <f>VLOOKUP(Table2[[#This Row],[CustomerID]],'Medical Examinations'!A:J,3,FALSE)</f>
        <v>5.24</v>
      </c>
      <c r="E2033" s="6" t="str">
        <f>VLOOKUP(Table2[[#This Row],[CustomerID]],'Medical Examinations'!A:J,4,FALSE)</f>
        <v>Yes</v>
      </c>
      <c r="F2033" s="6" t="str">
        <f>VLOOKUP(Table2[[#This Row],[CustomerID]],'Medical Examinations'!A:J,5,FALSE)</f>
        <v>No</v>
      </c>
      <c r="G2033" s="6" t="str">
        <f>VLOOKUP(Table2[[#This Row],[CustomerID]],'Medical Examinations'!A:J,6,FALSE)</f>
        <v>No</v>
      </c>
      <c r="H2033" s="6">
        <f>VLOOKUP(Table2[[#This Row],[CustomerID]],'Medical Examinations'!A:J,7,FALSE)</f>
        <v>0</v>
      </c>
      <c r="I2033" s="6" t="str">
        <f>VLOOKUP(Table2[[#This Row],[CustomerID]],'Medical Examinations'!A:J,8,FALSE)</f>
        <v>No</v>
      </c>
      <c r="J2033" s="6" t="str">
        <f>VLOOKUP(Table2[[#This Row],[CustomerID]],'Medical Examinations'!A:J,9,FALSE)</f>
        <v>OverWeight</v>
      </c>
      <c r="K2033" s="6" t="str">
        <f>VLOOKUP(Table2[[#This Row],[CustomerID]],'Medical Examinations'!A:J,10,FALSE)</f>
        <v>Normal</v>
      </c>
      <c r="L2033" s="6" t="str">
        <f>VLOOKUP(Table2[[#This Row],[CustomerID]],'Hospitalisation Details'!A:M,12,FALSE)</f>
        <v>21-Jun-1996</v>
      </c>
      <c r="M2033" s="6">
        <f>VLOOKUP(Table2[[#This Row],[CustomerID]],'Hospitalisation Details'!A:M,7,FALSE)</f>
        <v>2897.32</v>
      </c>
      <c r="N2033" s="6" t="str">
        <f>VLOOKUP(Table2[[#This Row],[CustomerID]],'Hospitalisation Details'!A:M,8,FALSE)</f>
        <v>tier - 3</v>
      </c>
      <c r="O2033" s="6" t="str">
        <f>VLOOKUP(Table2[[#This Row],[CustomerID]],'Hospitalisation Details'!A:M,9,FALSE)</f>
        <v>tier - 3</v>
      </c>
      <c r="P2033" s="6" t="str">
        <f>VLOOKUP(Table2[[#This Row],[CustomerID]],'Hospitalisation Details'!A:M,10,FALSE)</f>
        <v>R1016</v>
      </c>
      <c r="Q2033" s="6">
        <f>VLOOKUP(Table2[[#This Row],[CustomerID]],'Hospitalisation Details'!A:M,13,FALSE)</f>
        <v>26</v>
      </c>
      <c r="R2033" s="41"/>
    </row>
    <row r="2034" spans="1:18" x14ac:dyDescent="0.3">
      <c r="A2034" s="6" t="str">
        <f>VLOOKUP('Customer Names'!A2034,'Customer Names'!A:A,1,FALSE)</f>
        <v>Id2033</v>
      </c>
      <c r="B2034" s="6" t="str">
        <f>VLOOKUP(Table2[[#This Row],[CustomerID]],'Customer Names'!A:E,4,FALSE)</f>
        <v xml:space="preserve">  Louis C</v>
      </c>
      <c r="C2034" s="6">
        <f>VLOOKUP(Table2[[#This Row],[CustomerID]],'Medical Examinations'!A:J,2,FALSE)</f>
        <v>27.94</v>
      </c>
      <c r="D2034" s="6">
        <f>VLOOKUP(Table2[[#This Row],[CustomerID]],'Medical Examinations'!A:J,3,FALSE)</f>
        <v>6.08</v>
      </c>
      <c r="E2034" s="6" t="str">
        <f>VLOOKUP(Table2[[#This Row],[CustomerID]],'Medical Examinations'!A:J,4,FALSE)</f>
        <v>No</v>
      </c>
      <c r="F2034" s="6" t="str">
        <f>VLOOKUP(Table2[[#This Row],[CustomerID]],'Medical Examinations'!A:J,5,FALSE)</f>
        <v>No</v>
      </c>
      <c r="G2034" s="6" t="str">
        <f>VLOOKUP(Table2[[#This Row],[CustomerID]],'Medical Examinations'!A:J,6,FALSE)</f>
        <v>Yes</v>
      </c>
      <c r="H2034" s="6">
        <f>VLOOKUP(Table2[[#This Row],[CustomerID]],'Medical Examinations'!A:J,7,FALSE)</f>
        <v>1</v>
      </c>
      <c r="I2034" s="6" t="str">
        <f>VLOOKUP(Table2[[#This Row],[CustomerID]],'Medical Examinations'!A:J,8,FALSE)</f>
        <v>No</v>
      </c>
      <c r="J2034" s="6" t="str">
        <f>VLOOKUP(Table2[[#This Row],[CustomerID]],'Medical Examinations'!A:J,9,FALSE)</f>
        <v>OverWeight</v>
      </c>
      <c r="K2034" s="6" t="str">
        <f>VLOOKUP(Table2[[#This Row],[CustomerID]],'Medical Examinations'!A:J,10,FALSE)</f>
        <v>Prediabetes</v>
      </c>
      <c r="L2034" s="6" t="str">
        <f>VLOOKUP(Table2[[#This Row],[CustomerID]],'Hospitalisation Details'!A:M,12,FALSE)</f>
        <v>12-Aug-1993</v>
      </c>
      <c r="M2034" s="6">
        <f>VLOOKUP(Table2[[#This Row],[CustomerID]],'Hospitalisation Details'!A:M,7,FALSE)</f>
        <v>2867.12</v>
      </c>
      <c r="N2034" s="6" t="str">
        <f>VLOOKUP(Table2[[#This Row],[CustomerID]],'Hospitalisation Details'!A:M,8,FALSE)</f>
        <v>tier - 1</v>
      </c>
      <c r="O2034" s="6" t="str">
        <f>VLOOKUP(Table2[[#This Row],[CustomerID]],'Hospitalisation Details'!A:M,9,FALSE)</f>
        <v>tier - 3</v>
      </c>
      <c r="P2034" s="6" t="str">
        <f>VLOOKUP(Table2[[#This Row],[CustomerID]],'Hospitalisation Details'!A:M,10,FALSE)</f>
        <v>R1013</v>
      </c>
      <c r="Q2034" s="6">
        <f>VLOOKUP(Table2[[#This Row],[CustomerID]],'Hospitalisation Details'!A:M,13,FALSE)</f>
        <v>29</v>
      </c>
      <c r="R2034" s="41"/>
    </row>
    <row r="2035" spans="1:18" x14ac:dyDescent="0.3">
      <c r="A2035" s="6" t="str">
        <f>VLOOKUP('Customer Names'!A2035,'Customer Names'!A:A,1,FALSE)</f>
        <v>Id2034</v>
      </c>
      <c r="B2035" s="6" t="str">
        <f>VLOOKUP(Table2[[#This Row],[CustomerID]],'Customer Names'!A:E,4,FALSE)</f>
        <v xml:space="preserve">  Daniel J</v>
      </c>
      <c r="C2035" s="6">
        <f>VLOOKUP(Table2[[#This Row],[CustomerID]],'Medical Examinations'!A:J,2,FALSE)</f>
        <v>27.2</v>
      </c>
      <c r="D2035" s="6">
        <f>VLOOKUP(Table2[[#This Row],[CustomerID]],'Medical Examinations'!A:J,3,FALSE)</f>
        <v>5.83</v>
      </c>
      <c r="E2035" s="6" t="str">
        <f>VLOOKUP(Table2[[#This Row],[CustomerID]],'Medical Examinations'!A:J,4,FALSE)</f>
        <v>No</v>
      </c>
      <c r="F2035" s="6" t="str">
        <f>VLOOKUP(Table2[[#This Row],[CustomerID]],'Medical Examinations'!A:J,5,FALSE)</f>
        <v>No</v>
      </c>
      <c r="G2035" s="6" t="str">
        <f>VLOOKUP(Table2[[#This Row],[CustomerID]],'Medical Examinations'!A:J,6,FALSE)</f>
        <v>Yes</v>
      </c>
      <c r="H2035" s="6">
        <f>VLOOKUP(Table2[[#This Row],[CustomerID]],'Medical Examinations'!A:J,7,FALSE)</f>
        <v>1</v>
      </c>
      <c r="I2035" s="6" t="str">
        <f>VLOOKUP(Table2[[#This Row],[CustomerID]],'Medical Examinations'!A:J,8,FALSE)</f>
        <v>No</v>
      </c>
      <c r="J2035" s="6" t="str">
        <f>VLOOKUP(Table2[[#This Row],[CustomerID]],'Medical Examinations'!A:J,9,FALSE)</f>
        <v>OverWeight</v>
      </c>
      <c r="K2035" s="6" t="str">
        <f>VLOOKUP(Table2[[#This Row],[CustomerID]],'Medical Examinations'!A:J,10,FALSE)</f>
        <v>Prediabetes</v>
      </c>
      <c r="L2035" s="6" t="str">
        <f>VLOOKUP(Table2[[#This Row],[CustomerID]],'Hospitalisation Details'!A:M,12,FALSE)</f>
        <v>1-Nov-1993</v>
      </c>
      <c r="M2035" s="6">
        <f>VLOOKUP(Table2[[#This Row],[CustomerID]],'Hospitalisation Details'!A:M,7,FALSE)</f>
        <v>2866.09</v>
      </c>
      <c r="N2035" s="6" t="str">
        <f>VLOOKUP(Table2[[#This Row],[CustomerID]],'Hospitalisation Details'!A:M,8,FALSE)</f>
        <v>tier - 3</v>
      </c>
      <c r="O2035" s="6" t="str">
        <f>VLOOKUP(Table2[[#This Row],[CustomerID]],'Hospitalisation Details'!A:M,9,FALSE)</f>
        <v>tier - 3</v>
      </c>
      <c r="P2035" s="6" t="str">
        <f>VLOOKUP(Table2[[#This Row],[CustomerID]],'Hospitalisation Details'!A:M,10,FALSE)</f>
        <v>R1011</v>
      </c>
      <c r="Q2035" s="6">
        <f>VLOOKUP(Table2[[#This Row],[CustomerID]],'Hospitalisation Details'!A:M,13,FALSE)</f>
        <v>29</v>
      </c>
      <c r="R2035" s="41"/>
    </row>
    <row r="2036" spans="1:18" x14ac:dyDescent="0.3">
      <c r="A2036" s="6" t="str">
        <f>VLOOKUP('Customer Names'!A2036,'Customer Names'!A:A,1,FALSE)</f>
        <v>Id2035</v>
      </c>
      <c r="B2036" s="6" t="str">
        <f>VLOOKUP(Table2[[#This Row],[CustomerID]],'Customer Names'!A:E,4,FALSE)</f>
        <v xml:space="preserve">  Ildiko M</v>
      </c>
      <c r="C2036" s="6">
        <f>VLOOKUP(Table2[[#This Row],[CustomerID]],'Medical Examinations'!A:J,2,FALSE)</f>
        <v>33.344999999999999</v>
      </c>
      <c r="D2036" s="6">
        <f>VLOOKUP(Table2[[#This Row],[CustomerID]],'Medical Examinations'!A:J,3,FALSE)</f>
        <v>4.29</v>
      </c>
      <c r="E2036" s="6" t="str">
        <f>VLOOKUP(Table2[[#This Row],[CustomerID]],'Medical Examinations'!A:J,4,FALSE)</f>
        <v>No</v>
      </c>
      <c r="F2036" s="6" t="str">
        <f>VLOOKUP(Table2[[#This Row],[CustomerID]],'Medical Examinations'!A:J,5,FALSE)</f>
        <v>No</v>
      </c>
      <c r="G2036" s="6" t="str">
        <f>VLOOKUP(Table2[[#This Row],[CustomerID]],'Medical Examinations'!A:J,6,FALSE)</f>
        <v>No</v>
      </c>
      <c r="H2036" s="6">
        <f>VLOOKUP(Table2[[#This Row],[CustomerID]],'Medical Examinations'!A:J,7,FALSE)</f>
        <v>1</v>
      </c>
      <c r="I2036" s="6" t="str">
        <f>VLOOKUP(Table2[[#This Row],[CustomerID]],'Medical Examinations'!A:J,8,FALSE)</f>
        <v>No</v>
      </c>
      <c r="J2036" s="6" t="str">
        <f>VLOOKUP(Table2[[#This Row],[CustomerID]],'Medical Examinations'!A:J,9,FALSE)</f>
        <v>Obesity</v>
      </c>
      <c r="K2036" s="6" t="str">
        <f>VLOOKUP(Table2[[#This Row],[CustomerID]],'Medical Examinations'!A:J,10,FALSE)</f>
        <v>Normal</v>
      </c>
      <c r="L2036" s="6" t="str">
        <f>VLOOKUP(Table2[[#This Row],[CustomerID]],'Hospitalisation Details'!A:M,12,FALSE)</f>
        <v>4-Sep-1998</v>
      </c>
      <c r="M2036" s="6">
        <f>VLOOKUP(Table2[[#This Row],[CustomerID]],'Hospitalisation Details'!A:M,7,FALSE)</f>
        <v>2855.44</v>
      </c>
      <c r="N2036" s="6" t="str">
        <f>VLOOKUP(Table2[[#This Row],[CustomerID]],'Hospitalisation Details'!A:M,8,FALSE)</f>
        <v>tier - 2</v>
      </c>
      <c r="O2036" s="6" t="str">
        <f>VLOOKUP(Table2[[#This Row],[CustomerID]],'Hospitalisation Details'!A:M,9,FALSE)</f>
        <v>tier - 3</v>
      </c>
      <c r="P2036" s="6" t="str">
        <f>VLOOKUP(Table2[[#This Row],[CustomerID]],'Hospitalisation Details'!A:M,10,FALSE)</f>
        <v>R1012</v>
      </c>
      <c r="Q2036" s="6">
        <f>VLOOKUP(Table2[[#This Row],[CustomerID]],'Hospitalisation Details'!A:M,13,FALSE)</f>
        <v>24</v>
      </c>
      <c r="R2036" s="41"/>
    </row>
    <row r="2037" spans="1:18" x14ac:dyDescent="0.3">
      <c r="A2037" s="6" t="str">
        <f>VLOOKUP('Customer Names'!A2037,'Customer Names'!A:A,1,FALSE)</f>
        <v>Id2036</v>
      </c>
      <c r="B2037" s="6" t="str">
        <f>VLOOKUP(Table2[[#This Row],[CustomerID]],'Customer Names'!A:E,4,FALSE)</f>
        <v xml:space="preserve">  Melinda E</v>
      </c>
      <c r="C2037" s="6">
        <f>VLOOKUP(Table2[[#This Row],[CustomerID]],'Medical Examinations'!A:J,2,FALSE)</f>
        <v>29.925000000000001</v>
      </c>
      <c r="D2037" s="6">
        <f>VLOOKUP(Table2[[#This Row],[CustomerID]],'Medical Examinations'!A:J,3,FALSE)</f>
        <v>5.3</v>
      </c>
      <c r="E2037" s="6" t="str">
        <f>VLOOKUP(Table2[[#This Row],[CustomerID]],'Medical Examinations'!A:J,4,FALSE)</f>
        <v>No</v>
      </c>
      <c r="F2037" s="6" t="str">
        <f>VLOOKUP(Table2[[#This Row],[CustomerID]],'Medical Examinations'!A:J,5,FALSE)</f>
        <v>No</v>
      </c>
      <c r="G2037" s="6" t="str">
        <f>VLOOKUP(Table2[[#This Row],[CustomerID]],'Medical Examinations'!A:J,6,FALSE)</f>
        <v>No</v>
      </c>
      <c r="H2037" s="6">
        <f>VLOOKUP(Table2[[#This Row],[CustomerID]],'Medical Examinations'!A:J,7,FALSE)</f>
        <v>1</v>
      </c>
      <c r="I2037" s="6" t="str">
        <f>VLOOKUP(Table2[[#This Row],[CustomerID]],'Medical Examinations'!A:J,8,FALSE)</f>
        <v>No</v>
      </c>
      <c r="J2037" s="6" t="str">
        <f>VLOOKUP(Table2[[#This Row],[CustomerID]],'Medical Examinations'!A:J,9,FALSE)</f>
        <v>Obesity</v>
      </c>
      <c r="K2037" s="6" t="str">
        <f>VLOOKUP(Table2[[#This Row],[CustomerID]],'Medical Examinations'!A:J,10,FALSE)</f>
        <v>Normal</v>
      </c>
      <c r="L2037" s="6" t="str">
        <f>VLOOKUP(Table2[[#This Row],[CustomerID]],'Hospitalisation Details'!A:M,12,FALSE)</f>
        <v>17-Jun-1998</v>
      </c>
      <c r="M2037" s="6">
        <f>VLOOKUP(Table2[[#This Row],[CustomerID]],'Hospitalisation Details'!A:M,7,FALSE)</f>
        <v>2850.68</v>
      </c>
      <c r="N2037" s="6" t="str">
        <f>VLOOKUP(Table2[[#This Row],[CustomerID]],'Hospitalisation Details'!A:M,8,FALSE)</f>
        <v>tier - 2</v>
      </c>
      <c r="O2037" s="6" t="str">
        <f>VLOOKUP(Table2[[#This Row],[CustomerID]],'Hospitalisation Details'!A:M,9,FALSE)</f>
        <v>tier - 3</v>
      </c>
      <c r="P2037" s="6" t="str">
        <f>VLOOKUP(Table2[[#This Row],[CustomerID]],'Hospitalisation Details'!A:M,10,FALSE)</f>
        <v>R1012</v>
      </c>
      <c r="Q2037" s="6">
        <f>VLOOKUP(Table2[[#This Row],[CustomerID]],'Hospitalisation Details'!A:M,13,FALSE)</f>
        <v>24</v>
      </c>
      <c r="R2037" s="41"/>
    </row>
    <row r="2038" spans="1:18" x14ac:dyDescent="0.3">
      <c r="A2038" s="6" t="str">
        <f>VLOOKUP('Customer Names'!A2038,'Customer Names'!A:A,1,FALSE)</f>
        <v>Id2037</v>
      </c>
      <c r="B2038" s="6" t="str">
        <f>VLOOKUP(Table2[[#This Row],[CustomerID]],'Customer Names'!A:E,4,FALSE)</f>
        <v xml:space="preserve">  Ashley M</v>
      </c>
      <c r="C2038" s="6">
        <f>VLOOKUP(Table2[[#This Row],[CustomerID]],'Medical Examinations'!A:J,2,FALSE)</f>
        <v>24.225000000000001</v>
      </c>
      <c r="D2038" s="6">
        <f>VLOOKUP(Table2[[#This Row],[CustomerID]],'Medical Examinations'!A:J,3,FALSE)</f>
        <v>4.42</v>
      </c>
      <c r="E2038" s="6" t="str">
        <f>VLOOKUP(Table2[[#This Row],[CustomerID]],'Medical Examinations'!A:J,4,FALSE)</f>
        <v>No</v>
      </c>
      <c r="F2038" s="6" t="str">
        <f>VLOOKUP(Table2[[#This Row],[CustomerID]],'Medical Examinations'!A:J,5,FALSE)</f>
        <v>No</v>
      </c>
      <c r="G2038" s="6" t="str">
        <f>VLOOKUP(Table2[[#This Row],[CustomerID]],'Medical Examinations'!A:J,6,FALSE)</f>
        <v>No</v>
      </c>
      <c r="H2038" s="6">
        <f>VLOOKUP(Table2[[#This Row],[CustomerID]],'Medical Examinations'!A:J,7,FALSE)</f>
        <v>1</v>
      </c>
      <c r="I2038" s="6" t="str">
        <f>VLOOKUP(Table2[[#This Row],[CustomerID]],'Medical Examinations'!A:J,8,FALSE)</f>
        <v>No</v>
      </c>
      <c r="J2038" s="6" t="str">
        <f>VLOOKUP(Table2[[#This Row],[CustomerID]],'Medical Examinations'!A:J,9,FALSE)</f>
        <v>NormalWeight</v>
      </c>
      <c r="K2038" s="6" t="str">
        <f>VLOOKUP(Table2[[#This Row],[CustomerID]],'Medical Examinations'!A:J,10,FALSE)</f>
        <v>Normal</v>
      </c>
      <c r="L2038" s="6" t="str">
        <f>VLOOKUP(Table2[[#This Row],[CustomerID]],'Hospitalisation Details'!A:M,12,FALSE)</f>
        <v>15-Nov-1998</v>
      </c>
      <c r="M2038" s="6">
        <f>VLOOKUP(Table2[[#This Row],[CustomerID]],'Hospitalisation Details'!A:M,7,FALSE)</f>
        <v>2842.76</v>
      </c>
      <c r="N2038" s="6" t="str">
        <f>VLOOKUP(Table2[[#This Row],[CustomerID]],'Hospitalisation Details'!A:M,8,FALSE)</f>
        <v>tier - 2</v>
      </c>
      <c r="O2038" s="6" t="str">
        <f>VLOOKUP(Table2[[#This Row],[CustomerID]],'Hospitalisation Details'!A:M,9,FALSE)</f>
        <v>tier - 3</v>
      </c>
      <c r="P2038" s="6" t="str">
        <f>VLOOKUP(Table2[[#This Row],[CustomerID]],'Hospitalisation Details'!A:M,10,FALSE)</f>
        <v>R1012</v>
      </c>
      <c r="Q2038" s="6">
        <f>VLOOKUP(Table2[[#This Row],[CustomerID]],'Hospitalisation Details'!A:M,13,FALSE)</f>
        <v>24</v>
      </c>
      <c r="R2038" s="41"/>
    </row>
    <row r="2039" spans="1:18" x14ac:dyDescent="0.3">
      <c r="A2039" s="6" t="str">
        <f>VLOOKUP('Customer Names'!A2039,'Customer Names'!A:A,1,FALSE)</f>
        <v>Id2038</v>
      </c>
      <c r="B2039" s="6" t="str">
        <f>VLOOKUP(Table2[[#This Row],[CustomerID]],'Customer Names'!A:E,4,FALSE)</f>
        <v xml:space="preserve">  Stephanie</v>
      </c>
      <c r="C2039" s="6">
        <f>VLOOKUP(Table2[[#This Row],[CustomerID]],'Medical Examinations'!A:J,2,FALSE)</f>
        <v>29.68</v>
      </c>
      <c r="D2039" s="6">
        <f>VLOOKUP(Table2[[#This Row],[CustomerID]],'Medical Examinations'!A:J,3,FALSE)</f>
        <v>5.68</v>
      </c>
      <c r="E2039" s="6" t="str">
        <f>VLOOKUP(Table2[[#This Row],[CustomerID]],'Medical Examinations'!A:J,4,FALSE)</f>
        <v>No</v>
      </c>
      <c r="F2039" s="6" t="str">
        <f>VLOOKUP(Table2[[#This Row],[CustomerID]],'Medical Examinations'!A:J,5,FALSE)</f>
        <v>yes</v>
      </c>
      <c r="G2039" s="6" t="str">
        <f>VLOOKUP(Table2[[#This Row],[CustomerID]],'Medical Examinations'!A:J,6,FALSE)</f>
        <v>No</v>
      </c>
      <c r="H2039" s="6">
        <f>VLOOKUP(Table2[[#This Row],[CustomerID]],'Medical Examinations'!A:J,7,FALSE)</f>
        <v>1</v>
      </c>
      <c r="I2039" s="6" t="str">
        <f>VLOOKUP(Table2[[#This Row],[CustomerID]],'Medical Examinations'!A:J,8,FALSE)</f>
        <v>No</v>
      </c>
      <c r="J2039" s="6" t="str">
        <f>VLOOKUP(Table2[[#This Row],[CustomerID]],'Medical Examinations'!A:J,9,FALSE)</f>
        <v>OverWeight</v>
      </c>
      <c r="K2039" s="6" t="str">
        <f>VLOOKUP(Table2[[#This Row],[CustomerID]],'Medical Examinations'!A:J,10,FALSE)</f>
        <v>Normal</v>
      </c>
      <c r="L2039" s="6" t="str">
        <f>VLOOKUP(Table2[[#This Row],[CustomerID]],'Hospitalisation Details'!A:M,12,FALSE)</f>
        <v>1-Oct-2000</v>
      </c>
      <c r="M2039" s="6">
        <f>VLOOKUP(Table2[[#This Row],[CustomerID]],'Hospitalisation Details'!A:M,7,FALSE)</f>
        <v>2819.51</v>
      </c>
      <c r="N2039" s="6" t="str">
        <f>VLOOKUP(Table2[[#This Row],[CustomerID]],'Hospitalisation Details'!A:M,8,FALSE)</f>
        <v>tier - 2</v>
      </c>
      <c r="O2039" s="6" t="str">
        <f>VLOOKUP(Table2[[#This Row],[CustomerID]],'Hospitalisation Details'!A:M,9,FALSE)</f>
        <v>tier - 3</v>
      </c>
      <c r="P2039" s="6" t="str">
        <f>VLOOKUP(Table2[[#This Row],[CustomerID]],'Hospitalisation Details'!A:M,10,FALSE)</f>
        <v>R1011</v>
      </c>
      <c r="Q2039" s="6">
        <f>VLOOKUP(Table2[[#This Row],[CustomerID]],'Hospitalisation Details'!A:M,13,FALSE)</f>
        <v>22</v>
      </c>
      <c r="R2039" s="41"/>
    </row>
    <row r="2040" spans="1:18" x14ac:dyDescent="0.3">
      <c r="A2040" s="6" t="str">
        <f>VLOOKUP('Customer Names'!A2040,'Customer Names'!A:A,1,FALSE)</f>
        <v>Id2039</v>
      </c>
      <c r="B2040" s="6" t="str">
        <f>VLOOKUP(Table2[[#This Row],[CustomerID]],'Customer Names'!A:E,4,FALSE)</f>
        <v xml:space="preserve">  Sean P</v>
      </c>
      <c r="C2040" s="6">
        <f>VLOOKUP(Table2[[#This Row],[CustomerID]],'Medical Examinations'!A:J,2,FALSE)</f>
        <v>20.614999999999998</v>
      </c>
      <c r="D2040" s="6">
        <f>VLOOKUP(Table2[[#This Row],[CustomerID]],'Medical Examinations'!A:J,3,FALSE)</f>
        <v>6.05</v>
      </c>
      <c r="E2040" s="6" t="str">
        <f>VLOOKUP(Table2[[#This Row],[CustomerID]],'Medical Examinations'!A:J,4,FALSE)</f>
        <v>No</v>
      </c>
      <c r="F2040" s="6" t="str">
        <f>VLOOKUP(Table2[[#This Row],[CustomerID]],'Medical Examinations'!A:J,5,FALSE)</f>
        <v>No</v>
      </c>
      <c r="G2040" s="6" t="str">
        <f>VLOOKUP(Table2[[#This Row],[CustomerID]],'Medical Examinations'!A:J,6,FALSE)</f>
        <v>Yes</v>
      </c>
      <c r="H2040" s="6">
        <f>VLOOKUP(Table2[[#This Row],[CustomerID]],'Medical Examinations'!A:J,7,FALSE)</f>
        <v>1</v>
      </c>
      <c r="I2040" s="6" t="str">
        <f>VLOOKUP(Table2[[#This Row],[CustomerID]],'Medical Examinations'!A:J,8,FALSE)</f>
        <v>No</v>
      </c>
      <c r="J2040" s="6" t="str">
        <f>VLOOKUP(Table2[[#This Row],[CustomerID]],'Medical Examinations'!A:J,9,FALSE)</f>
        <v>NormalWeight</v>
      </c>
      <c r="K2040" s="6" t="str">
        <f>VLOOKUP(Table2[[#This Row],[CustomerID]],'Medical Examinations'!A:J,10,FALSE)</f>
        <v>Prediabetes</v>
      </c>
      <c r="L2040" s="6" t="str">
        <f>VLOOKUP(Table2[[#This Row],[CustomerID]],'Hospitalisation Details'!A:M,12,FALSE)</f>
        <v>23-Sep-2003</v>
      </c>
      <c r="M2040" s="6">
        <f>VLOOKUP(Table2[[#This Row],[CustomerID]],'Hospitalisation Details'!A:M,7,FALSE)</f>
        <v>2803.7</v>
      </c>
      <c r="N2040" s="6" t="str">
        <f>VLOOKUP(Table2[[#This Row],[CustomerID]],'Hospitalisation Details'!A:M,8,FALSE)</f>
        <v>tier - 2</v>
      </c>
      <c r="O2040" s="6" t="str">
        <f>VLOOKUP(Table2[[#This Row],[CustomerID]],'Hospitalisation Details'!A:M,9,FALSE)</f>
        <v>tier - 1</v>
      </c>
      <c r="P2040" s="6" t="str">
        <f>VLOOKUP(Table2[[#This Row],[CustomerID]],'Hospitalisation Details'!A:M,10,FALSE)</f>
        <v>R1012</v>
      </c>
      <c r="Q2040" s="6">
        <f>VLOOKUP(Table2[[#This Row],[CustomerID]],'Hospitalisation Details'!A:M,13,FALSE)</f>
        <v>19</v>
      </c>
      <c r="R2040" s="41"/>
    </row>
    <row r="2041" spans="1:18" x14ac:dyDescent="0.3">
      <c r="A2041" s="6" t="str">
        <f>VLOOKUP('Customer Names'!A2041,'Customer Names'!A:A,1,FALSE)</f>
        <v>Id2040</v>
      </c>
      <c r="B2041" s="6" t="str">
        <f>VLOOKUP(Table2[[#This Row],[CustomerID]],'Customer Names'!A:E,4,FALSE)</f>
        <v xml:space="preserve">  Emily G</v>
      </c>
      <c r="C2041" s="6">
        <f>VLOOKUP(Table2[[#This Row],[CustomerID]],'Medical Examinations'!A:J,2,FALSE)</f>
        <v>32.119999999999997</v>
      </c>
      <c r="D2041" s="6">
        <f>VLOOKUP(Table2[[#This Row],[CustomerID]],'Medical Examinations'!A:J,3,FALSE)</f>
        <v>5.33</v>
      </c>
      <c r="E2041" s="6" t="str">
        <f>VLOOKUP(Table2[[#This Row],[CustomerID]],'Medical Examinations'!A:J,4,FALSE)</f>
        <v>No</v>
      </c>
      <c r="F2041" s="6" t="str">
        <f>VLOOKUP(Table2[[#This Row],[CustomerID]],'Medical Examinations'!A:J,5,FALSE)</f>
        <v>yes</v>
      </c>
      <c r="G2041" s="6" t="str">
        <f>VLOOKUP(Table2[[#This Row],[CustomerID]],'Medical Examinations'!A:J,6,FALSE)</f>
        <v>No</v>
      </c>
      <c r="H2041" s="6">
        <f>VLOOKUP(Table2[[#This Row],[CustomerID]],'Medical Examinations'!A:J,7,FALSE)</f>
        <v>1</v>
      </c>
      <c r="I2041" s="6" t="str">
        <f>VLOOKUP(Table2[[#This Row],[CustomerID]],'Medical Examinations'!A:J,8,FALSE)</f>
        <v>No</v>
      </c>
      <c r="J2041" s="6" t="str">
        <f>VLOOKUP(Table2[[#This Row],[CustomerID]],'Medical Examinations'!A:J,9,FALSE)</f>
        <v>Obesity</v>
      </c>
      <c r="K2041" s="6" t="str">
        <f>VLOOKUP(Table2[[#This Row],[CustomerID]],'Medical Examinations'!A:J,10,FALSE)</f>
        <v>Normal</v>
      </c>
      <c r="L2041" s="6" t="str">
        <f>VLOOKUP(Table2[[#This Row],[CustomerID]],'Hospitalisation Details'!A:M,12,FALSE)</f>
        <v>4-Aug-2004</v>
      </c>
      <c r="M2041" s="6">
        <f>VLOOKUP(Table2[[#This Row],[CustomerID]],'Hospitalisation Details'!A:M,7,FALSE)</f>
        <v>2801.26</v>
      </c>
      <c r="N2041" s="6" t="str">
        <f>VLOOKUP(Table2[[#This Row],[CustomerID]],'Hospitalisation Details'!A:M,8,FALSE)</f>
        <v>tier - 2</v>
      </c>
      <c r="O2041" s="6" t="str">
        <f>VLOOKUP(Table2[[#This Row],[CustomerID]],'Hospitalisation Details'!A:M,9,FALSE)</f>
        <v>tier - 3</v>
      </c>
      <c r="P2041" s="6" t="str">
        <f>VLOOKUP(Table2[[#This Row],[CustomerID]],'Hospitalisation Details'!A:M,10,FALSE)</f>
        <v>R1013</v>
      </c>
      <c r="Q2041" s="6">
        <f>VLOOKUP(Table2[[#This Row],[CustomerID]],'Hospitalisation Details'!A:M,13,FALSE)</f>
        <v>18</v>
      </c>
      <c r="R2041" s="41"/>
    </row>
    <row r="2042" spans="1:18" x14ac:dyDescent="0.3">
      <c r="A2042" s="6" t="str">
        <f>VLOOKUP('Customer Names'!A2042,'Customer Names'!A:A,1,FALSE)</f>
        <v>Id2041</v>
      </c>
      <c r="B2042" s="6" t="str">
        <f>VLOOKUP(Table2[[#This Row],[CustomerID]],'Customer Names'!A:E,4,FALSE)</f>
        <v xml:space="preserve">  Malcolm</v>
      </c>
      <c r="C2042" s="6">
        <f>VLOOKUP(Table2[[#This Row],[CustomerID]],'Medical Examinations'!A:J,2,FALSE)</f>
        <v>27.36</v>
      </c>
      <c r="D2042" s="6">
        <f>VLOOKUP(Table2[[#This Row],[CustomerID]],'Medical Examinations'!A:J,3,FALSE)</f>
        <v>6.22</v>
      </c>
      <c r="E2042" s="6" t="str">
        <f>VLOOKUP(Table2[[#This Row],[CustomerID]],'Medical Examinations'!A:J,4,FALSE)</f>
        <v>No</v>
      </c>
      <c r="F2042" s="6" t="str">
        <f>VLOOKUP(Table2[[#This Row],[CustomerID]],'Medical Examinations'!A:J,5,FALSE)</f>
        <v>No</v>
      </c>
      <c r="G2042" s="6" t="str">
        <f>VLOOKUP(Table2[[#This Row],[CustomerID]],'Medical Examinations'!A:J,6,FALSE)</f>
        <v>No</v>
      </c>
      <c r="H2042" s="6">
        <f>VLOOKUP(Table2[[#This Row],[CustomerID]],'Medical Examinations'!A:J,7,FALSE)</f>
        <v>0</v>
      </c>
      <c r="I2042" s="6" t="str">
        <f>VLOOKUP(Table2[[#This Row],[CustomerID]],'Medical Examinations'!A:J,8,FALSE)</f>
        <v>No</v>
      </c>
      <c r="J2042" s="6" t="str">
        <f>VLOOKUP(Table2[[#This Row],[CustomerID]],'Medical Examinations'!A:J,9,FALSE)</f>
        <v>OverWeight</v>
      </c>
      <c r="K2042" s="6" t="str">
        <f>VLOOKUP(Table2[[#This Row],[CustomerID]],'Medical Examinations'!A:J,10,FALSE)</f>
        <v>Prediabetes</v>
      </c>
      <c r="L2042" s="6" t="str">
        <f>VLOOKUP(Table2[[#This Row],[CustomerID]],'Hospitalisation Details'!A:M,12,FALSE)</f>
        <v>24-Dec-1999</v>
      </c>
      <c r="M2042" s="6">
        <f>VLOOKUP(Table2[[#This Row],[CustomerID]],'Hospitalisation Details'!A:M,7,FALSE)</f>
        <v>2789.06</v>
      </c>
      <c r="N2042" s="6" t="str">
        <f>VLOOKUP(Table2[[#This Row],[CustomerID]],'Hospitalisation Details'!A:M,8,FALSE)</f>
        <v>tier - 2</v>
      </c>
      <c r="O2042" s="6" t="str">
        <f>VLOOKUP(Table2[[#This Row],[CustomerID]],'Hospitalisation Details'!A:M,9,FALSE)</f>
        <v>tier - 3</v>
      </c>
      <c r="P2042" s="6" t="str">
        <f>VLOOKUP(Table2[[#This Row],[CustomerID]],'Hospitalisation Details'!A:M,10,FALSE)</f>
        <v>R1012</v>
      </c>
      <c r="Q2042" s="6">
        <f>VLOOKUP(Table2[[#This Row],[CustomerID]],'Hospitalisation Details'!A:M,13,FALSE)</f>
        <v>23</v>
      </c>
      <c r="R2042" s="41"/>
    </row>
    <row r="2043" spans="1:18" x14ac:dyDescent="0.3">
      <c r="A2043" s="6" t="str">
        <f>VLOOKUP('Customer Names'!A2043,'Customer Names'!A:A,1,FALSE)</f>
        <v>Id2042</v>
      </c>
      <c r="B2043" s="6" t="str">
        <f>VLOOKUP(Table2[[#This Row],[CustomerID]],'Customer Names'!A:E,4,FALSE)</f>
        <v xml:space="preserve">  Danilo</v>
      </c>
      <c r="C2043" s="6">
        <f>VLOOKUP(Table2[[#This Row],[CustomerID]],'Medical Examinations'!A:J,2,FALSE)</f>
        <v>17.385000000000002</v>
      </c>
      <c r="D2043" s="6">
        <f>VLOOKUP(Table2[[#This Row],[CustomerID]],'Medical Examinations'!A:J,3,FALSE)</f>
        <v>5.84</v>
      </c>
      <c r="E2043" s="6" t="str">
        <f>VLOOKUP(Table2[[#This Row],[CustomerID]],'Medical Examinations'!A:J,4,FALSE)</f>
        <v>No</v>
      </c>
      <c r="F2043" s="6" t="str">
        <f>VLOOKUP(Table2[[#This Row],[CustomerID]],'Medical Examinations'!A:J,5,FALSE)</f>
        <v>No</v>
      </c>
      <c r="G2043" s="6" t="str">
        <f>VLOOKUP(Table2[[#This Row],[CustomerID]],'Medical Examinations'!A:J,6,FALSE)</f>
        <v>No</v>
      </c>
      <c r="H2043" s="6">
        <f>VLOOKUP(Table2[[#This Row],[CustomerID]],'Medical Examinations'!A:J,7,FALSE)</f>
        <v>0</v>
      </c>
      <c r="I2043" s="6" t="str">
        <f>VLOOKUP(Table2[[#This Row],[CustomerID]],'Medical Examinations'!A:J,8,FALSE)</f>
        <v>No</v>
      </c>
      <c r="J2043" s="6" t="str">
        <f>VLOOKUP(Table2[[#This Row],[CustomerID]],'Medical Examinations'!A:J,9,FALSE)</f>
        <v>UnderWeight</v>
      </c>
      <c r="K2043" s="6" t="str">
        <f>VLOOKUP(Table2[[#This Row],[CustomerID]],'Medical Examinations'!A:J,10,FALSE)</f>
        <v>Prediabetes</v>
      </c>
      <c r="L2043" s="6" t="str">
        <f>VLOOKUP(Table2[[#This Row],[CustomerID]],'Hospitalisation Details'!A:M,12,FALSE)</f>
        <v>29-Aug-1999</v>
      </c>
      <c r="M2043" s="6">
        <f>VLOOKUP(Table2[[#This Row],[CustomerID]],'Hospitalisation Details'!A:M,7,FALSE)</f>
        <v>2775.19</v>
      </c>
      <c r="N2043" s="6" t="str">
        <f>VLOOKUP(Table2[[#This Row],[CustomerID]],'Hospitalisation Details'!A:M,8,FALSE)</f>
        <v>tier - 2</v>
      </c>
      <c r="O2043" s="6" t="str">
        <f>VLOOKUP(Table2[[#This Row],[CustomerID]],'Hospitalisation Details'!A:M,9,FALSE)</f>
        <v>tier - 1</v>
      </c>
      <c r="P2043" s="6" t="str">
        <f>VLOOKUP(Table2[[#This Row],[CustomerID]],'Hospitalisation Details'!A:M,10,FALSE)</f>
        <v>R1012</v>
      </c>
      <c r="Q2043" s="6">
        <f>VLOOKUP(Table2[[#This Row],[CustomerID]],'Hospitalisation Details'!A:M,13,FALSE)</f>
        <v>23</v>
      </c>
      <c r="R2043" s="41"/>
    </row>
    <row r="2044" spans="1:18" x14ac:dyDescent="0.3">
      <c r="A2044" s="6" t="str">
        <f>VLOOKUP('Customer Names'!A2044,'Customer Names'!A:A,1,FALSE)</f>
        <v>Id2043</v>
      </c>
      <c r="B2044" s="6" t="str">
        <f>VLOOKUP(Table2[[#This Row],[CustomerID]],'Customer Names'!A:E,4,FALSE)</f>
        <v xml:space="preserve">  Mikko</v>
      </c>
      <c r="C2044" s="6">
        <f>VLOOKUP(Table2[[#This Row],[CustomerID]],'Medical Examinations'!A:J,2,FALSE)</f>
        <v>30.13</v>
      </c>
      <c r="D2044" s="6">
        <f>VLOOKUP(Table2[[#This Row],[CustomerID]],'Medical Examinations'!A:J,3,FALSE)</f>
        <v>5.71</v>
      </c>
      <c r="E2044" s="6" t="str">
        <f>VLOOKUP(Table2[[#This Row],[CustomerID]],'Medical Examinations'!A:J,4,FALSE)</f>
        <v>No</v>
      </c>
      <c r="F2044" s="6" t="str">
        <f>VLOOKUP(Table2[[#This Row],[CustomerID]],'Medical Examinations'!A:J,5,FALSE)</f>
        <v>yes</v>
      </c>
      <c r="G2044" s="6" t="str">
        <f>VLOOKUP(Table2[[#This Row],[CustomerID]],'Medical Examinations'!A:J,6,FALSE)</f>
        <v>No</v>
      </c>
      <c r="H2044" s="6">
        <f>VLOOKUP(Table2[[#This Row],[CustomerID]],'Medical Examinations'!A:J,7,FALSE)</f>
        <v>1</v>
      </c>
      <c r="I2044" s="6" t="str">
        <f>VLOOKUP(Table2[[#This Row],[CustomerID]],'Medical Examinations'!A:J,8,FALSE)</f>
        <v>No</v>
      </c>
      <c r="J2044" s="6" t="str">
        <f>VLOOKUP(Table2[[#This Row],[CustomerID]],'Medical Examinations'!A:J,9,FALSE)</f>
        <v>Obesity</v>
      </c>
      <c r="K2044" s="6" t="str">
        <f>VLOOKUP(Table2[[#This Row],[CustomerID]],'Medical Examinations'!A:J,10,FALSE)</f>
        <v>Prediabetes</v>
      </c>
      <c r="L2044" s="6" t="str">
        <f>VLOOKUP(Table2[[#This Row],[CustomerID]],'Hospitalisation Details'!A:M,12,FALSE)</f>
        <v>14-Nov-2004</v>
      </c>
      <c r="M2044" s="6">
        <f>VLOOKUP(Table2[[#This Row],[CustomerID]],'Hospitalisation Details'!A:M,7,FALSE)</f>
        <v>2773.46</v>
      </c>
      <c r="N2044" s="6" t="str">
        <f>VLOOKUP(Table2[[#This Row],[CustomerID]],'Hospitalisation Details'!A:M,8,FALSE)</f>
        <v>tier - 2</v>
      </c>
      <c r="O2044" s="6" t="str">
        <f>VLOOKUP(Table2[[#This Row],[CustomerID]],'Hospitalisation Details'!A:M,9,FALSE)</f>
        <v>tier - 1</v>
      </c>
      <c r="P2044" s="6" t="str">
        <f>VLOOKUP(Table2[[#This Row],[CustomerID]],'Hospitalisation Details'!A:M,10,FALSE)</f>
        <v>R1021</v>
      </c>
      <c r="Q2044" s="6">
        <f>VLOOKUP(Table2[[#This Row],[CustomerID]],'Hospitalisation Details'!A:M,13,FALSE)</f>
        <v>18</v>
      </c>
      <c r="R2044" s="41"/>
    </row>
    <row r="2045" spans="1:18" x14ac:dyDescent="0.3">
      <c r="A2045" s="6" t="str">
        <f>VLOOKUP('Customer Names'!A2045,'Customer Names'!A:A,1,FALSE)</f>
        <v>Id2044</v>
      </c>
      <c r="B2045" s="6" t="str">
        <f>VLOOKUP(Table2[[#This Row],[CustomerID]],'Customer Names'!A:E,4,FALSE)</f>
        <v xml:space="preserve">  Paula C</v>
      </c>
      <c r="C2045" s="6">
        <f>VLOOKUP(Table2[[#This Row],[CustomerID]],'Medical Examinations'!A:J,2,FALSE)</f>
        <v>25.44</v>
      </c>
      <c r="D2045" s="6">
        <f>VLOOKUP(Table2[[#This Row],[CustomerID]],'Medical Examinations'!A:J,3,FALSE)</f>
        <v>6.04</v>
      </c>
      <c r="E2045" s="6" t="str">
        <f>VLOOKUP(Table2[[#This Row],[CustomerID]],'Medical Examinations'!A:J,4,FALSE)</f>
        <v>Yes</v>
      </c>
      <c r="F2045" s="6" t="str">
        <f>VLOOKUP(Table2[[#This Row],[CustomerID]],'Medical Examinations'!A:J,5,FALSE)</f>
        <v>No</v>
      </c>
      <c r="G2045" s="6" t="str">
        <f>VLOOKUP(Table2[[#This Row],[CustomerID]],'Medical Examinations'!A:J,6,FALSE)</f>
        <v>Yes</v>
      </c>
      <c r="H2045" s="6">
        <f>VLOOKUP(Table2[[#This Row],[CustomerID]],'Medical Examinations'!A:J,7,FALSE)</f>
        <v>1</v>
      </c>
      <c r="I2045" s="6" t="str">
        <f>VLOOKUP(Table2[[#This Row],[CustomerID]],'Medical Examinations'!A:J,8,FALSE)</f>
        <v>No</v>
      </c>
      <c r="J2045" s="6" t="str">
        <f>VLOOKUP(Table2[[#This Row],[CustomerID]],'Medical Examinations'!A:J,9,FALSE)</f>
        <v>OverWeight</v>
      </c>
      <c r="K2045" s="6" t="str">
        <f>VLOOKUP(Table2[[#This Row],[CustomerID]],'Medical Examinations'!A:J,10,FALSE)</f>
        <v>Prediabetes</v>
      </c>
      <c r="L2045" s="6" t="str">
        <f>VLOOKUP(Table2[[#This Row],[CustomerID]],'Hospitalisation Details'!A:M,12,FALSE)</f>
        <v>10-Aug-1997</v>
      </c>
      <c r="M2045" s="6">
        <f>VLOOKUP(Table2[[#This Row],[CustomerID]],'Hospitalisation Details'!A:M,7,FALSE)</f>
        <v>2758.99</v>
      </c>
      <c r="N2045" s="6" t="str">
        <f>VLOOKUP(Table2[[#This Row],[CustomerID]],'Hospitalisation Details'!A:M,8,FALSE)</f>
        <v>tier - 2</v>
      </c>
      <c r="O2045" s="6" t="str">
        <f>VLOOKUP(Table2[[#This Row],[CustomerID]],'Hospitalisation Details'!A:M,9,FALSE)</f>
        <v>tier - 1</v>
      </c>
      <c r="P2045" s="6" t="str">
        <f>VLOOKUP(Table2[[#This Row],[CustomerID]],'Hospitalisation Details'!A:M,10,FALSE)</f>
        <v>R1012</v>
      </c>
      <c r="Q2045" s="6">
        <f>VLOOKUP(Table2[[#This Row],[CustomerID]],'Hospitalisation Details'!A:M,13,FALSE)</f>
        <v>25</v>
      </c>
      <c r="R2045" s="41"/>
    </row>
    <row r="2046" spans="1:18" x14ac:dyDescent="0.3">
      <c r="A2046" s="6" t="str">
        <f>VLOOKUP('Customer Names'!A2046,'Customer Names'!A:A,1,FALSE)</f>
        <v>Id2045</v>
      </c>
      <c r="B2046" s="6" t="str">
        <f>VLOOKUP(Table2[[#This Row],[CustomerID]],'Customer Names'!A:E,4,FALSE)</f>
        <v xml:space="preserve">  Kirsten N</v>
      </c>
      <c r="C2046" s="6">
        <f>VLOOKUP(Table2[[#This Row],[CustomerID]],'Medical Examinations'!A:J,2,FALSE)</f>
        <v>39.805</v>
      </c>
      <c r="D2046" s="6">
        <f>VLOOKUP(Table2[[#This Row],[CustomerID]],'Medical Examinations'!A:J,3,FALSE)</f>
        <v>4.38</v>
      </c>
      <c r="E2046" s="6" t="str">
        <f>VLOOKUP(Table2[[#This Row],[CustomerID]],'Medical Examinations'!A:J,4,FALSE)</f>
        <v>No</v>
      </c>
      <c r="F2046" s="6" t="str">
        <f>VLOOKUP(Table2[[#This Row],[CustomerID]],'Medical Examinations'!A:J,5,FALSE)</f>
        <v>yes</v>
      </c>
      <c r="G2046" s="6" t="str">
        <f>VLOOKUP(Table2[[#This Row],[CustomerID]],'Medical Examinations'!A:J,6,FALSE)</f>
        <v>No</v>
      </c>
      <c r="H2046" s="6">
        <f>VLOOKUP(Table2[[#This Row],[CustomerID]],'Medical Examinations'!A:J,7,FALSE)</f>
        <v>1</v>
      </c>
      <c r="I2046" s="6" t="str">
        <f>VLOOKUP(Table2[[#This Row],[CustomerID]],'Medical Examinations'!A:J,8,FALSE)</f>
        <v>No</v>
      </c>
      <c r="J2046" s="6" t="str">
        <f>VLOOKUP(Table2[[#This Row],[CustomerID]],'Medical Examinations'!A:J,9,FALSE)</f>
        <v>Obesity</v>
      </c>
      <c r="K2046" s="6" t="str">
        <f>VLOOKUP(Table2[[#This Row],[CustomerID]],'Medical Examinations'!A:J,10,FALSE)</f>
        <v>Normal</v>
      </c>
      <c r="L2046" s="6" t="str">
        <f>VLOOKUP(Table2[[#This Row],[CustomerID]],'Hospitalisation Details'!A:M,12,FALSE)</f>
        <v>11-Oct-2000</v>
      </c>
      <c r="M2046" s="6">
        <f>VLOOKUP(Table2[[#This Row],[CustomerID]],'Hospitalisation Details'!A:M,7,FALSE)</f>
        <v>2755.02</v>
      </c>
      <c r="N2046" s="6" t="str">
        <f>VLOOKUP(Table2[[#This Row],[CustomerID]],'Hospitalisation Details'!A:M,8,FALSE)</f>
        <v>tier - 2</v>
      </c>
      <c r="O2046" s="6" t="str">
        <f>VLOOKUP(Table2[[#This Row],[CustomerID]],'Hospitalisation Details'!A:M,9,FALSE)</f>
        <v>tier - 1</v>
      </c>
      <c r="P2046" s="6" t="str">
        <f>VLOOKUP(Table2[[#This Row],[CustomerID]],'Hospitalisation Details'!A:M,10,FALSE)</f>
        <v>R1024</v>
      </c>
      <c r="Q2046" s="6">
        <f>VLOOKUP(Table2[[#This Row],[CustomerID]],'Hospitalisation Details'!A:M,13,FALSE)</f>
        <v>22</v>
      </c>
      <c r="R2046" s="41"/>
    </row>
    <row r="2047" spans="1:18" x14ac:dyDescent="0.3">
      <c r="A2047" s="6" t="str">
        <f>VLOOKUP('Customer Names'!A2047,'Customer Names'!A:A,1,FALSE)</f>
        <v>Id2046</v>
      </c>
      <c r="B2047" s="6" t="str">
        <f>VLOOKUP(Table2[[#This Row],[CustomerID]],'Customer Names'!A:E,4,FALSE)</f>
        <v xml:space="preserve">  Christy</v>
      </c>
      <c r="C2047" s="6">
        <f>VLOOKUP(Table2[[#This Row],[CustomerID]],'Medical Examinations'!A:J,2,FALSE)</f>
        <v>30.4</v>
      </c>
      <c r="D2047" s="6">
        <f>VLOOKUP(Table2[[#This Row],[CustomerID]],'Medical Examinations'!A:J,3,FALSE)</f>
        <v>5.56</v>
      </c>
      <c r="E2047" s="6" t="str">
        <f>VLOOKUP(Table2[[#This Row],[CustomerID]],'Medical Examinations'!A:J,4,FALSE)</f>
        <v>Yes</v>
      </c>
      <c r="F2047" s="6" t="str">
        <f>VLOOKUP(Table2[[#This Row],[CustomerID]],'Medical Examinations'!A:J,5,FALSE)</f>
        <v>yes</v>
      </c>
      <c r="G2047" s="6" t="str">
        <f>VLOOKUP(Table2[[#This Row],[CustomerID]],'Medical Examinations'!A:J,6,FALSE)</f>
        <v>No</v>
      </c>
      <c r="H2047" s="6">
        <f>VLOOKUP(Table2[[#This Row],[CustomerID]],'Medical Examinations'!A:J,7,FALSE)</f>
        <v>1</v>
      </c>
      <c r="I2047" s="6" t="str">
        <f>VLOOKUP(Table2[[#This Row],[CustomerID]],'Medical Examinations'!A:J,8,FALSE)</f>
        <v>No</v>
      </c>
      <c r="J2047" s="6" t="str">
        <f>VLOOKUP(Table2[[#This Row],[CustomerID]],'Medical Examinations'!A:J,9,FALSE)</f>
        <v>Obesity</v>
      </c>
      <c r="K2047" s="6" t="str">
        <f>VLOOKUP(Table2[[#This Row],[CustomerID]],'Medical Examinations'!A:J,10,FALSE)</f>
        <v>Normal</v>
      </c>
      <c r="L2047" s="6" t="str">
        <f>VLOOKUP(Table2[[#This Row],[CustomerID]],'Hospitalisation Details'!A:M,12,FALSE)</f>
        <v>3-Oct-2000</v>
      </c>
      <c r="M2047" s="6">
        <f>VLOOKUP(Table2[[#This Row],[CustomerID]],'Hospitalisation Details'!A:M,7,FALSE)</f>
        <v>2741.95</v>
      </c>
      <c r="N2047" s="6" t="str">
        <f>VLOOKUP(Table2[[#This Row],[CustomerID]],'Hospitalisation Details'!A:M,8,FALSE)</f>
        <v>tier - 2</v>
      </c>
      <c r="O2047" s="6" t="str">
        <f>VLOOKUP(Table2[[#This Row],[CustomerID]],'Hospitalisation Details'!A:M,9,FALSE)</f>
        <v>tier - 3</v>
      </c>
      <c r="P2047" s="6" t="str">
        <f>VLOOKUP(Table2[[#This Row],[CustomerID]],'Hospitalisation Details'!A:M,10,FALSE)</f>
        <v>R1024</v>
      </c>
      <c r="Q2047" s="6">
        <f>VLOOKUP(Table2[[#This Row],[CustomerID]],'Hospitalisation Details'!A:M,13,FALSE)</f>
        <v>22</v>
      </c>
      <c r="R2047" s="41"/>
    </row>
    <row r="2048" spans="1:18" x14ac:dyDescent="0.3">
      <c r="A2048" s="6" t="str">
        <f>VLOOKUP('Customer Names'!A2048,'Customer Names'!A:A,1,FALSE)</f>
        <v>Id2047</v>
      </c>
      <c r="B2048" s="6" t="str">
        <f>VLOOKUP(Table2[[#This Row],[CustomerID]],'Customer Names'!A:E,4,FALSE)</f>
        <v xml:space="preserve">  Jennifer</v>
      </c>
      <c r="C2048" s="6">
        <f>VLOOKUP(Table2[[#This Row],[CustomerID]],'Medical Examinations'!A:J,2,FALSE)</f>
        <v>23.18</v>
      </c>
      <c r="D2048" s="6">
        <f>VLOOKUP(Table2[[#This Row],[CustomerID]],'Medical Examinations'!A:J,3,FALSE)</f>
        <v>4.24</v>
      </c>
      <c r="E2048" s="6" t="str">
        <f>VLOOKUP(Table2[[#This Row],[CustomerID]],'Medical Examinations'!A:J,4,FALSE)</f>
        <v>No</v>
      </c>
      <c r="F2048" s="6" t="str">
        <f>VLOOKUP(Table2[[#This Row],[CustomerID]],'Medical Examinations'!A:J,5,FALSE)</f>
        <v>yes</v>
      </c>
      <c r="G2048" s="6" t="str">
        <f>VLOOKUP(Table2[[#This Row],[CustomerID]],'Medical Examinations'!A:J,6,FALSE)</f>
        <v>No</v>
      </c>
      <c r="H2048" s="6">
        <f>VLOOKUP(Table2[[#This Row],[CustomerID]],'Medical Examinations'!A:J,7,FALSE)</f>
        <v>1</v>
      </c>
      <c r="I2048" s="6" t="str">
        <f>VLOOKUP(Table2[[#This Row],[CustomerID]],'Medical Examinations'!A:J,8,FALSE)</f>
        <v>No</v>
      </c>
      <c r="J2048" s="6" t="str">
        <f>VLOOKUP(Table2[[#This Row],[CustomerID]],'Medical Examinations'!A:J,9,FALSE)</f>
        <v>NormalWeight</v>
      </c>
      <c r="K2048" s="6" t="str">
        <f>VLOOKUP(Table2[[#This Row],[CustomerID]],'Medical Examinations'!A:J,10,FALSE)</f>
        <v>Normal</v>
      </c>
      <c r="L2048" s="6" t="str">
        <f>VLOOKUP(Table2[[#This Row],[CustomerID]],'Hospitalisation Details'!A:M,12,FALSE)</f>
        <v>17-Dec-2000</v>
      </c>
      <c r="M2048" s="6">
        <f>VLOOKUP(Table2[[#This Row],[CustomerID]],'Hospitalisation Details'!A:M,7,FALSE)</f>
        <v>2731.91</v>
      </c>
      <c r="N2048" s="6" t="str">
        <f>VLOOKUP(Table2[[#This Row],[CustomerID]],'Hospitalisation Details'!A:M,8,FALSE)</f>
        <v>tier - 2</v>
      </c>
      <c r="O2048" s="6" t="str">
        <f>VLOOKUP(Table2[[#This Row],[CustomerID]],'Hospitalisation Details'!A:M,9,FALSE)</f>
        <v>tier - 3</v>
      </c>
      <c r="P2048" s="6" t="str">
        <f>VLOOKUP(Table2[[#This Row],[CustomerID]],'Hospitalisation Details'!A:M,10,FALSE)</f>
        <v>R1024</v>
      </c>
      <c r="Q2048" s="6">
        <f>VLOOKUP(Table2[[#This Row],[CustomerID]],'Hospitalisation Details'!A:M,13,FALSE)</f>
        <v>22</v>
      </c>
      <c r="R2048" s="41"/>
    </row>
    <row r="2049" spans="1:18" x14ac:dyDescent="0.3">
      <c r="A2049" s="6" t="str">
        <f>VLOOKUP('Customer Names'!A2049,'Customer Names'!A:A,1,FALSE)</f>
        <v>Id2048</v>
      </c>
      <c r="B2049" s="6" t="str">
        <f>VLOOKUP(Table2[[#This Row],[CustomerID]],'Customer Names'!A:E,4,FALSE)</f>
        <v xml:space="preserve">  Jingjing</v>
      </c>
      <c r="C2049" s="6">
        <f>VLOOKUP(Table2[[#This Row],[CustomerID]],'Medical Examinations'!A:J,2,FALSE)</f>
        <v>39.615000000000002</v>
      </c>
      <c r="D2049" s="6">
        <f>VLOOKUP(Table2[[#This Row],[CustomerID]],'Medical Examinations'!A:J,3,FALSE)</f>
        <v>6.32</v>
      </c>
      <c r="E2049" s="6" t="str">
        <f>VLOOKUP(Table2[[#This Row],[CustomerID]],'Medical Examinations'!A:J,4,FALSE)</f>
        <v>No</v>
      </c>
      <c r="F2049" s="6" t="str">
        <f>VLOOKUP(Table2[[#This Row],[CustomerID]],'Medical Examinations'!A:J,5,FALSE)</f>
        <v>No</v>
      </c>
      <c r="G2049" s="6" t="str">
        <f>VLOOKUP(Table2[[#This Row],[CustomerID]],'Medical Examinations'!A:J,6,FALSE)</f>
        <v>Yes</v>
      </c>
      <c r="H2049" s="6">
        <f>VLOOKUP(Table2[[#This Row],[CustomerID]],'Medical Examinations'!A:J,7,FALSE)</f>
        <v>1</v>
      </c>
      <c r="I2049" s="6" t="str">
        <f>VLOOKUP(Table2[[#This Row],[CustomerID]],'Medical Examinations'!A:J,8,FALSE)</f>
        <v>No</v>
      </c>
      <c r="J2049" s="6" t="str">
        <f>VLOOKUP(Table2[[#This Row],[CustomerID]],'Medical Examinations'!A:J,9,FALSE)</f>
        <v>Obesity</v>
      </c>
      <c r="K2049" s="6" t="str">
        <f>VLOOKUP(Table2[[#This Row],[CustomerID]],'Medical Examinations'!A:J,10,FALSE)</f>
        <v>Prediabetes</v>
      </c>
      <c r="L2049" s="6" t="str">
        <f>VLOOKUP(Table2[[#This Row],[CustomerID]],'Hospitalisation Details'!A:M,12,FALSE)</f>
        <v>3-Dec-2003</v>
      </c>
      <c r="M2049" s="6">
        <f>VLOOKUP(Table2[[#This Row],[CustomerID]],'Hospitalisation Details'!A:M,7,FALSE)</f>
        <v>2730.11</v>
      </c>
      <c r="N2049" s="6" t="str">
        <f>VLOOKUP(Table2[[#This Row],[CustomerID]],'Hospitalisation Details'!A:M,8,FALSE)</f>
        <v>tier - 2</v>
      </c>
      <c r="O2049" s="6" t="str">
        <f>VLOOKUP(Table2[[#This Row],[CustomerID]],'Hospitalisation Details'!A:M,9,FALSE)</f>
        <v>tier - 3</v>
      </c>
      <c r="P2049" s="6" t="str">
        <f>VLOOKUP(Table2[[#This Row],[CustomerID]],'Hospitalisation Details'!A:M,10,FALSE)</f>
        <v>R1012</v>
      </c>
      <c r="Q2049" s="6">
        <f>VLOOKUP(Table2[[#This Row],[CustomerID]],'Hospitalisation Details'!A:M,13,FALSE)</f>
        <v>19</v>
      </c>
      <c r="R2049" s="41"/>
    </row>
    <row r="2050" spans="1:18" x14ac:dyDescent="0.3">
      <c r="A2050" s="6" t="str">
        <f>VLOOKUP('Customer Names'!A2050,'Customer Names'!A:A,1,FALSE)</f>
        <v>Id2049</v>
      </c>
      <c r="B2050" s="6" t="str">
        <f>VLOOKUP(Table2[[#This Row],[CustomerID]],'Customer Names'!A:E,4,FALSE)</f>
        <v xml:space="preserve">  Morgan</v>
      </c>
      <c r="C2050" s="6">
        <f>VLOOKUP(Table2[[#This Row],[CustomerID]],'Medical Examinations'!A:J,2,FALSE)</f>
        <v>30.59</v>
      </c>
      <c r="D2050" s="6">
        <f>VLOOKUP(Table2[[#This Row],[CustomerID]],'Medical Examinations'!A:J,3,FALSE)</f>
        <v>6.3</v>
      </c>
      <c r="E2050" s="6" t="str">
        <f>VLOOKUP(Table2[[#This Row],[CustomerID]],'Medical Examinations'!A:J,4,FALSE)</f>
        <v>Yes</v>
      </c>
      <c r="F2050" s="6" t="str">
        <f>VLOOKUP(Table2[[#This Row],[CustomerID]],'Medical Examinations'!A:J,5,FALSE)</f>
        <v>No</v>
      </c>
      <c r="G2050" s="6" t="str">
        <f>VLOOKUP(Table2[[#This Row],[CustomerID]],'Medical Examinations'!A:J,6,FALSE)</f>
        <v>Yes</v>
      </c>
      <c r="H2050" s="6">
        <f>VLOOKUP(Table2[[#This Row],[CustomerID]],'Medical Examinations'!A:J,7,FALSE)</f>
        <v>1</v>
      </c>
      <c r="I2050" s="6" t="str">
        <f>VLOOKUP(Table2[[#This Row],[CustomerID]],'Medical Examinations'!A:J,8,FALSE)</f>
        <v>No</v>
      </c>
      <c r="J2050" s="6" t="str">
        <f>VLOOKUP(Table2[[#This Row],[CustomerID]],'Medical Examinations'!A:J,9,FALSE)</f>
        <v>Obesity</v>
      </c>
      <c r="K2050" s="6" t="str">
        <f>VLOOKUP(Table2[[#This Row],[CustomerID]],'Medical Examinations'!A:J,10,FALSE)</f>
        <v>Prediabetes</v>
      </c>
      <c r="L2050" s="6" t="str">
        <f>VLOOKUP(Table2[[#This Row],[CustomerID]],'Hospitalisation Details'!A:M,12,FALSE)</f>
        <v>6-Oct-1997</v>
      </c>
      <c r="M2050" s="6">
        <f>VLOOKUP(Table2[[#This Row],[CustomerID]],'Hospitalisation Details'!A:M,7,FALSE)</f>
        <v>2727.4</v>
      </c>
      <c r="N2050" s="6" t="str">
        <f>VLOOKUP(Table2[[#This Row],[CustomerID]],'Hospitalisation Details'!A:M,8,FALSE)</f>
        <v>tier - 3</v>
      </c>
      <c r="O2050" s="6" t="str">
        <f>VLOOKUP(Table2[[#This Row],[CustomerID]],'Hospitalisation Details'!A:M,9,FALSE)</f>
        <v>tier - 3</v>
      </c>
      <c r="P2050" s="6" t="str">
        <f>VLOOKUP(Table2[[#This Row],[CustomerID]],'Hospitalisation Details'!A:M,10,FALSE)</f>
        <v>R1016</v>
      </c>
      <c r="Q2050" s="6">
        <f>VLOOKUP(Table2[[#This Row],[CustomerID]],'Hospitalisation Details'!A:M,13,FALSE)</f>
        <v>25</v>
      </c>
      <c r="R2050" s="41"/>
    </row>
    <row r="2051" spans="1:18" x14ac:dyDescent="0.3">
      <c r="A2051" s="6" t="str">
        <f>VLOOKUP('Customer Names'!A2051,'Customer Names'!A:A,1,FALSE)</f>
        <v>Id2050</v>
      </c>
      <c r="B2051" s="6" t="str">
        <f>VLOOKUP(Table2[[#This Row],[CustomerID]],'Customer Names'!A:E,4,FALSE)</f>
        <v xml:space="preserve">  Patrick J</v>
      </c>
      <c r="C2051" s="6">
        <f>VLOOKUP(Table2[[#This Row],[CustomerID]],'Medical Examinations'!A:J,2,FALSE)</f>
        <v>16.72</v>
      </c>
      <c r="D2051" s="6">
        <f>VLOOKUP(Table2[[#This Row],[CustomerID]],'Medical Examinations'!A:J,3,FALSE)</f>
        <v>4.38</v>
      </c>
      <c r="E2051" s="6" t="str">
        <f>VLOOKUP(Table2[[#This Row],[CustomerID]],'Medical Examinations'!A:J,4,FALSE)</f>
        <v>Yes</v>
      </c>
      <c r="F2051" s="6" t="str">
        <f>VLOOKUP(Table2[[#This Row],[CustomerID]],'Medical Examinations'!A:J,5,FALSE)</f>
        <v>No</v>
      </c>
      <c r="G2051" s="6" t="str">
        <f>VLOOKUP(Table2[[#This Row],[CustomerID]],'Medical Examinations'!A:J,6,FALSE)</f>
        <v>No</v>
      </c>
      <c r="H2051" s="6">
        <f>VLOOKUP(Table2[[#This Row],[CustomerID]],'Medical Examinations'!A:J,7,FALSE)</f>
        <v>1</v>
      </c>
      <c r="I2051" s="6" t="str">
        <f>VLOOKUP(Table2[[#This Row],[CustomerID]],'Medical Examinations'!A:J,8,FALSE)</f>
        <v>No</v>
      </c>
      <c r="J2051" s="6" t="str">
        <f>VLOOKUP(Table2[[#This Row],[CustomerID]],'Medical Examinations'!A:J,9,FALSE)</f>
        <v>UnderWeight</v>
      </c>
      <c r="K2051" s="6" t="str">
        <f>VLOOKUP(Table2[[#This Row],[CustomerID]],'Medical Examinations'!A:J,10,FALSE)</f>
        <v>Normal</v>
      </c>
      <c r="L2051" s="6" t="str">
        <f>VLOOKUP(Table2[[#This Row],[CustomerID]],'Hospitalisation Details'!A:M,12,FALSE)</f>
        <v>20-Aug-1988</v>
      </c>
      <c r="M2051" s="6">
        <f>VLOOKUP(Table2[[#This Row],[CustomerID]],'Hospitalisation Details'!A:M,7,FALSE)</f>
        <v>2726.06</v>
      </c>
      <c r="N2051" s="6" t="str">
        <f>VLOOKUP(Table2[[#This Row],[CustomerID]],'Hospitalisation Details'!A:M,8,FALSE)</f>
        <v>tier - 2</v>
      </c>
      <c r="O2051" s="6" t="str">
        <f>VLOOKUP(Table2[[#This Row],[CustomerID]],'Hospitalisation Details'!A:M,9,FALSE)</f>
        <v>tier - 2</v>
      </c>
      <c r="P2051" s="6" t="str">
        <f>VLOOKUP(Table2[[#This Row],[CustomerID]],'Hospitalisation Details'!A:M,10,FALSE)</f>
        <v>R1013</v>
      </c>
      <c r="Q2051" s="6">
        <f>VLOOKUP(Table2[[#This Row],[CustomerID]],'Hospitalisation Details'!A:M,13,FALSE)</f>
        <v>34</v>
      </c>
      <c r="R2051" s="41"/>
    </row>
    <row r="2052" spans="1:18" x14ac:dyDescent="0.3">
      <c r="A2052" s="6" t="str">
        <f>VLOOKUP('Customer Names'!A2052,'Customer Names'!A:A,1,FALSE)</f>
        <v>Id2051</v>
      </c>
      <c r="B2052" s="6" t="str">
        <f>VLOOKUP(Table2[[#This Row],[CustomerID]],'Customer Names'!A:E,4,FALSE)</f>
        <v xml:space="preserve">  Frankline</v>
      </c>
      <c r="C2052" s="6">
        <f>VLOOKUP(Table2[[#This Row],[CustomerID]],'Medical Examinations'!A:J,2,FALSE)</f>
        <v>26.22</v>
      </c>
      <c r="D2052" s="6">
        <f>VLOOKUP(Table2[[#This Row],[CustomerID]],'Medical Examinations'!A:J,3,FALSE)</f>
        <v>4.6500000000000004</v>
      </c>
      <c r="E2052" s="6" t="str">
        <f>VLOOKUP(Table2[[#This Row],[CustomerID]],'Medical Examinations'!A:J,4,FALSE)</f>
        <v>Yes</v>
      </c>
      <c r="F2052" s="6" t="str">
        <f>VLOOKUP(Table2[[#This Row],[CustomerID]],'Medical Examinations'!A:J,5,FALSE)</f>
        <v>No</v>
      </c>
      <c r="G2052" s="6" t="str">
        <f>VLOOKUP(Table2[[#This Row],[CustomerID]],'Medical Examinations'!A:J,6,FALSE)</f>
        <v>Yes</v>
      </c>
      <c r="H2052" s="6">
        <f>VLOOKUP(Table2[[#This Row],[CustomerID]],'Medical Examinations'!A:J,7,FALSE)</f>
        <v>1</v>
      </c>
      <c r="I2052" s="6" t="str">
        <f>VLOOKUP(Table2[[#This Row],[CustomerID]],'Medical Examinations'!A:J,8,FALSE)</f>
        <v>No</v>
      </c>
      <c r="J2052" s="6" t="str">
        <f>VLOOKUP(Table2[[#This Row],[CustomerID]],'Medical Examinations'!A:J,9,FALSE)</f>
        <v>OverWeight</v>
      </c>
      <c r="K2052" s="6" t="str">
        <f>VLOOKUP(Table2[[#This Row],[CustomerID]],'Medical Examinations'!A:J,10,FALSE)</f>
        <v>Normal</v>
      </c>
      <c r="L2052" s="6" t="str">
        <f>VLOOKUP(Table2[[#This Row],[CustomerID]],'Hospitalisation Details'!A:M,12,FALSE)</f>
        <v>30-Oct-1997</v>
      </c>
      <c r="M2052" s="6">
        <f>VLOOKUP(Table2[[#This Row],[CustomerID]],'Hospitalisation Details'!A:M,7,FALSE)</f>
        <v>2721.32</v>
      </c>
      <c r="N2052" s="6" t="str">
        <f>VLOOKUP(Table2[[#This Row],[CustomerID]],'Hospitalisation Details'!A:M,8,FALSE)</f>
        <v>tier - 1</v>
      </c>
      <c r="O2052" s="6" t="str">
        <f>VLOOKUP(Table2[[#This Row],[CustomerID]],'Hospitalisation Details'!A:M,9,FALSE)</f>
        <v>tier - 3</v>
      </c>
      <c r="P2052" s="6" t="str">
        <f>VLOOKUP(Table2[[#This Row],[CustomerID]],'Hospitalisation Details'!A:M,10,FALSE)</f>
        <v>R1014</v>
      </c>
      <c r="Q2052" s="6">
        <f>VLOOKUP(Table2[[#This Row],[CustomerID]],'Hospitalisation Details'!A:M,13,FALSE)</f>
        <v>25</v>
      </c>
      <c r="R2052" s="41"/>
    </row>
    <row r="2053" spans="1:18" x14ac:dyDescent="0.3">
      <c r="A2053" s="6" t="str">
        <f>VLOOKUP('Customer Names'!A2053,'Customer Names'!A:A,1,FALSE)</f>
        <v>Id2052</v>
      </c>
      <c r="B2053" s="6" t="str">
        <f>VLOOKUP(Table2[[#This Row],[CustomerID]],'Customer Names'!A:E,4,FALSE)</f>
        <v xml:space="preserve">  Laura T</v>
      </c>
      <c r="C2053" s="6">
        <f>VLOOKUP(Table2[[#This Row],[CustomerID]],'Medical Examinations'!A:J,2,FALSE)</f>
        <v>31.824999999999999</v>
      </c>
      <c r="D2053" s="6">
        <f>VLOOKUP(Table2[[#This Row],[CustomerID]],'Medical Examinations'!A:J,3,FALSE)</f>
        <v>4.7</v>
      </c>
      <c r="E2053" s="6" t="str">
        <f>VLOOKUP(Table2[[#This Row],[CustomerID]],'Medical Examinations'!A:J,4,FALSE)</f>
        <v>No</v>
      </c>
      <c r="F2053" s="6" t="str">
        <f>VLOOKUP(Table2[[#This Row],[CustomerID]],'Medical Examinations'!A:J,5,FALSE)</f>
        <v>No</v>
      </c>
      <c r="G2053" s="6" t="str">
        <f>VLOOKUP(Table2[[#This Row],[CustomerID]],'Medical Examinations'!A:J,6,FALSE)</f>
        <v>Yes</v>
      </c>
      <c r="H2053" s="6">
        <f>VLOOKUP(Table2[[#This Row],[CustomerID]],'Medical Examinations'!A:J,7,FALSE)</f>
        <v>1</v>
      </c>
      <c r="I2053" s="6" t="str">
        <f>VLOOKUP(Table2[[#This Row],[CustomerID]],'Medical Examinations'!A:J,8,FALSE)</f>
        <v>No</v>
      </c>
      <c r="J2053" s="6" t="str">
        <f>VLOOKUP(Table2[[#This Row],[CustomerID]],'Medical Examinations'!A:J,9,FALSE)</f>
        <v>Obesity</v>
      </c>
      <c r="K2053" s="6" t="str">
        <f>VLOOKUP(Table2[[#This Row],[CustomerID]],'Medical Examinations'!A:J,10,FALSE)</f>
        <v>Normal</v>
      </c>
      <c r="L2053" s="6" t="str">
        <f>VLOOKUP(Table2[[#This Row],[CustomerID]],'Hospitalisation Details'!A:M,12,FALSE)</f>
        <v>6-Aug-2003</v>
      </c>
      <c r="M2053" s="6">
        <f>VLOOKUP(Table2[[#This Row],[CustomerID]],'Hospitalisation Details'!A:M,7,FALSE)</f>
        <v>2719.28</v>
      </c>
      <c r="N2053" s="6" t="str">
        <f>VLOOKUP(Table2[[#This Row],[CustomerID]],'Hospitalisation Details'!A:M,8,FALSE)</f>
        <v>tier - 2</v>
      </c>
      <c r="O2053" s="6" t="str">
        <f>VLOOKUP(Table2[[#This Row],[CustomerID]],'Hospitalisation Details'!A:M,9,FALSE)</f>
        <v>tier - 2</v>
      </c>
      <c r="P2053" s="6" t="str">
        <f>VLOOKUP(Table2[[#This Row],[CustomerID]],'Hospitalisation Details'!A:M,10,FALSE)</f>
        <v>R1012</v>
      </c>
      <c r="Q2053" s="6">
        <f>VLOOKUP(Table2[[#This Row],[CustomerID]],'Hospitalisation Details'!A:M,13,FALSE)</f>
        <v>19</v>
      </c>
      <c r="R2053" s="41"/>
    </row>
    <row r="2054" spans="1:18" x14ac:dyDescent="0.3">
      <c r="A2054" s="6" t="str">
        <f>VLOOKUP('Customer Names'!A2054,'Customer Names'!A:A,1,FALSE)</f>
        <v>Id2053</v>
      </c>
      <c r="B2054" s="6" t="str">
        <f>VLOOKUP(Table2[[#This Row],[CustomerID]],'Customer Names'!A:E,4,FALSE)</f>
        <v xml:space="preserve">  Natalia</v>
      </c>
      <c r="C2054" s="6">
        <f>VLOOKUP(Table2[[#This Row],[CustomerID]],'Medical Examinations'!A:J,2,FALSE)</f>
        <v>25.745000000000001</v>
      </c>
      <c r="D2054" s="6">
        <f>VLOOKUP(Table2[[#This Row],[CustomerID]],'Medical Examinations'!A:J,3,FALSE)</f>
        <v>4.34</v>
      </c>
      <c r="E2054" s="6" t="str">
        <f>VLOOKUP(Table2[[#This Row],[CustomerID]],'Medical Examinations'!A:J,4,FALSE)</f>
        <v>No</v>
      </c>
      <c r="F2054" s="6" t="str">
        <f>VLOOKUP(Table2[[#This Row],[CustomerID]],'Medical Examinations'!A:J,5,FALSE)</f>
        <v>No</v>
      </c>
      <c r="G2054" s="6" t="str">
        <f>VLOOKUP(Table2[[#This Row],[CustomerID]],'Medical Examinations'!A:J,6,FALSE)</f>
        <v>Yes</v>
      </c>
      <c r="H2054" s="6">
        <f>VLOOKUP(Table2[[#This Row],[CustomerID]],'Medical Examinations'!A:J,7,FALSE)</f>
        <v>1</v>
      </c>
      <c r="I2054" s="6" t="str">
        <f>VLOOKUP(Table2[[#This Row],[CustomerID]],'Medical Examinations'!A:J,8,FALSE)</f>
        <v>No</v>
      </c>
      <c r="J2054" s="6" t="str">
        <f>VLOOKUP(Table2[[#This Row],[CustomerID]],'Medical Examinations'!A:J,9,FALSE)</f>
        <v>OverWeight</v>
      </c>
      <c r="K2054" s="6" t="str">
        <f>VLOOKUP(Table2[[#This Row],[CustomerID]],'Medical Examinations'!A:J,10,FALSE)</f>
        <v>Normal</v>
      </c>
      <c r="L2054" s="6" t="str">
        <f>VLOOKUP(Table2[[#This Row],[CustomerID]],'Hospitalisation Details'!A:M,12,FALSE)</f>
        <v>1-Dec-2003</v>
      </c>
      <c r="M2054" s="6">
        <f>VLOOKUP(Table2[[#This Row],[CustomerID]],'Hospitalisation Details'!A:M,7,FALSE)</f>
        <v>2710.83</v>
      </c>
      <c r="N2054" s="6" t="str">
        <f>VLOOKUP(Table2[[#This Row],[CustomerID]],'Hospitalisation Details'!A:M,8,FALSE)</f>
        <v>tier - 2</v>
      </c>
      <c r="O2054" s="6" t="str">
        <f>VLOOKUP(Table2[[#This Row],[CustomerID]],'Hospitalisation Details'!A:M,9,FALSE)</f>
        <v>tier - 3</v>
      </c>
      <c r="P2054" s="6" t="str">
        <f>VLOOKUP(Table2[[#This Row],[CustomerID]],'Hospitalisation Details'!A:M,10,FALSE)</f>
        <v>R1012</v>
      </c>
      <c r="Q2054" s="6">
        <f>VLOOKUP(Table2[[#This Row],[CustomerID]],'Hospitalisation Details'!A:M,13,FALSE)</f>
        <v>19</v>
      </c>
      <c r="R2054" s="41"/>
    </row>
    <row r="2055" spans="1:18" x14ac:dyDescent="0.3">
      <c r="A2055" s="6" t="str">
        <f>VLOOKUP('Customer Names'!A2055,'Customer Names'!A:A,1,FALSE)</f>
        <v>Id2054</v>
      </c>
      <c r="B2055" s="6" t="str">
        <f>VLOOKUP(Table2[[#This Row],[CustomerID]],'Customer Names'!A:E,4,FALSE)</f>
        <v xml:space="preserve">  Jennifer L</v>
      </c>
      <c r="C2055" s="6">
        <f>VLOOKUP(Table2[[#This Row],[CustomerID]],'Medical Examinations'!A:J,2,FALSE)</f>
        <v>24.605</v>
      </c>
      <c r="D2055" s="6">
        <f>VLOOKUP(Table2[[#This Row],[CustomerID]],'Medical Examinations'!A:J,3,FALSE)</f>
        <v>5.62</v>
      </c>
      <c r="E2055" s="6" t="str">
        <f>VLOOKUP(Table2[[#This Row],[CustomerID]],'Medical Examinations'!A:J,4,FALSE)</f>
        <v>No</v>
      </c>
      <c r="F2055" s="6" t="str">
        <f>VLOOKUP(Table2[[#This Row],[CustomerID]],'Medical Examinations'!A:J,5,FALSE)</f>
        <v>No</v>
      </c>
      <c r="G2055" s="6" t="str">
        <f>VLOOKUP(Table2[[#This Row],[CustomerID]],'Medical Examinations'!A:J,6,FALSE)</f>
        <v>Yes</v>
      </c>
      <c r="H2055" s="6">
        <f>VLOOKUP(Table2[[#This Row],[CustomerID]],'Medical Examinations'!A:J,7,FALSE)</f>
        <v>1</v>
      </c>
      <c r="I2055" s="6" t="str">
        <f>VLOOKUP(Table2[[#This Row],[CustomerID]],'Medical Examinations'!A:J,8,FALSE)</f>
        <v>No</v>
      </c>
      <c r="J2055" s="6" t="str">
        <f>VLOOKUP(Table2[[#This Row],[CustomerID]],'Medical Examinations'!A:J,9,FALSE)</f>
        <v>NormalWeight</v>
      </c>
      <c r="K2055" s="6" t="str">
        <f>VLOOKUP(Table2[[#This Row],[CustomerID]],'Medical Examinations'!A:J,10,FALSE)</f>
        <v>Normal</v>
      </c>
      <c r="L2055" s="6" t="str">
        <f>VLOOKUP(Table2[[#This Row],[CustomerID]],'Hospitalisation Details'!A:M,12,FALSE)</f>
        <v>21-Nov-2003</v>
      </c>
      <c r="M2055" s="6">
        <f>VLOOKUP(Table2[[#This Row],[CustomerID]],'Hospitalisation Details'!A:M,7,FALSE)</f>
        <v>2709.24</v>
      </c>
      <c r="N2055" s="6" t="str">
        <f>VLOOKUP(Table2[[#This Row],[CustomerID]],'Hospitalisation Details'!A:M,8,FALSE)</f>
        <v>tier - 2</v>
      </c>
      <c r="O2055" s="6" t="str">
        <f>VLOOKUP(Table2[[#This Row],[CustomerID]],'Hospitalisation Details'!A:M,9,FALSE)</f>
        <v>tier - 2</v>
      </c>
      <c r="P2055" s="6" t="str">
        <f>VLOOKUP(Table2[[#This Row],[CustomerID]],'Hospitalisation Details'!A:M,10,FALSE)</f>
        <v>R1012</v>
      </c>
      <c r="Q2055" s="6">
        <f>VLOOKUP(Table2[[#This Row],[CustomerID]],'Hospitalisation Details'!A:M,13,FALSE)</f>
        <v>19</v>
      </c>
      <c r="R2055" s="41"/>
    </row>
    <row r="2056" spans="1:18" x14ac:dyDescent="0.3">
      <c r="A2056" s="6" t="str">
        <f>VLOOKUP('Customer Names'!A2056,'Customer Names'!A:A,1,FALSE)</f>
        <v>Id2055</v>
      </c>
      <c r="B2056" s="6" t="str">
        <f>VLOOKUP(Table2[[#This Row],[CustomerID]],'Customer Names'!A:E,4,FALSE)</f>
        <v xml:space="preserve">  Brooke</v>
      </c>
      <c r="C2056" s="6">
        <f>VLOOKUP(Table2[[#This Row],[CustomerID]],'Medical Examinations'!A:J,2,FALSE)</f>
        <v>24.51</v>
      </c>
      <c r="D2056" s="6">
        <f>VLOOKUP(Table2[[#This Row],[CustomerID]],'Medical Examinations'!A:J,3,FALSE)</f>
        <v>4.24</v>
      </c>
      <c r="E2056" s="6" t="str">
        <f>VLOOKUP(Table2[[#This Row],[CustomerID]],'Medical Examinations'!A:J,4,FALSE)</f>
        <v>No</v>
      </c>
      <c r="F2056" s="6" t="str">
        <f>VLOOKUP(Table2[[#This Row],[CustomerID]],'Medical Examinations'!A:J,5,FALSE)</f>
        <v>No</v>
      </c>
      <c r="G2056" s="6" t="str">
        <f>VLOOKUP(Table2[[#This Row],[CustomerID]],'Medical Examinations'!A:J,6,FALSE)</f>
        <v>Yes</v>
      </c>
      <c r="H2056" s="6">
        <f>VLOOKUP(Table2[[#This Row],[CustomerID]],'Medical Examinations'!A:J,7,FALSE)</f>
        <v>1</v>
      </c>
      <c r="I2056" s="6" t="str">
        <f>VLOOKUP(Table2[[#This Row],[CustomerID]],'Medical Examinations'!A:J,8,FALSE)</f>
        <v>No</v>
      </c>
      <c r="J2056" s="6" t="str">
        <f>VLOOKUP(Table2[[#This Row],[CustomerID]],'Medical Examinations'!A:J,9,FALSE)</f>
        <v>NormalWeight</v>
      </c>
      <c r="K2056" s="6" t="str">
        <f>VLOOKUP(Table2[[#This Row],[CustomerID]],'Medical Examinations'!A:J,10,FALSE)</f>
        <v>Normal</v>
      </c>
      <c r="L2056" s="6" t="str">
        <f>VLOOKUP(Table2[[#This Row],[CustomerID]],'Hospitalisation Details'!A:M,12,FALSE)</f>
        <v>17-Jul-2003</v>
      </c>
      <c r="M2056" s="6">
        <f>VLOOKUP(Table2[[#This Row],[CustomerID]],'Hospitalisation Details'!A:M,7,FALSE)</f>
        <v>2709.11</v>
      </c>
      <c r="N2056" s="6" t="str">
        <f>VLOOKUP(Table2[[#This Row],[CustomerID]],'Hospitalisation Details'!A:M,8,FALSE)</f>
        <v>tier - 2</v>
      </c>
      <c r="O2056" s="6" t="str">
        <f>VLOOKUP(Table2[[#This Row],[CustomerID]],'Hospitalisation Details'!A:M,9,FALSE)</f>
        <v>tier - 2</v>
      </c>
      <c r="P2056" s="6" t="str">
        <f>VLOOKUP(Table2[[#This Row],[CustomerID]],'Hospitalisation Details'!A:M,10,FALSE)</f>
        <v>R1012</v>
      </c>
      <c r="Q2056" s="6">
        <f>VLOOKUP(Table2[[#This Row],[CustomerID]],'Hospitalisation Details'!A:M,13,FALSE)</f>
        <v>19</v>
      </c>
      <c r="R2056" s="41"/>
    </row>
    <row r="2057" spans="1:18" x14ac:dyDescent="0.3">
      <c r="A2057" s="6" t="str">
        <f>VLOOKUP('Customer Names'!A2057,'Customer Names'!A:A,1,FALSE)</f>
        <v>Id2056</v>
      </c>
      <c r="B2057" s="6" t="str">
        <f>VLOOKUP(Table2[[#This Row],[CustomerID]],'Customer Names'!A:E,4,FALSE)</f>
        <v xml:space="preserve">  Jeremy M</v>
      </c>
      <c r="C2057" s="6">
        <f>VLOOKUP(Table2[[#This Row],[CustomerID]],'Medical Examinations'!A:J,2,FALSE)</f>
        <v>31.065000000000001</v>
      </c>
      <c r="D2057" s="6">
        <f>VLOOKUP(Table2[[#This Row],[CustomerID]],'Medical Examinations'!A:J,3,FALSE)</f>
        <v>4.57</v>
      </c>
      <c r="E2057" s="6" t="str">
        <f>VLOOKUP(Table2[[#This Row],[CustomerID]],'Medical Examinations'!A:J,4,FALSE)</f>
        <v>Yes</v>
      </c>
      <c r="F2057" s="6" t="str">
        <f>VLOOKUP(Table2[[#This Row],[CustomerID]],'Medical Examinations'!A:J,5,FALSE)</f>
        <v>No</v>
      </c>
      <c r="G2057" s="6" t="str">
        <f>VLOOKUP(Table2[[#This Row],[CustomerID]],'Medical Examinations'!A:J,6,FALSE)</f>
        <v>No</v>
      </c>
      <c r="H2057" s="6">
        <f>VLOOKUP(Table2[[#This Row],[CustomerID]],'Medical Examinations'!A:J,7,FALSE)</f>
        <v>0</v>
      </c>
      <c r="I2057" s="6" t="str">
        <f>VLOOKUP(Table2[[#This Row],[CustomerID]],'Medical Examinations'!A:J,8,FALSE)</f>
        <v>No</v>
      </c>
      <c r="J2057" s="6" t="str">
        <f>VLOOKUP(Table2[[#This Row],[CustomerID]],'Medical Examinations'!A:J,9,FALSE)</f>
        <v>Obesity</v>
      </c>
      <c r="K2057" s="6" t="str">
        <f>VLOOKUP(Table2[[#This Row],[CustomerID]],'Medical Examinations'!A:J,10,FALSE)</f>
        <v>Normal</v>
      </c>
      <c r="L2057" s="6" t="str">
        <f>VLOOKUP(Table2[[#This Row],[CustomerID]],'Hospitalisation Details'!A:M,12,FALSE)</f>
        <v>13-Jun-1996</v>
      </c>
      <c r="M2057" s="6">
        <f>VLOOKUP(Table2[[#This Row],[CustomerID]],'Hospitalisation Details'!A:M,7,FALSE)</f>
        <v>2699.57</v>
      </c>
      <c r="N2057" s="6" t="str">
        <f>VLOOKUP(Table2[[#This Row],[CustomerID]],'Hospitalisation Details'!A:M,8,FALSE)</f>
        <v>tier - 2</v>
      </c>
      <c r="O2057" s="6" t="str">
        <f>VLOOKUP(Table2[[#This Row],[CustomerID]],'Hospitalisation Details'!A:M,9,FALSE)</f>
        <v>tier - 1</v>
      </c>
      <c r="P2057" s="6" t="str">
        <f>VLOOKUP(Table2[[#This Row],[CustomerID]],'Hospitalisation Details'!A:M,10,FALSE)</f>
        <v>R1012</v>
      </c>
      <c r="Q2057" s="6">
        <f>VLOOKUP(Table2[[#This Row],[CustomerID]],'Hospitalisation Details'!A:M,13,FALSE)</f>
        <v>26</v>
      </c>
      <c r="R2057" s="41"/>
    </row>
    <row r="2058" spans="1:18" x14ac:dyDescent="0.3">
      <c r="A2058" s="6" t="str">
        <f>VLOOKUP('Customer Names'!A2058,'Customer Names'!A:A,1,FALSE)</f>
        <v>Id2057</v>
      </c>
      <c r="B2058" s="6" t="str">
        <f>VLOOKUP(Table2[[#This Row],[CustomerID]],'Customer Names'!A:E,4,FALSE)</f>
        <v xml:space="preserve">  Megan L</v>
      </c>
      <c r="C2058" s="6">
        <f>VLOOKUP(Table2[[#This Row],[CustomerID]],'Medical Examinations'!A:J,2,FALSE)</f>
        <v>28.12</v>
      </c>
      <c r="D2058" s="6">
        <f>VLOOKUP(Table2[[#This Row],[CustomerID]],'Medical Examinations'!A:J,3,FALSE)</f>
        <v>5.05</v>
      </c>
      <c r="E2058" s="6" t="str">
        <f>VLOOKUP(Table2[[#This Row],[CustomerID]],'Medical Examinations'!A:J,4,FALSE)</f>
        <v>No</v>
      </c>
      <c r="F2058" s="6" t="str">
        <f>VLOOKUP(Table2[[#This Row],[CustomerID]],'Medical Examinations'!A:J,5,FALSE)</f>
        <v>No</v>
      </c>
      <c r="G2058" s="6" t="str">
        <f>VLOOKUP(Table2[[#This Row],[CustomerID]],'Medical Examinations'!A:J,6,FALSE)</f>
        <v>No</v>
      </c>
      <c r="H2058" s="6">
        <f>VLOOKUP(Table2[[#This Row],[CustomerID]],'Medical Examinations'!A:J,7,FALSE)</f>
        <v>0</v>
      </c>
      <c r="I2058" s="6" t="str">
        <f>VLOOKUP(Table2[[#This Row],[CustomerID]],'Medical Examinations'!A:J,8,FALSE)</f>
        <v>No</v>
      </c>
      <c r="J2058" s="6" t="str">
        <f>VLOOKUP(Table2[[#This Row],[CustomerID]],'Medical Examinations'!A:J,9,FALSE)</f>
        <v>OverWeight</v>
      </c>
      <c r="K2058" s="6" t="str">
        <f>VLOOKUP(Table2[[#This Row],[CustomerID]],'Medical Examinations'!A:J,10,FALSE)</f>
        <v>Normal</v>
      </c>
      <c r="L2058" s="6" t="str">
        <f>VLOOKUP(Table2[[#This Row],[CustomerID]],'Hospitalisation Details'!A:M,12,FALSE)</f>
        <v>11-Jun-1999</v>
      </c>
      <c r="M2058" s="6">
        <f>VLOOKUP(Table2[[#This Row],[CustomerID]],'Hospitalisation Details'!A:M,7,FALSE)</f>
        <v>2690.11</v>
      </c>
      <c r="N2058" s="6" t="str">
        <f>VLOOKUP(Table2[[#This Row],[CustomerID]],'Hospitalisation Details'!A:M,8,FALSE)</f>
        <v>tier - 2</v>
      </c>
      <c r="O2058" s="6" t="str">
        <f>VLOOKUP(Table2[[#This Row],[CustomerID]],'Hospitalisation Details'!A:M,9,FALSE)</f>
        <v>tier - 2</v>
      </c>
      <c r="P2058" s="6" t="str">
        <f>VLOOKUP(Table2[[#This Row],[CustomerID]],'Hospitalisation Details'!A:M,10,FALSE)</f>
        <v>R1012</v>
      </c>
      <c r="Q2058" s="6">
        <f>VLOOKUP(Table2[[#This Row],[CustomerID]],'Hospitalisation Details'!A:M,13,FALSE)</f>
        <v>23</v>
      </c>
      <c r="R2058" s="41"/>
    </row>
    <row r="2059" spans="1:18" x14ac:dyDescent="0.3">
      <c r="A2059" s="6" t="str">
        <f>VLOOKUP('Customer Names'!A2059,'Customer Names'!A:A,1,FALSE)</f>
        <v>Id2058</v>
      </c>
      <c r="B2059" s="6" t="str">
        <f>VLOOKUP(Table2[[#This Row],[CustomerID]],'Customer Names'!A:E,4,FALSE)</f>
        <v xml:space="preserve">  Bryan</v>
      </c>
      <c r="C2059" s="6">
        <f>VLOOKUP(Table2[[#This Row],[CustomerID]],'Medical Examinations'!A:J,2,FALSE)</f>
        <v>38.06</v>
      </c>
      <c r="D2059" s="6">
        <f>VLOOKUP(Table2[[#This Row],[CustomerID]],'Medical Examinations'!A:J,3,FALSE)</f>
        <v>6.16</v>
      </c>
      <c r="E2059" s="6" t="str">
        <f>VLOOKUP(Table2[[#This Row],[CustomerID]],'Medical Examinations'!A:J,4,FALSE)</f>
        <v>No</v>
      </c>
      <c r="F2059" s="6" t="str">
        <f>VLOOKUP(Table2[[#This Row],[CustomerID]],'Medical Examinations'!A:J,5,FALSE)</f>
        <v>No</v>
      </c>
      <c r="G2059" s="6" t="str">
        <f>VLOOKUP(Table2[[#This Row],[CustomerID]],'Medical Examinations'!A:J,6,FALSE)</f>
        <v>No</v>
      </c>
      <c r="H2059" s="6">
        <f>VLOOKUP(Table2[[#This Row],[CustomerID]],'Medical Examinations'!A:J,7,FALSE)</f>
        <v>0</v>
      </c>
      <c r="I2059" s="6" t="str">
        <f>VLOOKUP(Table2[[#This Row],[CustomerID]],'Medical Examinations'!A:J,8,FALSE)</f>
        <v>No</v>
      </c>
      <c r="J2059" s="6" t="str">
        <f>VLOOKUP(Table2[[#This Row],[CustomerID]],'Medical Examinations'!A:J,9,FALSE)</f>
        <v>Obesity</v>
      </c>
      <c r="K2059" s="6" t="str">
        <f>VLOOKUP(Table2[[#This Row],[CustomerID]],'Medical Examinations'!A:J,10,FALSE)</f>
        <v>Prediabetes</v>
      </c>
      <c r="L2059" s="6" t="str">
        <f>VLOOKUP(Table2[[#This Row],[CustomerID]],'Hospitalisation Details'!A:M,12,FALSE)</f>
        <v>2-Oct-1994</v>
      </c>
      <c r="M2059" s="6">
        <f>VLOOKUP(Table2[[#This Row],[CustomerID]],'Hospitalisation Details'!A:M,7,FALSE)</f>
        <v>2689.5</v>
      </c>
      <c r="N2059" s="6" t="str">
        <f>VLOOKUP(Table2[[#This Row],[CustomerID]],'Hospitalisation Details'!A:M,8,FALSE)</f>
        <v>tier - 3</v>
      </c>
      <c r="O2059" s="6" t="str">
        <f>VLOOKUP(Table2[[#This Row],[CustomerID]],'Hospitalisation Details'!A:M,9,FALSE)</f>
        <v>tier - 2</v>
      </c>
      <c r="P2059" s="6" t="str">
        <f>VLOOKUP(Table2[[#This Row],[CustomerID]],'Hospitalisation Details'!A:M,10,FALSE)</f>
        <v>R1013</v>
      </c>
      <c r="Q2059" s="6">
        <f>VLOOKUP(Table2[[#This Row],[CustomerID]],'Hospitalisation Details'!A:M,13,FALSE)</f>
        <v>28</v>
      </c>
      <c r="R2059" s="41"/>
    </row>
    <row r="2060" spans="1:18" x14ac:dyDescent="0.3">
      <c r="A2060" s="6" t="str">
        <f>VLOOKUP('Customer Names'!A2060,'Customer Names'!A:A,1,FALSE)</f>
        <v>Id2059</v>
      </c>
      <c r="B2060" s="6" t="str">
        <f>VLOOKUP(Table2[[#This Row],[CustomerID]],'Customer Names'!A:E,4,FALSE)</f>
        <v xml:space="preserve">  Marny</v>
      </c>
      <c r="C2060" s="6">
        <f>VLOOKUP(Table2[[#This Row],[CustomerID]],'Medical Examinations'!A:J,2,FALSE)</f>
        <v>24.96</v>
      </c>
      <c r="D2060" s="6">
        <f>VLOOKUP(Table2[[#This Row],[CustomerID]],'Medical Examinations'!A:J,3,FALSE)</f>
        <v>4.57</v>
      </c>
      <c r="E2060" s="6" t="str">
        <f>VLOOKUP(Table2[[#This Row],[CustomerID]],'Medical Examinations'!A:J,4,FALSE)</f>
        <v>No</v>
      </c>
      <c r="F2060" s="6" t="str">
        <f>VLOOKUP(Table2[[#This Row],[CustomerID]],'Medical Examinations'!A:J,5,FALSE)</f>
        <v>No</v>
      </c>
      <c r="G2060" s="6" t="str">
        <f>VLOOKUP(Table2[[#This Row],[CustomerID]],'Medical Examinations'!A:J,6,FALSE)</f>
        <v>No</v>
      </c>
      <c r="H2060" s="6">
        <f>VLOOKUP(Table2[[#This Row],[CustomerID]],'Medical Examinations'!A:J,7,FALSE)</f>
        <v>0</v>
      </c>
      <c r="I2060" s="6" t="str">
        <f>VLOOKUP(Table2[[#This Row],[CustomerID]],'Medical Examinations'!A:J,8,FALSE)</f>
        <v>No</v>
      </c>
      <c r="J2060" s="6" t="str">
        <f>VLOOKUP(Table2[[#This Row],[CustomerID]],'Medical Examinations'!A:J,9,FALSE)</f>
        <v>OverWeight</v>
      </c>
      <c r="K2060" s="6" t="str">
        <f>VLOOKUP(Table2[[#This Row],[CustomerID]],'Medical Examinations'!A:J,10,FALSE)</f>
        <v>Normal</v>
      </c>
      <c r="L2060" s="6" t="str">
        <f>VLOOKUP(Table2[[#This Row],[CustomerID]],'Hospitalisation Details'!A:M,12,FALSE)</f>
        <v>17-Sep-1994</v>
      </c>
      <c r="M2060" s="6">
        <f>VLOOKUP(Table2[[#This Row],[CustomerID]],'Hospitalisation Details'!A:M,7,FALSE)</f>
        <v>2684.69</v>
      </c>
      <c r="N2060" s="6" t="str">
        <f>VLOOKUP(Table2[[#This Row],[CustomerID]],'Hospitalisation Details'!A:M,8,FALSE)</f>
        <v>tier - 2</v>
      </c>
      <c r="O2060" s="6" t="str">
        <f>VLOOKUP(Table2[[#This Row],[CustomerID]],'Hospitalisation Details'!A:M,9,FALSE)</f>
        <v>tier - 2</v>
      </c>
      <c r="P2060" s="6" t="str">
        <f>VLOOKUP(Table2[[#This Row],[CustomerID]],'Hospitalisation Details'!A:M,10,FALSE)</f>
        <v>R1013</v>
      </c>
      <c r="Q2060" s="6">
        <f>VLOOKUP(Table2[[#This Row],[CustomerID]],'Hospitalisation Details'!A:M,13,FALSE)</f>
        <v>28</v>
      </c>
      <c r="R2060" s="41"/>
    </row>
    <row r="2061" spans="1:18" x14ac:dyDescent="0.3">
      <c r="A2061" s="6" t="str">
        <f>VLOOKUP('Customer Names'!A2061,'Customer Names'!A:A,1,FALSE)</f>
        <v>Id2060</v>
      </c>
      <c r="B2061" s="6" t="str">
        <f>VLOOKUP(Table2[[#This Row],[CustomerID]],'Customer Names'!A:E,4,FALSE)</f>
        <v xml:space="preserve">  Marc</v>
      </c>
      <c r="C2061" s="6">
        <f>VLOOKUP(Table2[[#This Row],[CustomerID]],'Medical Examinations'!A:J,2,FALSE)</f>
        <v>17.670000000000002</v>
      </c>
      <c r="D2061" s="6">
        <f>VLOOKUP(Table2[[#This Row],[CustomerID]],'Medical Examinations'!A:J,3,FALSE)</f>
        <v>5.53</v>
      </c>
      <c r="E2061" s="6" t="str">
        <f>VLOOKUP(Table2[[#This Row],[CustomerID]],'Medical Examinations'!A:J,4,FALSE)</f>
        <v>Yes</v>
      </c>
      <c r="F2061" s="6" t="str">
        <f>VLOOKUP(Table2[[#This Row],[CustomerID]],'Medical Examinations'!A:J,5,FALSE)</f>
        <v>No</v>
      </c>
      <c r="G2061" s="6" t="str">
        <f>VLOOKUP(Table2[[#This Row],[CustomerID]],'Medical Examinations'!A:J,6,FALSE)</f>
        <v>No</v>
      </c>
      <c r="H2061" s="6">
        <f>VLOOKUP(Table2[[#This Row],[CustomerID]],'Medical Examinations'!A:J,7,FALSE)</f>
        <v>0</v>
      </c>
      <c r="I2061" s="6" t="str">
        <f>VLOOKUP(Table2[[#This Row],[CustomerID]],'Medical Examinations'!A:J,8,FALSE)</f>
        <v>No</v>
      </c>
      <c r="J2061" s="6" t="str">
        <f>VLOOKUP(Table2[[#This Row],[CustomerID]],'Medical Examinations'!A:J,9,FALSE)</f>
        <v>UnderWeight</v>
      </c>
      <c r="K2061" s="6" t="str">
        <f>VLOOKUP(Table2[[#This Row],[CustomerID]],'Medical Examinations'!A:J,10,FALSE)</f>
        <v>Normal</v>
      </c>
      <c r="L2061" s="6" t="str">
        <f>VLOOKUP(Table2[[#This Row],[CustomerID]],'Hospitalisation Details'!A:M,12,FALSE)</f>
        <v>5-Aug-1996</v>
      </c>
      <c r="M2061" s="6">
        <f>VLOOKUP(Table2[[#This Row],[CustomerID]],'Hospitalisation Details'!A:M,7,FALSE)</f>
        <v>2680.95</v>
      </c>
      <c r="N2061" s="6" t="str">
        <f>VLOOKUP(Table2[[#This Row],[CustomerID]],'Hospitalisation Details'!A:M,8,FALSE)</f>
        <v>tier - 3</v>
      </c>
      <c r="O2061" s="6" t="str">
        <f>VLOOKUP(Table2[[#This Row],[CustomerID]],'Hospitalisation Details'!A:M,9,FALSE)</f>
        <v>tier - 2</v>
      </c>
      <c r="P2061" s="6" t="str">
        <f>VLOOKUP(Table2[[#This Row],[CustomerID]],'Hospitalisation Details'!A:M,10,FALSE)</f>
        <v>R1012</v>
      </c>
      <c r="Q2061" s="6">
        <f>VLOOKUP(Table2[[#This Row],[CustomerID]],'Hospitalisation Details'!A:M,13,FALSE)</f>
        <v>26</v>
      </c>
      <c r="R2061" s="41"/>
    </row>
    <row r="2062" spans="1:18" x14ac:dyDescent="0.3">
      <c r="A2062" s="6" t="str">
        <f>VLOOKUP('Customer Names'!A2062,'Customer Names'!A:A,1,FALSE)</f>
        <v>Id2061</v>
      </c>
      <c r="B2062" s="6" t="str">
        <f>VLOOKUP(Table2[[#This Row],[CustomerID]],'Customer Names'!A:E,4,FALSE)</f>
        <v xml:space="preserve">  Benjamin L</v>
      </c>
      <c r="C2062" s="6">
        <f>VLOOKUP(Table2[[#This Row],[CustomerID]],'Medical Examinations'!A:J,2,FALSE)</f>
        <v>31.35</v>
      </c>
      <c r="D2062" s="6">
        <f>VLOOKUP(Table2[[#This Row],[CustomerID]],'Medical Examinations'!A:J,3,FALSE)</f>
        <v>5.84</v>
      </c>
      <c r="E2062" s="6" t="str">
        <f>VLOOKUP(Table2[[#This Row],[CustomerID]],'Medical Examinations'!A:J,4,FALSE)</f>
        <v>No</v>
      </c>
      <c r="F2062" s="6" t="str">
        <f>VLOOKUP(Table2[[#This Row],[CustomerID]],'Medical Examinations'!A:J,5,FALSE)</f>
        <v>yes</v>
      </c>
      <c r="G2062" s="6" t="str">
        <f>VLOOKUP(Table2[[#This Row],[CustomerID]],'Medical Examinations'!A:J,6,FALSE)</f>
        <v>No</v>
      </c>
      <c r="H2062" s="6">
        <f>VLOOKUP(Table2[[#This Row],[CustomerID]],'Medical Examinations'!A:J,7,FALSE)</f>
        <v>1</v>
      </c>
      <c r="I2062" s="6" t="str">
        <f>VLOOKUP(Table2[[#This Row],[CustomerID]],'Medical Examinations'!A:J,8,FALSE)</f>
        <v>No</v>
      </c>
      <c r="J2062" s="6" t="str">
        <f>VLOOKUP(Table2[[#This Row],[CustomerID]],'Medical Examinations'!A:J,9,FALSE)</f>
        <v>Obesity</v>
      </c>
      <c r="K2062" s="6" t="str">
        <f>VLOOKUP(Table2[[#This Row],[CustomerID]],'Medical Examinations'!A:J,10,FALSE)</f>
        <v>Prediabetes</v>
      </c>
      <c r="L2062" s="6" t="str">
        <f>VLOOKUP(Table2[[#This Row],[CustomerID]],'Hospitalisation Details'!A:M,12,FALSE)</f>
        <v>9-Dec-2000</v>
      </c>
      <c r="M2062" s="6">
        <f>VLOOKUP(Table2[[#This Row],[CustomerID]],'Hospitalisation Details'!A:M,7,FALSE)</f>
        <v>2643.27</v>
      </c>
      <c r="N2062" s="6" t="str">
        <f>VLOOKUP(Table2[[#This Row],[CustomerID]],'Hospitalisation Details'!A:M,8,FALSE)</f>
        <v>tier - 2</v>
      </c>
      <c r="O2062" s="6" t="str">
        <f>VLOOKUP(Table2[[#This Row],[CustomerID]],'Hospitalisation Details'!A:M,9,FALSE)</f>
        <v>tier - 1</v>
      </c>
      <c r="P2062" s="6" t="str">
        <f>VLOOKUP(Table2[[#This Row],[CustomerID]],'Hospitalisation Details'!A:M,10,FALSE)</f>
        <v>R1012</v>
      </c>
      <c r="Q2062" s="6">
        <f>VLOOKUP(Table2[[#This Row],[CustomerID]],'Hospitalisation Details'!A:M,13,FALSE)</f>
        <v>22</v>
      </c>
      <c r="R2062" s="41"/>
    </row>
    <row r="2063" spans="1:18" x14ac:dyDescent="0.3">
      <c r="A2063" s="6" t="str">
        <f>VLOOKUP('Customer Names'!A2063,'Customer Names'!A:A,1,FALSE)</f>
        <v>Id2062</v>
      </c>
      <c r="B2063" s="6" t="str">
        <f>VLOOKUP(Table2[[#This Row],[CustomerID]],'Customer Names'!A:E,4,FALSE)</f>
        <v xml:space="preserve">  Rob G</v>
      </c>
      <c r="C2063" s="6">
        <f>VLOOKUP(Table2[[#This Row],[CustomerID]],'Medical Examinations'!A:J,2,FALSE)</f>
        <v>28.31</v>
      </c>
      <c r="D2063" s="6">
        <f>VLOOKUP(Table2[[#This Row],[CustomerID]],'Medical Examinations'!A:J,3,FALSE)</f>
        <v>6.41</v>
      </c>
      <c r="E2063" s="6" t="str">
        <f>VLOOKUP(Table2[[#This Row],[CustomerID]],'Medical Examinations'!A:J,4,FALSE)</f>
        <v>No</v>
      </c>
      <c r="F2063" s="6" t="str">
        <f>VLOOKUP(Table2[[#This Row],[CustomerID]],'Medical Examinations'!A:J,5,FALSE)</f>
        <v>yes</v>
      </c>
      <c r="G2063" s="6" t="str">
        <f>VLOOKUP(Table2[[#This Row],[CustomerID]],'Medical Examinations'!A:J,6,FALSE)</f>
        <v>No</v>
      </c>
      <c r="H2063" s="6">
        <f>VLOOKUP(Table2[[#This Row],[CustomerID]],'Medical Examinations'!A:J,7,FALSE)</f>
        <v>1</v>
      </c>
      <c r="I2063" s="6" t="str">
        <f>VLOOKUP(Table2[[#This Row],[CustomerID]],'Medical Examinations'!A:J,8,FALSE)</f>
        <v>No</v>
      </c>
      <c r="J2063" s="6" t="str">
        <f>VLOOKUP(Table2[[#This Row],[CustomerID]],'Medical Examinations'!A:J,9,FALSE)</f>
        <v>OverWeight</v>
      </c>
      <c r="K2063" s="6" t="str">
        <f>VLOOKUP(Table2[[#This Row],[CustomerID]],'Medical Examinations'!A:J,10,FALSE)</f>
        <v>Diabetes</v>
      </c>
      <c r="L2063" s="6" t="str">
        <f>VLOOKUP(Table2[[#This Row],[CustomerID]],'Hospitalisation Details'!A:M,12,FALSE)</f>
        <v>24-Jun-2000</v>
      </c>
      <c r="M2063" s="6">
        <f>VLOOKUP(Table2[[#This Row],[CustomerID]],'Hospitalisation Details'!A:M,7,FALSE)</f>
        <v>2639.04</v>
      </c>
      <c r="N2063" s="6" t="str">
        <f>VLOOKUP(Table2[[#This Row],[CustomerID]],'Hospitalisation Details'!A:M,8,FALSE)</f>
        <v>tier - 2</v>
      </c>
      <c r="O2063" s="6" t="str">
        <f>VLOOKUP(Table2[[#This Row],[CustomerID]],'Hospitalisation Details'!A:M,9,FALSE)</f>
        <v>tier - 2</v>
      </c>
      <c r="P2063" s="6" t="str">
        <f>VLOOKUP(Table2[[#This Row],[CustomerID]],'Hospitalisation Details'!A:M,10,FALSE)</f>
        <v>R1012</v>
      </c>
      <c r="Q2063" s="6">
        <f>VLOOKUP(Table2[[#This Row],[CustomerID]],'Hospitalisation Details'!A:M,13,FALSE)</f>
        <v>22</v>
      </c>
      <c r="R2063" s="41"/>
    </row>
    <row r="2064" spans="1:18" x14ac:dyDescent="0.3">
      <c r="A2064" s="6" t="str">
        <f>VLOOKUP('Customer Names'!A2064,'Customer Names'!A:A,1,FALSE)</f>
        <v>Id2063</v>
      </c>
      <c r="B2064" s="6" t="str">
        <f>VLOOKUP(Table2[[#This Row],[CustomerID]],'Customer Names'!A:E,4,FALSE)</f>
        <v xml:space="preserve">  Stefanie A</v>
      </c>
      <c r="C2064" s="6">
        <f>VLOOKUP(Table2[[#This Row],[CustomerID]],'Medical Examinations'!A:J,2,FALSE)</f>
        <v>30.3</v>
      </c>
      <c r="D2064" s="6">
        <f>VLOOKUP(Table2[[#This Row],[CustomerID]],'Medical Examinations'!A:J,3,FALSE)</f>
        <v>4.7300000000000004</v>
      </c>
      <c r="E2064" s="6" t="str">
        <f>VLOOKUP(Table2[[#This Row],[CustomerID]],'Medical Examinations'!A:J,4,FALSE)</f>
        <v>Yes</v>
      </c>
      <c r="F2064" s="6" t="str">
        <f>VLOOKUP(Table2[[#This Row],[CustomerID]],'Medical Examinations'!A:J,5,FALSE)</f>
        <v>No</v>
      </c>
      <c r="G2064" s="6" t="str">
        <f>VLOOKUP(Table2[[#This Row],[CustomerID]],'Medical Examinations'!A:J,6,FALSE)</f>
        <v>Yes</v>
      </c>
      <c r="H2064" s="6">
        <f>VLOOKUP(Table2[[#This Row],[CustomerID]],'Medical Examinations'!A:J,7,FALSE)</f>
        <v>1</v>
      </c>
      <c r="I2064" s="6" t="str">
        <f>VLOOKUP(Table2[[#This Row],[CustomerID]],'Medical Examinations'!A:J,8,FALSE)</f>
        <v>No</v>
      </c>
      <c r="J2064" s="6" t="str">
        <f>VLOOKUP(Table2[[#This Row],[CustomerID]],'Medical Examinations'!A:J,9,FALSE)</f>
        <v>Obesity</v>
      </c>
      <c r="K2064" s="6" t="str">
        <f>VLOOKUP(Table2[[#This Row],[CustomerID]],'Medical Examinations'!A:J,10,FALSE)</f>
        <v>Normal</v>
      </c>
      <c r="L2064" s="6" t="str">
        <f>VLOOKUP(Table2[[#This Row],[CustomerID]],'Hospitalisation Details'!A:M,12,FALSE)</f>
        <v>26-Aug-1997</v>
      </c>
      <c r="M2064" s="6">
        <f>VLOOKUP(Table2[[#This Row],[CustomerID]],'Hospitalisation Details'!A:M,7,FALSE)</f>
        <v>2632.99</v>
      </c>
      <c r="N2064" s="6" t="str">
        <f>VLOOKUP(Table2[[#This Row],[CustomerID]],'Hospitalisation Details'!A:M,8,FALSE)</f>
        <v>tier - 2</v>
      </c>
      <c r="O2064" s="6" t="str">
        <f>VLOOKUP(Table2[[#This Row],[CustomerID]],'Hospitalisation Details'!A:M,9,FALSE)</f>
        <v>tier - 1</v>
      </c>
      <c r="P2064" s="6" t="str">
        <f>VLOOKUP(Table2[[#This Row],[CustomerID]],'Hospitalisation Details'!A:M,10,FALSE)</f>
        <v>R1011</v>
      </c>
      <c r="Q2064" s="6">
        <f>VLOOKUP(Table2[[#This Row],[CustomerID]],'Hospitalisation Details'!A:M,13,FALSE)</f>
        <v>25</v>
      </c>
      <c r="R2064" s="41"/>
    </row>
    <row r="2065" spans="1:18" x14ac:dyDescent="0.3">
      <c r="A2065" s="6" t="str">
        <f>VLOOKUP('Customer Names'!A2065,'Customer Names'!A:A,1,FALSE)</f>
        <v>Id2064</v>
      </c>
      <c r="B2065" s="6" t="str">
        <f>VLOOKUP(Table2[[#This Row],[CustomerID]],'Customer Names'!A:E,4,FALSE)</f>
        <v xml:space="preserve">  Stephanie</v>
      </c>
      <c r="C2065" s="6">
        <f>VLOOKUP(Table2[[#This Row],[CustomerID]],'Medical Examinations'!A:J,2,FALSE)</f>
        <v>26.4</v>
      </c>
      <c r="D2065" s="6">
        <f>VLOOKUP(Table2[[#This Row],[CustomerID]],'Medical Examinations'!A:J,3,FALSE)</f>
        <v>6.22</v>
      </c>
      <c r="E2065" s="6" t="str">
        <f>VLOOKUP(Table2[[#This Row],[CustomerID]],'Medical Examinations'!A:J,4,FALSE)</f>
        <v>Yes</v>
      </c>
      <c r="F2065" s="6" t="str">
        <f>VLOOKUP(Table2[[#This Row],[CustomerID]],'Medical Examinations'!A:J,5,FALSE)</f>
        <v>No</v>
      </c>
      <c r="G2065" s="6" t="str">
        <f>VLOOKUP(Table2[[#This Row],[CustomerID]],'Medical Examinations'!A:J,6,FALSE)</f>
        <v>No</v>
      </c>
      <c r="H2065" s="6">
        <f>VLOOKUP(Table2[[#This Row],[CustomerID]],'Medical Examinations'!A:J,7,FALSE)</f>
        <v>0</v>
      </c>
      <c r="I2065" s="6" t="str">
        <f>VLOOKUP(Table2[[#This Row],[CustomerID]],'Medical Examinations'!A:J,8,FALSE)</f>
        <v>No</v>
      </c>
      <c r="J2065" s="6" t="str">
        <f>VLOOKUP(Table2[[#This Row],[CustomerID]],'Medical Examinations'!A:J,9,FALSE)</f>
        <v>OverWeight</v>
      </c>
      <c r="K2065" s="6" t="str">
        <f>VLOOKUP(Table2[[#This Row],[CustomerID]],'Medical Examinations'!A:J,10,FALSE)</f>
        <v>Prediabetes</v>
      </c>
      <c r="L2065" s="6" t="str">
        <f>VLOOKUP(Table2[[#This Row],[CustomerID]],'Hospitalisation Details'!A:M,12,FALSE)</f>
        <v>26-Aug-2001</v>
      </c>
      <c r="M2065" s="6">
        <f>VLOOKUP(Table2[[#This Row],[CustomerID]],'Hospitalisation Details'!A:M,7,FALSE)</f>
        <v>2597.7800000000002</v>
      </c>
      <c r="N2065" s="6" t="str">
        <f>VLOOKUP(Table2[[#This Row],[CustomerID]],'Hospitalisation Details'!A:M,8,FALSE)</f>
        <v>tier - 2</v>
      </c>
      <c r="O2065" s="6" t="str">
        <f>VLOOKUP(Table2[[#This Row],[CustomerID]],'Hospitalisation Details'!A:M,9,FALSE)</f>
        <v>tier - 1</v>
      </c>
      <c r="P2065" s="6" t="str">
        <f>VLOOKUP(Table2[[#This Row],[CustomerID]],'Hospitalisation Details'!A:M,10,FALSE)</f>
        <v>R1011</v>
      </c>
      <c r="Q2065" s="6">
        <f>VLOOKUP(Table2[[#This Row],[CustomerID]],'Hospitalisation Details'!A:M,13,FALSE)</f>
        <v>21</v>
      </c>
      <c r="R2065" s="41"/>
    </row>
    <row r="2066" spans="1:18" x14ac:dyDescent="0.3">
      <c r="A2066" s="6" t="str">
        <f>VLOOKUP('Customer Names'!A2066,'Customer Names'!A:A,1,FALSE)</f>
        <v>Id2065</v>
      </c>
      <c r="B2066" s="6" t="str">
        <f>VLOOKUP(Table2[[#This Row],[CustomerID]],'Customer Names'!A:E,4,FALSE)</f>
        <v xml:space="preserve">  Caroline F</v>
      </c>
      <c r="C2066" s="6">
        <f>VLOOKUP(Table2[[#This Row],[CustomerID]],'Medical Examinations'!A:J,2,FALSE)</f>
        <v>22.135000000000002</v>
      </c>
      <c r="D2066" s="6">
        <f>VLOOKUP(Table2[[#This Row],[CustomerID]],'Medical Examinations'!A:J,3,FALSE)</f>
        <v>4.46</v>
      </c>
      <c r="E2066" s="6" t="str">
        <f>VLOOKUP(Table2[[#This Row],[CustomerID]],'Medical Examinations'!A:J,4,FALSE)</f>
        <v>Yes</v>
      </c>
      <c r="F2066" s="6" t="str">
        <f>VLOOKUP(Table2[[#This Row],[CustomerID]],'Medical Examinations'!A:J,5,FALSE)</f>
        <v>No</v>
      </c>
      <c r="G2066" s="6" t="str">
        <f>VLOOKUP(Table2[[#This Row],[CustomerID]],'Medical Examinations'!A:J,6,FALSE)</f>
        <v>No</v>
      </c>
      <c r="H2066" s="6">
        <f>VLOOKUP(Table2[[#This Row],[CustomerID]],'Medical Examinations'!A:J,7,FALSE)</f>
        <v>0</v>
      </c>
      <c r="I2066" s="6" t="str">
        <f>VLOOKUP(Table2[[#This Row],[CustomerID]],'Medical Examinations'!A:J,8,FALSE)</f>
        <v>No</v>
      </c>
      <c r="J2066" s="6" t="str">
        <f>VLOOKUP(Table2[[#This Row],[CustomerID]],'Medical Examinations'!A:J,9,FALSE)</f>
        <v>NormalWeight</v>
      </c>
      <c r="K2066" s="6" t="str">
        <f>VLOOKUP(Table2[[#This Row],[CustomerID]],'Medical Examinations'!A:J,10,FALSE)</f>
        <v>Normal</v>
      </c>
      <c r="L2066" s="6" t="str">
        <f>VLOOKUP(Table2[[#This Row],[CustomerID]],'Hospitalisation Details'!A:M,12,FALSE)</f>
        <v>28-Jul-2001</v>
      </c>
      <c r="M2066" s="6">
        <f>VLOOKUP(Table2[[#This Row],[CustomerID]],'Hospitalisation Details'!A:M,7,FALSE)</f>
        <v>2585.85</v>
      </c>
      <c r="N2066" s="6" t="str">
        <f>VLOOKUP(Table2[[#This Row],[CustomerID]],'Hospitalisation Details'!A:M,8,FALSE)</f>
        <v>tier - 2</v>
      </c>
      <c r="O2066" s="6" t="str">
        <f>VLOOKUP(Table2[[#This Row],[CustomerID]],'Hospitalisation Details'!A:M,9,FALSE)</f>
        <v>tier - 2</v>
      </c>
      <c r="P2066" s="6" t="str">
        <f>VLOOKUP(Table2[[#This Row],[CustomerID]],'Hospitalisation Details'!A:M,10,FALSE)</f>
        <v>R1024</v>
      </c>
      <c r="Q2066" s="6">
        <f>VLOOKUP(Table2[[#This Row],[CustomerID]],'Hospitalisation Details'!A:M,13,FALSE)</f>
        <v>21</v>
      </c>
      <c r="R2066" s="41"/>
    </row>
    <row r="2067" spans="1:18" x14ac:dyDescent="0.3">
      <c r="A2067" s="6" t="str">
        <f>VLOOKUP('Customer Names'!A2067,'Customer Names'!A:A,1,FALSE)</f>
        <v>Id2066</v>
      </c>
      <c r="B2067" s="6" t="str">
        <f>VLOOKUP(Table2[[#This Row],[CustomerID]],'Customer Names'!A:E,4,FALSE)</f>
        <v xml:space="preserve">  Julia J</v>
      </c>
      <c r="C2067" s="6">
        <f>VLOOKUP(Table2[[#This Row],[CustomerID]],'Medical Examinations'!A:J,2,FALSE)</f>
        <v>17.399999999999999</v>
      </c>
      <c r="D2067" s="6">
        <f>VLOOKUP(Table2[[#This Row],[CustomerID]],'Medical Examinations'!A:J,3,FALSE)</f>
        <v>4.5</v>
      </c>
      <c r="E2067" s="6" t="str">
        <f>VLOOKUP(Table2[[#This Row],[CustomerID]],'Medical Examinations'!A:J,4,FALSE)</f>
        <v>Yes</v>
      </c>
      <c r="F2067" s="6" t="str">
        <f>VLOOKUP(Table2[[#This Row],[CustomerID]],'Medical Examinations'!A:J,5,FALSE)</f>
        <v>No</v>
      </c>
      <c r="G2067" s="6" t="str">
        <f>VLOOKUP(Table2[[#This Row],[CustomerID]],'Medical Examinations'!A:J,6,FALSE)</f>
        <v>No</v>
      </c>
      <c r="H2067" s="6">
        <f>VLOOKUP(Table2[[#This Row],[CustomerID]],'Medical Examinations'!A:J,7,FALSE)</f>
        <v>0</v>
      </c>
      <c r="I2067" s="6" t="str">
        <f>VLOOKUP(Table2[[#This Row],[CustomerID]],'Medical Examinations'!A:J,8,FALSE)</f>
        <v>No</v>
      </c>
      <c r="J2067" s="6" t="str">
        <f>VLOOKUP(Table2[[#This Row],[CustomerID]],'Medical Examinations'!A:J,9,FALSE)</f>
        <v>UnderWeight</v>
      </c>
      <c r="K2067" s="6" t="str">
        <f>VLOOKUP(Table2[[#This Row],[CustomerID]],'Medical Examinations'!A:J,10,FALSE)</f>
        <v>Normal</v>
      </c>
      <c r="L2067" s="6" t="str">
        <f>VLOOKUP(Table2[[#This Row],[CustomerID]],'Hospitalisation Details'!A:M,12,FALSE)</f>
        <v>15-Oct-2001</v>
      </c>
      <c r="M2067" s="6">
        <f>VLOOKUP(Table2[[#This Row],[CustomerID]],'Hospitalisation Details'!A:M,7,FALSE)</f>
        <v>2585.27</v>
      </c>
      <c r="N2067" s="6" t="str">
        <f>VLOOKUP(Table2[[#This Row],[CustomerID]],'Hospitalisation Details'!A:M,8,FALSE)</f>
        <v>tier - 2</v>
      </c>
      <c r="O2067" s="6" t="str">
        <f>VLOOKUP(Table2[[#This Row],[CustomerID]],'Hospitalisation Details'!A:M,9,FALSE)</f>
        <v>tier - 3</v>
      </c>
      <c r="P2067" s="6" t="str">
        <f>VLOOKUP(Table2[[#This Row],[CustomerID]],'Hospitalisation Details'!A:M,10,FALSE)</f>
        <v>R1011</v>
      </c>
      <c r="Q2067" s="6">
        <f>VLOOKUP(Table2[[#This Row],[CustomerID]],'Hospitalisation Details'!A:M,13,FALSE)</f>
        <v>21</v>
      </c>
      <c r="R2067" s="41"/>
    </row>
    <row r="2068" spans="1:18" x14ac:dyDescent="0.3">
      <c r="A2068" s="6" t="str">
        <f>VLOOKUP('Customer Names'!A2068,'Customer Names'!A:A,1,FALSE)</f>
        <v>Id2067</v>
      </c>
      <c r="B2068" s="6" t="str">
        <f>VLOOKUP(Table2[[#This Row],[CustomerID]],'Customer Names'!A:E,4,FALSE)</f>
        <v xml:space="preserve">  Jack</v>
      </c>
      <c r="C2068" s="6">
        <f>VLOOKUP(Table2[[#This Row],[CustomerID]],'Medical Examinations'!A:J,2,FALSE)</f>
        <v>28.06</v>
      </c>
      <c r="D2068" s="6">
        <f>VLOOKUP(Table2[[#This Row],[CustomerID]],'Medical Examinations'!A:J,3,FALSE)</f>
        <v>8.93</v>
      </c>
      <c r="E2068" s="6" t="str">
        <f>VLOOKUP(Table2[[#This Row],[CustomerID]],'Medical Examinations'!A:J,4,FALSE)</f>
        <v>No</v>
      </c>
      <c r="F2068" s="6" t="str">
        <f>VLOOKUP(Table2[[#This Row],[CustomerID]],'Medical Examinations'!A:J,5,FALSE)</f>
        <v>No</v>
      </c>
      <c r="G2068" s="6" t="str">
        <f>VLOOKUP(Table2[[#This Row],[CustomerID]],'Medical Examinations'!A:J,6,FALSE)</f>
        <v>No</v>
      </c>
      <c r="H2068" s="6">
        <f>VLOOKUP(Table2[[#This Row],[CustomerID]],'Medical Examinations'!A:J,7,FALSE)</f>
        <v>0</v>
      </c>
      <c r="I2068" s="6" t="str">
        <f>VLOOKUP(Table2[[#This Row],[CustomerID]],'Medical Examinations'!A:J,8,FALSE)</f>
        <v>No</v>
      </c>
      <c r="J2068" s="6" t="str">
        <f>VLOOKUP(Table2[[#This Row],[CustomerID]],'Medical Examinations'!A:J,9,FALSE)</f>
        <v>OverWeight</v>
      </c>
      <c r="K2068" s="6" t="str">
        <f>VLOOKUP(Table2[[#This Row],[CustomerID]],'Medical Examinations'!A:J,10,FALSE)</f>
        <v>Diabetes</v>
      </c>
      <c r="L2068" s="6" t="str">
        <f>VLOOKUP(Table2[[#This Row],[CustomerID]],'Hospitalisation Details'!A:M,12,FALSE)</f>
        <v>20-Jul-2002</v>
      </c>
      <c r="M2068" s="6">
        <f>VLOOKUP(Table2[[#This Row],[CustomerID]],'Hospitalisation Details'!A:M,7,FALSE)</f>
        <v>2585.04</v>
      </c>
      <c r="N2068" s="6" t="str">
        <f>VLOOKUP(Table2[[#This Row],[CustomerID]],'Hospitalisation Details'!A:M,8,FALSE)</f>
        <v>tier - 2</v>
      </c>
      <c r="O2068" s="6" t="str">
        <f>VLOOKUP(Table2[[#This Row],[CustomerID]],'Hospitalisation Details'!A:M,9,FALSE)</f>
        <v>tier - 2</v>
      </c>
      <c r="P2068" s="6" t="str">
        <f>VLOOKUP(Table2[[#This Row],[CustomerID]],'Hospitalisation Details'!A:M,10,FALSE)</f>
        <v>R1021</v>
      </c>
      <c r="Q2068" s="6">
        <f>VLOOKUP(Table2[[#This Row],[CustomerID]],'Hospitalisation Details'!A:M,13,FALSE)</f>
        <v>20</v>
      </c>
      <c r="R2068" s="41"/>
    </row>
    <row r="2069" spans="1:18" x14ac:dyDescent="0.3">
      <c r="A2069" s="6" t="str">
        <f>VLOOKUP('Customer Names'!A2069,'Customer Names'!A:A,1,FALSE)</f>
        <v>Id2068</v>
      </c>
      <c r="B2069" s="6" t="str">
        <f>VLOOKUP(Table2[[#This Row],[CustomerID]],'Customer Names'!A:E,4,FALSE)</f>
        <v xml:space="preserve">  Bernat</v>
      </c>
      <c r="C2069" s="6">
        <f>VLOOKUP(Table2[[#This Row],[CustomerID]],'Medical Examinations'!A:J,2,FALSE)</f>
        <v>31.13</v>
      </c>
      <c r="D2069" s="6">
        <f>VLOOKUP(Table2[[#This Row],[CustomerID]],'Medical Examinations'!A:J,3,FALSE)</f>
        <v>11.02</v>
      </c>
      <c r="E2069" s="6" t="str">
        <f>VLOOKUP(Table2[[#This Row],[CustomerID]],'Medical Examinations'!A:J,4,FALSE)</f>
        <v>No</v>
      </c>
      <c r="F2069" s="6" t="str">
        <f>VLOOKUP(Table2[[#This Row],[CustomerID]],'Medical Examinations'!A:J,5,FALSE)</f>
        <v>No</v>
      </c>
      <c r="G2069" s="6" t="str">
        <f>VLOOKUP(Table2[[#This Row],[CustomerID]],'Medical Examinations'!A:J,6,FALSE)</f>
        <v>No</v>
      </c>
      <c r="H2069" s="6">
        <f>VLOOKUP(Table2[[#This Row],[CustomerID]],'Medical Examinations'!A:J,7,FALSE)</f>
        <v>0</v>
      </c>
      <c r="I2069" s="6" t="str">
        <f>VLOOKUP(Table2[[#This Row],[CustomerID]],'Medical Examinations'!A:J,8,FALSE)</f>
        <v>No</v>
      </c>
      <c r="J2069" s="6" t="str">
        <f>VLOOKUP(Table2[[#This Row],[CustomerID]],'Medical Examinations'!A:J,9,FALSE)</f>
        <v>Obesity</v>
      </c>
      <c r="K2069" s="6" t="str">
        <f>VLOOKUP(Table2[[#This Row],[CustomerID]],'Medical Examinations'!A:J,10,FALSE)</f>
        <v>Diabetes</v>
      </c>
      <c r="L2069" s="6" t="str">
        <f>VLOOKUP(Table2[[#This Row],[CustomerID]],'Hospitalisation Details'!A:M,12,FALSE)</f>
        <v>11-Oct-2002</v>
      </c>
      <c r="M2069" s="6">
        <f>VLOOKUP(Table2[[#This Row],[CustomerID]],'Hospitalisation Details'!A:M,7,FALSE)</f>
        <v>2566.4699999999998</v>
      </c>
      <c r="N2069" s="6" t="str">
        <f>VLOOKUP(Table2[[#This Row],[CustomerID]],'Hospitalisation Details'!A:M,8,FALSE)</f>
        <v>tier - 2</v>
      </c>
      <c r="O2069" s="6" t="str">
        <f>VLOOKUP(Table2[[#This Row],[CustomerID]],'Hospitalisation Details'!A:M,9,FALSE)</f>
        <v>tier - 3</v>
      </c>
      <c r="P2069" s="6" t="str">
        <f>VLOOKUP(Table2[[#This Row],[CustomerID]],'Hospitalisation Details'!A:M,10,FALSE)</f>
        <v>R1013</v>
      </c>
      <c r="Q2069" s="6">
        <f>VLOOKUP(Table2[[#This Row],[CustomerID]],'Hospitalisation Details'!A:M,13,FALSE)</f>
        <v>20</v>
      </c>
      <c r="R2069" s="41"/>
    </row>
    <row r="2070" spans="1:18" x14ac:dyDescent="0.3">
      <c r="A2070" s="6" t="str">
        <f>VLOOKUP('Customer Names'!A2070,'Customer Names'!A:A,1,FALSE)</f>
        <v>Id2069</v>
      </c>
      <c r="B2070" s="6" t="str">
        <f>VLOOKUP(Table2[[#This Row],[CustomerID]],'Customer Names'!A:E,4,FALSE)</f>
        <v xml:space="preserve">  Hicham</v>
      </c>
      <c r="C2070" s="6">
        <f>VLOOKUP(Table2[[#This Row],[CustomerID]],'Medical Examinations'!A:J,2,FALSE)</f>
        <v>18.46</v>
      </c>
      <c r="D2070" s="6">
        <f>VLOOKUP(Table2[[#This Row],[CustomerID]],'Medical Examinations'!A:J,3,FALSE)</f>
        <v>5.25</v>
      </c>
      <c r="E2070" s="6" t="str">
        <f>VLOOKUP(Table2[[#This Row],[CustomerID]],'Medical Examinations'!A:J,4,FALSE)</f>
        <v>No</v>
      </c>
      <c r="F2070" s="6" t="str">
        <f>VLOOKUP(Table2[[#This Row],[CustomerID]],'Medical Examinations'!A:J,5,FALSE)</f>
        <v>No</v>
      </c>
      <c r="G2070" s="6" t="str">
        <f>VLOOKUP(Table2[[#This Row],[CustomerID]],'Medical Examinations'!A:J,6,FALSE)</f>
        <v>No</v>
      </c>
      <c r="H2070" s="6">
        <f>VLOOKUP(Table2[[#This Row],[CustomerID]],'Medical Examinations'!A:J,7,FALSE)</f>
        <v>0</v>
      </c>
      <c r="I2070" s="6" t="str">
        <f>VLOOKUP(Table2[[#This Row],[CustomerID]],'Medical Examinations'!A:J,8,FALSE)</f>
        <v>No</v>
      </c>
      <c r="J2070" s="6" t="str">
        <f>VLOOKUP(Table2[[#This Row],[CustomerID]],'Medical Examinations'!A:J,9,FALSE)</f>
        <v>UnderWeight</v>
      </c>
      <c r="K2070" s="6" t="str">
        <f>VLOOKUP(Table2[[#This Row],[CustomerID]],'Medical Examinations'!A:J,10,FALSE)</f>
        <v>Normal</v>
      </c>
      <c r="L2070" s="6" t="str">
        <f>VLOOKUP(Table2[[#This Row],[CustomerID]],'Hospitalisation Details'!A:M,12,FALSE)</f>
        <v>17-Nov-1991</v>
      </c>
      <c r="M2070" s="6">
        <f>VLOOKUP(Table2[[#This Row],[CustomerID]],'Hospitalisation Details'!A:M,7,FALSE)</f>
        <v>2545.6799999999998</v>
      </c>
      <c r="N2070" s="6" t="str">
        <f>VLOOKUP(Table2[[#This Row],[CustomerID]],'Hospitalisation Details'!A:M,8,FALSE)</f>
        <v>tier - 2</v>
      </c>
      <c r="O2070" s="6" t="str">
        <f>VLOOKUP(Table2[[#This Row],[CustomerID]],'Hospitalisation Details'!A:M,9,FALSE)</f>
        <v>tier - 1</v>
      </c>
      <c r="P2070" s="6" t="str">
        <f>VLOOKUP(Table2[[#This Row],[CustomerID]],'Hospitalisation Details'!A:M,10,FALSE)</f>
        <v>R1013</v>
      </c>
      <c r="Q2070" s="6">
        <f>VLOOKUP(Table2[[#This Row],[CustomerID]],'Hospitalisation Details'!A:M,13,FALSE)</f>
        <v>31</v>
      </c>
      <c r="R2070" s="41"/>
    </row>
    <row r="2071" spans="1:18" x14ac:dyDescent="0.3">
      <c r="A2071" s="6" t="str">
        <f>VLOOKUP('Customer Names'!A2071,'Customer Names'!A:A,1,FALSE)</f>
        <v>Id2070</v>
      </c>
      <c r="B2071" s="6" t="str">
        <f>VLOOKUP(Table2[[#This Row],[CustomerID]],'Customer Names'!A:E,4,FALSE)</f>
        <v xml:space="preserve">  Sarah</v>
      </c>
      <c r="C2071" s="6">
        <f>VLOOKUP(Table2[[#This Row],[CustomerID]],'Medical Examinations'!A:J,2,FALSE)</f>
        <v>17.3</v>
      </c>
      <c r="D2071" s="6">
        <f>VLOOKUP(Table2[[#This Row],[CustomerID]],'Medical Examinations'!A:J,3,FALSE)</f>
        <v>4.75</v>
      </c>
      <c r="E2071" s="6" t="str">
        <f>VLOOKUP(Table2[[#This Row],[CustomerID]],'Medical Examinations'!A:J,4,FALSE)</f>
        <v>No</v>
      </c>
      <c r="F2071" s="6" t="str">
        <f>VLOOKUP(Table2[[#This Row],[CustomerID]],'Medical Examinations'!A:J,5,FALSE)</f>
        <v>No</v>
      </c>
      <c r="G2071" s="6" t="str">
        <f>VLOOKUP(Table2[[#This Row],[CustomerID]],'Medical Examinations'!A:J,6,FALSE)</f>
        <v>No</v>
      </c>
      <c r="H2071" s="6">
        <f>VLOOKUP(Table2[[#This Row],[CustomerID]],'Medical Examinations'!A:J,7,FALSE)</f>
        <v>0</v>
      </c>
      <c r="I2071" s="6" t="str">
        <f>VLOOKUP(Table2[[#This Row],[CustomerID]],'Medical Examinations'!A:J,8,FALSE)</f>
        <v>No</v>
      </c>
      <c r="J2071" s="6" t="str">
        <f>VLOOKUP(Table2[[#This Row],[CustomerID]],'Medical Examinations'!A:J,9,FALSE)</f>
        <v>UnderWeight</v>
      </c>
      <c r="K2071" s="6" t="str">
        <f>VLOOKUP(Table2[[#This Row],[CustomerID]],'Medical Examinations'!A:J,10,FALSE)</f>
        <v>Normal</v>
      </c>
      <c r="L2071" s="6" t="str">
        <f>VLOOKUP(Table2[[#This Row],[CustomerID]],'Hospitalisation Details'!A:M,12,FALSE)</f>
        <v>1-Oct-1990</v>
      </c>
      <c r="M2071" s="6">
        <f>VLOOKUP(Table2[[#This Row],[CustomerID]],'Hospitalisation Details'!A:M,7,FALSE)</f>
        <v>2540.39</v>
      </c>
      <c r="N2071" s="6" t="str">
        <f>VLOOKUP(Table2[[#This Row],[CustomerID]],'Hospitalisation Details'!A:M,8,FALSE)</f>
        <v>tier - 2</v>
      </c>
      <c r="O2071" s="6" t="str">
        <f>VLOOKUP(Table2[[#This Row],[CustomerID]],'Hospitalisation Details'!A:M,9,FALSE)</f>
        <v>tier - 2</v>
      </c>
      <c r="P2071" s="6" t="str">
        <f>VLOOKUP(Table2[[#This Row],[CustomerID]],'Hospitalisation Details'!A:M,10,FALSE)</f>
        <v>R1013</v>
      </c>
      <c r="Q2071" s="6">
        <f>VLOOKUP(Table2[[#This Row],[CustomerID]],'Hospitalisation Details'!A:M,13,FALSE)</f>
        <v>32</v>
      </c>
      <c r="R2071" s="41"/>
    </row>
    <row r="2072" spans="1:18" x14ac:dyDescent="0.3">
      <c r="A2072" s="6" t="str">
        <f>VLOOKUP('Customer Names'!A2072,'Customer Names'!A:A,1,FALSE)</f>
        <v>Id2071</v>
      </c>
      <c r="B2072" s="6" t="str">
        <f>VLOOKUP(Table2[[#This Row],[CustomerID]],'Customer Names'!A:E,4,FALSE)</f>
        <v xml:space="preserve">  Anthony S</v>
      </c>
      <c r="C2072" s="6">
        <f>VLOOKUP(Table2[[#This Row],[CustomerID]],'Medical Examinations'!A:J,2,FALSE)</f>
        <v>35.625</v>
      </c>
      <c r="D2072" s="6">
        <f>VLOOKUP(Table2[[#This Row],[CustomerID]],'Medical Examinations'!A:J,3,FALSE)</f>
        <v>4.68</v>
      </c>
      <c r="E2072" s="6" t="str">
        <f>VLOOKUP(Table2[[#This Row],[CustomerID]],'Medical Examinations'!A:J,4,FALSE)</f>
        <v>Yes</v>
      </c>
      <c r="F2072" s="6" t="str">
        <f>VLOOKUP(Table2[[#This Row],[CustomerID]],'Medical Examinations'!A:J,5,FALSE)</f>
        <v>No</v>
      </c>
      <c r="G2072" s="6" t="str">
        <f>VLOOKUP(Table2[[#This Row],[CustomerID]],'Medical Examinations'!A:J,6,FALSE)</f>
        <v>Yes</v>
      </c>
      <c r="H2072" s="6">
        <f>VLOOKUP(Table2[[#This Row],[CustomerID]],'Medical Examinations'!A:J,7,FALSE)</f>
        <v>1</v>
      </c>
      <c r="I2072" s="6" t="str">
        <f>VLOOKUP(Table2[[#This Row],[CustomerID]],'Medical Examinations'!A:J,8,FALSE)</f>
        <v>No</v>
      </c>
      <c r="J2072" s="6">
        <f>VLOOKUP(Table2[[#This Row],[CustomerID]],'Medical Examinations'!A:J,9,FALSE)</f>
        <v>0</v>
      </c>
      <c r="K2072" s="6">
        <f>VLOOKUP(Table2[[#This Row],[CustomerID]],'Medical Examinations'!A:J,10,FALSE)</f>
        <v>0</v>
      </c>
      <c r="L2072" s="6" t="str">
        <f>VLOOKUP(Table2[[#This Row],[CustomerID]],'Hospitalisation Details'!A:M,12,FALSE)</f>
        <v>28-Jul-1997</v>
      </c>
      <c r="M2072" s="6">
        <f>VLOOKUP(Table2[[#This Row],[CustomerID]],'Hospitalisation Details'!A:M,7,FALSE)</f>
        <v>2534.39</v>
      </c>
      <c r="N2072" s="6" t="str">
        <f>VLOOKUP(Table2[[#This Row],[CustomerID]],'Hospitalisation Details'!A:M,8,FALSE)</f>
        <v>tier - 3</v>
      </c>
      <c r="O2072" s="6" t="str">
        <f>VLOOKUP(Table2[[#This Row],[CustomerID]],'Hospitalisation Details'!A:M,9,FALSE)</f>
        <v>tier - 3</v>
      </c>
      <c r="P2072" s="6" t="str">
        <f>VLOOKUP(Table2[[#This Row],[CustomerID]],'Hospitalisation Details'!A:M,10,FALSE)</f>
        <v>R1012</v>
      </c>
      <c r="Q2072" s="6">
        <f>VLOOKUP(Table2[[#This Row],[CustomerID]],'Hospitalisation Details'!A:M,13,FALSE)</f>
        <v>25</v>
      </c>
      <c r="R2072" s="41"/>
    </row>
    <row r="2073" spans="1:18" x14ac:dyDescent="0.3">
      <c r="A2073" s="6" t="str">
        <f>VLOOKUP('Customer Names'!A2073,'Customer Names'!A:A,1,FALSE)</f>
        <v>Id2072</v>
      </c>
      <c r="B2073" s="6" t="str">
        <f>VLOOKUP(Table2[[#This Row],[CustomerID]],'Customer Names'!A:E,4,FALSE)</f>
        <v xml:space="preserve">  Elisabetta</v>
      </c>
      <c r="C2073" s="6">
        <f>VLOOKUP(Table2[[#This Row],[CustomerID]],'Medical Examinations'!A:J,2,FALSE)</f>
        <v>20.234999999999999</v>
      </c>
      <c r="D2073" s="6">
        <f>VLOOKUP(Table2[[#This Row],[CustomerID]],'Medical Examinations'!A:J,3,FALSE)</f>
        <v>6.17</v>
      </c>
      <c r="E2073" s="6" t="str">
        <f>VLOOKUP(Table2[[#This Row],[CustomerID]],'Medical Examinations'!A:J,4,FALSE)</f>
        <v>Yes</v>
      </c>
      <c r="F2073" s="6" t="str">
        <f>VLOOKUP(Table2[[#This Row],[CustomerID]],'Medical Examinations'!A:J,5,FALSE)</f>
        <v>yes</v>
      </c>
      <c r="G2073" s="6" t="str">
        <f>VLOOKUP(Table2[[#This Row],[CustomerID]],'Medical Examinations'!A:J,6,FALSE)</f>
        <v>No</v>
      </c>
      <c r="H2073" s="6">
        <f>VLOOKUP(Table2[[#This Row],[CustomerID]],'Medical Examinations'!A:J,7,FALSE)</f>
        <v>2</v>
      </c>
      <c r="I2073" s="6" t="str">
        <f>VLOOKUP(Table2[[#This Row],[CustomerID]],'Medical Examinations'!A:J,8,FALSE)</f>
        <v>No</v>
      </c>
      <c r="J2073" s="6">
        <f>VLOOKUP(Table2[[#This Row],[CustomerID]],'Medical Examinations'!A:J,9,FALSE)</f>
        <v>0</v>
      </c>
      <c r="K2073" s="6">
        <f>VLOOKUP(Table2[[#This Row],[CustomerID]],'Medical Examinations'!A:J,10,FALSE)</f>
        <v>0</v>
      </c>
      <c r="L2073" s="6" t="str">
        <f>VLOOKUP(Table2[[#This Row],[CustomerID]],'Hospitalisation Details'!A:M,12,FALSE)</f>
        <v>25-Aug-2000</v>
      </c>
      <c r="M2073" s="6">
        <f>VLOOKUP(Table2[[#This Row],[CustomerID]],'Hospitalisation Details'!A:M,7,FALSE)</f>
        <v>2527.8200000000002</v>
      </c>
      <c r="N2073" s="6" t="str">
        <f>VLOOKUP(Table2[[#This Row],[CustomerID]],'Hospitalisation Details'!A:M,8,FALSE)</f>
        <v>tier - 2</v>
      </c>
      <c r="O2073" s="6" t="str">
        <f>VLOOKUP(Table2[[#This Row],[CustomerID]],'Hospitalisation Details'!A:M,9,FALSE)</f>
        <v>tier - 3</v>
      </c>
      <c r="P2073" s="6" t="str">
        <f>VLOOKUP(Table2[[#This Row],[CustomerID]],'Hospitalisation Details'!A:M,10,FALSE)</f>
        <v>R1012</v>
      </c>
      <c r="Q2073" s="6">
        <f>VLOOKUP(Table2[[#This Row],[CustomerID]],'Hospitalisation Details'!A:M,13,FALSE)</f>
        <v>22</v>
      </c>
      <c r="R2073" s="41"/>
    </row>
    <row r="2074" spans="1:18" x14ac:dyDescent="0.3">
      <c r="A2074" s="6" t="str">
        <f>VLOOKUP('Customer Names'!A2074,'Customer Names'!A:A,1,FALSE)</f>
        <v>Id2073</v>
      </c>
      <c r="B2074" s="6" t="str">
        <f>VLOOKUP(Table2[[#This Row],[CustomerID]],'Customer Names'!A:E,4,FALSE)</f>
        <v xml:space="preserve">  Trevor N</v>
      </c>
      <c r="C2074" s="6">
        <f>VLOOKUP(Table2[[#This Row],[CustomerID]],'Medical Examinations'!A:J,2,FALSE)</f>
        <v>27.55</v>
      </c>
      <c r="D2074" s="6">
        <f>VLOOKUP(Table2[[#This Row],[CustomerID]],'Medical Examinations'!A:J,3,FALSE)</f>
        <v>4.5599999999999996</v>
      </c>
      <c r="E2074" s="6" t="str">
        <f>VLOOKUP(Table2[[#This Row],[CustomerID]],'Medical Examinations'!A:J,4,FALSE)</f>
        <v>Yes</v>
      </c>
      <c r="F2074" s="6" t="str">
        <f>VLOOKUP(Table2[[#This Row],[CustomerID]],'Medical Examinations'!A:J,5,FALSE)</f>
        <v>No</v>
      </c>
      <c r="G2074" s="6" t="str">
        <f>VLOOKUP(Table2[[#This Row],[CustomerID]],'Medical Examinations'!A:J,6,FALSE)</f>
        <v>Yes</v>
      </c>
      <c r="H2074" s="6">
        <f>VLOOKUP(Table2[[#This Row],[CustomerID]],'Medical Examinations'!A:J,7,FALSE)</f>
        <v>1</v>
      </c>
      <c r="I2074" s="6" t="str">
        <f>VLOOKUP(Table2[[#This Row],[CustomerID]],'Medical Examinations'!A:J,8,FALSE)</f>
        <v>No</v>
      </c>
      <c r="J2074" s="6">
        <f>VLOOKUP(Table2[[#This Row],[CustomerID]],'Medical Examinations'!A:J,9,FALSE)</f>
        <v>0</v>
      </c>
      <c r="K2074" s="6">
        <f>VLOOKUP(Table2[[#This Row],[CustomerID]],'Medical Examinations'!A:J,10,FALSE)</f>
        <v>0</v>
      </c>
      <c r="L2074" s="6" t="str">
        <f>VLOOKUP(Table2[[#This Row],[CustomerID]],'Hospitalisation Details'!A:M,12,FALSE)</f>
        <v>2-Nov-1997</v>
      </c>
      <c r="M2074" s="6">
        <f>VLOOKUP(Table2[[#This Row],[CustomerID]],'Hospitalisation Details'!A:M,7,FALSE)</f>
        <v>2523.17</v>
      </c>
      <c r="N2074" s="6" t="str">
        <f>VLOOKUP(Table2[[#This Row],[CustomerID]],'Hospitalisation Details'!A:M,8,FALSE)</f>
        <v>tier - 3</v>
      </c>
      <c r="O2074" s="6" t="str">
        <f>VLOOKUP(Table2[[#This Row],[CustomerID]],'Hospitalisation Details'!A:M,9,FALSE)</f>
        <v>tier - 1</v>
      </c>
      <c r="P2074" s="6" t="str">
        <f>VLOOKUP(Table2[[#This Row],[CustomerID]],'Hospitalisation Details'!A:M,10,FALSE)</f>
        <v>R1012</v>
      </c>
      <c r="Q2074" s="6">
        <f>VLOOKUP(Table2[[#This Row],[CustomerID]],'Hospitalisation Details'!A:M,13,FALSE)</f>
        <v>25</v>
      </c>
      <c r="R2074" s="41"/>
    </row>
    <row r="2075" spans="1:18" x14ac:dyDescent="0.3">
      <c r="A2075" s="6" t="str">
        <f>VLOOKUP('Customer Names'!A2075,'Customer Names'!A:A,1,FALSE)</f>
        <v>Id2074</v>
      </c>
      <c r="B2075" s="6" t="str">
        <f>VLOOKUP(Table2[[#This Row],[CustomerID]],'Customer Names'!A:E,4,FALSE)</f>
        <v xml:space="preserve">  Nancy</v>
      </c>
      <c r="C2075" s="6">
        <f>VLOOKUP(Table2[[#This Row],[CustomerID]],'Medical Examinations'!A:J,2,FALSE)</f>
        <v>17.97</v>
      </c>
      <c r="D2075" s="6">
        <f>VLOOKUP(Table2[[#This Row],[CustomerID]],'Medical Examinations'!A:J,3,FALSE)</f>
        <v>6.3</v>
      </c>
      <c r="E2075" s="6" t="str">
        <f>VLOOKUP(Table2[[#This Row],[CustomerID]],'Medical Examinations'!A:J,4,FALSE)</f>
        <v>No</v>
      </c>
      <c r="F2075" s="6" t="str">
        <f>VLOOKUP(Table2[[#This Row],[CustomerID]],'Medical Examinations'!A:J,5,FALSE)</f>
        <v>No</v>
      </c>
      <c r="G2075" s="6" t="str">
        <f>VLOOKUP(Table2[[#This Row],[CustomerID]],'Medical Examinations'!A:J,6,FALSE)</f>
        <v>No</v>
      </c>
      <c r="H2075" s="6">
        <f>VLOOKUP(Table2[[#This Row],[CustomerID]],'Medical Examinations'!A:J,7,FALSE)</f>
        <v>0</v>
      </c>
      <c r="I2075" s="6" t="str">
        <f>VLOOKUP(Table2[[#This Row],[CustomerID]],'Medical Examinations'!A:J,8,FALSE)</f>
        <v>No</v>
      </c>
      <c r="J2075" s="6">
        <f>VLOOKUP(Table2[[#This Row],[CustomerID]],'Medical Examinations'!A:J,9,FALSE)</f>
        <v>0</v>
      </c>
      <c r="K2075" s="6">
        <f>VLOOKUP(Table2[[#This Row],[CustomerID]],'Medical Examinations'!A:J,10,FALSE)</f>
        <v>0</v>
      </c>
      <c r="L2075" s="6" t="str">
        <f>VLOOKUP(Table2[[#This Row],[CustomerID]],'Hospitalisation Details'!A:M,12,FALSE)</f>
        <v>5-Aug-1991</v>
      </c>
      <c r="M2075" s="6">
        <f>VLOOKUP(Table2[[#This Row],[CustomerID]],'Hospitalisation Details'!A:M,7,FALSE)</f>
        <v>2510.79</v>
      </c>
      <c r="N2075" s="6" t="str">
        <f>VLOOKUP(Table2[[#This Row],[CustomerID]],'Hospitalisation Details'!A:M,8,FALSE)</f>
        <v>tier - 2</v>
      </c>
      <c r="O2075" s="6" t="str">
        <f>VLOOKUP(Table2[[#This Row],[CustomerID]],'Hospitalisation Details'!A:M,9,FALSE)</f>
        <v>tier - 1</v>
      </c>
      <c r="P2075" s="6" t="str">
        <f>VLOOKUP(Table2[[#This Row],[CustomerID]],'Hospitalisation Details'!A:M,10,FALSE)</f>
        <v>R1013</v>
      </c>
      <c r="Q2075" s="6">
        <f>VLOOKUP(Table2[[#This Row],[CustomerID]],'Hospitalisation Details'!A:M,13,FALSE)</f>
        <v>31</v>
      </c>
      <c r="R2075" s="41"/>
    </row>
    <row r="2076" spans="1:18" x14ac:dyDescent="0.3">
      <c r="A2076" s="6" t="str">
        <f>VLOOKUP('Customer Names'!A2076,'Customer Names'!A:A,1,FALSE)</f>
        <v>Id2075</v>
      </c>
      <c r="B2076" s="6" t="str">
        <f>VLOOKUP(Table2[[#This Row],[CustomerID]],'Customer Names'!A:E,4,FALSE)</f>
        <v xml:space="preserve">  Allison R</v>
      </c>
      <c r="C2076" s="6">
        <f>VLOOKUP(Table2[[#This Row],[CustomerID]],'Medical Examinations'!A:J,2,FALSE)</f>
        <v>29.98</v>
      </c>
      <c r="D2076" s="6">
        <f>VLOOKUP(Table2[[#This Row],[CustomerID]],'Medical Examinations'!A:J,3,FALSE)</f>
        <v>6.03</v>
      </c>
      <c r="E2076" s="6" t="str">
        <f>VLOOKUP(Table2[[#This Row],[CustomerID]],'Medical Examinations'!A:J,4,FALSE)</f>
        <v>No</v>
      </c>
      <c r="F2076" s="6" t="str">
        <f>VLOOKUP(Table2[[#This Row],[CustomerID]],'Medical Examinations'!A:J,5,FALSE)</f>
        <v>yes</v>
      </c>
      <c r="G2076" s="6" t="str">
        <f>VLOOKUP(Table2[[#This Row],[CustomerID]],'Medical Examinations'!A:J,6,FALSE)</f>
        <v>No</v>
      </c>
      <c r="H2076" s="6">
        <f>VLOOKUP(Table2[[#This Row],[CustomerID]],'Medical Examinations'!A:J,7,FALSE)</f>
        <v>1</v>
      </c>
      <c r="I2076" s="6" t="str">
        <f>VLOOKUP(Table2[[#This Row],[CustomerID]],'Medical Examinations'!A:J,8,FALSE)</f>
        <v>No</v>
      </c>
      <c r="J2076" s="6">
        <f>VLOOKUP(Table2[[#This Row],[CustomerID]],'Medical Examinations'!A:J,9,FALSE)</f>
        <v>0</v>
      </c>
      <c r="K2076" s="6">
        <f>VLOOKUP(Table2[[#This Row],[CustomerID]],'Medical Examinations'!A:J,10,FALSE)</f>
        <v>0</v>
      </c>
      <c r="L2076" s="6" t="str">
        <f>VLOOKUP(Table2[[#This Row],[CustomerID]],'Hospitalisation Details'!A:M,12,FALSE)</f>
        <v>6-Sep-2004</v>
      </c>
      <c r="M2076" s="6">
        <f>VLOOKUP(Table2[[#This Row],[CustomerID]],'Hospitalisation Details'!A:M,7,FALSE)</f>
        <v>2500.9299999999998</v>
      </c>
      <c r="N2076" s="6" t="str">
        <f>VLOOKUP(Table2[[#This Row],[CustomerID]],'Hospitalisation Details'!A:M,8,FALSE)</f>
        <v>tier - 2</v>
      </c>
      <c r="O2076" s="6" t="str">
        <f>VLOOKUP(Table2[[#This Row],[CustomerID]],'Hospitalisation Details'!A:M,9,FALSE)</f>
        <v>tier - 2</v>
      </c>
      <c r="P2076" s="6" t="str">
        <f>VLOOKUP(Table2[[#This Row],[CustomerID]],'Hospitalisation Details'!A:M,10,FALSE)</f>
        <v>R1012</v>
      </c>
      <c r="Q2076" s="6">
        <f>VLOOKUP(Table2[[#This Row],[CustomerID]],'Hospitalisation Details'!A:M,13,FALSE)</f>
        <v>18</v>
      </c>
      <c r="R2076" s="41"/>
    </row>
    <row r="2077" spans="1:18" x14ac:dyDescent="0.3">
      <c r="A2077" s="6" t="str">
        <f>VLOOKUP('Customer Names'!A2077,'Customer Names'!A:A,1,FALSE)</f>
        <v>Id2076</v>
      </c>
      <c r="B2077" s="6" t="str">
        <f>VLOOKUP(Table2[[#This Row],[CustomerID]],'Customer Names'!A:E,4,FALSE)</f>
        <v xml:space="preserve">  Robert J</v>
      </c>
      <c r="C2077" s="6">
        <f>VLOOKUP(Table2[[#This Row],[CustomerID]],'Medical Examinations'!A:J,2,FALSE)</f>
        <v>33.659999999999997</v>
      </c>
      <c r="D2077" s="6">
        <f>VLOOKUP(Table2[[#This Row],[CustomerID]],'Medical Examinations'!A:J,3,FALSE)</f>
        <v>4.2</v>
      </c>
      <c r="E2077" s="6" t="str">
        <f>VLOOKUP(Table2[[#This Row],[CustomerID]],'Medical Examinations'!A:J,4,FALSE)</f>
        <v>Yes</v>
      </c>
      <c r="F2077" s="6" t="str">
        <f>VLOOKUP(Table2[[#This Row],[CustomerID]],'Medical Examinations'!A:J,5,FALSE)</f>
        <v>No</v>
      </c>
      <c r="G2077" s="6" t="str">
        <f>VLOOKUP(Table2[[#This Row],[CustomerID]],'Medical Examinations'!A:J,6,FALSE)</f>
        <v>No</v>
      </c>
      <c r="H2077" s="6">
        <f>VLOOKUP(Table2[[#This Row],[CustomerID]],'Medical Examinations'!A:J,7,FALSE)</f>
        <v>1</v>
      </c>
      <c r="I2077" s="6" t="str">
        <f>VLOOKUP(Table2[[#This Row],[CustomerID]],'Medical Examinations'!A:J,8,FALSE)</f>
        <v>No</v>
      </c>
      <c r="J2077" s="6">
        <f>VLOOKUP(Table2[[#This Row],[CustomerID]],'Medical Examinations'!A:J,9,FALSE)</f>
        <v>0</v>
      </c>
      <c r="K2077" s="6">
        <f>VLOOKUP(Table2[[#This Row],[CustomerID]],'Medical Examinations'!A:J,10,FALSE)</f>
        <v>0</v>
      </c>
      <c r="L2077" s="6" t="str">
        <f>VLOOKUP(Table2[[#This Row],[CustomerID]],'Hospitalisation Details'!A:M,12,FALSE)</f>
        <v>15-Oct-1995</v>
      </c>
      <c r="M2077" s="6">
        <f>VLOOKUP(Table2[[#This Row],[CustomerID]],'Hospitalisation Details'!A:M,7,FALSE)</f>
        <v>2498.41</v>
      </c>
      <c r="N2077" s="6" t="str">
        <f>VLOOKUP(Table2[[#This Row],[CustomerID]],'Hospitalisation Details'!A:M,8,FALSE)</f>
        <v>tier - 3</v>
      </c>
      <c r="O2077" s="6" t="str">
        <f>VLOOKUP(Table2[[#This Row],[CustomerID]],'Hospitalisation Details'!A:M,9,FALSE)</f>
        <v>tier - 3</v>
      </c>
      <c r="P2077" s="6" t="str">
        <f>VLOOKUP(Table2[[#This Row],[CustomerID]],'Hospitalisation Details'!A:M,10,FALSE)</f>
        <v>R1013</v>
      </c>
      <c r="Q2077" s="6">
        <f>VLOOKUP(Table2[[#This Row],[CustomerID]],'Hospitalisation Details'!A:M,13,FALSE)</f>
        <v>27</v>
      </c>
      <c r="R2077" s="41"/>
    </row>
    <row r="2078" spans="1:18" x14ac:dyDescent="0.3">
      <c r="A2078" s="6" t="str">
        <f>VLOOKUP('Customer Names'!A2078,'Customer Names'!A:A,1,FALSE)</f>
        <v>Id2077</v>
      </c>
      <c r="B2078" s="6" t="str">
        <f>VLOOKUP(Table2[[#This Row],[CustomerID]],'Customer Names'!A:E,4,FALSE)</f>
        <v xml:space="preserve">  Nicholas</v>
      </c>
      <c r="C2078" s="6">
        <f>VLOOKUP(Table2[[#This Row],[CustomerID]],'Medical Examinations'!A:J,2,FALSE)</f>
        <v>32.67</v>
      </c>
      <c r="D2078" s="6">
        <f>VLOOKUP(Table2[[#This Row],[CustomerID]],'Medical Examinations'!A:J,3,FALSE)</f>
        <v>5.61</v>
      </c>
      <c r="E2078" s="6" t="str">
        <f>VLOOKUP(Table2[[#This Row],[CustomerID]],'Medical Examinations'!A:J,4,FALSE)</f>
        <v>Yes</v>
      </c>
      <c r="F2078" s="6" t="str">
        <f>VLOOKUP(Table2[[#This Row],[CustomerID]],'Medical Examinations'!A:J,5,FALSE)</f>
        <v>No</v>
      </c>
      <c r="G2078" s="6" t="str">
        <f>VLOOKUP(Table2[[#This Row],[CustomerID]],'Medical Examinations'!A:J,6,FALSE)</f>
        <v>No</v>
      </c>
      <c r="H2078" s="6">
        <f>VLOOKUP(Table2[[#This Row],[CustomerID]],'Medical Examinations'!A:J,7,FALSE)</f>
        <v>1</v>
      </c>
      <c r="I2078" s="6" t="str">
        <f>VLOOKUP(Table2[[#This Row],[CustomerID]],'Medical Examinations'!A:J,8,FALSE)</f>
        <v>No</v>
      </c>
      <c r="J2078" s="6">
        <f>VLOOKUP(Table2[[#This Row],[CustomerID]],'Medical Examinations'!A:J,9,FALSE)</f>
        <v>0</v>
      </c>
      <c r="K2078" s="6">
        <f>VLOOKUP(Table2[[#This Row],[CustomerID]],'Medical Examinations'!A:J,10,FALSE)</f>
        <v>0</v>
      </c>
      <c r="L2078" s="6" t="str">
        <f>VLOOKUP(Table2[[#This Row],[CustomerID]],'Hospitalisation Details'!A:M,12,FALSE)</f>
        <v>9-Jul-1995</v>
      </c>
      <c r="M2078" s="6">
        <f>VLOOKUP(Table2[[#This Row],[CustomerID]],'Hospitalisation Details'!A:M,7,FALSE)</f>
        <v>2497.04</v>
      </c>
      <c r="N2078" s="6" t="str">
        <f>VLOOKUP(Table2[[#This Row],[CustomerID]],'Hospitalisation Details'!A:M,8,FALSE)</f>
        <v>tier - 3</v>
      </c>
      <c r="O2078" s="6" t="str">
        <f>VLOOKUP(Table2[[#This Row],[CustomerID]],'Hospitalisation Details'!A:M,9,FALSE)</f>
        <v>tier - 3</v>
      </c>
      <c r="P2078" s="6" t="str">
        <f>VLOOKUP(Table2[[#This Row],[CustomerID]],'Hospitalisation Details'!A:M,10,FALSE)</f>
        <v>R1013</v>
      </c>
      <c r="Q2078" s="6">
        <f>VLOOKUP(Table2[[#This Row],[CustomerID]],'Hospitalisation Details'!A:M,13,FALSE)</f>
        <v>27</v>
      </c>
      <c r="R2078" s="41"/>
    </row>
    <row r="2079" spans="1:18" x14ac:dyDescent="0.3">
      <c r="A2079" s="6" t="str">
        <f>VLOOKUP('Customer Names'!A2079,'Customer Names'!A:A,1,FALSE)</f>
        <v>Id2078</v>
      </c>
      <c r="B2079" s="6" t="str">
        <f>VLOOKUP(Table2[[#This Row],[CustomerID]],'Customer Names'!A:E,4,FALSE)</f>
        <v xml:space="preserve">  Kevin L</v>
      </c>
      <c r="C2079" s="6">
        <f>VLOOKUP(Table2[[#This Row],[CustomerID]],'Medical Examinations'!A:J,2,FALSE)</f>
        <v>30.5</v>
      </c>
      <c r="D2079" s="6">
        <f>VLOOKUP(Table2[[#This Row],[CustomerID]],'Medical Examinations'!A:J,3,FALSE)</f>
        <v>5.88</v>
      </c>
      <c r="E2079" s="6" t="str">
        <f>VLOOKUP(Table2[[#This Row],[CustomerID]],'Medical Examinations'!A:J,4,FALSE)</f>
        <v>Yes</v>
      </c>
      <c r="F2079" s="6" t="str">
        <f>VLOOKUP(Table2[[#This Row],[CustomerID]],'Medical Examinations'!A:J,5,FALSE)</f>
        <v>No</v>
      </c>
      <c r="G2079" s="6" t="str">
        <f>VLOOKUP(Table2[[#This Row],[CustomerID]],'Medical Examinations'!A:J,6,FALSE)</f>
        <v>No</v>
      </c>
      <c r="H2079" s="6">
        <f>VLOOKUP(Table2[[#This Row],[CustomerID]],'Medical Examinations'!A:J,7,FALSE)</f>
        <v>1</v>
      </c>
      <c r="I2079" s="6" t="str">
        <f>VLOOKUP(Table2[[#This Row],[CustomerID]],'Medical Examinations'!A:J,8,FALSE)</f>
        <v>No</v>
      </c>
      <c r="J2079" s="6">
        <f>VLOOKUP(Table2[[#This Row],[CustomerID]],'Medical Examinations'!A:J,9,FALSE)</f>
        <v>0</v>
      </c>
      <c r="K2079" s="6">
        <f>VLOOKUP(Table2[[#This Row],[CustomerID]],'Medical Examinations'!A:J,10,FALSE)</f>
        <v>0</v>
      </c>
      <c r="L2079" s="6" t="str">
        <f>VLOOKUP(Table2[[#This Row],[CustomerID]],'Hospitalisation Details'!A:M,12,FALSE)</f>
        <v>14-Oct-1995</v>
      </c>
      <c r="M2079" s="6">
        <f>VLOOKUP(Table2[[#This Row],[CustomerID]],'Hospitalisation Details'!A:M,7,FALSE)</f>
        <v>2494.02</v>
      </c>
      <c r="N2079" s="6" t="str">
        <f>VLOOKUP(Table2[[#This Row],[CustomerID]],'Hospitalisation Details'!A:M,8,FALSE)</f>
        <v>tier - 3</v>
      </c>
      <c r="O2079" s="6" t="str">
        <f>VLOOKUP(Table2[[#This Row],[CustomerID]],'Hospitalisation Details'!A:M,9,FALSE)</f>
        <v>tier - 1</v>
      </c>
      <c r="P2079" s="6" t="str">
        <f>VLOOKUP(Table2[[#This Row],[CustomerID]],'Hospitalisation Details'!A:M,10,FALSE)</f>
        <v>R1011</v>
      </c>
      <c r="Q2079" s="6">
        <f>VLOOKUP(Table2[[#This Row],[CustomerID]],'Hospitalisation Details'!A:M,13,FALSE)</f>
        <v>27</v>
      </c>
      <c r="R2079" s="41"/>
    </row>
    <row r="2080" spans="1:18" x14ac:dyDescent="0.3">
      <c r="A2080" s="6" t="str">
        <f>VLOOKUP('Customer Names'!A2080,'Customer Names'!A:A,1,FALSE)</f>
        <v>Id2079</v>
      </c>
      <c r="B2080" s="6" t="str">
        <f>VLOOKUP(Table2[[#This Row],[CustomerID]],'Customer Names'!A:E,4,FALSE)</f>
        <v xml:space="preserve">  Bryan</v>
      </c>
      <c r="C2080" s="6">
        <f>VLOOKUP(Table2[[#This Row],[CustomerID]],'Medical Examinations'!A:J,2,FALSE)</f>
        <v>23.1</v>
      </c>
      <c r="D2080" s="6">
        <f>VLOOKUP(Table2[[#This Row],[CustomerID]],'Medical Examinations'!A:J,3,FALSE)</f>
        <v>5.92</v>
      </c>
      <c r="E2080" s="6" t="str">
        <f>VLOOKUP(Table2[[#This Row],[CustomerID]],'Medical Examinations'!A:J,4,FALSE)</f>
        <v>Yes</v>
      </c>
      <c r="F2080" s="6" t="str">
        <f>VLOOKUP(Table2[[#This Row],[CustomerID]],'Medical Examinations'!A:J,5,FALSE)</f>
        <v>No</v>
      </c>
      <c r="G2080" s="6" t="str">
        <f>VLOOKUP(Table2[[#This Row],[CustomerID]],'Medical Examinations'!A:J,6,FALSE)</f>
        <v>No</v>
      </c>
      <c r="H2080" s="6">
        <f>VLOOKUP(Table2[[#This Row],[CustomerID]],'Medical Examinations'!A:J,7,FALSE)</f>
        <v>1</v>
      </c>
      <c r="I2080" s="6" t="str">
        <f>VLOOKUP(Table2[[#This Row],[CustomerID]],'Medical Examinations'!A:J,8,FALSE)</f>
        <v>No</v>
      </c>
      <c r="J2080" s="6">
        <f>VLOOKUP(Table2[[#This Row],[CustomerID]],'Medical Examinations'!A:J,9,FALSE)</f>
        <v>0</v>
      </c>
      <c r="K2080" s="6">
        <f>VLOOKUP(Table2[[#This Row],[CustomerID]],'Medical Examinations'!A:J,10,FALSE)</f>
        <v>0</v>
      </c>
      <c r="L2080" s="6" t="str">
        <f>VLOOKUP(Table2[[#This Row],[CustomerID]],'Hospitalisation Details'!A:M,12,FALSE)</f>
        <v>6-Nov-1995</v>
      </c>
      <c r="M2080" s="6">
        <f>VLOOKUP(Table2[[#This Row],[CustomerID]],'Hospitalisation Details'!A:M,7,FALSE)</f>
        <v>2483.7399999999998</v>
      </c>
      <c r="N2080" s="6" t="str">
        <f>VLOOKUP(Table2[[#This Row],[CustomerID]],'Hospitalisation Details'!A:M,8,FALSE)</f>
        <v>tier - 3</v>
      </c>
      <c r="O2080" s="6" t="str">
        <f>VLOOKUP(Table2[[#This Row],[CustomerID]],'Hospitalisation Details'!A:M,9,FALSE)</f>
        <v>tier - 2</v>
      </c>
      <c r="P2080" s="6" t="str">
        <f>VLOOKUP(Table2[[#This Row],[CustomerID]],'Hospitalisation Details'!A:M,10,FALSE)</f>
        <v>R1013</v>
      </c>
      <c r="Q2080" s="6">
        <f>VLOOKUP(Table2[[#This Row],[CustomerID]],'Hospitalisation Details'!A:M,13,FALSE)</f>
        <v>27</v>
      </c>
      <c r="R2080" s="41"/>
    </row>
    <row r="2081" spans="1:18" x14ac:dyDescent="0.3">
      <c r="A2081" s="6" t="str">
        <f>VLOOKUP('Customer Names'!A2081,'Customer Names'!A:A,1,FALSE)</f>
        <v>Id2080</v>
      </c>
      <c r="B2081" s="6" t="str">
        <f>VLOOKUP(Table2[[#This Row],[CustomerID]],'Customer Names'!A:E,4,FALSE)</f>
        <v xml:space="preserve">  Janae N</v>
      </c>
      <c r="C2081" s="6">
        <f>VLOOKUP(Table2[[#This Row],[CustomerID]],'Medical Examinations'!A:J,2,FALSE)</f>
        <v>39.49</v>
      </c>
      <c r="D2081" s="6">
        <f>VLOOKUP(Table2[[#This Row],[CustomerID]],'Medical Examinations'!A:J,3,FALSE)</f>
        <v>4.8099999999999996</v>
      </c>
      <c r="E2081" s="6" t="str">
        <f>VLOOKUP(Table2[[#This Row],[CustomerID]],'Medical Examinations'!A:J,4,FALSE)</f>
        <v>No</v>
      </c>
      <c r="F2081" s="6" t="str">
        <f>VLOOKUP(Table2[[#This Row],[CustomerID]],'Medical Examinations'!A:J,5,FALSE)</f>
        <v>No</v>
      </c>
      <c r="G2081" s="6" t="str">
        <f>VLOOKUP(Table2[[#This Row],[CustomerID]],'Medical Examinations'!A:J,6,FALSE)</f>
        <v>No</v>
      </c>
      <c r="H2081" s="6">
        <f>VLOOKUP(Table2[[#This Row],[CustomerID]],'Medical Examinations'!A:J,7,FALSE)</f>
        <v>1</v>
      </c>
      <c r="I2081" s="6" t="str">
        <f>VLOOKUP(Table2[[#This Row],[CustomerID]],'Medical Examinations'!A:J,8,FALSE)</f>
        <v>No</v>
      </c>
      <c r="J2081" s="6">
        <f>VLOOKUP(Table2[[#This Row],[CustomerID]],'Medical Examinations'!A:J,9,FALSE)</f>
        <v>0</v>
      </c>
      <c r="K2081" s="6">
        <f>VLOOKUP(Table2[[#This Row],[CustomerID]],'Medical Examinations'!A:J,10,FALSE)</f>
        <v>0</v>
      </c>
      <c r="L2081" s="6" t="str">
        <f>VLOOKUP(Table2[[#This Row],[CustomerID]],'Hospitalisation Details'!A:M,12,FALSE)</f>
        <v>20-Jun-1998</v>
      </c>
      <c r="M2081" s="6">
        <f>VLOOKUP(Table2[[#This Row],[CustomerID]],'Hospitalisation Details'!A:M,7,FALSE)</f>
        <v>2480.98</v>
      </c>
      <c r="N2081" s="6" t="str">
        <f>VLOOKUP(Table2[[#This Row],[CustomerID]],'Hospitalisation Details'!A:M,8,FALSE)</f>
        <v>tier - 2</v>
      </c>
      <c r="O2081" s="6" t="str">
        <f>VLOOKUP(Table2[[#This Row],[CustomerID]],'Hospitalisation Details'!A:M,9,FALSE)</f>
        <v>tier - 2</v>
      </c>
      <c r="P2081" s="6" t="str">
        <f>VLOOKUP(Table2[[#This Row],[CustomerID]],'Hospitalisation Details'!A:M,10,FALSE)</f>
        <v>R1013</v>
      </c>
      <c r="Q2081" s="6">
        <f>VLOOKUP(Table2[[#This Row],[CustomerID]],'Hospitalisation Details'!A:M,13,FALSE)</f>
        <v>24</v>
      </c>
      <c r="R2081" s="41"/>
    </row>
    <row r="2082" spans="1:18" x14ac:dyDescent="0.3">
      <c r="A2082" s="6" t="str">
        <f>VLOOKUP('Customer Names'!A2082,'Customer Names'!A:A,1,FALSE)</f>
        <v>Id2081</v>
      </c>
      <c r="B2082" s="6" t="str">
        <f>VLOOKUP(Table2[[#This Row],[CustomerID]],'Customer Names'!A:E,4,FALSE)</f>
        <v xml:space="preserve">  Audrey</v>
      </c>
      <c r="C2082" s="6">
        <f>VLOOKUP(Table2[[#This Row],[CustomerID]],'Medical Examinations'!A:J,2,FALSE)</f>
        <v>33.99</v>
      </c>
      <c r="D2082" s="6">
        <f>VLOOKUP(Table2[[#This Row],[CustomerID]],'Medical Examinations'!A:J,3,FALSE)</f>
        <v>4.55</v>
      </c>
      <c r="E2082" s="6" t="str">
        <f>VLOOKUP(Table2[[#This Row],[CustomerID]],'Medical Examinations'!A:J,4,FALSE)</f>
        <v>No</v>
      </c>
      <c r="F2082" s="6" t="str">
        <f>VLOOKUP(Table2[[#This Row],[CustomerID]],'Medical Examinations'!A:J,5,FALSE)</f>
        <v>No</v>
      </c>
      <c r="G2082" s="6" t="str">
        <f>VLOOKUP(Table2[[#This Row],[CustomerID]],'Medical Examinations'!A:J,6,FALSE)</f>
        <v>No</v>
      </c>
      <c r="H2082" s="6">
        <f>VLOOKUP(Table2[[#This Row],[CustomerID]],'Medical Examinations'!A:J,7,FALSE)</f>
        <v>1</v>
      </c>
      <c r="I2082" s="6" t="str">
        <f>VLOOKUP(Table2[[#This Row],[CustomerID]],'Medical Examinations'!A:J,8,FALSE)</f>
        <v>No</v>
      </c>
      <c r="J2082" s="6">
        <f>VLOOKUP(Table2[[#This Row],[CustomerID]],'Medical Examinations'!A:J,9,FALSE)</f>
        <v>0</v>
      </c>
      <c r="K2082" s="6">
        <f>VLOOKUP(Table2[[#This Row],[CustomerID]],'Medical Examinations'!A:J,10,FALSE)</f>
        <v>0</v>
      </c>
      <c r="L2082" s="6" t="str">
        <f>VLOOKUP(Table2[[#This Row],[CustomerID]],'Hospitalisation Details'!A:M,12,FALSE)</f>
        <v>2-Jul-1998</v>
      </c>
      <c r="M2082" s="6">
        <f>VLOOKUP(Table2[[#This Row],[CustomerID]],'Hospitalisation Details'!A:M,7,FALSE)</f>
        <v>2473.33</v>
      </c>
      <c r="N2082" s="6" t="str">
        <f>VLOOKUP(Table2[[#This Row],[CustomerID]],'Hospitalisation Details'!A:M,8,FALSE)</f>
        <v>tier - 2</v>
      </c>
      <c r="O2082" s="6" t="str">
        <f>VLOOKUP(Table2[[#This Row],[CustomerID]],'Hospitalisation Details'!A:M,9,FALSE)</f>
        <v>tier - 3</v>
      </c>
      <c r="P2082" s="6" t="str">
        <f>VLOOKUP(Table2[[#This Row],[CustomerID]],'Hospitalisation Details'!A:M,10,FALSE)</f>
        <v>R1013</v>
      </c>
      <c r="Q2082" s="6">
        <f>VLOOKUP(Table2[[#This Row],[CustomerID]],'Hospitalisation Details'!A:M,13,FALSE)</f>
        <v>24</v>
      </c>
      <c r="R2082" s="41"/>
    </row>
    <row r="2083" spans="1:18" x14ac:dyDescent="0.3">
      <c r="A2083" s="6" t="str">
        <f>VLOOKUP('Customer Names'!A2083,'Customer Names'!A:A,1,FALSE)</f>
        <v>Id2082</v>
      </c>
      <c r="B2083" s="6" t="str">
        <f>VLOOKUP(Table2[[#This Row],[CustomerID]],'Customer Names'!A:E,4,FALSE)</f>
        <v xml:space="preserve">  Laura</v>
      </c>
      <c r="C2083" s="6">
        <f>VLOOKUP(Table2[[#This Row],[CustomerID]],'Medical Examinations'!A:J,2,FALSE)</f>
        <v>27.72</v>
      </c>
      <c r="D2083" s="6">
        <f>VLOOKUP(Table2[[#This Row],[CustomerID]],'Medical Examinations'!A:J,3,FALSE)</f>
        <v>6.43</v>
      </c>
      <c r="E2083" s="6" t="str">
        <f>VLOOKUP(Table2[[#This Row],[CustomerID]],'Medical Examinations'!A:J,4,FALSE)</f>
        <v>No</v>
      </c>
      <c r="F2083" s="6" t="str">
        <f>VLOOKUP(Table2[[#This Row],[CustomerID]],'Medical Examinations'!A:J,5,FALSE)</f>
        <v>No</v>
      </c>
      <c r="G2083" s="6" t="str">
        <f>VLOOKUP(Table2[[#This Row],[CustomerID]],'Medical Examinations'!A:J,6,FALSE)</f>
        <v>No</v>
      </c>
      <c r="H2083" s="6">
        <f>VLOOKUP(Table2[[#This Row],[CustomerID]],'Medical Examinations'!A:J,7,FALSE)</f>
        <v>1</v>
      </c>
      <c r="I2083" s="6" t="str">
        <f>VLOOKUP(Table2[[#This Row],[CustomerID]],'Medical Examinations'!A:J,8,FALSE)</f>
        <v>No</v>
      </c>
      <c r="J2083" s="6">
        <f>VLOOKUP(Table2[[#This Row],[CustomerID]],'Medical Examinations'!A:J,9,FALSE)</f>
        <v>0</v>
      </c>
      <c r="K2083" s="6">
        <f>VLOOKUP(Table2[[#This Row],[CustomerID]],'Medical Examinations'!A:J,10,FALSE)</f>
        <v>0</v>
      </c>
      <c r="L2083" s="6" t="str">
        <f>VLOOKUP(Table2[[#This Row],[CustomerID]],'Hospitalisation Details'!A:M,12,FALSE)</f>
        <v>17-Aug-1998</v>
      </c>
      <c r="M2083" s="6">
        <f>VLOOKUP(Table2[[#This Row],[CustomerID]],'Hospitalisation Details'!A:M,7,FALSE)</f>
        <v>2464.62</v>
      </c>
      <c r="N2083" s="6" t="str">
        <f>VLOOKUP(Table2[[#This Row],[CustomerID]],'Hospitalisation Details'!A:M,8,FALSE)</f>
        <v>tier - 2</v>
      </c>
      <c r="O2083" s="6" t="str">
        <f>VLOOKUP(Table2[[#This Row],[CustomerID]],'Hospitalisation Details'!A:M,9,FALSE)</f>
        <v>tier - 3</v>
      </c>
      <c r="P2083" s="6" t="str">
        <f>VLOOKUP(Table2[[#This Row],[CustomerID]],'Hospitalisation Details'!A:M,10,FALSE)</f>
        <v>R1013</v>
      </c>
      <c r="Q2083" s="6">
        <f>VLOOKUP(Table2[[#This Row],[CustomerID]],'Hospitalisation Details'!A:M,13,FALSE)</f>
        <v>24</v>
      </c>
      <c r="R2083" s="41"/>
    </row>
    <row r="2084" spans="1:18" x14ac:dyDescent="0.3">
      <c r="A2084" s="6" t="str">
        <f>VLOOKUP('Customer Names'!A2084,'Customer Names'!A:A,1,FALSE)</f>
        <v>Id2083</v>
      </c>
      <c r="B2084" s="6" t="str">
        <f>VLOOKUP(Table2[[#This Row],[CustomerID]],'Customer Names'!A:E,4,FALSE)</f>
        <v xml:space="preserve">  Nicole F</v>
      </c>
      <c r="C2084" s="6">
        <f>VLOOKUP(Table2[[#This Row],[CustomerID]],'Medical Examinations'!A:J,2,FALSE)</f>
        <v>30.59</v>
      </c>
      <c r="D2084" s="6">
        <f>VLOOKUP(Table2[[#This Row],[CustomerID]],'Medical Examinations'!A:J,3,FALSE)</f>
        <v>11.62</v>
      </c>
      <c r="E2084" s="6" t="str">
        <f>VLOOKUP(Table2[[#This Row],[CustomerID]],'Medical Examinations'!A:J,4,FALSE)</f>
        <v>No</v>
      </c>
      <c r="F2084" s="6" t="str">
        <f>VLOOKUP(Table2[[#This Row],[CustomerID]],'Medical Examinations'!A:J,5,FALSE)</f>
        <v>No</v>
      </c>
      <c r="G2084" s="6" t="str">
        <f>VLOOKUP(Table2[[#This Row],[CustomerID]],'Medical Examinations'!A:J,6,FALSE)</f>
        <v>No</v>
      </c>
      <c r="H2084" s="6">
        <f>VLOOKUP(Table2[[#This Row],[CustomerID]],'Medical Examinations'!A:J,7,FALSE)</f>
        <v>0</v>
      </c>
      <c r="I2084" s="6" t="str">
        <f>VLOOKUP(Table2[[#This Row],[CustomerID]],'Medical Examinations'!A:J,8,FALSE)</f>
        <v>No</v>
      </c>
      <c r="J2084" s="6">
        <f>VLOOKUP(Table2[[#This Row],[CustomerID]],'Medical Examinations'!A:J,9,FALSE)</f>
        <v>0</v>
      </c>
      <c r="K2084" s="6">
        <f>VLOOKUP(Table2[[#This Row],[CustomerID]],'Medical Examinations'!A:J,10,FALSE)</f>
        <v>0</v>
      </c>
      <c r="L2084" s="6" t="str">
        <f>VLOOKUP(Table2[[#This Row],[CustomerID]],'Hospitalisation Details'!A:M,12,FALSE)</f>
        <v>11-Jul-2002</v>
      </c>
      <c r="M2084" s="6">
        <f>VLOOKUP(Table2[[#This Row],[CustomerID]],'Hospitalisation Details'!A:M,7,FALSE)</f>
        <v>2459.7199999999998</v>
      </c>
      <c r="N2084" s="6" t="str">
        <f>VLOOKUP(Table2[[#This Row],[CustomerID]],'Hospitalisation Details'!A:M,8,FALSE)</f>
        <v>tier - 2</v>
      </c>
      <c r="O2084" s="6" t="str">
        <f>VLOOKUP(Table2[[#This Row],[CustomerID]],'Hospitalisation Details'!A:M,9,FALSE)</f>
        <v>tier - 2</v>
      </c>
      <c r="P2084" s="6" t="str">
        <f>VLOOKUP(Table2[[#This Row],[CustomerID]],'Hospitalisation Details'!A:M,10,FALSE)</f>
        <v>R1024</v>
      </c>
      <c r="Q2084" s="6">
        <f>VLOOKUP(Table2[[#This Row],[CustomerID]],'Hospitalisation Details'!A:M,13,FALSE)</f>
        <v>20</v>
      </c>
      <c r="R2084" s="41"/>
    </row>
    <row r="2085" spans="1:18" x14ac:dyDescent="0.3">
      <c r="A2085" s="6" t="str">
        <f>VLOOKUP('Customer Names'!A2085,'Customer Names'!A:A,1,FALSE)</f>
        <v>Id2084</v>
      </c>
      <c r="B2085" s="6" t="str">
        <f>VLOOKUP(Table2[[#This Row],[CustomerID]],'Customer Names'!A:E,4,FALSE)</f>
        <v xml:space="preserve">  Krista L</v>
      </c>
      <c r="C2085" s="6">
        <f>VLOOKUP(Table2[[#This Row],[CustomerID]],'Medical Examinations'!A:J,2,FALSE)</f>
        <v>22.6</v>
      </c>
      <c r="D2085" s="6">
        <f>VLOOKUP(Table2[[#This Row],[CustomerID]],'Medical Examinations'!A:J,3,FALSE)</f>
        <v>6.04</v>
      </c>
      <c r="E2085" s="6" t="str">
        <f>VLOOKUP(Table2[[#This Row],[CustomerID]],'Medical Examinations'!A:J,4,FALSE)</f>
        <v>No</v>
      </c>
      <c r="F2085" s="6" t="str">
        <f>VLOOKUP(Table2[[#This Row],[CustomerID]],'Medical Examinations'!A:J,5,FALSE)</f>
        <v>No</v>
      </c>
      <c r="G2085" s="6" t="str">
        <f>VLOOKUP(Table2[[#This Row],[CustomerID]],'Medical Examinations'!A:J,6,FALSE)</f>
        <v>No</v>
      </c>
      <c r="H2085" s="6">
        <f>VLOOKUP(Table2[[#This Row],[CustomerID]],'Medical Examinations'!A:J,7,FALSE)</f>
        <v>1</v>
      </c>
      <c r="I2085" s="6" t="str">
        <f>VLOOKUP(Table2[[#This Row],[CustomerID]],'Medical Examinations'!A:J,8,FALSE)</f>
        <v>No</v>
      </c>
      <c r="J2085" s="6">
        <f>VLOOKUP(Table2[[#This Row],[CustomerID]],'Medical Examinations'!A:J,9,FALSE)</f>
        <v>0</v>
      </c>
      <c r="K2085" s="6">
        <f>VLOOKUP(Table2[[#This Row],[CustomerID]],'Medical Examinations'!A:J,10,FALSE)</f>
        <v>0</v>
      </c>
      <c r="L2085" s="6" t="str">
        <f>VLOOKUP(Table2[[#This Row],[CustomerID]],'Hospitalisation Details'!A:M,12,FALSE)</f>
        <v>19-Nov-1998</v>
      </c>
      <c r="M2085" s="6">
        <f>VLOOKUP(Table2[[#This Row],[CustomerID]],'Hospitalisation Details'!A:M,7,FALSE)</f>
        <v>2457.5</v>
      </c>
      <c r="N2085" s="6" t="str">
        <f>VLOOKUP(Table2[[#This Row],[CustomerID]],'Hospitalisation Details'!A:M,8,FALSE)</f>
        <v>tier - 2</v>
      </c>
      <c r="O2085" s="6" t="str">
        <f>VLOOKUP(Table2[[#This Row],[CustomerID]],'Hospitalisation Details'!A:M,9,FALSE)</f>
        <v>tier - 1</v>
      </c>
      <c r="P2085" s="6" t="str">
        <f>VLOOKUP(Table2[[#This Row],[CustomerID]],'Hospitalisation Details'!A:M,10,FALSE)</f>
        <v>R1011</v>
      </c>
      <c r="Q2085" s="6">
        <f>VLOOKUP(Table2[[#This Row],[CustomerID]],'Hospitalisation Details'!A:M,13,FALSE)</f>
        <v>24</v>
      </c>
      <c r="R2085" s="41"/>
    </row>
    <row r="2086" spans="1:18" x14ac:dyDescent="0.3">
      <c r="A2086" s="6" t="str">
        <f>VLOOKUP('Customer Names'!A2086,'Customer Names'!A:A,1,FALSE)</f>
        <v>Id2085</v>
      </c>
      <c r="B2086" s="6" t="str">
        <f>VLOOKUP(Table2[[#This Row],[CustomerID]],'Customer Names'!A:E,4,FALSE)</f>
        <v xml:space="preserve">  Denise</v>
      </c>
      <c r="C2086" s="6">
        <f>VLOOKUP(Table2[[#This Row],[CustomerID]],'Medical Examinations'!A:J,2,FALSE)</f>
        <v>28.785</v>
      </c>
      <c r="D2086" s="6">
        <f>VLOOKUP(Table2[[#This Row],[CustomerID]],'Medical Examinations'!A:J,3,FALSE)</f>
        <v>8.82</v>
      </c>
      <c r="E2086" s="6" t="str">
        <f>VLOOKUP(Table2[[#This Row],[CustomerID]],'Medical Examinations'!A:J,4,FALSE)</f>
        <v>No</v>
      </c>
      <c r="F2086" s="6" t="str">
        <f>VLOOKUP(Table2[[#This Row],[CustomerID]],'Medical Examinations'!A:J,5,FALSE)</f>
        <v>No</v>
      </c>
      <c r="G2086" s="6" t="str">
        <f>VLOOKUP(Table2[[#This Row],[CustomerID]],'Medical Examinations'!A:J,6,FALSE)</f>
        <v>No</v>
      </c>
      <c r="H2086" s="6">
        <f>VLOOKUP(Table2[[#This Row],[CustomerID]],'Medical Examinations'!A:J,7,FALSE)</f>
        <v>0</v>
      </c>
      <c r="I2086" s="6" t="str">
        <f>VLOOKUP(Table2[[#This Row],[CustomerID]],'Medical Examinations'!A:J,8,FALSE)</f>
        <v>No</v>
      </c>
      <c r="J2086" s="6">
        <f>VLOOKUP(Table2[[#This Row],[CustomerID]],'Medical Examinations'!A:J,9,FALSE)</f>
        <v>0</v>
      </c>
      <c r="K2086" s="6">
        <f>VLOOKUP(Table2[[#This Row],[CustomerID]],'Medical Examinations'!A:J,10,FALSE)</f>
        <v>0</v>
      </c>
      <c r="L2086" s="6" t="str">
        <f>VLOOKUP(Table2[[#This Row],[CustomerID]],'Hospitalisation Details'!A:M,12,FALSE)</f>
        <v>29-Jul-2002</v>
      </c>
      <c r="M2086" s="6">
        <f>VLOOKUP(Table2[[#This Row],[CustomerID]],'Hospitalisation Details'!A:M,7,FALSE)</f>
        <v>2457.21</v>
      </c>
      <c r="N2086" s="6" t="str">
        <f>VLOOKUP(Table2[[#This Row],[CustomerID]],'Hospitalisation Details'!A:M,8,FALSE)</f>
        <v>tier - 2</v>
      </c>
      <c r="O2086" s="6" t="str">
        <f>VLOOKUP(Table2[[#This Row],[CustomerID]],'Hospitalisation Details'!A:M,9,FALSE)</f>
        <v>tier - 1</v>
      </c>
      <c r="P2086" s="6" t="str">
        <f>VLOOKUP(Table2[[#This Row],[CustomerID]],'Hospitalisation Details'!A:M,10,FALSE)</f>
        <v>R1024</v>
      </c>
      <c r="Q2086" s="6">
        <f>VLOOKUP(Table2[[#This Row],[CustomerID]],'Hospitalisation Details'!A:M,13,FALSE)</f>
        <v>20</v>
      </c>
      <c r="R2086" s="41"/>
    </row>
    <row r="2087" spans="1:18" x14ac:dyDescent="0.3">
      <c r="A2087" s="6" t="str">
        <f>VLOOKUP('Customer Names'!A2087,'Customer Names'!A:A,1,FALSE)</f>
        <v>Id2086</v>
      </c>
      <c r="B2087" s="6" t="str">
        <f>VLOOKUP(Table2[[#This Row],[CustomerID]],'Customer Names'!A:E,4,FALSE)</f>
        <v xml:space="preserve">  Ariel</v>
      </c>
      <c r="C2087" s="6">
        <f>VLOOKUP(Table2[[#This Row],[CustomerID]],'Medical Examinations'!A:J,2,FALSE)</f>
        <v>50.38</v>
      </c>
      <c r="D2087" s="6">
        <f>VLOOKUP(Table2[[#This Row],[CustomerID]],'Medical Examinations'!A:J,3,FALSE)</f>
        <v>5.8</v>
      </c>
      <c r="E2087" s="6" t="str">
        <f>VLOOKUP(Table2[[#This Row],[CustomerID]],'Medical Examinations'!A:J,4,FALSE)</f>
        <v>No</v>
      </c>
      <c r="F2087" s="6" t="str">
        <f>VLOOKUP(Table2[[#This Row],[CustomerID]],'Medical Examinations'!A:J,5,FALSE)</f>
        <v>No</v>
      </c>
      <c r="G2087" s="6" t="str">
        <f>VLOOKUP(Table2[[#This Row],[CustomerID]],'Medical Examinations'!A:J,6,FALSE)</f>
        <v>No</v>
      </c>
      <c r="H2087" s="6">
        <f>VLOOKUP(Table2[[#This Row],[CustomerID]],'Medical Examinations'!A:J,7,FALSE)</f>
        <v>0</v>
      </c>
      <c r="I2087" s="6" t="str">
        <f>VLOOKUP(Table2[[#This Row],[CustomerID]],'Medical Examinations'!A:J,8,FALSE)</f>
        <v>No</v>
      </c>
      <c r="J2087" s="6">
        <f>VLOOKUP(Table2[[#This Row],[CustomerID]],'Medical Examinations'!A:J,9,FALSE)</f>
        <v>0</v>
      </c>
      <c r="K2087" s="6">
        <f>VLOOKUP(Table2[[#This Row],[CustomerID]],'Medical Examinations'!A:J,10,FALSE)</f>
        <v>0</v>
      </c>
      <c r="L2087" s="6" t="str">
        <f>VLOOKUP(Table2[[#This Row],[CustomerID]],'Hospitalisation Details'!A:M,12,FALSE)</f>
        <v>21-Nov-1999</v>
      </c>
      <c r="M2087" s="6">
        <f>VLOOKUP(Table2[[#This Row],[CustomerID]],'Hospitalisation Details'!A:M,7,FALSE)</f>
        <v>2438.06</v>
      </c>
      <c r="N2087" s="6" t="str">
        <f>VLOOKUP(Table2[[#This Row],[CustomerID]],'Hospitalisation Details'!A:M,8,FALSE)</f>
        <v>tier - 2</v>
      </c>
      <c r="O2087" s="6" t="str">
        <f>VLOOKUP(Table2[[#This Row],[CustomerID]],'Hospitalisation Details'!A:M,9,FALSE)</f>
        <v>tier - 2</v>
      </c>
      <c r="P2087" s="6" t="str">
        <f>VLOOKUP(Table2[[#This Row],[CustomerID]],'Hospitalisation Details'!A:M,10,FALSE)</f>
        <v>R1013</v>
      </c>
      <c r="Q2087" s="6">
        <f>VLOOKUP(Table2[[#This Row],[CustomerID]],'Hospitalisation Details'!A:M,13,FALSE)</f>
        <v>23</v>
      </c>
      <c r="R2087" s="41"/>
    </row>
    <row r="2088" spans="1:18" x14ac:dyDescent="0.3">
      <c r="A2088" s="6" t="str">
        <f>VLOOKUP('Customer Names'!A2088,'Customer Names'!A:A,1,FALSE)</f>
        <v>Id2087</v>
      </c>
      <c r="B2088" s="6" t="str">
        <f>VLOOKUP(Table2[[#This Row],[CustomerID]],'Customer Names'!A:E,4,FALSE)</f>
        <v xml:space="preserve">  Jeremy</v>
      </c>
      <c r="C2088" s="6">
        <f>VLOOKUP(Table2[[#This Row],[CustomerID]],'Medical Examinations'!A:J,2,FALSE)</f>
        <v>35.200000000000003</v>
      </c>
      <c r="D2088" s="6">
        <f>VLOOKUP(Table2[[#This Row],[CustomerID]],'Medical Examinations'!A:J,3,FALSE)</f>
        <v>4.28</v>
      </c>
      <c r="E2088" s="6" t="str">
        <f>VLOOKUP(Table2[[#This Row],[CustomerID]],'Medical Examinations'!A:J,4,FALSE)</f>
        <v>No</v>
      </c>
      <c r="F2088" s="6" t="str">
        <f>VLOOKUP(Table2[[#This Row],[CustomerID]],'Medical Examinations'!A:J,5,FALSE)</f>
        <v>No</v>
      </c>
      <c r="G2088" s="6" t="str">
        <f>VLOOKUP(Table2[[#This Row],[CustomerID]],'Medical Examinations'!A:J,6,FALSE)</f>
        <v>No</v>
      </c>
      <c r="H2088" s="6">
        <f>VLOOKUP(Table2[[#This Row],[CustomerID]],'Medical Examinations'!A:J,7,FALSE)</f>
        <v>0</v>
      </c>
      <c r="I2088" s="6" t="str">
        <f>VLOOKUP(Table2[[#This Row],[CustomerID]],'Medical Examinations'!A:J,8,FALSE)</f>
        <v>No</v>
      </c>
      <c r="J2088" s="6">
        <f>VLOOKUP(Table2[[#This Row],[CustomerID]],'Medical Examinations'!A:J,9,FALSE)</f>
        <v>0</v>
      </c>
      <c r="K2088" s="6">
        <f>VLOOKUP(Table2[[#This Row],[CustomerID]],'Medical Examinations'!A:J,10,FALSE)</f>
        <v>0</v>
      </c>
      <c r="L2088" s="6" t="str">
        <f>VLOOKUP(Table2[[#This Row],[CustomerID]],'Hospitalisation Details'!A:M,12,FALSE)</f>
        <v>12-Nov-1999</v>
      </c>
      <c r="M2088" s="6">
        <f>VLOOKUP(Table2[[#This Row],[CustomerID]],'Hospitalisation Details'!A:M,7,FALSE)</f>
        <v>2416.96</v>
      </c>
      <c r="N2088" s="6" t="str">
        <f>VLOOKUP(Table2[[#This Row],[CustomerID]],'Hospitalisation Details'!A:M,8,FALSE)</f>
        <v>tier - 2</v>
      </c>
      <c r="O2088" s="6" t="str">
        <f>VLOOKUP(Table2[[#This Row],[CustomerID]],'Hospitalisation Details'!A:M,9,FALSE)</f>
        <v>tier - 2</v>
      </c>
      <c r="P2088" s="6" t="str">
        <f>VLOOKUP(Table2[[#This Row],[CustomerID]],'Hospitalisation Details'!A:M,10,FALSE)</f>
        <v>R1011</v>
      </c>
      <c r="Q2088" s="6">
        <f>VLOOKUP(Table2[[#This Row],[CustomerID]],'Hospitalisation Details'!A:M,13,FALSE)</f>
        <v>23</v>
      </c>
      <c r="R2088" s="41"/>
    </row>
    <row r="2089" spans="1:18" x14ac:dyDescent="0.3">
      <c r="A2089" s="6" t="str">
        <f>VLOOKUP('Customer Names'!A2089,'Customer Names'!A:A,1,FALSE)</f>
        <v>Id2088</v>
      </c>
      <c r="B2089" s="6" t="str">
        <f>VLOOKUP(Table2[[#This Row],[CustomerID]],'Customer Names'!A:E,4,FALSE)</f>
        <v xml:space="preserve">  Rosalie</v>
      </c>
      <c r="C2089" s="6">
        <f>VLOOKUP(Table2[[#This Row],[CustomerID]],'Medical Examinations'!A:J,2,FALSE)</f>
        <v>35.72</v>
      </c>
      <c r="D2089" s="6">
        <f>VLOOKUP(Table2[[#This Row],[CustomerID]],'Medical Examinations'!A:J,3,FALSE)</f>
        <v>5.5</v>
      </c>
      <c r="E2089" s="6" t="str">
        <f>VLOOKUP(Table2[[#This Row],[CustomerID]],'Medical Examinations'!A:J,4,FALSE)</f>
        <v>Yes</v>
      </c>
      <c r="F2089" s="6" t="str">
        <f>VLOOKUP(Table2[[#This Row],[CustomerID]],'Medical Examinations'!A:J,5,FALSE)</f>
        <v>No</v>
      </c>
      <c r="G2089" s="6" t="str">
        <f>VLOOKUP(Table2[[#This Row],[CustomerID]],'Medical Examinations'!A:J,6,FALSE)</f>
        <v>No</v>
      </c>
      <c r="H2089" s="6">
        <f>VLOOKUP(Table2[[#This Row],[CustomerID]],'Medical Examinations'!A:J,7,FALSE)</f>
        <v>0</v>
      </c>
      <c r="I2089" s="6" t="str">
        <f>VLOOKUP(Table2[[#This Row],[CustomerID]],'Medical Examinations'!A:J,8,FALSE)</f>
        <v>No</v>
      </c>
      <c r="J2089" s="6">
        <f>VLOOKUP(Table2[[#This Row],[CustomerID]],'Medical Examinations'!A:J,9,FALSE)</f>
        <v>0</v>
      </c>
      <c r="K2089" s="6">
        <f>VLOOKUP(Table2[[#This Row],[CustomerID]],'Medical Examinations'!A:J,10,FALSE)</f>
        <v>0</v>
      </c>
      <c r="L2089" s="6" t="str">
        <f>VLOOKUP(Table2[[#This Row],[CustomerID]],'Hospitalisation Details'!A:M,12,FALSE)</f>
        <v>3-Jun-2001</v>
      </c>
      <c r="M2089" s="6">
        <f>VLOOKUP(Table2[[#This Row],[CustomerID]],'Hospitalisation Details'!A:M,7,FALSE)</f>
        <v>2404.73</v>
      </c>
      <c r="N2089" s="6" t="str">
        <f>VLOOKUP(Table2[[#This Row],[CustomerID]],'Hospitalisation Details'!A:M,8,FALSE)</f>
        <v>tier - 2</v>
      </c>
      <c r="O2089" s="6" t="str">
        <f>VLOOKUP(Table2[[#This Row],[CustomerID]],'Hospitalisation Details'!A:M,9,FALSE)</f>
        <v>tier - 3</v>
      </c>
      <c r="P2089" s="6" t="str">
        <f>VLOOKUP(Table2[[#This Row],[CustomerID]],'Hospitalisation Details'!A:M,10,FALSE)</f>
        <v>R1012</v>
      </c>
      <c r="Q2089" s="6">
        <f>VLOOKUP(Table2[[#This Row],[CustomerID]],'Hospitalisation Details'!A:M,13,FALSE)</f>
        <v>22</v>
      </c>
      <c r="R2089" s="41"/>
    </row>
    <row r="2090" spans="1:18" x14ac:dyDescent="0.3">
      <c r="A2090" s="6" t="str">
        <f>VLOOKUP('Customer Names'!A2090,'Customer Names'!A:A,1,FALSE)</f>
        <v>Id2089</v>
      </c>
      <c r="B2090" s="6" t="str">
        <f>VLOOKUP(Table2[[#This Row],[CustomerID]],'Customer Names'!A:E,4,FALSE)</f>
        <v xml:space="preserve">  Jay</v>
      </c>
      <c r="C2090" s="6">
        <f>VLOOKUP(Table2[[#This Row],[CustomerID]],'Medical Examinations'!A:J,2,FALSE)</f>
        <v>24.51</v>
      </c>
      <c r="D2090" s="6">
        <f>VLOOKUP(Table2[[#This Row],[CustomerID]],'Medical Examinations'!A:J,3,FALSE)</f>
        <v>4.6900000000000004</v>
      </c>
      <c r="E2090" s="6" t="str">
        <f>VLOOKUP(Table2[[#This Row],[CustomerID]],'Medical Examinations'!A:J,4,FALSE)</f>
        <v>No</v>
      </c>
      <c r="F2090" s="6" t="str">
        <f>VLOOKUP(Table2[[#This Row],[CustomerID]],'Medical Examinations'!A:J,5,FALSE)</f>
        <v>No</v>
      </c>
      <c r="G2090" s="6" t="str">
        <f>VLOOKUP(Table2[[#This Row],[CustomerID]],'Medical Examinations'!A:J,6,FALSE)</f>
        <v>No</v>
      </c>
      <c r="H2090" s="6">
        <f>VLOOKUP(Table2[[#This Row],[CustomerID]],'Medical Examinations'!A:J,7,FALSE)</f>
        <v>0</v>
      </c>
      <c r="I2090" s="6" t="str">
        <f>VLOOKUP(Table2[[#This Row],[CustomerID]],'Medical Examinations'!A:J,8,FALSE)</f>
        <v>No</v>
      </c>
      <c r="J2090" s="6">
        <f>VLOOKUP(Table2[[#This Row],[CustomerID]],'Medical Examinations'!A:J,9,FALSE)</f>
        <v>0</v>
      </c>
      <c r="K2090" s="6">
        <f>VLOOKUP(Table2[[#This Row],[CustomerID]],'Medical Examinations'!A:J,10,FALSE)</f>
        <v>0</v>
      </c>
      <c r="L2090" s="6" t="str">
        <f>VLOOKUP(Table2[[#This Row],[CustomerID]],'Hospitalisation Details'!A:M,12,FALSE)</f>
        <v>10-Aug-1999</v>
      </c>
      <c r="M2090" s="6">
        <f>VLOOKUP(Table2[[#This Row],[CustomerID]],'Hospitalisation Details'!A:M,7,FALSE)</f>
        <v>2396.1</v>
      </c>
      <c r="N2090" s="6" t="str">
        <f>VLOOKUP(Table2[[#This Row],[CustomerID]],'Hospitalisation Details'!A:M,8,FALSE)</f>
        <v>tier - 2</v>
      </c>
      <c r="O2090" s="6" t="str">
        <f>VLOOKUP(Table2[[#This Row],[CustomerID]],'Hospitalisation Details'!A:M,9,FALSE)</f>
        <v>tier - 1</v>
      </c>
      <c r="P2090" s="6" t="str">
        <f>VLOOKUP(Table2[[#This Row],[CustomerID]],'Hospitalisation Details'!A:M,10,FALSE)</f>
        <v>R1019</v>
      </c>
      <c r="Q2090" s="6">
        <f>VLOOKUP(Table2[[#This Row],[CustomerID]],'Hospitalisation Details'!A:M,13,FALSE)</f>
        <v>23</v>
      </c>
      <c r="R2090" s="41"/>
    </row>
    <row r="2091" spans="1:18" x14ac:dyDescent="0.3">
      <c r="A2091" s="6" t="str">
        <f>VLOOKUP('Customer Names'!A2091,'Customer Names'!A:A,1,FALSE)</f>
        <v>Id2090</v>
      </c>
      <c r="B2091" s="6" t="str">
        <f>VLOOKUP(Table2[[#This Row],[CustomerID]],'Customer Names'!A:E,4,FALSE)</f>
        <v xml:space="preserve">  Vitaliy</v>
      </c>
      <c r="C2091" s="6">
        <f>VLOOKUP(Table2[[#This Row],[CustomerID]],'Medical Examinations'!A:J,2,FALSE)</f>
        <v>23.844999999999999</v>
      </c>
      <c r="D2091" s="6">
        <f>VLOOKUP(Table2[[#This Row],[CustomerID]],'Medical Examinations'!A:J,3,FALSE)</f>
        <v>4.43</v>
      </c>
      <c r="E2091" s="6" t="str">
        <f>VLOOKUP(Table2[[#This Row],[CustomerID]],'Medical Examinations'!A:J,4,FALSE)</f>
        <v>No</v>
      </c>
      <c r="F2091" s="6" t="str">
        <f>VLOOKUP(Table2[[#This Row],[CustomerID]],'Medical Examinations'!A:J,5,FALSE)</f>
        <v>No</v>
      </c>
      <c r="G2091" s="6" t="str">
        <f>VLOOKUP(Table2[[#This Row],[CustomerID]],'Medical Examinations'!A:J,6,FALSE)</f>
        <v>No</v>
      </c>
      <c r="H2091" s="6">
        <f>VLOOKUP(Table2[[#This Row],[CustomerID]],'Medical Examinations'!A:J,7,FALSE)</f>
        <v>0</v>
      </c>
      <c r="I2091" s="6" t="str">
        <f>VLOOKUP(Table2[[#This Row],[CustomerID]],'Medical Examinations'!A:J,8,FALSE)</f>
        <v>No</v>
      </c>
      <c r="J2091" s="6">
        <f>VLOOKUP(Table2[[#This Row],[CustomerID]],'Medical Examinations'!A:J,9,FALSE)</f>
        <v>0</v>
      </c>
      <c r="K2091" s="6">
        <f>VLOOKUP(Table2[[#This Row],[CustomerID]],'Medical Examinations'!A:J,10,FALSE)</f>
        <v>0</v>
      </c>
      <c r="L2091" s="6" t="str">
        <f>VLOOKUP(Table2[[#This Row],[CustomerID]],'Hospitalisation Details'!A:M,12,FALSE)</f>
        <v>17-Dec-1999</v>
      </c>
      <c r="M2091" s="6">
        <f>VLOOKUP(Table2[[#This Row],[CustomerID]],'Hospitalisation Details'!A:M,7,FALSE)</f>
        <v>2395.17</v>
      </c>
      <c r="N2091" s="6" t="str">
        <f>VLOOKUP(Table2[[#This Row],[CustomerID]],'Hospitalisation Details'!A:M,8,FALSE)</f>
        <v>tier - 2</v>
      </c>
      <c r="O2091" s="6" t="str">
        <f>VLOOKUP(Table2[[#This Row],[CustomerID]],'Hospitalisation Details'!A:M,9,FALSE)</f>
        <v>tier - 1</v>
      </c>
      <c r="P2091" s="6" t="str">
        <f>VLOOKUP(Table2[[#This Row],[CustomerID]],'Hospitalisation Details'!A:M,10,FALSE)</f>
        <v>R1014</v>
      </c>
      <c r="Q2091" s="6">
        <f>VLOOKUP(Table2[[#This Row],[CustomerID]],'Hospitalisation Details'!A:M,13,FALSE)</f>
        <v>23</v>
      </c>
      <c r="R2091" s="41"/>
    </row>
    <row r="2092" spans="1:18" x14ac:dyDescent="0.3">
      <c r="A2092" s="6" t="str">
        <f>VLOOKUP('Customer Names'!A2092,'Customer Names'!A:A,1,FALSE)</f>
        <v>Id2091</v>
      </c>
      <c r="B2092" s="6" t="str">
        <f>VLOOKUP(Table2[[#This Row],[CustomerID]],'Customer Names'!A:E,4,FALSE)</f>
        <v xml:space="preserve">  Benjamin W</v>
      </c>
      <c r="C2092" s="6">
        <f>VLOOKUP(Table2[[#This Row],[CustomerID]],'Medical Examinations'!A:J,2,FALSE)</f>
        <v>15.68</v>
      </c>
      <c r="D2092" s="6">
        <f>VLOOKUP(Table2[[#This Row],[CustomerID]],'Medical Examinations'!A:J,3,FALSE)</f>
        <v>6.16</v>
      </c>
      <c r="E2092" s="6" t="str">
        <f>VLOOKUP(Table2[[#This Row],[CustomerID]],'Medical Examinations'!A:J,4,FALSE)</f>
        <v>Yes</v>
      </c>
      <c r="F2092" s="6" t="str">
        <f>VLOOKUP(Table2[[#This Row],[CustomerID]],'Medical Examinations'!A:J,5,FALSE)</f>
        <v>No</v>
      </c>
      <c r="G2092" s="6" t="str">
        <f>VLOOKUP(Table2[[#This Row],[CustomerID]],'Medical Examinations'!A:J,6,FALSE)</f>
        <v>No</v>
      </c>
      <c r="H2092" s="6">
        <f>VLOOKUP(Table2[[#This Row],[CustomerID]],'Medical Examinations'!A:J,7,FALSE)</f>
        <v>1</v>
      </c>
      <c r="I2092" s="6" t="str">
        <f>VLOOKUP(Table2[[#This Row],[CustomerID]],'Medical Examinations'!A:J,8,FALSE)</f>
        <v>No</v>
      </c>
      <c r="J2092" s="6">
        <f>VLOOKUP(Table2[[#This Row],[CustomerID]],'Medical Examinations'!A:J,9,FALSE)</f>
        <v>0</v>
      </c>
      <c r="K2092" s="6">
        <f>VLOOKUP(Table2[[#This Row],[CustomerID]],'Medical Examinations'!A:J,10,FALSE)</f>
        <v>0</v>
      </c>
      <c r="L2092" s="6" t="str">
        <f>VLOOKUP(Table2[[#This Row],[CustomerID]],'Hospitalisation Details'!A:M,12,FALSE)</f>
        <v>12-Dec-1988</v>
      </c>
      <c r="M2092" s="6">
        <f>VLOOKUP(Table2[[#This Row],[CustomerID]],'Hospitalisation Details'!A:M,7,FALSE)</f>
        <v>2373.3000000000002</v>
      </c>
      <c r="N2092" s="6" t="str">
        <f>VLOOKUP(Table2[[#This Row],[CustomerID]],'Hospitalisation Details'!A:M,8,FALSE)</f>
        <v>tier - 2</v>
      </c>
      <c r="O2092" s="6" t="str">
        <f>VLOOKUP(Table2[[#This Row],[CustomerID]],'Hospitalisation Details'!A:M,9,FALSE)</f>
        <v>tier - 2</v>
      </c>
      <c r="P2092" s="6" t="str">
        <f>VLOOKUP(Table2[[#This Row],[CustomerID]],'Hospitalisation Details'!A:M,10,FALSE)</f>
        <v>R1013</v>
      </c>
      <c r="Q2092" s="6">
        <f>VLOOKUP(Table2[[#This Row],[CustomerID]],'Hospitalisation Details'!A:M,13,FALSE)</f>
        <v>34</v>
      </c>
      <c r="R2092" s="41"/>
    </row>
    <row r="2093" spans="1:18" x14ac:dyDescent="0.3">
      <c r="A2093" s="6" t="str">
        <f>VLOOKUP('Customer Names'!A2093,'Customer Names'!A:A,1,FALSE)</f>
        <v>Id2092</v>
      </c>
      <c r="B2093" s="6" t="str">
        <f>VLOOKUP(Table2[[#This Row],[CustomerID]],'Customer Names'!A:E,4,FALSE)</f>
        <v xml:space="preserve">  Jesse</v>
      </c>
      <c r="C2093" s="6">
        <f>VLOOKUP(Table2[[#This Row],[CustomerID]],'Medical Examinations'!A:J,2,FALSE)</f>
        <v>32.395000000000003</v>
      </c>
      <c r="D2093" s="6">
        <f>VLOOKUP(Table2[[#This Row],[CustomerID]],'Medical Examinations'!A:J,3,FALSE)</f>
        <v>6.66</v>
      </c>
      <c r="E2093" s="6" t="str">
        <f>VLOOKUP(Table2[[#This Row],[CustomerID]],'Medical Examinations'!A:J,4,FALSE)</f>
        <v>No</v>
      </c>
      <c r="F2093" s="6" t="str">
        <f>VLOOKUP(Table2[[#This Row],[CustomerID]],'Medical Examinations'!A:J,5,FALSE)</f>
        <v>No</v>
      </c>
      <c r="G2093" s="6" t="str">
        <f>VLOOKUP(Table2[[#This Row],[CustomerID]],'Medical Examinations'!A:J,6,FALSE)</f>
        <v>No</v>
      </c>
      <c r="H2093" s="6">
        <f>VLOOKUP(Table2[[#This Row],[CustomerID]],'Medical Examinations'!A:J,7,FALSE)</f>
        <v>0</v>
      </c>
      <c r="I2093" s="6" t="str">
        <f>VLOOKUP(Table2[[#This Row],[CustomerID]],'Medical Examinations'!A:J,8,FALSE)</f>
        <v>No</v>
      </c>
      <c r="J2093" s="6">
        <f>VLOOKUP(Table2[[#This Row],[CustomerID]],'Medical Examinations'!A:J,9,FALSE)</f>
        <v>0</v>
      </c>
      <c r="K2093" s="6">
        <f>VLOOKUP(Table2[[#This Row],[CustomerID]],'Medical Examinations'!A:J,10,FALSE)</f>
        <v>0</v>
      </c>
      <c r="L2093" s="6" t="str">
        <f>VLOOKUP(Table2[[#This Row],[CustomerID]],'Hospitalisation Details'!A:M,12,FALSE)</f>
        <v>5-Nov-2002</v>
      </c>
      <c r="M2093" s="6">
        <f>VLOOKUP(Table2[[#This Row],[CustomerID]],'Hospitalisation Details'!A:M,7,FALSE)</f>
        <v>2362.23</v>
      </c>
      <c r="N2093" s="6" t="str">
        <f>VLOOKUP(Table2[[#This Row],[CustomerID]],'Hospitalisation Details'!A:M,8,FALSE)</f>
        <v>tier - 2</v>
      </c>
      <c r="O2093" s="6" t="str">
        <f>VLOOKUP(Table2[[#This Row],[CustomerID]],'Hospitalisation Details'!A:M,9,FALSE)</f>
        <v>tier - 1</v>
      </c>
      <c r="P2093" s="6" t="str">
        <f>VLOOKUP(Table2[[#This Row],[CustomerID]],'Hospitalisation Details'!A:M,10,FALSE)</f>
        <v>R1012</v>
      </c>
      <c r="Q2093" s="6">
        <f>VLOOKUP(Table2[[#This Row],[CustomerID]],'Hospitalisation Details'!A:M,13,FALSE)</f>
        <v>20</v>
      </c>
      <c r="R2093" s="41"/>
    </row>
    <row r="2094" spans="1:18" x14ac:dyDescent="0.3">
      <c r="A2094" s="6" t="str">
        <f>VLOOKUP('Customer Names'!A2094,'Customer Names'!A:A,1,FALSE)</f>
        <v>Id2093</v>
      </c>
      <c r="B2094" s="6" t="str">
        <f>VLOOKUP(Table2[[#This Row],[CustomerID]],'Customer Names'!A:E,4,FALSE)</f>
        <v xml:space="preserve">  Mark</v>
      </c>
      <c r="C2094" s="6">
        <f>VLOOKUP(Table2[[#This Row],[CustomerID]],'Medical Examinations'!A:J,2,FALSE)</f>
        <v>23.655000000000001</v>
      </c>
      <c r="D2094" s="6">
        <f>VLOOKUP(Table2[[#This Row],[CustomerID]],'Medical Examinations'!A:J,3,FALSE)</f>
        <v>5.92</v>
      </c>
      <c r="E2094" s="6" t="str">
        <f>VLOOKUP(Table2[[#This Row],[CustomerID]],'Medical Examinations'!A:J,4,FALSE)</f>
        <v>No</v>
      </c>
      <c r="F2094" s="6" t="str">
        <f>VLOOKUP(Table2[[#This Row],[CustomerID]],'Medical Examinations'!A:J,5,FALSE)</f>
        <v>No</v>
      </c>
      <c r="G2094" s="6" t="str">
        <f>VLOOKUP(Table2[[#This Row],[CustomerID]],'Medical Examinations'!A:J,6,FALSE)</f>
        <v>No</v>
      </c>
      <c r="H2094" s="6">
        <f>VLOOKUP(Table2[[#This Row],[CustomerID]],'Medical Examinations'!A:J,7,FALSE)</f>
        <v>1</v>
      </c>
      <c r="I2094" s="6" t="str">
        <f>VLOOKUP(Table2[[#This Row],[CustomerID]],'Medical Examinations'!A:J,8,FALSE)</f>
        <v>No</v>
      </c>
      <c r="J2094" s="6">
        <f>VLOOKUP(Table2[[#This Row],[CustomerID]],'Medical Examinations'!A:J,9,FALSE)</f>
        <v>0</v>
      </c>
      <c r="K2094" s="6">
        <f>VLOOKUP(Table2[[#This Row],[CustomerID]],'Medical Examinations'!A:J,10,FALSE)</f>
        <v>0</v>
      </c>
      <c r="L2094" s="6" t="str">
        <f>VLOOKUP(Table2[[#This Row],[CustomerID]],'Hospitalisation Details'!A:M,12,FALSE)</f>
        <v>21-Oct-1998</v>
      </c>
      <c r="M2094" s="6">
        <f>VLOOKUP(Table2[[#This Row],[CustomerID]],'Hospitalisation Details'!A:M,7,FALSE)</f>
        <v>2352.9699999999998</v>
      </c>
      <c r="N2094" s="6" t="str">
        <f>VLOOKUP(Table2[[#This Row],[CustomerID]],'Hospitalisation Details'!A:M,8,FALSE)</f>
        <v>tier - 3</v>
      </c>
      <c r="O2094" s="6" t="str">
        <f>VLOOKUP(Table2[[#This Row],[CustomerID]],'Hospitalisation Details'!A:M,9,FALSE)</f>
        <v>tier - 3</v>
      </c>
      <c r="P2094" s="6" t="str">
        <f>VLOOKUP(Table2[[#This Row],[CustomerID]],'Hospitalisation Details'!A:M,10,FALSE)</f>
        <v>R1012</v>
      </c>
      <c r="Q2094" s="6">
        <f>VLOOKUP(Table2[[#This Row],[CustomerID]],'Hospitalisation Details'!A:M,13,FALSE)</f>
        <v>24</v>
      </c>
      <c r="R2094" s="41"/>
    </row>
    <row r="2095" spans="1:18" x14ac:dyDescent="0.3">
      <c r="A2095" s="6" t="str">
        <f>VLOOKUP('Customer Names'!A2095,'Customer Names'!A:A,1,FALSE)</f>
        <v>Id2094</v>
      </c>
      <c r="B2095" s="6" t="str">
        <f>VLOOKUP(Table2[[#This Row],[CustomerID]],'Customer Names'!A:E,4,FALSE)</f>
        <v xml:space="preserve">  Lauren</v>
      </c>
      <c r="C2095" s="6">
        <f>VLOOKUP(Table2[[#This Row],[CustomerID]],'Medical Examinations'!A:J,2,FALSE)</f>
        <v>28.4</v>
      </c>
      <c r="D2095" s="6">
        <f>VLOOKUP(Table2[[#This Row],[CustomerID]],'Medical Examinations'!A:J,3,FALSE)</f>
        <v>5.97</v>
      </c>
      <c r="E2095" s="6" t="str">
        <f>VLOOKUP(Table2[[#This Row],[CustomerID]],'Medical Examinations'!A:J,4,FALSE)</f>
        <v>No</v>
      </c>
      <c r="F2095" s="6" t="str">
        <f>VLOOKUP(Table2[[#This Row],[CustomerID]],'Medical Examinations'!A:J,5,FALSE)</f>
        <v>No</v>
      </c>
      <c r="G2095" s="6" t="str">
        <f>VLOOKUP(Table2[[#This Row],[CustomerID]],'Medical Examinations'!A:J,6,FALSE)</f>
        <v>Yes</v>
      </c>
      <c r="H2095" s="6">
        <f>VLOOKUP(Table2[[#This Row],[CustomerID]],'Medical Examinations'!A:J,7,FALSE)</f>
        <v>1</v>
      </c>
      <c r="I2095" s="6" t="str">
        <f>VLOOKUP(Table2[[#This Row],[CustomerID]],'Medical Examinations'!A:J,8,FALSE)</f>
        <v>No</v>
      </c>
      <c r="J2095" s="6">
        <f>VLOOKUP(Table2[[#This Row],[CustomerID]],'Medical Examinations'!A:J,9,FALSE)</f>
        <v>0</v>
      </c>
      <c r="K2095" s="6">
        <f>VLOOKUP(Table2[[#This Row],[CustomerID]],'Medical Examinations'!A:J,10,FALSE)</f>
        <v>0</v>
      </c>
      <c r="L2095" s="6" t="str">
        <f>VLOOKUP(Table2[[#This Row],[CustomerID]],'Hospitalisation Details'!A:M,12,FALSE)</f>
        <v>18-Nov-2003</v>
      </c>
      <c r="M2095" s="6">
        <f>VLOOKUP(Table2[[#This Row],[CustomerID]],'Hospitalisation Details'!A:M,7,FALSE)</f>
        <v>2331.52</v>
      </c>
      <c r="N2095" s="6" t="str">
        <f>VLOOKUP(Table2[[#This Row],[CustomerID]],'Hospitalisation Details'!A:M,8,FALSE)</f>
        <v>tier - 2</v>
      </c>
      <c r="O2095" s="6" t="str">
        <f>VLOOKUP(Table2[[#This Row],[CustomerID]],'Hospitalisation Details'!A:M,9,FALSE)</f>
        <v>tier - 3</v>
      </c>
      <c r="P2095" s="6" t="str">
        <f>VLOOKUP(Table2[[#This Row],[CustomerID]],'Hospitalisation Details'!A:M,10,FALSE)</f>
        <v>R1011</v>
      </c>
      <c r="Q2095" s="6">
        <f>VLOOKUP(Table2[[#This Row],[CustomerID]],'Hospitalisation Details'!A:M,13,FALSE)</f>
        <v>19</v>
      </c>
      <c r="R2095" s="41"/>
    </row>
    <row r="2096" spans="1:18" x14ac:dyDescent="0.3">
      <c r="A2096" s="6" t="str">
        <f>VLOOKUP('Customer Names'!A2096,'Customer Names'!A:A,1,FALSE)</f>
        <v>Id2095</v>
      </c>
      <c r="B2096" s="6" t="str">
        <f>VLOOKUP(Table2[[#This Row],[CustomerID]],'Customer Names'!A:E,4,FALSE)</f>
        <v xml:space="preserve">  Massimiliano</v>
      </c>
      <c r="C2096" s="6">
        <f>VLOOKUP(Table2[[#This Row],[CustomerID]],'Medical Examinations'!A:J,2,FALSE)</f>
        <v>35.42</v>
      </c>
      <c r="D2096" s="6">
        <f>VLOOKUP(Table2[[#This Row],[CustomerID]],'Medical Examinations'!A:J,3,FALSE)</f>
        <v>4.6399999999999997</v>
      </c>
      <c r="E2096" s="6" t="str">
        <f>VLOOKUP(Table2[[#This Row],[CustomerID]],'Medical Examinations'!A:J,4,FALSE)</f>
        <v>Yes</v>
      </c>
      <c r="F2096" s="6" t="str">
        <f>VLOOKUP(Table2[[#This Row],[CustomerID]],'Medical Examinations'!A:J,5,FALSE)</f>
        <v>No</v>
      </c>
      <c r="G2096" s="6" t="str">
        <f>VLOOKUP(Table2[[#This Row],[CustomerID]],'Medical Examinations'!A:J,6,FALSE)</f>
        <v>No</v>
      </c>
      <c r="H2096" s="6">
        <f>VLOOKUP(Table2[[#This Row],[CustomerID]],'Medical Examinations'!A:J,7,FALSE)</f>
        <v>0</v>
      </c>
      <c r="I2096" s="6" t="str">
        <f>VLOOKUP(Table2[[#This Row],[CustomerID]],'Medical Examinations'!A:J,8,FALSE)</f>
        <v>No</v>
      </c>
      <c r="J2096" s="6">
        <f>VLOOKUP(Table2[[#This Row],[CustomerID]],'Medical Examinations'!A:J,9,FALSE)</f>
        <v>0</v>
      </c>
      <c r="K2096" s="6">
        <f>VLOOKUP(Table2[[#This Row],[CustomerID]],'Medical Examinations'!A:J,10,FALSE)</f>
        <v>0</v>
      </c>
      <c r="L2096" s="6" t="str">
        <f>VLOOKUP(Table2[[#This Row],[CustomerID]],'Hospitalisation Details'!A:M,12,FALSE)</f>
        <v>17-Dec-1996</v>
      </c>
      <c r="M2096" s="6">
        <f>VLOOKUP(Table2[[#This Row],[CustomerID]],'Hospitalisation Details'!A:M,7,FALSE)</f>
        <v>2322.62</v>
      </c>
      <c r="N2096" s="6" t="str">
        <f>VLOOKUP(Table2[[#This Row],[CustomerID]],'Hospitalisation Details'!A:M,8,FALSE)</f>
        <v>tier - 2</v>
      </c>
      <c r="O2096" s="6" t="str">
        <f>VLOOKUP(Table2[[#This Row],[CustomerID]],'Hospitalisation Details'!A:M,9,FALSE)</f>
        <v>tier - 1</v>
      </c>
      <c r="P2096" s="6" t="str">
        <f>VLOOKUP(Table2[[#This Row],[CustomerID]],'Hospitalisation Details'!A:M,10,FALSE)</f>
        <v>R1013</v>
      </c>
      <c r="Q2096" s="6">
        <f>VLOOKUP(Table2[[#This Row],[CustomerID]],'Hospitalisation Details'!A:M,13,FALSE)</f>
        <v>26</v>
      </c>
      <c r="R2096" s="41"/>
    </row>
    <row r="2097" spans="1:18" x14ac:dyDescent="0.3">
      <c r="A2097" s="6" t="str">
        <f>VLOOKUP('Customer Names'!A2097,'Customer Names'!A:A,1,FALSE)</f>
        <v>Id2096</v>
      </c>
      <c r="B2097" s="6" t="str">
        <f>VLOOKUP(Table2[[#This Row],[CustomerID]],'Customer Names'!A:E,4,FALSE)</f>
        <v xml:space="preserve">  Josh</v>
      </c>
      <c r="C2097" s="6">
        <f>VLOOKUP(Table2[[#This Row],[CustomerID]],'Medical Examinations'!A:J,2,FALSE)</f>
        <v>26.18</v>
      </c>
      <c r="D2097" s="6">
        <f>VLOOKUP(Table2[[#This Row],[CustomerID]],'Medical Examinations'!A:J,3,FALSE)</f>
        <v>6.12</v>
      </c>
      <c r="E2097" s="6" t="str">
        <f>VLOOKUP(Table2[[#This Row],[CustomerID]],'Medical Examinations'!A:J,4,FALSE)</f>
        <v>No</v>
      </c>
      <c r="F2097" s="6" t="str">
        <f>VLOOKUP(Table2[[#This Row],[CustomerID]],'Medical Examinations'!A:J,5,FALSE)</f>
        <v>yes</v>
      </c>
      <c r="G2097" s="6" t="str">
        <f>VLOOKUP(Table2[[#This Row],[CustomerID]],'Medical Examinations'!A:J,6,FALSE)</f>
        <v>No</v>
      </c>
      <c r="H2097" s="6">
        <f>VLOOKUP(Table2[[#This Row],[CustomerID]],'Medical Examinations'!A:J,7,FALSE)</f>
        <v>1</v>
      </c>
      <c r="I2097" s="6" t="str">
        <f>VLOOKUP(Table2[[#This Row],[CustomerID]],'Medical Examinations'!A:J,8,FALSE)</f>
        <v>No</v>
      </c>
      <c r="J2097" s="6">
        <f>VLOOKUP(Table2[[#This Row],[CustomerID]],'Medical Examinations'!A:J,9,FALSE)</f>
        <v>0</v>
      </c>
      <c r="K2097" s="6">
        <f>VLOOKUP(Table2[[#This Row],[CustomerID]],'Medical Examinations'!A:J,10,FALSE)</f>
        <v>0</v>
      </c>
      <c r="L2097" s="6" t="str">
        <f>VLOOKUP(Table2[[#This Row],[CustomerID]],'Hospitalisation Details'!A:M,12,FALSE)</f>
        <v>6-Sep-2004</v>
      </c>
      <c r="M2097" s="6">
        <f>VLOOKUP(Table2[[#This Row],[CustomerID]],'Hospitalisation Details'!A:M,7,FALSE)</f>
        <v>2304</v>
      </c>
      <c r="N2097" s="6" t="str">
        <f>VLOOKUP(Table2[[#This Row],[CustomerID]],'Hospitalisation Details'!A:M,8,FALSE)</f>
        <v>tier - 2</v>
      </c>
      <c r="O2097" s="6" t="str">
        <f>VLOOKUP(Table2[[#This Row],[CustomerID]],'Hospitalisation Details'!A:M,9,FALSE)</f>
        <v>tier - 3</v>
      </c>
      <c r="P2097" s="6" t="str">
        <f>VLOOKUP(Table2[[#This Row],[CustomerID]],'Hospitalisation Details'!A:M,10,FALSE)</f>
        <v>R1013</v>
      </c>
      <c r="Q2097" s="6">
        <f>VLOOKUP(Table2[[#This Row],[CustomerID]],'Hospitalisation Details'!A:M,13,FALSE)</f>
        <v>18</v>
      </c>
      <c r="R2097" s="41"/>
    </row>
    <row r="2098" spans="1:18" x14ac:dyDescent="0.3">
      <c r="A2098" s="6" t="str">
        <f>VLOOKUP('Customer Names'!A2098,'Customer Names'!A:A,1,FALSE)</f>
        <v>Id2097</v>
      </c>
      <c r="B2098" s="6" t="str">
        <f>VLOOKUP(Table2[[#This Row],[CustomerID]],'Customer Names'!A:E,4,FALSE)</f>
        <v xml:space="preserve">  Kiyokatsu</v>
      </c>
      <c r="C2098" s="6">
        <f>VLOOKUP(Table2[[#This Row],[CustomerID]],'Medical Examinations'!A:J,2,FALSE)</f>
        <v>20.8</v>
      </c>
      <c r="D2098" s="6">
        <f>VLOOKUP(Table2[[#This Row],[CustomerID]],'Medical Examinations'!A:J,3,FALSE)</f>
        <v>4.87</v>
      </c>
      <c r="E2098" s="6" t="str">
        <f>VLOOKUP(Table2[[#This Row],[CustomerID]],'Medical Examinations'!A:J,4,FALSE)</f>
        <v>Yes</v>
      </c>
      <c r="F2098" s="6" t="str">
        <f>VLOOKUP(Table2[[#This Row],[CustomerID]],'Medical Examinations'!A:J,5,FALSE)</f>
        <v>No</v>
      </c>
      <c r="G2098" s="6" t="str">
        <f>VLOOKUP(Table2[[#This Row],[CustomerID]],'Medical Examinations'!A:J,6,FALSE)</f>
        <v>No</v>
      </c>
      <c r="H2098" s="6">
        <f>VLOOKUP(Table2[[#This Row],[CustomerID]],'Medical Examinations'!A:J,7,FALSE)</f>
        <v>0</v>
      </c>
      <c r="I2098" s="6" t="str">
        <f>VLOOKUP(Table2[[#This Row],[CustomerID]],'Medical Examinations'!A:J,8,FALSE)</f>
        <v>No</v>
      </c>
      <c r="J2098" s="6">
        <f>VLOOKUP(Table2[[#This Row],[CustomerID]],'Medical Examinations'!A:J,9,FALSE)</f>
        <v>0</v>
      </c>
      <c r="K2098" s="6">
        <f>VLOOKUP(Table2[[#This Row],[CustomerID]],'Medical Examinations'!A:J,10,FALSE)</f>
        <v>0</v>
      </c>
      <c r="L2098" s="6" t="str">
        <f>VLOOKUP(Table2[[#This Row],[CustomerID]],'Hospitalisation Details'!A:M,12,FALSE)</f>
        <v>28-Nov-1996</v>
      </c>
      <c r="M2098" s="6">
        <f>VLOOKUP(Table2[[#This Row],[CustomerID]],'Hospitalisation Details'!A:M,7,FALSE)</f>
        <v>2302.3000000000002</v>
      </c>
      <c r="N2098" s="6" t="str">
        <f>VLOOKUP(Table2[[#This Row],[CustomerID]],'Hospitalisation Details'!A:M,8,FALSE)</f>
        <v>tier - 1</v>
      </c>
      <c r="O2098" s="6" t="str">
        <f>VLOOKUP(Table2[[#This Row],[CustomerID]],'Hospitalisation Details'!A:M,9,FALSE)</f>
        <v>tier - 2</v>
      </c>
      <c r="P2098" s="6" t="str">
        <f>VLOOKUP(Table2[[#This Row],[CustomerID]],'Hospitalisation Details'!A:M,10,FALSE)</f>
        <v>R1011</v>
      </c>
      <c r="Q2098" s="6">
        <f>VLOOKUP(Table2[[#This Row],[CustomerID]],'Hospitalisation Details'!A:M,13,FALSE)</f>
        <v>26</v>
      </c>
      <c r="R2098" s="41"/>
    </row>
    <row r="2099" spans="1:18" x14ac:dyDescent="0.3">
      <c r="A2099" s="6" t="str">
        <f>VLOOKUP('Customer Names'!A2099,'Customer Names'!A:A,1,FALSE)</f>
        <v>Id2098</v>
      </c>
      <c r="B2099" s="6" t="str">
        <f>VLOOKUP(Table2[[#This Row],[CustomerID]],'Customer Names'!A:E,4,FALSE)</f>
        <v xml:space="preserve">  Amanda L</v>
      </c>
      <c r="C2099" s="6">
        <f>VLOOKUP(Table2[[#This Row],[CustomerID]],'Medical Examinations'!A:J,2,FALSE)</f>
        <v>15.82</v>
      </c>
      <c r="D2099" s="6">
        <f>VLOOKUP(Table2[[#This Row],[CustomerID]],'Medical Examinations'!A:J,3,FALSE)</f>
        <v>4.5999999999999996</v>
      </c>
      <c r="E2099" s="6" t="str">
        <f>VLOOKUP(Table2[[#This Row],[CustomerID]],'Medical Examinations'!A:J,4,FALSE)</f>
        <v>No</v>
      </c>
      <c r="F2099" s="6" t="str">
        <f>VLOOKUP(Table2[[#This Row],[CustomerID]],'Medical Examinations'!A:J,5,FALSE)</f>
        <v>No</v>
      </c>
      <c r="G2099" s="6" t="str">
        <f>VLOOKUP(Table2[[#This Row],[CustomerID]],'Medical Examinations'!A:J,6,FALSE)</f>
        <v>No</v>
      </c>
      <c r="H2099" s="6">
        <f>VLOOKUP(Table2[[#This Row],[CustomerID]],'Medical Examinations'!A:J,7,FALSE)</f>
        <v>0</v>
      </c>
      <c r="I2099" s="6" t="str">
        <f>VLOOKUP(Table2[[#This Row],[CustomerID]],'Medical Examinations'!A:J,8,FALSE)</f>
        <v>No</v>
      </c>
      <c r="J2099" s="6">
        <f>VLOOKUP(Table2[[#This Row],[CustomerID]],'Medical Examinations'!A:J,9,FALSE)</f>
        <v>0</v>
      </c>
      <c r="K2099" s="6">
        <f>VLOOKUP(Table2[[#This Row],[CustomerID]],'Medical Examinations'!A:J,10,FALSE)</f>
        <v>0</v>
      </c>
      <c r="L2099" s="6" t="str">
        <f>VLOOKUP(Table2[[#This Row],[CustomerID]],'Hospitalisation Details'!A:M,12,FALSE)</f>
        <v>5-Oct-1989</v>
      </c>
      <c r="M2099" s="6">
        <f>VLOOKUP(Table2[[#This Row],[CustomerID]],'Hospitalisation Details'!A:M,7,FALSE)</f>
        <v>2295.2399999999998</v>
      </c>
      <c r="N2099" s="6" t="str">
        <f>VLOOKUP(Table2[[#This Row],[CustomerID]],'Hospitalisation Details'!A:M,8,FALSE)</f>
        <v>tier - 2</v>
      </c>
      <c r="O2099" s="6" t="str">
        <f>VLOOKUP(Table2[[#This Row],[CustomerID]],'Hospitalisation Details'!A:M,9,FALSE)</f>
        <v>tier - 1</v>
      </c>
      <c r="P2099" s="6" t="str">
        <f>VLOOKUP(Table2[[#This Row],[CustomerID]],'Hospitalisation Details'!A:M,10,FALSE)</f>
        <v>R1013</v>
      </c>
      <c r="Q2099" s="6">
        <f>VLOOKUP(Table2[[#This Row],[CustomerID]],'Hospitalisation Details'!A:M,13,FALSE)</f>
        <v>33</v>
      </c>
      <c r="R2099" s="41"/>
    </row>
    <row r="2100" spans="1:18" x14ac:dyDescent="0.3">
      <c r="A2100" s="6" t="str">
        <f>VLOOKUP('Customer Names'!A2100,'Customer Names'!A:A,1,FALSE)</f>
        <v>Id2099</v>
      </c>
      <c r="B2100" s="6" t="str">
        <f>VLOOKUP(Table2[[#This Row],[CustomerID]],'Customer Names'!A:E,4,FALSE)</f>
        <v xml:space="preserve">  Matthew</v>
      </c>
      <c r="C2100" s="6">
        <f>VLOOKUP(Table2[[#This Row],[CustomerID]],'Medical Examinations'!A:J,2,FALSE)</f>
        <v>17.670000000000002</v>
      </c>
      <c r="D2100" s="6">
        <f>VLOOKUP(Table2[[#This Row],[CustomerID]],'Medical Examinations'!A:J,3,FALSE)</f>
        <v>4.78</v>
      </c>
      <c r="E2100" s="6" t="str">
        <f>VLOOKUP(Table2[[#This Row],[CustomerID]],'Medical Examinations'!A:J,4,FALSE)</f>
        <v>No</v>
      </c>
      <c r="F2100" s="6" t="str">
        <f>VLOOKUP(Table2[[#This Row],[CustomerID]],'Medical Examinations'!A:J,5,FALSE)</f>
        <v>No</v>
      </c>
      <c r="G2100" s="6" t="str">
        <f>VLOOKUP(Table2[[#This Row],[CustomerID]],'Medical Examinations'!A:J,6,FALSE)</f>
        <v>No</v>
      </c>
      <c r="H2100" s="6">
        <f>VLOOKUP(Table2[[#This Row],[CustomerID]],'Medical Examinations'!A:J,7,FALSE)</f>
        <v>0</v>
      </c>
      <c r="I2100" s="6" t="str">
        <f>VLOOKUP(Table2[[#This Row],[CustomerID]],'Medical Examinations'!A:J,8,FALSE)</f>
        <v>No</v>
      </c>
      <c r="J2100" s="6">
        <f>VLOOKUP(Table2[[#This Row],[CustomerID]],'Medical Examinations'!A:J,9,FALSE)</f>
        <v>0</v>
      </c>
      <c r="K2100" s="6">
        <f>VLOOKUP(Table2[[#This Row],[CustomerID]],'Medical Examinations'!A:J,10,FALSE)</f>
        <v>0</v>
      </c>
      <c r="L2100" s="6" t="str">
        <f>VLOOKUP(Table2[[#This Row],[CustomerID]],'Hospitalisation Details'!A:M,12,FALSE)</f>
        <v>16-Jun-1991</v>
      </c>
      <c r="M2100" s="6">
        <f>VLOOKUP(Table2[[#This Row],[CustomerID]],'Hospitalisation Details'!A:M,7,FALSE)</f>
        <v>2277.7199999999998</v>
      </c>
      <c r="N2100" s="6" t="str">
        <f>VLOOKUP(Table2[[#This Row],[CustomerID]],'Hospitalisation Details'!A:M,8,FALSE)</f>
        <v>tier - 2</v>
      </c>
      <c r="O2100" s="6" t="str">
        <f>VLOOKUP(Table2[[#This Row],[CustomerID]],'Hospitalisation Details'!A:M,9,FALSE)</f>
        <v>tier - 1</v>
      </c>
      <c r="P2100" s="6" t="str">
        <f>VLOOKUP(Table2[[#This Row],[CustomerID]],'Hospitalisation Details'!A:M,10,FALSE)</f>
        <v>R1013</v>
      </c>
      <c r="Q2100" s="6">
        <f>VLOOKUP(Table2[[#This Row],[CustomerID]],'Hospitalisation Details'!A:M,13,FALSE)</f>
        <v>31</v>
      </c>
      <c r="R2100" s="41"/>
    </row>
    <row r="2101" spans="1:18" x14ac:dyDescent="0.3">
      <c r="A2101" s="6" t="str">
        <f>VLOOKUP('Customer Names'!A2101,'Customer Names'!A:A,1,FALSE)</f>
        <v>Id2100</v>
      </c>
      <c r="B2101" s="6" t="str">
        <f>VLOOKUP(Table2[[#This Row],[CustomerID]],'Customer Names'!A:E,4,FALSE)</f>
        <v xml:space="preserve">  Julia M</v>
      </c>
      <c r="C2101" s="6">
        <f>VLOOKUP(Table2[[#This Row],[CustomerID]],'Medical Examinations'!A:J,2,FALSE)</f>
        <v>31.92</v>
      </c>
      <c r="D2101" s="6">
        <f>VLOOKUP(Table2[[#This Row],[CustomerID]],'Medical Examinations'!A:J,3,FALSE)</f>
        <v>11.05</v>
      </c>
      <c r="E2101" s="6" t="str">
        <f>VLOOKUP(Table2[[#This Row],[CustomerID]],'Medical Examinations'!A:J,4,FALSE)</f>
        <v>No</v>
      </c>
      <c r="F2101" s="6" t="str">
        <f>VLOOKUP(Table2[[#This Row],[CustomerID]],'Medical Examinations'!A:J,5,FALSE)</f>
        <v>No</v>
      </c>
      <c r="G2101" s="6" t="str">
        <f>VLOOKUP(Table2[[#This Row],[CustomerID]],'Medical Examinations'!A:J,6,FALSE)</f>
        <v>No</v>
      </c>
      <c r="H2101" s="6">
        <f>VLOOKUP(Table2[[#This Row],[CustomerID]],'Medical Examinations'!A:J,7,FALSE)</f>
        <v>0</v>
      </c>
      <c r="I2101" s="6" t="str">
        <f>VLOOKUP(Table2[[#This Row],[CustomerID]],'Medical Examinations'!A:J,8,FALSE)</f>
        <v>No</v>
      </c>
      <c r="J2101" s="6">
        <f>VLOOKUP(Table2[[#This Row],[CustomerID]],'Medical Examinations'!A:J,9,FALSE)</f>
        <v>0</v>
      </c>
      <c r="K2101" s="6">
        <f>VLOOKUP(Table2[[#This Row],[CustomerID]],'Medical Examinations'!A:J,10,FALSE)</f>
        <v>0</v>
      </c>
      <c r="L2101" s="6" t="str">
        <f>VLOOKUP(Table2[[#This Row],[CustomerID]],'Hospitalisation Details'!A:M,12,FALSE)</f>
        <v>12-Nov-2002</v>
      </c>
      <c r="M2101" s="6">
        <f>VLOOKUP(Table2[[#This Row],[CustomerID]],'Hospitalisation Details'!A:M,7,FALSE)</f>
        <v>2261.5700000000002</v>
      </c>
      <c r="N2101" s="6" t="str">
        <f>VLOOKUP(Table2[[#This Row],[CustomerID]],'Hospitalisation Details'!A:M,8,FALSE)</f>
        <v>tier - 2</v>
      </c>
      <c r="O2101" s="6" t="str">
        <f>VLOOKUP(Table2[[#This Row],[CustomerID]],'Hospitalisation Details'!A:M,9,FALSE)</f>
        <v>tier - 1</v>
      </c>
      <c r="P2101" s="6" t="str">
        <f>VLOOKUP(Table2[[#This Row],[CustomerID]],'Hospitalisation Details'!A:M,10,FALSE)</f>
        <v>R1012</v>
      </c>
      <c r="Q2101" s="6">
        <f>VLOOKUP(Table2[[#This Row],[CustomerID]],'Hospitalisation Details'!A:M,13,FALSE)</f>
        <v>20</v>
      </c>
      <c r="R2101" s="41"/>
    </row>
    <row r="2102" spans="1:18" x14ac:dyDescent="0.3">
      <c r="A2102" s="6" t="str">
        <f>VLOOKUP('Customer Names'!A2102,'Customer Names'!A:A,1,FALSE)</f>
        <v>Id2101</v>
      </c>
      <c r="B2102" s="6" t="str">
        <f>VLOOKUP(Table2[[#This Row],[CustomerID]],'Customer Names'!A:E,4,FALSE)</f>
        <v xml:space="preserve">  Rhea</v>
      </c>
      <c r="C2102" s="6">
        <f>VLOOKUP(Table2[[#This Row],[CustomerID]],'Medical Examinations'!A:J,2,FALSE)</f>
        <v>28.975000000000001</v>
      </c>
      <c r="D2102" s="6">
        <f>VLOOKUP(Table2[[#This Row],[CustomerID]],'Medical Examinations'!A:J,3,FALSE)</f>
        <v>7.62</v>
      </c>
      <c r="E2102" s="6" t="str">
        <f>VLOOKUP(Table2[[#This Row],[CustomerID]],'Medical Examinations'!A:J,4,FALSE)</f>
        <v>No</v>
      </c>
      <c r="F2102" s="6" t="str">
        <f>VLOOKUP(Table2[[#This Row],[CustomerID]],'Medical Examinations'!A:J,5,FALSE)</f>
        <v>No</v>
      </c>
      <c r="G2102" s="6" t="str">
        <f>VLOOKUP(Table2[[#This Row],[CustomerID]],'Medical Examinations'!A:J,6,FALSE)</f>
        <v>No</v>
      </c>
      <c r="H2102" s="6">
        <f>VLOOKUP(Table2[[#This Row],[CustomerID]],'Medical Examinations'!A:J,7,FALSE)</f>
        <v>0</v>
      </c>
      <c r="I2102" s="6" t="str">
        <f>VLOOKUP(Table2[[#This Row],[CustomerID]],'Medical Examinations'!A:J,8,FALSE)</f>
        <v>No</v>
      </c>
      <c r="J2102" s="6">
        <f>VLOOKUP(Table2[[#This Row],[CustomerID]],'Medical Examinations'!A:J,9,FALSE)</f>
        <v>0</v>
      </c>
      <c r="K2102" s="6">
        <f>VLOOKUP(Table2[[#This Row],[CustomerID]],'Medical Examinations'!A:J,10,FALSE)</f>
        <v>0</v>
      </c>
      <c r="L2102" s="6" t="str">
        <f>VLOOKUP(Table2[[#This Row],[CustomerID]],'Hospitalisation Details'!A:M,12,FALSE)</f>
        <v>15-Jul-2002</v>
      </c>
      <c r="M2102" s="6">
        <f>VLOOKUP(Table2[[#This Row],[CustomerID]],'Hospitalisation Details'!A:M,7,FALSE)</f>
        <v>2257.48</v>
      </c>
      <c r="N2102" s="6" t="str">
        <f>VLOOKUP(Table2[[#This Row],[CustomerID]],'Hospitalisation Details'!A:M,8,FALSE)</f>
        <v>tier - 2</v>
      </c>
      <c r="O2102" s="6" t="str">
        <f>VLOOKUP(Table2[[#This Row],[CustomerID]],'Hospitalisation Details'!A:M,9,FALSE)</f>
        <v>tier - 1</v>
      </c>
      <c r="P2102" s="6" t="str">
        <f>VLOOKUP(Table2[[#This Row],[CustomerID]],'Hospitalisation Details'!A:M,10,FALSE)</f>
        <v>R1012</v>
      </c>
      <c r="Q2102" s="6">
        <f>VLOOKUP(Table2[[#This Row],[CustomerID]],'Hospitalisation Details'!A:M,13,FALSE)</f>
        <v>20</v>
      </c>
      <c r="R2102" s="41"/>
    </row>
    <row r="2103" spans="1:18" x14ac:dyDescent="0.3">
      <c r="A2103" s="6" t="str">
        <f>VLOOKUP('Customer Names'!A2103,'Customer Names'!A:A,1,FALSE)</f>
        <v>Id2102</v>
      </c>
      <c r="B2103" s="6" t="str">
        <f>VLOOKUP(Table2[[#This Row],[CustomerID]],'Customer Names'!A:E,4,FALSE)</f>
        <v xml:space="preserve">  Justin</v>
      </c>
      <c r="C2103" s="6">
        <f>VLOOKUP(Table2[[#This Row],[CustomerID]],'Medical Examinations'!A:J,2,FALSE)</f>
        <v>31.73</v>
      </c>
      <c r="D2103" s="6">
        <f>VLOOKUP(Table2[[#This Row],[CustomerID]],'Medical Examinations'!A:J,3,FALSE)</f>
        <v>4.78</v>
      </c>
      <c r="E2103" s="6" t="str">
        <f>VLOOKUP(Table2[[#This Row],[CustomerID]],'Medical Examinations'!A:J,4,FALSE)</f>
        <v>Yes</v>
      </c>
      <c r="F2103" s="6" t="str">
        <f>VLOOKUP(Table2[[#This Row],[CustomerID]],'Medical Examinations'!A:J,5,FALSE)</f>
        <v>yes</v>
      </c>
      <c r="G2103" s="6" t="str">
        <f>VLOOKUP(Table2[[#This Row],[CustomerID]],'Medical Examinations'!A:J,6,FALSE)</f>
        <v>No</v>
      </c>
      <c r="H2103" s="6">
        <f>VLOOKUP(Table2[[#This Row],[CustomerID]],'Medical Examinations'!A:J,7,FALSE)</f>
        <v>2</v>
      </c>
      <c r="I2103" s="6" t="str">
        <f>VLOOKUP(Table2[[#This Row],[CustomerID]],'Medical Examinations'!A:J,8,FALSE)</f>
        <v>No</v>
      </c>
      <c r="J2103" s="6">
        <f>VLOOKUP(Table2[[#This Row],[CustomerID]],'Medical Examinations'!A:J,9,FALSE)</f>
        <v>0</v>
      </c>
      <c r="K2103" s="6">
        <f>VLOOKUP(Table2[[#This Row],[CustomerID]],'Medical Examinations'!A:J,10,FALSE)</f>
        <v>0</v>
      </c>
      <c r="L2103" s="6" t="str">
        <f>VLOOKUP(Table2[[#This Row],[CustomerID]],'Hospitalisation Details'!A:M,12,FALSE)</f>
        <v>11-Dec-2000</v>
      </c>
      <c r="M2103" s="6">
        <f>VLOOKUP(Table2[[#This Row],[CustomerID]],'Hospitalisation Details'!A:M,7,FALSE)</f>
        <v>2254.8000000000002</v>
      </c>
      <c r="N2103" s="6" t="str">
        <f>VLOOKUP(Table2[[#This Row],[CustomerID]],'Hospitalisation Details'!A:M,8,FALSE)</f>
        <v>tier - 2</v>
      </c>
      <c r="O2103" s="6" t="str">
        <f>VLOOKUP(Table2[[#This Row],[CustomerID]],'Hospitalisation Details'!A:M,9,FALSE)</f>
        <v>tier - 3</v>
      </c>
      <c r="P2103" s="6" t="str">
        <f>VLOOKUP(Table2[[#This Row],[CustomerID]],'Hospitalisation Details'!A:M,10,FALSE)</f>
        <v>R1016</v>
      </c>
      <c r="Q2103" s="6">
        <f>VLOOKUP(Table2[[#This Row],[CustomerID]],'Hospitalisation Details'!A:M,13,FALSE)</f>
        <v>22</v>
      </c>
      <c r="R2103" s="41"/>
    </row>
    <row r="2104" spans="1:18" x14ac:dyDescent="0.3">
      <c r="A2104" s="6" t="str">
        <f>VLOOKUP('Customer Names'!A2104,'Customer Names'!A:A,1,FALSE)</f>
        <v>Id2103</v>
      </c>
      <c r="B2104" s="6" t="str">
        <f>VLOOKUP(Table2[[#This Row],[CustomerID]],'Customer Names'!A:E,4,FALSE)</f>
        <v xml:space="preserve">  Shamus M</v>
      </c>
      <c r="C2104" s="6">
        <f>VLOOKUP(Table2[[#This Row],[CustomerID]],'Medical Examinations'!A:J,2,FALSE)</f>
        <v>28.88</v>
      </c>
      <c r="D2104" s="6">
        <f>VLOOKUP(Table2[[#This Row],[CustomerID]],'Medical Examinations'!A:J,3,FALSE)</f>
        <v>6.09</v>
      </c>
      <c r="E2104" s="6" t="str">
        <f>VLOOKUP(Table2[[#This Row],[CustomerID]],'Medical Examinations'!A:J,4,FALSE)</f>
        <v>Yes</v>
      </c>
      <c r="F2104" s="6" t="str">
        <f>VLOOKUP(Table2[[#This Row],[CustomerID]],'Medical Examinations'!A:J,5,FALSE)</f>
        <v>yes</v>
      </c>
      <c r="G2104" s="6" t="str">
        <f>VLOOKUP(Table2[[#This Row],[CustomerID]],'Medical Examinations'!A:J,6,FALSE)</f>
        <v>No</v>
      </c>
      <c r="H2104" s="6">
        <f>VLOOKUP(Table2[[#This Row],[CustomerID]],'Medical Examinations'!A:J,7,FALSE)</f>
        <v>2</v>
      </c>
      <c r="I2104" s="6" t="str">
        <f>VLOOKUP(Table2[[#This Row],[CustomerID]],'Medical Examinations'!A:J,8,FALSE)</f>
        <v>No</v>
      </c>
      <c r="J2104" s="6">
        <f>VLOOKUP(Table2[[#This Row],[CustomerID]],'Medical Examinations'!A:J,9,FALSE)</f>
        <v>0</v>
      </c>
      <c r="K2104" s="6">
        <f>VLOOKUP(Table2[[#This Row],[CustomerID]],'Medical Examinations'!A:J,10,FALSE)</f>
        <v>0</v>
      </c>
      <c r="L2104" s="6" t="str">
        <f>VLOOKUP(Table2[[#This Row],[CustomerID]],'Hospitalisation Details'!A:M,12,FALSE)</f>
        <v>30-Jun-2000</v>
      </c>
      <c r="M2104" s="6">
        <f>VLOOKUP(Table2[[#This Row],[CustomerID]],'Hospitalisation Details'!A:M,7,FALSE)</f>
        <v>2250.84</v>
      </c>
      <c r="N2104" s="6" t="str">
        <f>VLOOKUP(Table2[[#This Row],[CustomerID]],'Hospitalisation Details'!A:M,8,FALSE)</f>
        <v>tier - 2</v>
      </c>
      <c r="O2104" s="6" t="str">
        <f>VLOOKUP(Table2[[#This Row],[CustomerID]],'Hospitalisation Details'!A:M,9,FALSE)</f>
        <v>tier - 2</v>
      </c>
      <c r="P2104" s="6" t="str">
        <f>VLOOKUP(Table2[[#This Row],[CustomerID]],'Hospitalisation Details'!A:M,10,FALSE)</f>
        <v>R1018</v>
      </c>
      <c r="Q2104" s="6">
        <f>VLOOKUP(Table2[[#This Row],[CustomerID]],'Hospitalisation Details'!A:M,13,FALSE)</f>
        <v>22</v>
      </c>
      <c r="R2104" s="41"/>
    </row>
    <row r="2105" spans="1:18" x14ac:dyDescent="0.3">
      <c r="A2105" s="6" t="str">
        <f>VLOOKUP('Customer Names'!A2105,'Customer Names'!A:A,1,FALSE)</f>
        <v>Id2104</v>
      </c>
      <c r="B2105" s="6" t="str">
        <f>VLOOKUP(Table2[[#This Row],[CustomerID]],'Customer Names'!A:E,4,FALSE)</f>
        <v xml:space="preserve">  Mike</v>
      </c>
      <c r="C2105" s="6">
        <f>VLOOKUP(Table2[[#This Row],[CustomerID]],'Medical Examinations'!A:J,2,FALSE)</f>
        <v>25.555</v>
      </c>
      <c r="D2105" s="6">
        <f>VLOOKUP(Table2[[#This Row],[CustomerID]],'Medical Examinations'!A:J,3,FALSE)</f>
        <v>5.1100000000000003</v>
      </c>
      <c r="E2105" s="6" t="str">
        <f>VLOOKUP(Table2[[#This Row],[CustomerID]],'Medical Examinations'!A:J,4,FALSE)</f>
        <v>No</v>
      </c>
      <c r="F2105" s="6" t="str">
        <f>VLOOKUP(Table2[[#This Row],[CustomerID]],'Medical Examinations'!A:J,5,FALSE)</f>
        <v>No</v>
      </c>
      <c r="G2105" s="6" t="str">
        <f>VLOOKUP(Table2[[#This Row],[CustomerID]],'Medical Examinations'!A:J,6,FALSE)</f>
        <v>Yes</v>
      </c>
      <c r="H2105" s="6">
        <f>VLOOKUP(Table2[[#This Row],[CustomerID]],'Medical Examinations'!A:J,7,FALSE)</f>
        <v>1</v>
      </c>
      <c r="I2105" s="6" t="str">
        <f>VLOOKUP(Table2[[#This Row],[CustomerID]],'Medical Examinations'!A:J,8,FALSE)</f>
        <v>No</v>
      </c>
      <c r="J2105" s="6">
        <f>VLOOKUP(Table2[[#This Row],[CustomerID]],'Medical Examinations'!A:J,9,FALSE)</f>
        <v>0</v>
      </c>
      <c r="K2105" s="6">
        <f>VLOOKUP(Table2[[#This Row],[CustomerID]],'Medical Examinations'!A:J,10,FALSE)</f>
        <v>0</v>
      </c>
      <c r="L2105" s="6" t="str">
        <f>VLOOKUP(Table2[[#This Row],[CustomerID]],'Hospitalisation Details'!A:M,12,FALSE)</f>
        <v>10-Dec-2003</v>
      </c>
      <c r="M2105" s="6">
        <f>VLOOKUP(Table2[[#This Row],[CustomerID]],'Hospitalisation Details'!A:M,7,FALSE)</f>
        <v>2221.56</v>
      </c>
      <c r="N2105" s="6" t="str">
        <f>VLOOKUP(Table2[[#This Row],[CustomerID]],'Hospitalisation Details'!A:M,8,FALSE)</f>
        <v>tier - 2</v>
      </c>
      <c r="O2105" s="6" t="str">
        <f>VLOOKUP(Table2[[#This Row],[CustomerID]],'Hospitalisation Details'!A:M,9,FALSE)</f>
        <v>tier - 3</v>
      </c>
      <c r="P2105" s="6" t="str">
        <f>VLOOKUP(Table2[[#This Row],[CustomerID]],'Hospitalisation Details'!A:M,10,FALSE)</f>
        <v>R1012</v>
      </c>
      <c r="Q2105" s="6">
        <f>VLOOKUP(Table2[[#This Row],[CustomerID]],'Hospitalisation Details'!A:M,13,FALSE)</f>
        <v>19</v>
      </c>
      <c r="R2105" s="41"/>
    </row>
    <row r="2106" spans="1:18" x14ac:dyDescent="0.3">
      <c r="A2106" s="6" t="str">
        <f>VLOOKUP('Customer Names'!A2106,'Customer Names'!A:A,1,FALSE)</f>
        <v>Id2105</v>
      </c>
      <c r="B2106" s="6" t="str">
        <f>VLOOKUP(Table2[[#This Row],[CustomerID]],'Customer Names'!A:E,4,FALSE)</f>
        <v xml:space="preserve">  Mary Beth</v>
      </c>
      <c r="C2106" s="6">
        <f>VLOOKUP(Table2[[#This Row],[CustomerID]],'Medical Examinations'!A:J,2,FALSE)</f>
        <v>37.29</v>
      </c>
      <c r="D2106" s="6">
        <f>VLOOKUP(Table2[[#This Row],[CustomerID]],'Medical Examinations'!A:J,3,FALSE)</f>
        <v>4.46</v>
      </c>
      <c r="E2106" s="6" t="str">
        <f>VLOOKUP(Table2[[#This Row],[CustomerID]],'Medical Examinations'!A:J,4,FALSE)</f>
        <v>No</v>
      </c>
      <c r="F2106" s="6" t="str">
        <f>VLOOKUP(Table2[[#This Row],[CustomerID]],'Medical Examinations'!A:J,5,FALSE)</f>
        <v>yes</v>
      </c>
      <c r="G2106" s="6" t="str">
        <f>VLOOKUP(Table2[[#This Row],[CustomerID]],'Medical Examinations'!A:J,6,FALSE)</f>
        <v>No</v>
      </c>
      <c r="H2106" s="6">
        <f>VLOOKUP(Table2[[#This Row],[CustomerID]],'Medical Examinations'!A:J,7,FALSE)</f>
        <v>1</v>
      </c>
      <c r="I2106" s="6" t="str">
        <f>VLOOKUP(Table2[[#This Row],[CustomerID]],'Medical Examinations'!A:J,8,FALSE)</f>
        <v>No</v>
      </c>
      <c r="J2106" s="6">
        <f>VLOOKUP(Table2[[#This Row],[CustomerID]],'Medical Examinations'!A:J,9,FALSE)</f>
        <v>0</v>
      </c>
      <c r="K2106" s="6">
        <f>VLOOKUP(Table2[[#This Row],[CustomerID]],'Medical Examinations'!A:J,10,FALSE)</f>
        <v>0</v>
      </c>
      <c r="L2106" s="6" t="str">
        <f>VLOOKUP(Table2[[#This Row],[CustomerID]],'Hospitalisation Details'!A:M,12,FALSE)</f>
        <v>12-Dec-2004</v>
      </c>
      <c r="M2106" s="6">
        <f>VLOOKUP(Table2[[#This Row],[CustomerID]],'Hospitalisation Details'!A:M,7,FALSE)</f>
        <v>2219.4499999999998</v>
      </c>
      <c r="N2106" s="6" t="str">
        <f>VLOOKUP(Table2[[#This Row],[CustomerID]],'Hospitalisation Details'!A:M,8,FALSE)</f>
        <v>tier - 2</v>
      </c>
      <c r="O2106" s="6" t="str">
        <f>VLOOKUP(Table2[[#This Row],[CustomerID]],'Hospitalisation Details'!A:M,9,FALSE)</f>
        <v>tier - 1</v>
      </c>
      <c r="P2106" s="6" t="str">
        <f>VLOOKUP(Table2[[#This Row],[CustomerID]],'Hospitalisation Details'!A:M,10,FALSE)</f>
        <v>R1013</v>
      </c>
      <c r="Q2106" s="6">
        <f>VLOOKUP(Table2[[#This Row],[CustomerID]],'Hospitalisation Details'!A:M,13,FALSE)</f>
        <v>18</v>
      </c>
      <c r="R2106" s="41"/>
    </row>
    <row r="2107" spans="1:18" x14ac:dyDescent="0.3">
      <c r="A2107" s="6" t="str">
        <f>VLOOKUP('Customer Names'!A2107,'Customer Names'!A:A,1,FALSE)</f>
        <v>Id2106</v>
      </c>
      <c r="B2107" s="6" t="str">
        <f>VLOOKUP(Table2[[#This Row],[CustomerID]],'Customer Names'!A:E,4,FALSE)</f>
        <v xml:space="preserve">  Erin</v>
      </c>
      <c r="C2107" s="6">
        <f>VLOOKUP(Table2[[#This Row],[CustomerID]],'Medical Examinations'!A:J,2,FALSE)</f>
        <v>40.28</v>
      </c>
      <c r="D2107" s="6">
        <f>VLOOKUP(Table2[[#This Row],[CustomerID]],'Medical Examinations'!A:J,3,FALSE)</f>
        <v>6.11</v>
      </c>
      <c r="E2107" s="6" t="str">
        <f>VLOOKUP(Table2[[#This Row],[CustomerID]],'Medical Examinations'!A:J,4,FALSE)</f>
        <v>No</v>
      </c>
      <c r="F2107" s="6" t="str">
        <f>VLOOKUP(Table2[[#This Row],[CustomerID]],'Medical Examinations'!A:J,5,FALSE)</f>
        <v>yes</v>
      </c>
      <c r="G2107" s="6" t="str">
        <f>VLOOKUP(Table2[[#This Row],[CustomerID]],'Medical Examinations'!A:J,6,FALSE)</f>
        <v>No</v>
      </c>
      <c r="H2107" s="6">
        <f>VLOOKUP(Table2[[#This Row],[CustomerID]],'Medical Examinations'!A:J,7,FALSE)</f>
        <v>1</v>
      </c>
      <c r="I2107" s="6" t="str">
        <f>VLOOKUP(Table2[[#This Row],[CustomerID]],'Medical Examinations'!A:J,8,FALSE)</f>
        <v>No</v>
      </c>
      <c r="J2107" s="6">
        <f>VLOOKUP(Table2[[#This Row],[CustomerID]],'Medical Examinations'!A:J,9,FALSE)</f>
        <v>0</v>
      </c>
      <c r="K2107" s="6">
        <f>VLOOKUP(Table2[[#This Row],[CustomerID]],'Medical Examinations'!A:J,10,FALSE)</f>
        <v>0</v>
      </c>
      <c r="L2107" s="6" t="str">
        <f>VLOOKUP(Table2[[#This Row],[CustomerID]],'Hospitalisation Details'!A:M,12,FALSE)</f>
        <v>25-Sep-2004</v>
      </c>
      <c r="M2107" s="6">
        <f>VLOOKUP(Table2[[#This Row],[CustomerID]],'Hospitalisation Details'!A:M,7,FALSE)</f>
        <v>2217.6</v>
      </c>
      <c r="N2107" s="6" t="str">
        <f>VLOOKUP(Table2[[#This Row],[CustomerID]],'Hospitalisation Details'!A:M,8,FALSE)</f>
        <v>tier - 2</v>
      </c>
      <c r="O2107" s="6" t="str">
        <f>VLOOKUP(Table2[[#This Row],[CustomerID]],'Hospitalisation Details'!A:M,9,FALSE)</f>
        <v>tier - 1</v>
      </c>
      <c r="P2107" s="6" t="str">
        <f>VLOOKUP(Table2[[#This Row],[CustomerID]],'Hospitalisation Details'!A:M,10,FALSE)</f>
        <v>R1024</v>
      </c>
      <c r="Q2107" s="6">
        <f>VLOOKUP(Table2[[#This Row],[CustomerID]],'Hospitalisation Details'!A:M,13,FALSE)</f>
        <v>18</v>
      </c>
      <c r="R2107" s="41"/>
    </row>
    <row r="2108" spans="1:18" x14ac:dyDescent="0.3">
      <c r="A2108" s="6" t="str">
        <f>VLOOKUP('Customer Names'!A2108,'Customer Names'!A:A,1,FALSE)</f>
        <v>Id2107</v>
      </c>
      <c r="B2108" s="6" t="str">
        <f>VLOOKUP(Table2[[#This Row],[CustomerID]],'Customer Names'!A:E,4,FALSE)</f>
        <v xml:space="preserve">  Hallie</v>
      </c>
      <c r="C2108" s="6">
        <f>VLOOKUP(Table2[[#This Row],[CustomerID]],'Medical Examinations'!A:J,2,FALSE)</f>
        <v>40.185000000000002</v>
      </c>
      <c r="D2108" s="6">
        <f>VLOOKUP(Table2[[#This Row],[CustomerID]],'Medical Examinations'!A:J,3,FALSE)</f>
        <v>4.66</v>
      </c>
      <c r="E2108" s="6" t="str">
        <f>VLOOKUP(Table2[[#This Row],[CustomerID]],'Medical Examinations'!A:J,4,FALSE)</f>
        <v>No</v>
      </c>
      <c r="F2108" s="6" t="str">
        <f>VLOOKUP(Table2[[#This Row],[CustomerID]],'Medical Examinations'!A:J,5,FALSE)</f>
        <v>yes</v>
      </c>
      <c r="G2108" s="6" t="str">
        <f>VLOOKUP(Table2[[#This Row],[CustomerID]],'Medical Examinations'!A:J,6,FALSE)</f>
        <v>No</v>
      </c>
      <c r="H2108" s="6">
        <f>VLOOKUP(Table2[[#This Row],[CustomerID]],'Medical Examinations'!A:J,7,FALSE)</f>
        <v>1</v>
      </c>
      <c r="I2108" s="6" t="str">
        <f>VLOOKUP(Table2[[#This Row],[CustomerID]],'Medical Examinations'!A:J,8,FALSE)</f>
        <v>No</v>
      </c>
      <c r="J2108" s="6">
        <f>VLOOKUP(Table2[[#This Row],[CustomerID]],'Medical Examinations'!A:J,9,FALSE)</f>
        <v>0</v>
      </c>
      <c r="K2108" s="6">
        <f>VLOOKUP(Table2[[#This Row],[CustomerID]],'Medical Examinations'!A:J,10,FALSE)</f>
        <v>0</v>
      </c>
      <c r="L2108" s="6" t="str">
        <f>VLOOKUP(Table2[[#This Row],[CustomerID]],'Hospitalisation Details'!A:M,12,FALSE)</f>
        <v>13-Jun-2004</v>
      </c>
      <c r="M2108" s="6">
        <f>VLOOKUP(Table2[[#This Row],[CustomerID]],'Hospitalisation Details'!A:M,7,FALSE)</f>
        <v>2217.4699999999998</v>
      </c>
      <c r="N2108" s="6" t="str">
        <f>VLOOKUP(Table2[[#This Row],[CustomerID]],'Hospitalisation Details'!A:M,8,FALSE)</f>
        <v>tier - 2</v>
      </c>
      <c r="O2108" s="6" t="str">
        <f>VLOOKUP(Table2[[#This Row],[CustomerID]],'Hospitalisation Details'!A:M,9,FALSE)</f>
        <v>tier - 1</v>
      </c>
      <c r="P2108" s="6" t="str">
        <f>VLOOKUP(Table2[[#This Row],[CustomerID]],'Hospitalisation Details'!A:M,10,FALSE)</f>
        <v>R1024</v>
      </c>
      <c r="Q2108" s="6">
        <f>VLOOKUP(Table2[[#This Row],[CustomerID]],'Hospitalisation Details'!A:M,13,FALSE)</f>
        <v>18</v>
      </c>
      <c r="R2108" s="41"/>
    </row>
    <row r="2109" spans="1:18" x14ac:dyDescent="0.3">
      <c r="A2109" s="6" t="str">
        <f>VLOOKUP('Customer Names'!A2109,'Customer Names'!A:A,1,FALSE)</f>
        <v>Id2108</v>
      </c>
      <c r="B2109" s="6" t="str">
        <f>VLOOKUP(Table2[[#This Row],[CustomerID]],'Customer Names'!A:E,4,FALSE)</f>
        <v xml:space="preserve">  Paige P</v>
      </c>
      <c r="C2109" s="6">
        <f>VLOOKUP(Table2[[#This Row],[CustomerID]],'Medical Examinations'!A:J,2,FALSE)</f>
        <v>23.57</v>
      </c>
      <c r="D2109" s="6">
        <f>VLOOKUP(Table2[[#This Row],[CustomerID]],'Medical Examinations'!A:J,3,FALSE)</f>
        <v>6.14</v>
      </c>
      <c r="E2109" s="6" t="str">
        <f>VLOOKUP(Table2[[#This Row],[CustomerID]],'Medical Examinations'!A:J,4,FALSE)</f>
        <v>No</v>
      </c>
      <c r="F2109" s="6" t="str">
        <f>VLOOKUP(Table2[[#This Row],[CustomerID]],'Medical Examinations'!A:J,5,FALSE)</f>
        <v>No</v>
      </c>
      <c r="G2109" s="6" t="str">
        <f>VLOOKUP(Table2[[#This Row],[CustomerID]],'Medical Examinations'!A:J,6,FALSE)</f>
        <v>No</v>
      </c>
      <c r="H2109" s="6">
        <f>VLOOKUP(Table2[[#This Row],[CustomerID]],'Medical Examinations'!A:J,7,FALSE)</f>
        <v>0</v>
      </c>
      <c r="I2109" s="6" t="str">
        <f>VLOOKUP(Table2[[#This Row],[CustomerID]],'Medical Examinations'!A:J,8,FALSE)</f>
        <v>No</v>
      </c>
      <c r="J2109" s="6">
        <f>VLOOKUP(Table2[[#This Row],[CustomerID]],'Medical Examinations'!A:J,9,FALSE)</f>
        <v>0</v>
      </c>
      <c r="K2109" s="6">
        <f>VLOOKUP(Table2[[#This Row],[CustomerID]],'Medical Examinations'!A:J,10,FALSE)</f>
        <v>0</v>
      </c>
      <c r="L2109" s="6" t="str">
        <f>VLOOKUP(Table2[[#This Row],[CustomerID]],'Hospitalisation Details'!A:M,12,FALSE)</f>
        <v>17-Nov-1994</v>
      </c>
      <c r="M2109" s="6">
        <f>VLOOKUP(Table2[[#This Row],[CustomerID]],'Hospitalisation Details'!A:M,7,FALSE)</f>
        <v>2213.21</v>
      </c>
      <c r="N2109" s="6" t="str">
        <f>VLOOKUP(Table2[[#This Row],[CustomerID]],'Hospitalisation Details'!A:M,8,FALSE)</f>
        <v>tier - 2</v>
      </c>
      <c r="O2109" s="6" t="str">
        <f>VLOOKUP(Table2[[#This Row],[CustomerID]],'Hospitalisation Details'!A:M,9,FALSE)</f>
        <v>tier - 2</v>
      </c>
      <c r="P2109" s="6" t="str">
        <f>VLOOKUP(Table2[[#This Row],[CustomerID]],'Hospitalisation Details'!A:M,10,FALSE)</f>
        <v>R1013</v>
      </c>
      <c r="Q2109" s="6">
        <f>VLOOKUP(Table2[[#This Row],[CustomerID]],'Hospitalisation Details'!A:M,13,FALSE)</f>
        <v>28</v>
      </c>
      <c r="R2109" s="41"/>
    </row>
    <row r="2110" spans="1:18" x14ac:dyDescent="0.3">
      <c r="A2110" s="6" t="str">
        <f>VLOOKUP('Customer Names'!A2110,'Customer Names'!A:A,1,FALSE)</f>
        <v>Id2109</v>
      </c>
      <c r="B2110" s="6" t="str">
        <f>VLOOKUP(Table2[[#This Row],[CustomerID]],'Customer Names'!A:E,4,FALSE)</f>
        <v xml:space="preserve">  Ji</v>
      </c>
      <c r="C2110" s="6">
        <f>VLOOKUP(Table2[[#This Row],[CustomerID]],'Medical Examinations'!A:J,2,FALSE)</f>
        <v>35.625</v>
      </c>
      <c r="D2110" s="6">
        <f>VLOOKUP(Table2[[#This Row],[CustomerID]],'Medical Examinations'!A:J,3,FALSE)</f>
        <v>6.21</v>
      </c>
      <c r="E2110" s="6" t="str">
        <f>VLOOKUP(Table2[[#This Row],[CustomerID]],'Medical Examinations'!A:J,4,FALSE)</f>
        <v>No</v>
      </c>
      <c r="F2110" s="6" t="str">
        <f>VLOOKUP(Table2[[#This Row],[CustomerID]],'Medical Examinations'!A:J,5,FALSE)</f>
        <v>yes</v>
      </c>
      <c r="G2110" s="6" t="str">
        <f>VLOOKUP(Table2[[#This Row],[CustomerID]],'Medical Examinations'!A:J,6,FALSE)</f>
        <v>No</v>
      </c>
      <c r="H2110" s="6">
        <f>VLOOKUP(Table2[[#This Row],[CustomerID]],'Medical Examinations'!A:J,7,FALSE)</f>
        <v>1</v>
      </c>
      <c r="I2110" s="6" t="str">
        <f>VLOOKUP(Table2[[#This Row],[CustomerID]],'Medical Examinations'!A:J,8,FALSE)</f>
        <v>No</v>
      </c>
      <c r="J2110" s="6">
        <f>VLOOKUP(Table2[[#This Row],[CustomerID]],'Medical Examinations'!A:J,9,FALSE)</f>
        <v>0</v>
      </c>
      <c r="K2110" s="6">
        <f>VLOOKUP(Table2[[#This Row],[CustomerID]],'Medical Examinations'!A:J,10,FALSE)</f>
        <v>0</v>
      </c>
      <c r="L2110" s="6" t="str">
        <f>VLOOKUP(Table2[[#This Row],[CustomerID]],'Hospitalisation Details'!A:M,12,FALSE)</f>
        <v>27-Jul-2004</v>
      </c>
      <c r="M2110" s="6">
        <f>VLOOKUP(Table2[[#This Row],[CustomerID]],'Hospitalisation Details'!A:M,7,FALSE)</f>
        <v>2211.13</v>
      </c>
      <c r="N2110" s="6" t="str">
        <f>VLOOKUP(Table2[[#This Row],[CustomerID]],'Hospitalisation Details'!A:M,8,FALSE)</f>
        <v>tier - 2</v>
      </c>
      <c r="O2110" s="6" t="str">
        <f>VLOOKUP(Table2[[#This Row],[CustomerID]],'Hospitalisation Details'!A:M,9,FALSE)</f>
        <v>tier - 2</v>
      </c>
      <c r="P2110" s="6" t="str">
        <f>VLOOKUP(Table2[[#This Row],[CustomerID]],'Hospitalisation Details'!A:M,10,FALSE)</f>
        <v>R1024</v>
      </c>
      <c r="Q2110" s="6">
        <f>VLOOKUP(Table2[[#This Row],[CustomerID]],'Hospitalisation Details'!A:M,13,FALSE)</f>
        <v>18</v>
      </c>
      <c r="R2110" s="41"/>
    </row>
    <row r="2111" spans="1:18" x14ac:dyDescent="0.3">
      <c r="A2111" s="6" t="str">
        <f>VLOOKUP('Customer Names'!A2111,'Customer Names'!A:A,1,FALSE)</f>
        <v>Id2110</v>
      </c>
      <c r="B2111" s="6" t="str">
        <f>VLOOKUP(Table2[[#This Row],[CustomerID]],'Customer Names'!A:E,4,FALSE)</f>
        <v xml:space="preserve">  Carissa A</v>
      </c>
      <c r="C2111" s="6">
        <f>VLOOKUP(Table2[[#This Row],[CustomerID]],'Medical Examinations'!A:J,2,FALSE)</f>
        <v>33.155000000000001</v>
      </c>
      <c r="D2111" s="6">
        <f>VLOOKUP(Table2[[#This Row],[CustomerID]],'Medical Examinations'!A:J,3,FALSE)</f>
        <v>4.5999999999999996</v>
      </c>
      <c r="E2111" s="6" t="str">
        <f>VLOOKUP(Table2[[#This Row],[CustomerID]],'Medical Examinations'!A:J,4,FALSE)</f>
        <v>No</v>
      </c>
      <c r="F2111" s="6" t="str">
        <f>VLOOKUP(Table2[[#This Row],[CustomerID]],'Medical Examinations'!A:J,5,FALSE)</f>
        <v>yes</v>
      </c>
      <c r="G2111" s="6" t="str">
        <f>VLOOKUP(Table2[[#This Row],[CustomerID]],'Medical Examinations'!A:J,6,FALSE)</f>
        <v>No</v>
      </c>
      <c r="H2111" s="6">
        <f>VLOOKUP(Table2[[#This Row],[CustomerID]],'Medical Examinations'!A:J,7,FALSE)</f>
        <v>1</v>
      </c>
      <c r="I2111" s="6" t="str">
        <f>VLOOKUP(Table2[[#This Row],[CustomerID]],'Medical Examinations'!A:J,8,FALSE)</f>
        <v>No</v>
      </c>
      <c r="J2111" s="6">
        <f>VLOOKUP(Table2[[#This Row],[CustomerID]],'Medical Examinations'!A:J,9,FALSE)</f>
        <v>0</v>
      </c>
      <c r="K2111" s="6">
        <f>VLOOKUP(Table2[[#This Row],[CustomerID]],'Medical Examinations'!A:J,10,FALSE)</f>
        <v>0</v>
      </c>
      <c r="L2111" s="6" t="str">
        <f>VLOOKUP(Table2[[#This Row],[CustomerID]],'Hospitalisation Details'!A:M,12,FALSE)</f>
        <v>6-Aug-2004</v>
      </c>
      <c r="M2111" s="6">
        <f>VLOOKUP(Table2[[#This Row],[CustomerID]],'Hospitalisation Details'!A:M,7,FALSE)</f>
        <v>2207.6999999999998</v>
      </c>
      <c r="N2111" s="6" t="str">
        <f>VLOOKUP(Table2[[#This Row],[CustomerID]],'Hospitalisation Details'!A:M,8,FALSE)</f>
        <v>tier - 2</v>
      </c>
      <c r="O2111" s="6" t="str">
        <f>VLOOKUP(Table2[[#This Row],[CustomerID]],'Hospitalisation Details'!A:M,9,FALSE)</f>
        <v>tier - 2</v>
      </c>
      <c r="P2111" s="6" t="str">
        <f>VLOOKUP(Table2[[#This Row],[CustomerID]],'Hospitalisation Details'!A:M,10,FALSE)</f>
        <v>R1024</v>
      </c>
      <c r="Q2111" s="6">
        <f>VLOOKUP(Table2[[#This Row],[CustomerID]],'Hospitalisation Details'!A:M,13,FALSE)</f>
        <v>18</v>
      </c>
      <c r="R2111" s="41"/>
    </row>
    <row r="2112" spans="1:18" x14ac:dyDescent="0.3">
      <c r="A2112" s="6" t="str">
        <f>VLOOKUP('Customer Names'!A2112,'Customer Names'!A:A,1,FALSE)</f>
        <v>Id2111</v>
      </c>
      <c r="B2112" s="6" t="str">
        <f>VLOOKUP(Table2[[#This Row],[CustomerID]],'Customer Names'!A:E,4,FALSE)</f>
        <v xml:space="preserve">  Mona</v>
      </c>
      <c r="C2112" s="6">
        <f>VLOOKUP(Table2[[#This Row],[CustomerID]],'Medical Examinations'!A:J,2,FALSE)</f>
        <v>31.92</v>
      </c>
      <c r="D2112" s="6">
        <f>VLOOKUP(Table2[[#This Row],[CustomerID]],'Medical Examinations'!A:J,3,FALSE)</f>
        <v>5.04</v>
      </c>
      <c r="E2112" s="6" t="str">
        <f>VLOOKUP(Table2[[#This Row],[CustomerID]],'Medical Examinations'!A:J,4,FALSE)</f>
        <v>No</v>
      </c>
      <c r="F2112" s="6" t="str">
        <f>VLOOKUP(Table2[[#This Row],[CustomerID]],'Medical Examinations'!A:J,5,FALSE)</f>
        <v>yes</v>
      </c>
      <c r="G2112" s="6" t="str">
        <f>VLOOKUP(Table2[[#This Row],[CustomerID]],'Medical Examinations'!A:J,6,FALSE)</f>
        <v>No</v>
      </c>
      <c r="H2112" s="6">
        <f>VLOOKUP(Table2[[#This Row],[CustomerID]],'Medical Examinations'!A:J,7,FALSE)</f>
        <v>1</v>
      </c>
      <c r="I2112" s="6" t="str">
        <f>VLOOKUP(Table2[[#This Row],[CustomerID]],'Medical Examinations'!A:J,8,FALSE)</f>
        <v>No</v>
      </c>
      <c r="J2112" s="6">
        <f>VLOOKUP(Table2[[#This Row],[CustomerID]],'Medical Examinations'!A:J,9,FALSE)</f>
        <v>0</v>
      </c>
      <c r="K2112" s="6">
        <f>VLOOKUP(Table2[[#This Row],[CustomerID]],'Medical Examinations'!A:J,10,FALSE)</f>
        <v>0</v>
      </c>
      <c r="L2112" s="6" t="str">
        <f>VLOOKUP(Table2[[#This Row],[CustomerID]],'Hospitalisation Details'!A:M,12,FALSE)</f>
        <v>13-Nov-2004</v>
      </c>
      <c r="M2112" s="6">
        <f>VLOOKUP(Table2[[#This Row],[CustomerID]],'Hospitalisation Details'!A:M,7,FALSE)</f>
        <v>2205.98</v>
      </c>
      <c r="N2112" s="6" t="str">
        <f>VLOOKUP(Table2[[#This Row],[CustomerID]],'Hospitalisation Details'!A:M,8,FALSE)</f>
        <v>tier - 2</v>
      </c>
      <c r="O2112" s="6" t="str">
        <f>VLOOKUP(Table2[[#This Row],[CustomerID]],'Hospitalisation Details'!A:M,9,FALSE)</f>
        <v>tier - 3</v>
      </c>
      <c r="P2112" s="6" t="str">
        <f>VLOOKUP(Table2[[#This Row],[CustomerID]],'Hospitalisation Details'!A:M,10,FALSE)</f>
        <v>R1024</v>
      </c>
      <c r="Q2112" s="6">
        <f>VLOOKUP(Table2[[#This Row],[CustomerID]],'Hospitalisation Details'!A:M,13,FALSE)</f>
        <v>18</v>
      </c>
      <c r="R2112" s="41"/>
    </row>
    <row r="2113" spans="1:18" x14ac:dyDescent="0.3">
      <c r="A2113" s="6" t="str">
        <f>VLOOKUP('Customer Names'!A2113,'Customer Names'!A:A,1,FALSE)</f>
        <v>Id2112</v>
      </c>
      <c r="B2113" s="6" t="str">
        <f>VLOOKUP(Table2[[#This Row],[CustomerID]],'Customer Names'!A:E,4,FALSE)</f>
        <v xml:space="preserve">  Kristin R</v>
      </c>
      <c r="C2113" s="6">
        <f>VLOOKUP(Table2[[#This Row],[CustomerID]],'Medical Examinations'!A:J,2,FALSE)</f>
        <v>30.305</v>
      </c>
      <c r="D2113" s="6">
        <f>VLOOKUP(Table2[[#This Row],[CustomerID]],'Medical Examinations'!A:J,3,FALSE)</f>
        <v>5.08</v>
      </c>
      <c r="E2113" s="6" t="str">
        <f>VLOOKUP(Table2[[#This Row],[CustomerID]],'Medical Examinations'!A:J,4,FALSE)</f>
        <v>No</v>
      </c>
      <c r="F2113" s="6" t="str">
        <f>VLOOKUP(Table2[[#This Row],[CustomerID]],'Medical Examinations'!A:J,5,FALSE)</f>
        <v>yes</v>
      </c>
      <c r="G2113" s="6" t="str">
        <f>VLOOKUP(Table2[[#This Row],[CustomerID]],'Medical Examinations'!A:J,6,FALSE)</f>
        <v>No</v>
      </c>
      <c r="H2113" s="6">
        <f>VLOOKUP(Table2[[#This Row],[CustomerID]],'Medical Examinations'!A:J,7,FALSE)</f>
        <v>1</v>
      </c>
      <c r="I2113" s="6" t="str">
        <f>VLOOKUP(Table2[[#This Row],[CustomerID]],'Medical Examinations'!A:J,8,FALSE)</f>
        <v>No</v>
      </c>
      <c r="J2113" s="6">
        <f>VLOOKUP(Table2[[#This Row],[CustomerID]],'Medical Examinations'!A:J,9,FALSE)</f>
        <v>0</v>
      </c>
      <c r="K2113" s="6">
        <f>VLOOKUP(Table2[[#This Row],[CustomerID]],'Medical Examinations'!A:J,10,FALSE)</f>
        <v>0</v>
      </c>
      <c r="L2113" s="6" t="str">
        <f>VLOOKUP(Table2[[#This Row],[CustomerID]],'Hospitalisation Details'!A:M,12,FALSE)</f>
        <v>28-Oct-2004</v>
      </c>
      <c r="M2113" s="6">
        <f>VLOOKUP(Table2[[#This Row],[CustomerID]],'Hospitalisation Details'!A:M,7,FALSE)</f>
        <v>2203.7399999999998</v>
      </c>
      <c r="N2113" s="6" t="str">
        <f>VLOOKUP(Table2[[#This Row],[CustomerID]],'Hospitalisation Details'!A:M,8,FALSE)</f>
        <v>tier - 2</v>
      </c>
      <c r="O2113" s="6" t="str">
        <f>VLOOKUP(Table2[[#This Row],[CustomerID]],'Hospitalisation Details'!A:M,9,FALSE)</f>
        <v>tier - 2</v>
      </c>
      <c r="P2113" s="6" t="str">
        <f>VLOOKUP(Table2[[#This Row],[CustomerID]],'Hospitalisation Details'!A:M,10,FALSE)</f>
        <v>R1024</v>
      </c>
      <c r="Q2113" s="6">
        <f>VLOOKUP(Table2[[#This Row],[CustomerID]],'Hospitalisation Details'!A:M,13,FALSE)</f>
        <v>18</v>
      </c>
      <c r="R2113" s="41"/>
    </row>
    <row r="2114" spans="1:18" x14ac:dyDescent="0.3">
      <c r="A2114" s="6" t="str">
        <f>VLOOKUP('Customer Names'!A2114,'Customer Names'!A:A,1,FALSE)</f>
        <v>Id2113</v>
      </c>
      <c r="B2114" s="6" t="str">
        <f>VLOOKUP(Table2[[#This Row],[CustomerID]],'Customer Names'!A:E,4,FALSE)</f>
        <v xml:space="preserve">  Beth</v>
      </c>
      <c r="C2114" s="6">
        <f>VLOOKUP(Table2[[#This Row],[CustomerID]],'Medical Examinations'!A:J,2,FALSE)</f>
        <v>30.114999999999998</v>
      </c>
      <c r="D2114" s="6">
        <f>VLOOKUP(Table2[[#This Row],[CustomerID]],'Medical Examinations'!A:J,3,FALSE)</f>
        <v>4.38</v>
      </c>
      <c r="E2114" s="6" t="str">
        <f>VLOOKUP(Table2[[#This Row],[CustomerID]],'Medical Examinations'!A:J,4,FALSE)</f>
        <v>No</v>
      </c>
      <c r="F2114" s="6" t="str">
        <f>VLOOKUP(Table2[[#This Row],[CustomerID]],'Medical Examinations'!A:J,5,FALSE)</f>
        <v>yes</v>
      </c>
      <c r="G2114" s="6" t="str">
        <f>VLOOKUP(Table2[[#This Row],[CustomerID]],'Medical Examinations'!A:J,6,FALSE)</f>
        <v>No</v>
      </c>
      <c r="H2114" s="6">
        <f>VLOOKUP(Table2[[#This Row],[CustomerID]],'Medical Examinations'!A:J,7,FALSE)</f>
        <v>1</v>
      </c>
      <c r="I2114" s="6" t="str">
        <f>VLOOKUP(Table2[[#This Row],[CustomerID]],'Medical Examinations'!A:J,8,FALSE)</f>
        <v>No</v>
      </c>
      <c r="J2114" s="6">
        <f>VLOOKUP(Table2[[#This Row],[CustomerID]],'Medical Examinations'!A:J,9,FALSE)</f>
        <v>0</v>
      </c>
      <c r="K2114" s="6">
        <f>VLOOKUP(Table2[[#This Row],[CustomerID]],'Medical Examinations'!A:J,10,FALSE)</f>
        <v>0</v>
      </c>
      <c r="L2114" s="6" t="str">
        <f>VLOOKUP(Table2[[#This Row],[CustomerID]],'Hospitalisation Details'!A:M,12,FALSE)</f>
        <v>6-Aug-2004</v>
      </c>
      <c r="M2114" s="6">
        <f>VLOOKUP(Table2[[#This Row],[CustomerID]],'Hospitalisation Details'!A:M,7,FALSE)</f>
        <v>2203.4699999999998</v>
      </c>
      <c r="N2114" s="6" t="str">
        <f>VLOOKUP(Table2[[#This Row],[CustomerID]],'Hospitalisation Details'!A:M,8,FALSE)</f>
        <v>tier - 2</v>
      </c>
      <c r="O2114" s="6" t="str">
        <f>VLOOKUP(Table2[[#This Row],[CustomerID]],'Hospitalisation Details'!A:M,9,FALSE)</f>
        <v>tier - 2</v>
      </c>
      <c r="P2114" s="6" t="str">
        <f>VLOOKUP(Table2[[#This Row],[CustomerID]],'Hospitalisation Details'!A:M,10,FALSE)</f>
        <v>R1024</v>
      </c>
      <c r="Q2114" s="6">
        <f>VLOOKUP(Table2[[#This Row],[CustomerID]],'Hospitalisation Details'!A:M,13,FALSE)</f>
        <v>18</v>
      </c>
      <c r="R2114" s="41"/>
    </row>
    <row r="2115" spans="1:18" x14ac:dyDescent="0.3">
      <c r="A2115" s="6" t="str">
        <f>VLOOKUP('Customer Names'!A2115,'Customer Names'!A:A,1,FALSE)</f>
        <v>Id2114</v>
      </c>
      <c r="B2115" s="6" t="str">
        <f>VLOOKUP(Table2[[#This Row],[CustomerID]],'Customer Names'!A:E,4,FALSE)</f>
        <v xml:space="preserve">  Allison</v>
      </c>
      <c r="C2115" s="6">
        <f>VLOOKUP(Table2[[#This Row],[CustomerID]],'Medical Examinations'!A:J,2,FALSE)</f>
        <v>24.09</v>
      </c>
      <c r="D2115" s="6">
        <f>VLOOKUP(Table2[[#This Row],[CustomerID]],'Medical Examinations'!A:J,3,FALSE)</f>
        <v>4.79</v>
      </c>
      <c r="E2115" s="6" t="str">
        <f>VLOOKUP(Table2[[#This Row],[CustomerID]],'Medical Examinations'!A:J,4,FALSE)</f>
        <v>No</v>
      </c>
      <c r="F2115" s="6" t="str">
        <f>VLOOKUP(Table2[[#This Row],[CustomerID]],'Medical Examinations'!A:J,5,FALSE)</f>
        <v>yes</v>
      </c>
      <c r="G2115" s="6" t="str">
        <f>VLOOKUP(Table2[[#This Row],[CustomerID]],'Medical Examinations'!A:J,6,FALSE)</f>
        <v>No</v>
      </c>
      <c r="H2115" s="6">
        <f>VLOOKUP(Table2[[#This Row],[CustomerID]],'Medical Examinations'!A:J,7,FALSE)</f>
        <v>1</v>
      </c>
      <c r="I2115" s="6" t="str">
        <f>VLOOKUP(Table2[[#This Row],[CustomerID]],'Medical Examinations'!A:J,8,FALSE)</f>
        <v>No</v>
      </c>
      <c r="J2115" s="6">
        <f>VLOOKUP(Table2[[#This Row],[CustomerID]],'Medical Examinations'!A:J,9,FALSE)</f>
        <v>0</v>
      </c>
      <c r="K2115" s="6">
        <f>VLOOKUP(Table2[[#This Row],[CustomerID]],'Medical Examinations'!A:J,10,FALSE)</f>
        <v>0</v>
      </c>
      <c r="L2115" s="6" t="str">
        <f>VLOOKUP(Table2[[#This Row],[CustomerID]],'Hospitalisation Details'!A:M,12,FALSE)</f>
        <v>27-Jul-2004</v>
      </c>
      <c r="M2115" s="6">
        <f>VLOOKUP(Table2[[#This Row],[CustomerID]],'Hospitalisation Details'!A:M,7,FALSE)</f>
        <v>2201.1</v>
      </c>
      <c r="N2115" s="6" t="str">
        <f>VLOOKUP(Table2[[#This Row],[CustomerID]],'Hospitalisation Details'!A:M,8,FALSE)</f>
        <v>tier - 2</v>
      </c>
      <c r="O2115" s="6" t="str">
        <f>VLOOKUP(Table2[[#This Row],[CustomerID]],'Hospitalisation Details'!A:M,9,FALSE)</f>
        <v>tier - 3</v>
      </c>
      <c r="P2115" s="6" t="str">
        <f>VLOOKUP(Table2[[#This Row],[CustomerID]],'Hospitalisation Details'!A:M,10,FALSE)</f>
        <v>R1013</v>
      </c>
      <c r="Q2115" s="6">
        <f>VLOOKUP(Table2[[#This Row],[CustomerID]],'Hospitalisation Details'!A:M,13,FALSE)</f>
        <v>18</v>
      </c>
      <c r="R2115" s="41"/>
    </row>
    <row r="2116" spans="1:18" x14ac:dyDescent="0.3">
      <c r="A2116" s="6" t="str">
        <f>VLOOKUP('Customer Names'!A2116,'Customer Names'!A:A,1,FALSE)</f>
        <v>Id2115</v>
      </c>
      <c r="B2116" s="6" t="str">
        <f>VLOOKUP(Table2[[#This Row],[CustomerID]],'Customer Names'!A:E,4,FALSE)</f>
        <v xml:space="preserve">  Ashley E</v>
      </c>
      <c r="C2116" s="6">
        <f>VLOOKUP(Table2[[#This Row],[CustomerID]],'Medical Examinations'!A:J,2,FALSE)</f>
        <v>28.215</v>
      </c>
      <c r="D2116" s="6">
        <f>VLOOKUP(Table2[[#This Row],[CustomerID]],'Medical Examinations'!A:J,3,FALSE)</f>
        <v>4.21</v>
      </c>
      <c r="E2116" s="6" t="str">
        <f>VLOOKUP(Table2[[#This Row],[CustomerID]],'Medical Examinations'!A:J,4,FALSE)</f>
        <v>No</v>
      </c>
      <c r="F2116" s="6" t="str">
        <f>VLOOKUP(Table2[[#This Row],[CustomerID]],'Medical Examinations'!A:J,5,FALSE)</f>
        <v>yes</v>
      </c>
      <c r="G2116" s="6" t="str">
        <f>VLOOKUP(Table2[[#This Row],[CustomerID]],'Medical Examinations'!A:J,6,FALSE)</f>
        <v>No</v>
      </c>
      <c r="H2116" s="6">
        <f>VLOOKUP(Table2[[#This Row],[CustomerID]],'Medical Examinations'!A:J,7,FALSE)</f>
        <v>1</v>
      </c>
      <c r="I2116" s="6" t="str">
        <f>VLOOKUP(Table2[[#This Row],[CustomerID]],'Medical Examinations'!A:J,8,FALSE)</f>
        <v>No</v>
      </c>
      <c r="J2116" s="6">
        <f>VLOOKUP(Table2[[#This Row],[CustomerID]],'Medical Examinations'!A:J,9,FALSE)</f>
        <v>0</v>
      </c>
      <c r="K2116" s="6">
        <f>VLOOKUP(Table2[[#This Row],[CustomerID]],'Medical Examinations'!A:J,10,FALSE)</f>
        <v>0</v>
      </c>
      <c r="L2116" s="6" t="str">
        <f>VLOOKUP(Table2[[#This Row],[CustomerID]],'Hospitalisation Details'!A:M,12,FALSE)</f>
        <v>12-Sep-2004</v>
      </c>
      <c r="M2116" s="6">
        <f>VLOOKUP(Table2[[#This Row],[CustomerID]],'Hospitalisation Details'!A:M,7,FALSE)</f>
        <v>2200.83</v>
      </c>
      <c r="N2116" s="6" t="str">
        <f>VLOOKUP(Table2[[#This Row],[CustomerID]],'Hospitalisation Details'!A:M,8,FALSE)</f>
        <v>tier - 2</v>
      </c>
      <c r="O2116" s="6" t="str">
        <f>VLOOKUP(Table2[[#This Row],[CustomerID]],'Hospitalisation Details'!A:M,9,FALSE)</f>
        <v>tier - 2</v>
      </c>
      <c r="P2116" s="6" t="str">
        <f>VLOOKUP(Table2[[#This Row],[CustomerID]],'Hospitalisation Details'!A:M,10,FALSE)</f>
        <v>R1024</v>
      </c>
      <c r="Q2116" s="6">
        <f>VLOOKUP(Table2[[#This Row],[CustomerID]],'Hospitalisation Details'!A:M,13,FALSE)</f>
        <v>18</v>
      </c>
      <c r="R2116" s="41"/>
    </row>
    <row r="2117" spans="1:18" x14ac:dyDescent="0.3">
      <c r="A2117" s="6" t="str">
        <f>VLOOKUP('Customer Names'!A2117,'Customer Names'!A:A,1,FALSE)</f>
        <v>Id2116</v>
      </c>
      <c r="B2117" s="6" t="str">
        <f>VLOOKUP(Table2[[#This Row],[CustomerID]],'Customer Names'!A:E,4,FALSE)</f>
        <v xml:space="preserve">  Hilary K</v>
      </c>
      <c r="C2117" s="6">
        <f>VLOOKUP(Table2[[#This Row],[CustomerID]],'Medical Examinations'!A:J,2,FALSE)</f>
        <v>26.315000000000001</v>
      </c>
      <c r="D2117" s="6">
        <f>VLOOKUP(Table2[[#This Row],[CustomerID]],'Medical Examinations'!A:J,3,FALSE)</f>
        <v>5.47</v>
      </c>
      <c r="E2117" s="6" t="str">
        <f>VLOOKUP(Table2[[#This Row],[CustomerID]],'Medical Examinations'!A:J,4,FALSE)</f>
        <v>No</v>
      </c>
      <c r="F2117" s="6" t="str">
        <f>VLOOKUP(Table2[[#This Row],[CustomerID]],'Medical Examinations'!A:J,5,FALSE)</f>
        <v>yes</v>
      </c>
      <c r="G2117" s="6" t="str">
        <f>VLOOKUP(Table2[[#This Row],[CustomerID]],'Medical Examinations'!A:J,6,FALSE)</f>
        <v>No</v>
      </c>
      <c r="H2117" s="6">
        <f>VLOOKUP(Table2[[#This Row],[CustomerID]],'Medical Examinations'!A:J,7,FALSE)</f>
        <v>1</v>
      </c>
      <c r="I2117" s="6" t="str">
        <f>VLOOKUP(Table2[[#This Row],[CustomerID]],'Medical Examinations'!A:J,8,FALSE)</f>
        <v>No</v>
      </c>
      <c r="J2117" s="6">
        <f>VLOOKUP(Table2[[#This Row],[CustomerID]],'Medical Examinations'!A:J,9,FALSE)</f>
        <v>0</v>
      </c>
      <c r="K2117" s="6">
        <f>VLOOKUP(Table2[[#This Row],[CustomerID]],'Medical Examinations'!A:J,10,FALSE)</f>
        <v>0</v>
      </c>
      <c r="L2117" s="6" t="str">
        <f>VLOOKUP(Table2[[#This Row],[CustomerID]],'Hospitalisation Details'!A:M,12,FALSE)</f>
        <v>3-Sep-2004</v>
      </c>
      <c r="M2117" s="6">
        <f>VLOOKUP(Table2[[#This Row],[CustomerID]],'Hospitalisation Details'!A:M,7,FALSE)</f>
        <v>2198.19</v>
      </c>
      <c r="N2117" s="6" t="str">
        <f>VLOOKUP(Table2[[#This Row],[CustomerID]],'Hospitalisation Details'!A:M,8,FALSE)</f>
        <v>tier - 2</v>
      </c>
      <c r="O2117" s="6" t="str">
        <f>VLOOKUP(Table2[[#This Row],[CustomerID]],'Hospitalisation Details'!A:M,9,FALSE)</f>
        <v>tier - 1</v>
      </c>
      <c r="P2117" s="6" t="str">
        <f>VLOOKUP(Table2[[#This Row],[CustomerID]],'Hospitalisation Details'!A:M,10,FALSE)</f>
        <v>R1023</v>
      </c>
      <c r="Q2117" s="6">
        <f>VLOOKUP(Table2[[#This Row],[CustomerID]],'Hospitalisation Details'!A:M,13,FALSE)</f>
        <v>18</v>
      </c>
      <c r="R2117" s="41"/>
    </row>
    <row r="2118" spans="1:18" x14ac:dyDescent="0.3">
      <c r="A2118" s="6" t="str">
        <f>VLOOKUP('Customer Names'!A2118,'Customer Names'!A:A,1,FALSE)</f>
        <v>Id2117</v>
      </c>
      <c r="B2118" s="6" t="str">
        <f>VLOOKUP(Table2[[#This Row],[CustomerID]],'Customer Names'!A:E,4,FALSE)</f>
        <v xml:space="preserve">  Dominique</v>
      </c>
      <c r="C2118" s="6">
        <f>VLOOKUP(Table2[[#This Row],[CustomerID]],'Medical Examinations'!A:J,2,FALSE)</f>
        <v>25.08</v>
      </c>
      <c r="D2118" s="6">
        <f>VLOOKUP(Table2[[#This Row],[CustomerID]],'Medical Examinations'!A:J,3,FALSE)</f>
        <v>5.09</v>
      </c>
      <c r="E2118" s="6" t="str">
        <f>VLOOKUP(Table2[[#This Row],[CustomerID]],'Medical Examinations'!A:J,4,FALSE)</f>
        <v>No</v>
      </c>
      <c r="F2118" s="6" t="str">
        <f>VLOOKUP(Table2[[#This Row],[CustomerID]],'Medical Examinations'!A:J,5,FALSE)</f>
        <v>yes</v>
      </c>
      <c r="G2118" s="6" t="str">
        <f>VLOOKUP(Table2[[#This Row],[CustomerID]],'Medical Examinations'!A:J,6,FALSE)</f>
        <v>No</v>
      </c>
      <c r="H2118" s="6">
        <f>VLOOKUP(Table2[[#This Row],[CustomerID]],'Medical Examinations'!A:J,7,FALSE)</f>
        <v>1</v>
      </c>
      <c r="I2118" s="6" t="str">
        <f>VLOOKUP(Table2[[#This Row],[CustomerID]],'Medical Examinations'!A:J,8,FALSE)</f>
        <v>No</v>
      </c>
      <c r="J2118" s="6">
        <f>VLOOKUP(Table2[[#This Row],[CustomerID]],'Medical Examinations'!A:J,9,FALSE)</f>
        <v>0</v>
      </c>
      <c r="K2118" s="6">
        <f>VLOOKUP(Table2[[#This Row],[CustomerID]],'Medical Examinations'!A:J,10,FALSE)</f>
        <v>0</v>
      </c>
      <c r="L2118" s="6" t="str">
        <f>VLOOKUP(Table2[[#This Row],[CustomerID]],'Hospitalisation Details'!A:M,12,FALSE)</f>
        <v>7-Dec-2004</v>
      </c>
      <c r="M2118" s="6">
        <f>VLOOKUP(Table2[[#This Row],[CustomerID]],'Hospitalisation Details'!A:M,7,FALSE)</f>
        <v>2196.4699999999998</v>
      </c>
      <c r="N2118" s="6" t="str">
        <f>VLOOKUP(Table2[[#This Row],[CustomerID]],'Hospitalisation Details'!A:M,8,FALSE)</f>
        <v>tier - 2</v>
      </c>
      <c r="O2118" s="6" t="str">
        <f>VLOOKUP(Table2[[#This Row],[CustomerID]],'Hospitalisation Details'!A:M,9,FALSE)</f>
        <v>tier - 3</v>
      </c>
      <c r="P2118" s="6" t="str">
        <f>VLOOKUP(Table2[[#This Row],[CustomerID]],'Hospitalisation Details'!A:M,10,FALSE)</f>
        <v>R1024</v>
      </c>
      <c r="Q2118" s="6">
        <f>VLOOKUP(Table2[[#This Row],[CustomerID]],'Hospitalisation Details'!A:M,13,FALSE)</f>
        <v>18</v>
      </c>
      <c r="R2118" s="41"/>
    </row>
    <row r="2119" spans="1:18" x14ac:dyDescent="0.3">
      <c r="A2119" s="6" t="str">
        <f>VLOOKUP('Customer Names'!A2119,'Customer Names'!A:A,1,FALSE)</f>
        <v>Id2118</v>
      </c>
      <c r="B2119" s="6" t="str">
        <f>VLOOKUP(Table2[[#This Row],[CustomerID]],'Customer Names'!A:E,4,FALSE)</f>
        <v xml:space="preserve">  Carlos I</v>
      </c>
      <c r="C2119" s="6">
        <f>VLOOKUP(Table2[[#This Row],[CustomerID]],'Medical Examinations'!A:J,2,FALSE)</f>
        <v>15.41</v>
      </c>
      <c r="D2119" s="6">
        <f>VLOOKUP(Table2[[#This Row],[CustomerID]],'Medical Examinations'!A:J,3,FALSE)</f>
        <v>5.08</v>
      </c>
      <c r="E2119" s="6" t="str">
        <f>VLOOKUP(Table2[[#This Row],[CustomerID]],'Medical Examinations'!A:J,4,FALSE)</f>
        <v>No</v>
      </c>
      <c r="F2119" s="6" t="str">
        <f>VLOOKUP(Table2[[#This Row],[CustomerID]],'Medical Examinations'!A:J,5,FALSE)</f>
        <v>No</v>
      </c>
      <c r="G2119" s="6" t="str">
        <f>VLOOKUP(Table2[[#This Row],[CustomerID]],'Medical Examinations'!A:J,6,FALSE)</f>
        <v>No</v>
      </c>
      <c r="H2119" s="6">
        <f>VLOOKUP(Table2[[#This Row],[CustomerID]],'Medical Examinations'!A:J,7,FALSE)</f>
        <v>0</v>
      </c>
      <c r="I2119" s="6" t="str">
        <f>VLOOKUP(Table2[[#This Row],[CustomerID]],'Medical Examinations'!A:J,8,FALSE)</f>
        <v>No</v>
      </c>
      <c r="J2119" s="6">
        <f>VLOOKUP(Table2[[#This Row],[CustomerID]],'Medical Examinations'!A:J,9,FALSE)</f>
        <v>0</v>
      </c>
      <c r="K2119" s="6">
        <f>VLOOKUP(Table2[[#This Row],[CustomerID]],'Medical Examinations'!A:J,10,FALSE)</f>
        <v>0</v>
      </c>
      <c r="L2119" s="6" t="str">
        <f>VLOOKUP(Table2[[#This Row],[CustomerID]],'Hospitalisation Details'!A:M,12,FALSE)</f>
        <v>16-Dec-1991</v>
      </c>
      <c r="M2119" s="6">
        <f>VLOOKUP(Table2[[#This Row],[CustomerID]],'Hospitalisation Details'!A:M,7,FALSE)</f>
        <v>2193.1999999999998</v>
      </c>
      <c r="N2119" s="6" t="str">
        <f>VLOOKUP(Table2[[#This Row],[CustomerID]],'Hospitalisation Details'!A:M,8,FALSE)</f>
        <v>tier - 2</v>
      </c>
      <c r="O2119" s="6" t="str">
        <f>VLOOKUP(Table2[[#This Row],[CustomerID]],'Hospitalisation Details'!A:M,9,FALSE)</f>
        <v>tier - 2</v>
      </c>
      <c r="P2119" s="6" t="str">
        <f>VLOOKUP(Table2[[#This Row],[CustomerID]],'Hospitalisation Details'!A:M,10,FALSE)</f>
        <v>R1012</v>
      </c>
      <c r="Q2119" s="6">
        <f>VLOOKUP(Table2[[#This Row],[CustomerID]],'Hospitalisation Details'!A:M,13,FALSE)</f>
        <v>31</v>
      </c>
      <c r="R2119" s="41"/>
    </row>
    <row r="2120" spans="1:18" x14ac:dyDescent="0.3">
      <c r="A2120" s="6" t="str">
        <f>VLOOKUP('Customer Names'!A2120,'Customer Names'!A:A,1,FALSE)</f>
        <v>Id2119</v>
      </c>
      <c r="B2120" s="6" t="str">
        <f>VLOOKUP(Table2[[#This Row],[CustomerID]],'Customer Names'!A:E,4,FALSE)</f>
        <v xml:space="preserve">  Matthew</v>
      </c>
      <c r="C2120" s="6">
        <f>VLOOKUP(Table2[[#This Row],[CustomerID]],'Medical Examinations'!A:J,2,FALSE)</f>
        <v>23.83</v>
      </c>
      <c r="D2120" s="6">
        <f>VLOOKUP(Table2[[#This Row],[CustomerID]],'Medical Examinations'!A:J,3,FALSE)</f>
        <v>5.68</v>
      </c>
      <c r="E2120" s="6" t="str">
        <f>VLOOKUP(Table2[[#This Row],[CustomerID]],'Medical Examinations'!A:J,4,FALSE)</f>
        <v>No</v>
      </c>
      <c r="F2120" s="6" t="str">
        <f>VLOOKUP(Table2[[#This Row],[CustomerID]],'Medical Examinations'!A:J,5,FALSE)</f>
        <v>No</v>
      </c>
      <c r="G2120" s="6" t="str">
        <f>VLOOKUP(Table2[[#This Row],[CustomerID]],'Medical Examinations'!A:J,6,FALSE)</f>
        <v>No</v>
      </c>
      <c r="H2120" s="6">
        <f>VLOOKUP(Table2[[#This Row],[CustomerID]],'Medical Examinations'!A:J,7,FALSE)</f>
        <v>0</v>
      </c>
      <c r="I2120" s="6" t="str">
        <f>VLOOKUP(Table2[[#This Row],[CustomerID]],'Medical Examinations'!A:J,8,FALSE)</f>
        <v>No</v>
      </c>
      <c r="J2120" s="6">
        <f>VLOOKUP(Table2[[#This Row],[CustomerID]],'Medical Examinations'!A:J,9,FALSE)</f>
        <v>0</v>
      </c>
      <c r="K2120" s="6">
        <f>VLOOKUP(Table2[[#This Row],[CustomerID]],'Medical Examinations'!A:J,10,FALSE)</f>
        <v>0</v>
      </c>
      <c r="L2120" s="6" t="str">
        <f>VLOOKUP(Table2[[#This Row],[CustomerID]],'Hospitalisation Details'!A:M,12,FALSE)</f>
        <v>27-Sep-1994</v>
      </c>
      <c r="M2120" s="6">
        <f>VLOOKUP(Table2[[#This Row],[CustomerID]],'Hospitalisation Details'!A:M,7,FALSE)</f>
        <v>2170.08</v>
      </c>
      <c r="N2120" s="6" t="str">
        <f>VLOOKUP(Table2[[#This Row],[CustomerID]],'Hospitalisation Details'!A:M,8,FALSE)</f>
        <v>tier - 2</v>
      </c>
      <c r="O2120" s="6" t="str">
        <f>VLOOKUP(Table2[[#This Row],[CustomerID]],'Hospitalisation Details'!A:M,9,FALSE)</f>
        <v>tier - 2</v>
      </c>
      <c r="P2120" s="6" t="str">
        <f>VLOOKUP(Table2[[#This Row],[CustomerID]],'Hospitalisation Details'!A:M,10,FALSE)</f>
        <v>R1013</v>
      </c>
      <c r="Q2120" s="6">
        <f>VLOOKUP(Table2[[#This Row],[CustomerID]],'Hospitalisation Details'!A:M,13,FALSE)</f>
        <v>28</v>
      </c>
      <c r="R2120" s="41"/>
    </row>
    <row r="2121" spans="1:18" x14ac:dyDescent="0.3">
      <c r="A2121" s="6" t="str">
        <f>VLOOKUP('Customer Names'!A2121,'Customer Names'!A:A,1,FALSE)</f>
        <v>Id2120</v>
      </c>
      <c r="B2121" s="6" t="str">
        <f>VLOOKUP(Table2[[#This Row],[CustomerID]],'Customer Names'!A:E,4,FALSE)</f>
        <v xml:space="preserve">  Kara</v>
      </c>
      <c r="C2121" s="6">
        <f>VLOOKUP(Table2[[#This Row],[CustomerID]],'Medical Examinations'!A:J,2,FALSE)</f>
        <v>36</v>
      </c>
      <c r="D2121" s="6">
        <f>VLOOKUP(Table2[[#This Row],[CustomerID]],'Medical Examinations'!A:J,3,FALSE)</f>
        <v>4.66</v>
      </c>
      <c r="E2121" s="6" t="str">
        <f>VLOOKUP(Table2[[#This Row],[CustomerID]],'Medical Examinations'!A:J,4,FALSE)</f>
        <v>No</v>
      </c>
      <c r="F2121" s="6" t="str">
        <f>VLOOKUP(Table2[[#This Row],[CustomerID]],'Medical Examinations'!A:J,5,FALSE)</f>
        <v>yes</v>
      </c>
      <c r="G2121" s="6" t="str">
        <f>VLOOKUP(Table2[[#This Row],[CustomerID]],'Medical Examinations'!A:J,6,FALSE)</f>
        <v>No</v>
      </c>
      <c r="H2121" s="6">
        <f>VLOOKUP(Table2[[#This Row],[CustomerID]],'Medical Examinations'!A:J,7,FALSE)</f>
        <v>1</v>
      </c>
      <c r="I2121" s="6" t="str">
        <f>VLOOKUP(Table2[[#This Row],[CustomerID]],'Medical Examinations'!A:J,8,FALSE)</f>
        <v>No</v>
      </c>
      <c r="J2121" s="6">
        <f>VLOOKUP(Table2[[#This Row],[CustomerID]],'Medical Examinations'!A:J,9,FALSE)</f>
        <v>0</v>
      </c>
      <c r="K2121" s="6">
        <f>VLOOKUP(Table2[[#This Row],[CustomerID]],'Medical Examinations'!A:J,10,FALSE)</f>
        <v>0</v>
      </c>
      <c r="L2121" s="6" t="str">
        <f>VLOOKUP(Table2[[#This Row],[CustomerID]],'Hospitalisation Details'!A:M,12,FALSE)</f>
        <v>23-Aug-2000</v>
      </c>
      <c r="M2121" s="6">
        <f>VLOOKUP(Table2[[#This Row],[CustomerID]],'Hospitalisation Details'!A:M,7,FALSE)</f>
        <v>2166.73</v>
      </c>
      <c r="N2121" s="6" t="str">
        <f>VLOOKUP(Table2[[#This Row],[CustomerID]],'Hospitalisation Details'!A:M,8,FALSE)</f>
        <v>tier - 2</v>
      </c>
      <c r="O2121" s="6" t="str">
        <f>VLOOKUP(Table2[[#This Row],[CustomerID]],'Hospitalisation Details'!A:M,9,FALSE)</f>
        <v>tier - 2</v>
      </c>
      <c r="P2121" s="6" t="str">
        <f>VLOOKUP(Table2[[#This Row],[CustomerID]],'Hospitalisation Details'!A:M,10,FALSE)</f>
        <v>R1011</v>
      </c>
      <c r="Q2121" s="6">
        <f>VLOOKUP(Table2[[#This Row],[CustomerID]],'Hospitalisation Details'!A:M,13,FALSE)</f>
        <v>22</v>
      </c>
      <c r="R2121" s="41"/>
    </row>
    <row r="2122" spans="1:18" x14ac:dyDescent="0.3">
      <c r="A2122" s="6" t="str">
        <f>VLOOKUP('Customer Names'!A2122,'Customer Names'!A:A,1,FALSE)</f>
        <v>Id2121</v>
      </c>
      <c r="B2122" s="6" t="str">
        <f>VLOOKUP(Table2[[#This Row],[CustomerID]],'Customer Names'!A:E,4,FALSE)</f>
        <v xml:space="preserve">  Sarah S</v>
      </c>
      <c r="C2122" s="6">
        <f>VLOOKUP(Table2[[#This Row],[CustomerID]],'Medical Examinations'!A:J,2,FALSE)</f>
        <v>28.82</v>
      </c>
      <c r="D2122" s="6">
        <f>VLOOKUP(Table2[[#This Row],[CustomerID]],'Medical Examinations'!A:J,3,FALSE)</f>
        <v>5.59</v>
      </c>
      <c r="E2122" s="6" t="str">
        <f>VLOOKUP(Table2[[#This Row],[CustomerID]],'Medical Examinations'!A:J,4,FALSE)</f>
        <v>No</v>
      </c>
      <c r="F2122" s="6" t="str">
        <f>VLOOKUP(Table2[[#This Row],[CustomerID]],'Medical Examinations'!A:J,5,FALSE)</f>
        <v>yes</v>
      </c>
      <c r="G2122" s="6" t="str">
        <f>VLOOKUP(Table2[[#This Row],[CustomerID]],'Medical Examinations'!A:J,6,FALSE)</f>
        <v>No</v>
      </c>
      <c r="H2122" s="6">
        <f>VLOOKUP(Table2[[#This Row],[CustomerID]],'Medical Examinations'!A:J,7,FALSE)</f>
        <v>1</v>
      </c>
      <c r="I2122" s="6" t="str">
        <f>VLOOKUP(Table2[[#This Row],[CustomerID]],'Medical Examinations'!A:J,8,FALSE)</f>
        <v>No</v>
      </c>
      <c r="J2122" s="6">
        <f>VLOOKUP(Table2[[#This Row],[CustomerID]],'Medical Examinations'!A:J,9,FALSE)</f>
        <v>0</v>
      </c>
      <c r="K2122" s="6">
        <f>VLOOKUP(Table2[[#This Row],[CustomerID]],'Medical Examinations'!A:J,10,FALSE)</f>
        <v>0</v>
      </c>
      <c r="L2122" s="6" t="str">
        <f>VLOOKUP(Table2[[#This Row],[CustomerID]],'Hospitalisation Details'!A:M,12,FALSE)</f>
        <v>10-Dec-2000</v>
      </c>
      <c r="M2122" s="6">
        <f>VLOOKUP(Table2[[#This Row],[CustomerID]],'Hospitalisation Details'!A:M,7,FALSE)</f>
        <v>2156.75</v>
      </c>
      <c r="N2122" s="6" t="str">
        <f>VLOOKUP(Table2[[#This Row],[CustomerID]],'Hospitalisation Details'!A:M,8,FALSE)</f>
        <v>tier - 2</v>
      </c>
      <c r="O2122" s="6" t="str">
        <f>VLOOKUP(Table2[[#This Row],[CustomerID]],'Hospitalisation Details'!A:M,9,FALSE)</f>
        <v>tier - 2</v>
      </c>
      <c r="P2122" s="6" t="str">
        <f>VLOOKUP(Table2[[#This Row],[CustomerID]],'Hospitalisation Details'!A:M,10,FALSE)</f>
        <v>R1013</v>
      </c>
      <c r="Q2122" s="6">
        <f>VLOOKUP(Table2[[#This Row],[CustomerID]],'Hospitalisation Details'!A:M,13,FALSE)</f>
        <v>22</v>
      </c>
      <c r="R2122" s="41"/>
    </row>
    <row r="2123" spans="1:18" x14ac:dyDescent="0.3">
      <c r="A2123" s="6" t="str">
        <f>VLOOKUP('Customer Names'!A2123,'Customer Names'!A:A,1,FALSE)</f>
        <v>Id2122</v>
      </c>
      <c r="B2123" s="6" t="str">
        <f>VLOOKUP(Table2[[#This Row],[CustomerID]],'Customer Names'!A:E,4,FALSE)</f>
        <v xml:space="preserve">  Shauna R</v>
      </c>
      <c r="C2123" s="6">
        <f>VLOOKUP(Table2[[#This Row],[CustomerID]],'Medical Examinations'!A:J,2,FALSE)</f>
        <v>28.05</v>
      </c>
      <c r="D2123" s="6">
        <f>VLOOKUP(Table2[[#This Row],[CustomerID]],'Medical Examinations'!A:J,3,FALSE)</f>
        <v>6.2</v>
      </c>
      <c r="E2123" s="6" t="str">
        <f>VLOOKUP(Table2[[#This Row],[CustomerID]],'Medical Examinations'!A:J,4,FALSE)</f>
        <v>No</v>
      </c>
      <c r="F2123" s="6" t="str">
        <f>VLOOKUP(Table2[[#This Row],[CustomerID]],'Medical Examinations'!A:J,5,FALSE)</f>
        <v>yes</v>
      </c>
      <c r="G2123" s="6" t="str">
        <f>VLOOKUP(Table2[[#This Row],[CustomerID]],'Medical Examinations'!A:J,6,FALSE)</f>
        <v>No</v>
      </c>
      <c r="H2123" s="6">
        <f>VLOOKUP(Table2[[#This Row],[CustomerID]],'Medical Examinations'!A:J,7,FALSE)</f>
        <v>1</v>
      </c>
      <c r="I2123" s="6" t="str">
        <f>VLOOKUP(Table2[[#This Row],[CustomerID]],'Medical Examinations'!A:J,8,FALSE)</f>
        <v>No</v>
      </c>
      <c r="J2123" s="6">
        <f>VLOOKUP(Table2[[#This Row],[CustomerID]],'Medical Examinations'!A:J,9,FALSE)</f>
        <v>0</v>
      </c>
      <c r="K2123" s="6">
        <f>VLOOKUP(Table2[[#This Row],[CustomerID]],'Medical Examinations'!A:J,10,FALSE)</f>
        <v>0</v>
      </c>
      <c r="L2123" s="6" t="str">
        <f>VLOOKUP(Table2[[#This Row],[CustomerID]],'Hospitalisation Details'!A:M,12,FALSE)</f>
        <v>29-Nov-2000</v>
      </c>
      <c r="M2123" s="6">
        <f>VLOOKUP(Table2[[#This Row],[CustomerID]],'Hospitalisation Details'!A:M,7,FALSE)</f>
        <v>2155.6799999999998</v>
      </c>
      <c r="N2123" s="6" t="str">
        <f>VLOOKUP(Table2[[#This Row],[CustomerID]],'Hospitalisation Details'!A:M,8,FALSE)</f>
        <v>tier - 2</v>
      </c>
      <c r="O2123" s="6" t="str">
        <f>VLOOKUP(Table2[[#This Row],[CustomerID]],'Hospitalisation Details'!A:M,9,FALSE)</f>
        <v>tier - 3</v>
      </c>
      <c r="P2123" s="6" t="str">
        <f>VLOOKUP(Table2[[#This Row],[CustomerID]],'Hospitalisation Details'!A:M,10,FALSE)</f>
        <v>R1013</v>
      </c>
      <c r="Q2123" s="6">
        <f>VLOOKUP(Table2[[#This Row],[CustomerID]],'Hospitalisation Details'!A:M,13,FALSE)</f>
        <v>22</v>
      </c>
      <c r="R2123" s="41"/>
    </row>
    <row r="2124" spans="1:18" x14ac:dyDescent="0.3">
      <c r="A2124" s="6" t="str">
        <f>VLOOKUP('Customer Names'!A2124,'Customer Names'!A:A,1,FALSE)</f>
        <v>Id2123</v>
      </c>
      <c r="B2124" s="6" t="str">
        <f>VLOOKUP(Table2[[#This Row],[CustomerID]],'Customer Names'!A:E,4,FALSE)</f>
        <v xml:space="preserve">  Lindsay J</v>
      </c>
      <c r="C2124" s="6">
        <f>VLOOKUP(Table2[[#This Row],[CustomerID]],'Medical Examinations'!A:J,2,FALSE)</f>
        <v>27.1</v>
      </c>
      <c r="D2124" s="6">
        <f>VLOOKUP(Table2[[#This Row],[CustomerID]],'Medical Examinations'!A:J,3,FALSE)</f>
        <v>4.45</v>
      </c>
      <c r="E2124" s="6" t="str">
        <f>VLOOKUP(Table2[[#This Row],[CustomerID]],'Medical Examinations'!A:J,4,FALSE)</f>
        <v>No</v>
      </c>
      <c r="F2124" s="6" t="str">
        <f>VLOOKUP(Table2[[#This Row],[CustomerID]],'Medical Examinations'!A:J,5,FALSE)</f>
        <v>yes</v>
      </c>
      <c r="G2124" s="6" t="str">
        <f>VLOOKUP(Table2[[#This Row],[CustomerID]],'Medical Examinations'!A:J,6,FALSE)</f>
        <v>No</v>
      </c>
      <c r="H2124" s="6">
        <f>VLOOKUP(Table2[[#This Row],[CustomerID]],'Medical Examinations'!A:J,7,FALSE)</f>
        <v>1</v>
      </c>
      <c r="I2124" s="6" t="str">
        <f>VLOOKUP(Table2[[#This Row],[CustomerID]],'Medical Examinations'!A:J,8,FALSE)</f>
        <v>No</v>
      </c>
      <c r="J2124" s="6">
        <f>VLOOKUP(Table2[[#This Row],[CustomerID]],'Medical Examinations'!A:J,9,FALSE)</f>
        <v>0</v>
      </c>
      <c r="K2124" s="6">
        <f>VLOOKUP(Table2[[#This Row],[CustomerID]],'Medical Examinations'!A:J,10,FALSE)</f>
        <v>0</v>
      </c>
      <c r="L2124" s="6" t="str">
        <f>VLOOKUP(Table2[[#This Row],[CustomerID]],'Hospitalisation Details'!A:M,12,FALSE)</f>
        <v>22-Oct-2000</v>
      </c>
      <c r="M2124" s="6">
        <f>VLOOKUP(Table2[[#This Row],[CustomerID]],'Hospitalisation Details'!A:M,7,FALSE)</f>
        <v>2154.36</v>
      </c>
      <c r="N2124" s="6" t="str">
        <f>VLOOKUP(Table2[[#This Row],[CustomerID]],'Hospitalisation Details'!A:M,8,FALSE)</f>
        <v>tier - 2</v>
      </c>
      <c r="O2124" s="6" t="str">
        <f>VLOOKUP(Table2[[#This Row],[CustomerID]],'Hospitalisation Details'!A:M,9,FALSE)</f>
        <v>tier - 2</v>
      </c>
      <c r="P2124" s="6" t="str">
        <f>VLOOKUP(Table2[[#This Row],[CustomerID]],'Hospitalisation Details'!A:M,10,FALSE)</f>
        <v>R1011</v>
      </c>
      <c r="Q2124" s="6">
        <f>VLOOKUP(Table2[[#This Row],[CustomerID]],'Hospitalisation Details'!A:M,13,FALSE)</f>
        <v>22</v>
      </c>
      <c r="R2124" s="41"/>
    </row>
    <row r="2125" spans="1:18" x14ac:dyDescent="0.3">
      <c r="A2125" s="6" t="str">
        <f>VLOOKUP('Customer Names'!A2125,'Customer Names'!A:A,1,FALSE)</f>
        <v>Id2124</v>
      </c>
      <c r="B2125" s="6" t="str">
        <f>VLOOKUP(Table2[[#This Row],[CustomerID]],'Customer Names'!A:E,4,FALSE)</f>
        <v xml:space="preserve">  Danya A</v>
      </c>
      <c r="C2125" s="6">
        <f>VLOOKUP(Table2[[#This Row],[CustomerID]],'Medical Examinations'!A:J,2,FALSE)</f>
        <v>24.3</v>
      </c>
      <c r="D2125" s="6">
        <f>VLOOKUP(Table2[[#This Row],[CustomerID]],'Medical Examinations'!A:J,3,FALSE)</f>
        <v>6.1</v>
      </c>
      <c r="E2125" s="6" t="str">
        <f>VLOOKUP(Table2[[#This Row],[CustomerID]],'Medical Examinations'!A:J,4,FALSE)</f>
        <v>Yes</v>
      </c>
      <c r="F2125" s="6" t="str">
        <f>VLOOKUP(Table2[[#This Row],[CustomerID]],'Medical Examinations'!A:J,5,FALSE)</f>
        <v>yes</v>
      </c>
      <c r="G2125" s="6" t="str">
        <f>VLOOKUP(Table2[[#This Row],[CustomerID]],'Medical Examinations'!A:J,6,FALSE)</f>
        <v>No</v>
      </c>
      <c r="H2125" s="6">
        <f>VLOOKUP(Table2[[#This Row],[CustomerID]],'Medical Examinations'!A:J,7,FALSE)</f>
        <v>1</v>
      </c>
      <c r="I2125" s="6" t="str">
        <f>VLOOKUP(Table2[[#This Row],[CustomerID]],'Medical Examinations'!A:J,8,FALSE)</f>
        <v>No</v>
      </c>
      <c r="J2125" s="6">
        <f>VLOOKUP(Table2[[#This Row],[CustomerID]],'Medical Examinations'!A:J,9,FALSE)</f>
        <v>0</v>
      </c>
      <c r="K2125" s="6">
        <f>VLOOKUP(Table2[[#This Row],[CustomerID]],'Medical Examinations'!A:J,10,FALSE)</f>
        <v>0</v>
      </c>
      <c r="L2125" s="6" t="str">
        <f>VLOOKUP(Table2[[#This Row],[CustomerID]],'Hospitalisation Details'!A:M,12,FALSE)</f>
        <v>27-Dec-2000</v>
      </c>
      <c r="M2125" s="6">
        <f>VLOOKUP(Table2[[#This Row],[CustomerID]],'Hospitalisation Details'!A:M,7,FALSE)</f>
        <v>2150.4699999999998</v>
      </c>
      <c r="N2125" s="6" t="str">
        <f>VLOOKUP(Table2[[#This Row],[CustomerID]],'Hospitalisation Details'!A:M,8,FALSE)</f>
        <v>tier - 2</v>
      </c>
      <c r="O2125" s="6" t="str">
        <f>VLOOKUP(Table2[[#This Row],[CustomerID]],'Hospitalisation Details'!A:M,9,FALSE)</f>
        <v>tier - 3</v>
      </c>
      <c r="P2125" s="6" t="str">
        <f>VLOOKUP(Table2[[#This Row],[CustomerID]],'Hospitalisation Details'!A:M,10,FALSE)</f>
        <v>R1011</v>
      </c>
      <c r="Q2125" s="6">
        <f>VLOOKUP(Table2[[#This Row],[CustomerID]],'Hospitalisation Details'!A:M,13,FALSE)</f>
        <v>22</v>
      </c>
      <c r="R2125" s="41"/>
    </row>
    <row r="2126" spans="1:18" x14ac:dyDescent="0.3">
      <c r="A2126" s="6" t="str">
        <f>VLOOKUP('Customer Names'!A2126,'Customer Names'!A:A,1,FALSE)</f>
        <v>Id2125</v>
      </c>
      <c r="B2126" s="6" t="str">
        <f>VLOOKUP(Table2[[#This Row],[CustomerID]],'Customer Names'!A:E,4,FALSE)</f>
        <v xml:space="preserve">  Lorraine</v>
      </c>
      <c r="C2126" s="6">
        <f>VLOOKUP(Table2[[#This Row],[CustomerID]],'Medical Examinations'!A:J,2,FALSE)</f>
        <v>30.72</v>
      </c>
      <c r="D2126" s="6">
        <f>VLOOKUP(Table2[[#This Row],[CustomerID]],'Medical Examinations'!A:J,3,FALSE)</f>
        <v>6.06</v>
      </c>
      <c r="E2126" s="6" t="str">
        <f>VLOOKUP(Table2[[#This Row],[CustomerID]],'Medical Examinations'!A:J,4,FALSE)</f>
        <v>No</v>
      </c>
      <c r="F2126" s="6" t="str">
        <f>VLOOKUP(Table2[[#This Row],[CustomerID]],'Medical Examinations'!A:J,5,FALSE)</f>
        <v>yes</v>
      </c>
      <c r="G2126" s="6" t="str">
        <f>VLOOKUP(Table2[[#This Row],[CustomerID]],'Medical Examinations'!A:J,6,FALSE)</f>
        <v>No</v>
      </c>
      <c r="H2126" s="6">
        <f>VLOOKUP(Table2[[#This Row],[CustomerID]],'Medical Examinations'!A:J,7,FALSE)</f>
        <v>1</v>
      </c>
      <c r="I2126" s="6" t="str">
        <f>VLOOKUP(Table2[[#This Row],[CustomerID]],'Medical Examinations'!A:J,8,FALSE)</f>
        <v>No</v>
      </c>
      <c r="J2126" s="6">
        <f>VLOOKUP(Table2[[#This Row],[CustomerID]],'Medical Examinations'!A:J,9,FALSE)</f>
        <v>0</v>
      </c>
      <c r="K2126" s="6">
        <f>VLOOKUP(Table2[[#This Row],[CustomerID]],'Medical Examinations'!A:J,10,FALSE)</f>
        <v>0</v>
      </c>
      <c r="L2126" s="6" t="str">
        <f>VLOOKUP(Table2[[#This Row],[CustomerID]],'Hospitalisation Details'!A:M,12,FALSE)</f>
        <v>4-Oct-2004</v>
      </c>
      <c r="M2126" s="6">
        <f>VLOOKUP(Table2[[#This Row],[CustomerID]],'Hospitalisation Details'!A:M,7,FALSE)</f>
        <v>2144.85</v>
      </c>
      <c r="N2126" s="6" t="str">
        <f>VLOOKUP(Table2[[#This Row],[CustomerID]],'Hospitalisation Details'!A:M,8,FALSE)</f>
        <v>tier - 2</v>
      </c>
      <c r="O2126" s="6" t="str">
        <f>VLOOKUP(Table2[[#This Row],[CustomerID]],'Hospitalisation Details'!A:M,9,FALSE)</f>
        <v>tier - 1</v>
      </c>
      <c r="P2126" s="6" t="str">
        <f>VLOOKUP(Table2[[#This Row],[CustomerID]],'Hospitalisation Details'!A:M,10,FALSE)</f>
        <v>R1011</v>
      </c>
      <c r="Q2126" s="6">
        <f>VLOOKUP(Table2[[#This Row],[CustomerID]],'Hospitalisation Details'!A:M,13,FALSE)</f>
        <v>18</v>
      </c>
      <c r="R2126" s="41"/>
    </row>
    <row r="2127" spans="1:18" x14ac:dyDescent="0.3">
      <c r="A2127" s="6" t="str">
        <f>VLOOKUP('Customer Names'!A2127,'Customer Names'!A:A,1,FALSE)</f>
        <v>Id2126</v>
      </c>
      <c r="B2127" s="6" t="str">
        <f>VLOOKUP(Table2[[#This Row],[CustomerID]],'Customer Names'!A:E,4,FALSE)</f>
        <v xml:space="preserve">  Jennifer L</v>
      </c>
      <c r="C2127" s="6">
        <f>VLOOKUP(Table2[[#This Row],[CustomerID]],'Medical Examinations'!A:J,2,FALSE)</f>
        <v>37.43</v>
      </c>
      <c r="D2127" s="6">
        <f>VLOOKUP(Table2[[#This Row],[CustomerID]],'Medical Examinations'!A:J,3,FALSE)</f>
        <v>4.5599999999999996</v>
      </c>
      <c r="E2127" s="6" t="str">
        <f>VLOOKUP(Table2[[#This Row],[CustomerID]],'Medical Examinations'!A:J,4,FALSE)</f>
        <v>No</v>
      </c>
      <c r="F2127" s="6" t="str">
        <f>VLOOKUP(Table2[[#This Row],[CustomerID]],'Medical Examinations'!A:J,5,FALSE)</f>
        <v>No</v>
      </c>
      <c r="G2127" s="6" t="str">
        <f>VLOOKUP(Table2[[#This Row],[CustomerID]],'Medical Examinations'!A:J,6,FALSE)</f>
        <v>Yes</v>
      </c>
      <c r="H2127" s="6">
        <f>VLOOKUP(Table2[[#This Row],[CustomerID]],'Medical Examinations'!A:J,7,FALSE)</f>
        <v>1</v>
      </c>
      <c r="I2127" s="6" t="str">
        <f>VLOOKUP(Table2[[#This Row],[CustomerID]],'Medical Examinations'!A:J,8,FALSE)</f>
        <v>No</v>
      </c>
      <c r="J2127" s="6">
        <f>VLOOKUP(Table2[[#This Row],[CustomerID]],'Medical Examinations'!A:J,9,FALSE)</f>
        <v>0</v>
      </c>
      <c r="K2127" s="6">
        <f>VLOOKUP(Table2[[#This Row],[CustomerID]],'Medical Examinations'!A:J,10,FALSE)</f>
        <v>0</v>
      </c>
      <c r="L2127" s="6" t="str">
        <f>VLOOKUP(Table2[[#This Row],[CustomerID]],'Hospitalisation Details'!A:M,12,FALSE)</f>
        <v>19-Aug-2003</v>
      </c>
      <c r="M2127" s="6">
        <f>VLOOKUP(Table2[[#This Row],[CustomerID]],'Hospitalisation Details'!A:M,7,FALSE)</f>
        <v>2138.0700000000002</v>
      </c>
      <c r="N2127" s="6" t="str">
        <f>VLOOKUP(Table2[[#This Row],[CustomerID]],'Hospitalisation Details'!A:M,8,FALSE)</f>
        <v>tier - 2</v>
      </c>
      <c r="O2127" s="6" t="str">
        <f>VLOOKUP(Table2[[#This Row],[CustomerID]],'Hospitalisation Details'!A:M,9,FALSE)</f>
        <v>tier - 1</v>
      </c>
      <c r="P2127" s="6" t="str">
        <f>VLOOKUP(Table2[[#This Row],[CustomerID]],'Hospitalisation Details'!A:M,10,FALSE)</f>
        <v>R1012</v>
      </c>
      <c r="Q2127" s="6">
        <f>VLOOKUP(Table2[[#This Row],[CustomerID]],'Hospitalisation Details'!A:M,13,FALSE)</f>
        <v>19</v>
      </c>
      <c r="R2127" s="41"/>
    </row>
    <row r="2128" spans="1:18" x14ac:dyDescent="0.3">
      <c r="A2128" s="6" t="str">
        <f>VLOOKUP('Customer Names'!A2128,'Customer Names'!A:A,1,FALSE)</f>
        <v>Id2127</v>
      </c>
      <c r="B2128" s="6" t="str">
        <f>VLOOKUP(Table2[[#This Row],[CustomerID]],'Customer Names'!A:E,4,FALSE)</f>
        <v xml:space="preserve">  Jesus Sr</v>
      </c>
      <c r="C2128" s="6">
        <f>VLOOKUP(Table2[[#This Row],[CustomerID]],'Medical Examinations'!A:J,2,FALSE)</f>
        <v>25.74</v>
      </c>
      <c r="D2128" s="6">
        <f>VLOOKUP(Table2[[#This Row],[CustomerID]],'Medical Examinations'!A:J,3,FALSE)</f>
        <v>6.41</v>
      </c>
      <c r="E2128" s="6" t="str">
        <f>VLOOKUP(Table2[[#This Row],[CustomerID]],'Medical Examinations'!A:J,4,FALSE)</f>
        <v>Yes</v>
      </c>
      <c r="F2128" s="6" t="str">
        <f>VLOOKUP(Table2[[#This Row],[CustomerID]],'Medical Examinations'!A:J,5,FALSE)</f>
        <v>No</v>
      </c>
      <c r="G2128" s="6" t="str">
        <f>VLOOKUP(Table2[[#This Row],[CustomerID]],'Medical Examinations'!A:J,6,FALSE)</f>
        <v>Yes</v>
      </c>
      <c r="H2128" s="6">
        <f>VLOOKUP(Table2[[#This Row],[CustomerID]],'Medical Examinations'!A:J,7,FALSE)</f>
        <v>1</v>
      </c>
      <c r="I2128" s="6" t="str">
        <f>VLOOKUP(Table2[[#This Row],[CustomerID]],'Medical Examinations'!A:J,8,FALSE)</f>
        <v>No</v>
      </c>
      <c r="J2128" s="6">
        <f>VLOOKUP(Table2[[#This Row],[CustomerID]],'Medical Examinations'!A:J,9,FALSE)</f>
        <v>0</v>
      </c>
      <c r="K2128" s="6">
        <f>VLOOKUP(Table2[[#This Row],[CustomerID]],'Medical Examinations'!A:J,10,FALSE)</f>
        <v>0</v>
      </c>
      <c r="L2128" s="6" t="str">
        <f>VLOOKUP(Table2[[#This Row],[CustomerID]],'Hospitalisation Details'!A:M,12,FALSE)</f>
        <v>3-Sep-1997</v>
      </c>
      <c r="M2128" s="6">
        <f>VLOOKUP(Table2[[#This Row],[CustomerID]],'Hospitalisation Details'!A:M,7,FALSE)</f>
        <v>2137.65</v>
      </c>
      <c r="N2128" s="6" t="str">
        <f>VLOOKUP(Table2[[#This Row],[CustomerID]],'Hospitalisation Details'!A:M,8,FALSE)</f>
        <v>tier - 3</v>
      </c>
      <c r="O2128" s="6" t="str">
        <f>VLOOKUP(Table2[[#This Row],[CustomerID]],'Hospitalisation Details'!A:M,9,FALSE)</f>
        <v>tier - 1</v>
      </c>
      <c r="P2128" s="6" t="str">
        <f>VLOOKUP(Table2[[#This Row],[CustomerID]],'Hospitalisation Details'!A:M,10,FALSE)</f>
        <v>R1013</v>
      </c>
      <c r="Q2128" s="6">
        <f>VLOOKUP(Table2[[#This Row],[CustomerID]],'Hospitalisation Details'!A:M,13,FALSE)</f>
        <v>25</v>
      </c>
      <c r="R2128" s="41"/>
    </row>
    <row r="2129" spans="1:18" x14ac:dyDescent="0.3">
      <c r="A2129" s="6" t="str">
        <f>VLOOKUP('Customer Names'!A2129,'Customer Names'!A:A,1,FALSE)</f>
        <v>Id2128</v>
      </c>
      <c r="B2129" s="6" t="str">
        <f>VLOOKUP(Table2[[#This Row],[CustomerID]],'Customer Names'!A:E,4,FALSE)</f>
        <v xml:space="preserve">  Kristen</v>
      </c>
      <c r="C2129" s="6">
        <f>VLOOKUP(Table2[[#This Row],[CustomerID]],'Medical Examinations'!A:J,2,FALSE)</f>
        <v>36.575000000000003</v>
      </c>
      <c r="D2129" s="6">
        <f>VLOOKUP(Table2[[#This Row],[CustomerID]],'Medical Examinations'!A:J,3,FALSE)</f>
        <v>5.57</v>
      </c>
      <c r="E2129" s="6" t="str">
        <f>VLOOKUP(Table2[[#This Row],[CustomerID]],'Medical Examinations'!A:J,4,FALSE)</f>
        <v>No</v>
      </c>
      <c r="F2129" s="6" t="str">
        <f>VLOOKUP(Table2[[#This Row],[CustomerID]],'Medical Examinations'!A:J,5,FALSE)</f>
        <v>No</v>
      </c>
      <c r="G2129" s="6" t="str">
        <f>VLOOKUP(Table2[[#This Row],[CustomerID]],'Medical Examinations'!A:J,6,FALSE)</f>
        <v>Yes</v>
      </c>
      <c r="H2129" s="6">
        <f>VLOOKUP(Table2[[#This Row],[CustomerID]],'Medical Examinations'!A:J,7,FALSE)</f>
        <v>1</v>
      </c>
      <c r="I2129" s="6" t="str">
        <f>VLOOKUP(Table2[[#This Row],[CustomerID]],'Medical Examinations'!A:J,8,FALSE)</f>
        <v>No</v>
      </c>
      <c r="J2129" s="6">
        <f>VLOOKUP(Table2[[#This Row],[CustomerID]],'Medical Examinations'!A:J,9,FALSE)</f>
        <v>0</v>
      </c>
      <c r="K2129" s="6">
        <f>VLOOKUP(Table2[[#This Row],[CustomerID]],'Medical Examinations'!A:J,10,FALSE)</f>
        <v>0</v>
      </c>
      <c r="L2129" s="6" t="str">
        <f>VLOOKUP(Table2[[#This Row],[CustomerID]],'Hospitalisation Details'!A:M,12,FALSE)</f>
        <v>26-Sep-2003</v>
      </c>
      <c r="M2129" s="6">
        <f>VLOOKUP(Table2[[#This Row],[CustomerID]],'Hospitalisation Details'!A:M,7,FALSE)</f>
        <v>2136.88</v>
      </c>
      <c r="N2129" s="6" t="str">
        <f>VLOOKUP(Table2[[#This Row],[CustomerID]],'Hospitalisation Details'!A:M,8,FALSE)</f>
        <v>tier - 2</v>
      </c>
      <c r="O2129" s="6" t="str">
        <f>VLOOKUP(Table2[[#This Row],[CustomerID]],'Hospitalisation Details'!A:M,9,FALSE)</f>
        <v>tier - 2</v>
      </c>
      <c r="P2129" s="6" t="str">
        <f>VLOOKUP(Table2[[#This Row],[CustomerID]],'Hospitalisation Details'!A:M,10,FALSE)</f>
        <v>R1012</v>
      </c>
      <c r="Q2129" s="6">
        <f>VLOOKUP(Table2[[#This Row],[CustomerID]],'Hospitalisation Details'!A:M,13,FALSE)</f>
        <v>19</v>
      </c>
      <c r="R2129" s="41"/>
    </row>
    <row r="2130" spans="1:18" x14ac:dyDescent="0.3">
      <c r="A2130" s="6" t="str">
        <f>VLOOKUP('Customer Names'!A2130,'Customer Names'!A:A,1,FALSE)</f>
        <v>Id2129</v>
      </c>
      <c r="B2130" s="6" t="str">
        <f>VLOOKUP(Table2[[#This Row],[CustomerID]],'Customer Names'!A:E,4,FALSE)</f>
        <v xml:space="preserve">  Catherine C</v>
      </c>
      <c r="C2130" s="6">
        <f>VLOOKUP(Table2[[#This Row],[CustomerID]],'Medical Examinations'!A:J,2,FALSE)</f>
        <v>35.15</v>
      </c>
      <c r="D2130" s="6">
        <f>VLOOKUP(Table2[[#This Row],[CustomerID]],'Medical Examinations'!A:J,3,FALSE)</f>
        <v>5.47</v>
      </c>
      <c r="E2130" s="6" t="str">
        <f>VLOOKUP(Table2[[#This Row],[CustomerID]],'Medical Examinations'!A:J,4,FALSE)</f>
        <v>No</v>
      </c>
      <c r="F2130" s="6" t="str">
        <f>VLOOKUP(Table2[[#This Row],[CustomerID]],'Medical Examinations'!A:J,5,FALSE)</f>
        <v>No</v>
      </c>
      <c r="G2130" s="6" t="str">
        <f>VLOOKUP(Table2[[#This Row],[CustomerID]],'Medical Examinations'!A:J,6,FALSE)</f>
        <v>Yes</v>
      </c>
      <c r="H2130" s="6">
        <f>VLOOKUP(Table2[[#This Row],[CustomerID]],'Medical Examinations'!A:J,7,FALSE)</f>
        <v>1</v>
      </c>
      <c r="I2130" s="6" t="str">
        <f>VLOOKUP(Table2[[#This Row],[CustomerID]],'Medical Examinations'!A:J,8,FALSE)</f>
        <v>No</v>
      </c>
      <c r="J2130" s="6">
        <f>VLOOKUP(Table2[[#This Row],[CustomerID]],'Medical Examinations'!A:J,9,FALSE)</f>
        <v>0</v>
      </c>
      <c r="K2130" s="6">
        <f>VLOOKUP(Table2[[#This Row],[CustomerID]],'Medical Examinations'!A:J,10,FALSE)</f>
        <v>0</v>
      </c>
      <c r="L2130" s="6" t="str">
        <f>VLOOKUP(Table2[[#This Row],[CustomerID]],'Hospitalisation Details'!A:M,12,FALSE)</f>
        <v>1-Sep-2003</v>
      </c>
      <c r="M2130" s="6">
        <f>VLOOKUP(Table2[[#This Row],[CustomerID]],'Hospitalisation Details'!A:M,7,FALSE)</f>
        <v>2134.9</v>
      </c>
      <c r="N2130" s="6" t="str">
        <f>VLOOKUP(Table2[[#This Row],[CustomerID]],'Hospitalisation Details'!A:M,8,FALSE)</f>
        <v>tier - 2</v>
      </c>
      <c r="O2130" s="6" t="str">
        <f>VLOOKUP(Table2[[#This Row],[CustomerID]],'Hospitalisation Details'!A:M,9,FALSE)</f>
        <v>tier - 3</v>
      </c>
      <c r="P2130" s="6" t="str">
        <f>VLOOKUP(Table2[[#This Row],[CustomerID]],'Hospitalisation Details'!A:M,10,FALSE)</f>
        <v>R1012</v>
      </c>
      <c r="Q2130" s="6">
        <f>VLOOKUP(Table2[[#This Row],[CustomerID]],'Hospitalisation Details'!A:M,13,FALSE)</f>
        <v>19</v>
      </c>
      <c r="R2130" s="41"/>
    </row>
    <row r="2131" spans="1:18" x14ac:dyDescent="0.3">
      <c r="A2131" s="6" t="str">
        <f>VLOOKUP('Customer Names'!A2131,'Customer Names'!A:A,1,FALSE)</f>
        <v>Id2130</v>
      </c>
      <c r="B2131" s="6" t="str">
        <f>VLOOKUP(Table2[[#This Row],[CustomerID]],'Customer Names'!A:E,4,FALSE)</f>
        <v xml:space="preserve">  Paula</v>
      </c>
      <c r="C2131" s="6">
        <f>VLOOKUP(Table2[[#This Row],[CustomerID]],'Medical Examinations'!A:J,2,FALSE)</f>
        <v>32.11</v>
      </c>
      <c r="D2131" s="6">
        <f>VLOOKUP(Table2[[#This Row],[CustomerID]],'Medical Examinations'!A:J,3,FALSE)</f>
        <v>4.43</v>
      </c>
      <c r="E2131" s="6" t="str">
        <f>VLOOKUP(Table2[[#This Row],[CustomerID]],'Medical Examinations'!A:J,4,FALSE)</f>
        <v>No</v>
      </c>
      <c r="F2131" s="6" t="str">
        <f>VLOOKUP(Table2[[#This Row],[CustomerID]],'Medical Examinations'!A:J,5,FALSE)</f>
        <v>No</v>
      </c>
      <c r="G2131" s="6" t="str">
        <f>VLOOKUP(Table2[[#This Row],[CustomerID]],'Medical Examinations'!A:J,6,FALSE)</f>
        <v>Yes</v>
      </c>
      <c r="H2131" s="6">
        <f>VLOOKUP(Table2[[#This Row],[CustomerID]],'Medical Examinations'!A:J,7,FALSE)</f>
        <v>1</v>
      </c>
      <c r="I2131" s="6" t="str">
        <f>VLOOKUP(Table2[[#This Row],[CustomerID]],'Medical Examinations'!A:J,8,FALSE)</f>
        <v>No</v>
      </c>
      <c r="J2131" s="6">
        <f>VLOOKUP(Table2[[#This Row],[CustomerID]],'Medical Examinations'!A:J,9,FALSE)</f>
        <v>0</v>
      </c>
      <c r="K2131" s="6">
        <f>VLOOKUP(Table2[[#This Row],[CustomerID]],'Medical Examinations'!A:J,10,FALSE)</f>
        <v>0</v>
      </c>
      <c r="L2131" s="6" t="str">
        <f>VLOOKUP(Table2[[#This Row],[CustomerID]],'Hospitalisation Details'!A:M,12,FALSE)</f>
        <v>22-Dec-2003</v>
      </c>
      <c r="M2131" s="6">
        <f>VLOOKUP(Table2[[#This Row],[CustomerID]],'Hospitalisation Details'!A:M,7,FALSE)</f>
        <v>2130.6799999999998</v>
      </c>
      <c r="N2131" s="6" t="str">
        <f>VLOOKUP(Table2[[#This Row],[CustomerID]],'Hospitalisation Details'!A:M,8,FALSE)</f>
        <v>tier - 2</v>
      </c>
      <c r="O2131" s="6" t="str">
        <f>VLOOKUP(Table2[[#This Row],[CustomerID]],'Hospitalisation Details'!A:M,9,FALSE)</f>
        <v>tier - 3</v>
      </c>
      <c r="P2131" s="6" t="str">
        <f>VLOOKUP(Table2[[#This Row],[CustomerID]],'Hospitalisation Details'!A:M,10,FALSE)</f>
        <v>R1012</v>
      </c>
      <c r="Q2131" s="6">
        <f>VLOOKUP(Table2[[#This Row],[CustomerID]],'Hospitalisation Details'!A:M,13,FALSE)</f>
        <v>19</v>
      </c>
      <c r="R2131" s="41"/>
    </row>
    <row r="2132" spans="1:18" x14ac:dyDescent="0.3">
      <c r="A2132" s="6" t="str">
        <f>VLOOKUP('Customer Names'!A2132,'Customer Names'!A:A,1,FALSE)</f>
        <v>Id2131</v>
      </c>
      <c r="B2132" s="6" t="str">
        <f>VLOOKUP(Table2[[#This Row],[CustomerID]],'Customer Names'!A:E,4,FALSE)</f>
        <v xml:space="preserve">  Evan</v>
      </c>
      <c r="C2132" s="6">
        <f>VLOOKUP(Table2[[#This Row],[CustomerID]],'Medical Examinations'!A:J,2,FALSE)</f>
        <v>30.495000000000001</v>
      </c>
      <c r="D2132" s="6">
        <f>VLOOKUP(Table2[[#This Row],[CustomerID]],'Medical Examinations'!A:J,3,FALSE)</f>
        <v>4.95</v>
      </c>
      <c r="E2132" s="6" t="str">
        <f>VLOOKUP(Table2[[#This Row],[CustomerID]],'Medical Examinations'!A:J,4,FALSE)</f>
        <v>No</v>
      </c>
      <c r="F2132" s="6" t="str">
        <f>VLOOKUP(Table2[[#This Row],[CustomerID]],'Medical Examinations'!A:J,5,FALSE)</f>
        <v>No</v>
      </c>
      <c r="G2132" s="6" t="str">
        <f>VLOOKUP(Table2[[#This Row],[CustomerID]],'Medical Examinations'!A:J,6,FALSE)</f>
        <v>Yes</v>
      </c>
      <c r="H2132" s="6">
        <f>VLOOKUP(Table2[[#This Row],[CustomerID]],'Medical Examinations'!A:J,7,FALSE)</f>
        <v>1</v>
      </c>
      <c r="I2132" s="6" t="str">
        <f>VLOOKUP(Table2[[#This Row],[CustomerID]],'Medical Examinations'!A:J,8,FALSE)</f>
        <v>No</v>
      </c>
      <c r="J2132" s="6">
        <f>VLOOKUP(Table2[[#This Row],[CustomerID]],'Medical Examinations'!A:J,9,FALSE)</f>
        <v>0</v>
      </c>
      <c r="K2132" s="6">
        <f>VLOOKUP(Table2[[#This Row],[CustomerID]],'Medical Examinations'!A:J,10,FALSE)</f>
        <v>0</v>
      </c>
      <c r="L2132" s="6" t="str">
        <f>VLOOKUP(Table2[[#This Row],[CustomerID]],'Hospitalisation Details'!A:M,12,FALSE)</f>
        <v>30-Aug-2003</v>
      </c>
      <c r="M2132" s="6">
        <f>VLOOKUP(Table2[[#This Row],[CustomerID]],'Hospitalisation Details'!A:M,7,FALSE)</f>
        <v>2128.4299999999998</v>
      </c>
      <c r="N2132" s="6" t="str">
        <f>VLOOKUP(Table2[[#This Row],[CustomerID]],'Hospitalisation Details'!A:M,8,FALSE)</f>
        <v>tier - 2</v>
      </c>
      <c r="O2132" s="6" t="str">
        <f>VLOOKUP(Table2[[#This Row],[CustomerID]],'Hospitalisation Details'!A:M,9,FALSE)</f>
        <v>tier - 1</v>
      </c>
      <c r="P2132" s="6" t="str">
        <f>VLOOKUP(Table2[[#This Row],[CustomerID]],'Hospitalisation Details'!A:M,10,FALSE)</f>
        <v>R1012</v>
      </c>
      <c r="Q2132" s="6">
        <f>VLOOKUP(Table2[[#This Row],[CustomerID]],'Hospitalisation Details'!A:M,13,FALSE)</f>
        <v>19</v>
      </c>
      <c r="R2132" s="41"/>
    </row>
    <row r="2133" spans="1:18" x14ac:dyDescent="0.3">
      <c r="A2133" s="6" t="str">
        <f>VLOOKUP('Customer Names'!A2133,'Customer Names'!A:A,1,FALSE)</f>
        <v>Id2132</v>
      </c>
      <c r="B2133" s="6" t="str">
        <f>VLOOKUP(Table2[[#This Row],[CustomerID]],'Customer Names'!A:E,4,FALSE)</f>
        <v xml:space="preserve">  Nathan J</v>
      </c>
      <c r="C2133" s="6">
        <f>VLOOKUP(Table2[[#This Row],[CustomerID]],'Medical Examinations'!A:J,2,FALSE)</f>
        <v>29.24</v>
      </c>
      <c r="D2133" s="6">
        <f>VLOOKUP(Table2[[#This Row],[CustomerID]],'Medical Examinations'!A:J,3,FALSE)</f>
        <v>4.04</v>
      </c>
      <c r="E2133" s="6" t="str">
        <f>VLOOKUP(Table2[[#This Row],[CustomerID]],'Medical Examinations'!A:J,4,FALSE)</f>
        <v>No</v>
      </c>
      <c r="F2133" s="6" t="str">
        <f>VLOOKUP(Table2[[#This Row],[CustomerID]],'Medical Examinations'!A:J,5,FALSE)</f>
        <v>yes</v>
      </c>
      <c r="G2133" s="6" t="str">
        <f>VLOOKUP(Table2[[#This Row],[CustomerID]],'Medical Examinations'!A:J,6,FALSE)</f>
        <v>No</v>
      </c>
      <c r="H2133" s="6">
        <f>VLOOKUP(Table2[[#This Row],[CustomerID]],'Medical Examinations'!A:J,7,FALSE)</f>
        <v>1</v>
      </c>
      <c r="I2133" s="6" t="str">
        <f>VLOOKUP(Table2[[#This Row],[CustomerID]],'Medical Examinations'!A:J,8,FALSE)</f>
        <v>No</v>
      </c>
      <c r="J2133" s="6">
        <f>VLOOKUP(Table2[[#This Row],[CustomerID]],'Medical Examinations'!A:J,9,FALSE)</f>
        <v>0</v>
      </c>
      <c r="K2133" s="6">
        <f>VLOOKUP(Table2[[#This Row],[CustomerID]],'Medical Examinations'!A:J,10,FALSE)</f>
        <v>0</v>
      </c>
      <c r="L2133" s="6" t="str">
        <f>VLOOKUP(Table2[[#This Row],[CustomerID]],'Hospitalisation Details'!A:M,12,FALSE)</f>
        <v>4-Nov-2004</v>
      </c>
      <c r="M2133" s="6">
        <f>VLOOKUP(Table2[[#This Row],[CustomerID]],'Hospitalisation Details'!A:M,7,FALSE)</f>
        <v>2118.61</v>
      </c>
      <c r="N2133" s="6" t="str">
        <f>VLOOKUP(Table2[[#This Row],[CustomerID]],'Hospitalisation Details'!A:M,8,FALSE)</f>
        <v>tier - 2</v>
      </c>
      <c r="O2133" s="6" t="str">
        <f>VLOOKUP(Table2[[#This Row],[CustomerID]],'Hospitalisation Details'!A:M,9,FALSE)</f>
        <v>tier - 1</v>
      </c>
      <c r="P2133" s="6" t="str">
        <f>VLOOKUP(Table2[[#This Row],[CustomerID]],'Hospitalisation Details'!A:M,10,FALSE)</f>
        <v>R1012</v>
      </c>
      <c r="Q2133" s="6">
        <f>VLOOKUP(Table2[[#This Row],[CustomerID]],'Hospitalisation Details'!A:M,13,FALSE)</f>
        <v>18</v>
      </c>
      <c r="R2133" s="41"/>
    </row>
    <row r="2134" spans="1:18" x14ac:dyDescent="0.3">
      <c r="A2134" s="6" t="str">
        <f>VLOOKUP('Customer Names'!A2134,'Customer Names'!A:A,1,FALSE)</f>
        <v>Id2133</v>
      </c>
      <c r="B2134" s="6" t="str">
        <f>VLOOKUP(Table2[[#This Row],[CustomerID]],'Customer Names'!A:E,4,FALSE)</f>
        <v xml:space="preserve">  Ashley M</v>
      </c>
      <c r="C2134" s="6">
        <f>VLOOKUP(Table2[[#This Row],[CustomerID]],'Medical Examinations'!A:J,2,FALSE)</f>
        <v>22.515000000000001</v>
      </c>
      <c r="D2134" s="6">
        <f>VLOOKUP(Table2[[#This Row],[CustomerID]],'Medical Examinations'!A:J,3,FALSE)</f>
        <v>5.93</v>
      </c>
      <c r="E2134" s="6" t="str">
        <f>VLOOKUP(Table2[[#This Row],[CustomerID]],'Medical Examinations'!A:J,4,FALSE)</f>
        <v>No</v>
      </c>
      <c r="F2134" s="6" t="str">
        <f>VLOOKUP(Table2[[#This Row],[CustomerID]],'Medical Examinations'!A:J,5,FALSE)</f>
        <v>No</v>
      </c>
      <c r="G2134" s="6" t="str">
        <f>VLOOKUP(Table2[[#This Row],[CustomerID]],'Medical Examinations'!A:J,6,FALSE)</f>
        <v>Yes</v>
      </c>
      <c r="H2134" s="6">
        <f>VLOOKUP(Table2[[#This Row],[CustomerID]],'Medical Examinations'!A:J,7,FALSE)</f>
        <v>1</v>
      </c>
      <c r="I2134" s="6" t="str">
        <f>VLOOKUP(Table2[[#This Row],[CustomerID]],'Medical Examinations'!A:J,8,FALSE)</f>
        <v>No</v>
      </c>
      <c r="J2134" s="6">
        <f>VLOOKUP(Table2[[#This Row],[CustomerID]],'Medical Examinations'!A:J,9,FALSE)</f>
        <v>0</v>
      </c>
      <c r="K2134" s="6">
        <f>VLOOKUP(Table2[[#This Row],[CustomerID]],'Medical Examinations'!A:J,10,FALSE)</f>
        <v>0</v>
      </c>
      <c r="L2134" s="6" t="str">
        <f>VLOOKUP(Table2[[#This Row],[CustomerID]],'Hospitalisation Details'!A:M,12,FALSE)</f>
        <v>30-Sep-2003</v>
      </c>
      <c r="M2134" s="6">
        <f>VLOOKUP(Table2[[#This Row],[CustomerID]],'Hospitalisation Details'!A:M,7,FALSE)</f>
        <v>2117.34</v>
      </c>
      <c r="N2134" s="6" t="str">
        <f>VLOOKUP(Table2[[#This Row],[CustomerID]],'Hospitalisation Details'!A:M,8,FALSE)</f>
        <v>tier - 2</v>
      </c>
      <c r="O2134" s="6" t="str">
        <f>VLOOKUP(Table2[[#This Row],[CustomerID]],'Hospitalisation Details'!A:M,9,FALSE)</f>
        <v>tier - 3</v>
      </c>
      <c r="P2134" s="6" t="str">
        <f>VLOOKUP(Table2[[#This Row],[CustomerID]],'Hospitalisation Details'!A:M,10,FALSE)</f>
        <v>R1012</v>
      </c>
      <c r="Q2134" s="6">
        <f>VLOOKUP(Table2[[#This Row],[CustomerID]],'Hospitalisation Details'!A:M,13,FALSE)</f>
        <v>19</v>
      </c>
      <c r="R2134" s="41"/>
    </row>
    <row r="2135" spans="1:18" x14ac:dyDescent="0.3">
      <c r="A2135" s="6" t="str">
        <f>VLOOKUP('Customer Names'!A2135,'Customer Names'!A:A,1,FALSE)</f>
        <v>Id2134</v>
      </c>
      <c r="B2135" s="6" t="str">
        <f>VLOOKUP(Table2[[#This Row],[CustomerID]],'Customer Names'!A:E,4,FALSE)</f>
        <v xml:space="preserve">  Jason</v>
      </c>
      <c r="C2135" s="6">
        <f>VLOOKUP(Table2[[#This Row],[CustomerID]],'Medical Examinations'!A:J,2,FALSE)</f>
        <v>15.65</v>
      </c>
      <c r="D2135" s="6">
        <f>VLOOKUP(Table2[[#This Row],[CustomerID]],'Medical Examinations'!A:J,3,FALSE)</f>
        <v>4.2300000000000004</v>
      </c>
      <c r="E2135" s="6" t="str">
        <f>VLOOKUP(Table2[[#This Row],[CustomerID]],'Medical Examinations'!A:J,4,FALSE)</f>
        <v>No</v>
      </c>
      <c r="F2135" s="6" t="str">
        <f>VLOOKUP(Table2[[#This Row],[CustomerID]],'Medical Examinations'!A:J,5,FALSE)</f>
        <v>No</v>
      </c>
      <c r="G2135" s="6" t="str">
        <f>VLOOKUP(Table2[[#This Row],[CustomerID]],'Medical Examinations'!A:J,6,FALSE)</f>
        <v>No</v>
      </c>
      <c r="H2135" s="6">
        <f>VLOOKUP(Table2[[#This Row],[CustomerID]],'Medical Examinations'!A:J,7,FALSE)</f>
        <v>0</v>
      </c>
      <c r="I2135" s="6" t="str">
        <f>VLOOKUP(Table2[[#This Row],[CustomerID]],'Medical Examinations'!A:J,8,FALSE)</f>
        <v>No</v>
      </c>
      <c r="J2135" s="6">
        <f>VLOOKUP(Table2[[#This Row],[CustomerID]],'Medical Examinations'!A:J,9,FALSE)</f>
        <v>0</v>
      </c>
      <c r="K2135" s="6">
        <f>VLOOKUP(Table2[[#This Row],[CustomerID]],'Medical Examinations'!A:J,10,FALSE)</f>
        <v>0</v>
      </c>
      <c r="L2135" s="6" t="str">
        <f>VLOOKUP(Table2[[#This Row],[CustomerID]],'Hospitalisation Details'!A:M,12,FALSE)</f>
        <v>21-Jul-1989</v>
      </c>
      <c r="M2135" s="6">
        <f>VLOOKUP(Table2[[#This Row],[CustomerID]],'Hospitalisation Details'!A:M,7,FALSE)</f>
        <v>2106.2600000000002</v>
      </c>
      <c r="N2135" s="6" t="str">
        <f>VLOOKUP(Table2[[#This Row],[CustomerID]],'Hospitalisation Details'!A:M,8,FALSE)</f>
        <v>tier - 2</v>
      </c>
      <c r="O2135" s="6" t="str">
        <f>VLOOKUP(Table2[[#This Row],[CustomerID]],'Hospitalisation Details'!A:M,9,FALSE)</f>
        <v>tier - 2</v>
      </c>
      <c r="P2135" s="6" t="str">
        <f>VLOOKUP(Table2[[#This Row],[CustomerID]],'Hospitalisation Details'!A:M,10,FALSE)</f>
        <v>R1013</v>
      </c>
      <c r="Q2135" s="6">
        <f>VLOOKUP(Table2[[#This Row],[CustomerID]],'Hospitalisation Details'!A:M,13,FALSE)</f>
        <v>33</v>
      </c>
      <c r="R2135" s="41"/>
    </row>
    <row r="2136" spans="1:18" x14ac:dyDescent="0.3">
      <c r="A2136" s="6" t="str">
        <f>VLOOKUP('Customer Names'!A2136,'Customer Names'!A:A,1,FALSE)</f>
        <v>Id2135</v>
      </c>
      <c r="B2136" s="6" t="str">
        <f>VLOOKUP(Table2[[#This Row],[CustomerID]],'Customer Names'!A:E,4,FALSE)</f>
        <v xml:space="preserve">  Marshall</v>
      </c>
      <c r="C2136" s="6">
        <f>VLOOKUP(Table2[[#This Row],[CustomerID]],'Medical Examinations'!A:J,2,FALSE)</f>
        <v>27.36</v>
      </c>
      <c r="D2136" s="6">
        <f>VLOOKUP(Table2[[#This Row],[CustomerID]],'Medical Examinations'!A:J,3,FALSE)</f>
        <v>5.59</v>
      </c>
      <c r="E2136" s="6" t="str">
        <f>VLOOKUP(Table2[[#This Row],[CustomerID]],'Medical Examinations'!A:J,4,FALSE)</f>
        <v>Yes</v>
      </c>
      <c r="F2136" s="6" t="str">
        <f>VLOOKUP(Table2[[#This Row],[CustomerID]],'Medical Examinations'!A:J,5,FALSE)</f>
        <v>No</v>
      </c>
      <c r="G2136" s="6" t="str">
        <f>VLOOKUP(Table2[[#This Row],[CustomerID]],'Medical Examinations'!A:J,6,FALSE)</f>
        <v>No</v>
      </c>
      <c r="H2136" s="6">
        <f>VLOOKUP(Table2[[#This Row],[CustomerID]],'Medical Examinations'!A:J,7,FALSE)</f>
        <v>0</v>
      </c>
      <c r="I2136" s="6" t="str">
        <f>VLOOKUP(Table2[[#This Row],[CustomerID]],'Medical Examinations'!A:J,8,FALSE)</f>
        <v>No</v>
      </c>
      <c r="J2136" s="6">
        <f>VLOOKUP(Table2[[#This Row],[CustomerID]],'Medical Examinations'!A:J,9,FALSE)</f>
        <v>0</v>
      </c>
      <c r="K2136" s="6">
        <f>VLOOKUP(Table2[[#This Row],[CustomerID]],'Medical Examinations'!A:J,10,FALSE)</f>
        <v>0</v>
      </c>
      <c r="L2136" s="6" t="str">
        <f>VLOOKUP(Table2[[#This Row],[CustomerID]],'Hospitalisation Details'!A:M,12,FALSE)</f>
        <v>28-Nov-2001</v>
      </c>
      <c r="M2136" s="6">
        <f>VLOOKUP(Table2[[#This Row],[CustomerID]],'Hospitalisation Details'!A:M,7,FALSE)</f>
        <v>2104.11</v>
      </c>
      <c r="N2136" s="6" t="str">
        <f>VLOOKUP(Table2[[#This Row],[CustomerID]],'Hospitalisation Details'!A:M,8,FALSE)</f>
        <v>tier - 2</v>
      </c>
      <c r="O2136" s="6" t="str">
        <f>VLOOKUP(Table2[[#This Row],[CustomerID]],'Hospitalisation Details'!A:M,9,FALSE)</f>
        <v>tier - 1</v>
      </c>
      <c r="P2136" s="6" t="str">
        <f>VLOOKUP(Table2[[#This Row],[CustomerID]],'Hospitalisation Details'!A:M,10,FALSE)</f>
        <v>R1016</v>
      </c>
      <c r="Q2136" s="6">
        <f>VLOOKUP(Table2[[#This Row],[CustomerID]],'Hospitalisation Details'!A:M,13,FALSE)</f>
        <v>21</v>
      </c>
      <c r="R2136" s="41"/>
    </row>
    <row r="2137" spans="1:18" x14ac:dyDescent="0.3">
      <c r="A2137" s="6" t="str">
        <f>VLOOKUP('Customer Names'!A2137,'Customer Names'!A:A,1,FALSE)</f>
        <v>Id2136</v>
      </c>
      <c r="B2137" s="6" t="str">
        <f>VLOOKUP(Table2[[#This Row],[CustomerID]],'Customer Names'!A:E,4,FALSE)</f>
        <v xml:space="preserve">  Lavar</v>
      </c>
      <c r="C2137" s="6">
        <f>VLOOKUP(Table2[[#This Row],[CustomerID]],'Medical Examinations'!A:J,2,FALSE)</f>
        <v>22.3</v>
      </c>
      <c r="D2137" s="6">
        <f>VLOOKUP(Table2[[#This Row],[CustomerID]],'Medical Examinations'!A:J,3,FALSE)</f>
        <v>4.8899999999999997</v>
      </c>
      <c r="E2137" s="6" t="str">
        <f>VLOOKUP(Table2[[#This Row],[CustomerID]],'Medical Examinations'!A:J,4,FALSE)</f>
        <v>Yes</v>
      </c>
      <c r="F2137" s="6" t="str">
        <f>VLOOKUP(Table2[[#This Row],[CustomerID]],'Medical Examinations'!A:J,5,FALSE)</f>
        <v>No</v>
      </c>
      <c r="G2137" s="6" t="str">
        <f>VLOOKUP(Table2[[#This Row],[CustomerID]],'Medical Examinations'!A:J,6,FALSE)</f>
        <v>No</v>
      </c>
      <c r="H2137" s="6">
        <f>VLOOKUP(Table2[[#This Row],[CustomerID]],'Medical Examinations'!A:J,7,FALSE)</f>
        <v>0</v>
      </c>
      <c r="I2137" s="6" t="str">
        <f>VLOOKUP(Table2[[#This Row],[CustomerID]],'Medical Examinations'!A:J,8,FALSE)</f>
        <v>No</v>
      </c>
      <c r="J2137" s="6">
        <f>VLOOKUP(Table2[[#This Row],[CustomerID]],'Medical Examinations'!A:J,9,FALSE)</f>
        <v>0</v>
      </c>
      <c r="K2137" s="6">
        <f>VLOOKUP(Table2[[#This Row],[CustomerID]],'Medical Examinations'!A:J,10,FALSE)</f>
        <v>0</v>
      </c>
      <c r="L2137" s="6" t="str">
        <f>VLOOKUP(Table2[[#This Row],[CustomerID]],'Hospitalisation Details'!A:M,12,FALSE)</f>
        <v>22-Jun-2001</v>
      </c>
      <c r="M2137" s="6">
        <f>VLOOKUP(Table2[[#This Row],[CustomerID]],'Hospitalisation Details'!A:M,7,FALSE)</f>
        <v>2103.08</v>
      </c>
      <c r="N2137" s="6" t="str">
        <f>VLOOKUP(Table2[[#This Row],[CustomerID]],'Hospitalisation Details'!A:M,8,FALSE)</f>
        <v>tier - 3</v>
      </c>
      <c r="O2137" s="6" t="str">
        <f>VLOOKUP(Table2[[#This Row],[CustomerID]],'Hospitalisation Details'!A:M,9,FALSE)</f>
        <v>tier - 2</v>
      </c>
      <c r="P2137" s="6" t="str">
        <f>VLOOKUP(Table2[[#This Row],[CustomerID]],'Hospitalisation Details'!A:M,10,FALSE)</f>
        <v>R1011</v>
      </c>
      <c r="Q2137" s="6">
        <f>VLOOKUP(Table2[[#This Row],[CustomerID]],'Hospitalisation Details'!A:M,13,FALSE)</f>
        <v>21</v>
      </c>
      <c r="R2137" s="41"/>
    </row>
    <row r="2138" spans="1:18" x14ac:dyDescent="0.3">
      <c r="A2138" s="6" t="str">
        <f>VLOOKUP('Customer Names'!A2138,'Customer Names'!A:A,1,FALSE)</f>
        <v>Id2137</v>
      </c>
      <c r="B2138" s="6" t="str">
        <f>VLOOKUP(Table2[[#This Row],[CustomerID]],'Customer Names'!A:E,4,FALSE)</f>
        <v xml:space="preserve">  Charlie T</v>
      </c>
      <c r="C2138" s="6">
        <f>VLOOKUP(Table2[[#This Row],[CustomerID]],'Medical Examinations'!A:J,2,FALSE)</f>
        <v>26.03</v>
      </c>
      <c r="D2138" s="6">
        <f>VLOOKUP(Table2[[#This Row],[CustomerID]],'Medical Examinations'!A:J,3,FALSE)</f>
        <v>5.81</v>
      </c>
      <c r="E2138" s="6" t="str">
        <f>VLOOKUP(Table2[[#This Row],[CustomerID]],'Medical Examinations'!A:J,4,FALSE)</f>
        <v>Yes</v>
      </c>
      <c r="F2138" s="6" t="str">
        <f>VLOOKUP(Table2[[#This Row],[CustomerID]],'Medical Examinations'!A:J,5,FALSE)</f>
        <v>No</v>
      </c>
      <c r="G2138" s="6" t="str">
        <f>VLOOKUP(Table2[[#This Row],[CustomerID]],'Medical Examinations'!A:J,6,FALSE)</f>
        <v>No</v>
      </c>
      <c r="H2138" s="6">
        <f>VLOOKUP(Table2[[#This Row],[CustomerID]],'Medical Examinations'!A:J,7,FALSE)</f>
        <v>0</v>
      </c>
      <c r="I2138" s="6" t="str">
        <f>VLOOKUP(Table2[[#This Row],[CustomerID]],'Medical Examinations'!A:J,8,FALSE)</f>
        <v>No</v>
      </c>
      <c r="J2138" s="6">
        <f>VLOOKUP(Table2[[#This Row],[CustomerID]],'Medical Examinations'!A:J,9,FALSE)</f>
        <v>0</v>
      </c>
      <c r="K2138" s="6">
        <f>VLOOKUP(Table2[[#This Row],[CustomerID]],'Medical Examinations'!A:J,10,FALSE)</f>
        <v>0</v>
      </c>
      <c r="L2138" s="6" t="str">
        <f>VLOOKUP(Table2[[#This Row],[CustomerID]],'Hospitalisation Details'!A:M,12,FALSE)</f>
        <v>14-Aug-2001</v>
      </c>
      <c r="M2138" s="6">
        <f>VLOOKUP(Table2[[#This Row],[CustomerID]],'Hospitalisation Details'!A:M,7,FALSE)</f>
        <v>2102.2600000000002</v>
      </c>
      <c r="N2138" s="6" t="str">
        <f>VLOOKUP(Table2[[#This Row],[CustomerID]],'Hospitalisation Details'!A:M,8,FALSE)</f>
        <v>tier - 3</v>
      </c>
      <c r="O2138" s="6" t="str">
        <f>VLOOKUP(Table2[[#This Row],[CustomerID]],'Hospitalisation Details'!A:M,9,FALSE)</f>
        <v>tier - 2</v>
      </c>
      <c r="P2138" s="6" t="str">
        <f>VLOOKUP(Table2[[#This Row],[CustomerID]],'Hospitalisation Details'!A:M,10,FALSE)</f>
        <v>R1019</v>
      </c>
      <c r="Q2138" s="6">
        <f>VLOOKUP(Table2[[#This Row],[CustomerID]],'Hospitalisation Details'!A:M,13,FALSE)</f>
        <v>21</v>
      </c>
      <c r="R2138" s="41"/>
    </row>
    <row r="2139" spans="1:18" x14ac:dyDescent="0.3">
      <c r="A2139" s="6" t="str">
        <f>VLOOKUP('Customer Names'!A2139,'Customer Names'!A:A,1,FALSE)</f>
        <v>Id2138</v>
      </c>
      <c r="B2139" s="6" t="str">
        <f>VLOOKUP(Table2[[#This Row],[CustomerID]],'Customer Names'!A:E,4,FALSE)</f>
        <v xml:space="preserve">  Lauren</v>
      </c>
      <c r="C2139" s="6">
        <f>VLOOKUP(Table2[[#This Row],[CustomerID]],'Medical Examinations'!A:J,2,FALSE)</f>
        <v>27.74</v>
      </c>
      <c r="D2139" s="6">
        <f>VLOOKUP(Table2[[#This Row],[CustomerID]],'Medical Examinations'!A:J,3,FALSE)</f>
        <v>4.29</v>
      </c>
      <c r="E2139" s="6" t="str">
        <f>VLOOKUP(Table2[[#This Row],[CustomerID]],'Medical Examinations'!A:J,4,FALSE)</f>
        <v>No</v>
      </c>
      <c r="F2139" s="6" t="str">
        <f>VLOOKUP(Table2[[#This Row],[CustomerID]],'Medical Examinations'!A:J,5,FALSE)</f>
        <v>yes</v>
      </c>
      <c r="G2139" s="6" t="str">
        <f>VLOOKUP(Table2[[#This Row],[CustomerID]],'Medical Examinations'!A:J,6,FALSE)</f>
        <v>No</v>
      </c>
      <c r="H2139" s="6">
        <f>VLOOKUP(Table2[[#This Row],[CustomerID]],'Medical Examinations'!A:J,7,FALSE)</f>
        <v>1</v>
      </c>
      <c r="I2139" s="6" t="str">
        <f>VLOOKUP(Table2[[#This Row],[CustomerID]],'Medical Examinations'!A:J,8,FALSE)</f>
        <v>No</v>
      </c>
      <c r="J2139" s="6">
        <f>VLOOKUP(Table2[[#This Row],[CustomerID]],'Medical Examinations'!A:J,9,FALSE)</f>
        <v>0</v>
      </c>
      <c r="K2139" s="6">
        <f>VLOOKUP(Table2[[#This Row],[CustomerID]],'Medical Examinations'!A:J,10,FALSE)</f>
        <v>0</v>
      </c>
      <c r="L2139" s="6" t="str">
        <f>VLOOKUP(Table2[[#This Row],[CustomerID]],'Hospitalisation Details'!A:M,12,FALSE)</f>
        <v>12-Jun-2004</v>
      </c>
      <c r="M2139" s="6">
        <f>VLOOKUP(Table2[[#This Row],[CustomerID]],'Hospitalisation Details'!A:M,7,FALSE)</f>
        <v>2094.1</v>
      </c>
      <c r="N2139" s="6" t="str">
        <f>VLOOKUP(Table2[[#This Row],[CustomerID]],'Hospitalisation Details'!A:M,8,FALSE)</f>
        <v>tier - 3</v>
      </c>
      <c r="O2139" s="6" t="str">
        <f>VLOOKUP(Table2[[#This Row],[CustomerID]],'Hospitalisation Details'!A:M,9,FALSE)</f>
        <v>tier - 2</v>
      </c>
      <c r="P2139" s="6" t="str">
        <f>VLOOKUP(Table2[[#This Row],[CustomerID]],'Hospitalisation Details'!A:M,10,FALSE)</f>
        <v>R1025</v>
      </c>
      <c r="Q2139" s="6">
        <f>VLOOKUP(Table2[[#This Row],[CustomerID]],'Hospitalisation Details'!A:M,13,FALSE)</f>
        <v>18</v>
      </c>
      <c r="R2139" s="41"/>
    </row>
    <row r="2140" spans="1:18" x14ac:dyDescent="0.3">
      <c r="A2140" s="6" t="str">
        <f>VLOOKUP('Customer Names'!A2140,'Customer Names'!A:A,1,FALSE)</f>
        <v>Id2139</v>
      </c>
      <c r="B2140" s="6" t="str">
        <f>VLOOKUP(Table2[[#This Row],[CustomerID]],'Customer Names'!A:E,4,FALSE)</f>
        <v xml:space="preserve">  Arthur</v>
      </c>
      <c r="C2140" s="6">
        <f>VLOOKUP(Table2[[#This Row],[CustomerID]],'Medical Examinations'!A:J,2,FALSE)</f>
        <v>32.11</v>
      </c>
      <c r="D2140" s="6">
        <f>VLOOKUP(Table2[[#This Row],[CustomerID]],'Medical Examinations'!A:J,3,FALSE)</f>
        <v>4.03</v>
      </c>
      <c r="E2140" s="6" t="str">
        <f>VLOOKUP(Table2[[#This Row],[CustomerID]],'Medical Examinations'!A:J,4,FALSE)</f>
        <v>Yes</v>
      </c>
      <c r="F2140" s="6" t="str">
        <f>VLOOKUP(Table2[[#This Row],[CustomerID]],'Medical Examinations'!A:J,5,FALSE)</f>
        <v>yes</v>
      </c>
      <c r="G2140" s="6" t="str">
        <f>VLOOKUP(Table2[[#This Row],[CustomerID]],'Medical Examinations'!A:J,6,FALSE)</f>
        <v>No</v>
      </c>
      <c r="H2140" s="6">
        <f>VLOOKUP(Table2[[#This Row],[CustomerID]],'Medical Examinations'!A:J,7,FALSE)</f>
        <v>2</v>
      </c>
      <c r="I2140" s="6" t="str">
        <f>VLOOKUP(Table2[[#This Row],[CustomerID]],'Medical Examinations'!A:J,8,FALSE)</f>
        <v>No</v>
      </c>
      <c r="J2140" s="6">
        <f>VLOOKUP(Table2[[#This Row],[CustomerID]],'Medical Examinations'!A:J,9,FALSE)</f>
        <v>0</v>
      </c>
      <c r="K2140" s="6">
        <f>VLOOKUP(Table2[[#This Row],[CustomerID]],'Medical Examinations'!A:J,10,FALSE)</f>
        <v>0</v>
      </c>
      <c r="L2140" s="6" t="str">
        <f>VLOOKUP(Table2[[#This Row],[CustomerID]],'Hospitalisation Details'!A:M,12,FALSE)</f>
        <v>26-Jul-2000</v>
      </c>
      <c r="M2140" s="6">
        <f>VLOOKUP(Table2[[#This Row],[CustomerID]],'Hospitalisation Details'!A:M,7,FALSE)</f>
        <v>2055.3200000000002</v>
      </c>
      <c r="N2140" s="6" t="str">
        <f>VLOOKUP(Table2[[#This Row],[CustomerID]],'Hospitalisation Details'!A:M,8,FALSE)</f>
        <v>tier - 3</v>
      </c>
      <c r="O2140" s="6" t="str">
        <f>VLOOKUP(Table2[[#This Row],[CustomerID]],'Hospitalisation Details'!A:M,9,FALSE)</f>
        <v>tier - 3</v>
      </c>
      <c r="P2140" s="6" t="str">
        <f>VLOOKUP(Table2[[#This Row],[CustomerID]],'Hospitalisation Details'!A:M,10,FALSE)</f>
        <v>R1012</v>
      </c>
      <c r="Q2140" s="6">
        <f>VLOOKUP(Table2[[#This Row],[CustomerID]],'Hospitalisation Details'!A:M,13,FALSE)</f>
        <v>22</v>
      </c>
      <c r="R2140" s="41"/>
    </row>
    <row r="2141" spans="1:18" x14ac:dyDescent="0.3">
      <c r="A2141" s="6" t="str">
        <f>VLOOKUP('Customer Names'!A2141,'Customer Names'!A:A,1,FALSE)</f>
        <v>Id2140</v>
      </c>
      <c r="B2141" s="6" t="str">
        <f>VLOOKUP(Table2[[#This Row],[CustomerID]],'Customer Names'!A:E,4,FALSE)</f>
        <v xml:space="preserve">  Thomas</v>
      </c>
      <c r="C2141" s="6">
        <f>VLOOKUP(Table2[[#This Row],[CustomerID]],'Medical Examinations'!A:J,2,FALSE)</f>
        <v>25.175000000000001</v>
      </c>
      <c r="D2141" s="6">
        <f>VLOOKUP(Table2[[#This Row],[CustomerID]],'Medical Examinations'!A:J,3,FALSE)</f>
        <v>6.29</v>
      </c>
      <c r="E2141" s="6" t="str">
        <f>VLOOKUP(Table2[[#This Row],[CustomerID]],'Medical Examinations'!A:J,4,FALSE)</f>
        <v>Yes</v>
      </c>
      <c r="F2141" s="6" t="str">
        <f>VLOOKUP(Table2[[#This Row],[CustomerID]],'Medical Examinations'!A:J,5,FALSE)</f>
        <v>yes</v>
      </c>
      <c r="G2141" s="6" t="str">
        <f>VLOOKUP(Table2[[#This Row],[CustomerID]],'Medical Examinations'!A:J,6,FALSE)</f>
        <v>No</v>
      </c>
      <c r="H2141" s="6">
        <f>VLOOKUP(Table2[[#This Row],[CustomerID]],'Medical Examinations'!A:J,7,FALSE)</f>
        <v>2</v>
      </c>
      <c r="I2141" s="6" t="str">
        <f>VLOOKUP(Table2[[#This Row],[CustomerID]],'Medical Examinations'!A:J,8,FALSE)</f>
        <v>No</v>
      </c>
      <c r="J2141" s="6">
        <f>VLOOKUP(Table2[[#This Row],[CustomerID]],'Medical Examinations'!A:J,9,FALSE)</f>
        <v>0</v>
      </c>
      <c r="K2141" s="6">
        <f>VLOOKUP(Table2[[#This Row],[CustomerID]],'Medical Examinations'!A:J,10,FALSE)</f>
        <v>0</v>
      </c>
      <c r="L2141" s="6" t="str">
        <f>VLOOKUP(Table2[[#This Row],[CustomerID]],'Hospitalisation Details'!A:M,12,FALSE)</f>
        <v>2-Sep-2000</v>
      </c>
      <c r="M2141" s="6">
        <f>VLOOKUP(Table2[[#This Row],[CustomerID]],'Hospitalisation Details'!A:M,7,FALSE)</f>
        <v>2045.69</v>
      </c>
      <c r="N2141" s="6" t="str">
        <f>VLOOKUP(Table2[[#This Row],[CustomerID]],'Hospitalisation Details'!A:M,8,FALSE)</f>
        <v>tier - 3</v>
      </c>
      <c r="O2141" s="6" t="str">
        <f>VLOOKUP(Table2[[#This Row],[CustomerID]],'Hospitalisation Details'!A:M,9,FALSE)</f>
        <v>tier - 3</v>
      </c>
      <c r="P2141" s="6" t="str">
        <f>VLOOKUP(Table2[[#This Row],[CustomerID]],'Hospitalisation Details'!A:M,10,FALSE)</f>
        <v>R1012</v>
      </c>
      <c r="Q2141" s="6">
        <f>VLOOKUP(Table2[[#This Row],[CustomerID]],'Hospitalisation Details'!A:M,13,FALSE)</f>
        <v>22</v>
      </c>
      <c r="R2141" s="41"/>
    </row>
    <row r="2142" spans="1:18" x14ac:dyDescent="0.3">
      <c r="A2142" s="6" t="str">
        <f>VLOOKUP('Customer Names'!A2142,'Customer Names'!A:A,1,FALSE)</f>
        <v>Id2141</v>
      </c>
      <c r="B2142" s="6" t="str">
        <f>VLOOKUP(Table2[[#This Row],[CustomerID]],'Customer Names'!A:E,4,FALSE)</f>
        <v xml:space="preserve">  Jennifer</v>
      </c>
      <c r="C2142" s="6">
        <f>VLOOKUP(Table2[[#This Row],[CustomerID]],'Medical Examinations'!A:J,2,FALSE)</f>
        <v>39.49</v>
      </c>
      <c r="D2142" s="6">
        <f>VLOOKUP(Table2[[#This Row],[CustomerID]],'Medical Examinations'!A:J,3,FALSE)</f>
        <v>4.4800000000000004</v>
      </c>
      <c r="E2142" s="6" t="str">
        <f>VLOOKUP(Table2[[#This Row],[CustomerID]],'Medical Examinations'!A:J,4,FALSE)</f>
        <v>Yes</v>
      </c>
      <c r="F2142" s="6" t="str">
        <f>VLOOKUP(Table2[[#This Row],[CustomerID]],'Medical Examinations'!A:J,5,FALSE)</f>
        <v>No</v>
      </c>
      <c r="G2142" s="6" t="str">
        <f>VLOOKUP(Table2[[#This Row],[CustomerID]],'Medical Examinations'!A:J,6,FALSE)</f>
        <v>No</v>
      </c>
      <c r="H2142" s="6">
        <f>VLOOKUP(Table2[[#This Row],[CustomerID]],'Medical Examinations'!A:J,7,FALSE)</f>
        <v>0</v>
      </c>
      <c r="I2142" s="6" t="str">
        <f>VLOOKUP(Table2[[#This Row],[CustomerID]],'Medical Examinations'!A:J,8,FALSE)</f>
        <v>No</v>
      </c>
      <c r="J2142" s="6">
        <f>VLOOKUP(Table2[[#This Row],[CustomerID]],'Medical Examinations'!A:J,9,FALSE)</f>
        <v>0</v>
      </c>
      <c r="K2142" s="6">
        <f>VLOOKUP(Table2[[#This Row],[CustomerID]],'Medical Examinations'!A:J,10,FALSE)</f>
        <v>0</v>
      </c>
      <c r="L2142" s="6" t="str">
        <f>VLOOKUP(Table2[[#This Row],[CustomerID]],'Hospitalisation Details'!A:M,12,FALSE)</f>
        <v>4-Aug-2001</v>
      </c>
      <c r="M2142" s="6">
        <f>VLOOKUP(Table2[[#This Row],[CustomerID]],'Hospitalisation Details'!A:M,7,FALSE)</f>
        <v>2026.97</v>
      </c>
      <c r="N2142" s="6" t="str">
        <f>VLOOKUP(Table2[[#This Row],[CustomerID]],'Hospitalisation Details'!A:M,8,FALSE)</f>
        <v>tier - 3</v>
      </c>
      <c r="O2142" s="6" t="str">
        <f>VLOOKUP(Table2[[#This Row],[CustomerID]],'Hospitalisation Details'!A:M,9,FALSE)</f>
        <v>tier - 2</v>
      </c>
      <c r="P2142" s="6" t="str">
        <f>VLOOKUP(Table2[[#This Row],[CustomerID]],'Hospitalisation Details'!A:M,10,FALSE)</f>
        <v>R1013</v>
      </c>
      <c r="Q2142" s="6">
        <f>VLOOKUP(Table2[[#This Row],[CustomerID]],'Hospitalisation Details'!A:M,13,FALSE)</f>
        <v>21</v>
      </c>
      <c r="R2142" s="41"/>
    </row>
    <row r="2143" spans="1:18" x14ac:dyDescent="0.3">
      <c r="A2143" s="6" t="str">
        <f>VLOOKUP('Customer Names'!A2143,'Customer Names'!A:A,1,FALSE)</f>
        <v>Id2142</v>
      </c>
      <c r="B2143" s="6" t="str">
        <f>VLOOKUP(Table2[[#This Row],[CustomerID]],'Customer Names'!A:E,4,FALSE)</f>
        <v xml:space="preserve">  Tammy</v>
      </c>
      <c r="C2143" s="6">
        <f>VLOOKUP(Table2[[#This Row],[CustomerID]],'Medical Examinations'!A:J,2,FALSE)</f>
        <v>34.869999999999997</v>
      </c>
      <c r="D2143" s="6">
        <f>VLOOKUP(Table2[[#This Row],[CustomerID]],'Medical Examinations'!A:J,3,FALSE)</f>
        <v>5.51</v>
      </c>
      <c r="E2143" s="6" t="str">
        <f>VLOOKUP(Table2[[#This Row],[CustomerID]],'Medical Examinations'!A:J,4,FALSE)</f>
        <v>Yes</v>
      </c>
      <c r="F2143" s="6" t="str">
        <f>VLOOKUP(Table2[[#This Row],[CustomerID]],'Medical Examinations'!A:J,5,FALSE)</f>
        <v>No</v>
      </c>
      <c r="G2143" s="6" t="str">
        <f>VLOOKUP(Table2[[#This Row],[CustomerID]],'Medical Examinations'!A:J,6,FALSE)</f>
        <v>No</v>
      </c>
      <c r="H2143" s="6">
        <f>VLOOKUP(Table2[[#This Row],[CustomerID]],'Medical Examinations'!A:J,7,FALSE)</f>
        <v>0</v>
      </c>
      <c r="I2143" s="6" t="str">
        <f>VLOOKUP(Table2[[#This Row],[CustomerID]],'Medical Examinations'!A:J,8,FALSE)</f>
        <v>No</v>
      </c>
      <c r="J2143" s="6">
        <f>VLOOKUP(Table2[[#This Row],[CustomerID]],'Medical Examinations'!A:J,9,FALSE)</f>
        <v>0</v>
      </c>
      <c r="K2143" s="6">
        <f>VLOOKUP(Table2[[#This Row],[CustomerID]],'Medical Examinations'!A:J,10,FALSE)</f>
        <v>0</v>
      </c>
      <c r="L2143" s="6" t="str">
        <f>VLOOKUP(Table2[[#This Row],[CustomerID]],'Hospitalisation Details'!A:M,12,FALSE)</f>
        <v>6-Sep-2001</v>
      </c>
      <c r="M2143" s="6">
        <f>VLOOKUP(Table2[[#This Row],[CustomerID]],'Hospitalisation Details'!A:M,7,FALSE)</f>
        <v>2020.55</v>
      </c>
      <c r="N2143" s="6" t="str">
        <f>VLOOKUP(Table2[[#This Row],[CustomerID]],'Hospitalisation Details'!A:M,8,FALSE)</f>
        <v>tier - 3</v>
      </c>
      <c r="O2143" s="6" t="str">
        <f>VLOOKUP(Table2[[#This Row],[CustomerID]],'Hospitalisation Details'!A:M,9,FALSE)</f>
        <v>tier - 2</v>
      </c>
      <c r="P2143" s="6" t="str">
        <f>VLOOKUP(Table2[[#This Row],[CustomerID]],'Hospitalisation Details'!A:M,10,FALSE)</f>
        <v>R1013</v>
      </c>
      <c r="Q2143" s="6">
        <f>VLOOKUP(Table2[[#This Row],[CustomerID]],'Hospitalisation Details'!A:M,13,FALSE)</f>
        <v>21</v>
      </c>
      <c r="R2143" s="41"/>
    </row>
    <row r="2144" spans="1:18" x14ac:dyDescent="0.3">
      <c r="A2144" s="6" t="str">
        <f>VLOOKUP('Customer Names'!A2144,'Customer Names'!A:A,1,FALSE)</f>
        <v>Id2143</v>
      </c>
      <c r="B2144" s="6" t="str">
        <f>VLOOKUP(Table2[[#This Row],[CustomerID]],'Customer Names'!A:E,4,FALSE)</f>
        <v xml:space="preserve">  Lena</v>
      </c>
      <c r="C2144" s="6">
        <f>VLOOKUP(Table2[[#This Row],[CustomerID]],'Medical Examinations'!A:J,2,FALSE)</f>
        <v>34.6</v>
      </c>
      <c r="D2144" s="6">
        <f>VLOOKUP(Table2[[#This Row],[CustomerID]],'Medical Examinations'!A:J,3,FALSE)</f>
        <v>4.5</v>
      </c>
      <c r="E2144" s="6" t="str">
        <f>VLOOKUP(Table2[[#This Row],[CustomerID]],'Medical Examinations'!A:J,4,FALSE)</f>
        <v>Yes</v>
      </c>
      <c r="F2144" s="6" t="str">
        <f>VLOOKUP(Table2[[#This Row],[CustomerID]],'Medical Examinations'!A:J,5,FALSE)</f>
        <v>No</v>
      </c>
      <c r="G2144" s="6" t="str">
        <f>VLOOKUP(Table2[[#This Row],[CustomerID]],'Medical Examinations'!A:J,6,FALSE)</f>
        <v>No</v>
      </c>
      <c r="H2144" s="6">
        <f>VLOOKUP(Table2[[#This Row],[CustomerID]],'Medical Examinations'!A:J,7,FALSE)</f>
        <v>0</v>
      </c>
      <c r="I2144" s="6" t="str">
        <f>VLOOKUP(Table2[[#This Row],[CustomerID]],'Medical Examinations'!A:J,8,FALSE)</f>
        <v>No</v>
      </c>
      <c r="J2144" s="6">
        <f>VLOOKUP(Table2[[#This Row],[CustomerID]],'Medical Examinations'!A:J,9,FALSE)</f>
        <v>0</v>
      </c>
      <c r="K2144" s="6">
        <f>VLOOKUP(Table2[[#This Row],[CustomerID]],'Medical Examinations'!A:J,10,FALSE)</f>
        <v>0</v>
      </c>
      <c r="L2144" s="6" t="str">
        <f>VLOOKUP(Table2[[#This Row],[CustomerID]],'Hospitalisation Details'!A:M,12,FALSE)</f>
        <v>1-Jul-2001</v>
      </c>
      <c r="M2144" s="6">
        <f>VLOOKUP(Table2[[#This Row],[CustomerID]],'Hospitalisation Details'!A:M,7,FALSE)</f>
        <v>2020.18</v>
      </c>
      <c r="N2144" s="6" t="str">
        <f>VLOOKUP(Table2[[#This Row],[CustomerID]],'Hospitalisation Details'!A:M,8,FALSE)</f>
        <v>tier - 3</v>
      </c>
      <c r="O2144" s="6" t="str">
        <f>VLOOKUP(Table2[[#This Row],[CustomerID]],'Hospitalisation Details'!A:M,9,FALSE)</f>
        <v>tier - 1</v>
      </c>
      <c r="P2144" s="6" t="str">
        <f>VLOOKUP(Table2[[#This Row],[CustomerID]],'Hospitalisation Details'!A:M,10,FALSE)</f>
        <v>R1011</v>
      </c>
      <c r="Q2144" s="6">
        <f>VLOOKUP(Table2[[#This Row],[CustomerID]],'Hospitalisation Details'!A:M,13,FALSE)</f>
        <v>21</v>
      </c>
      <c r="R2144" s="41"/>
    </row>
    <row r="2145" spans="1:18" x14ac:dyDescent="0.3">
      <c r="A2145" s="6" t="str">
        <f>VLOOKUP('Customer Names'!A2145,'Customer Names'!A:A,1,FALSE)</f>
        <v>Id2144</v>
      </c>
      <c r="B2145" s="6" t="str">
        <f>VLOOKUP(Table2[[#This Row],[CustomerID]],'Customer Names'!A:E,4,FALSE)</f>
        <v xml:space="preserve">  Valentina</v>
      </c>
      <c r="C2145" s="6">
        <f>VLOOKUP(Table2[[#This Row],[CustomerID]],'Medical Examinations'!A:J,2,FALSE)</f>
        <v>25.8</v>
      </c>
      <c r="D2145" s="6">
        <f>VLOOKUP(Table2[[#This Row],[CustomerID]],'Medical Examinations'!A:J,3,FALSE)</f>
        <v>6.29</v>
      </c>
      <c r="E2145" s="6" t="str">
        <f>VLOOKUP(Table2[[#This Row],[CustomerID]],'Medical Examinations'!A:J,4,FALSE)</f>
        <v>Yes</v>
      </c>
      <c r="F2145" s="6" t="str">
        <f>VLOOKUP(Table2[[#This Row],[CustomerID]],'Medical Examinations'!A:J,5,FALSE)</f>
        <v>No</v>
      </c>
      <c r="G2145" s="6" t="str">
        <f>VLOOKUP(Table2[[#This Row],[CustomerID]],'Medical Examinations'!A:J,6,FALSE)</f>
        <v>No</v>
      </c>
      <c r="H2145" s="6">
        <f>VLOOKUP(Table2[[#This Row],[CustomerID]],'Medical Examinations'!A:J,7,FALSE)</f>
        <v>0</v>
      </c>
      <c r="I2145" s="6" t="str">
        <f>VLOOKUP(Table2[[#This Row],[CustomerID]],'Medical Examinations'!A:J,8,FALSE)</f>
        <v>No</v>
      </c>
      <c r="J2145" s="6">
        <f>VLOOKUP(Table2[[#This Row],[CustomerID]],'Medical Examinations'!A:J,9,FALSE)</f>
        <v>0</v>
      </c>
      <c r="K2145" s="6">
        <f>VLOOKUP(Table2[[#This Row],[CustomerID]],'Medical Examinations'!A:J,10,FALSE)</f>
        <v>0</v>
      </c>
      <c r="L2145" s="6" t="str">
        <f>VLOOKUP(Table2[[#This Row],[CustomerID]],'Hospitalisation Details'!A:M,12,FALSE)</f>
        <v>14-Aug-2001</v>
      </c>
      <c r="M2145" s="6">
        <f>VLOOKUP(Table2[[#This Row],[CustomerID]],'Hospitalisation Details'!A:M,7,FALSE)</f>
        <v>2007.95</v>
      </c>
      <c r="N2145" s="6" t="str">
        <f>VLOOKUP(Table2[[#This Row],[CustomerID]],'Hospitalisation Details'!A:M,8,FALSE)</f>
        <v>tier - 3</v>
      </c>
      <c r="O2145" s="6" t="str">
        <f>VLOOKUP(Table2[[#This Row],[CustomerID]],'Hospitalisation Details'!A:M,9,FALSE)</f>
        <v>tier - 2</v>
      </c>
      <c r="P2145" s="6" t="str">
        <f>VLOOKUP(Table2[[#This Row],[CustomerID]],'Hospitalisation Details'!A:M,10,FALSE)</f>
        <v>R1011</v>
      </c>
      <c r="Q2145" s="6">
        <f>VLOOKUP(Table2[[#This Row],[CustomerID]],'Hospitalisation Details'!A:M,13,FALSE)</f>
        <v>21</v>
      </c>
      <c r="R2145" s="41"/>
    </row>
    <row r="2146" spans="1:18" x14ac:dyDescent="0.3">
      <c r="A2146" s="6" t="str">
        <f>VLOOKUP('Customer Names'!A2146,'Customer Names'!A:A,1,FALSE)</f>
        <v>Id2145</v>
      </c>
      <c r="B2146" s="6" t="str">
        <f>VLOOKUP(Table2[[#This Row],[CustomerID]],'Customer Names'!A:E,4,FALSE)</f>
        <v xml:space="preserve">  Russell N</v>
      </c>
      <c r="C2146" s="6">
        <f>VLOOKUP(Table2[[#This Row],[CustomerID]],'Medical Examinations'!A:J,2,FALSE)</f>
        <v>35.86</v>
      </c>
      <c r="D2146" s="6">
        <f>VLOOKUP(Table2[[#This Row],[CustomerID]],'Medical Examinations'!A:J,3,FALSE)</f>
        <v>4.33</v>
      </c>
      <c r="E2146" s="6" t="str">
        <f>VLOOKUP(Table2[[#This Row],[CustomerID]],'Medical Examinations'!A:J,4,FALSE)</f>
        <v>No</v>
      </c>
      <c r="F2146" s="6" t="str">
        <f>VLOOKUP(Table2[[#This Row],[CustomerID]],'Medical Examinations'!A:J,5,FALSE)</f>
        <v>No</v>
      </c>
      <c r="G2146" s="6" t="str">
        <f>VLOOKUP(Table2[[#This Row],[CustomerID]],'Medical Examinations'!A:J,6,FALSE)</f>
        <v>No</v>
      </c>
      <c r="H2146" s="6">
        <f>VLOOKUP(Table2[[#This Row],[CustomerID]],'Medical Examinations'!A:J,7,FALSE)</f>
        <v>1</v>
      </c>
      <c r="I2146" s="6" t="str">
        <f>VLOOKUP(Table2[[#This Row],[CustomerID]],'Medical Examinations'!A:J,8,FALSE)</f>
        <v>No</v>
      </c>
      <c r="J2146" s="6">
        <f>VLOOKUP(Table2[[#This Row],[CustomerID]],'Medical Examinations'!A:J,9,FALSE)</f>
        <v>0</v>
      </c>
      <c r="K2146" s="6">
        <f>VLOOKUP(Table2[[#This Row],[CustomerID]],'Medical Examinations'!A:J,10,FALSE)</f>
        <v>0</v>
      </c>
      <c r="L2146" s="6" t="str">
        <f>VLOOKUP(Table2[[#This Row],[CustomerID]],'Hospitalisation Details'!A:M,12,FALSE)</f>
        <v>14-Sep-1998</v>
      </c>
      <c r="M2146" s="6">
        <f>VLOOKUP(Table2[[#This Row],[CustomerID]],'Hospitalisation Details'!A:M,7,FALSE)</f>
        <v>1986.93</v>
      </c>
      <c r="N2146" s="6" t="str">
        <f>VLOOKUP(Table2[[#This Row],[CustomerID]],'Hospitalisation Details'!A:M,8,FALSE)</f>
        <v>tier - 3</v>
      </c>
      <c r="O2146" s="6" t="str">
        <f>VLOOKUP(Table2[[#This Row],[CustomerID]],'Hospitalisation Details'!A:M,9,FALSE)</f>
        <v>tier - 2</v>
      </c>
      <c r="P2146" s="6" t="str">
        <f>VLOOKUP(Table2[[#This Row],[CustomerID]],'Hospitalisation Details'!A:M,10,FALSE)</f>
        <v>R1013</v>
      </c>
      <c r="Q2146" s="6">
        <f>VLOOKUP(Table2[[#This Row],[CustomerID]],'Hospitalisation Details'!A:M,13,FALSE)</f>
        <v>24</v>
      </c>
      <c r="R2146" s="41"/>
    </row>
    <row r="2147" spans="1:18" x14ac:dyDescent="0.3">
      <c r="A2147" s="6" t="str">
        <f>VLOOKUP('Customer Names'!A2147,'Customer Names'!A:A,1,FALSE)</f>
        <v>Id2146</v>
      </c>
      <c r="B2147" s="6" t="str">
        <f>VLOOKUP(Table2[[#This Row],[CustomerID]],'Customer Names'!A:E,4,FALSE)</f>
        <v xml:space="preserve">  Scott R</v>
      </c>
      <c r="C2147" s="6">
        <f>VLOOKUP(Table2[[#This Row],[CustomerID]],'Medical Examinations'!A:J,2,FALSE)</f>
        <v>40.47</v>
      </c>
      <c r="D2147" s="6">
        <f>VLOOKUP(Table2[[#This Row],[CustomerID]],'Medical Examinations'!A:J,3,FALSE)</f>
        <v>11.15</v>
      </c>
      <c r="E2147" s="6" t="str">
        <f>VLOOKUP(Table2[[#This Row],[CustomerID]],'Medical Examinations'!A:J,4,FALSE)</f>
        <v>No</v>
      </c>
      <c r="F2147" s="6" t="str">
        <f>VLOOKUP(Table2[[#This Row],[CustomerID]],'Medical Examinations'!A:J,5,FALSE)</f>
        <v>No</v>
      </c>
      <c r="G2147" s="6" t="str">
        <f>VLOOKUP(Table2[[#This Row],[CustomerID]],'Medical Examinations'!A:J,6,FALSE)</f>
        <v>No</v>
      </c>
      <c r="H2147" s="6">
        <f>VLOOKUP(Table2[[#This Row],[CustomerID]],'Medical Examinations'!A:J,7,FALSE)</f>
        <v>0</v>
      </c>
      <c r="I2147" s="6" t="str">
        <f>VLOOKUP(Table2[[#This Row],[CustomerID]],'Medical Examinations'!A:J,8,FALSE)</f>
        <v>No</v>
      </c>
      <c r="J2147" s="6">
        <f>VLOOKUP(Table2[[#This Row],[CustomerID]],'Medical Examinations'!A:J,9,FALSE)</f>
        <v>0</v>
      </c>
      <c r="K2147" s="6">
        <f>VLOOKUP(Table2[[#This Row],[CustomerID]],'Medical Examinations'!A:J,10,FALSE)</f>
        <v>0</v>
      </c>
      <c r="L2147" s="6" t="str">
        <f>VLOOKUP(Table2[[#This Row],[CustomerID]],'Hospitalisation Details'!A:M,12,FALSE)</f>
        <v>29-Sep-2002</v>
      </c>
      <c r="M2147" s="6">
        <f>VLOOKUP(Table2[[#This Row],[CustomerID]],'Hospitalisation Details'!A:M,7,FALSE)</f>
        <v>1984.45</v>
      </c>
      <c r="N2147" s="6" t="str">
        <f>VLOOKUP(Table2[[#This Row],[CustomerID]],'Hospitalisation Details'!A:M,8,FALSE)</f>
        <v>tier - 3</v>
      </c>
      <c r="O2147" s="6" t="str">
        <f>VLOOKUP(Table2[[#This Row],[CustomerID]],'Hospitalisation Details'!A:M,9,FALSE)</f>
        <v>tier - 3</v>
      </c>
      <c r="P2147" s="6" t="str">
        <f>VLOOKUP(Table2[[#This Row],[CustomerID]],'Hospitalisation Details'!A:M,10,FALSE)</f>
        <v>R1016</v>
      </c>
      <c r="Q2147" s="6">
        <f>VLOOKUP(Table2[[#This Row],[CustomerID]],'Hospitalisation Details'!A:M,13,FALSE)</f>
        <v>20</v>
      </c>
      <c r="R2147" s="41"/>
    </row>
    <row r="2148" spans="1:18" x14ac:dyDescent="0.3">
      <c r="A2148" s="6" t="str">
        <f>VLOOKUP('Customer Names'!A2148,'Customer Names'!A:A,1,FALSE)</f>
        <v>Id2147</v>
      </c>
      <c r="B2148" s="6" t="str">
        <f>VLOOKUP(Table2[[#This Row],[CustomerID]],'Customer Names'!A:E,4,FALSE)</f>
        <v xml:space="preserve">  Jose Francisco Sr</v>
      </c>
      <c r="C2148" s="6">
        <f>VLOOKUP(Table2[[#This Row],[CustomerID]],'Medical Examinations'!A:J,2,FALSE)</f>
        <v>32.01</v>
      </c>
      <c r="D2148" s="6">
        <f>VLOOKUP(Table2[[#This Row],[CustomerID]],'Medical Examinations'!A:J,3,FALSE)</f>
        <v>6.45</v>
      </c>
      <c r="E2148" s="6" t="str">
        <f>VLOOKUP(Table2[[#This Row],[CustomerID]],'Medical Examinations'!A:J,4,FALSE)</f>
        <v>No</v>
      </c>
      <c r="F2148" s="6" t="str">
        <f>VLOOKUP(Table2[[#This Row],[CustomerID]],'Medical Examinations'!A:J,5,FALSE)</f>
        <v>No</v>
      </c>
      <c r="G2148" s="6" t="str">
        <f>VLOOKUP(Table2[[#This Row],[CustomerID]],'Medical Examinations'!A:J,6,FALSE)</f>
        <v>No</v>
      </c>
      <c r="H2148" s="6">
        <f>VLOOKUP(Table2[[#This Row],[CustomerID]],'Medical Examinations'!A:J,7,FALSE)</f>
        <v>1</v>
      </c>
      <c r="I2148" s="6" t="str">
        <f>VLOOKUP(Table2[[#This Row],[CustomerID]],'Medical Examinations'!A:J,8,FALSE)</f>
        <v>No</v>
      </c>
      <c r="J2148" s="6">
        <f>VLOOKUP(Table2[[#This Row],[CustomerID]],'Medical Examinations'!A:J,9,FALSE)</f>
        <v>0</v>
      </c>
      <c r="K2148" s="6">
        <f>VLOOKUP(Table2[[#This Row],[CustomerID]],'Medical Examinations'!A:J,10,FALSE)</f>
        <v>0</v>
      </c>
      <c r="L2148" s="6" t="str">
        <f>VLOOKUP(Table2[[#This Row],[CustomerID]],'Hospitalisation Details'!A:M,12,FALSE)</f>
        <v>29-Dec-1998</v>
      </c>
      <c r="M2148" s="6">
        <f>VLOOKUP(Table2[[#This Row],[CustomerID]],'Hospitalisation Details'!A:M,7,FALSE)</f>
        <v>1981.58</v>
      </c>
      <c r="N2148" s="6" t="str">
        <f>VLOOKUP(Table2[[#This Row],[CustomerID]],'Hospitalisation Details'!A:M,8,FALSE)</f>
        <v>tier - 3</v>
      </c>
      <c r="O2148" s="6" t="str">
        <f>VLOOKUP(Table2[[#This Row],[CustomerID]],'Hospitalisation Details'!A:M,9,FALSE)</f>
        <v>tier - 1</v>
      </c>
      <c r="P2148" s="6" t="str">
        <f>VLOOKUP(Table2[[#This Row],[CustomerID]],'Hospitalisation Details'!A:M,10,FALSE)</f>
        <v>R1013</v>
      </c>
      <c r="Q2148" s="6">
        <f>VLOOKUP(Table2[[#This Row],[CustomerID]],'Hospitalisation Details'!A:M,13,FALSE)</f>
        <v>24</v>
      </c>
      <c r="R2148" s="41"/>
    </row>
    <row r="2149" spans="1:18" x14ac:dyDescent="0.3">
      <c r="A2149" s="6" t="str">
        <f>VLOOKUP('Customer Names'!A2149,'Customer Names'!A:A,1,FALSE)</f>
        <v>Id2148</v>
      </c>
      <c r="B2149" s="6" t="str">
        <f>VLOOKUP(Table2[[#This Row],[CustomerID]],'Customer Names'!A:E,4,FALSE)</f>
        <v xml:space="preserve">  Paul J</v>
      </c>
      <c r="C2149" s="6">
        <f>VLOOKUP(Table2[[#This Row],[CustomerID]],'Medical Examinations'!A:J,2,FALSE)</f>
        <v>33</v>
      </c>
      <c r="D2149" s="6">
        <f>VLOOKUP(Table2[[#This Row],[CustomerID]],'Medical Examinations'!A:J,3,FALSE)</f>
        <v>9.27</v>
      </c>
      <c r="E2149" s="6" t="str">
        <f>VLOOKUP(Table2[[#This Row],[CustomerID]],'Medical Examinations'!A:J,4,FALSE)</f>
        <v>No</v>
      </c>
      <c r="F2149" s="6" t="str">
        <f>VLOOKUP(Table2[[#This Row],[CustomerID]],'Medical Examinations'!A:J,5,FALSE)</f>
        <v>No</v>
      </c>
      <c r="G2149" s="6" t="str">
        <f>VLOOKUP(Table2[[#This Row],[CustomerID]],'Medical Examinations'!A:J,6,FALSE)</f>
        <v>No</v>
      </c>
      <c r="H2149" s="6">
        <f>VLOOKUP(Table2[[#This Row],[CustomerID]],'Medical Examinations'!A:J,7,FALSE)</f>
        <v>0</v>
      </c>
      <c r="I2149" s="6" t="str">
        <f>VLOOKUP(Table2[[#This Row],[CustomerID]],'Medical Examinations'!A:J,8,FALSE)</f>
        <v>No</v>
      </c>
      <c r="J2149" s="6">
        <f>VLOOKUP(Table2[[#This Row],[CustomerID]],'Medical Examinations'!A:J,9,FALSE)</f>
        <v>0</v>
      </c>
      <c r="K2149" s="6">
        <f>VLOOKUP(Table2[[#This Row],[CustomerID]],'Medical Examinations'!A:J,10,FALSE)</f>
        <v>0</v>
      </c>
      <c r="L2149" s="6" t="str">
        <f>VLOOKUP(Table2[[#This Row],[CustomerID]],'Hospitalisation Details'!A:M,12,FALSE)</f>
        <v>16-Jul-2002</v>
      </c>
      <c r="M2149" s="6">
        <f>VLOOKUP(Table2[[#This Row],[CustomerID]],'Hospitalisation Details'!A:M,7,FALSE)</f>
        <v>1980.07</v>
      </c>
      <c r="N2149" s="6" t="str">
        <f>VLOOKUP(Table2[[#This Row],[CustomerID]],'Hospitalisation Details'!A:M,8,FALSE)</f>
        <v>tier - 3</v>
      </c>
      <c r="O2149" s="6" t="str">
        <f>VLOOKUP(Table2[[#This Row],[CustomerID]],'Hospitalisation Details'!A:M,9,FALSE)</f>
        <v>tier - 3</v>
      </c>
      <c r="P2149" s="6" t="str">
        <f>VLOOKUP(Table2[[#This Row],[CustomerID]],'Hospitalisation Details'!A:M,10,FALSE)</f>
        <v>R1011</v>
      </c>
      <c r="Q2149" s="6">
        <f>VLOOKUP(Table2[[#This Row],[CustomerID]],'Hospitalisation Details'!A:M,13,FALSE)</f>
        <v>20</v>
      </c>
      <c r="R2149" s="41"/>
    </row>
    <row r="2150" spans="1:18" x14ac:dyDescent="0.3">
      <c r="A2150" s="6" t="str">
        <f>VLOOKUP('Customer Names'!A2150,'Customer Names'!A:A,1,FALSE)</f>
        <v>Id2149</v>
      </c>
      <c r="B2150" s="6" t="str">
        <f>VLOOKUP(Table2[[#This Row],[CustomerID]],'Customer Names'!A:E,4,FALSE)</f>
        <v xml:space="preserve">  Adam</v>
      </c>
      <c r="C2150" s="6">
        <f>VLOOKUP(Table2[[#This Row],[CustomerID]],'Medical Examinations'!A:J,2,FALSE)</f>
        <v>29.3</v>
      </c>
      <c r="D2150" s="6">
        <f>VLOOKUP(Table2[[#This Row],[CustomerID]],'Medical Examinations'!A:J,3,FALSE)</f>
        <v>6.15</v>
      </c>
      <c r="E2150" s="6" t="str">
        <f>VLOOKUP(Table2[[#This Row],[CustomerID]],'Medical Examinations'!A:J,4,FALSE)</f>
        <v>No</v>
      </c>
      <c r="F2150" s="6" t="str">
        <f>VLOOKUP(Table2[[#This Row],[CustomerID]],'Medical Examinations'!A:J,5,FALSE)</f>
        <v>No</v>
      </c>
      <c r="G2150" s="6" t="str">
        <f>VLOOKUP(Table2[[#This Row],[CustomerID]],'Medical Examinations'!A:J,6,FALSE)</f>
        <v>No</v>
      </c>
      <c r="H2150" s="6">
        <f>VLOOKUP(Table2[[#This Row],[CustomerID]],'Medical Examinations'!A:J,7,FALSE)</f>
        <v>1</v>
      </c>
      <c r="I2150" s="6" t="str">
        <f>VLOOKUP(Table2[[#This Row],[CustomerID]],'Medical Examinations'!A:J,8,FALSE)</f>
        <v>No</v>
      </c>
      <c r="J2150" s="6">
        <f>VLOOKUP(Table2[[#This Row],[CustomerID]],'Medical Examinations'!A:J,9,FALSE)</f>
        <v>0</v>
      </c>
      <c r="K2150" s="6">
        <f>VLOOKUP(Table2[[#This Row],[CustomerID]],'Medical Examinations'!A:J,10,FALSE)</f>
        <v>0</v>
      </c>
      <c r="L2150" s="6" t="str">
        <f>VLOOKUP(Table2[[#This Row],[CustomerID]],'Hospitalisation Details'!A:M,12,FALSE)</f>
        <v>29-Sep-1998</v>
      </c>
      <c r="M2150" s="6">
        <f>VLOOKUP(Table2[[#This Row],[CustomerID]],'Hospitalisation Details'!A:M,7,FALSE)</f>
        <v>1977.82</v>
      </c>
      <c r="N2150" s="6" t="str">
        <f>VLOOKUP(Table2[[#This Row],[CustomerID]],'Hospitalisation Details'!A:M,8,FALSE)</f>
        <v>tier - 3</v>
      </c>
      <c r="O2150" s="6" t="str">
        <f>VLOOKUP(Table2[[#This Row],[CustomerID]],'Hospitalisation Details'!A:M,9,FALSE)</f>
        <v>tier - 1</v>
      </c>
      <c r="P2150" s="6" t="str">
        <f>VLOOKUP(Table2[[#This Row],[CustomerID]],'Hospitalisation Details'!A:M,10,FALSE)</f>
        <v>R1011</v>
      </c>
      <c r="Q2150" s="6">
        <f>VLOOKUP(Table2[[#This Row],[CustomerID]],'Hospitalisation Details'!A:M,13,FALSE)</f>
        <v>24</v>
      </c>
      <c r="R2150" s="41"/>
    </row>
    <row r="2151" spans="1:18" x14ac:dyDescent="0.3">
      <c r="A2151" s="6" t="str">
        <f>VLOOKUP('Customer Names'!A2151,'Customer Names'!A:A,1,FALSE)</f>
        <v>Id2150</v>
      </c>
      <c r="B2151" s="6" t="str">
        <f>VLOOKUP(Table2[[#This Row],[CustomerID]],'Customer Names'!A:E,4,FALSE)</f>
        <v xml:space="preserve">  Edward J</v>
      </c>
      <c r="C2151" s="6">
        <f>VLOOKUP(Table2[[#This Row],[CustomerID]],'Medical Examinations'!A:J,2,FALSE)</f>
        <v>25.8</v>
      </c>
      <c r="D2151" s="6">
        <f>VLOOKUP(Table2[[#This Row],[CustomerID]],'Medical Examinations'!A:J,3,FALSE)</f>
        <v>4.13</v>
      </c>
      <c r="E2151" s="6" t="str">
        <f>VLOOKUP(Table2[[#This Row],[CustomerID]],'Medical Examinations'!A:J,4,FALSE)</f>
        <v>No</v>
      </c>
      <c r="F2151" s="6" t="str">
        <f>VLOOKUP(Table2[[#This Row],[CustomerID]],'Medical Examinations'!A:J,5,FALSE)</f>
        <v>No</v>
      </c>
      <c r="G2151" s="6" t="str">
        <f>VLOOKUP(Table2[[#This Row],[CustomerID]],'Medical Examinations'!A:J,6,FALSE)</f>
        <v>No</v>
      </c>
      <c r="H2151" s="6">
        <f>VLOOKUP(Table2[[#This Row],[CustomerID]],'Medical Examinations'!A:J,7,FALSE)</f>
        <v>1</v>
      </c>
      <c r="I2151" s="6" t="str">
        <f>VLOOKUP(Table2[[#This Row],[CustomerID]],'Medical Examinations'!A:J,8,FALSE)</f>
        <v>No</v>
      </c>
      <c r="J2151" s="6">
        <f>VLOOKUP(Table2[[#This Row],[CustomerID]],'Medical Examinations'!A:J,9,FALSE)</f>
        <v>0</v>
      </c>
      <c r="K2151" s="6">
        <f>VLOOKUP(Table2[[#This Row],[CustomerID]],'Medical Examinations'!A:J,10,FALSE)</f>
        <v>0</v>
      </c>
      <c r="L2151" s="6" t="str">
        <f>VLOOKUP(Table2[[#This Row],[CustomerID]],'Hospitalisation Details'!A:M,12,FALSE)</f>
        <v>5-Oct-1998</v>
      </c>
      <c r="M2151" s="6">
        <f>VLOOKUP(Table2[[#This Row],[CustomerID]],'Hospitalisation Details'!A:M,7,FALSE)</f>
        <v>1972.95</v>
      </c>
      <c r="N2151" s="6" t="str">
        <f>VLOOKUP(Table2[[#This Row],[CustomerID]],'Hospitalisation Details'!A:M,8,FALSE)</f>
        <v>tier - 3</v>
      </c>
      <c r="O2151" s="6" t="str">
        <f>VLOOKUP(Table2[[#This Row],[CustomerID]],'Hospitalisation Details'!A:M,9,FALSE)</f>
        <v>tier - 1</v>
      </c>
      <c r="P2151" s="6" t="str">
        <f>VLOOKUP(Table2[[#This Row],[CustomerID]],'Hospitalisation Details'!A:M,10,FALSE)</f>
        <v>R1011</v>
      </c>
      <c r="Q2151" s="6">
        <f>VLOOKUP(Table2[[#This Row],[CustomerID]],'Hospitalisation Details'!A:M,13,FALSE)</f>
        <v>24</v>
      </c>
      <c r="R2151" s="41"/>
    </row>
    <row r="2152" spans="1:18" x14ac:dyDescent="0.3">
      <c r="A2152" s="6" t="str">
        <f>VLOOKUP('Customer Names'!A2152,'Customer Names'!A:A,1,FALSE)</f>
        <v>Id2151</v>
      </c>
      <c r="B2152" s="6" t="str">
        <f>VLOOKUP(Table2[[#This Row],[CustomerID]],'Customer Names'!A:E,4,FALSE)</f>
        <v xml:space="preserve">  Patrick A</v>
      </c>
      <c r="C2152" s="6">
        <f>VLOOKUP(Table2[[#This Row],[CustomerID]],'Medical Examinations'!A:J,2,FALSE)</f>
        <v>23.4</v>
      </c>
      <c r="D2152" s="6">
        <f>VLOOKUP(Table2[[#This Row],[CustomerID]],'Medical Examinations'!A:J,3,FALSE)</f>
        <v>4.24</v>
      </c>
      <c r="E2152" s="6" t="str">
        <f>VLOOKUP(Table2[[#This Row],[CustomerID]],'Medical Examinations'!A:J,4,FALSE)</f>
        <v>No</v>
      </c>
      <c r="F2152" s="6" t="str">
        <f>VLOOKUP(Table2[[#This Row],[CustomerID]],'Medical Examinations'!A:J,5,FALSE)</f>
        <v>No</v>
      </c>
      <c r="G2152" s="6" t="str">
        <f>VLOOKUP(Table2[[#This Row],[CustomerID]],'Medical Examinations'!A:J,6,FALSE)</f>
        <v>No</v>
      </c>
      <c r="H2152" s="6">
        <f>VLOOKUP(Table2[[#This Row],[CustomerID]],'Medical Examinations'!A:J,7,FALSE)</f>
        <v>1</v>
      </c>
      <c r="I2152" s="6" t="str">
        <f>VLOOKUP(Table2[[#This Row],[CustomerID]],'Medical Examinations'!A:J,8,FALSE)</f>
        <v>No</v>
      </c>
      <c r="J2152" s="6">
        <f>VLOOKUP(Table2[[#This Row],[CustomerID]],'Medical Examinations'!A:J,9,FALSE)</f>
        <v>0</v>
      </c>
      <c r="K2152" s="6">
        <f>VLOOKUP(Table2[[#This Row],[CustomerID]],'Medical Examinations'!A:J,10,FALSE)</f>
        <v>0</v>
      </c>
      <c r="L2152" s="6" t="str">
        <f>VLOOKUP(Table2[[#This Row],[CustomerID]],'Hospitalisation Details'!A:M,12,FALSE)</f>
        <v>28-Sep-1998</v>
      </c>
      <c r="M2152" s="6">
        <f>VLOOKUP(Table2[[#This Row],[CustomerID]],'Hospitalisation Details'!A:M,7,FALSE)</f>
        <v>1969.61</v>
      </c>
      <c r="N2152" s="6" t="str">
        <f>VLOOKUP(Table2[[#This Row],[CustomerID]],'Hospitalisation Details'!A:M,8,FALSE)</f>
        <v>tier - 3</v>
      </c>
      <c r="O2152" s="6" t="str">
        <f>VLOOKUP(Table2[[#This Row],[CustomerID]],'Hospitalisation Details'!A:M,9,FALSE)</f>
        <v>tier - 3</v>
      </c>
      <c r="P2152" s="6" t="str">
        <f>VLOOKUP(Table2[[#This Row],[CustomerID]],'Hospitalisation Details'!A:M,10,FALSE)</f>
        <v>R1011</v>
      </c>
      <c r="Q2152" s="6">
        <f>VLOOKUP(Table2[[#This Row],[CustomerID]],'Hospitalisation Details'!A:M,13,FALSE)</f>
        <v>24</v>
      </c>
      <c r="R2152" s="41"/>
    </row>
    <row r="2153" spans="1:18" x14ac:dyDescent="0.3">
      <c r="A2153" s="6" t="str">
        <f>VLOOKUP('Customer Names'!A2153,'Customer Names'!A:A,1,FALSE)</f>
        <v>Id2152</v>
      </c>
      <c r="B2153" s="6" t="str">
        <f>VLOOKUP(Table2[[#This Row],[CustomerID]],'Customer Names'!A:E,4,FALSE)</f>
        <v xml:space="preserve">  Geraint H</v>
      </c>
      <c r="C2153" s="6">
        <f>VLOOKUP(Table2[[#This Row],[CustomerID]],'Medical Examinations'!A:J,2,FALSE)</f>
        <v>27.93</v>
      </c>
      <c r="D2153" s="6">
        <f>VLOOKUP(Table2[[#This Row],[CustomerID]],'Medical Examinations'!A:J,3,FALSE)</f>
        <v>9.8800000000000008</v>
      </c>
      <c r="E2153" s="6" t="str">
        <f>VLOOKUP(Table2[[#This Row],[CustomerID]],'Medical Examinations'!A:J,4,FALSE)</f>
        <v>No</v>
      </c>
      <c r="F2153" s="6" t="str">
        <f>VLOOKUP(Table2[[#This Row],[CustomerID]],'Medical Examinations'!A:J,5,FALSE)</f>
        <v>No</v>
      </c>
      <c r="G2153" s="6" t="str">
        <f>VLOOKUP(Table2[[#This Row],[CustomerID]],'Medical Examinations'!A:J,6,FALSE)</f>
        <v>No</v>
      </c>
      <c r="H2153" s="6">
        <f>VLOOKUP(Table2[[#This Row],[CustomerID]],'Medical Examinations'!A:J,7,FALSE)</f>
        <v>0</v>
      </c>
      <c r="I2153" s="6" t="str">
        <f>VLOOKUP(Table2[[#This Row],[CustomerID]],'Medical Examinations'!A:J,8,FALSE)</f>
        <v>No</v>
      </c>
      <c r="J2153" s="6">
        <f>VLOOKUP(Table2[[#This Row],[CustomerID]],'Medical Examinations'!A:J,9,FALSE)</f>
        <v>0</v>
      </c>
      <c r="K2153" s="6">
        <f>VLOOKUP(Table2[[#This Row],[CustomerID]],'Medical Examinations'!A:J,10,FALSE)</f>
        <v>0</v>
      </c>
      <c r="L2153" s="6" t="str">
        <f>VLOOKUP(Table2[[#This Row],[CustomerID]],'Hospitalisation Details'!A:M,12,FALSE)</f>
        <v>29-Jul-2002</v>
      </c>
      <c r="M2153" s="6">
        <f>VLOOKUP(Table2[[#This Row],[CustomerID]],'Hospitalisation Details'!A:M,7,FALSE)</f>
        <v>1967.02</v>
      </c>
      <c r="N2153" s="6" t="str">
        <f>VLOOKUP(Table2[[#This Row],[CustomerID]],'Hospitalisation Details'!A:M,8,FALSE)</f>
        <v>tier - 3</v>
      </c>
      <c r="O2153" s="6" t="str">
        <f>VLOOKUP(Table2[[#This Row],[CustomerID]],'Hospitalisation Details'!A:M,9,FALSE)</f>
        <v>tier - 2</v>
      </c>
      <c r="P2153" s="6" t="str">
        <f>VLOOKUP(Table2[[#This Row],[CustomerID]],'Hospitalisation Details'!A:M,10,FALSE)</f>
        <v>R1016</v>
      </c>
      <c r="Q2153" s="6">
        <f>VLOOKUP(Table2[[#This Row],[CustomerID]],'Hospitalisation Details'!A:M,13,FALSE)</f>
        <v>20</v>
      </c>
      <c r="R2153" s="41"/>
    </row>
    <row r="2154" spans="1:18" x14ac:dyDescent="0.3">
      <c r="A2154" s="6" t="str">
        <f>VLOOKUP('Customer Names'!A2154,'Customer Names'!A:A,1,FALSE)</f>
        <v>Id2153</v>
      </c>
      <c r="B2154" s="6" t="str">
        <f>VLOOKUP(Table2[[#This Row],[CustomerID]],'Customer Names'!A:E,4,FALSE)</f>
        <v xml:space="preserve">  Dj</v>
      </c>
      <c r="C2154" s="6">
        <f>VLOOKUP(Table2[[#This Row],[CustomerID]],'Medical Examinations'!A:J,2,FALSE)</f>
        <v>22</v>
      </c>
      <c r="D2154" s="6">
        <f>VLOOKUP(Table2[[#This Row],[CustomerID]],'Medical Examinations'!A:J,3,FALSE)</f>
        <v>9.5</v>
      </c>
      <c r="E2154" s="6" t="str">
        <f>VLOOKUP(Table2[[#This Row],[CustomerID]],'Medical Examinations'!A:J,4,FALSE)</f>
        <v>No</v>
      </c>
      <c r="F2154" s="6" t="str">
        <f>VLOOKUP(Table2[[#This Row],[CustomerID]],'Medical Examinations'!A:J,5,FALSE)</f>
        <v>No</v>
      </c>
      <c r="G2154" s="6" t="str">
        <f>VLOOKUP(Table2[[#This Row],[CustomerID]],'Medical Examinations'!A:J,6,FALSE)</f>
        <v>No</v>
      </c>
      <c r="H2154" s="6">
        <f>VLOOKUP(Table2[[#This Row],[CustomerID]],'Medical Examinations'!A:J,7,FALSE)</f>
        <v>0</v>
      </c>
      <c r="I2154" s="6" t="str">
        <f>VLOOKUP(Table2[[#This Row],[CustomerID]],'Medical Examinations'!A:J,8,FALSE)</f>
        <v>No</v>
      </c>
      <c r="J2154" s="6">
        <f>VLOOKUP(Table2[[#This Row],[CustomerID]],'Medical Examinations'!A:J,9,FALSE)</f>
        <v>0</v>
      </c>
      <c r="K2154" s="6">
        <f>VLOOKUP(Table2[[#This Row],[CustomerID]],'Medical Examinations'!A:J,10,FALSE)</f>
        <v>0</v>
      </c>
      <c r="L2154" s="6" t="str">
        <f>VLOOKUP(Table2[[#This Row],[CustomerID]],'Hospitalisation Details'!A:M,12,FALSE)</f>
        <v>7-Sep-2002</v>
      </c>
      <c r="M2154" s="6">
        <f>VLOOKUP(Table2[[#This Row],[CustomerID]],'Hospitalisation Details'!A:M,7,FALSE)</f>
        <v>1964.78</v>
      </c>
      <c r="N2154" s="6" t="str">
        <f>VLOOKUP(Table2[[#This Row],[CustomerID]],'Hospitalisation Details'!A:M,8,FALSE)</f>
        <v>tier - 3</v>
      </c>
      <c r="O2154" s="6" t="str">
        <f>VLOOKUP(Table2[[#This Row],[CustomerID]],'Hospitalisation Details'!A:M,9,FALSE)</f>
        <v>tier - 1</v>
      </c>
      <c r="P2154" s="6" t="str">
        <f>VLOOKUP(Table2[[#This Row],[CustomerID]],'Hospitalisation Details'!A:M,10,FALSE)</f>
        <v>R1011</v>
      </c>
      <c r="Q2154" s="6">
        <f>VLOOKUP(Table2[[#This Row],[CustomerID]],'Hospitalisation Details'!A:M,13,FALSE)</f>
        <v>20</v>
      </c>
      <c r="R2154" s="41"/>
    </row>
    <row r="2155" spans="1:18" x14ac:dyDescent="0.3">
      <c r="A2155" s="6" t="str">
        <f>VLOOKUP('Customer Names'!A2155,'Customer Names'!A:A,1,FALSE)</f>
        <v>Id2154</v>
      </c>
      <c r="B2155" s="6" t="str">
        <f>VLOOKUP(Table2[[#This Row],[CustomerID]],'Customer Names'!A:E,4,FALSE)</f>
        <v xml:space="preserve">  Zachary A</v>
      </c>
      <c r="C2155" s="6">
        <f>VLOOKUP(Table2[[#This Row],[CustomerID]],'Medical Examinations'!A:J,2,FALSE)</f>
        <v>36.86</v>
      </c>
      <c r="D2155" s="6">
        <f>VLOOKUP(Table2[[#This Row],[CustomerID]],'Medical Examinations'!A:J,3,FALSE)</f>
        <v>4.97</v>
      </c>
      <c r="E2155" s="6" t="str">
        <f>VLOOKUP(Table2[[#This Row],[CustomerID]],'Medical Examinations'!A:J,4,FALSE)</f>
        <v>Yes</v>
      </c>
      <c r="F2155" s="6" t="str">
        <f>VLOOKUP(Table2[[#This Row],[CustomerID]],'Medical Examinations'!A:J,5,FALSE)</f>
        <v>No</v>
      </c>
      <c r="G2155" s="6" t="str">
        <f>VLOOKUP(Table2[[#This Row],[CustomerID]],'Medical Examinations'!A:J,6,FALSE)</f>
        <v>No</v>
      </c>
      <c r="H2155" s="6">
        <f>VLOOKUP(Table2[[#This Row],[CustomerID]],'Medical Examinations'!A:J,7,FALSE)</f>
        <v>0</v>
      </c>
      <c r="I2155" s="6" t="str">
        <f>VLOOKUP(Table2[[#This Row],[CustomerID]],'Medical Examinations'!A:J,8,FALSE)</f>
        <v>No</v>
      </c>
      <c r="J2155" s="6">
        <f>VLOOKUP(Table2[[#This Row],[CustomerID]],'Medical Examinations'!A:J,9,FALSE)</f>
        <v>0</v>
      </c>
      <c r="K2155" s="6">
        <f>VLOOKUP(Table2[[#This Row],[CustomerID]],'Medical Examinations'!A:J,10,FALSE)</f>
        <v>0</v>
      </c>
      <c r="L2155" s="6" t="str">
        <f>VLOOKUP(Table2[[#This Row],[CustomerID]],'Hospitalisation Details'!A:M,12,FALSE)</f>
        <v>9-Dec-2001</v>
      </c>
      <c r="M2155" s="6">
        <f>VLOOKUP(Table2[[#This Row],[CustomerID]],'Hospitalisation Details'!A:M,7,FALSE)</f>
        <v>1917.32</v>
      </c>
      <c r="N2155" s="6" t="str">
        <f>VLOOKUP(Table2[[#This Row],[CustomerID]],'Hospitalisation Details'!A:M,8,FALSE)</f>
        <v>tier - 3</v>
      </c>
      <c r="O2155" s="6" t="str">
        <f>VLOOKUP(Table2[[#This Row],[CustomerID]],'Hospitalisation Details'!A:M,9,FALSE)</f>
        <v>tier - 2</v>
      </c>
      <c r="P2155" s="6" t="str">
        <f>VLOOKUP(Table2[[#This Row],[CustomerID]],'Hospitalisation Details'!A:M,10,FALSE)</f>
        <v>R1012</v>
      </c>
      <c r="Q2155" s="6">
        <f>VLOOKUP(Table2[[#This Row],[CustomerID]],'Hospitalisation Details'!A:M,13,FALSE)</f>
        <v>21</v>
      </c>
      <c r="R2155" s="41"/>
    </row>
    <row r="2156" spans="1:18" x14ac:dyDescent="0.3">
      <c r="A2156" s="6" t="str">
        <f>VLOOKUP('Customer Names'!A2156,'Customer Names'!A:A,1,FALSE)</f>
        <v>Id2155</v>
      </c>
      <c r="B2156" s="6" t="str">
        <f>VLOOKUP(Table2[[#This Row],[CustomerID]],'Customer Names'!A:E,4,FALSE)</f>
        <v xml:space="preserve">  Brian W</v>
      </c>
      <c r="C2156" s="6">
        <f>VLOOKUP(Table2[[#This Row],[CustomerID]],'Medical Examinations'!A:J,2,FALSE)</f>
        <v>31.254999999999999</v>
      </c>
      <c r="D2156" s="6">
        <f>VLOOKUP(Table2[[#This Row],[CustomerID]],'Medical Examinations'!A:J,3,FALSE)</f>
        <v>5.49</v>
      </c>
      <c r="E2156" s="6" t="str">
        <f>VLOOKUP(Table2[[#This Row],[CustomerID]],'Medical Examinations'!A:J,4,FALSE)</f>
        <v>Yes</v>
      </c>
      <c r="F2156" s="6" t="str">
        <f>VLOOKUP(Table2[[#This Row],[CustomerID]],'Medical Examinations'!A:J,5,FALSE)</f>
        <v>No</v>
      </c>
      <c r="G2156" s="6" t="str">
        <f>VLOOKUP(Table2[[#This Row],[CustomerID]],'Medical Examinations'!A:J,6,FALSE)</f>
        <v>No</v>
      </c>
      <c r="H2156" s="6">
        <f>VLOOKUP(Table2[[#This Row],[CustomerID]],'Medical Examinations'!A:J,7,FALSE)</f>
        <v>0</v>
      </c>
      <c r="I2156" s="6" t="str">
        <f>VLOOKUP(Table2[[#This Row],[CustomerID]],'Medical Examinations'!A:J,8,FALSE)</f>
        <v>No</v>
      </c>
      <c r="J2156" s="6">
        <f>VLOOKUP(Table2[[#This Row],[CustomerID]],'Medical Examinations'!A:J,9,FALSE)</f>
        <v>0</v>
      </c>
      <c r="K2156" s="6">
        <f>VLOOKUP(Table2[[#This Row],[CustomerID]],'Medical Examinations'!A:J,10,FALSE)</f>
        <v>0</v>
      </c>
      <c r="L2156" s="6" t="str">
        <f>VLOOKUP(Table2[[#This Row],[CustomerID]],'Hospitalisation Details'!A:M,12,FALSE)</f>
        <v>3-Aug-2001</v>
      </c>
      <c r="M2156" s="6">
        <f>VLOOKUP(Table2[[#This Row],[CustomerID]],'Hospitalisation Details'!A:M,7,FALSE)</f>
        <v>1909.53</v>
      </c>
      <c r="N2156" s="6" t="str">
        <f>VLOOKUP(Table2[[#This Row],[CustomerID]],'Hospitalisation Details'!A:M,8,FALSE)</f>
        <v>tier - 3</v>
      </c>
      <c r="O2156" s="6" t="str">
        <f>VLOOKUP(Table2[[#This Row],[CustomerID]],'Hospitalisation Details'!A:M,9,FALSE)</f>
        <v>tier - 3</v>
      </c>
      <c r="P2156" s="6" t="str">
        <f>VLOOKUP(Table2[[#This Row],[CustomerID]],'Hospitalisation Details'!A:M,10,FALSE)</f>
        <v>R1012</v>
      </c>
      <c r="Q2156" s="6">
        <f>VLOOKUP(Table2[[#This Row],[CustomerID]],'Hospitalisation Details'!A:M,13,FALSE)</f>
        <v>21</v>
      </c>
      <c r="R2156" s="41"/>
    </row>
    <row r="2157" spans="1:18" x14ac:dyDescent="0.3">
      <c r="A2157" s="6" t="str">
        <f>VLOOKUP('Customer Names'!A2157,'Customer Names'!A:A,1,FALSE)</f>
        <v>Id2156</v>
      </c>
      <c r="B2157" s="6" t="str">
        <f>VLOOKUP(Table2[[#This Row],[CustomerID]],'Customer Names'!A:E,4,FALSE)</f>
        <v xml:space="preserve">  Joe</v>
      </c>
      <c r="C2157" s="6">
        <f>VLOOKUP(Table2[[#This Row],[CustomerID]],'Medical Examinations'!A:J,2,FALSE)</f>
        <v>23.06</v>
      </c>
      <c r="D2157" s="6">
        <f>VLOOKUP(Table2[[#This Row],[CustomerID]],'Medical Examinations'!A:J,3,FALSE)</f>
        <v>4.47</v>
      </c>
      <c r="E2157" s="6" t="str">
        <f>VLOOKUP(Table2[[#This Row],[CustomerID]],'Medical Examinations'!A:J,4,FALSE)</f>
        <v>No</v>
      </c>
      <c r="F2157" s="6" t="str">
        <f>VLOOKUP(Table2[[#This Row],[CustomerID]],'Medical Examinations'!A:J,5,FALSE)</f>
        <v>No</v>
      </c>
      <c r="G2157" s="6" t="str">
        <f>VLOOKUP(Table2[[#This Row],[CustomerID]],'Medical Examinations'!A:J,6,FALSE)</f>
        <v>No</v>
      </c>
      <c r="H2157" s="6">
        <f>VLOOKUP(Table2[[#This Row],[CustomerID]],'Medical Examinations'!A:J,7,FALSE)</f>
        <v>0</v>
      </c>
      <c r="I2157" s="6" t="str">
        <f>VLOOKUP(Table2[[#This Row],[CustomerID]],'Medical Examinations'!A:J,8,FALSE)</f>
        <v>No</v>
      </c>
      <c r="J2157" s="6">
        <f>VLOOKUP(Table2[[#This Row],[CustomerID]],'Medical Examinations'!A:J,9,FALSE)</f>
        <v>0</v>
      </c>
      <c r="K2157" s="6">
        <f>VLOOKUP(Table2[[#This Row],[CustomerID]],'Medical Examinations'!A:J,10,FALSE)</f>
        <v>0</v>
      </c>
      <c r="L2157" s="6" t="str">
        <f>VLOOKUP(Table2[[#This Row],[CustomerID]],'Hospitalisation Details'!A:M,12,FALSE)</f>
        <v>6-Oct-1994</v>
      </c>
      <c r="M2157" s="6">
        <f>VLOOKUP(Table2[[#This Row],[CustomerID]],'Hospitalisation Details'!A:M,7,FALSE)</f>
        <v>1908.9</v>
      </c>
      <c r="N2157" s="6" t="str">
        <f>VLOOKUP(Table2[[#This Row],[CustomerID]],'Hospitalisation Details'!A:M,8,FALSE)</f>
        <v>tier - 3</v>
      </c>
      <c r="O2157" s="6" t="str">
        <f>VLOOKUP(Table2[[#This Row],[CustomerID]],'Hospitalisation Details'!A:M,9,FALSE)</f>
        <v>tier - 3</v>
      </c>
      <c r="P2157" s="6" t="str">
        <f>VLOOKUP(Table2[[#This Row],[CustomerID]],'Hospitalisation Details'!A:M,10,FALSE)</f>
        <v>R1013</v>
      </c>
      <c r="Q2157" s="6">
        <f>VLOOKUP(Table2[[#This Row],[CustomerID]],'Hospitalisation Details'!A:M,13,FALSE)</f>
        <v>28</v>
      </c>
      <c r="R2157" s="41"/>
    </row>
    <row r="2158" spans="1:18" x14ac:dyDescent="0.3">
      <c r="A2158" s="6" t="str">
        <f>VLOOKUP('Customer Names'!A2158,'Customer Names'!A:A,1,FALSE)</f>
        <v>Id2157</v>
      </c>
      <c r="B2158" s="6" t="str">
        <f>VLOOKUP(Table2[[#This Row],[CustomerID]],'Customer Names'!A:E,4,FALSE)</f>
        <v xml:space="preserve">  Stephen</v>
      </c>
      <c r="C2158" s="6">
        <f>VLOOKUP(Table2[[#This Row],[CustomerID]],'Medical Examinations'!A:J,2,FALSE)</f>
        <v>28.975000000000001</v>
      </c>
      <c r="D2158" s="6">
        <f>VLOOKUP(Table2[[#This Row],[CustomerID]],'Medical Examinations'!A:J,3,FALSE)</f>
        <v>4.34</v>
      </c>
      <c r="E2158" s="6" t="str">
        <f>VLOOKUP(Table2[[#This Row],[CustomerID]],'Medical Examinations'!A:J,4,FALSE)</f>
        <v>Yes</v>
      </c>
      <c r="F2158" s="6" t="str">
        <f>VLOOKUP(Table2[[#This Row],[CustomerID]],'Medical Examinations'!A:J,5,FALSE)</f>
        <v>No</v>
      </c>
      <c r="G2158" s="6" t="str">
        <f>VLOOKUP(Table2[[#This Row],[CustomerID]],'Medical Examinations'!A:J,6,FALSE)</f>
        <v>No</v>
      </c>
      <c r="H2158" s="6">
        <f>VLOOKUP(Table2[[#This Row],[CustomerID]],'Medical Examinations'!A:J,7,FALSE)</f>
        <v>0</v>
      </c>
      <c r="I2158" s="6" t="str">
        <f>VLOOKUP(Table2[[#This Row],[CustomerID]],'Medical Examinations'!A:J,8,FALSE)</f>
        <v>No</v>
      </c>
      <c r="J2158" s="6">
        <f>VLOOKUP(Table2[[#This Row],[CustomerID]],'Medical Examinations'!A:J,9,FALSE)</f>
        <v>0</v>
      </c>
      <c r="K2158" s="6">
        <f>VLOOKUP(Table2[[#This Row],[CustomerID]],'Medical Examinations'!A:J,10,FALSE)</f>
        <v>0</v>
      </c>
      <c r="L2158" s="6" t="str">
        <f>VLOOKUP(Table2[[#This Row],[CustomerID]],'Hospitalisation Details'!A:M,12,FALSE)</f>
        <v>10-Aug-2001</v>
      </c>
      <c r="M2158" s="6">
        <f>VLOOKUP(Table2[[#This Row],[CustomerID]],'Hospitalisation Details'!A:M,7,FALSE)</f>
        <v>1906.36</v>
      </c>
      <c r="N2158" s="6" t="str">
        <f>VLOOKUP(Table2[[#This Row],[CustomerID]],'Hospitalisation Details'!A:M,8,FALSE)</f>
        <v>tier - 3</v>
      </c>
      <c r="O2158" s="6" t="str">
        <f>VLOOKUP(Table2[[#This Row],[CustomerID]],'Hospitalisation Details'!A:M,9,FALSE)</f>
        <v>tier - 1</v>
      </c>
      <c r="P2158" s="6" t="str">
        <f>VLOOKUP(Table2[[#This Row],[CustomerID]],'Hospitalisation Details'!A:M,10,FALSE)</f>
        <v>R1012</v>
      </c>
      <c r="Q2158" s="6">
        <f>VLOOKUP(Table2[[#This Row],[CustomerID]],'Hospitalisation Details'!A:M,13,FALSE)</f>
        <v>21</v>
      </c>
      <c r="R2158" s="41"/>
    </row>
    <row r="2159" spans="1:18" x14ac:dyDescent="0.3">
      <c r="A2159" s="6" t="str">
        <f>VLOOKUP('Customer Names'!A2159,'Customer Names'!A:A,1,FALSE)</f>
        <v>Id2158</v>
      </c>
      <c r="B2159" s="6" t="str">
        <f>VLOOKUP(Table2[[#This Row],[CustomerID]],'Customer Names'!A:E,4,FALSE)</f>
        <v xml:space="preserve">  Ellen L</v>
      </c>
      <c r="C2159" s="6">
        <f>VLOOKUP(Table2[[#This Row],[CustomerID]],'Medical Examinations'!A:J,2,FALSE)</f>
        <v>33.299999999999997</v>
      </c>
      <c r="D2159" s="6">
        <f>VLOOKUP(Table2[[#This Row],[CustomerID]],'Medical Examinations'!A:J,3,FALSE)</f>
        <v>9.49</v>
      </c>
      <c r="E2159" s="6" t="str">
        <f>VLOOKUP(Table2[[#This Row],[CustomerID]],'Medical Examinations'!A:J,4,FALSE)</f>
        <v>No</v>
      </c>
      <c r="F2159" s="6" t="str">
        <f>VLOOKUP(Table2[[#This Row],[CustomerID]],'Medical Examinations'!A:J,5,FALSE)</f>
        <v>No</v>
      </c>
      <c r="G2159" s="6" t="str">
        <f>VLOOKUP(Table2[[#This Row],[CustomerID]],'Medical Examinations'!A:J,6,FALSE)</f>
        <v>No</v>
      </c>
      <c r="H2159" s="6">
        <f>VLOOKUP(Table2[[#This Row],[CustomerID]],'Medical Examinations'!A:J,7,FALSE)</f>
        <v>0</v>
      </c>
      <c r="I2159" s="6" t="str">
        <f>VLOOKUP(Table2[[#This Row],[CustomerID]],'Medical Examinations'!A:J,8,FALSE)</f>
        <v>No</v>
      </c>
      <c r="J2159" s="6">
        <f>VLOOKUP(Table2[[#This Row],[CustomerID]],'Medical Examinations'!A:J,9,FALSE)</f>
        <v>0</v>
      </c>
      <c r="K2159" s="6">
        <f>VLOOKUP(Table2[[#This Row],[CustomerID]],'Medical Examinations'!A:J,10,FALSE)</f>
        <v>0</v>
      </c>
      <c r="L2159" s="6" t="str">
        <f>VLOOKUP(Table2[[#This Row],[CustomerID]],'Hospitalisation Details'!A:M,12,FALSE)</f>
        <v>21-Aug-2002</v>
      </c>
      <c r="M2159" s="6">
        <f>VLOOKUP(Table2[[#This Row],[CustomerID]],'Hospitalisation Details'!A:M,7,FALSE)</f>
        <v>1880.49</v>
      </c>
      <c r="N2159" s="6" t="str">
        <f>VLOOKUP(Table2[[#This Row],[CustomerID]],'Hospitalisation Details'!A:M,8,FALSE)</f>
        <v>tier - 3</v>
      </c>
      <c r="O2159" s="6" t="str">
        <f>VLOOKUP(Table2[[#This Row],[CustomerID]],'Hospitalisation Details'!A:M,9,FALSE)</f>
        <v>tier - 1</v>
      </c>
      <c r="P2159" s="6" t="str">
        <f>VLOOKUP(Table2[[#This Row],[CustomerID]],'Hospitalisation Details'!A:M,10,FALSE)</f>
        <v>R1011</v>
      </c>
      <c r="Q2159" s="6">
        <f>VLOOKUP(Table2[[#This Row],[CustomerID]],'Hospitalisation Details'!A:M,13,FALSE)</f>
        <v>20</v>
      </c>
      <c r="R2159" s="41"/>
    </row>
    <row r="2160" spans="1:18" x14ac:dyDescent="0.3">
      <c r="A2160" s="6" t="str">
        <f>VLOOKUP('Customer Names'!A2160,'Customer Names'!A:A,1,FALSE)</f>
        <v>Id2159</v>
      </c>
      <c r="B2160" s="6" t="str">
        <f>VLOOKUP(Table2[[#This Row],[CustomerID]],'Customer Names'!A:E,4,FALSE)</f>
        <v xml:space="preserve">  Cindy</v>
      </c>
      <c r="C2160" s="6">
        <f>VLOOKUP(Table2[[#This Row],[CustomerID]],'Medical Examinations'!A:J,2,FALSE)</f>
        <v>33</v>
      </c>
      <c r="D2160" s="6">
        <f>VLOOKUP(Table2[[#This Row],[CustomerID]],'Medical Examinations'!A:J,3,FALSE)</f>
        <v>10.16</v>
      </c>
      <c r="E2160" s="6" t="str">
        <f>VLOOKUP(Table2[[#This Row],[CustomerID]],'Medical Examinations'!A:J,4,FALSE)</f>
        <v>No</v>
      </c>
      <c r="F2160" s="6" t="str">
        <f>VLOOKUP(Table2[[#This Row],[CustomerID]],'Medical Examinations'!A:J,5,FALSE)</f>
        <v>No</v>
      </c>
      <c r="G2160" s="6" t="str">
        <f>VLOOKUP(Table2[[#This Row],[CustomerID]],'Medical Examinations'!A:J,6,FALSE)</f>
        <v>No</v>
      </c>
      <c r="H2160" s="6">
        <f>VLOOKUP(Table2[[#This Row],[CustomerID]],'Medical Examinations'!A:J,7,FALSE)</f>
        <v>0</v>
      </c>
      <c r="I2160" s="6" t="str">
        <f>VLOOKUP(Table2[[#This Row],[CustomerID]],'Medical Examinations'!A:J,8,FALSE)</f>
        <v>No</v>
      </c>
      <c r="J2160" s="6">
        <f>VLOOKUP(Table2[[#This Row],[CustomerID]],'Medical Examinations'!A:J,9,FALSE)</f>
        <v>0</v>
      </c>
      <c r="K2160" s="6">
        <f>VLOOKUP(Table2[[#This Row],[CustomerID]],'Medical Examinations'!A:J,10,FALSE)</f>
        <v>0</v>
      </c>
      <c r="L2160" s="6" t="str">
        <f>VLOOKUP(Table2[[#This Row],[CustomerID]],'Hospitalisation Details'!A:M,12,FALSE)</f>
        <v>29-Aug-2002</v>
      </c>
      <c r="M2160" s="6">
        <f>VLOOKUP(Table2[[#This Row],[CustomerID]],'Hospitalisation Details'!A:M,7,FALSE)</f>
        <v>1880.07</v>
      </c>
      <c r="N2160" s="6" t="str">
        <f>VLOOKUP(Table2[[#This Row],[CustomerID]],'Hospitalisation Details'!A:M,8,FALSE)</f>
        <v>tier - 3</v>
      </c>
      <c r="O2160" s="6" t="str">
        <f>VLOOKUP(Table2[[#This Row],[CustomerID]],'Hospitalisation Details'!A:M,9,FALSE)</f>
        <v>tier - 2</v>
      </c>
      <c r="P2160" s="6" t="str">
        <f>VLOOKUP(Table2[[#This Row],[CustomerID]],'Hospitalisation Details'!A:M,10,FALSE)</f>
        <v>R1013</v>
      </c>
      <c r="Q2160" s="6">
        <f>VLOOKUP(Table2[[#This Row],[CustomerID]],'Hospitalisation Details'!A:M,13,FALSE)</f>
        <v>20</v>
      </c>
      <c r="R2160" s="41"/>
    </row>
    <row r="2161" spans="1:18" x14ac:dyDescent="0.3">
      <c r="A2161" s="6" t="str">
        <f>VLOOKUP('Customer Names'!A2161,'Customer Names'!A:A,1,FALSE)</f>
        <v>Id2160</v>
      </c>
      <c r="B2161" s="6" t="str">
        <f>VLOOKUP(Table2[[#This Row],[CustomerID]],'Customer Names'!A:E,4,FALSE)</f>
        <v xml:space="preserve">  Abigail R</v>
      </c>
      <c r="C2161" s="6">
        <f>VLOOKUP(Table2[[#This Row],[CustomerID]],'Medical Examinations'!A:J,2,FALSE)</f>
        <v>31.46</v>
      </c>
      <c r="D2161" s="6">
        <f>VLOOKUP(Table2[[#This Row],[CustomerID]],'Medical Examinations'!A:J,3,FALSE)</f>
        <v>11.19</v>
      </c>
      <c r="E2161" s="6" t="str">
        <f>VLOOKUP(Table2[[#This Row],[CustomerID]],'Medical Examinations'!A:J,4,FALSE)</f>
        <v>No</v>
      </c>
      <c r="F2161" s="6" t="str">
        <f>VLOOKUP(Table2[[#This Row],[CustomerID]],'Medical Examinations'!A:J,5,FALSE)</f>
        <v>No</v>
      </c>
      <c r="G2161" s="6" t="str">
        <f>VLOOKUP(Table2[[#This Row],[CustomerID]],'Medical Examinations'!A:J,6,FALSE)</f>
        <v>No</v>
      </c>
      <c r="H2161" s="6">
        <f>VLOOKUP(Table2[[#This Row],[CustomerID]],'Medical Examinations'!A:J,7,FALSE)</f>
        <v>0</v>
      </c>
      <c r="I2161" s="6" t="str">
        <f>VLOOKUP(Table2[[#This Row],[CustomerID]],'Medical Examinations'!A:J,8,FALSE)</f>
        <v>No</v>
      </c>
      <c r="J2161" s="6">
        <f>VLOOKUP(Table2[[#This Row],[CustomerID]],'Medical Examinations'!A:J,9,FALSE)</f>
        <v>0</v>
      </c>
      <c r="K2161" s="6">
        <f>VLOOKUP(Table2[[#This Row],[CustomerID]],'Medical Examinations'!A:J,10,FALSE)</f>
        <v>0</v>
      </c>
      <c r="L2161" s="6" t="str">
        <f>VLOOKUP(Table2[[#This Row],[CustomerID]],'Hospitalisation Details'!A:M,12,FALSE)</f>
        <v>29-Oct-2002</v>
      </c>
      <c r="M2161" s="6">
        <f>VLOOKUP(Table2[[#This Row],[CustomerID]],'Hospitalisation Details'!A:M,7,FALSE)</f>
        <v>1877.93</v>
      </c>
      <c r="N2161" s="6" t="str">
        <f>VLOOKUP(Table2[[#This Row],[CustomerID]],'Hospitalisation Details'!A:M,8,FALSE)</f>
        <v>tier - 3</v>
      </c>
      <c r="O2161" s="6" t="str">
        <f>VLOOKUP(Table2[[#This Row],[CustomerID]],'Hospitalisation Details'!A:M,9,FALSE)</f>
        <v>tier - 1</v>
      </c>
      <c r="P2161" s="6" t="str">
        <f>VLOOKUP(Table2[[#This Row],[CustomerID]],'Hospitalisation Details'!A:M,10,FALSE)</f>
        <v>R1013</v>
      </c>
      <c r="Q2161" s="6">
        <f>VLOOKUP(Table2[[#This Row],[CustomerID]],'Hospitalisation Details'!A:M,13,FALSE)</f>
        <v>20</v>
      </c>
      <c r="R2161" s="41"/>
    </row>
    <row r="2162" spans="1:18" x14ac:dyDescent="0.3">
      <c r="A2162" s="6" t="str">
        <f>VLOOKUP('Customer Names'!A2162,'Customer Names'!A:A,1,FALSE)</f>
        <v>Id2161</v>
      </c>
      <c r="B2162" s="6" t="str">
        <f>VLOOKUP(Table2[[#This Row],[CustomerID]],'Customer Names'!A:E,4,FALSE)</f>
        <v xml:space="preserve">  Amy L</v>
      </c>
      <c r="C2162" s="6">
        <f>VLOOKUP(Table2[[#This Row],[CustomerID]],'Medical Examinations'!A:J,2,FALSE)</f>
        <v>29.6</v>
      </c>
      <c r="D2162" s="6">
        <f>VLOOKUP(Table2[[#This Row],[CustomerID]],'Medical Examinations'!A:J,3,FALSE)</f>
        <v>11.03</v>
      </c>
      <c r="E2162" s="6" t="str">
        <f>VLOOKUP(Table2[[#This Row],[CustomerID]],'Medical Examinations'!A:J,4,FALSE)</f>
        <v>No</v>
      </c>
      <c r="F2162" s="6" t="str">
        <f>VLOOKUP(Table2[[#This Row],[CustomerID]],'Medical Examinations'!A:J,5,FALSE)</f>
        <v>No</v>
      </c>
      <c r="G2162" s="6" t="str">
        <f>VLOOKUP(Table2[[#This Row],[CustomerID]],'Medical Examinations'!A:J,6,FALSE)</f>
        <v>No</v>
      </c>
      <c r="H2162" s="6">
        <f>VLOOKUP(Table2[[#This Row],[CustomerID]],'Medical Examinations'!A:J,7,FALSE)</f>
        <v>0</v>
      </c>
      <c r="I2162" s="6" t="str">
        <f>VLOOKUP(Table2[[#This Row],[CustomerID]],'Medical Examinations'!A:J,8,FALSE)</f>
        <v>No</v>
      </c>
      <c r="J2162" s="6">
        <f>VLOOKUP(Table2[[#This Row],[CustomerID]],'Medical Examinations'!A:J,9,FALSE)</f>
        <v>0</v>
      </c>
      <c r="K2162" s="6">
        <f>VLOOKUP(Table2[[#This Row],[CustomerID]],'Medical Examinations'!A:J,10,FALSE)</f>
        <v>0</v>
      </c>
      <c r="L2162" s="6" t="str">
        <f>VLOOKUP(Table2[[#This Row],[CustomerID]],'Hospitalisation Details'!A:M,12,FALSE)</f>
        <v>22-Sep-2002</v>
      </c>
      <c r="M2162" s="6">
        <f>VLOOKUP(Table2[[#This Row],[CustomerID]],'Hospitalisation Details'!A:M,7,FALSE)</f>
        <v>1875.34</v>
      </c>
      <c r="N2162" s="6" t="str">
        <f>VLOOKUP(Table2[[#This Row],[CustomerID]],'Hospitalisation Details'!A:M,8,FALSE)</f>
        <v>tier - 3</v>
      </c>
      <c r="O2162" s="6" t="str">
        <f>VLOOKUP(Table2[[#This Row],[CustomerID]],'Hospitalisation Details'!A:M,9,FALSE)</f>
        <v>tier - 2</v>
      </c>
      <c r="P2162" s="6" t="str">
        <f>VLOOKUP(Table2[[#This Row],[CustomerID]],'Hospitalisation Details'!A:M,10,FALSE)</f>
        <v>R1011</v>
      </c>
      <c r="Q2162" s="6">
        <f>VLOOKUP(Table2[[#This Row],[CustomerID]],'Hospitalisation Details'!A:M,13,FALSE)</f>
        <v>20</v>
      </c>
      <c r="R2162" s="41"/>
    </row>
    <row r="2163" spans="1:18" x14ac:dyDescent="0.3">
      <c r="A2163" s="6" t="str">
        <f>VLOOKUP('Customer Names'!A2163,'Customer Names'!A:A,1,FALSE)</f>
        <v>Id2162</v>
      </c>
      <c r="B2163" s="6" t="str">
        <f>VLOOKUP(Table2[[#This Row],[CustomerID]],'Customer Names'!A:E,4,FALSE)</f>
        <v xml:space="preserve">  Amy</v>
      </c>
      <c r="C2163" s="6">
        <f>VLOOKUP(Table2[[#This Row],[CustomerID]],'Medical Examinations'!A:J,2,FALSE)</f>
        <v>22.05</v>
      </c>
      <c r="D2163" s="6">
        <f>VLOOKUP(Table2[[#This Row],[CustomerID]],'Medical Examinations'!A:J,3,FALSE)</f>
        <v>4.43</v>
      </c>
      <c r="E2163" s="6" t="str">
        <f>VLOOKUP(Table2[[#This Row],[CustomerID]],'Medical Examinations'!A:J,4,FALSE)</f>
        <v>Yes</v>
      </c>
      <c r="F2163" s="6" t="str">
        <f>VLOOKUP(Table2[[#This Row],[CustomerID]],'Medical Examinations'!A:J,5,FALSE)</f>
        <v>No</v>
      </c>
      <c r="G2163" s="6" t="str">
        <f>VLOOKUP(Table2[[#This Row],[CustomerID]],'Medical Examinations'!A:J,6,FALSE)</f>
        <v>No</v>
      </c>
      <c r="H2163" s="6">
        <f>VLOOKUP(Table2[[#This Row],[CustomerID]],'Medical Examinations'!A:J,7,FALSE)</f>
        <v>0</v>
      </c>
      <c r="I2163" s="6" t="str">
        <f>VLOOKUP(Table2[[#This Row],[CustomerID]],'Medical Examinations'!A:J,8,FALSE)</f>
        <v>No</v>
      </c>
      <c r="J2163" s="6">
        <f>VLOOKUP(Table2[[#This Row],[CustomerID]],'Medical Examinations'!A:J,9,FALSE)</f>
        <v>0</v>
      </c>
      <c r="K2163" s="6">
        <f>VLOOKUP(Table2[[#This Row],[CustomerID]],'Medical Examinations'!A:J,10,FALSE)</f>
        <v>0</v>
      </c>
      <c r="L2163" s="6" t="str">
        <f>VLOOKUP(Table2[[#This Row],[CustomerID]],'Hospitalisation Details'!A:M,12,FALSE)</f>
        <v>2-Jul-1996</v>
      </c>
      <c r="M2163" s="6">
        <f>VLOOKUP(Table2[[#This Row],[CustomerID]],'Hospitalisation Details'!A:M,7,FALSE)</f>
        <v>1865.98</v>
      </c>
      <c r="N2163" s="6" t="str">
        <f>VLOOKUP(Table2[[#This Row],[CustomerID]],'Hospitalisation Details'!A:M,8,FALSE)</f>
        <v>tier - 3</v>
      </c>
      <c r="O2163" s="6" t="str">
        <f>VLOOKUP(Table2[[#This Row],[CustomerID]],'Hospitalisation Details'!A:M,9,FALSE)</f>
        <v>tier - 3</v>
      </c>
      <c r="P2163" s="6" t="str">
        <f>VLOOKUP(Table2[[#This Row],[CustomerID]],'Hospitalisation Details'!A:M,10,FALSE)</f>
        <v>R1012</v>
      </c>
      <c r="Q2163" s="6">
        <f>VLOOKUP(Table2[[#This Row],[CustomerID]],'Hospitalisation Details'!A:M,13,FALSE)</f>
        <v>26</v>
      </c>
      <c r="R2163" s="41"/>
    </row>
    <row r="2164" spans="1:18" x14ac:dyDescent="0.3">
      <c r="A2164" s="6" t="str">
        <f>VLOOKUP('Customer Names'!A2164,'Customer Names'!A:A,1,FALSE)</f>
        <v>Id2163</v>
      </c>
      <c r="B2164" s="6" t="str">
        <f>VLOOKUP(Table2[[#This Row],[CustomerID]],'Customer Names'!A:E,4,FALSE)</f>
        <v xml:space="preserve">  Grace H</v>
      </c>
      <c r="C2164" s="6">
        <f>VLOOKUP(Table2[[#This Row],[CustomerID]],'Medical Examinations'!A:J,2,FALSE)</f>
        <v>27.06</v>
      </c>
      <c r="D2164" s="6">
        <f>VLOOKUP(Table2[[#This Row],[CustomerID]],'Medical Examinations'!A:J,3,FALSE)</f>
        <v>6.14</v>
      </c>
      <c r="E2164" s="6" t="str">
        <f>VLOOKUP(Table2[[#This Row],[CustomerID]],'Medical Examinations'!A:J,4,FALSE)</f>
        <v>No</v>
      </c>
      <c r="F2164" s="6" t="str">
        <f>VLOOKUP(Table2[[#This Row],[CustomerID]],'Medical Examinations'!A:J,5,FALSE)</f>
        <v>yes</v>
      </c>
      <c r="G2164" s="6" t="str">
        <f>VLOOKUP(Table2[[#This Row],[CustomerID]],'Medical Examinations'!A:J,6,FALSE)</f>
        <v>No</v>
      </c>
      <c r="H2164" s="6">
        <f>VLOOKUP(Table2[[#This Row],[CustomerID]],'Medical Examinations'!A:J,7,FALSE)</f>
        <v>1</v>
      </c>
      <c r="I2164" s="6" t="str">
        <f>VLOOKUP(Table2[[#This Row],[CustomerID]],'Medical Examinations'!A:J,8,FALSE)</f>
        <v>No</v>
      </c>
      <c r="J2164" s="6">
        <f>VLOOKUP(Table2[[#This Row],[CustomerID]],'Medical Examinations'!A:J,9,FALSE)</f>
        <v>0</v>
      </c>
      <c r="K2164" s="6">
        <f>VLOOKUP(Table2[[#This Row],[CustomerID]],'Medical Examinations'!A:J,10,FALSE)</f>
        <v>0</v>
      </c>
      <c r="L2164" s="6" t="str">
        <f>VLOOKUP(Table2[[#This Row],[CustomerID]],'Hospitalisation Details'!A:M,12,FALSE)</f>
        <v>27-Dec-2004</v>
      </c>
      <c r="M2164" s="6">
        <f>VLOOKUP(Table2[[#This Row],[CustomerID]],'Hospitalisation Details'!A:M,7,FALSE)</f>
        <v>1863.45</v>
      </c>
      <c r="N2164" s="6" t="str">
        <f>VLOOKUP(Table2[[#This Row],[CustomerID]],'Hospitalisation Details'!A:M,8,FALSE)</f>
        <v>tier - 3</v>
      </c>
      <c r="O2164" s="6" t="str">
        <f>VLOOKUP(Table2[[#This Row],[CustomerID]],'Hospitalisation Details'!A:M,9,FALSE)</f>
        <v>tier - 1</v>
      </c>
      <c r="P2164" s="6" t="str">
        <f>VLOOKUP(Table2[[#This Row],[CustomerID]],'Hospitalisation Details'!A:M,10,FALSE)</f>
        <v>R1025</v>
      </c>
      <c r="Q2164" s="6">
        <f>VLOOKUP(Table2[[#This Row],[CustomerID]],'Hospitalisation Details'!A:M,13,FALSE)</f>
        <v>18</v>
      </c>
      <c r="R2164" s="41"/>
    </row>
    <row r="2165" spans="1:18" x14ac:dyDescent="0.3">
      <c r="A2165" s="6" t="str">
        <f>VLOOKUP('Customer Names'!A2165,'Customer Names'!A:A,1,FALSE)</f>
        <v>Id2164</v>
      </c>
      <c r="B2165" s="6" t="str">
        <f>VLOOKUP(Table2[[#This Row],[CustomerID]],'Customer Names'!A:E,4,FALSE)</f>
        <v xml:space="preserve">  Caitie J</v>
      </c>
      <c r="C2165" s="6">
        <f>VLOOKUP(Table2[[#This Row],[CustomerID]],'Medical Examinations'!A:J,2,FALSE)</f>
        <v>20.49</v>
      </c>
      <c r="D2165" s="6">
        <f>VLOOKUP(Table2[[#This Row],[CustomerID]],'Medical Examinations'!A:J,3,FALSE)</f>
        <v>4.87</v>
      </c>
      <c r="E2165" s="6" t="str">
        <f>VLOOKUP(Table2[[#This Row],[CustomerID]],'Medical Examinations'!A:J,4,FALSE)</f>
        <v>No</v>
      </c>
      <c r="F2165" s="6" t="str">
        <f>VLOOKUP(Table2[[#This Row],[CustomerID]],'Medical Examinations'!A:J,5,FALSE)</f>
        <v>No</v>
      </c>
      <c r="G2165" s="6" t="str">
        <f>VLOOKUP(Table2[[#This Row],[CustomerID]],'Medical Examinations'!A:J,6,FALSE)</f>
        <v>No</v>
      </c>
      <c r="H2165" s="6">
        <f>VLOOKUP(Table2[[#This Row],[CustomerID]],'Medical Examinations'!A:J,7,FALSE)</f>
        <v>0</v>
      </c>
      <c r="I2165" s="6" t="str">
        <f>VLOOKUP(Table2[[#This Row],[CustomerID]],'Medical Examinations'!A:J,8,FALSE)</f>
        <v>No</v>
      </c>
      <c r="J2165" s="6">
        <f>VLOOKUP(Table2[[#This Row],[CustomerID]],'Medical Examinations'!A:J,9,FALSE)</f>
        <v>0</v>
      </c>
      <c r="K2165" s="6">
        <f>VLOOKUP(Table2[[#This Row],[CustomerID]],'Medical Examinations'!A:J,10,FALSE)</f>
        <v>0</v>
      </c>
      <c r="L2165" s="6" t="str">
        <f>VLOOKUP(Table2[[#This Row],[CustomerID]],'Hospitalisation Details'!A:M,12,FALSE)</f>
        <v>6-Dec-1994</v>
      </c>
      <c r="M2165" s="6">
        <f>VLOOKUP(Table2[[#This Row],[CustomerID]],'Hospitalisation Details'!A:M,7,FALSE)</f>
        <v>1850.55</v>
      </c>
      <c r="N2165" s="6" t="str">
        <f>VLOOKUP(Table2[[#This Row],[CustomerID]],'Hospitalisation Details'!A:M,8,FALSE)</f>
        <v>tier - 3</v>
      </c>
      <c r="O2165" s="6" t="str">
        <f>VLOOKUP(Table2[[#This Row],[CustomerID]],'Hospitalisation Details'!A:M,9,FALSE)</f>
        <v>tier - 2</v>
      </c>
      <c r="P2165" s="6" t="str">
        <f>VLOOKUP(Table2[[#This Row],[CustomerID]],'Hospitalisation Details'!A:M,10,FALSE)</f>
        <v>R1012</v>
      </c>
      <c r="Q2165" s="6">
        <f>VLOOKUP(Table2[[#This Row],[CustomerID]],'Hospitalisation Details'!A:M,13,FALSE)</f>
        <v>28</v>
      </c>
      <c r="R2165" s="41"/>
    </row>
    <row r="2166" spans="1:18" x14ac:dyDescent="0.3">
      <c r="A2166" s="6" t="str">
        <f>VLOOKUP('Customer Names'!A2166,'Customer Names'!A:A,1,FALSE)</f>
        <v>Id2165</v>
      </c>
      <c r="B2166" s="6" t="str">
        <f>VLOOKUP(Table2[[#This Row],[CustomerID]],'Customer Names'!A:E,4,FALSE)</f>
        <v xml:space="preserve">  Benjamin</v>
      </c>
      <c r="C2166" s="6">
        <f>VLOOKUP(Table2[[#This Row],[CustomerID]],'Medical Examinations'!A:J,2,FALSE)</f>
        <v>28.4</v>
      </c>
      <c r="D2166" s="6">
        <f>VLOOKUP(Table2[[#This Row],[CustomerID]],'Medical Examinations'!A:J,3,FALSE)</f>
        <v>4.3</v>
      </c>
      <c r="E2166" s="6" t="str">
        <f>VLOOKUP(Table2[[#This Row],[CustomerID]],'Medical Examinations'!A:J,4,FALSE)</f>
        <v>No</v>
      </c>
      <c r="F2166" s="6" t="str">
        <f>VLOOKUP(Table2[[#This Row],[CustomerID]],'Medical Examinations'!A:J,5,FALSE)</f>
        <v>No</v>
      </c>
      <c r="G2166" s="6" t="str">
        <f>VLOOKUP(Table2[[#This Row],[CustomerID]],'Medical Examinations'!A:J,6,FALSE)</f>
        <v>Yes</v>
      </c>
      <c r="H2166" s="6">
        <f>VLOOKUP(Table2[[#This Row],[CustomerID]],'Medical Examinations'!A:J,7,FALSE)</f>
        <v>1</v>
      </c>
      <c r="I2166" s="6" t="str">
        <f>VLOOKUP(Table2[[#This Row],[CustomerID]],'Medical Examinations'!A:J,8,FALSE)</f>
        <v>No</v>
      </c>
      <c r="J2166" s="6">
        <f>VLOOKUP(Table2[[#This Row],[CustomerID]],'Medical Examinations'!A:J,9,FALSE)</f>
        <v>0</v>
      </c>
      <c r="K2166" s="6">
        <f>VLOOKUP(Table2[[#This Row],[CustomerID]],'Medical Examinations'!A:J,10,FALSE)</f>
        <v>0</v>
      </c>
      <c r="L2166" s="6" t="str">
        <f>VLOOKUP(Table2[[#This Row],[CustomerID]],'Hospitalisation Details'!A:M,12,FALSE)</f>
        <v>20-Jul-2003</v>
      </c>
      <c r="M2166" s="6">
        <f>VLOOKUP(Table2[[#This Row],[CustomerID]],'Hospitalisation Details'!A:M,7,FALSE)</f>
        <v>1842.52</v>
      </c>
      <c r="N2166" s="6" t="str">
        <f>VLOOKUP(Table2[[#This Row],[CustomerID]],'Hospitalisation Details'!A:M,8,FALSE)</f>
        <v>tier - 3</v>
      </c>
      <c r="O2166" s="6" t="str">
        <f>VLOOKUP(Table2[[#This Row],[CustomerID]],'Hospitalisation Details'!A:M,9,FALSE)</f>
        <v>tier - 2</v>
      </c>
      <c r="P2166" s="6" t="str">
        <f>VLOOKUP(Table2[[#This Row],[CustomerID]],'Hospitalisation Details'!A:M,10,FALSE)</f>
        <v>R1011</v>
      </c>
      <c r="Q2166" s="6">
        <f>VLOOKUP(Table2[[#This Row],[CustomerID]],'Hospitalisation Details'!A:M,13,FALSE)</f>
        <v>19</v>
      </c>
      <c r="R2166" s="41"/>
    </row>
    <row r="2167" spans="1:18" x14ac:dyDescent="0.3">
      <c r="A2167" s="6" t="str">
        <f>VLOOKUP('Customer Names'!A2167,'Customer Names'!A:A,1,FALSE)</f>
        <v>Id2166</v>
      </c>
      <c r="B2167" s="6" t="str">
        <f>VLOOKUP(Table2[[#This Row],[CustomerID]],'Customer Names'!A:E,4,FALSE)</f>
        <v xml:space="preserve">  Ian T</v>
      </c>
      <c r="C2167" s="6">
        <f>VLOOKUP(Table2[[#This Row],[CustomerID]],'Medical Examinations'!A:J,2,FALSE)</f>
        <v>41.91</v>
      </c>
      <c r="D2167" s="6">
        <f>VLOOKUP(Table2[[#This Row],[CustomerID]],'Medical Examinations'!A:J,3,FALSE)</f>
        <v>6.19</v>
      </c>
      <c r="E2167" s="6" t="str">
        <f>VLOOKUP(Table2[[#This Row],[CustomerID]],'Medical Examinations'!A:J,4,FALSE)</f>
        <v>No</v>
      </c>
      <c r="F2167" s="6" t="str">
        <f>VLOOKUP(Table2[[#This Row],[CustomerID]],'Medical Examinations'!A:J,5,FALSE)</f>
        <v>No</v>
      </c>
      <c r="G2167" s="6" t="str">
        <f>VLOOKUP(Table2[[#This Row],[CustomerID]],'Medical Examinations'!A:J,6,FALSE)</f>
        <v>No</v>
      </c>
      <c r="H2167" s="6">
        <f>VLOOKUP(Table2[[#This Row],[CustomerID]],'Medical Examinations'!A:J,7,FALSE)</f>
        <v>0</v>
      </c>
      <c r="I2167" s="6" t="str">
        <f>VLOOKUP(Table2[[#This Row],[CustomerID]],'Medical Examinations'!A:J,8,FALSE)</f>
        <v>No</v>
      </c>
      <c r="J2167" s="6">
        <f>VLOOKUP(Table2[[#This Row],[CustomerID]],'Medical Examinations'!A:J,9,FALSE)</f>
        <v>0</v>
      </c>
      <c r="K2167" s="6">
        <f>VLOOKUP(Table2[[#This Row],[CustomerID]],'Medical Examinations'!A:J,10,FALSE)</f>
        <v>0</v>
      </c>
      <c r="L2167" s="6" t="str">
        <f>VLOOKUP(Table2[[#This Row],[CustomerID]],'Hospitalisation Details'!A:M,12,FALSE)</f>
        <v>12-Dec-1999</v>
      </c>
      <c r="M2167" s="6">
        <f>VLOOKUP(Table2[[#This Row],[CustomerID]],'Hospitalisation Details'!A:M,7,FALSE)</f>
        <v>1837.28</v>
      </c>
      <c r="N2167" s="6" t="str">
        <f>VLOOKUP(Table2[[#This Row],[CustomerID]],'Hospitalisation Details'!A:M,8,FALSE)</f>
        <v>tier - 3</v>
      </c>
      <c r="O2167" s="6" t="str">
        <f>VLOOKUP(Table2[[#This Row],[CustomerID]],'Hospitalisation Details'!A:M,9,FALSE)</f>
        <v>tier - 2</v>
      </c>
      <c r="P2167" s="6" t="str">
        <f>VLOOKUP(Table2[[#This Row],[CustomerID]],'Hospitalisation Details'!A:M,10,FALSE)</f>
        <v>R1013</v>
      </c>
      <c r="Q2167" s="6">
        <f>VLOOKUP(Table2[[#This Row],[CustomerID]],'Hospitalisation Details'!A:M,13,FALSE)</f>
        <v>23</v>
      </c>
      <c r="R2167" s="41"/>
    </row>
    <row r="2168" spans="1:18" x14ac:dyDescent="0.3">
      <c r="A2168" s="6" t="str">
        <f>VLOOKUP('Customer Names'!A2168,'Customer Names'!A:A,1,FALSE)</f>
        <v>Id2167</v>
      </c>
      <c r="B2168" s="6" t="str">
        <f>VLOOKUP(Table2[[#This Row],[CustomerID]],'Customer Names'!A:E,4,FALSE)</f>
        <v xml:space="preserve">  Tadese</v>
      </c>
      <c r="C2168" s="6">
        <f>VLOOKUP(Table2[[#This Row],[CustomerID]],'Medical Examinations'!A:J,2,FALSE)</f>
        <v>24.6</v>
      </c>
      <c r="D2168" s="6">
        <f>VLOOKUP(Table2[[#This Row],[CustomerID]],'Medical Examinations'!A:J,3,FALSE)</f>
        <v>6.19</v>
      </c>
      <c r="E2168" s="6" t="str">
        <f>VLOOKUP(Table2[[#This Row],[CustomerID]],'Medical Examinations'!A:J,4,FALSE)</f>
        <v>No</v>
      </c>
      <c r="F2168" s="6" t="str">
        <f>VLOOKUP(Table2[[#This Row],[CustomerID]],'Medical Examinations'!A:J,5,FALSE)</f>
        <v>No</v>
      </c>
      <c r="G2168" s="6" t="str">
        <f>VLOOKUP(Table2[[#This Row],[CustomerID]],'Medical Examinations'!A:J,6,FALSE)</f>
        <v>Yes</v>
      </c>
      <c r="H2168" s="6">
        <f>VLOOKUP(Table2[[#This Row],[CustomerID]],'Medical Examinations'!A:J,7,FALSE)</f>
        <v>1</v>
      </c>
      <c r="I2168" s="6" t="str">
        <f>VLOOKUP(Table2[[#This Row],[CustomerID]],'Medical Examinations'!A:J,8,FALSE)</f>
        <v>No</v>
      </c>
      <c r="J2168" s="6">
        <f>VLOOKUP(Table2[[#This Row],[CustomerID]],'Medical Examinations'!A:J,9,FALSE)</f>
        <v>0</v>
      </c>
      <c r="K2168" s="6">
        <f>VLOOKUP(Table2[[#This Row],[CustomerID]],'Medical Examinations'!A:J,10,FALSE)</f>
        <v>0</v>
      </c>
      <c r="L2168" s="6" t="str">
        <f>VLOOKUP(Table2[[#This Row],[CustomerID]],'Hospitalisation Details'!A:M,12,FALSE)</f>
        <v>4-Aug-2003</v>
      </c>
      <c r="M2168" s="6">
        <f>VLOOKUP(Table2[[#This Row],[CustomerID]],'Hospitalisation Details'!A:M,7,FALSE)</f>
        <v>1837.24</v>
      </c>
      <c r="N2168" s="6" t="str">
        <f>VLOOKUP(Table2[[#This Row],[CustomerID]],'Hospitalisation Details'!A:M,8,FALSE)</f>
        <v>tier - 3</v>
      </c>
      <c r="O2168" s="6" t="str">
        <f>VLOOKUP(Table2[[#This Row],[CustomerID]],'Hospitalisation Details'!A:M,9,FALSE)</f>
        <v>tier - 2</v>
      </c>
      <c r="P2168" s="6" t="str">
        <f>VLOOKUP(Table2[[#This Row],[CustomerID]],'Hospitalisation Details'!A:M,10,FALSE)</f>
        <v>R1011</v>
      </c>
      <c r="Q2168" s="6">
        <f>VLOOKUP(Table2[[#This Row],[CustomerID]],'Hospitalisation Details'!A:M,13,FALSE)</f>
        <v>19</v>
      </c>
      <c r="R2168" s="41"/>
    </row>
    <row r="2169" spans="1:18" x14ac:dyDescent="0.3">
      <c r="A2169" s="6" t="str">
        <f>VLOOKUP('Customer Names'!A2169,'Customer Names'!A:A,1,FALSE)</f>
        <v>Id2168</v>
      </c>
      <c r="B2169" s="6" t="str">
        <f>VLOOKUP(Table2[[#This Row],[CustomerID]],'Customer Names'!A:E,4,FALSE)</f>
        <v xml:space="preserve">  Jonathan</v>
      </c>
      <c r="C2169" s="6">
        <f>VLOOKUP(Table2[[#This Row],[CustomerID]],'Medical Examinations'!A:J,2,FALSE)</f>
        <v>20.9</v>
      </c>
      <c r="D2169" s="6">
        <f>VLOOKUP(Table2[[#This Row],[CustomerID]],'Medical Examinations'!A:J,3,FALSE)</f>
        <v>5.12</v>
      </c>
      <c r="E2169" s="6" t="str">
        <f>VLOOKUP(Table2[[#This Row],[CustomerID]],'Medical Examinations'!A:J,4,FALSE)</f>
        <v>No</v>
      </c>
      <c r="F2169" s="6" t="str">
        <f>VLOOKUP(Table2[[#This Row],[CustomerID]],'Medical Examinations'!A:J,5,FALSE)</f>
        <v>No</v>
      </c>
      <c r="G2169" s="6" t="str">
        <f>VLOOKUP(Table2[[#This Row],[CustomerID]],'Medical Examinations'!A:J,6,FALSE)</f>
        <v>Yes</v>
      </c>
      <c r="H2169" s="6">
        <f>VLOOKUP(Table2[[#This Row],[CustomerID]],'Medical Examinations'!A:J,7,FALSE)</f>
        <v>1</v>
      </c>
      <c r="I2169" s="6" t="str">
        <f>VLOOKUP(Table2[[#This Row],[CustomerID]],'Medical Examinations'!A:J,8,FALSE)</f>
        <v>No</v>
      </c>
      <c r="J2169" s="6">
        <f>VLOOKUP(Table2[[#This Row],[CustomerID]],'Medical Examinations'!A:J,9,FALSE)</f>
        <v>0</v>
      </c>
      <c r="K2169" s="6">
        <f>VLOOKUP(Table2[[#This Row],[CustomerID]],'Medical Examinations'!A:J,10,FALSE)</f>
        <v>0</v>
      </c>
      <c r="L2169" s="6" t="str">
        <f>VLOOKUP(Table2[[#This Row],[CustomerID]],'Hospitalisation Details'!A:M,12,FALSE)</f>
        <v>11-Aug-2003</v>
      </c>
      <c r="M2169" s="6">
        <f>VLOOKUP(Table2[[#This Row],[CustomerID]],'Hospitalisation Details'!A:M,7,FALSE)</f>
        <v>1832.09</v>
      </c>
      <c r="N2169" s="6" t="str">
        <f>VLOOKUP(Table2[[#This Row],[CustomerID]],'Hospitalisation Details'!A:M,8,FALSE)</f>
        <v>tier - 3</v>
      </c>
      <c r="O2169" s="6" t="str">
        <f>VLOOKUP(Table2[[#This Row],[CustomerID]],'Hospitalisation Details'!A:M,9,FALSE)</f>
        <v>tier - 3</v>
      </c>
      <c r="P2169" s="6" t="str">
        <f>VLOOKUP(Table2[[#This Row],[CustomerID]],'Hospitalisation Details'!A:M,10,FALSE)</f>
        <v>R1011</v>
      </c>
      <c r="Q2169" s="6">
        <f>VLOOKUP(Table2[[#This Row],[CustomerID]],'Hospitalisation Details'!A:M,13,FALSE)</f>
        <v>19</v>
      </c>
      <c r="R2169" s="41"/>
    </row>
    <row r="2170" spans="1:18" x14ac:dyDescent="0.3">
      <c r="A2170" s="6" t="str">
        <f>VLOOKUP('Customer Names'!A2170,'Customer Names'!A:A,1,FALSE)</f>
        <v>Id2169</v>
      </c>
      <c r="B2170" s="6" t="str">
        <f>VLOOKUP(Table2[[#This Row],[CustomerID]],'Customer Names'!A:E,4,FALSE)</f>
        <v xml:space="preserve">  Dathan</v>
      </c>
      <c r="C2170" s="6">
        <f>VLOOKUP(Table2[[#This Row],[CustomerID]],'Medical Examinations'!A:J,2,FALSE)</f>
        <v>34.4</v>
      </c>
      <c r="D2170" s="6">
        <f>VLOOKUP(Table2[[#This Row],[CustomerID]],'Medical Examinations'!A:J,3,FALSE)</f>
        <v>4.04</v>
      </c>
      <c r="E2170" s="6" t="str">
        <f>VLOOKUP(Table2[[#This Row],[CustomerID]],'Medical Examinations'!A:J,4,FALSE)</f>
        <v>No</v>
      </c>
      <c r="F2170" s="6" t="str">
        <f>VLOOKUP(Table2[[#This Row],[CustomerID]],'Medical Examinations'!A:J,5,FALSE)</f>
        <v>No</v>
      </c>
      <c r="G2170" s="6" t="str">
        <f>VLOOKUP(Table2[[#This Row],[CustomerID]],'Medical Examinations'!A:J,6,FALSE)</f>
        <v>No</v>
      </c>
      <c r="H2170" s="6">
        <f>VLOOKUP(Table2[[#This Row],[CustomerID]],'Medical Examinations'!A:J,7,FALSE)</f>
        <v>0</v>
      </c>
      <c r="I2170" s="6" t="str">
        <f>VLOOKUP(Table2[[#This Row],[CustomerID]],'Medical Examinations'!A:J,8,FALSE)</f>
        <v>No</v>
      </c>
      <c r="J2170" s="6">
        <f>VLOOKUP(Table2[[#This Row],[CustomerID]],'Medical Examinations'!A:J,9,FALSE)</f>
        <v>0</v>
      </c>
      <c r="K2170" s="6">
        <f>VLOOKUP(Table2[[#This Row],[CustomerID]],'Medical Examinations'!A:J,10,FALSE)</f>
        <v>0</v>
      </c>
      <c r="L2170" s="6" t="str">
        <f>VLOOKUP(Table2[[#This Row],[CustomerID]],'Hospitalisation Details'!A:M,12,FALSE)</f>
        <v>1-Oct-1999</v>
      </c>
      <c r="M2170" s="6">
        <f>VLOOKUP(Table2[[#This Row],[CustomerID]],'Hospitalisation Details'!A:M,7,FALSE)</f>
        <v>1826.84</v>
      </c>
      <c r="N2170" s="6" t="str">
        <f>VLOOKUP(Table2[[#This Row],[CustomerID]],'Hospitalisation Details'!A:M,8,FALSE)</f>
        <v>tier - 3</v>
      </c>
      <c r="O2170" s="6" t="str">
        <f>VLOOKUP(Table2[[#This Row],[CustomerID]],'Hospitalisation Details'!A:M,9,FALSE)</f>
        <v>tier - 2</v>
      </c>
      <c r="P2170" s="6" t="str">
        <f>VLOOKUP(Table2[[#This Row],[CustomerID]],'Hospitalisation Details'!A:M,10,FALSE)</f>
        <v>R1011</v>
      </c>
      <c r="Q2170" s="6">
        <f>VLOOKUP(Table2[[#This Row],[CustomerID]],'Hospitalisation Details'!A:M,13,FALSE)</f>
        <v>23</v>
      </c>
      <c r="R2170" s="41"/>
    </row>
    <row r="2171" spans="1:18" x14ac:dyDescent="0.3">
      <c r="A2171" s="6" t="str">
        <f>VLOOKUP('Customer Names'!A2171,'Customer Names'!A:A,1,FALSE)</f>
        <v>Id2170</v>
      </c>
      <c r="B2171" s="6" t="str">
        <f>VLOOKUP(Table2[[#This Row],[CustomerID]],'Customer Names'!A:E,4,FALSE)</f>
        <v xml:space="preserve">  Eric</v>
      </c>
      <c r="C2171" s="6">
        <f>VLOOKUP(Table2[[#This Row],[CustomerID]],'Medical Examinations'!A:J,2,FALSE)</f>
        <v>32.56</v>
      </c>
      <c r="D2171" s="6">
        <f>VLOOKUP(Table2[[#This Row],[CustomerID]],'Medical Examinations'!A:J,3,FALSE)</f>
        <v>5.36</v>
      </c>
      <c r="E2171" s="6" t="str">
        <f>VLOOKUP(Table2[[#This Row],[CustomerID]],'Medical Examinations'!A:J,4,FALSE)</f>
        <v>No</v>
      </c>
      <c r="F2171" s="6" t="str">
        <f>VLOOKUP(Table2[[#This Row],[CustomerID]],'Medical Examinations'!A:J,5,FALSE)</f>
        <v>No</v>
      </c>
      <c r="G2171" s="6" t="str">
        <f>VLOOKUP(Table2[[#This Row],[CustomerID]],'Medical Examinations'!A:J,6,FALSE)</f>
        <v>No</v>
      </c>
      <c r="H2171" s="6">
        <f>VLOOKUP(Table2[[#This Row],[CustomerID]],'Medical Examinations'!A:J,7,FALSE)</f>
        <v>0</v>
      </c>
      <c r="I2171" s="6" t="str">
        <f>VLOOKUP(Table2[[#This Row],[CustomerID]],'Medical Examinations'!A:J,8,FALSE)</f>
        <v>No</v>
      </c>
      <c r="J2171" s="6">
        <f>VLOOKUP(Table2[[#This Row],[CustomerID]],'Medical Examinations'!A:J,9,FALSE)</f>
        <v>0</v>
      </c>
      <c r="K2171" s="6">
        <f>VLOOKUP(Table2[[#This Row],[CustomerID]],'Medical Examinations'!A:J,10,FALSE)</f>
        <v>0</v>
      </c>
      <c r="L2171" s="6" t="str">
        <f>VLOOKUP(Table2[[#This Row],[CustomerID]],'Hospitalisation Details'!A:M,12,FALSE)</f>
        <v>17-Nov-1999</v>
      </c>
      <c r="M2171" s="6">
        <f>VLOOKUP(Table2[[#This Row],[CustomerID]],'Hospitalisation Details'!A:M,7,FALSE)</f>
        <v>1824.29</v>
      </c>
      <c r="N2171" s="6" t="str">
        <f>VLOOKUP(Table2[[#This Row],[CustomerID]],'Hospitalisation Details'!A:M,8,FALSE)</f>
        <v>tier - 3</v>
      </c>
      <c r="O2171" s="6" t="str">
        <f>VLOOKUP(Table2[[#This Row],[CustomerID]],'Hospitalisation Details'!A:M,9,FALSE)</f>
        <v>tier - 3</v>
      </c>
      <c r="P2171" s="6" t="str">
        <f>VLOOKUP(Table2[[#This Row],[CustomerID]],'Hospitalisation Details'!A:M,10,FALSE)</f>
        <v>R1013</v>
      </c>
      <c r="Q2171" s="6">
        <f>VLOOKUP(Table2[[#This Row],[CustomerID]],'Hospitalisation Details'!A:M,13,FALSE)</f>
        <v>23</v>
      </c>
      <c r="R2171" s="41"/>
    </row>
    <row r="2172" spans="1:18" x14ac:dyDescent="0.3">
      <c r="A2172" s="6" t="str">
        <f>VLOOKUP('Customer Names'!A2172,'Customer Names'!A:A,1,FALSE)</f>
        <v>Id2171</v>
      </c>
      <c r="B2172" s="6" t="str">
        <f>VLOOKUP(Table2[[#This Row],[CustomerID]],'Customer Names'!A:E,4,FALSE)</f>
        <v xml:space="preserve">  Allison M</v>
      </c>
      <c r="C2172" s="6">
        <f>VLOOKUP(Table2[[#This Row],[CustomerID]],'Medical Examinations'!A:J,2,FALSE)</f>
        <v>27.98</v>
      </c>
      <c r="D2172" s="6">
        <f>VLOOKUP(Table2[[#This Row],[CustomerID]],'Medical Examinations'!A:J,3,FALSE)</f>
        <v>4.38</v>
      </c>
      <c r="E2172" s="6" t="str">
        <f>VLOOKUP(Table2[[#This Row],[CustomerID]],'Medical Examinations'!A:J,4,FALSE)</f>
        <v>No</v>
      </c>
      <c r="F2172" s="6" t="str">
        <f>VLOOKUP(Table2[[#This Row],[CustomerID]],'Medical Examinations'!A:J,5,FALSE)</f>
        <v>yes</v>
      </c>
      <c r="G2172" s="6" t="str">
        <f>VLOOKUP(Table2[[#This Row],[CustomerID]],'Medical Examinations'!A:J,6,FALSE)</f>
        <v>No</v>
      </c>
      <c r="H2172" s="6">
        <f>VLOOKUP(Table2[[#This Row],[CustomerID]],'Medical Examinations'!A:J,7,FALSE)</f>
        <v>1</v>
      </c>
      <c r="I2172" s="6" t="str">
        <f>VLOOKUP(Table2[[#This Row],[CustomerID]],'Medical Examinations'!A:J,8,FALSE)</f>
        <v>No</v>
      </c>
      <c r="J2172" s="6">
        <f>VLOOKUP(Table2[[#This Row],[CustomerID]],'Medical Examinations'!A:J,9,FALSE)</f>
        <v>0</v>
      </c>
      <c r="K2172" s="6">
        <f>VLOOKUP(Table2[[#This Row],[CustomerID]],'Medical Examinations'!A:J,10,FALSE)</f>
        <v>0</v>
      </c>
      <c r="L2172" s="6" t="str">
        <f>VLOOKUP(Table2[[#This Row],[CustomerID]],'Hospitalisation Details'!A:M,12,FALSE)</f>
        <v>19-Aug-2004</v>
      </c>
      <c r="M2172" s="6">
        <f>VLOOKUP(Table2[[#This Row],[CustomerID]],'Hospitalisation Details'!A:M,7,FALSE)</f>
        <v>1822.54</v>
      </c>
      <c r="N2172" s="6" t="str">
        <f>VLOOKUP(Table2[[#This Row],[CustomerID]],'Hospitalisation Details'!A:M,8,FALSE)</f>
        <v>tier - 3</v>
      </c>
      <c r="O2172" s="6" t="str">
        <f>VLOOKUP(Table2[[#This Row],[CustomerID]],'Hospitalisation Details'!A:M,9,FALSE)</f>
        <v>tier - 1</v>
      </c>
      <c r="P2172" s="6" t="str">
        <f>VLOOKUP(Table2[[#This Row],[CustomerID]],'Hospitalisation Details'!A:M,10,FALSE)</f>
        <v>R1012</v>
      </c>
      <c r="Q2172" s="6">
        <f>VLOOKUP(Table2[[#This Row],[CustomerID]],'Hospitalisation Details'!A:M,13,FALSE)</f>
        <v>18</v>
      </c>
      <c r="R2172" s="41"/>
    </row>
    <row r="2173" spans="1:18" x14ac:dyDescent="0.3">
      <c r="A2173" s="6" t="str">
        <f>VLOOKUP('Customer Names'!A2173,'Customer Names'!A:A,1,FALSE)</f>
        <v>Id2172</v>
      </c>
      <c r="B2173" s="6" t="str">
        <f>VLOOKUP(Table2[[#This Row],[CustomerID]],'Customer Names'!A:E,4,FALSE)</f>
        <v xml:space="preserve">  Paul</v>
      </c>
      <c r="C2173" s="6">
        <f>VLOOKUP(Table2[[#This Row],[CustomerID]],'Medical Examinations'!A:J,2,FALSE)</f>
        <v>26.51</v>
      </c>
      <c r="D2173" s="6">
        <f>VLOOKUP(Table2[[#This Row],[CustomerID]],'Medical Examinations'!A:J,3,FALSE)</f>
        <v>4.58</v>
      </c>
      <c r="E2173" s="6" t="str">
        <f>VLOOKUP(Table2[[#This Row],[CustomerID]],'Medical Examinations'!A:J,4,FALSE)</f>
        <v>No</v>
      </c>
      <c r="F2173" s="6" t="str">
        <f>VLOOKUP(Table2[[#This Row],[CustomerID]],'Medical Examinations'!A:J,5,FALSE)</f>
        <v>No</v>
      </c>
      <c r="G2173" s="6" t="str">
        <f>VLOOKUP(Table2[[#This Row],[CustomerID]],'Medical Examinations'!A:J,6,FALSE)</f>
        <v>No</v>
      </c>
      <c r="H2173" s="6">
        <f>VLOOKUP(Table2[[#This Row],[CustomerID]],'Medical Examinations'!A:J,7,FALSE)</f>
        <v>0</v>
      </c>
      <c r="I2173" s="6" t="str">
        <f>VLOOKUP(Table2[[#This Row],[CustomerID]],'Medical Examinations'!A:J,8,FALSE)</f>
        <v>No</v>
      </c>
      <c r="J2173" s="6">
        <f>VLOOKUP(Table2[[#This Row],[CustomerID]],'Medical Examinations'!A:J,9,FALSE)</f>
        <v>0</v>
      </c>
      <c r="K2173" s="6">
        <f>VLOOKUP(Table2[[#This Row],[CustomerID]],'Medical Examinations'!A:J,10,FALSE)</f>
        <v>0</v>
      </c>
      <c r="L2173" s="6" t="str">
        <f>VLOOKUP(Table2[[#This Row],[CustomerID]],'Hospitalisation Details'!A:M,12,FALSE)</f>
        <v>25-Sep-1999</v>
      </c>
      <c r="M2173" s="6">
        <f>VLOOKUP(Table2[[#This Row],[CustomerID]],'Hospitalisation Details'!A:M,7,FALSE)</f>
        <v>1815.88</v>
      </c>
      <c r="N2173" s="6" t="str">
        <f>VLOOKUP(Table2[[#This Row],[CustomerID]],'Hospitalisation Details'!A:M,8,FALSE)</f>
        <v>tier - 3</v>
      </c>
      <c r="O2173" s="6" t="str">
        <f>VLOOKUP(Table2[[#This Row],[CustomerID]],'Hospitalisation Details'!A:M,9,FALSE)</f>
        <v>tier - 3</v>
      </c>
      <c r="P2173" s="6" t="str">
        <f>VLOOKUP(Table2[[#This Row],[CustomerID]],'Hospitalisation Details'!A:M,10,FALSE)</f>
        <v>R1013</v>
      </c>
      <c r="Q2173" s="6">
        <f>VLOOKUP(Table2[[#This Row],[CustomerID]],'Hospitalisation Details'!A:M,13,FALSE)</f>
        <v>23</v>
      </c>
      <c r="R2173" s="41"/>
    </row>
    <row r="2174" spans="1:18" x14ac:dyDescent="0.3">
      <c r="A2174" s="6" t="str">
        <f>VLOOKUP('Customer Names'!A2174,'Customer Names'!A:A,1,FALSE)</f>
        <v>Id2173</v>
      </c>
      <c r="B2174" s="6" t="str">
        <f>VLOOKUP(Table2[[#This Row],[CustomerID]],'Customer Names'!A:E,4,FALSE)</f>
        <v xml:space="preserve">  Aaron R</v>
      </c>
      <c r="C2174" s="6">
        <f>VLOOKUP(Table2[[#This Row],[CustomerID]],'Medical Examinations'!A:J,2,FALSE)</f>
        <v>29.734999999999999</v>
      </c>
      <c r="D2174" s="6">
        <f>VLOOKUP(Table2[[#This Row],[CustomerID]],'Medical Examinations'!A:J,3,FALSE)</f>
        <v>11.92</v>
      </c>
      <c r="E2174" s="6" t="str">
        <f>VLOOKUP(Table2[[#This Row],[CustomerID]],'Medical Examinations'!A:J,4,FALSE)</f>
        <v>No</v>
      </c>
      <c r="F2174" s="6" t="str">
        <f>VLOOKUP(Table2[[#This Row],[CustomerID]],'Medical Examinations'!A:J,5,FALSE)</f>
        <v>No</v>
      </c>
      <c r="G2174" s="6" t="str">
        <f>VLOOKUP(Table2[[#This Row],[CustomerID]],'Medical Examinations'!A:J,6,FALSE)</f>
        <v>No</v>
      </c>
      <c r="H2174" s="6">
        <f>VLOOKUP(Table2[[#This Row],[CustomerID]],'Medical Examinations'!A:J,7,FALSE)</f>
        <v>0</v>
      </c>
      <c r="I2174" s="6" t="str">
        <f>VLOOKUP(Table2[[#This Row],[CustomerID]],'Medical Examinations'!A:J,8,FALSE)</f>
        <v>No</v>
      </c>
      <c r="J2174" s="6">
        <f>VLOOKUP(Table2[[#This Row],[CustomerID]],'Medical Examinations'!A:J,9,FALSE)</f>
        <v>0</v>
      </c>
      <c r="K2174" s="6">
        <f>VLOOKUP(Table2[[#This Row],[CustomerID]],'Medical Examinations'!A:J,10,FALSE)</f>
        <v>0</v>
      </c>
      <c r="L2174" s="6" t="str">
        <f>VLOOKUP(Table2[[#This Row],[CustomerID]],'Hospitalisation Details'!A:M,12,FALSE)</f>
        <v>13-Dec-2002</v>
      </c>
      <c r="M2174" s="6">
        <f>VLOOKUP(Table2[[#This Row],[CustomerID]],'Hospitalisation Details'!A:M,7,FALSE)</f>
        <v>1769.53</v>
      </c>
      <c r="N2174" s="6" t="str">
        <f>VLOOKUP(Table2[[#This Row],[CustomerID]],'Hospitalisation Details'!A:M,8,FALSE)</f>
        <v>tier - 3</v>
      </c>
      <c r="O2174" s="6" t="str">
        <f>VLOOKUP(Table2[[#This Row],[CustomerID]],'Hospitalisation Details'!A:M,9,FALSE)</f>
        <v>tier - 3</v>
      </c>
      <c r="P2174" s="6" t="str">
        <f>VLOOKUP(Table2[[#This Row],[CustomerID]],'Hospitalisation Details'!A:M,10,FALSE)</f>
        <v>R1012</v>
      </c>
      <c r="Q2174" s="6">
        <f>VLOOKUP(Table2[[#This Row],[CustomerID]],'Hospitalisation Details'!A:M,13,FALSE)</f>
        <v>20</v>
      </c>
      <c r="R2174" s="41"/>
    </row>
    <row r="2175" spans="1:18" x14ac:dyDescent="0.3">
      <c r="A2175" s="6" t="str">
        <f>VLOOKUP('Customer Names'!A2175,'Customer Names'!A:A,1,FALSE)</f>
        <v>Id2174</v>
      </c>
      <c r="B2175" s="6" t="str">
        <f>VLOOKUP(Table2[[#This Row],[CustomerID]],'Customer Names'!A:E,4,FALSE)</f>
        <v xml:space="preserve">  Caitlin H</v>
      </c>
      <c r="C2175" s="6">
        <f>VLOOKUP(Table2[[#This Row],[CustomerID]],'Medical Examinations'!A:J,2,FALSE)</f>
        <v>40.5</v>
      </c>
      <c r="D2175" s="6">
        <f>VLOOKUP(Table2[[#This Row],[CustomerID]],'Medical Examinations'!A:J,3,FALSE)</f>
        <v>5.4</v>
      </c>
      <c r="E2175" s="6" t="str">
        <f>VLOOKUP(Table2[[#This Row],[CustomerID]],'Medical Examinations'!A:J,4,FALSE)</f>
        <v>No</v>
      </c>
      <c r="F2175" s="6" t="str">
        <f>VLOOKUP(Table2[[#This Row],[CustomerID]],'Medical Examinations'!A:J,5,FALSE)</f>
        <v>No</v>
      </c>
      <c r="G2175" s="6" t="str">
        <f>VLOOKUP(Table2[[#This Row],[CustomerID]],'Medical Examinations'!A:J,6,FALSE)</f>
        <v>Yes</v>
      </c>
      <c r="H2175" s="6">
        <f>VLOOKUP(Table2[[#This Row],[CustomerID]],'Medical Examinations'!A:J,7,FALSE)</f>
        <v>1</v>
      </c>
      <c r="I2175" s="6" t="str">
        <f>VLOOKUP(Table2[[#This Row],[CustomerID]],'Medical Examinations'!A:J,8,FALSE)</f>
        <v>No</v>
      </c>
      <c r="J2175" s="6">
        <f>VLOOKUP(Table2[[#This Row],[CustomerID]],'Medical Examinations'!A:J,9,FALSE)</f>
        <v>0</v>
      </c>
      <c r="K2175" s="6">
        <f>VLOOKUP(Table2[[#This Row],[CustomerID]],'Medical Examinations'!A:J,10,FALSE)</f>
        <v>0</v>
      </c>
      <c r="L2175" s="6" t="str">
        <f>VLOOKUP(Table2[[#This Row],[CustomerID]],'Hospitalisation Details'!A:M,12,FALSE)</f>
        <v>19-Nov-2003</v>
      </c>
      <c r="M2175" s="6">
        <f>VLOOKUP(Table2[[#This Row],[CustomerID]],'Hospitalisation Details'!A:M,7,FALSE)</f>
        <v>1759.34</v>
      </c>
      <c r="N2175" s="6" t="str">
        <f>VLOOKUP(Table2[[#This Row],[CustomerID]],'Hospitalisation Details'!A:M,8,FALSE)</f>
        <v>tier - 3</v>
      </c>
      <c r="O2175" s="6" t="str">
        <f>VLOOKUP(Table2[[#This Row],[CustomerID]],'Hospitalisation Details'!A:M,9,FALSE)</f>
        <v>tier - 1</v>
      </c>
      <c r="P2175" s="6" t="str">
        <f>VLOOKUP(Table2[[#This Row],[CustomerID]],'Hospitalisation Details'!A:M,10,FALSE)</f>
        <v>R1011</v>
      </c>
      <c r="Q2175" s="6">
        <f>VLOOKUP(Table2[[#This Row],[CustomerID]],'Hospitalisation Details'!A:M,13,FALSE)</f>
        <v>19</v>
      </c>
      <c r="R2175" s="41"/>
    </row>
    <row r="2176" spans="1:18" x14ac:dyDescent="0.3">
      <c r="A2176" s="6" t="str">
        <f>VLOOKUP('Customer Names'!A2176,'Customer Names'!A:A,1,FALSE)</f>
        <v>Id2175</v>
      </c>
      <c r="B2176" s="6" t="str">
        <f>VLOOKUP(Table2[[#This Row],[CustomerID]],'Customer Names'!A:E,4,FALSE)</f>
        <v xml:space="preserve">  Harald E</v>
      </c>
      <c r="C2176" s="6">
        <f>VLOOKUP(Table2[[#This Row],[CustomerID]],'Medical Examinations'!A:J,2,FALSE)</f>
        <v>25.64</v>
      </c>
      <c r="D2176" s="6">
        <f>VLOOKUP(Table2[[#This Row],[CustomerID]],'Medical Examinations'!A:J,3,FALSE)</f>
        <v>4.76</v>
      </c>
      <c r="E2176" s="6" t="str">
        <f>VLOOKUP(Table2[[#This Row],[CustomerID]],'Medical Examinations'!A:J,4,FALSE)</f>
        <v>No</v>
      </c>
      <c r="F2176" s="6" t="str">
        <f>VLOOKUP(Table2[[#This Row],[CustomerID]],'Medical Examinations'!A:J,5,FALSE)</f>
        <v>No</v>
      </c>
      <c r="G2176" s="6" t="str">
        <f>VLOOKUP(Table2[[#This Row],[CustomerID]],'Medical Examinations'!A:J,6,FALSE)</f>
        <v>No</v>
      </c>
      <c r="H2176" s="6">
        <f>VLOOKUP(Table2[[#This Row],[CustomerID]],'Medical Examinations'!A:J,7,FALSE)</f>
        <v>1</v>
      </c>
      <c r="I2176" s="6" t="str">
        <f>VLOOKUP(Table2[[#This Row],[CustomerID]],'Medical Examinations'!A:J,8,FALSE)</f>
        <v>No</v>
      </c>
      <c r="J2176" s="6">
        <f>VLOOKUP(Table2[[#This Row],[CustomerID]],'Medical Examinations'!A:J,9,FALSE)</f>
        <v>0</v>
      </c>
      <c r="K2176" s="6">
        <f>VLOOKUP(Table2[[#This Row],[CustomerID]],'Medical Examinations'!A:J,10,FALSE)</f>
        <v>0</v>
      </c>
      <c r="L2176" s="6" t="str">
        <f>VLOOKUP(Table2[[#This Row],[CustomerID]],'Hospitalisation Details'!A:M,12,FALSE)</f>
        <v>7-Oct-1998</v>
      </c>
      <c r="M2176" s="6">
        <f>VLOOKUP(Table2[[#This Row],[CustomerID]],'Hospitalisation Details'!A:M,7,FALSE)</f>
        <v>1756.6</v>
      </c>
      <c r="N2176" s="6" t="str">
        <f>VLOOKUP(Table2[[#This Row],[CustomerID]],'Hospitalisation Details'!A:M,8,FALSE)</f>
        <v>tier - 3</v>
      </c>
      <c r="O2176" s="6" t="str">
        <f>VLOOKUP(Table2[[#This Row],[CustomerID]],'Hospitalisation Details'!A:M,9,FALSE)</f>
        <v>tier - 3</v>
      </c>
      <c r="P2176" s="6" t="str">
        <f>VLOOKUP(Table2[[#This Row],[CustomerID]],'Hospitalisation Details'!A:M,10,FALSE)</f>
        <v>R1013</v>
      </c>
      <c r="Q2176" s="6">
        <f>VLOOKUP(Table2[[#This Row],[CustomerID]],'Hospitalisation Details'!A:M,13,FALSE)</f>
        <v>24</v>
      </c>
      <c r="R2176" s="41"/>
    </row>
    <row r="2177" spans="1:18" x14ac:dyDescent="0.3">
      <c r="A2177" s="6" t="str">
        <f>VLOOKUP('Customer Names'!A2177,'Customer Names'!A:A,1,FALSE)</f>
        <v>Id2176</v>
      </c>
      <c r="B2177" s="6" t="str">
        <f>VLOOKUP(Table2[[#This Row],[CustomerID]],'Customer Names'!A:E,4,FALSE)</f>
        <v xml:space="preserve">  Siobhan A</v>
      </c>
      <c r="C2177" s="6">
        <f>VLOOKUP(Table2[[#This Row],[CustomerID]],'Medical Examinations'!A:J,2,FALSE)</f>
        <v>32.9</v>
      </c>
      <c r="D2177" s="6">
        <f>VLOOKUP(Table2[[#This Row],[CustomerID]],'Medical Examinations'!A:J,3,FALSE)</f>
        <v>4.78</v>
      </c>
      <c r="E2177" s="6" t="str">
        <f>VLOOKUP(Table2[[#This Row],[CustomerID]],'Medical Examinations'!A:J,4,FALSE)</f>
        <v>No</v>
      </c>
      <c r="F2177" s="6" t="str">
        <f>VLOOKUP(Table2[[#This Row],[CustomerID]],'Medical Examinations'!A:J,5,FALSE)</f>
        <v>No</v>
      </c>
      <c r="G2177" s="6" t="str">
        <f>VLOOKUP(Table2[[#This Row],[CustomerID]],'Medical Examinations'!A:J,6,FALSE)</f>
        <v>Yes</v>
      </c>
      <c r="H2177" s="6">
        <f>VLOOKUP(Table2[[#This Row],[CustomerID]],'Medical Examinations'!A:J,7,FALSE)</f>
        <v>1</v>
      </c>
      <c r="I2177" s="6" t="str">
        <f>VLOOKUP(Table2[[#This Row],[CustomerID]],'Medical Examinations'!A:J,8,FALSE)</f>
        <v>No</v>
      </c>
      <c r="J2177" s="6">
        <f>VLOOKUP(Table2[[#This Row],[CustomerID]],'Medical Examinations'!A:J,9,FALSE)</f>
        <v>0</v>
      </c>
      <c r="K2177" s="6">
        <f>VLOOKUP(Table2[[#This Row],[CustomerID]],'Medical Examinations'!A:J,10,FALSE)</f>
        <v>0</v>
      </c>
      <c r="L2177" s="6" t="str">
        <f>VLOOKUP(Table2[[#This Row],[CustomerID]],'Hospitalisation Details'!A:M,12,FALSE)</f>
        <v>26-Sep-2003</v>
      </c>
      <c r="M2177" s="6">
        <f>VLOOKUP(Table2[[#This Row],[CustomerID]],'Hospitalisation Details'!A:M,7,FALSE)</f>
        <v>1748.77</v>
      </c>
      <c r="N2177" s="6" t="str">
        <f>VLOOKUP(Table2[[#This Row],[CustomerID]],'Hospitalisation Details'!A:M,8,FALSE)</f>
        <v>tier - 3</v>
      </c>
      <c r="O2177" s="6" t="str">
        <f>VLOOKUP(Table2[[#This Row],[CustomerID]],'Hospitalisation Details'!A:M,9,FALSE)</f>
        <v>tier - 1</v>
      </c>
      <c r="P2177" s="6" t="str">
        <f>VLOOKUP(Table2[[#This Row],[CustomerID]],'Hospitalisation Details'!A:M,10,FALSE)</f>
        <v>R1011</v>
      </c>
      <c r="Q2177" s="6">
        <f>VLOOKUP(Table2[[#This Row],[CustomerID]],'Hospitalisation Details'!A:M,13,FALSE)</f>
        <v>19</v>
      </c>
      <c r="R2177" s="41"/>
    </row>
    <row r="2178" spans="1:18" x14ac:dyDescent="0.3">
      <c r="A2178" s="6" t="str">
        <f>VLOOKUP('Customer Names'!A2178,'Customer Names'!A:A,1,FALSE)</f>
        <v>Id2177</v>
      </c>
      <c r="B2178" s="6" t="str">
        <f>VLOOKUP(Table2[[#This Row],[CustomerID]],'Customer Names'!A:E,4,FALSE)</f>
        <v xml:space="preserve">  Andrea J</v>
      </c>
      <c r="C2178" s="6">
        <f>VLOOKUP(Table2[[#This Row],[CustomerID]],'Medical Examinations'!A:J,2,FALSE)</f>
        <v>29.8</v>
      </c>
      <c r="D2178" s="6">
        <f>VLOOKUP(Table2[[#This Row],[CustomerID]],'Medical Examinations'!A:J,3,FALSE)</f>
        <v>4.26</v>
      </c>
      <c r="E2178" s="6" t="str">
        <f>VLOOKUP(Table2[[#This Row],[CustomerID]],'Medical Examinations'!A:J,4,FALSE)</f>
        <v>No</v>
      </c>
      <c r="F2178" s="6" t="str">
        <f>VLOOKUP(Table2[[#This Row],[CustomerID]],'Medical Examinations'!A:J,5,FALSE)</f>
        <v>No</v>
      </c>
      <c r="G2178" s="6" t="str">
        <f>VLOOKUP(Table2[[#This Row],[CustomerID]],'Medical Examinations'!A:J,6,FALSE)</f>
        <v>Yes</v>
      </c>
      <c r="H2178" s="6">
        <f>VLOOKUP(Table2[[#This Row],[CustomerID]],'Medical Examinations'!A:J,7,FALSE)</f>
        <v>1</v>
      </c>
      <c r="I2178" s="6" t="str">
        <f>VLOOKUP(Table2[[#This Row],[CustomerID]],'Medical Examinations'!A:J,8,FALSE)</f>
        <v>No</v>
      </c>
      <c r="J2178" s="6">
        <f>VLOOKUP(Table2[[#This Row],[CustomerID]],'Medical Examinations'!A:J,9,FALSE)</f>
        <v>0</v>
      </c>
      <c r="K2178" s="6">
        <f>VLOOKUP(Table2[[#This Row],[CustomerID]],'Medical Examinations'!A:J,10,FALSE)</f>
        <v>0</v>
      </c>
      <c r="L2178" s="6" t="str">
        <f>VLOOKUP(Table2[[#This Row],[CustomerID]],'Hospitalisation Details'!A:M,12,FALSE)</f>
        <v>28-Jul-2003</v>
      </c>
      <c r="M2178" s="6">
        <f>VLOOKUP(Table2[[#This Row],[CustomerID]],'Hospitalisation Details'!A:M,7,FALSE)</f>
        <v>1744.47</v>
      </c>
      <c r="N2178" s="6" t="str">
        <f>VLOOKUP(Table2[[#This Row],[CustomerID]],'Hospitalisation Details'!A:M,8,FALSE)</f>
        <v>tier - 3</v>
      </c>
      <c r="O2178" s="6" t="str">
        <f>VLOOKUP(Table2[[#This Row],[CustomerID]],'Hospitalisation Details'!A:M,9,FALSE)</f>
        <v>tier - 1</v>
      </c>
      <c r="P2178" s="6" t="str">
        <f>VLOOKUP(Table2[[#This Row],[CustomerID]],'Hospitalisation Details'!A:M,10,FALSE)</f>
        <v>R1011</v>
      </c>
      <c r="Q2178" s="6">
        <f>VLOOKUP(Table2[[#This Row],[CustomerID]],'Hospitalisation Details'!A:M,13,FALSE)</f>
        <v>19</v>
      </c>
      <c r="R2178" s="41"/>
    </row>
    <row r="2179" spans="1:18" x14ac:dyDescent="0.3">
      <c r="A2179" s="6" t="str">
        <f>VLOOKUP('Customer Names'!A2179,'Customer Names'!A:A,1,FALSE)</f>
        <v>Id2178</v>
      </c>
      <c r="B2179" s="6" t="str">
        <f>VLOOKUP(Table2[[#This Row],[CustomerID]],'Customer Names'!A:E,4,FALSE)</f>
        <v xml:space="preserve">  Marie</v>
      </c>
      <c r="C2179" s="6">
        <f>VLOOKUP(Table2[[#This Row],[CustomerID]],'Medical Examinations'!A:J,2,FALSE)</f>
        <v>28.9</v>
      </c>
      <c r="D2179" s="6">
        <f>VLOOKUP(Table2[[#This Row],[CustomerID]],'Medical Examinations'!A:J,3,FALSE)</f>
        <v>5.85</v>
      </c>
      <c r="E2179" s="6" t="str">
        <f>VLOOKUP(Table2[[#This Row],[CustomerID]],'Medical Examinations'!A:J,4,FALSE)</f>
        <v>No</v>
      </c>
      <c r="F2179" s="6" t="str">
        <f>VLOOKUP(Table2[[#This Row],[CustomerID]],'Medical Examinations'!A:J,5,FALSE)</f>
        <v>No</v>
      </c>
      <c r="G2179" s="6" t="str">
        <f>VLOOKUP(Table2[[#This Row],[CustomerID]],'Medical Examinations'!A:J,6,FALSE)</f>
        <v>Yes</v>
      </c>
      <c r="H2179" s="6">
        <f>VLOOKUP(Table2[[#This Row],[CustomerID]],'Medical Examinations'!A:J,7,FALSE)</f>
        <v>1</v>
      </c>
      <c r="I2179" s="6" t="str">
        <f>VLOOKUP(Table2[[#This Row],[CustomerID]],'Medical Examinations'!A:J,8,FALSE)</f>
        <v>No</v>
      </c>
      <c r="J2179" s="6">
        <f>VLOOKUP(Table2[[#This Row],[CustomerID]],'Medical Examinations'!A:J,9,FALSE)</f>
        <v>0</v>
      </c>
      <c r="K2179" s="6">
        <f>VLOOKUP(Table2[[#This Row],[CustomerID]],'Medical Examinations'!A:J,10,FALSE)</f>
        <v>0</v>
      </c>
      <c r="L2179" s="6" t="str">
        <f>VLOOKUP(Table2[[#This Row],[CustomerID]],'Hospitalisation Details'!A:M,12,FALSE)</f>
        <v>25-Jul-2003</v>
      </c>
      <c r="M2179" s="6">
        <f>VLOOKUP(Table2[[#This Row],[CustomerID]],'Hospitalisation Details'!A:M,7,FALSE)</f>
        <v>1743.21</v>
      </c>
      <c r="N2179" s="6" t="str">
        <f>VLOOKUP(Table2[[#This Row],[CustomerID]],'Hospitalisation Details'!A:M,8,FALSE)</f>
        <v>tier - 3</v>
      </c>
      <c r="O2179" s="6" t="str">
        <f>VLOOKUP(Table2[[#This Row],[CustomerID]],'Hospitalisation Details'!A:M,9,FALSE)</f>
        <v>tier - 1</v>
      </c>
      <c r="P2179" s="6" t="str">
        <f>VLOOKUP(Table2[[#This Row],[CustomerID]],'Hospitalisation Details'!A:M,10,FALSE)</f>
        <v>R1011</v>
      </c>
      <c r="Q2179" s="6">
        <f>VLOOKUP(Table2[[#This Row],[CustomerID]],'Hospitalisation Details'!A:M,13,FALSE)</f>
        <v>19</v>
      </c>
      <c r="R2179" s="41"/>
    </row>
    <row r="2180" spans="1:18" x14ac:dyDescent="0.3">
      <c r="A2180" s="6" t="str">
        <f>VLOOKUP('Customer Names'!A2180,'Customer Names'!A:A,1,FALSE)</f>
        <v>Id2179</v>
      </c>
      <c r="B2180" s="6" t="str">
        <f>VLOOKUP(Table2[[#This Row],[CustomerID]],'Customer Names'!A:E,4,FALSE)</f>
        <v xml:space="preserve">  Rachel A</v>
      </c>
      <c r="C2180" s="6">
        <f>VLOOKUP(Table2[[#This Row],[CustomerID]],'Medical Examinations'!A:J,2,FALSE)</f>
        <v>24.7</v>
      </c>
      <c r="D2180" s="6">
        <f>VLOOKUP(Table2[[#This Row],[CustomerID]],'Medical Examinations'!A:J,3,FALSE)</f>
        <v>5.32</v>
      </c>
      <c r="E2180" s="6" t="str">
        <f>VLOOKUP(Table2[[#This Row],[CustomerID]],'Medical Examinations'!A:J,4,FALSE)</f>
        <v>No</v>
      </c>
      <c r="F2180" s="6" t="str">
        <f>VLOOKUP(Table2[[#This Row],[CustomerID]],'Medical Examinations'!A:J,5,FALSE)</f>
        <v>No</v>
      </c>
      <c r="G2180" s="6" t="str">
        <f>VLOOKUP(Table2[[#This Row],[CustomerID]],'Medical Examinations'!A:J,6,FALSE)</f>
        <v>Yes</v>
      </c>
      <c r="H2180" s="6">
        <f>VLOOKUP(Table2[[#This Row],[CustomerID]],'Medical Examinations'!A:J,7,FALSE)</f>
        <v>1</v>
      </c>
      <c r="I2180" s="6" t="str">
        <f>VLOOKUP(Table2[[#This Row],[CustomerID]],'Medical Examinations'!A:J,8,FALSE)</f>
        <v>No</v>
      </c>
      <c r="J2180" s="6">
        <f>VLOOKUP(Table2[[#This Row],[CustomerID]],'Medical Examinations'!A:J,9,FALSE)</f>
        <v>0</v>
      </c>
      <c r="K2180" s="6">
        <f>VLOOKUP(Table2[[#This Row],[CustomerID]],'Medical Examinations'!A:J,10,FALSE)</f>
        <v>0</v>
      </c>
      <c r="L2180" s="6" t="str">
        <f>VLOOKUP(Table2[[#This Row],[CustomerID]],'Hospitalisation Details'!A:M,12,FALSE)</f>
        <v>14-Nov-2003</v>
      </c>
      <c r="M2180" s="6">
        <f>VLOOKUP(Table2[[#This Row],[CustomerID]],'Hospitalisation Details'!A:M,7,FALSE)</f>
        <v>1737.38</v>
      </c>
      <c r="N2180" s="6" t="str">
        <f>VLOOKUP(Table2[[#This Row],[CustomerID]],'Hospitalisation Details'!A:M,8,FALSE)</f>
        <v>tier - 3</v>
      </c>
      <c r="O2180" s="6" t="str">
        <f>VLOOKUP(Table2[[#This Row],[CustomerID]],'Hospitalisation Details'!A:M,9,FALSE)</f>
        <v>tier - 2</v>
      </c>
      <c r="P2180" s="6" t="str">
        <f>VLOOKUP(Table2[[#This Row],[CustomerID]],'Hospitalisation Details'!A:M,10,FALSE)</f>
        <v>R1011</v>
      </c>
      <c r="Q2180" s="6">
        <f>VLOOKUP(Table2[[#This Row],[CustomerID]],'Hospitalisation Details'!A:M,13,FALSE)</f>
        <v>19</v>
      </c>
      <c r="R2180" s="41"/>
    </row>
    <row r="2181" spans="1:18" x14ac:dyDescent="0.3">
      <c r="A2181" s="6" t="str">
        <f>VLOOKUP('Customer Names'!A2181,'Customer Names'!A:A,1,FALSE)</f>
        <v>Id2180</v>
      </c>
      <c r="B2181" s="6" t="str">
        <f>VLOOKUP(Table2[[#This Row],[CustomerID]],'Customer Names'!A:E,4,FALSE)</f>
        <v xml:space="preserve">  Emma</v>
      </c>
      <c r="C2181" s="6">
        <f>VLOOKUP(Table2[[#This Row],[CustomerID]],'Medical Examinations'!A:J,2,FALSE)</f>
        <v>20.6</v>
      </c>
      <c r="D2181" s="6">
        <f>VLOOKUP(Table2[[#This Row],[CustomerID]],'Medical Examinations'!A:J,3,FALSE)</f>
        <v>5.14</v>
      </c>
      <c r="E2181" s="6" t="str">
        <f>VLOOKUP(Table2[[#This Row],[CustomerID]],'Medical Examinations'!A:J,4,FALSE)</f>
        <v>No</v>
      </c>
      <c r="F2181" s="6" t="str">
        <f>VLOOKUP(Table2[[#This Row],[CustomerID]],'Medical Examinations'!A:J,5,FALSE)</f>
        <v>No</v>
      </c>
      <c r="G2181" s="6" t="str">
        <f>VLOOKUP(Table2[[#This Row],[CustomerID]],'Medical Examinations'!A:J,6,FALSE)</f>
        <v>Yes</v>
      </c>
      <c r="H2181" s="6">
        <f>VLOOKUP(Table2[[#This Row],[CustomerID]],'Medical Examinations'!A:J,7,FALSE)</f>
        <v>1</v>
      </c>
      <c r="I2181" s="6" t="str">
        <f>VLOOKUP(Table2[[#This Row],[CustomerID]],'Medical Examinations'!A:J,8,FALSE)</f>
        <v>No</v>
      </c>
      <c r="J2181" s="6">
        <f>VLOOKUP(Table2[[#This Row],[CustomerID]],'Medical Examinations'!A:J,9,FALSE)</f>
        <v>0</v>
      </c>
      <c r="K2181" s="6">
        <f>VLOOKUP(Table2[[#This Row],[CustomerID]],'Medical Examinations'!A:J,10,FALSE)</f>
        <v>0</v>
      </c>
      <c r="L2181" s="6" t="str">
        <f>VLOOKUP(Table2[[#This Row],[CustomerID]],'Hospitalisation Details'!A:M,12,FALSE)</f>
        <v>9-Nov-2003</v>
      </c>
      <c r="M2181" s="6">
        <f>VLOOKUP(Table2[[#This Row],[CustomerID]],'Hospitalisation Details'!A:M,7,FALSE)</f>
        <v>1731.68</v>
      </c>
      <c r="N2181" s="6" t="str">
        <f>VLOOKUP(Table2[[#This Row],[CustomerID]],'Hospitalisation Details'!A:M,8,FALSE)</f>
        <v>tier - 3</v>
      </c>
      <c r="O2181" s="6" t="str">
        <f>VLOOKUP(Table2[[#This Row],[CustomerID]],'Hospitalisation Details'!A:M,9,FALSE)</f>
        <v>tier - 2</v>
      </c>
      <c r="P2181" s="6" t="str">
        <f>VLOOKUP(Table2[[#This Row],[CustomerID]],'Hospitalisation Details'!A:M,10,FALSE)</f>
        <v>R1011</v>
      </c>
      <c r="Q2181" s="6">
        <f>VLOOKUP(Table2[[#This Row],[CustomerID]],'Hospitalisation Details'!A:M,13,FALSE)</f>
        <v>19</v>
      </c>
      <c r="R2181" s="41"/>
    </row>
    <row r="2182" spans="1:18" x14ac:dyDescent="0.3">
      <c r="A2182" s="6" t="str">
        <f>VLOOKUP('Customer Names'!A2182,'Customer Names'!A:A,1,FALSE)</f>
        <v>Id2181</v>
      </c>
      <c r="B2182" s="6" t="str">
        <f>VLOOKUP(Table2[[#This Row],[CustomerID]],'Customer Names'!A:E,4,FALSE)</f>
        <v xml:space="preserve">  Kiersten</v>
      </c>
      <c r="C2182" s="6">
        <f>VLOOKUP(Table2[[#This Row],[CustomerID]],'Medical Examinations'!A:J,2,FALSE)</f>
        <v>18.600000000000001</v>
      </c>
      <c r="D2182" s="6">
        <f>VLOOKUP(Table2[[#This Row],[CustomerID]],'Medical Examinations'!A:J,3,FALSE)</f>
        <v>5</v>
      </c>
      <c r="E2182" s="6" t="str">
        <f>VLOOKUP(Table2[[#This Row],[CustomerID]],'Medical Examinations'!A:J,4,FALSE)</f>
        <v>No</v>
      </c>
      <c r="F2182" s="6" t="str">
        <f>VLOOKUP(Table2[[#This Row],[CustomerID]],'Medical Examinations'!A:J,5,FALSE)</f>
        <v>No</v>
      </c>
      <c r="G2182" s="6" t="str">
        <f>VLOOKUP(Table2[[#This Row],[CustomerID]],'Medical Examinations'!A:J,6,FALSE)</f>
        <v>Yes</v>
      </c>
      <c r="H2182" s="6">
        <f>VLOOKUP(Table2[[#This Row],[CustomerID]],'Medical Examinations'!A:J,7,FALSE)</f>
        <v>1</v>
      </c>
      <c r="I2182" s="6" t="str">
        <f>VLOOKUP(Table2[[#This Row],[CustomerID]],'Medical Examinations'!A:J,8,FALSE)</f>
        <v>No</v>
      </c>
      <c r="J2182" s="6">
        <f>VLOOKUP(Table2[[#This Row],[CustomerID]],'Medical Examinations'!A:J,9,FALSE)</f>
        <v>0</v>
      </c>
      <c r="K2182" s="6">
        <f>VLOOKUP(Table2[[#This Row],[CustomerID]],'Medical Examinations'!A:J,10,FALSE)</f>
        <v>0</v>
      </c>
      <c r="L2182" s="6" t="str">
        <f>VLOOKUP(Table2[[#This Row],[CustomerID]],'Hospitalisation Details'!A:M,12,FALSE)</f>
        <v>1-Sep-2003</v>
      </c>
      <c r="M2182" s="6">
        <f>VLOOKUP(Table2[[#This Row],[CustomerID]],'Hospitalisation Details'!A:M,7,FALSE)</f>
        <v>1728.9</v>
      </c>
      <c r="N2182" s="6" t="str">
        <f>VLOOKUP(Table2[[#This Row],[CustomerID]],'Hospitalisation Details'!A:M,8,FALSE)</f>
        <v>tier - 3</v>
      </c>
      <c r="O2182" s="6" t="str">
        <f>VLOOKUP(Table2[[#This Row],[CustomerID]],'Hospitalisation Details'!A:M,9,FALSE)</f>
        <v>tier - 2</v>
      </c>
      <c r="P2182" s="6" t="str">
        <f>VLOOKUP(Table2[[#This Row],[CustomerID]],'Hospitalisation Details'!A:M,10,FALSE)</f>
        <v>R1011</v>
      </c>
      <c r="Q2182" s="6">
        <f>VLOOKUP(Table2[[#This Row],[CustomerID]],'Hospitalisation Details'!A:M,13,FALSE)</f>
        <v>19</v>
      </c>
      <c r="R2182" s="41"/>
    </row>
    <row r="2183" spans="1:18" x14ac:dyDescent="0.3">
      <c r="A2183" s="6" t="str">
        <f>VLOOKUP('Customer Names'!A2183,'Customer Names'!A:A,1,FALSE)</f>
        <v>Id2182</v>
      </c>
      <c r="B2183" s="6" t="str">
        <f>VLOOKUP(Table2[[#This Row],[CustomerID]],'Customer Names'!A:E,4,FALSE)</f>
        <v xml:space="preserve">  Rachael</v>
      </c>
      <c r="C2183" s="6">
        <f>VLOOKUP(Table2[[#This Row],[CustomerID]],'Medical Examinations'!A:J,2,FALSE)</f>
        <v>17.8</v>
      </c>
      <c r="D2183" s="6">
        <f>VLOOKUP(Table2[[#This Row],[CustomerID]],'Medical Examinations'!A:J,3,FALSE)</f>
        <v>4.55</v>
      </c>
      <c r="E2183" s="6" t="str">
        <f>VLOOKUP(Table2[[#This Row],[CustomerID]],'Medical Examinations'!A:J,4,FALSE)</f>
        <v>No</v>
      </c>
      <c r="F2183" s="6" t="str">
        <f>VLOOKUP(Table2[[#This Row],[CustomerID]],'Medical Examinations'!A:J,5,FALSE)</f>
        <v>No</v>
      </c>
      <c r="G2183" s="6" t="str">
        <f>VLOOKUP(Table2[[#This Row],[CustomerID]],'Medical Examinations'!A:J,6,FALSE)</f>
        <v>Yes</v>
      </c>
      <c r="H2183" s="6">
        <f>VLOOKUP(Table2[[#This Row],[CustomerID]],'Medical Examinations'!A:J,7,FALSE)</f>
        <v>1</v>
      </c>
      <c r="I2183" s="6" t="str">
        <f>VLOOKUP(Table2[[#This Row],[CustomerID]],'Medical Examinations'!A:J,8,FALSE)</f>
        <v>No</v>
      </c>
      <c r="J2183" s="6">
        <f>VLOOKUP(Table2[[#This Row],[CustomerID]],'Medical Examinations'!A:J,9,FALSE)</f>
        <v>0</v>
      </c>
      <c r="K2183" s="6">
        <f>VLOOKUP(Table2[[#This Row],[CustomerID]],'Medical Examinations'!A:J,10,FALSE)</f>
        <v>0</v>
      </c>
      <c r="L2183" s="6" t="str">
        <f>VLOOKUP(Table2[[#This Row],[CustomerID]],'Hospitalisation Details'!A:M,12,FALSE)</f>
        <v>21-Nov-2003</v>
      </c>
      <c r="M2183" s="6">
        <f>VLOOKUP(Table2[[#This Row],[CustomerID]],'Hospitalisation Details'!A:M,7,FALSE)</f>
        <v>1727.79</v>
      </c>
      <c r="N2183" s="6" t="str">
        <f>VLOOKUP(Table2[[#This Row],[CustomerID]],'Hospitalisation Details'!A:M,8,FALSE)</f>
        <v>tier - 3</v>
      </c>
      <c r="O2183" s="6" t="str">
        <f>VLOOKUP(Table2[[#This Row],[CustomerID]],'Hospitalisation Details'!A:M,9,FALSE)</f>
        <v>tier - 3</v>
      </c>
      <c r="P2183" s="6" t="str">
        <f>VLOOKUP(Table2[[#This Row],[CustomerID]],'Hospitalisation Details'!A:M,10,FALSE)</f>
        <v>R1011</v>
      </c>
      <c r="Q2183" s="6">
        <f>VLOOKUP(Table2[[#This Row],[CustomerID]],'Hospitalisation Details'!A:M,13,FALSE)</f>
        <v>19</v>
      </c>
      <c r="R2183" s="41"/>
    </row>
    <row r="2184" spans="1:18" x14ac:dyDescent="0.3">
      <c r="A2184" s="6" t="str">
        <f>VLOOKUP('Customer Names'!A2184,'Customer Names'!A:A,1,FALSE)</f>
        <v>Id2183</v>
      </c>
      <c r="B2184" s="6" t="str">
        <f>VLOOKUP(Table2[[#This Row],[CustomerID]],'Customer Names'!A:E,4,FALSE)</f>
        <v xml:space="preserve">  Timothy P</v>
      </c>
      <c r="C2184" s="6">
        <f>VLOOKUP(Table2[[#This Row],[CustomerID]],'Medical Examinations'!A:J,2,FALSE)</f>
        <v>35.200000000000003</v>
      </c>
      <c r="D2184" s="6">
        <f>VLOOKUP(Table2[[#This Row],[CustomerID]],'Medical Examinations'!A:J,3,FALSE)</f>
        <v>5.97</v>
      </c>
      <c r="E2184" s="6" t="str">
        <f>VLOOKUP(Table2[[#This Row],[CustomerID]],'Medical Examinations'!A:J,4,FALSE)</f>
        <v>No</v>
      </c>
      <c r="F2184" s="6" t="str">
        <f>VLOOKUP(Table2[[#This Row],[CustomerID]],'Medical Examinations'!A:J,5,FALSE)</f>
        <v>yes</v>
      </c>
      <c r="G2184" s="6" t="str">
        <f>VLOOKUP(Table2[[#This Row],[CustomerID]],'Medical Examinations'!A:J,6,FALSE)</f>
        <v>No</v>
      </c>
      <c r="H2184" s="6">
        <f>VLOOKUP(Table2[[#This Row],[CustomerID]],'Medical Examinations'!A:J,7,FALSE)</f>
        <v>1</v>
      </c>
      <c r="I2184" s="6" t="str">
        <f>VLOOKUP(Table2[[#This Row],[CustomerID]],'Medical Examinations'!A:J,8,FALSE)</f>
        <v>No</v>
      </c>
      <c r="J2184" s="6">
        <f>VLOOKUP(Table2[[#This Row],[CustomerID]],'Medical Examinations'!A:J,9,FALSE)</f>
        <v>0</v>
      </c>
      <c r="K2184" s="6">
        <f>VLOOKUP(Table2[[#This Row],[CustomerID]],'Medical Examinations'!A:J,10,FALSE)</f>
        <v>0</v>
      </c>
      <c r="L2184" s="6" t="str">
        <f>VLOOKUP(Table2[[#This Row],[CustomerID]],'Hospitalisation Details'!A:M,12,FALSE)</f>
        <v>9-Sep-2004</v>
      </c>
      <c r="M2184" s="6">
        <f>VLOOKUP(Table2[[#This Row],[CustomerID]],'Hospitalisation Details'!A:M,7,FALSE)</f>
        <v>1727.54</v>
      </c>
      <c r="N2184" s="6" t="str">
        <f>VLOOKUP(Table2[[#This Row],[CustomerID]],'Hospitalisation Details'!A:M,8,FALSE)</f>
        <v>tier - 3</v>
      </c>
      <c r="O2184" s="6" t="str">
        <f>VLOOKUP(Table2[[#This Row],[CustomerID]],'Hospitalisation Details'!A:M,9,FALSE)</f>
        <v>tier - 1</v>
      </c>
      <c r="P2184" s="6" t="str">
        <f>VLOOKUP(Table2[[#This Row],[CustomerID]],'Hospitalisation Details'!A:M,10,FALSE)</f>
        <v>R1013</v>
      </c>
      <c r="Q2184" s="6">
        <f>VLOOKUP(Table2[[#This Row],[CustomerID]],'Hospitalisation Details'!A:M,13,FALSE)</f>
        <v>18</v>
      </c>
      <c r="R2184" s="41"/>
    </row>
    <row r="2185" spans="1:18" x14ac:dyDescent="0.3">
      <c r="A2185" s="6" t="str">
        <f>VLOOKUP('Customer Names'!A2185,'Customer Names'!A:A,1,FALSE)</f>
        <v>Id2184</v>
      </c>
      <c r="B2185" s="6" t="str">
        <f>VLOOKUP(Table2[[#This Row],[CustomerID]],'Customer Names'!A:E,4,FALSE)</f>
        <v xml:space="preserve">  Lelisa</v>
      </c>
      <c r="C2185" s="6">
        <f>VLOOKUP(Table2[[#This Row],[CustomerID]],'Medical Examinations'!A:J,2,FALSE)</f>
        <v>33.770000000000003</v>
      </c>
      <c r="D2185" s="6">
        <f>VLOOKUP(Table2[[#This Row],[CustomerID]],'Medical Examinations'!A:J,3,FALSE)</f>
        <v>4.0199999999999996</v>
      </c>
      <c r="E2185" s="6" t="str">
        <f>VLOOKUP(Table2[[#This Row],[CustomerID]],'Medical Examinations'!A:J,4,FALSE)</f>
        <v>No</v>
      </c>
      <c r="F2185" s="6" t="str">
        <f>VLOOKUP(Table2[[#This Row],[CustomerID]],'Medical Examinations'!A:J,5,FALSE)</f>
        <v>yes</v>
      </c>
      <c r="G2185" s="6" t="str">
        <f>VLOOKUP(Table2[[#This Row],[CustomerID]],'Medical Examinations'!A:J,6,FALSE)</f>
        <v>No</v>
      </c>
      <c r="H2185" s="6">
        <f>VLOOKUP(Table2[[#This Row],[CustomerID]],'Medical Examinations'!A:J,7,FALSE)</f>
        <v>1</v>
      </c>
      <c r="I2185" s="6" t="str">
        <f>VLOOKUP(Table2[[#This Row],[CustomerID]],'Medical Examinations'!A:J,8,FALSE)</f>
        <v>No</v>
      </c>
      <c r="J2185" s="6">
        <f>VLOOKUP(Table2[[#This Row],[CustomerID]],'Medical Examinations'!A:J,9,FALSE)</f>
        <v>0</v>
      </c>
      <c r="K2185" s="6">
        <f>VLOOKUP(Table2[[#This Row],[CustomerID]],'Medical Examinations'!A:J,10,FALSE)</f>
        <v>0</v>
      </c>
      <c r="L2185" s="6" t="str">
        <f>VLOOKUP(Table2[[#This Row],[CustomerID]],'Hospitalisation Details'!A:M,12,FALSE)</f>
        <v>21-Oct-2004</v>
      </c>
      <c r="M2185" s="6">
        <f>VLOOKUP(Table2[[#This Row],[CustomerID]],'Hospitalisation Details'!A:M,7,FALSE)</f>
        <v>1725.55</v>
      </c>
      <c r="N2185" s="6" t="str">
        <f>VLOOKUP(Table2[[#This Row],[CustomerID]],'Hospitalisation Details'!A:M,8,FALSE)</f>
        <v>tier - 3</v>
      </c>
      <c r="O2185" s="6" t="str">
        <f>VLOOKUP(Table2[[#This Row],[CustomerID]],'Hospitalisation Details'!A:M,9,FALSE)</f>
        <v>tier - 2</v>
      </c>
      <c r="P2185" s="6" t="str">
        <f>VLOOKUP(Table2[[#This Row],[CustomerID]],'Hospitalisation Details'!A:M,10,FALSE)</f>
        <v>R1013</v>
      </c>
      <c r="Q2185" s="6">
        <f>VLOOKUP(Table2[[#This Row],[CustomerID]],'Hospitalisation Details'!A:M,13,FALSE)</f>
        <v>18</v>
      </c>
      <c r="R2185" s="41"/>
    </row>
    <row r="2186" spans="1:18" x14ac:dyDescent="0.3">
      <c r="A2186" s="6" t="str">
        <f>VLOOKUP('Customer Names'!A2186,'Customer Names'!A:A,1,FALSE)</f>
        <v>Id2185</v>
      </c>
      <c r="B2186" s="6" t="str">
        <f>VLOOKUP(Table2[[#This Row],[CustomerID]],'Customer Names'!A:E,4,FALSE)</f>
        <v xml:space="preserve">  Nate</v>
      </c>
      <c r="C2186" s="6">
        <f>VLOOKUP(Table2[[#This Row],[CustomerID]],'Medical Examinations'!A:J,2,FALSE)</f>
        <v>30.03</v>
      </c>
      <c r="D2186" s="6">
        <f>VLOOKUP(Table2[[#This Row],[CustomerID]],'Medical Examinations'!A:J,3,FALSE)</f>
        <v>4.04</v>
      </c>
      <c r="E2186" s="6" t="str">
        <f>VLOOKUP(Table2[[#This Row],[CustomerID]],'Medical Examinations'!A:J,4,FALSE)</f>
        <v>No</v>
      </c>
      <c r="F2186" s="6" t="str">
        <f>VLOOKUP(Table2[[#This Row],[CustomerID]],'Medical Examinations'!A:J,5,FALSE)</f>
        <v>yes</v>
      </c>
      <c r="G2186" s="6" t="str">
        <f>VLOOKUP(Table2[[#This Row],[CustomerID]],'Medical Examinations'!A:J,6,FALSE)</f>
        <v>No</v>
      </c>
      <c r="H2186" s="6">
        <f>VLOOKUP(Table2[[#This Row],[CustomerID]],'Medical Examinations'!A:J,7,FALSE)</f>
        <v>1</v>
      </c>
      <c r="I2186" s="6" t="str">
        <f>VLOOKUP(Table2[[#This Row],[CustomerID]],'Medical Examinations'!A:J,8,FALSE)</f>
        <v>No</v>
      </c>
      <c r="J2186" s="6">
        <f>VLOOKUP(Table2[[#This Row],[CustomerID]],'Medical Examinations'!A:J,9,FALSE)</f>
        <v>0</v>
      </c>
      <c r="K2186" s="6">
        <f>VLOOKUP(Table2[[#This Row],[CustomerID]],'Medical Examinations'!A:J,10,FALSE)</f>
        <v>0</v>
      </c>
      <c r="L2186" s="6" t="str">
        <f>VLOOKUP(Table2[[#This Row],[CustomerID]],'Hospitalisation Details'!A:M,12,FALSE)</f>
        <v>11-Sep-2004</v>
      </c>
      <c r="M2186" s="6">
        <f>VLOOKUP(Table2[[#This Row],[CustomerID]],'Hospitalisation Details'!A:M,7,FALSE)</f>
        <v>1720.35</v>
      </c>
      <c r="N2186" s="6" t="str">
        <f>VLOOKUP(Table2[[#This Row],[CustomerID]],'Hospitalisation Details'!A:M,8,FALSE)</f>
        <v>tier - 3</v>
      </c>
      <c r="O2186" s="6" t="str">
        <f>VLOOKUP(Table2[[#This Row],[CustomerID]],'Hospitalisation Details'!A:M,9,FALSE)</f>
        <v>tier - 3</v>
      </c>
      <c r="P2186" s="6" t="str">
        <f>VLOOKUP(Table2[[#This Row],[CustomerID]],'Hospitalisation Details'!A:M,10,FALSE)</f>
        <v>R1013</v>
      </c>
      <c r="Q2186" s="6">
        <f>VLOOKUP(Table2[[#This Row],[CustomerID]],'Hospitalisation Details'!A:M,13,FALSE)</f>
        <v>18</v>
      </c>
      <c r="R2186" s="41"/>
    </row>
    <row r="2187" spans="1:18" x14ac:dyDescent="0.3">
      <c r="A2187" s="6" t="str">
        <f>VLOOKUP('Customer Names'!A2187,'Customer Names'!A:A,1,FALSE)</f>
        <v>Id2186</v>
      </c>
      <c r="B2187" s="6" t="str">
        <f>VLOOKUP(Table2[[#This Row],[CustomerID]],'Customer Names'!A:E,4,FALSE)</f>
        <v xml:space="preserve">  Chris C</v>
      </c>
      <c r="C2187" s="6">
        <f>VLOOKUP(Table2[[#This Row],[CustomerID]],'Medical Examinations'!A:J,2,FALSE)</f>
        <v>29.37</v>
      </c>
      <c r="D2187" s="6">
        <f>VLOOKUP(Table2[[#This Row],[CustomerID]],'Medical Examinations'!A:J,3,FALSE)</f>
        <v>5.54</v>
      </c>
      <c r="E2187" s="6" t="str">
        <f>VLOOKUP(Table2[[#This Row],[CustomerID]],'Medical Examinations'!A:J,4,FALSE)</f>
        <v>No</v>
      </c>
      <c r="F2187" s="6" t="str">
        <f>VLOOKUP(Table2[[#This Row],[CustomerID]],'Medical Examinations'!A:J,5,FALSE)</f>
        <v>yes</v>
      </c>
      <c r="G2187" s="6" t="str">
        <f>VLOOKUP(Table2[[#This Row],[CustomerID]],'Medical Examinations'!A:J,6,FALSE)</f>
        <v>No</v>
      </c>
      <c r="H2187" s="6">
        <f>VLOOKUP(Table2[[#This Row],[CustomerID]],'Medical Examinations'!A:J,7,FALSE)</f>
        <v>1</v>
      </c>
      <c r="I2187" s="6" t="str">
        <f>VLOOKUP(Table2[[#This Row],[CustomerID]],'Medical Examinations'!A:J,8,FALSE)</f>
        <v>No</v>
      </c>
      <c r="J2187" s="6">
        <f>VLOOKUP(Table2[[#This Row],[CustomerID]],'Medical Examinations'!A:J,9,FALSE)</f>
        <v>0</v>
      </c>
      <c r="K2187" s="6">
        <f>VLOOKUP(Table2[[#This Row],[CustomerID]],'Medical Examinations'!A:J,10,FALSE)</f>
        <v>0</v>
      </c>
      <c r="L2187" s="6" t="str">
        <f>VLOOKUP(Table2[[#This Row],[CustomerID]],'Hospitalisation Details'!A:M,12,FALSE)</f>
        <v>10-Jun-2004</v>
      </c>
      <c r="M2187" s="6">
        <f>VLOOKUP(Table2[[#This Row],[CustomerID]],'Hospitalisation Details'!A:M,7,FALSE)</f>
        <v>1719.44</v>
      </c>
      <c r="N2187" s="6" t="str">
        <f>VLOOKUP(Table2[[#This Row],[CustomerID]],'Hospitalisation Details'!A:M,8,FALSE)</f>
        <v>tier - 3</v>
      </c>
      <c r="O2187" s="6" t="str">
        <f>VLOOKUP(Table2[[#This Row],[CustomerID]],'Hospitalisation Details'!A:M,9,FALSE)</f>
        <v>tier - 3</v>
      </c>
      <c r="P2187" s="6" t="str">
        <f>VLOOKUP(Table2[[#This Row],[CustomerID]],'Hospitalisation Details'!A:M,10,FALSE)</f>
        <v>R1013</v>
      </c>
      <c r="Q2187" s="6">
        <f>VLOOKUP(Table2[[#This Row],[CustomerID]],'Hospitalisation Details'!A:M,13,FALSE)</f>
        <v>18</v>
      </c>
      <c r="R2187" s="41"/>
    </row>
    <row r="2188" spans="1:18" x14ac:dyDescent="0.3">
      <c r="A2188" s="6" t="str">
        <f>VLOOKUP('Customer Names'!A2188,'Customer Names'!A:A,1,FALSE)</f>
        <v>Id2187</v>
      </c>
      <c r="B2188" s="6" t="str">
        <f>VLOOKUP(Table2[[#This Row],[CustomerID]],'Customer Names'!A:E,4,FALSE)</f>
        <v xml:space="preserve">  Scott</v>
      </c>
      <c r="C2188" s="6">
        <f>VLOOKUP(Table2[[#This Row],[CustomerID]],'Medical Examinations'!A:J,2,FALSE)</f>
        <v>28.5</v>
      </c>
      <c r="D2188" s="6">
        <f>VLOOKUP(Table2[[#This Row],[CustomerID]],'Medical Examinations'!A:J,3,FALSE)</f>
        <v>4.03</v>
      </c>
      <c r="E2188" s="6" t="str">
        <f>VLOOKUP(Table2[[#This Row],[CustomerID]],'Medical Examinations'!A:J,4,FALSE)</f>
        <v>No</v>
      </c>
      <c r="F2188" s="6" t="str">
        <f>VLOOKUP(Table2[[#This Row],[CustomerID]],'Medical Examinations'!A:J,5,FALSE)</f>
        <v>yes</v>
      </c>
      <c r="G2188" s="6" t="str">
        <f>VLOOKUP(Table2[[#This Row],[CustomerID]],'Medical Examinations'!A:J,6,FALSE)</f>
        <v>No</v>
      </c>
      <c r="H2188" s="6">
        <f>VLOOKUP(Table2[[#This Row],[CustomerID]],'Medical Examinations'!A:J,7,FALSE)</f>
        <v>1</v>
      </c>
      <c r="I2188" s="6" t="str">
        <f>VLOOKUP(Table2[[#This Row],[CustomerID]],'Medical Examinations'!A:J,8,FALSE)</f>
        <v>No</v>
      </c>
      <c r="J2188" s="6">
        <f>VLOOKUP(Table2[[#This Row],[CustomerID]],'Medical Examinations'!A:J,9,FALSE)</f>
        <v>0</v>
      </c>
      <c r="K2188" s="6">
        <f>VLOOKUP(Table2[[#This Row],[CustomerID]],'Medical Examinations'!A:J,10,FALSE)</f>
        <v>0</v>
      </c>
      <c r="L2188" s="6" t="str">
        <f>VLOOKUP(Table2[[#This Row],[CustomerID]],'Hospitalisation Details'!A:M,12,FALSE)</f>
        <v>21-Sep-2004</v>
      </c>
      <c r="M2188" s="6">
        <f>VLOOKUP(Table2[[#This Row],[CustomerID]],'Hospitalisation Details'!A:M,7,FALSE)</f>
        <v>1712.23</v>
      </c>
      <c r="N2188" s="6" t="str">
        <f>VLOOKUP(Table2[[#This Row],[CustomerID]],'Hospitalisation Details'!A:M,8,FALSE)</f>
        <v>tier - 3</v>
      </c>
      <c r="O2188" s="6" t="str">
        <f>VLOOKUP(Table2[[#This Row],[CustomerID]],'Hospitalisation Details'!A:M,9,FALSE)</f>
        <v>tier - 1</v>
      </c>
      <c r="P2188" s="6" t="str">
        <f>VLOOKUP(Table2[[#This Row],[CustomerID]],'Hospitalisation Details'!A:M,10,FALSE)</f>
        <v>R1016</v>
      </c>
      <c r="Q2188" s="6">
        <f>VLOOKUP(Table2[[#This Row],[CustomerID]],'Hospitalisation Details'!A:M,13,FALSE)</f>
        <v>18</v>
      </c>
      <c r="R2188" s="41"/>
    </row>
    <row r="2189" spans="1:18" x14ac:dyDescent="0.3">
      <c r="A2189" s="6" t="str">
        <f>VLOOKUP('Customer Names'!A2189,'Customer Names'!A:A,1,FALSE)</f>
        <v>Id2188</v>
      </c>
      <c r="B2189" s="6" t="str">
        <f>VLOOKUP(Table2[[#This Row],[CustomerID]],'Customer Names'!A:E,4,FALSE)</f>
        <v xml:space="preserve">  Kevin</v>
      </c>
      <c r="C2189" s="6">
        <f>VLOOKUP(Table2[[#This Row],[CustomerID]],'Medical Examinations'!A:J,2,FALSE)</f>
        <v>23.32</v>
      </c>
      <c r="D2189" s="6">
        <f>VLOOKUP(Table2[[#This Row],[CustomerID]],'Medical Examinations'!A:J,3,FALSE)</f>
        <v>5.62</v>
      </c>
      <c r="E2189" s="6" t="str">
        <f>VLOOKUP(Table2[[#This Row],[CustomerID]],'Medical Examinations'!A:J,4,FALSE)</f>
        <v>No</v>
      </c>
      <c r="F2189" s="6" t="str">
        <f>VLOOKUP(Table2[[#This Row],[CustomerID]],'Medical Examinations'!A:J,5,FALSE)</f>
        <v>yes</v>
      </c>
      <c r="G2189" s="6" t="str">
        <f>VLOOKUP(Table2[[#This Row],[CustomerID]],'Medical Examinations'!A:J,6,FALSE)</f>
        <v>No</v>
      </c>
      <c r="H2189" s="6">
        <f>VLOOKUP(Table2[[#This Row],[CustomerID]],'Medical Examinations'!A:J,7,FALSE)</f>
        <v>1</v>
      </c>
      <c r="I2189" s="6" t="str">
        <f>VLOOKUP(Table2[[#This Row],[CustomerID]],'Medical Examinations'!A:J,8,FALSE)</f>
        <v>No</v>
      </c>
      <c r="J2189" s="6">
        <f>VLOOKUP(Table2[[#This Row],[CustomerID]],'Medical Examinations'!A:J,9,FALSE)</f>
        <v>0</v>
      </c>
      <c r="K2189" s="6">
        <f>VLOOKUP(Table2[[#This Row],[CustomerID]],'Medical Examinations'!A:J,10,FALSE)</f>
        <v>0</v>
      </c>
      <c r="L2189" s="6" t="str">
        <f>VLOOKUP(Table2[[#This Row],[CustomerID]],'Hospitalisation Details'!A:M,12,FALSE)</f>
        <v>19-Sep-2004</v>
      </c>
      <c r="M2189" s="6">
        <f>VLOOKUP(Table2[[#This Row],[CustomerID]],'Hospitalisation Details'!A:M,7,FALSE)</f>
        <v>1711.03</v>
      </c>
      <c r="N2189" s="6" t="str">
        <f>VLOOKUP(Table2[[#This Row],[CustomerID]],'Hospitalisation Details'!A:M,8,FALSE)</f>
        <v>tier - 3</v>
      </c>
      <c r="O2189" s="6" t="str">
        <f>VLOOKUP(Table2[[#This Row],[CustomerID]],'Hospitalisation Details'!A:M,9,FALSE)</f>
        <v>tier - 3</v>
      </c>
      <c r="P2189" s="6" t="str">
        <f>VLOOKUP(Table2[[#This Row],[CustomerID]],'Hospitalisation Details'!A:M,10,FALSE)</f>
        <v>R1013</v>
      </c>
      <c r="Q2189" s="6">
        <f>VLOOKUP(Table2[[#This Row],[CustomerID]],'Hospitalisation Details'!A:M,13,FALSE)</f>
        <v>18</v>
      </c>
      <c r="R2189" s="41"/>
    </row>
    <row r="2190" spans="1:18" x14ac:dyDescent="0.3">
      <c r="A2190" s="6" t="str">
        <f>VLOOKUP('Customer Names'!A2190,'Customer Names'!A:A,1,FALSE)</f>
        <v>Id2189</v>
      </c>
      <c r="B2190" s="6" t="str">
        <f>VLOOKUP(Table2[[#This Row],[CustomerID]],'Customer Names'!A:E,4,FALSE)</f>
        <v xml:space="preserve">  Erik C</v>
      </c>
      <c r="C2190" s="6">
        <f>VLOOKUP(Table2[[#This Row],[CustomerID]],'Medical Examinations'!A:J,2,FALSE)</f>
        <v>26.125</v>
      </c>
      <c r="D2190" s="6">
        <f>VLOOKUP(Table2[[#This Row],[CustomerID]],'Medical Examinations'!A:J,3,FALSE)</f>
        <v>5.27</v>
      </c>
      <c r="E2190" s="6" t="str">
        <f>VLOOKUP(Table2[[#This Row],[CustomerID]],'Medical Examinations'!A:J,4,FALSE)</f>
        <v>No</v>
      </c>
      <c r="F2190" s="6" t="str">
        <f>VLOOKUP(Table2[[#This Row],[CustomerID]],'Medical Examinations'!A:J,5,FALSE)</f>
        <v>yes</v>
      </c>
      <c r="G2190" s="6" t="str">
        <f>VLOOKUP(Table2[[#This Row],[CustomerID]],'Medical Examinations'!A:J,6,FALSE)</f>
        <v>No</v>
      </c>
      <c r="H2190" s="6">
        <f>VLOOKUP(Table2[[#This Row],[CustomerID]],'Medical Examinations'!A:J,7,FALSE)</f>
        <v>1</v>
      </c>
      <c r="I2190" s="6" t="str">
        <f>VLOOKUP(Table2[[#This Row],[CustomerID]],'Medical Examinations'!A:J,8,FALSE)</f>
        <v>No</v>
      </c>
      <c r="J2190" s="6">
        <f>VLOOKUP(Table2[[#This Row],[CustomerID]],'Medical Examinations'!A:J,9,FALSE)</f>
        <v>0</v>
      </c>
      <c r="K2190" s="6">
        <f>VLOOKUP(Table2[[#This Row],[CustomerID]],'Medical Examinations'!A:J,10,FALSE)</f>
        <v>0</v>
      </c>
      <c r="L2190" s="6" t="str">
        <f>VLOOKUP(Table2[[#This Row],[CustomerID]],'Hospitalisation Details'!A:M,12,FALSE)</f>
        <v>12-Dec-2004</v>
      </c>
      <c r="M2190" s="6">
        <f>VLOOKUP(Table2[[#This Row],[CustomerID]],'Hospitalisation Details'!A:M,7,FALSE)</f>
        <v>1708.93</v>
      </c>
      <c r="N2190" s="6" t="str">
        <f>VLOOKUP(Table2[[#This Row],[CustomerID]],'Hospitalisation Details'!A:M,8,FALSE)</f>
        <v>tier - 3</v>
      </c>
      <c r="O2190" s="6" t="str">
        <f>VLOOKUP(Table2[[#This Row],[CustomerID]],'Hospitalisation Details'!A:M,9,FALSE)</f>
        <v>tier - 1</v>
      </c>
      <c r="P2190" s="6" t="str">
        <f>VLOOKUP(Table2[[#This Row],[CustomerID]],'Hospitalisation Details'!A:M,10,FALSE)</f>
        <v>R1019</v>
      </c>
      <c r="Q2190" s="6">
        <f>VLOOKUP(Table2[[#This Row],[CustomerID]],'Hospitalisation Details'!A:M,13,FALSE)</f>
        <v>18</v>
      </c>
      <c r="R2190" s="41"/>
    </row>
    <row r="2191" spans="1:18" x14ac:dyDescent="0.3">
      <c r="A2191" s="6" t="str">
        <f>VLOOKUP('Customer Names'!A2191,'Customer Names'!A:A,1,FALSE)</f>
        <v>Id2190</v>
      </c>
      <c r="B2191" s="6" t="str">
        <f>VLOOKUP(Table2[[#This Row],[CustomerID]],'Customer Names'!A:E,4,FALSE)</f>
        <v xml:space="preserve">  Shawn C</v>
      </c>
      <c r="C2191" s="6">
        <f>VLOOKUP(Table2[[#This Row],[CustomerID]],'Medical Examinations'!A:J,2,FALSE)</f>
        <v>25.46</v>
      </c>
      <c r="D2191" s="6">
        <f>VLOOKUP(Table2[[#This Row],[CustomerID]],'Medical Examinations'!A:J,3,FALSE)</f>
        <v>5.18</v>
      </c>
      <c r="E2191" s="6" t="str">
        <f>VLOOKUP(Table2[[#This Row],[CustomerID]],'Medical Examinations'!A:J,4,FALSE)</f>
        <v>No</v>
      </c>
      <c r="F2191" s="6" t="str">
        <f>VLOOKUP(Table2[[#This Row],[CustomerID]],'Medical Examinations'!A:J,5,FALSE)</f>
        <v>yes</v>
      </c>
      <c r="G2191" s="6" t="str">
        <f>VLOOKUP(Table2[[#This Row],[CustomerID]],'Medical Examinations'!A:J,6,FALSE)</f>
        <v>No</v>
      </c>
      <c r="H2191" s="6">
        <f>VLOOKUP(Table2[[#This Row],[CustomerID]],'Medical Examinations'!A:J,7,FALSE)</f>
        <v>1</v>
      </c>
      <c r="I2191" s="6" t="str">
        <f>VLOOKUP(Table2[[#This Row],[CustomerID]],'Medical Examinations'!A:J,8,FALSE)</f>
        <v>No</v>
      </c>
      <c r="J2191" s="6">
        <f>VLOOKUP(Table2[[#This Row],[CustomerID]],'Medical Examinations'!A:J,9,FALSE)</f>
        <v>0</v>
      </c>
      <c r="K2191" s="6">
        <f>VLOOKUP(Table2[[#This Row],[CustomerID]],'Medical Examinations'!A:J,10,FALSE)</f>
        <v>0</v>
      </c>
      <c r="L2191" s="6" t="str">
        <f>VLOOKUP(Table2[[#This Row],[CustomerID]],'Hospitalisation Details'!A:M,12,FALSE)</f>
        <v>17-Oct-2004</v>
      </c>
      <c r="M2191" s="6">
        <f>VLOOKUP(Table2[[#This Row],[CustomerID]],'Hospitalisation Details'!A:M,7,FALSE)</f>
        <v>1708</v>
      </c>
      <c r="N2191" s="6" t="str">
        <f>VLOOKUP(Table2[[#This Row],[CustomerID]],'Hospitalisation Details'!A:M,8,FALSE)</f>
        <v>tier - 3</v>
      </c>
      <c r="O2191" s="6" t="str">
        <f>VLOOKUP(Table2[[#This Row],[CustomerID]],'Hospitalisation Details'!A:M,9,FALSE)</f>
        <v>tier - 2</v>
      </c>
      <c r="P2191" s="6" t="str">
        <f>VLOOKUP(Table2[[#This Row],[CustomerID]],'Hospitalisation Details'!A:M,10,FALSE)</f>
        <v>R1016</v>
      </c>
      <c r="Q2191" s="6">
        <f>VLOOKUP(Table2[[#This Row],[CustomerID]],'Hospitalisation Details'!A:M,13,FALSE)</f>
        <v>18</v>
      </c>
      <c r="R2191" s="41"/>
    </row>
    <row r="2192" spans="1:18" x14ac:dyDescent="0.3">
      <c r="A2192" s="6" t="str">
        <f>VLOOKUP('Customer Names'!A2192,'Customer Names'!A:A,1,FALSE)</f>
        <v>Id2191</v>
      </c>
      <c r="B2192" s="6" t="str">
        <f>VLOOKUP(Table2[[#This Row],[CustomerID]],'Customer Names'!A:E,4,FALSE)</f>
        <v xml:space="preserve">  Vajin L</v>
      </c>
      <c r="C2192" s="6">
        <f>VLOOKUP(Table2[[#This Row],[CustomerID]],'Medical Examinations'!A:J,2,FALSE)</f>
        <v>23.75</v>
      </c>
      <c r="D2192" s="6">
        <f>VLOOKUP(Table2[[#This Row],[CustomerID]],'Medical Examinations'!A:J,3,FALSE)</f>
        <v>5.27</v>
      </c>
      <c r="E2192" s="6" t="str">
        <f>VLOOKUP(Table2[[#This Row],[CustomerID]],'Medical Examinations'!A:J,4,FALSE)</f>
        <v>No</v>
      </c>
      <c r="F2192" s="6" t="str">
        <f>VLOOKUP(Table2[[#This Row],[CustomerID]],'Medical Examinations'!A:J,5,FALSE)</f>
        <v>yes</v>
      </c>
      <c r="G2192" s="6" t="str">
        <f>VLOOKUP(Table2[[#This Row],[CustomerID]],'Medical Examinations'!A:J,6,FALSE)</f>
        <v>No</v>
      </c>
      <c r="H2192" s="6">
        <f>VLOOKUP(Table2[[#This Row],[CustomerID]],'Medical Examinations'!A:J,7,FALSE)</f>
        <v>1</v>
      </c>
      <c r="I2192" s="6" t="str">
        <f>VLOOKUP(Table2[[#This Row],[CustomerID]],'Medical Examinations'!A:J,8,FALSE)</f>
        <v>No</v>
      </c>
      <c r="J2192" s="6">
        <f>VLOOKUP(Table2[[#This Row],[CustomerID]],'Medical Examinations'!A:J,9,FALSE)</f>
        <v>0</v>
      </c>
      <c r="K2192" s="6">
        <f>VLOOKUP(Table2[[#This Row],[CustomerID]],'Medical Examinations'!A:J,10,FALSE)</f>
        <v>0</v>
      </c>
      <c r="L2192" s="6" t="str">
        <f>VLOOKUP(Table2[[#This Row],[CustomerID]],'Hospitalisation Details'!A:M,12,FALSE)</f>
        <v>6-Dec-2004</v>
      </c>
      <c r="M2192" s="6">
        <f>VLOOKUP(Table2[[#This Row],[CustomerID]],'Hospitalisation Details'!A:M,7,FALSE)</f>
        <v>1705.62</v>
      </c>
      <c r="N2192" s="6" t="str">
        <f>VLOOKUP(Table2[[#This Row],[CustomerID]],'Hospitalisation Details'!A:M,8,FALSE)</f>
        <v>tier - 2</v>
      </c>
      <c r="O2192" s="6" t="str">
        <f>VLOOKUP(Table2[[#This Row],[CustomerID]],'Hospitalisation Details'!A:M,9,FALSE)</f>
        <v>tier - 2</v>
      </c>
      <c r="P2192" s="6" t="str">
        <f>VLOOKUP(Table2[[#This Row],[CustomerID]],'Hospitalisation Details'!A:M,10,FALSE)</f>
        <v>R1015</v>
      </c>
      <c r="Q2192" s="6">
        <f>VLOOKUP(Table2[[#This Row],[CustomerID]],'Hospitalisation Details'!A:M,13,FALSE)</f>
        <v>18</v>
      </c>
      <c r="R2192" s="41"/>
    </row>
    <row r="2193" spans="1:18" x14ac:dyDescent="0.3">
      <c r="A2193" s="6" t="str">
        <f>VLOOKUP('Customer Names'!A2193,'Customer Names'!A:A,1,FALSE)</f>
        <v>Id2192</v>
      </c>
      <c r="B2193" s="6" t="str">
        <f>VLOOKUP(Table2[[#This Row],[CustomerID]],'Customer Names'!A:E,4,FALSE)</f>
        <v xml:space="preserve">  John K</v>
      </c>
      <c r="C2193" s="6">
        <f>VLOOKUP(Table2[[#This Row],[CustomerID]],'Medical Examinations'!A:J,2,FALSE)</f>
        <v>23.085000000000001</v>
      </c>
      <c r="D2193" s="6">
        <f>VLOOKUP(Table2[[#This Row],[CustomerID]],'Medical Examinations'!A:J,3,FALSE)</f>
        <v>5.62</v>
      </c>
      <c r="E2193" s="6" t="str">
        <f>VLOOKUP(Table2[[#This Row],[CustomerID]],'Medical Examinations'!A:J,4,FALSE)</f>
        <v>No</v>
      </c>
      <c r="F2193" s="6" t="str">
        <f>VLOOKUP(Table2[[#This Row],[CustomerID]],'Medical Examinations'!A:J,5,FALSE)</f>
        <v>yes</v>
      </c>
      <c r="G2193" s="6" t="str">
        <f>VLOOKUP(Table2[[#This Row],[CustomerID]],'Medical Examinations'!A:J,6,FALSE)</f>
        <v>No</v>
      </c>
      <c r="H2193" s="6">
        <f>VLOOKUP(Table2[[#This Row],[CustomerID]],'Medical Examinations'!A:J,7,FALSE)</f>
        <v>1</v>
      </c>
      <c r="I2193" s="6" t="str">
        <f>VLOOKUP(Table2[[#This Row],[CustomerID]],'Medical Examinations'!A:J,8,FALSE)</f>
        <v>No</v>
      </c>
      <c r="J2193" s="6">
        <f>VLOOKUP(Table2[[#This Row],[CustomerID]],'Medical Examinations'!A:J,9,FALSE)</f>
        <v>0</v>
      </c>
      <c r="K2193" s="6">
        <f>VLOOKUP(Table2[[#This Row],[CustomerID]],'Medical Examinations'!A:J,10,FALSE)</f>
        <v>0</v>
      </c>
      <c r="L2193" s="6" t="str">
        <f>VLOOKUP(Table2[[#This Row],[CustomerID]],'Hospitalisation Details'!A:M,12,FALSE)</f>
        <v>14-Dec-2004</v>
      </c>
      <c r="M2193" s="6">
        <f>VLOOKUP(Table2[[#This Row],[CustomerID]],'Hospitalisation Details'!A:M,7,FALSE)</f>
        <v>1704.7</v>
      </c>
      <c r="N2193" s="6" t="str">
        <f>VLOOKUP(Table2[[#This Row],[CustomerID]],'Hospitalisation Details'!A:M,8,FALSE)</f>
        <v>tier - 2</v>
      </c>
      <c r="O2193" s="6" t="str">
        <f>VLOOKUP(Table2[[#This Row],[CustomerID]],'Hospitalisation Details'!A:M,9,FALSE)</f>
        <v>tier - 3</v>
      </c>
      <c r="P2193" s="6" t="str">
        <f>VLOOKUP(Table2[[#This Row],[CustomerID]],'Hospitalisation Details'!A:M,10,FALSE)</f>
        <v>R1018</v>
      </c>
      <c r="Q2193" s="6">
        <f>VLOOKUP(Table2[[#This Row],[CustomerID]],'Hospitalisation Details'!A:M,13,FALSE)</f>
        <v>18</v>
      </c>
      <c r="R2193" s="41"/>
    </row>
    <row r="2194" spans="1:18" x14ac:dyDescent="0.3">
      <c r="A2194" s="6" t="str">
        <f>VLOOKUP('Customer Names'!A2194,'Customer Names'!A:A,1,FALSE)</f>
        <v>Id2193</v>
      </c>
      <c r="B2194" s="6" t="str">
        <f>VLOOKUP(Table2[[#This Row],[CustomerID]],'Customer Names'!A:E,4,FALSE)</f>
        <v xml:space="preserve">  Kevin J</v>
      </c>
      <c r="C2194" s="6">
        <f>VLOOKUP(Table2[[#This Row],[CustomerID]],'Medical Examinations'!A:J,2,FALSE)</f>
        <v>22.99</v>
      </c>
      <c r="D2194" s="6">
        <f>VLOOKUP(Table2[[#This Row],[CustomerID]],'Medical Examinations'!A:J,3,FALSE)</f>
        <v>5.0599999999999996</v>
      </c>
      <c r="E2194" s="6" t="str">
        <f>VLOOKUP(Table2[[#This Row],[CustomerID]],'Medical Examinations'!A:J,4,FALSE)</f>
        <v>No</v>
      </c>
      <c r="F2194" s="6" t="str">
        <f>VLOOKUP(Table2[[#This Row],[CustomerID]],'Medical Examinations'!A:J,5,FALSE)</f>
        <v>yes</v>
      </c>
      <c r="G2194" s="6" t="str">
        <f>VLOOKUP(Table2[[#This Row],[CustomerID]],'Medical Examinations'!A:J,6,FALSE)</f>
        <v>No</v>
      </c>
      <c r="H2194" s="6">
        <f>VLOOKUP(Table2[[#This Row],[CustomerID]],'Medical Examinations'!A:J,7,FALSE)</f>
        <v>1</v>
      </c>
      <c r="I2194" s="6" t="str">
        <f>VLOOKUP(Table2[[#This Row],[CustomerID]],'Medical Examinations'!A:J,8,FALSE)</f>
        <v>No</v>
      </c>
      <c r="J2194" s="6">
        <f>VLOOKUP(Table2[[#This Row],[CustomerID]],'Medical Examinations'!A:J,9,FALSE)</f>
        <v>0</v>
      </c>
      <c r="K2194" s="6">
        <f>VLOOKUP(Table2[[#This Row],[CustomerID]],'Medical Examinations'!A:J,10,FALSE)</f>
        <v>0</v>
      </c>
      <c r="L2194" s="6" t="str">
        <f>VLOOKUP(Table2[[#This Row],[CustomerID]],'Hospitalisation Details'!A:M,12,FALSE)</f>
        <v>7-Nov-2004</v>
      </c>
      <c r="M2194" s="6">
        <f>VLOOKUP(Table2[[#This Row],[CustomerID]],'Hospitalisation Details'!A:M,7,FALSE)</f>
        <v>1704.57</v>
      </c>
      <c r="N2194" s="6" t="str">
        <f>VLOOKUP(Table2[[#This Row],[CustomerID]],'Hospitalisation Details'!A:M,8,FALSE)</f>
        <v>tier - 2</v>
      </c>
      <c r="O2194" s="6" t="str">
        <f>VLOOKUP(Table2[[#This Row],[CustomerID]],'Hospitalisation Details'!A:M,9,FALSE)</f>
        <v>tier - 1</v>
      </c>
      <c r="P2194" s="6" t="str">
        <f>VLOOKUP(Table2[[#This Row],[CustomerID]],'Hospitalisation Details'!A:M,10,FALSE)</f>
        <v>R1016</v>
      </c>
      <c r="Q2194" s="6">
        <f>VLOOKUP(Table2[[#This Row],[CustomerID]],'Hospitalisation Details'!A:M,13,FALSE)</f>
        <v>18</v>
      </c>
      <c r="R2194" s="41"/>
    </row>
    <row r="2195" spans="1:18" x14ac:dyDescent="0.3">
      <c r="A2195" s="6" t="str">
        <f>VLOOKUP('Customer Names'!A2195,'Customer Names'!A:A,1,FALSE)</f>
        <v>Id2194</v>
      </c>
      <c r="B2195" s="6" t="str">
        <f>VLOOKUP(Table2[[#This Row],[CustomerID]],'Customer Names'!A:E,4,FALSE)</f>
        <v xml:space="preserve">  Kirby W</v>
      </c>
      <c r="C2195" s="6">
        <f>VLOOKUP(Table2[[#This Row],[CustomerID]],'Medical Examinations'!A:J,2,FALSE)</f>
        <v>21.47</v>
      </c>
      <c r="D2195" s="6">
        <f>VLOOKUP(Table2[[#This Row],[CustomerID]],'Medical Examinations'!A:J,3,FALSE)</f>
        <v>4.6900000000000004</v>
      </c>
      <c r="E2195" s="6" t="str">
        <f>VLOOKUP(Table2[[#This Row],[CustomerID]],'Medical Examinations'!A:J,4,FALSE)</f>
        <v>No</v>
      </c>
      <c r="F2195" s="6" t="str">
        <f>VLOOKUP(Table2[[#This Row],[CustomerID]],'Medical Examinations'!A:J,5,FALSE)</f>
        <v>yes</v>
      </c>
      <c r="G2195" s="6" t="str">
        <f>VLOOKUP(Table2[[#This Row],[CustomerID]],'Medical Examinations'!A:J,6,FALSE)</f>
        <v>No</v>
      </c>
      <c r="H2195" s="6">
        <f>VLOOKUP(Table2[[#This Row],[CustomerID]],'Medical Examinations'!A:J,7,FALSE)</f>
        <v>1</v>
      </c>
      <c r="I2195" s="6" t="str">
        <f>VLOOKUP(Table2[[#This Row],[CustomerID]],'Medical Examinations'!A:J,8,FALSE)</f>
        <v>No</v>
      </c>
      <c r="J2195" s="6">
        <f>VLOOKUP(Table2[[#This Row],[CustomerID]],'Medical Examinations'!A:J,9,FALSE)</f>
        <v>0</v>
      </c>
      <c r="K2195" s="6">
        <f>VLOOKUP(Table2[[#This Row],[CustomerID]],'Medical Examinations'!A:J,10,FALSE)</f>
        <v>0</v>
      </c>
      <c r="L2195" s="6" t="str">
        <f>VLOOKUP(Table2[[#This Row],[CustomerID]],'Hospitalisation Details'!A:M,12,FALSE)</f>
        <v>10-Dec-2004</v>
      </c>
      <c r="M2195" s="6">
        <f>VLOOKUP(Table2[[#This Row],[CustomerID]],'Hospitalisation Details'!A:M,7,FALSE)</f>
        <v>1702.46</v>
      </c>
      <c r="N2195" s="6" t="str">
        <f>VLOOKUP(Table2[[#This Row],[CustomerID]],'Hospitalisation Details'!A:M,8,FALSE)</f>
        <v>tier - 2</v>
      </c>
      <c r="O2195" s="6" t="str">
        <f>VLOOKUP(Table2[[#This Row],[CustomerID]],'Hospitalisation Details'!A:M,9,FALSE)</f>
        <v>tier - 3</v>
      </c>
      <c r="P2195" s="6" t="str">
        <f>VLOOKUP(Table2[[#This Row],[CustomerID]],'Hospitalisation Details'!A:M,10,FALSE)</f>
        <v>R1019</v>
      </c>
      <c r="Q2195" s="6">
        <f>VLOOKUP(Table2[[#This Row],[CustomerID]],'Hospitalisation Details'!A:M,13,FALSE)</f>
        <v>18</v>
      </c>
      <c r="R2195" s="41"/>
    </row>
    <row r="2196" spans="1:18" x14ac:dyDescent="0.3">
      <c r="A2196" s="6" t="str">
        <f>VLOOKUP('Customer Names'!A2196,'Customer Names'!A:A,1,FALSE)</f>
        <v>Id2195</v>
      </c>
      <c r="B2196" s="6" t="str">
        <f>VLOOKUP(Table2[[#This Row],[CustomerID]],'Customer Names'!A:E,4,FALSE)</f>
        <v xml:space="preserve">  J A</v>
      </c>
      <c r="C2196" s="6">
        <f>VLOOKUP(Table2[[#This Row],[CustomerID]],'Medical Examinations'!A:J,2,FALSE)</f>
        <v>15.96</v>
      </c>
      <c r="D2196" s="6">
        <f>VLOOKUP(Table2[[#This Row],[CustomerID]],'Medical Examinations'!A:J,3,FALSE)</f>
        <v>5.44</v>
      </c>
      <c r="E2196" s="6" t="str">
        <f>VLOOKUP(Table2[[#This Row],[CustomerID]],'Medical Examinations'!A:J,4,FALSE)</f>
        <v>No</v>
      </c>
      <c r="F2196" s="6" t="str">
        <f>VLOOKUP(Table2[[#This Row],[CustomerID]],'Medical Examinations'!A:J,5,FALSE)</f>
        <v>yes</v>
      </c>
      <c r="G2196" s="6" t="str">
        <f>VLOOKUP(Table2[[#This Row],[CustomerID]],'Medical Examinations'!A:J,6,FALSE)</f>
        <v>No</v>
      </c>
      <c r="H2196" s="6">
        <f>VLOOKUP(Table2[[#This Row],[CustomerID]],'Medical Examinations'!A:J,7,FALSE)</f>
        <v>1</v>
      </c>
      <c r="I2196" s="6" t="str">
        <f>VLOOKUP(Table2[[#This Row],[CustomerID]],'Medical Examinations'!A:J,8,FALSE)</f>
        <v>No</v>
      </c>
      <c r="J2196" s="6">
        <f>VLOOKUP(Table2[[#This Row],[CustomerID]],'Medical Examinations'!A:J,9,FALSE)</f>
        <v>0</v>
      </c>
      <c r="K2196" s="6">
        <f>VLOOKUP(Table2[[#This Row],[CustomerID]],'Medical Examinations'!A:J,10,FALSE)</f>
        <v>0</v>
      </c>
      <c r="L2196" s="6" t="str">
        <f>VLOOKUP(Table2[[#This Row],[CustomerID]],'Hospitalisation Details'!A:M,12,FALSE)</f>
        <v>17-Nov-2004</v>
      </c>
      <c r="M2196" s="6">
        <f>VLOOKUP(Table2[[#This Row],[CustomerID]],'Hospitalisation Details'!A:M,7,FALSE)</f>
        <v>1694.8</v>
      </c>
      <c r="N2196" s="6" t="str">
        <f>VLOOKUP(Table2[[#This Row],[CustomerID]],'Hospitalisation Details'!A:M,8,FALSE)</f>
        <v>tier - 2</v>
      </c>
      <c r="O2196" s="6" t="str">
        <f>VLOOKUP(Table2[[#This Row],[CustomerID]],'Hospitalisation Details'!A:M,9,FALSE)</f>
        <v>tier - 2</v>
      </c>
      <c r="P2196" s="6" t="str">
        <f>VLOOKUP(Table2[[#This Row],[CustomerID]],'Hospitalisation Details'!A:M,10,FALSE)</f>
        <v>R1015</v>
      </c>
      <c r="Q2196" s="6">
        <f>VLOOKUP(Table2[[#This Row],[CustomerID]],'Hospitalisation Details'!A:M,13,FALSE)</f>
        <v>18</v>
      </c>
      <c r="R2196" s="41"/>
    </row>
    <row r="2197" spans="1:18" x14ac:dyDescent="0.3">
      <c r="A2197" s="6" t="str">
        <f>VLOOKUP('Customer Names'!A2197,'Customer Names'!A:A,1,FALSE)</f>
        <v>Id2196</v>
      </c>
      <c r="B2197" s="6" t="str">
        <f>VLOOKUP(Table2[[#This Row],[CustomerID]],'Customer Names'!A:E,4,FALSE)</f>
        <v xml:space="preserve">  Dustin G</v>
      </c>
      <c r="C2197" s="6">
        <f>VLOOKUP(Table2[[#This Row],[CustomerID]],'Medical Examinations'!A:J,2,FALSE)</f>
        <v>39.5</v>
      </c>
      <c r="D2197" s="6">
        <f>VLOOKUP(Table2[[#This Row],[CustomerID]],'Medical Examinations'!A:J,3,FALSE)</f>
        <v>5.05</v>
      </c>
      <c r="E2197" s="6" t="str">
        <f>VLOOKUP(Table2[[#This Row],[CustomerID]],'Medical Examinations'!A:J,4,FALSE)</f>
        <v>No</v>
      </c>
      <c r="F2197" s="6" t="str">
        <f>VLOOKUP(Table2[[#This Row],[CustomerID]],'Medical Examinations'!A:J,5,FALSE)</f>
        <v>yes</v>
      </c>
      <c r="G2197" s="6" t="str">
        <f>VLOOKUP(Table2[[#This Row],[CustomerID]],'Medical Examinations'!A:J,6,FALSE)</f>
        <v>No</v>
      </c>
      <c r="H2197" s="6">
        <f>VLOOKUP(Table2[[#This Row],[CustomerID]],'Medical Examinations'!A:J,7,FALSE)</f>
        <v>1</v>
      </c>
      <c r="I2197" s="6" t="str">
        <f>VLOOKUP(Table2[[#This Row],[CustomerID]],'Medical Examinations'!A:J,8,FALSE)</f>
        <v>No</v>
      </c>
      <c r="J2197" s="6">
        <f>VLOOKUP(Table2[[#This Row],[CustomerID]],'Medical Examinations'!A:J,9,FALSE)</f>
        <v>0</v>
      </c>
      <c r="K2197" s="6">
        <f>VLOOKUP(Table2[[#This Row],[CustomerID]],'Medical Examinations'!A:J,10,FALSE)</f>
        <v>0</v>
      </c>
      <c r="L2197" s="6" t="str">
        <f>VLOOKUP(Table2[[#This Row],[CustomerID]],'Hospitalisation Details'!A:M,12,FALSE)</f>
        <v>21-Oct-2000</v>
      </c>
      <c r="M2197" s="6">
        <f>VLOOKUP(Table2[[#This Row],[CustomerID]],'Hospitalisation Details'!A:M,7,FALSE)</f>
        <v>1682.6</v>
      </c>
      <c r="N2197" s="6" t="str">
        <f>VLOOKUP(Table2[[#This Row],[CustomerID]],'Hospitalisation Details'!A:M,8,FALSE)</f>
        <v>tier - 2</v>
      </c>
      <c r="O2197" s="6" t="str">
        <f>VLOOKUP(Table2[[#This Row],[CustomerID]],'Hospitalisation Details'!A:M,9,FALSE)</f>
        <v>tier - 2</v>
      </c>
      <c r="P2197" s="6" t="str">
        <f>VLOOKUP(Table2[[#This Row],[CustomerID]],'Hospitalisation Details'!A:M,10,FALSE)</f>
        <v>R1011</v>
      </c>
      <c r="Q2197" s="6">
        <f>VLOOKUP(Table2[[#This Row],[CustomerID]],'Hospitalisation Details'!A:M,13,FALSE)</f>
        <v>22</v>
      </c>
      <c r="R2197" s="41"/>
    </row>
    <row r="2198" spans="1:18" x14ac:dyDescent="0.3">
      <c r="A2198" s="6" t="str">
        <f>VLOOKUP('Customer Names'!A2198,'Customer Names'!A:A,1,FALSE)</f>
        <v>Id2197</v>
      </c>
      <c r="B2198" s="6" t="str">
        <f>VLOOKUP(Table2[[#This Row],[CustomerID]],'Customer Names'!A:E,4,FALSE)</f>
        <v xml:space="preserve">  Anthony G</v>
      </c>
      <c r="C2198" s="6">
        <f>VLOOKUP(Table2[[#This Row],[CustomerID]],'Medical Examinations'!A:J,2,FALSE)</f>
        <v>33.770000000000003</v>
      </c>
      <c r="D2198" s="6">
        <f>VLOOKUP(Table2[[#This Row],[CustomerID]],'Medical Examinations'!A:J,3,FALSE)</f>
        <v>6</v>
      </c>
      <c r="E2198" s="6" t="str">
        <f>VLOOKUP(Table2[[#This Row],[CustomerID]],'Medical Examinations'!A:J,4,FALSE)</f>
        <v>No</v>
      </c>
      <c r="F2198" s="6" t="str">
        <f>VLOOKUP(Table2[[#This Row],[CustomerID]],'Medical Examinations'!A:J,5,FALSE)</f>
        <v>yes</v>
      </c>
      <c r="G2198" s="6" t="str">
        <f>VLOOKUP(Table2[[#This Row],[CustomerID]],'Medical Examinations'!A:J,6,FALSE)</f>
        <v>No</v>
      </c>
      <c r="H2198" s="6">
        <f>VLOOKUP(Table2[[#This Row],[CustomerID]],'Medical Examinations'!A:J,7,FALSE)</f>
        <v>1</v>
      </c>
      <c r="I2198" s="6" t="str">
        <f>VLOOKUP(Table2[[#This Row],[CustomerID]],'Medical Examinations'!A:J,8,FALSE)</f>
        <v>No</v>
      </c>
      <c r="J2198" s="6">
        <f>VLOOKUP(Table2[[#This Row],[CustomerID]],'Medical Examinations'!A:J,9,FALSE)</f>
        <v>0</v>
      </c>
      <c r="K2198" s="6">
        <f>VLOOKUP(Table2[[#This Row],[CustomerID]],'Medical Examinations'!A:J,10,FALSE)</f>
        <v>0</v>
      </c>
      <c r="L2198" s="6" t="str">
        <f>VLOOKUP(Table2[[#This Row],[CustomerID]],'Hospitalisation Details'!A:M,12,FALSE)</f>
        <v>10-Jun-2000</v>
      </c>
      <c r="M2198" s="6">
        <f>VLOOKUP(Table2[[#This Row],[CustomerID]],'Hospitalisation Details'!A:M,7,FALSE)</f>
        <v>1674.63</v>
      </c>
      <c r="N2198" s="6" t="str">
        <f>VLOOKUP(Table2[[#This Row],[CustomerID]],'Hospitalisation Details'!A:M,8,FALSE)</f>
        <v>tier - 2</v>
      </c>
      <c r="O2198" s="6" t="str">
        <f>VLOOKUP(Table2[[#This Row],[CustomerID]],'Hospitalisation Details'!A:M,9,FALSE)</f>
        <v>tier - 2</v>
      </c>
      <c r="P2198" s="6" t="str">
        <f>VLOOKUP(Table2[[#This Row],[CustomerID]],'Hospitalisation Details'!A:M,10,FALSE)</f>
        <v>R1013</v>
      </c>
      <c r="Q2198" s="6">
        <f>VLOOKUP(Table2[[#This Row],[CustomerID]],'Hospitalisation Details'!A:M,13,FALSE)</f>
        <v>22</v>
      </c>
      <c r="R2198" s="41"/>
    </row>
    <row r="2199" spans="1:18" x14ac:dyDescent="0.3">
      <c r="A2199" s="6" t="str">
        <f>VLOOKUP('Customer Names'!A2199,'Customer Names'!A:A,1,FALSE)</f>
        <v>Id2198</v>
      </c>
      <c r="B2199" s="6" t="str">
        <f>VLOOKUP(Table2[[#This Row],[CustomerID]],'Customer Names'!A:E,4,FALSE)</f>
        <v xml:space="preserve">  Ryan</v>
      </c>
      <c r="C2199" s="6">
        <f>VLOOKUP(Table2[[#This Row],[CustomerID]],'Medical Examinations'!A:J,2,FALSE)</f>
        <v>26.84</v>
      </c>
      <c r="D2199" s="6">
        <f>VLOOKUP(Table2[[#This Row],[CustomerID]],'Medical Examinations'!A:J,3,FALSE)</f>
        <v>5.99</v>
      </c>
      <c r="E2199" s="6" t="str">
        <f>VLOOKUP(Table2[[#This Row],[CustomerID]],'Medical Examinations'!A:J,4,FALSE)</f>
        <v>Yes</v>
      </c>
      <c r="F2199" s="6" t="str">
        <f>VLOOKUP(Table2[[#This Row],[CustomerID]],'Medical Examinations'!A:J,5,FALSE)</f>
        <v>yes</v>
      </c>
      <c r="G2199" s="6" t="str">
        <f>VLOOKUP(Table2[[#This Row],[CustomerID]],'Medical Examinations'!A:J,6,FALSE)</f>
        <v>No</v>
      </c>
      <c r="H2199" s="6">
        <f>VLOOKUP(Table2[[#This Row],[CustomerID]],'Medical Examinations'!A:J,7,FALSE)</f>
        <v>1</v>
      </c>
      <c r="I2199" s="6" t="str">
        <f>VLOOKUP(Table2[[#This Row],[CustomerID]],'Medical Examinations'!A:J,8,FALSE)</f>
        <v>No</v>
      </c>
      <c r="J2199" s="6">
        <f>VLOOKUP(Table2[[#This Row],[CustomerID]],'Medical Examinations'!A:J,9,FALSE)</f>
        <v>0</v>
      </c>
      <c r="K2199" s="6">
        <f>VLOOKUP(Table2[[#This Row],[CustomerID]],'Medical Examinations'!A:J,10,FALSE)</f>
        <v>0</v>
      </c>
      <c r="L2199" s="6" t="str">
        <f>VLOOKUP(Table2[[#This Row],[CustomerID]],'Hospitalisation Details'!A:M,12,FALSE)</f>
        <v>23-Oct-2000</v>
      </c>
      <c r="M2199" s="6">
        <f>VLOOKUP(Table2[[#This Row],[CustomerID]],'Hospitalisation Details'!A:M,7,FALSE)</f>
        <v>1665</v>
      </c>
      <c r="N2199" s="6" t="str">
        <f>VLOOKUP(Table2[[#This Row],[CustomerID]],'Hospitalisation Details'!A:M,8,FALSE)</f>
        <v>tier - 2</v>
      </c>
      <c r="O2199" s="6" t="str">
        <f>VLOOKUP(Table2[[#This Row],[CustomerID]],'Hospitalisation Details'!A:M,9,FALSE)</f>
        <v>tier - 2</v>
      </c>
      <c r="P2199" s="6" t="str">
        <f>VLOOKUP(Table2[[#This Row],[CustomerID]],'Hospitalisation Details'!A:M,10,FALSE)</f>
        <v>R1013</v>
      </c>
      <c r="Q2199" s="6">
        <f>VLOOKUP(Table2[[#This Row],[CustomerID]],'Hospitalisation Details'!A:M,13,FALSE)</f>
        <v>22</v>
      </c>
      <c r="R2199" s="41"/>
    </row>
    <row r="2200" spans="1:18" x14ac:dyDescent="0.3">
      <c r="A2200" s="6" t="str">
        <f>VLOOKUP('Customer Names'!A2200,'Customer Names'!A:A,1,FALSE)</f>
        <v>Id2199</v>
      </c>
      <c r="B2200" s="6" t="str">
        <f>VLOOKUP(Table2[[#This Row],[CustomerID]],'Customer Names'!A:E,4,FALSE)</f>
        <v xml:space="preserve">  Eric N</v>
      </c>
      <c r="C2200" s="6">
        <f>VLOOKUP(Table2[[#This Row],[CustomerID]],'Medical Examinations'!A:J,2,FALSE)</f>
        <v>35.53</v>
      </c>
      <c r="D2200" s="6">
        <f>VLOOKUP(Table2[[#This Row],[CustomerID]],'Medical Examinations'!A:J,3,FALSE)</f>
        <v>4.3600000000000003</v>
      </c>
      <c r="E2200" s="6" t="str">
        <f>VLOOKUP(Table2[[#This Row],[CustomerID]],'Medical Examinations'!A:J,4,FALSE)</f>
        <v>No</v>
      </c>
      <c r="F2200" s="6" t="str">
        <f>VLOOKUP(Table2[[#This Row],[CustomerID]],'Medical Examinations'!A:J,5,FALSE)</f>
        <v>No</v>
      </c>
      <c r="G2200" s="6" t="str">
        <f>VLOOKUP(Table2[[#This Row],[CustomerID]],'Medical Examinations'!A:J,6,FALSE)</f>
        <v>Yes</v>
      </c>
      <c r="H2200" s="6">
        <f>VLOOKUP(Table2[[#This Row],[CustomerID]],'Medical Examinations'!A:J,7,FALSE)</f>
        <v>1</v>
      </c>
      <c r="I2200" s="6" t="str">
        <f>VLOOKUP(Table2[[#This Row],[CustomerID]],'Medical Examinations'!A:J,8,FALSE)</f>
        <v>No</v>
      </c>
      <c r="J2200" s="6">
        <f>VLOOKUP(Table2[[#This Row],[CustomerID]],'Medical Examinations'!A:J,9,FALSE)</f>
        <v>0</v>
      </c>
      <c r="K2200" s="6">
        <f>VLOOKUP(Table2[[#This Row],[CustomerID]],'Medical Examinations'!A:J,10,FALSE)</f>
        <v>0</v>
      </c>
      <c r="L2200" s="6" t="str">
        <f>VLOOKUP(Table2[[#This Row],[CustomerID]],'Hospitalisation Details'!A:M,12,FALSE)</f>
        <v>30-Dec-2003</v>
      </c>
      <c r="M2200" s="6">
        <f>VLOOKUP(Table2[[#This Row],[CustomerID]],'Hospitalisation Details'!A:M,7,FALSE)</f>
        <v>1646.43</v>
      </c>
      <c r="N2200" s="6" t="str">
        <f>VLOOKUP(Table2[[#This Row],[CustomerID]],'Hospitalisation Details'!A:M,8,FALSE)</f>
        <v>tier - 2</v>
      </c>
      <c r="O2200" s="6" t="str">
        <f>VLOOKUP(Table2[[#This Row],[CustomerID]],'Hospitalisation Details'!A:M,9,FALSE)</f>
        <v>tier - 1</v>
      </c>
      <c r="P2200" s="6" t="str">
        <f>VLOOKUP(Table2[[#This Row],[CustomerID]],'Hospitalisation Details'!A:M,10,FALSE)</f>
        <v>R1012</v>
      </c>
      <c r="Q2200" s="6">
        <f>VLOOKUP(Table2[[#This Row],[CustomerID]],'Hospitalisation Details'!A:M,13,FALSE)</f>
        <v>19</v>
      </c>
      <c r="R2200" s="41"/>
    </row>
    <row r="2201" spans="1:18" x14ac:dyDescent="0.3">
      <c r="A2201" s="6" t="str">
        <f>VLOOKUP('Customer Names'!A2201,'Customer Names'!A:A,1,FALSE)</f>
        <v>Id2200</v>
      </c>
      <c r="B2201" s="6" t="str">
        <f>VLOOKUP(Table2[[#This Row],[CustomerID]],'Customer Names'!A:E,4,FALSE)</f>
        <v xml:space="preserve">  Connor</v>
      </c>
      <c r="C2201" s="6">
        <f>VLOOKUP(Table2[[#This Row],[CustomerID]],'Medical Examinations'!A:J,2,FALSE)</f>
        <v>30.59</v>
      </c>
      <c r="D2201" s="6">
        <f>VLOOKUP(Table2[[#This Row],[CustomerID]],'Medical Examinations'!A:J,3,FALSE)</f>
        <v>4.41</v>
      </c>
      <c r="E2201" s="6" t="str">
        <f>VLOOKUP(Table2[[#This Row],[CustomerID]],'Medical Examinations'!A:J,4,FALSE)</f>
        <v>No</v>
      </c>
      <c r="F2201" s="6" t="str">
        <f>VLOOKUP(Table2[[#This Row],[CustomerID]],'Medical Examinations'!A:J,5,FALSE)</f>
        <v>No</v>
      </c>
      <c r="G2201" s="6" t="str">
        <f>VLOOKUP(Table2[[#This Row],[CustomerID]],'Medical Examinations'!A:J,6,FALSE)</f>
        <v>Yes</v>
      </c>
      <c r="H2201" s="6">
        <f>VLOOKUP(Table2[[#This Row],[CustomerID]],'Medical Examinations'!A:J,7,FALSE)</f>
        <v>1</v>
      </c>
      <c r="I2201" s="6" t="str">
        <f>VLOOKUP(Table2[[#This Row],[CustomerID]],'Medical Examinations'!A:J,8,FALSE)</f>
        <v>No</v>
      </c>
      <c r="J2201" s="6">
        <f>VLOOKUP(Table2[[#This Row],[CustomerID]],'Medical Examinations'!A:J,9,FALSE)</f>
        <v>0</v>
      </c>
      <c r="K2201" s="6">
        <f>VLOOKUP(Table2[[#This Row],[CustomerID]],'Medical Examinations'!A:J,10,FALSE)</f>
        <v>0</v>
      </c>
      <c r="L2201" s="6" t="str">
        <f>VLOOKUP(Table2[[#This Row],[CustomerID]],'Hospitalisation Details'!A:M,12,FALSE)</f>
        <v>21-Aug-2003</v>
      </c>
      <c r="M2201" s="6">
        <f>VLOOKUP(Table2[[#This Row],[CustomerID]],'Hospitalisation Details'!A:M,7,FALSE)</f>
        <v>1639.56</v>
      </c>
      <c r="N2201" s="6" t="str">
        <f>VLOOKUP(Table2[[#This Row],[CustomerID]],'Hospitalisation Details'!A:M,8,FALSE)</f>
        <v>tier - 2</v>
      </c>
      <c r="O2201" s="6" t="str">
        <f>VLOOKUP(Table2[[#This Row],[CustomerID]],'Hospitalisation Details'!A:M,9,FALSE)</f>
        <v>tier - 2</v>
      </c>
      <c r="P2201" s="6" t="str">
        <f>VLOOKUP(Table2[[#This Row],[CustomerID]],'Hospitalisation Details'!A:M,10,FALSE)</f>
        <v>R1012</v>
      </c>
      <c r="Q2201" s="6">
        <f>VLOOKUP(Table2[[#This Row],[CustomerID]],'Hospitalisation Details'!A:M,13,FALSE)</f>
        <v>19</v>
      </c>
      <c r="R2201" s="41"/>
    </row>
    <row r="2202" spans="1:18" x14ac:dyDescent="0.3">
      <c r="A2202" s="6" t="str">
        <f>VLOOKUP('Customer Names'!A2202,'Customer Names'!A:A,1,FALSE)</f>
        <v>Id2201</v>
      </c>
      <c r="B2202" s="6" t="str">
        <f>VLOOKUP(Table2[[#This Row],[CustomerID]],'Customer Names'!A:E,4,FALSE)</f>
        <v xml:space="preserve">  Patrick H</v>
      </c>
      <c r="C2202" s="6">
        <f>VLOOKUP(Table2[[#This Row],[CustomerID]],'Medical Examinations'!A:J,2,FALSE)</f>
        <v>30.59</v>
      </c>
      <c r="D2202" s="6">
        <f>VLOOKUP(Table2[[#This Row],[CustomerID]],'Medical Examinations'!A:J,3,FALSE)</f>
        <v>4.17</v>
      </c>
      <c r="E2202" s="6" t="str">
        <f>VLOOKUP(Table2[[#This Row],[CustomerID]],'Medical Examinations'!A:J,4,FALSE)</f>
        <v>No</v>
      </c>
      <c r="F2202" s="6" t="str">
        <f>VLOOKUP(Table2[[#This Row],[CustomerID]],'Medical Examinations'!A:J,5,FALSE)</f>
        <v>No</v>
      </c>
      <c r="G2202" s="6" t="str">
        <f>VLOOKUP(Table2[[#This Row],[CustomerID]],'Medical Examinations'!A:J,6,FALSE)</f>
        <v>Yes</v>
      </c>
      <c r="H2202" s="6">
        <f>VLOOKUP(Table2[[#This Row],[CustomerID]],'Medical Examinations'!A:J,7,FALSE)</f>
        <v>1</v>
      </c>
      <c r="I2202" s="6" t="str">
        <f>VLOOKUP(Table2[[#This Row],[CustomerID]],'Medical Examinations'!A:J,8,FALSE)</f>
        <v>No</v>
      </c>
      <c r="J2202" s="6">
        <f>VLOOKUP(Table2[[#This Row],[CustomerID]],'Medical Examinations'!A:J,9,FALSE)</f>
        <v>0</v>
      </c>
      <c r="K2202" s="6">
        <f>VLOOKUP(Table2[[#This Row],[CustomerID]],'Medical Examinations'!A:J,10,FALSE)</f>
        <v>0</v>
      </c>
      <c r="L2202" s="6" t="str">
        <f>VLOOKUP(Table2[[#This Row],[CustomerID]],'Hospitalisation Details'!A:M,12,FALSE)</f>
        <v>16-Sep-2003</v>
      </c>
      <c r="M2202" s="6">
        <f>VLOOKUP(Table2[[#This Row],[CustomerID]],'Hospitalisation Details'!A:M,7,FALSE)</f>
        <v>1639.56</v>
      </c>
      <c r="N2202" s="6" t="str">
        <f>VLOOKUP(Table2[[#This Row],[CustomerID]],'Hospitalisation Details'!A:M,8,FALSE)</f>
        <v>tier - 2</v>
      </c>
      <c r="O2202" s="6" t="str">
        <f>VLOOKUP(Table2[[#This Row],[CustomerID]],'Hospitalisation Details'!A:M,9,FALSE)</f>
        <v>tier - 2</v>
      </c>
      <c r="P2202" s="6" t="str">
        <f>VLOOKUP(Table2[[#This Row],[CustomerID]],'Hospitalisation Details'!A:M,10,FALSE)</f>
        <v>R1012</v>
      </c>
      <c r="Q2202" s="6">
        <f>VLOOKUP(Table2[[#This Row],[CustomerID]],'Hospitalisation Details'!A:M,13,FALSE)</f>
        <v>19</v>
      </c>
      <c r="R2202" s="41"/>
    </row>
    <row r="2203" spans="1:18" x14ac:dyDescent="0.3">
      <c r="A2203" s="6" t="str">
        <f>VLOOKUP('Customer Names'!A2203,'Customer Names'!A:A,1,FALSE)</f>
        <v>Id2202</v>
      </c>
      <c r="B2203" s="6" t="str">
        <f>VLOOKUP(Table2[[#This Row],[CustomerID]],'Customer Names'!A:E,4,FALSE)</f>
        <v xml:space="preserve">  Tyler</v>
      </c>
      <c r="C2203" s="6">
        <f>VLOOKUP(Table2[[#This Row],[CustomerID]],'Medical Examinations'!A:J,2,FALSE)</f>
        <v>27.835000000000001</v>
      </c>
      <c r="D2203" s="6">
        <f>VLOOKUP(Table2[[#This Row],[CustomerID]],'Medical Examinations'!A:J,3,FALSE)</f>
        <v>4.4400000000000004</v>
      </c>
      <c r="E2203" s="6" t="str">
        <f>VLOOKUP(Table2[[#This Row],[CustomerID]],'Medical Examinations'!A:J,4,FALSE)</f>
        <v>No</v>
      </c>
      <c r="F2203" s="6" t="str">
        <f>VLOOKUP(Table2[[#This Row],[CustomerID]],'Medical Examinations'!A:J,5,FALSE)</f>
        <v>No</v>
      </c>
      <c r="G2203" s="6" t="str">
        <f>VLOOKUP(Table2[[#This Row],[CustomerID]],'Medical Examinations'!A:J,6,FALSE)</f>
        <v>Yes</v>
      </c>
      <c r="H2203" s="6">
        <f>VLOOKUP(Table2[[#This Row],[CustomerID]],'Medical Examinations'!A:J,7,FALSE)</f>
        <v>1</v>
      </c>
      <c r="I2203" s="6" t="str">
        <f>VLOOKUP(Table2[[#This Row],[CustomerID]],'Medical Examinations'!A:J,8,FALSE)</f>
        <v>No</v>
      </c>
      <c r="J2203" s="6">
        <f>VLOOKUP(Table2[[#This Row],[CustomerID]],'Medical Examinations'!A:J,9,FALSE)</f>
        <v>0</v>
      </c>
      <c r="K2203" s="6">
        <f>VLOOKUP(Table2[[#This Row],[CustomerID]],'Medical Examinations'!A:J,10,FALSE)</f>
        <v>0</v>
      </c>
      <c r="L2203" s="6" t="str">
        <f>VLOOKUP(Table2[[#This Row],[CustomerID]],'Hospitalisation Details'!A:M,12,FALSE)</f>
        <v>30-Dec-2003</v>
      </c>
      <c r="M2203" s="6">
        <f>VLOOKUP(Table2[[#This Row],[CustomerID]],'Hospitalisation Details'!A:M,7,FALSE)</f>
        <v>1635.73</v>
      </c>
      <c r="N2203" s="6" t="str">
        <f>VLOOKUP(Table2[[#This Row],[CustomerID]],'Hospitalisation Details'!A:M,8,FALSE)</f>
        <v>tier - 2</v>
      </c>
      <c r="O2203" s="6" t="str">
        <f>VLOOKUP(Table2[[#This Row],[CustomerID]],'Hospitalisation Details'!A:M,9,FALSE)</f>
        <v>tier - 3</v>
      </c>
      <c r="P2203" s="6" t="str">
        <f>VLOOKUP(Table2[[#This Row],[CustomerID]],'Hospitalisation Details'!A:M,10,FALSE)</f>
        <v>R1012</v>
      </c>
      <c r="Q2203" s="6">
        <f>VLOOKUP(Table2[[#This Row],[CustomerID]],'Hospitalisation Details'!A:M,13,FALSE)</f>
        <v>19</v>
      </c>
      <c r="R2203" s="41"/>
    </row>
    <row r="2204" spans="1:18" x14ac:dyDescent="0.3">
      <c r="A2204" s="6" t="str">
        <f>VLOOKUP('Customer Names'!A2204,'Customer Names'!A:A,1,FALSE)</f>
        <v>Id2203</v>
      </c>
      <c r="B2204" s="6" t="str">
        <f>VLOOKUP(Table2[[#This Row],[CustomerID]],'Customer Names'!A:E,4,FALSE)</f>
        <v xml:space="preserve">  Deborah L</v>
      </c>
      <c r="C2204" s="6">
        <f>VLOOKUP(Table2[[#This Row],[CustomerID]],'Medical Examinations'!A:J,2,FALSE)</f>
        <v>40.26</v>
      </c>
      <c r="D2204" s="6">
        <f>VLOOKUP(Table2[[#This Row],[CustomerID]],'Medical Examinations'!A:J,3,FALSE)</f>
        <v>5.52</v>
      </c>
      <c r="E2204" s="6" t="str">
        <f>VLOOKUP(Table2[[#This Row],[CustomerID]],'Medical Examinations'!A:J,4,FALSE)</f>
        <v>No</v>
      </c>
      <c r="F2204" s="6" t="str">
        <f>VLOOKUP(Table2[[#This Row],[CustomerID]],'Medical Examinations'!A:J,5,FALSE)</f>
        <v>yes</v>
      </c>
      <c r="G2204" s="6" t="str">
        <f>VLOOKUP(Table2[[#This Row],[CustomerID]],'Medical Examinations'!A:J,6,FALSE)</f>
        <v>No</v>
      </c>
      <c r="H2204" s="6">
        <f>VLOOKUP(Table2[[#This Row],[CustomerID]],'Medical Examinations'!A:J,7,FALSE)</f>
        <v>1</v>
      </c>
      <c r="I2204" s="6" t="str">
        <f>VLOOKUP(Table2[[#This Row],[CustomerID]],'Medical Examinations'!A:J,8,FALSE)</f>
        <v>No</v>
      </c>
      <c r="J2204" s="6">
        <f>VLOOKUP(Table2[[#This Row],[CustomerID]],'Medical Examinations'!A:J,9,FALSE)</f>
        <v>0</v>
      </c>
      <c r="K2204" s="6">
        <f>VLOOKUP(Table2[[#This Row],[CustomerID]],'Medical Examinations'!A:J,10,FALSE)</f>
        <v>0</v>
      </c>
      <c r="L2204" s="6" t="str">
        <f>VLOOKUP(Table2[[#This Row],[CustomerID]],'Hospitalisation Details'!A:M,12,FALSE)</f>
        <v>13-Jun-2004</v>
      </c>
      <c r="M2204" s="6">
        <f>VLOOKUP(Table2[[#This Row],[CustomerID]],'Hospitalisation Details'!A:M,7,FALSE)</f>
        <v>1634.57</v>
      </c>
      <c r="N2204" s="6" t="str">
        <f>VLOOKUP(Table2[[#This Row],[CustomerID]],'Hospitalisation Details'!A:M,8,FALSE)</f>
        <v>tier - 2</v>
      </c>
      <c r="O2204" s="6" t="str">
        <f>VLOOKUP(Table2[[#This Row],[CustomerID]],'Hospitalisation Details'!A:M,9,FALSE)</f>
        <v>tier - 2</v>
      </c>
      <c r="P2204" s="6" t="str">
        <f>VLOOKUP(Table2[[#This Row],[CustomerID]],'Hospitalisation Details'!A:M,10,FALSE)</f>
        <v>R1013</v>
      </c>
      <c r="Q2204" s="6">
        <f>VLOOKUP(Table2[[#This Row],[CustomerID]],'Hospitalisation Details'!A:M,13,FALSE)</f>
        <v>18</v>
      </c>
      <c r="R2204" s="41"/>
    </row>
    <row r="2205" spans="1:18" x14ac:dyDescent="0.3">
      <c r="A2205" s="6" t="str">
        <f>VLOOKUP('Customer Names'!A2205,'Customer Names'!A:A,1,FALSE)</f>
        <v>Id2204</v>
      </c>
      <c r="B2205" s="6" t="str">
        <f>VLOOKUP(Table2[[#This Row],[CustomerID]],'Customer Names'!A:E,4,FALSE)</f>
        <v xml:space="preserve">  Andrea K</v>
      </c>
      <c r="C2205" s="6">
        <f>VLOOKUP(Table2[[#This Row],[CustomerID]],'Medical Examinations'!A:J,2,FALSE)</f>
        <v>39.82</v>
      </c>
      <c r="D2205" s="6">
        <f>VLOOKUP(Table2[[#This Row],[CustomerID]],'Medical Examinations'!A:J,3,FALSE)</f>
        <v>6.01</v>
      </c>
      <c r="E2205" s="6" t="str">
        <f>VLOOKUP(Table2[[#This Row],[CustomerID]],'Medical Examinations'!A:J,4,FALSE)</f>
        <v>No</v>
      </c>
      <c r="F2205" s="6" t="str">
        <f>VLOOKUP(Table2[[#This Row],[CustomerID]],'Medical Examinations'!A:J,5,FALSE)</f>
        <v>yes</v>
      </c>
      <c r="G2205" s="6" t="str">
        <f>VLOOKUP(Table2[[#This Row],[CustomerID]],'Medical Examinations'!A:J,6,FALSE)</f>
        <v>No</v>
      </c>
      <c r="H2205" s="6">
        <f>VLOOKUP(Table2[[#This Row],[CustomerID]],'Medical Examinations'!A:J,7,FALSE)</f>
        <v>1</v>
      </c>
      <c r="I2205" s="6" t="str">
        <f>VLOOKUP(Table2[[#This Row],[CustomerID]],'Medical Examinations'!A:J,8,FALSE)</f>
        <v>No</v>
      </c>
      <c r="J2205" s="6">
        <f>VLOOKUP(Table2[[#This Row],[CustomerID]],'Medical Examinations'!A:J,9,FALSE)</f>
        <v>0</v>
      </c>
      <c r="K2205" s="6">
        <f>VLOOKUP(Table2[[#This Row],[CustomerID]],'Medical Examinations'!A:J,10,FALSE)</f>
        <v>0</v>
      </c>
      <c r="L2205" s="6" t="str">
        <f>VLOOKUP(Table2[[#This Row],[CustomerID]],'Hospitalisation Details'!A:M,12,FALSE)</f>
        <v>8-Aug-2004</v>
      </c>
      <c r="M2205" s="6">
        <f>VLOOKUP(Table2[[#This Row],[CustomerID]],'Hospitalisation Details'!A:M,7,FALSE)</f>
        <v>1633.96</v>
      </c>
      <c r="N2205" s="6" t="str">
        <f>VLOOKUP(Table2[[#This Row],[CustomerID]],'Hospitalisation Details'!A:M,8,FALSE)</f>
        <v>tier - 2</v>
      </c>
      <c r="O2205" s="6" t="str">
        <f>VLOOKUP(Table2[[#This Row],[CustomerID]],'Hospitalisation Details'!A:M,9,FALSE)</f>
        <v>tier - 1</v>
      </c>
      <c r="P2205" s="6" t="str">
        <f>VLOOKUP(Table2[[#This Row],[CustomerID]],'Hospitalisation Details'!A:M,10,FALSE)</f>
        <v>R1013</v>
      </c>
      <c r="Q2205" s="6">
        <f>VLOOKUP(Table2[[#This Row],[CustomerID]],'Hospitalisation Details'!A:M,13,FALSE)</f>
        <v>18</v>
      </c>
      <c r="R2205" s="41"/>
    </row>
    <row r="2206" spans="1:18" x14ac:dyDescent="0.3">
      <c r="A2206" s="6" t="str">
        <f>VLOOKUP('Customer Names'!A2206,'Customer Names'!A:A,1,FALSE)</f>
        <v>Id2205</v>
      </c>
      <c r="B2206" s="6" t="str">
        <f>VLOOKUP(Table2[[#This Row],[CustomerID]],'Customer Names'!A:E,4,FALSE)</f>
        <v xml:space="preserve">  Elleree</v>
      </c>
      <c r="C2206" s="6">
        <f>VLOOKUP(Table2[[#This Row],[CustomerID]],'Medical Examinations'!A:J,2,FALSE)</f>
        <v>39.159999999999997</v>
      </c>
      <c r="D2206" s="6">
        <f>VLOOKUP(Table2[[#This Row],[CustomerID]],'Medical Examinations'!A:J,3,FALSE)</f>
        <v>5.81</v>
      </c>
      <c r="E2206" s="6" t="str">
        <f>VLOOKUP(Table2[[#This Row],[CustomerID]],'Medical Examinations'!A:J,4,FALSE)</f>
        <v>No</v>
      </c>
      <c r="F2206" s="6" t="str">
        <f>VLOOKUP(Table2[[#This Row],[CustomerID]],'Medical Examinations'!A:J,5,FALSE)</f>
        <v>yes</v>
      </c>
      <c r="G2206" s="6" t="str">
        <f>VLOOKUP(Table2[[#This Row],[CustomerID]],'Medical Examinations'!A:J,6,FALSE)</f>
        <v>No</v>
      </c>
      <c r="H2206" s="6">
        <f>VLOOKUP(Table2[[#This Row],[CustomerID]],'Medical Examinations'!A:J,7,FALSE)</f>
        <v>1</v>
      </c>
      <c r="I2206" s="6" t="str">
        <f>VLOOKUP(Table2[[#This Row],[CustomerID]],'Medical Examinations'!A:J,8,FALSE)</f>
        <v>No</v>
      </c>
      <c r="J2206" s="6">
        <f>VLOOKUP(Table2[[#This Row],[CustomerID]],'Medical Examinations'!A:J,9,FALSE)</f>
        <v>0</v>
      </c>
      <c r="K2206" s="6">
        <f>VLOOKUP(Table2[[#This Row],[CustomerID]],'Medical Examinations'!A:J,10,FALSE)</f>
        <v>0</v>
      </c>
      <c r="L2206" s="6" t="str">
        <f>VLOOKUP(Table2[[#This Row],[CustomerID]],'Hospitalisation Details'!A:M,12,FALSE)</f>
        <v>13-Dec-2004</v>
      </c>
      <c r="M2206" s="6">
        <f>VLOOKUP(Table2[[#This Row],[CustomerID]],'Hospitalisation Details'!A:M,7,FALSE)</f>
        <v>1633.04</v>
      </c>
      <c r="N2206" s="6" t="str">
        <f>VLOOKUP(Table2[[#This Row],[CustomerID]],'Hospitalisation Details'!A:M,8,FALSE)</f>
        <v>tier - 2</v>
      </c>
      <c r="O2206" s="6" t="str">
        <f>VLOOKUP(Table2[[#This Row],[CustomerID]],'Hospitalisation Details'!A:M,9,FALSE)</f>
        <v>tier - 2</v>
      </c>
      <c r="P2206" s="6" t="str">
        <f>VLOOKUP(Table2[[#This Row],[CustomerID]],'Hospitalisation Details'!A:M,10,FALSE)</f>
        <v>R1013</v>
      </c>
      <c r="Q2206" s="6">
        <f>VLOOKUP(Table2[[#This Row],[CustomerID]],'Hospitalisation Details'!A:M,13,FALSE)</f>
        <v>18</v>
      </c>
      <c r="R2206" s="41"/>
    </row>
    <row r="2207" spans="1:18" x14ac:dyDescent="0.3">
      <c r="A2207" s="6" t="str">
        <f>VLOOKUP('Customer Names'!A2207,'Customer Names'!A:A,1,FALSE)</f>
        <v>Id2206</v>
      </c>
      <c r="B2207" s="6" t="str">
        <f>VLOOKUP(Table2[[#This Row],[CustomerID]],'Customer Names'!A:E,4,FALSE)</f>
        <v xml:space="preserve">  Brandon J</v>
      </c>
      <c r="C2207" s="6">
        <f>VLOOKUP(Table2[[#This Row],[CustomerID]],'Medical Examinations'!A:J,2,FALSE)</f>
        <v>25.555</v>
      </c>
      <c r="D2207" s="6">
        <f>VLOOKUP(Table2[[#This Row],[CustomerID]],'Medical Examinations'!A:J,3,FALSE)</f>
        <v>4.37</v>
      </c>
      <c r="E2207" s="6" t="str">
        <f>VLOOKUP(Table2[[#This Row],[CustomerID]],'Medical Examinations'!A:J,4,FALSE)</f>
        <v>No</v>
      </c>
      <c r="F2207" s="6" t="str">
        <f>VLOOKUP(Table2[[#This Row],[CustomerID]],'Medical Examinations'!A:J,5,FALSE)</f>
        <v>No</v>
      </c>
      <c r="G2207" s="6" t="str">
        <f>VLOOKUP(Table2[[#This Row],[CustomerID]],'Medical Examinations'!A:J,6,FALSE)</f>
        <v>Yes</v>
      </c>
      <c r="H2207" s="6">
        <f>VLOOKUP(Table2[[#This Row],[CustomerID]],'Medical Examinations'!A:J,7,FALSE)</f>
        <v>1</v>
      </c>
      <c r="I2207" s="6" t="str">
        <f>VLOOKUP(Table2[[#This Row],[CustomerID]],'Medical Examinations'!A:J,8,FALSE)</f>
        <v>No</v>
      </c>
      <c r="J2207" s="6">
        <f>VLOOKUP(Table2[[#This Row],[CustomerID]],'Medical Examinations'!A:J,9,FALSE)</f>
        <v>0</v>
      </c>
      <c r="K2207" s="6">
        <f>VLOOKUP(Table2[[#This Row],[CustomerID]],'Medical Examinations'!A:J,10,FALSE)</f>
        <v>0</v>
      </c>
      <c r="L2207" s="6" t="str">
        <f>VLOOKUP(Table2[[#This Row],[CustomerID]],'Hospitalisation Details'!A:M,12,FALSE)</f>
        <v>16-Sep-2003</v>
      </c>
      <c r="M2207" s="6">
        <f>VLOOKUP(Table2[[#This Row],[CustomerID]],'Hospitalisation Details'!A:M,7,FALSE)</f>
        <v>1632.56</v>
      </c>
      <c r="N2207" s="6" t="str">
        <f>VLOOKUP(Table2[[#This Row],[CustomerID]],'Hospitalisation Details'!A:M,8,FALSE)</f>
        <v>tier - 2</v>
      </c>
      <c r="O2207" s="6" t="str">
        <f>VLOOKUP(Table2[[#This Row],[CustomerID]],'Hospitalisation Details'!A:M,9,FALSE)</f>
        <v>tier - 2</v>
      </c>
      <c r="P2207" s="6" t="str">
        <f>VLOOKUP(Table2[[#This Row],[CustomerID]],'Hospitalisation Details'!A:M,10,FALSE)</f>
        <v>R1012</v>
      </c>
      <c r="Q2207" s="6">
        <f>VLOOKUP(Table2[[#This Row],[CustomerID]],'Hospitalisation Details'!A:M,13,FALSE)</f>
        <v>19</v>
      </c>
      <c r="R2207" s="41"/>
    </row>
    <row r="2208" spans="1:18" x14ac:dyDescent="0.3">
      <c r="A2208" s="6" t="str">
        <f>VLOOKUP('Customer Names'!A2208,'Customer Names'!A:A,1,FALSE)</f>
        <v>Id2207</v>
      </c>
      <c r="B2208" s="6" t="str">
        <f>VLOOKUP(Table2[[#This Row],[CustomerID]],'Customer Names'!A:E,4,FALSE)</f>
        <v xml:space="preserve">  Steve</v>
      </c>
      <c r="C2208" s="6">
        <f>VLOOKUP(Table2[[#This Row],[CustomerID]],'Medical Examinations'!A:J,2,FALSE)</f>
        <v>25.175000000000001</v>
      </c>
      <c r="D2208" s="6">
        <f>VLOOKUP(Table2[[#This Row],[CustomerID]],'Medical Examinations'!A:J,3,FALSE)</f>
        <v>5.74</v>
      </c>
      <c r="E2208" s="6" t="str">
        <f>VLOOKUP(Table2[[#This Row],[CustomerID]],'Medical Examinations'!A:J,4,FALSE)</f>
        <v>No</v>
      </c>
      <c r="F2208" s="6" t="str">
        <f>VLOOKUP(Table2[[#This Row],[CustomerID]],'Medical Examinations'!A:J,5,FALSE)</f>
        <v>No</v>
      </c>
      <c r="G2208" s="6" t="str">
        <f>VLOOKUP(Table2[[#This Row],[CustomerID]],'Medical Examinations'!A:J,6,FALSE)</f>
        <v>Yes</v>
      </c>
      <c r="H2208" s="6">
        <f>VLOOKUP(Table2[[#This Row],[CustomerID]],'Medical Examinations'!A:J,7,FALSE)</f>
        <v>1</v>
      </c>
      <c r="I2208" s="6" t="str">
        <f>VLOOKUP(Table2[[#This Row],[CustomerID]],'Medical Examinations'!A:J,8,FALSE)</f>
        <v>No</v>
      </c>
      <c r="J2208" s="6">
        <f>VLOOKUP(Table2[[#This Row],[CustomerID]],'Medical Examinations'!A:J,9,FALSE)</f>
        <v>0</v>
      </c>
      <c r="K2208" s="6">
        <f>VLOOKUP(Table2[[#This Row],[CustomerID]],'Medical Examinations'!A:J,10,FALSE)</f>
        <v>0</v>
      </c>
      <c r="L2208" s="6" t="str">
        <f>VLOOKUP(Table2[[#This Row],[CustomerID]],'Hospitalisation Details'!A:M,12,FALSE)</f>
        <v>3-Oct-2003</v>
      </c>
      <c r="M2208" s="6">
        <f>VLOOKUP(Table2[[#This Row],[CustomerID]],'Hospitalisation Details'!A:M,7,FALSE)</f>
        <v>1632.04</v>
      </c>
      <c r="N2208" s="6" t="str">
        <f>VLOOKUP(Table2[[#This Row],[CustomerID]],'Hospitalisation Details'!A:M,8,FALSE)</f>
        <v>tier - 2</v>
      </c>
      <c r="O2208" s="6" t="str">
        <f>VLOOKUP(Table2[[#This Row],[CustomerID]],'Hospitalisation Details'!A:M,9,FALSE)</f>
        <v>tier - 2</v>
      </c>
      <c r="P2208" s="6" t="str">
        <f>VLOOKUP(Table2[[#This Row],[CustomerID]],'Hospitalisation Details'!A:M,10,FALSE)</f>
        <v>R1012</v>
      </c>
      <c r="Q2208" s="6">
        <f>VLOOKUP(Table2[[#This Row],[CustomerID]],'Hospitalisation Details'!A:M,13,FALSE)</f>
        <v>19</v>
      </c>
      <c r="R2208" s="41"/>
    </row>
    <row r="2209" spans="1:18" x14ac:dyDescent="0.3">
      <c r="A2209" s="6" t="str">
        <f>VLOOKUP('Customer Names'!A2209,'Customer Names'!A:A,1,FALSE)</f>
        <v>Id2208</v>
      </c>
      <c r="B2209" s="6" t="str">
        <f>VLOOKUP(Table2[[#This Row],[CustomerID]],'Customer Names'!A:E,4,FALSE)</f>
        <v xml:space="preserve">  Nina Wavik Sr</v>
      </c>
      <c r="C2209" s="6">
        <f>VLOOKUP(Table2[[#This Row],[CustomerID]],'Medical Examinations'!A:J,2,FALSE)</f>
        <v>38.28</v>
      </c>
      <c r="D2209" s="6">
        <f>VLOOKUP(Table2[[#This Row],[CustomerID]],'Medical Examinations'!A:J,3,FALSE)</f>
        <v>5.39</v>
      </c>
      <c r="E2209" s="6" t="str">
        <f>VLOOKUP(Table2[[#This Row],[CustomerID]],'Medical Examinations'!A:J,4,FALSE)</f>
        <v>No</v>
      </c>
      <c r="F2209" s="6" t="str">
        <f>VLOOKUP(Table2[[#This Row],[CustomerID]],'Medical Examinations'!A:J,5,FALSE)</f>
        <v>yes</v>
      </c>
      <c r="G2209" s="6" t="str">
        <f>VLOOKUP(Table2[[#This Row],[CustomerID]],'Medical Examinations'!A:J,6,FALSE)</f>
        <v>No</v>
      </c>
      <c r="H2209" s="6">
        <f>VLOOKUP(Table2[[#This Row],[CustomerID]],'Medical Examinations'!A:J,7,FALSE)</f>
        <v>1</v>
      </c>
      <c r="I2209" s="6" t="str">
        <f>VLOOKUP(Table2[[#This Row],[CustomerID]],'Medical Examinations'!A:J,8,FALSE)</f>
        <v>No</v>
      </c>
      <c r="J2209" s="6">
        <f>VLOOKUP(Table2[[#This Row],[CustomerID]],'Medical Examinations'!A:J,9,FALSE)</f>
        <v>0</v>
      </c>
      <c r="K2209" s="6">
        <f>VLOOKUP(Table2[[#This Row],[CustomerID]],'Medical Examinations'!A:J,10,FALSE)</f>
        <v>0</v>
      </c>
      <c r="L2209" s="6" t="str">
        <f>VLOOKUP(Table2[[#This Row],[CustomerID]],'Hospitalisation Details'!A:M,12,FALSE)</f>
        <v>9-Jul-2004</v>
      </c>
      <c r="M2209" s="6">
        <f>VLOOKUP(Table2[[#This Row],[CustomerID]],'Hospitalisation Details'!A:M,7,FALSE)</f>
        <v>1631.82</v>
      </c>
      <c r="N2209" s="6" t="str">
        <f>VLOOKUP(Table2[[#This Row],[CustomerID]],'Hospitalisation Details'!A:M,8,FALSE)</f>
        <v>tier - 2</v>
      </c>
      <c r="O2209" s="6" t="str">
        <f>VLOOKUP(Table2[[#This Row],[CustomerID]],'Hospitalisation Details'!A:M,9,FALSE)</f>
        <v>tier - 1</v>
      </c>
      <c r="P2209" s="6" t="str">
        <f>VLOOKUP(Table2[[#This Row],[CustomerID]],'Hospitalisation Details'!A:M,10,FALSE)</f>
        <v>R1013</v>
      </c>
      <c r="Q2209" s="6">
        <f>VLOOKUP(Table2[[#This Row],[CustomerID]],'Hospitalisation Details'!A:M,13,FALSE)</f>
        <v>18</v>
      </c>
      <c r="R2209" s="41"/>
    </row>
    <row r="2210" spans="1:18" x14ac:dyDescent="0.3">
      <c r="A2210" s="6" t="str">
        <f>VLOOKUP('Customer Names'!A2210,'Customer Names'!A:A,1,FALSE)</f>
        <v>Id2209</v>
      </c>
      <c r="B2210" s="6" t="str">
        <f>VLOOKUP(Table2[[#This Row],[CustomerID]],'Customer Names'!A:E,4,FALSE)</f>
        <v xml:space="preserve">  Dani</v>
      </c>
      <c r="C2210" s="6">
        <f>VLOOKUP(Table2[[#This Row],[CustomerID]],'Medical Examinations'!A:J,2,FALSE)</f>
        <v>38.17</v>
      </c>
      <c r="D2210" s="6">
        <f>VLOOKUP(Table2[[#This Row],[CustomerID]],'Medical Examinations'!A:J,3,FALSE)</f>
        <v>4.07</v>
      </c>
      <c r="E2210" s="6" t="str">
        <f>VLOOKUP(Table2[[#This Row],[CustomerID]],'Medical Examinations'!A:J,4,FALSE)</f>
        <v>No</v>
      </c>
      <c r="F2210" s="6" t="str">
        <f>VLOOKUP(Table2[[#This Row],[CustomerID]],'Medical Examinations'!A:J,5,FALSE)</f>
        <v>yes</v>
      </c>
      <c r="G2210" s="6" t="str">
        <f>VLOOKUP(Table2[[#This Row],[CustomerID]],'Medical Examinations'!A:J,6,FALSE)</f>
        <v>No</v>
      </c>
      <c r="H2210" s="6">
        <f>VLOOKUP(Table2[[#This Row],[CustomerID]],'Medical Examinations'!A:J,7,FALSE)</f>
        <v>1</v>
      </c>
      <c r="I2210" s="6" t="str">
        <f>VLOOKUP(Table2[[#This Row],[CustomerID]],'Medical Examinations'!A:J,8,FALSE)</f>
        <v>No</v>
      </c>
      <c r="J2210" s="6">
        <f>VLOOKUP(Table2[[#This Row],[CustomerID]],'Medical Examinations'!A:J,9,FALSE)</f>
        <v>0</v>
      </c>
      <c r="K2210" s="6">
        <f>VLOOKUP(Table2[[#This Row],[CustomerID]],'Medical Examinations'!A:J,10,FALSE)</f>
        <v>0</v>
      </c>
      <c r="L2210" s="6" t="str">
        <f>VLOOKUP(Table2[[#This Row],[CustomerID]],'Hospitalisation Details'!A:M,12,FALSE)</f>
        <v>5-Dec-2004</v>
      </c>
      <c r="M2210" s="6">
        <f>VLOOKUP(Table2[[#This Row],[CustomerID]],'Hospitalisation Details'!A:M,7,FALSE)</f>
        <v>1631.67</v>
      </c>
      <c r="N2210" s="6" t="str">
        <f>VLOOKUP(Table2[[#This Row],[CustomerID]],'Hospitalisation Details'!A:M,8,FALSE)</f>
        <v>tier - 2</v>
      </c>
      <c r="O2210" s="6" t="str">
        <f>VLOOKUP(Table2[[#This Row],[CustomerID]],'Hospitalisation Details'!A:M,9,FALSE)</f>
        <v>tier - 3</v>
      </c>
      <c r="P2210" s="6" t="str">
        <f>VLOOKUP(Table2[[#This Row],[CustomerID]],'Hospitalisation Details'!A:M,10,FALSE)</f>
        <v>R1013</v>
      </c>
      <c r="Q2210" s="6">
        <f>VLOOKUP(Table2[[#This Row],[CustomerID]],'Hospitalisation Details'!A:M,13,FALSE)</f>
        <v>18</v>
      </c>
      <c r="R2210" s="41"/>
    </row>
    <row r="2211" spans="1:18" x14ac:dyDescent="0.3">
      <c r="A2211" s="6" t="str">
        <f>VLOOKUP('Customer Names'!A2211,'Customer Names'!A:A,1,FALSE)</f>
        <v>Id2210</v>
      </c>
      <c r="B2211" s="6" t="str">
        <f>VLOOKUP(Table2[[#This Row],[CustomerID]],'Customer Names'!A:E,4,FALSE)</f>
        <v xml:space="preserve">  Jennifer A</v>
      </c>
      <c r="C2211" s="6">
        <f>VLOOKUP(Table2[[#This Row],[CustomerID]],'Medical Examinations'!A:J,2,FALSE)</f>
        <v>36.85</v>
      </c>
      <c r="D2211" s="6">
        <f>VLOOKUP(Table2[[#This Row],[CustomerID]],'Medical Examinations'!A:J,3,FALSE)</f>
        <v>5.49</v>
      </c>
      <c r="E2211" s="6" t="str">
        <f>VLOOKUP(Table2[[#This Row],[CustomerID]],'Medical Examinations'!A:J,4,FALSE)</f>
        <v>No</v>
      </c>
      <c r="F2211" s="6" t="str">
        <f>VLOOKUP(Table2[[#This Row],[CustomerID]],'Medical Examinations'!A:J,5,FALSE)</f>
        <v>yes</v>
      </c>
      <c r="G2211" s="6" t="str">
        <f>VLOOKUP(Table2[[#This Row],[CustomerID]],'Medical Examinations'!A:J,6,FALSE)</f>
        <v>No</v>
      </c>
      <c r="H2211" s="6">
        <f>VLOOKUP(Table2[[#This Row],[CustomerID]],'Medical Examinations'!A:J,7,FALSE)</f>
        <v>1</v>
      </c>
      <c r="I2211" s="6" t="str">
        <f>VLOOKUP(Table2[[#This Row],[CustomerID]],'Medical Examinations'!A:J,8,FALSE)</f>
        <v>No</v>
      </c>
      <c r="J2211" s="6">
        <f>VLOOKUP(Table2[[#This Row],[CustomerID]],'Medical Examinations'!A:J,9,FALSE)</f>
        <v>0</v>
      </c>
      <c r="K2211" s="6">
        <f>VLOOKUP(Table2[[#This Row],[CustomerID]],'Medical Examinations'!A:J,10,FALSE)</f>
        <v>0</v>
      </c>
      <c r="L2211" s="6" t="str">
        <f>VLOOKUP(Table2[[#This Row],[CustomerID]],'Hospitalisation Details'!A:M,12,FALSE)</f>
        <v>4-Oct-2004</v>
      </c>
      <c r="M2211" s="6">
        <f>VLOOKUP(Table2[[#This Row],[CustomerID]],'Hospitalisation Details'!A:M,7,FALSE)</f>
        <v>1629.83</v>
      </c>
      <c r="N2211" s="6" t="str">
        <f>VLOOKUP(Table2[[#This Row],[CustomerID]],'Hospitalisation Details'!A:M,8,FALSE)</f>
        <v>tier - 2</v>
      </c>
      <c r="O2211" s="6" t="str">
        <f>VLOOKUP(Table2[[#This Row],[CustomerID]],'Hospitalisation Details'!A:M,9,FALSE)</f>
        <v>tier - 2</v>
      </c>
      <c r="P2211" s="6" t="str">
        <f>VLOOKUP(Table2[[#This Row],[CustomerID]],'Hospitalisation Details'!A:M,10,FALSE)</f>
        <v>R1013</v>
      </c>
      <c r="Q2211" s="6">
        <f>VLOOKUP(Table2[[#This Row],[CustomerID]],'Hospitalisation Details'!A:M,13,FALSE)</f>
        <v>18</v>
      </c>
      <c r="R2211" s="41"/>
    </row>
    <row r="2212" spans="1:18" x14ac:dyDescent="0.3">
      <c r="A2212" s="6" t="str">
        <f>VLOOKUP('Customer Names'!A2212,'Customer Names'!A:A,1,FALSE)</f>
        <v>Id2211</v>
      </c>
      <c r="B2212" s="6" t="str">
        <f>VLOOKUP(Table2[[#This Row],[CustomerID]],'Customer Names'!A:E,4,FALSE)</f>
        <v xml:space="preserve">  Martin</v>
      </c>
      <c r="C2212" s="6">
        <f>VLOOKUP(Table2[[#This Row],[CustomerID]],'Medical Examinations'!A:J,2,FALSE)</f>
        <v>22.61</v>
      </c>
      <c r="D2212" s="6">
        <f>VLOOKUP(Table2[[#This Row],[CustomerID]],'Medical Examinations'!A:J,3,FALSE)</f>
        <v>5.68</v>
      </c>
      <c r="E2212" s="6" t="str">
        <f>VLOOKUP(Table2[[#This Row],[CustomerID]],'Medical Examinations'!A:J,4,FALSE)</f>
        <v>No</v>
      </c>
      <c r="F2212" s="6" t="str">
        <f>VLOOKUP(Table2[[#This Row],[CustomerID]],'Medical Examinations'!A:J,5,FALSE)</f>
        <v>No</v>
      </c>
      <c r="G2212" s="6" t="str">
        <f>VLOOKUP(Table2[[#This Row],[CustomerID]],'Medical Examinations'!A:J,6,FALSE)</f>
        <v>Yes</v>
      </c>
      <c r="H2212" s="6">
        <f>VLOOKUP(Table2[[#This Row],[CustomerID]],'Medical Examinations'!A:J,7,FALSE)</f>
        <v>1</v>
      </c>
      <c r="I2212" s="6" t="str">
        <f>VLOOKUP(Table2[[#This Row],[CustomerID]],'Medical Examinations'!A:J,8,FALSE)</f>
        <v>No</v>
      </c>
      <c r="J2212" s="6">
        <f>VLOOKUP(Table2[[#This Row],[CustomerID]],'Medical Examinations'!A:J,9,FALSE)</f>
        <v>0</v>
      </c>
      <c r="K2212" s="6">
        <f>VLOOKUP(Table2[[#This Row],[CustomerID]],'Medical Examinations'!A:J,10,FALSE)</f>
        <v>0</v>
      </c>
      <c r="L2212" s="6" t="str">
        <f>VLOOKUP(Table2[[#This Row],[CustomerID]],'Hospitalisation Details'!A:M,12,FALSE)</f>
        <v>17-Jul-2003</v>
      </c>
      <c r="M2212" s="6">
        <f>VLOOKUP(Table2[[#This Row],[CustomerID]],'Hospitalisation Details'!A:M,7,FALSE)</f>
        <v>1628.47</v>
      </c>
      <c r="N2212" s="6" t="str">
        <f>VLOOKUP(Table2[[#This Row],[CustomerID]],'Hospitalisation Details'!A:M,8,FALSE)</f>
        <v>tier - 2</v>
      </c>
      <c r="O2212" s="6" t="str">
        <f>VLOOKUP(Table2[[#This Row],[CustomerID]],'Hospitalisation Details'!A:M,9,FALSE)</f>
        <v>tier - 1</v>
      </c>
      <c r="P2212" s="6" t="str">
        <f>VLOOKUP(Table2[[#This Row],[CustomerID]],'Hospitalisation Details'!A:M,10,FALSE)</f>
        <v>R1012</v>
      </c>
      <c r="Q2212" s="6">
        <f>VLOOKUP(Table2[[#This Row],[CustomerID]],'Hospitalisation Details'!A:M,13,FALSE)</f>
        <v>19</v>
      </c>
      <c r="R2212" s="41"/>
    </row>
    <row r="2213" spans="1:18" x14ac:dyDescent="0.3">
      <c r="A2213" s="6" t="str">
        <f>VLOOKUP('Customer Names'!A2213,'Customer Names'!A:A,1,FALSE)</f>
        <v>Id2212</v>
      </c>
      <c r="B2213" s="6" t="str">
        <f>VLOOKUP(Table2[[#This Row],[CustomerID]],'Customer Names'!A:E,4,FALSE)</f>
        <v xml:space="preserve">  Steve</v>
      </c>
      <c r="C2213" s="6">
        <f>VLOOKUP(Table2[[#This Row],[CustomerID]],'Medical Examinations'!A:J,2,FALSE)</f>
        <v>21.754999999999999</v>
      </c>
      <c r="D2213" s="6">
        <f>VLOOKUP(Table2[[#This Row],[CustomerID]],'Medical Examinations'!A:J,3,FALSE)</f>
        <v>6.09</v>
      </c>
      <c r="E2213" s="6" t="str">
        <f>VLOOKUP(Table2[[#This Row],[CustomerID]],'Medical Examinations'!A:J,4,FALSE)</f>
        <v>No</v>
      </c>
      <c r="F2213" s="6" t="str">
        <f>VLOOKUP(Table2[[#This Row],[CustomerID]],'Medical Examinations'!A:J,5,FALSE)</f>
        <v>No</v>
      </c>
      <c r="G2213" s="6" t="str">
        <f>VLOOKUP(Table2[[#This Row],[CustomerID]],'Medical Examinations'!A:J,6,FALSE)</f>
        <v>Yes</v>
      </c>
      <c r="H2213" s="6">
        <f>VLOOKUP(Table2[[#This Row],[CustomerID]],'Medical Examinations'!A:J,7,FALSE)</f>
        <v>1</v>
      </c>
      <c r="I2213" s="6" t="str">
        <f>VLOOKUP(Table2[[#This Row],[CustomerID]],'Medical Examinations'!A:J,8,FALSE)</f>
        <v>No</v>
      </c>
      <c r="J2213" s="6">
        <f>VLOOKUP(Table2[[#This Row],[CustomerID]],'Medical Examinations'!A:J,9,FALSE)</f>
        <v>0</v>
      </c>
      <c r="K2213" s="6">
        <f>VLOOKUP(Table2[[#This Row],[CustomerID]],'Medical Examinations'!A:J,10,FALSE)</f>
        <v>0</v>
      </c>
      <c r="L2213" s="6" t="str">
        <f>VLOOKUP(Table2[[#This Row],[CustomerID]],'Hospitalisation Details'!A:M,12,FALSE)</f>
        <v>4-Dec-2003</v>
      </c>
      <c r="M2213" s="6">
        <f>VLOOKUP(Table2[[#This Row],[CustomerID]],'Hospitalisation Details'!A:M,7,FALSE)</f>
        <v>1627.28</v>
      </c>
      <c r="N2213" s="6" t="str">
        <f>VLOOKUP(Table2[[#This Row],[CustomerID]],'Hospitalisation Details'!A:M,8,FALSE)</f>
        <v>tier - 2</v>
      </c>
      <c r="O2213" s="6" t="str">
        <f>VLOOKUP(Table2[[#This Row],[CustomerID]],'Hospitalisation Details'!A:M,9,FALSE)</f>
        <v>tier - 2</v>
      </c>
      <c r="P2213" s="6" t="str">
        <f>VLOOKUP(Table2[[#This Row],[CustomerID]],'Hospitalisation Details'!A:M,10,FALSE)</f>
        <v>R1012</v>
      </c>
      <c r="Q2213" s="6">
        <f>VLOOKUP(Table2[[#This Row],[CustomerID]],'Hospitalisation Details'!A:M,13,FALSE)</f>
        <v>19</v>
      </c>
      <c r="R2213" s="41"/>
    </row>
    <row r="2214" spans="1:18" x14ac:dyDescent="0.3">
      <c r="A2214" s="6" t="str">
        <f>VLOOKUP('Customer Names'!A2214,'Customer Names'!A:A,1,FALSE)</f>
        <v>Id2213</v>
      </c>
      <c r="B2214" s="6" t="str">
        <f>VLOOKUP(Table2[[#This Row],[CustomerID]],'Customer Names'!A:E,4,FALSE)</f>
        <v xml:space="preserve">  Christopher</v>
      </c>
      <c r="C2214" s="6">
        <f>VLOOKUP(Table2[[#This Row],[CustomerID]],'Medical Examinations'!A:J,2,FALSE)</f>
        <v>20.425000000000001</v>
      </c>
      <c r="D2214" s="6">
        <f>VLOOKUP(Table2[[#This Row],[CustomerID]],'Medical Examinations'!A:J,3,FALSE)</f>
        <v>5.53</v>
      </c>
      <c r="E2214" s="6" t="str">
        <f>VLOOKUP(Table2[[#This Row],[CustomerID]],'Medical Examinations'!A:J,4,FALSE)</f>
        <v>No</v>
      </c>
      <c r="F2214" s="6" t="str">
        <f>VLOOKUP(Table2[[#This Row],[CustomerID]],'Medical Examinations'!A:J,5,FALSE)</f>
        <v>No</v>
      </c>
      <c r="G2214" s="6" t="str">
        <f>VLOOKUP(Table2[[#This Row],[CustomerID]],'Medical Examinations'!A:J,6,FALSE)</f>
        <v>Yes</v>
      </c>
      <c r="H2214" s="6">
        <f>VLOOKUP(Table2[[#This Row],[CustomerID]],'Medical Examinations'!A:J,7,FALSE)</f>
        <v>1</v>
      </c>
      <c r="I2214" s="6" t="str">
        <f>VLOOKUP(Table2[[#This Row],[CustomerID]],'Medical Examinations'!A:J,8,FALSE)</f>
        <v>No</v>
      </c>
      <c r="J2214" s="6">
        <f>VLOOKUP(Table2[[#This Row],[CustomerID]],'Medical Examinations'!A:J,9,FALSE)</f>
        <v>0</v>
      </c>
      <c r="K2214" s="6">
        <f>VLOOKUP(Table2[[#This Row],[CustomerID]],'Medical Examinations'!A:J,10,FALSE)</f>
        <v>0</v>
      </c>
      <c r="L2214" s="6" t="str">
        <f>VLOOKUP(Table2[[#This Row],[CustomerID]],'Hospitalisation Details'!A:M,12,FALSE)</f>
        <v>9-Sep-2003</v>
      </c>
      <c r="M2214" s="6">
        <f>VLOOKUP(Table2[[#This Row],[CustomerID]],'Hospitalisation Details'!A:M,7,FALSE)</f>
        <v>1625.43</v>
      </c>
      <c r="N2214" s="6" t="str">
        <f>VLOOKUP(Table2[[#This Row],[CustomerID]],'Hospitalisation Details'!A:M,8,FALSE)</f>
        <v>tier - 2</v>
      </c>
      <c r="O2214" s="6" t="str">
        <f>VLOOKUP(Table2[[#This Row],[CustomerID]],'Hospitalisation Details'!A:M,9,FALSE)</f>
        <v>tier - 3</v>
      </c>
      <c r="P2214" s="6" t="str">
        <f>VLOOKUP(Table2[[#This Row],[CustomerID]],'Hospitalisation Details'!A:M,10,FALSE)</f>
        <v>R1012</v>
      </c>
      <c r="Q2214" s="6">
        <f>VLOOKUP(Table2[[#This Row],[CustomerID]],'Hospitalisation Details'!A:M,13,FALSE)</f>
        <v>19</v>
      </c>
      <c r="R2214" s="41"/>
    </row>
    <row r="2215" spans="1:18" x14ac:dyDescent="0.3">
      <c r="A2215" s="6" t="str">
        <f>VLOOKUP('Customer Names'!A2215,'Customer Names'!A:A,1,FALSE)</f>
        <v>Id2214</v>
      </c>
      <c r="B2215" s="6" t="str">
        <f>VLOOKUP(Table2[[#This Row],[CustomerID]],'Customer Names'!A:E,4,FALSE)</f>
        <v xml:space="preserve">  Kathryn M</v>
      </c>
      <c r="C2215" s="6">
        <f>VLOOKUP(Table2[[#This Row],[CustomerID]],'Medical Examinations'!A:J,2,FALSE)</f>
        <v>31.35</v>
      </c>
      <c r="D2215" s="6">
        <f>VLOOKUP(Table2[[#This Row],[CustomerID]],'Medical Examinations'!A:J,3,FALSE)</f>
        <v>4.28</v>
      </c>
      <c r="E2215" s="6" t="str">
        <f>VLOOKUP(Table2[[#This Row],[CustomerID]],'Medical Examinations'!A:J,4,FALSE)</f>
        <v>No</v>
      </c>
      <c r="F2215" s="6" t="str">
        <f>VLOOKUP(Table2[[#This Row],[CustomerID]],'Medical Examinations'!A:J,5,FALSE)</f>
        <v>yes</v>
      </c>
      <c r="G2215" s="6" t="str">
        <f>VLOOKUP(Table2[[#This Row],[CustomerID]],'Medical Examinations'!A:J,6,FALSE)</f>
        <v>No</v>
      </c>
      <c r="H2215" s="6">
        <f>VLOOKUP(Table2[[#This Row],[CustomerID]],'Medical Examinations'!A:J,7,FALSE)</f>
        <v>1</v>
      </c>
      <c r="I2215" s="6" t="str">
        <f>VLOOKUP(Table2[[#This Row],[CustomerID]],'Medical Examinations'!A:J,8,FALSE)</f>
        <v>No</v>
      </c>
      <c r="J2215" s="6">
        <f>VLOOKUP(Table2[[#This Row],[CustomerID]],'Medical Examinations'!A:J,9,FALSE)</f>
        <v>0</v>
      </c>
      <c r="K2215" s="6">
        <f>VLOOKUP(Table2[[#This Row],[CustomerID]],'Medical Examinations'!A:J,10,FALSE)</f>
        <v>0</v>
      </c>
      <c r="L2215" s="6" t="str">
        <f>VLOOKUP(Table2[[#This Row],[CustomerID]],'Hospitalisation Details'!A:M,12,FALSE)</f>
        <v>25-Jul-2004</v>
      </c>
      <c r="M2215" s="6">
        <f>VLOOKUP(Table2[[#This Row],[CustomerID]],'Hospitalisation Details'!A:M,7,FALSE)</f>
        <v>1622.19</v>
      </c>
      <c r="N2215" s="6" t="str">
        <f>VLOOKUP(Table2[[#This Row],[CustomerID]],'Hospitalisation Details'!A:M,8,FALSE)</f>
        <v>tier - 2</v>
      </c>
      <c r="O2215" s="6" t="str">
        <f>VLOOKUP(Table2[[#This Row],[CustomerID]],'Hospitalisation Details'!A:M,9,FALSE)</f>
        <v>tier - 1</v>
      </c>
      <c r="P2215" s="6" t="str">
        <f>VLOOKUP(Table2[[#This Row],[CustomerID]],'Hospitalisation Details'!A:M,10,FALSE)</f>
        <v>R1013</v>
      </c>
      <c r="Q2215" s="6">
        <f>VLOOKUP(Table2[[#This Row],[CustomerID]],'Hospitalisation Details'!A:M,13,FALSE)</f>
        <v>18</v>
      </c>
      <c r="R2215" s="41"/>
    </row>
    <row r="2216" spans="1:18" x14ac:dyDescent="0.3">
      <c r="A2216" s="6" t="str">
        <f>VLOOKUP('Customer Names'!A2216,'Customer Names'!A:A,1,FALSE)</f>
        <v>Id2215</v>
      </c>
      <c r="B2216" s="6" t="str">
        <f>VLOOKUP(Table2[[#This Row],[CustomerID]],'Customer Names'!A:E,4,FALSE)</f>
        <v xml:space="preserve">  Emily</v>
      </c>
      <c r="C2216" s="6">
        <f>VLOOKUP(Table2[[#This Row],[CustomerID]],'Medical Examinations'!A:J,2,FALSE)</f>
        <v>31.13</v>
      </c>
      <c r="D2216" s="6">
        <f>VLOOKUP(Table2[[#This Row],[CustomerID]],'Medical Examinations'!A:J,3,FALSE)</f>
        <v>6.01</v>
      </c>
      <c r="E2216" s="6" t="str">
        <f>VLOOKUP(Table2[[#This Row],[CustomerID]],'Medical Examinations'!A:J,4,FALSE)</f>
        <v>No</v>
      </c>
      <c r="F2216" s="6" t="str">
        <f>VLOOKUP(Table2[[#This Row],[CustomerID]],'Medical Examinations'!A:J,5,FALSE)</f>
        <v>yes</v>
      </c>
      <c r="G2216" s="6" t="str">
        <f>VLOOKUP(Table2[[#This Row],[CustomerID]],'Medical Examinations'!A:J,6,FALSE)</f>
        <v>No</v>
      </c>
      <c r="H2216" s="6">
        <f>VLOOKUP(Table2[[#This Row],[CustomerID]],'Medical Examinations'!A:J,7,FALSE)</f>
        <v>1</v>
      </c>
      <c r="I2216" s="6" t="str">
        <f>VLOOKUP(Table2[[#This Row],[CustomerID]],'Medical Examinations'!A:J,8,FALSE)</f>
        <v>No</v>
      </c>
      <c r="J2216" s="6">
        <f>VLOOKUP(Table2[[#This Row],[CustomerID]],'Medical Examinations'!A:J,9,FALSE)</f>
        <v>0</v>
      </c>
      <c r="K2216" s="6">
        <f>VLOOKUP(Table2[[#This Row],[CustomerID]],'Medical Examinations'!A:J,10,FALSE)</f>
        <v>0</v>
      </c>
      <c r="L2216" s="6" t="str">
        <f>VLOOKUP(Table2[[#This Row],[CustomerID]],'Hospitalisation Details'!A:M,12,FALSE)</f>
        <v>21-Aug-2004</v>
      </c>
      <c r="M2216" s="6">
        <f>VLOOKUP(Table2[[#This Row],[CustomerID]],'Hospitalisation Details'!A:M,7,FALSE)</f>
        <v>1621.88</v>
      </c>
      <c r="N2216" s="6" t="str">
        <f>VLOOKUP(Table2[[#This Row],[CustomerID]],'Hospitalisation Details'!A:M,8,FALSE)</f>
        <v>tier - 2</v>
      </c>
      <c r="O2216" s="6" t="str">
        <f>VLOOKUP(Table2[[#This Row],[CustomerID]],'Hospitalisation Details'!A:M,9,FALSE)</f>
        <v>tier - 2</v>
      </c>
      <c r="P2216" s="6" t="str">
        <f>VLOOKUP(Table2[[#This Row],[CustomerID]],'Hospitalisation Details'!A:M,10,FALSE)</f>
        <v>R1013</v>
      </c>
      <c r="Q2216" s="6">
        <f>VLOOKUP(Table2[[#This Row],[CustomerID]],'Hospitalisation Details'!A:M,13,FALSE)</f>
        <v>18</v>
      </c>
      <c r="R2216" s="41"/>
    </row>
    <row r="2217" spans="1:18" x14ac:dyDescent="0.3">
      <c r="A2217" s="6" t="str">
        <f>VLOOKUP('Customer Names'!A2217,'Customer Names'!A:A,1,FALSE)</f>
        <v>Id2216</v>
      </c>
      <c r="B2217" s="6" t="str">
        <f>VLOOKUP(Table2[[#This Row],[CustomerID]],'Customer Names'!A:E,4,FALSE)</f>
        <v xml:space="preserve">  Trent A</v>
      </c>
      <c r="C2217" s="6">
        <f>VLOOKUP(Table2[[#This Row],[CustomerID]],'Medical Examinations'!A:J,2,FALSE)</f>
        <v>17.48</v>
      </c>
      <c r="D2217" s="6">
        <f>VLOOKUP(Table2[[#This Row],[CustomerID]],'Medical Examinations'!A:J,3,FALSE)</f>
        <v>4.59</v>
      </c>
      <c r="E2217" s="6" t="str">
        <f>VLOOKUP(Table2[[#This Row],[CustomerID]],'Medical Examinations'!A:J,4,FALSE)</f>
        <v>No</v>
      </c>
      <c r="F2217" s="6" t="str">
        <f>VLOOKUP(Table2[[#This Row],[CustomerID]],'Medical Examinations'!A:J,5,FALSE)</f>
        <v>No</v>
      </c>
      <c r="G2217" s="6" t="str">
        <f>VLOOKUP(Table2[[#This Row],[CustomerID]],'Medical Examinations'!A:J,6,FALSE)</f>
        <v>Yes</v>
      </c>
      <c r="H2217" s="6">
        <f>VLOOKUP(Table2[[#This Row],[CustomerID]],'Medical Examinations'!A:J,7,FALSE)</f>
        <v>1</v>
      </c>
      <c r="I2217" s="6" t="str">
        <f>VLOOKUP(Table2[[#This Row],[CustomerID]],'Medical Examinations'!A:J,8,FALSE)</f>
        <v>No</v>
      </c>
      <c r="J2217" s="6">
        <f>VLOOKUP(Table2[[#This Row],[CustomerID]],'Medical Examinations'!A:J,9,FALSE)</f>
        <v>0</v>
      </c>
      <c r="K2217" s="6">
        <f>VLOOKUP(Table2[[#This Row],[CustomerID]],'Medical Examinations'!A:J,10,FALSE)</f>
        <v>0</v>
      </c>
      <c r="L2217" s="6" t="str">
        <f>VLOOKUP(Table2[[#This Row],[CustomerID]],'Hospitalisation Details'!A:M,12,FALSE)</f>
        <v>14-Sep-2003</v>
      </c>
      <c r="M2217" s="6">
        <f>VLOOKUP(Table2[[#This Row],[CustomerID]],'Hospitalisation Details'!A:M,7,FALSE)</f>
        <v>1621.34</v>
      </c>
      <c r="N2217" s="6" t="str">
        <f>VLOOKUP(Table2[[#This Row],[CustomerID]],'Hospitalisation Details'!A:M,8,FALSE)</f>
        <v>tier - 2</v>
      </c>
      <c r="O2217" s="6" t="str">
        <f>VLOOKUP(Table2[[#This Row],[CustomerID]],'Hospitalisation Details'!A:M,9,FALSE)</f>
        <v>tier - 2</v>
      </c>
      <c r="P2217" s="6" t="str">
        <f>VLOOKUP(Table2[[#This Row],[CustomerID]],'Hospitalisation Details'!A:M,10,FALSE)</f>
        <v>R1012</v>
      </c>
      <c r="Q2217" s="6">
        <f>VLOOKUP(Table2[[#This Row],[CustomerID]],'Hospitalisation Details'!A:M,13,FALSE)</f>
        <v>19</v>
      </c>
      <c r="R2217" s="41"/>
    </row>
    <row r="2218" spans="1:18" x14ac:dyDescent="0.3">
      <c r="A2218" s="6" t="str">
        <f>VLOOKUP('Customer Names'!A2218,'Customer Names'!A:A,1,FALSE)</f>
        <v>Id2217</v>
      </c>
      <c r="B2218" s="6" t="str">
        <f>VLOOKUP(Table2[[#This Row],[CustomerID]],'Customer Names'!A:E,4,FALSE)</f>
        <v xml:space="preserve">  Jennifer E</v>
      </c>
      <c r="C2218" s="6">
        <f>VLOOKUP(Table2[[#This Row],[CustomerID]],'Medical Examinations'!A:J,2,FALSE)</f>
        <v>22.57</v>
      </c>
      <c r="D2218" s="6">
        <f>VLOOKUP(Table2[[#This Row],[CustomerID]],'Medical Examinations'!A:J,3,FALSE)</f>
        <v>5.8</v>
      </c>
      <c r="E2218" s="6" t="str">
        <f>VLOOKUP(Table2[[#This Row],[CustomerID]],'Medical Examinations'!A:J,4,FALSE)</f>
        <v>Yes</v>
      </c>
      <c r="F2218" s="6" t="str">
        <f>VLOOKUP(Table2[[#This Row],[CustomerID]],'Medical Examinations'!A:J,5,FALSE)</f>
        <v>No</v>
      </c>
      <c r="G2218" s="6" t="str">
        <f>VLOOKUP(Table2[[#This Row],[CustomerID]],'Medical Examinations'!A:J,6,FALSE)</f>
        <v>No</v>
      </c>
      <c r="H2218" s="6">
        <f>VLOOKUP(Table2[[#This Row],[CustomerID]],'Medical Examinations'!A:J,7,FALSE)</f>
        <v>1</v>
      </c>
      <c r="I2218" s="6" t="str">
        <f>VLOOKUP(Table2[[#This Row],[CustomerID]],'Medical Examinations'!A:J,8,FALSE)</f>
        <v>No</v>
      </c>
      <c r="J2218" s="6">
        <f>VLOOKUP(Table2[[#This Row],[CustomerID]],'Medical Examinations'!A:J,9,FALSE)</f>
        <v>0</v>
      </c>
      <c r="K2218" s="6">
        <f>VLOOKUP(Table2[[#This Row],[CustomerID]],'Medical Examinations'!A:J,10,FALSE)</f>
        <v>0</v>
      </c>
      <c r="L2218" s="6" t="str">
        <f>VLOOKUP(Table2[[#This Row],[CustomerID]],'Hospitalisation Details'!A:M,12,FALSE)</f>
        <v>5-Aug-1995</v>
      </c>
      <c r="M2218" s="6">
        <f>VLOOKUP(Table2[[#This Row],[CustomerID]],'Hospitalisation Details'!A:M,7,FALSE)</f>
        <v>1617.16</v>
      </c>
      <c r="N2218" s="6" t="str">
        <f>VLOOKUP(Table2[[#This Row],[CustomerID]],'Hospitalisation Details'!A:M,8,FALSE)</f>
        <v>tier - 2</v>
      </c>
      <c r="O2218" s="6" t="str">
        <f>VLOOKUP(Table2[[#This Row],[CustomerID]],'Hospitalisation Details'!A:M,9,FALSE)</f>
        <v>tier - 1</v>
      </c>
      <c r="P2218" s="6" t="str">
        <f>VLOOKUP(Table2[[#This Row],[CustomerID]],'Hospitalisation Details'!A:M,10,FALSE)</f>
        <v>R1013</v>
      </c>
      <c r="Q2218" s="6">
        <f>VLOOKUP(Table2[[#This Row],[CustomerID]],'Hospitalisation Details'!A:M,13,FALSE)</f>
        <v>27</v>
      </c>
      <c r="R2218" s="41"/>
    </row>
    <row r="2219" spans="1:18" x14ac:dyDescent="0.3">
      <c r="A2219" s="6" t="str">
        <f>VLOOKUP('Customer Names'!A2219,'Customer Names'!A:A,1,FALSE)</f>
        <v>Id2218</v>
      </c>
      <c r="B2219" s="6" t="str">
        <f>VLOOKUP(Table2[[#This Row],[CustomerID]],'Customer Names'!A:E,4,FALSE)</f>
        <v xml:space="preserve">  Polly</v>
      </c>
      <c r="C2219" s="6">
        <f>VLOOKUP(Table2[[#This Row],[CustomerID]],'Medical Examinations'!A:J,2,FALSE)</f>
        <v>26.73</v>
      </c>
      <c r="D2219" s="6">
        <f>VLOOKUP(Table2[[#This Row],[CustomerID]],'Medical Examinations'!A:J,3,FALSE)</f>
        <v>5.08</v>
      </c>
      <c r="E2219" s="6" t="str">
        <f>VLOOKUP(Table2[[#This Row],[CustomerID]],'Medical Examinations'!A:J,4,FALSE)</f>
        <v>No</v>
      </c>
      <c r="F2219" s="6" t="str">
        <f>VLOOKUP(Table2[[#This Row],[CustomerID]],'Medical Examinations'!A:J,5,FALSE)</f>
        <v>yes</v>
      </c>
      <c r="G2219" s="6" t="str">
        <f>VLOOKUP(Table2[[#This Row],[CustomerID]],'Medical Examinations'!A:J,6,FALSE)</f>
        <v>No</v>
      </c>
      <c r="H2219" s="6">
        <f>VLOOKUP(Table2[[#This Row],[CustomerID]],'Medical Examinations'!A:J,7,FALSE)</f>
        <v>1</v>
      </c>
      <c r="I2219" s="6" t="str">
        <f>VLOOKUP(Table2[[#This Row],[CustomerID]],'Medical Examinations'!A:J,8,FALSE)</f>
        <v>No</v>
      </c>
      <c r="J2219" s="6">
        <f>VLOOKUP(Table2[[#This Row],[CustomerID]],'Medical Examinations'!A:J,9,FALSE)</f>
        <v>0</v>
      </c>
      <c r="K2219" s="6">
        <f>VLOOKUP(Table2[[#This Row],[CustomerID]],'Medical Examinations'!A:J,10,FALSE)</f>
        <v>0</v>
      </c>
      <c r="L2219" s="6" t="str">
        <f>VLOOKUP(Table2[[#This Row],[CustomerID]],'Hospitalisation Details'!A:M,12,FALSE)</f>
        <v>22-Jul-2004</v>
      </c>
      <c r="M2219" s="6">
        <f>VLOOKUP(Table2[[#This Row],[CustomerID]],'Hospitalisation Details'!A:M,7,FALSE)</f>
        <v>1615.77</v>
      </c>
      <c r="N2219" s="6" t="str">
        <f>VLOOKUP(Table2[[#This Row],[CustomerID]],'Hospitalisation Details'!A:M,8,FALSE)</f>
        <v>tier - 2</v>
      </c>
      <c r="O2219" s="6" t="str">
        <f>VLOOKUP(Table2[[#This Row],[CustomerID]],'Hospitalisation Details'!A:M,9,FALSE)</f>
        <v>tier - 1</v>
      </c>
      <c r="P2219" s="6" t="str">
        <f>VLOOKUP(Table2[[#This Row],[CustomerID]],'Hospitalisation Details'!A:M,10,FALSE)</f>
        <v>R1013</v>
      </c>
      <c r="Q2219" s="6">
        <f>VLOOKUP(Table2[[#This Row],[CustomerID]],'Hospitalisation Details'!A:M,13,FALSE)</f>
        <v>18</v>
      </c>
      <c r="R2219" s="41"/>
    </row>
    <row r="2220" spans="1:18" x14ac:dyDescent="0.3">
      <c r="A2220" s="6" t="str">
        <f>VLOOKUP('Customer Names'!A2220,'Customer Names'!A:A,1,FALSE)</f>
        <v>Id2219</v>
      </c>
      <c r="B2220" s="6" t="str">
        <f>VLOOKUP(Table2[[#This Row],[CustomerID]],'Customer Names'!A:E,4,FALSE)</f>
        <v xml:space="preserve">  Elizabeth</v>
      </c>
      <c r="C2220" s="6">
        <f>VLOOKUP(Table2[[#This Row],[CustomerID]],'Medical Examinations'!A:J,2,FALSE)</f>
        <v>20.79</v>
      </c>
      <c r="D2220" s="6">
        <f>VLOOKUP(Table2[[#This Row],[CustomerID]],'Medical Examinations'!A:J,3,FALSE)</f>
        <v>5.84</v>
      </c>
      <c r="E2220" s="6" t="str">
        <f>VLOOKUP(Table2[[#This Row],[CustomerID]],'Medical Examinations'!A:J,4,FALSE)</f>
        <v>No</v>
      </c>
      <c r="F2220" s="6" t="str">
        <f>VLOOKUP(Table2[[#This Row],[CustomerID]],'Medical Examinations'!A:J,5,FALSE)</f>
        <v>yes</v>
      </c>
      <c r="G2220" s="6" t="str">
        <f>VLOOKUP(Table2[[#This Row],[CustomerID]],'Medical Examinations'!A:J,6,FALSE)</f>
        <v>No</v>
      </c>
      <c r="H2220" s="6">
        <f>VLOOKUP(Table2[[#This Row],[CustomerID]],'Medical Examinations'!A:J,7,FALSE)</f>
        <v>1</v>
      </c>
      <c r="I2220" s="6" t="str">
        <f>VLOOKUP(Table2[[#This Row],[CustomerID]],'Medical Examinations'!A:J,8,FALSE)</f>
        <v>No</v>
      </c>
      <c r="J2220" s="6">
        <f>VLOOKUP(Table2[[#This Row],[CustomerID]],'Medical Examinations'!A:J,9,FALSE)</f>
        <v>0</v>
      </c>
      <c r="K2220" s="6">
        <f>VLOOKUP(Table2[[#This Row],[CustomerID]],'Medical Examinations'!A:J,10,FALSE)</f>
        <v>0</v>
      </c>
      <c r="L2220" s="6" t="str">
        <f>VLOOKUP(Table2[[#This Row],[CustomerID]],'Hospitalisation Details'!A:M,12,FALSE)</f>
        <v>19-Nov-2004</v>
      </c>
      <c r="M2220" s="6">
        <f>VLOOKUP(Table2[[#This Row],[CustomerID]],'Hospitalisation Details'!A:M,7,FALSE)</f>
        <v>1607.51</v>
      </c>
      <c r="N2220" s="6" t="str">
        <f>VLOOKUP(Table2[[#This Row],[CustomerID]],'Hospitalisation Details'!A:M,8,FALSE)</f>
        <v>tier - 2</v>
      </c>
      <c r="O2220" s="6" t="str">
        <f>VLOOKUP(Table2[[#This Row],[CustomerID]],'Hospitalisation Details'!A:M,9,FALSE)</f>
        <v>tier - 3</v>
      </c>
      <c r="P2220" s="6" t="str">
        <f>VLOOKUP(Table2[[#This Row],[CustomerID]],'Hospitalisation Details'!A:M,10,FALSE)</f>
        <v>R1013</v>
      </c>
      <c r="Q2220" s="6">
        <f>VLOOKUP(Table2[[#This Row],[CustomerID]],'Hospitalisation Details'!A:M,13,FALSE)</f>
        <v>18</v>
      </c>
      <c r="R2220" s="41"/>
    </row>
    <row r="2221" spans="1:18" x14ac:dyDescent="0.3">
      <c r="A2221" s="6" t="str">
        <f>VLOOKUP('Customer Names'!A2221,'Customer Names'!A:A,1,FALSE)</f>
        <v>Id2220</v>
      </c>
      <c r="B2221" s="6" t="str">
        <f>VLOOKUP(Table2[[#This Row],[CustomerID]],'Customer Names'!A:E,4,FALSE)</f>
        <v xml:space="preserve">  Tiffany A</v>
      </c>
      <c r="C2221" s="6">
        <f>VLOOKUP(Table2[[#This Row],[CustomerID]],'Medical Examinations'!A:J,2,FALSE)</f>
        <v>20.149999999999999</v>
      </c>
      <c r="D2221" s="6">
        <f>VLOOKUP(Table2[[#This Row],[CustomerID]],'Medical Examinations'!A:J,3,FALSE)</f>
        <v>4.1500000000000004</v>
      </c>
      <c r="E2221" s="6" t="str">
        <f>VLOOKUP(Table2[[#This Row],[CustomerID]],'Medical Examinations'!A:J,4,FALSE)</f>
        <v>No</v>
      </c>
      <c r="F2221" s="6" t="str">
        <f>VLOOKUP(Table2[[#This Row],[CustomerID]],'Medical Examinations'!A:J,5,FALSE)</f>
        <v>No</v>
      </c>
      <c r="G2221" s="6" t="str">
        <f>VLOOKUP(Table2[[#This Row],[CustomerID]],'Medical Examinations'!A:J,6,FALSE)</f>
        <v>No</v>
      </c>
      <c r="H2221" s="6">
        <f>VLOOKUP(Table2[[#This Row],[CustomerID]],'Medical Examinations'!A:J,7,FALSE)</f>
        <v>1</v>
      </c>
      <c r="I2221" s="6" t="str">
        <f>VLOOKUP(Table2[[#This Row],[CustomerID]],'Medical Examinations'!A:J,8,FALSE)</f>
        <v>No</v>
      </c>
      <c r="J2221" s="6">
        <f>VLOOKUP(Table2[[#This Row],[CustomerID]],'Medical Examinations'!A:J,9,FALSE)</f>
        <v>0</v>
      </c>
      <c r="K2221" s="6">
        <f>VLOOKUP(Table2[[#This Row],[CustomerID]],'Medical Examinations'!A:J,10,FALSE)</f>
        <v>0</v>
      </c>
      <c r="L2221" s="6" t="str">
        <f>VLOOKUP(Table2[[#This Row],[CustomerID]],'Hospitalisation Details'!A:M,12,FALSE)</f>
        <v>22-Sep-1992</v>
      </c>
      <c r="M2221" s="6">
        <f>VLOOKUP(Table2[[#This Row],[CustomerID]],'Hospitalisation Details'!A:M,7,FALSE)</f>
        <v>1566.88</v>
      </c>
      <c r="N2221" s="6" t="str">
        <f>VLOOKUP(Table2[[#This Row],[CustomerID]],'Hospitalisation Details'!A:M,8,FALSE)</f>
        <v>tier - 2</v>
      </c>
      <c r="O2221" s="6" t="str">
        <f>VLOOKUP(Table2[[#This Row],[CustomerID]],'Hospitalisation Details'!A:M,9,FALSE)</f>
        <v>tier - 1</v>
      </c>
      <c r="P2221" s="6" t="str">
        <f>VLOOKUP(Table2[[#This Row],[CustomerID]],'Hospitalisation Details'!A:M,10,FALSE)</f>
        <v>R1013</v>
      </c>
      <c r="Q2221" s="6">
        <f>VLOOKUP(Table2[[#This Row],[CustomerID]],'Hospitalisation Details'!A:M,13,FALSE)</f>
        <v>30</v>
      </c>
      <c r="R2221" s="41"/>
    </row>
    <row r="2222" spans="1:18" x14ac:dyDescent="0.3">
      <c r="A2222" s="6" t="str">
        <f>VLOOKUP('Customer Names'!A2222,'Customer Names'!A:A,1,FALSE)</f>
        <v>Id2221</v>
      </c>
      <c r="B2222" s="6" t="str">
        <f>VLOOKUP(Table2[[#This Row],[CustomerID]],'Customer Names'!A:E,4,FALSE)</f>
        <v xml:space="preserve">  Cole</v>
      </c>
      <c r="C2222" s="6">
        <f>VLOOKUP(Table2[[#This Row],[CustomerID]],'Medical Examinations'!A:J,2,FALSE)</f>
        <v>36.85</v>
      </c>
      <c r="D2222" s="6">
        <f>VLOOKUP(Table2[[#This Row],[CustomerID]],'Medical Examinations'!A:J,3,FALSE)</f>
        <v>4.3600000000000003</v>
      </c>
      <c r="E2222" s="6" t="str">
        <f>VLOOKUP(Table2[[#This Row],[CustomerID]],'Medical Examinations'!A:J,4,FALSE)</f>
        <v>Yes</v>
      </c>
      <c r="F2222" s="6" t="str">
        <f>VLOOKUP(Table2[[#This Row],[CustomerID]],'Medical Examinations'!A:J,5,FALSE)</f>
        <v>No</v>
      </c>
      <c r="G2222" s="6" t="str">
        <f>VLOOKUP(Table2[[#This Row],[CustomerID]],'Medical Examinations'!A:J,6,FALSE)</f>
        <v>No</v>
      </c>
      <c r="H2222" s="6">
        <f>VLOOKUP(Table2[[#This Row],[CustomerID]],'Medical Examinations'!A:J,7,FALSE)</f>
        <v>0</v>
      </c>
      <c r="I2222" s="6" t="str">
        <f>VLOOKUP(Table2[[#This Row],[CustomerID]],'Medical Examinations'!A:J,8,FALSE)</f>
        <v>No</v>
      </c>
      <c r="J2222" s="6">
        <f>VLOOKUP(Table2[[#This Row],[CustomerID]],'Medical Examinations'!A:J,9,FALSE)</f>
        <v>0</v>
      </c>
      <c r="K2222" s="6">
        <f>VLOOKUP(Table2[[#This Row],[CustomerID]],'Medical Examinations'!A:J,10,FALSE)</f>
        <v>0</v>
      </c>
      <c r="L2222" s="6" t="str">
        <f>VLOOKUP(Table2[[#This Row],[CustomerID]],'Hospitalisation Details'!A:M,12,FALSE)</f>
        <v>5-Dec-2001</v>
      </c>
      <c r="M2222" s="6">
        <f>VLOOKUP(Table2[[#This Row],[CustomerID]],'Hospitalisation Details'!A:M,7,FALSE)</f>
        <v>1534.3</v>
      </c>
      <c r="N2222" s="6" t="str">
        <f>VLOOKUP(Table2[[#This Row],[CustomerID]],'Hospitalisation Details'!A:M,8,FALSE)</f>
        <v>tier - 2</v>
      </c>
      <c r="O2222" s="6" t="str">
        <f>VLOOKUP(Table2[[#This Row],[CustomerID]],'Hospitalisation Details'!A:M,9,FALSE)</f>
        <v>tier - 2</v>
      </c>
      <c r="P2222" s="6" t="str">
        <f>VLOOKUP(Table2[[#This Row],[CustomerID]],'Hospitalisation Details'!A:M,10,FALSE)</f>
        <v>R1013</v>
      </c>
      <c r="Q2222" s="6">
        <f>VLOOKUP(Table2[[#This Row],[CustomerID]],'Hospitalisation Details'!A:M,13,FALSE)</f>
        <v>21</v>
      </c>
      <c r="R2222" s="41"/>
    </row>
    <row r="2223" spans="1:18" x14ac:dyDescent="0.3">
      <c r="A2223" s="6" t="str">
        <f>VLOOKUP('Customer Names'!A2223,'Customer Names'!A:A,1,FALSE)</f>
        <v>Id2222</v>
      </c>
      <c r="B2223" s="6" t="str">
        <f>VLOOKUP(Table2[[#This Row],[CustomerID]],'Customer Names'!A:E,4,FALSE)</f>
        <v xml:space="preserve">  Matthew T</v>
      </c>
      <c r="C2223" s="6">
        <f>VLOOKUP(Table2[[#This Row],[CustomerID]],'Medical Examinations'!A:J,2,FALSE)</f>
        <v>35.53</v>
      </c>
      <c r="D2223" s="6">
        <f>VLOOKUP(Table2[[#This Row],[CustomerID]],'Medical Examinations'!A:J,3,FALSE)</f>
        <v>4.55</v>
      </c>
      <c r="E2223" s="6" t="str">
        <f>VLOOKUP(Table2[[#This Row],[CustomerID]],'Medical Examinations'!A:J,4,FALSE)</f>
        <v>Yes</v>
      </c>
      <c r="F2223" s="6" t="str">
        <f>VLOOKUP(Table2[[#This Row],[CustomerID]],'Medical Examinations'!A:J,5,FALSE)</f>
        <v>No</v>
      </c>
      <c r="G2223" s="6" t="str">
        <f>VLOOKUP(Table2[[#This Row],[CustomerID]],'Medical Examinations'!A:J,6,FALSE)</f>
        <v>No</v>
      </c>
      <c r="H2223" s="6">
        <f>VLOOKUP(Table2[[#This Row],[CustomerID]],'Medical Examinations'!A:J,7,FALSE)</f>
        <v>0</v>
      </c>
      <c r="I2223" s="6" t="str">
        <f>VLOOKUP(Table2[[#This Row],[CustomerID]],'Medical Examinations'!A:J,8,FALSE)</f>
        <v>No</v>
      </c>
      <c r="J2223" s="6">
        <f>VLOOKUP(Table2[[#This Row],[CustomerID]],'Medical Examinations'!A:J,9,FALSE)</f>
        <v>0</v>
      </c>
      <c r="K2223" s="6">
        <f>VLOOKUP(Table2[[#This Row],[CustomerID]],'Medical Examinations'!A:J,10,FALSE)</f>
        <v>0</v>
      </c>
      <c r="L2223" s="6" t="str">
        <f>VLOOKUP(Table2[[#This Row],[CustomerID]],'Hospitalisation Details'!A:M,12,FALSE)</f>
        <v>2-Jun-2001</v>
      </c>
      <c r="M2223" s="6">
        <f>VLOOKUP(Table2[[#This Row],[CustomerID]],'Hospitalisation Details'!A:M,7,FALSE)</f>
        <v>1532.47</v>
      </c>
      <c r="N2223" s="6" t="str">
        <f>VLOOKUP(Table2[[#This Row],[CustomerID]],'Hospitalisation Details'!A:M,8,FALSE)</f>
        <v>tier - 2</v>
      </c>
      <c r="O2223" s="6" t="str">
        <f>VLOOKUP(Table2[[#This Row],[CustomerID]],'Hospitalisation Details'!A:M,9,FALSE)</f>
        <v>tier - 2</v>
      </c>
      <c r="P2223" s="6" t="str">
        <f>VLOOKUP(Table2[[#This Row],[CustomerID]],'Hospitalisation Details'!A:M,10,FALSE)</f>
        <v>R1013</v>
      </c>
      <c r="Q2223" s="6">
        <f>VLOOKUP(Table2[[#This Row],[CustomerID]],'Hospitalisation Details'!A:M,13,FALSE)</f>
        <v>22</v>
      </c>
      <c r="R2223" s="41"/>
    </row>
    <row r="2224" spans="1:18" x14ac:dyDescent="0.3">
      <c r="A2224" s="6" t="str">
        <f>VLOOKUP('Customer Names'!A2224,'Customer Names'!A:A,1,FALSE)</f>
        <v>Id2223</v>
      </c>
      <c r="B2224" s="6" t="str">
        <f>VLOOKUP(Table2[[#This Row],[CustomerID]],'Customer Names'!A:E,4,FALSE)</f>
        <v xml:space="preserve">  Zachary</v>
      </c>
      <c r="C2224" s="6">
        <f>VLOOKUP(Table2[[#This Row],[CustomerID]],'Medical Examinations'!A:J,2,FALSE)</f>
        <v>31.1</v>
      </c>
      <c r="D2224" s="6">
        <f>VLOOKUP(Table2[[#This Row],[CustomerID]],'Medical Examinations'!A:J,3,FALSE)</f>
        <v>4.37</v>
      </c>
      <c r="E2224" s="6" t="str">
        <f>VLOOKUP(Table2[[#This Row],[CustomerID]],'Medical Examinations'!A:J,4,FALSE)</f>
        <v>Yes</v>
      </c>
      <c r="F2224" s="6" t="str">
        <f>VLOOKUP(Table2[[#This Row],[CustomerID]],'Medical Examinations'!A:J,5,FALSE)</f>
        <v>No</v>
      </c>
      <c r="G2224" s="6" t="str">
        <f>VLOOKUP(Table2[[#This Row],[CustomerID]],'Medical Examinations'!A:J,6,FALSE)</f>
        <v>No</v>
      </c>
      <c r="H2224" s="6">
        <f>VLOOKUP(Table2[[#This Row],[CustomerID]],'Medical Examinations'!A:J,7,FALSE)</f>
        <v>0</v>
      </c>
      <c r="I2224" s="6" t="str">
        <f>VLOOKUP(Table2[[#This Row],[CustomerID]],'Medical Examinations'!A:J,8,FALSE)</f>
        <v>No</v>
      </c>
      <c r="J2224" s="6">
        <f>VLOOKUP(Table2[[#This Row],[CustomerID]],'Medical Examinations'!A:J,9,FALSE)</f>
        <v>0</v>
      </c>
      <c r="K2224" s="6">
        <f>VLOOKUP(Table2[[#This Row],[CustomerID]],'Medical Examinations'!A:J,10,FALSE)</f>
        <v>0</v>
      </c>
      <c r="L2224" s="6" t="str">
        <f>VLOOKUP(Table2[[#This Row],[CustomerID]],'Hospitalisation Details'!A:M,12,FALSE)</f>
        <v>7-Jul-2001</v>
      </c>
      <c r="M2224" s="6">
        <f>VLOOKUP(Table2[[#This Row],[CustomerID]],'Hospitalisation Details'!A:M,7,FALSE)</f>
        <v>1526.31</v>
      </c>
      <c r="N2224" s="6" t="str">
        <f>VLOOKUP(Table2[[#This Row],[CustomerID]],'Hospitalisation Details'!A:M,8,FALSE)</f>
        <v>tier - 2</v>
      </c>
      <c r="O2224" s="6" t="str">
        <f>VLOOKUP(Table2[[#This Row],[CustomerID]],'Hospitalisation Details'!A:M,9,FALSE)</f>
        <v>tier - 3</v>
      </c>
      <c r="P2224" s="6" t="str">
        <f>VLOOKUP(Table2[[#This Row],[CustomerID]],'Hospitalisation Details'!A:M,10,FALSE)</f>
        <v>R1011</v>
      </c>
      <c r="Q2224" s="6">
        <f>VLOOKUP(Table2[[#This Row],[CustomerID]],'Hospitalisation Details'!A:M,13,FALSE)</f>
        <v>21</v>
      </c>
      <c r="R2224" s="41"/>
    </row>
    <row r="2225" spans="1:18" x14ac:dyDescent="0.3">
      <c r="A2225" s="6" t="str">
        <f>VLOOKUP('Customer Names'!A2225,'Customer Names'!A:A,1,FALSE)</f>
        <v>Id2224</v>
      </c>
      <c r="B2225" s="6" t="str">
        <f>VLOOKUP(Table2[[#This Row],[CustomerID]],'Customer Names'!A:E,4,FALSE)</f>
        <v xml:space="preserve">  Matthew T</v>
      </c>
      <c r="C2225" s="6">
        <f>VLOOKUP(Table2[[#This Row],[CustomerID]],'Medical Examinations'!A:J,2,FALSE)</f>
        <v>23.21</v>
      </c>
      <c r="D2225" s="6">
        <f>VLOOKUP(Table2[[#This Row],[CustomerID]],'Medical Examinations'!A:J,3,FALSE)</f>
        <v>5.24</v>
      </c>
      <c r="E2225" s="6" t="str">
        <f>VLOOKUP(Table2[[#This Row],[CustomerID]],'Medical Examinations'!A:J,4,FALSE)</f>
        <v>Yes</v>
      </c>
      <c r="F2225" s="6" t="str">
        <f>VLOOKUP(Table2[[#This Row],[CustomerID]],'Medical Examinations'!A:J,5,FALSE)</f>
        <v>No</v>
      </c>
      <c r="G2225" s="6" t="str">
        <f>VLOOKUP(Table2[[#This Row],[CustomerID]],'Medical Examinations'!A:J,6,FALSE)</f>
        <v>No</v>
      </c>
      <c r="H2225" s="6">
        <f>VLOOKUP(Table2[[#This Row],[CustomerID]],'Medical Examinations'!A:J,7,FALSE)</f>
        <v>0</v>
      </c>
      <c r="I2225" s="6" t="str">
        <f>VLOOKUP(Table2[[#This Row],[CustomerID]],'Medical Examinations'!A:J,8,FALSE)</f>
        <v>No</v>
      </c>
      <c r="J2225" s="6">
        <f>VLOOKUP(Table2[[#This Row],[CustomerID]],'Medical Examinations'!A:J,9,FALSE)</f>
        <v>0</v>
      </c>
      <c r="K2225" s="6">
        <f>VLOOKUP(Table2[[#This Row],[CustomerID]],'Medical Examinations'!A:J,10,FALSE)</f>
        <v>0</v>
      </c>
      <c r="L2225" s="6" t="str">
        <f>VLOOKUP(Table2[[#This Row],[CustomerID]],'Hospitalisation Details'!A:M,12,FALSE)</f>
        <v>25-Aug-2001</v>
      </c>
      <c r="M2225" s="6">
        <f>VLOOKUP(Table2[[#This Row],[CustomerID]],'Hospitalisation Details'!A:M,7,FALSE)</f>
        <v>1515.34</v>
      </c>
      <c r="N2225" s="6" t="str">
        <f>VLOOKUP(Table2[[#This Row],[CustomerID]],'Hospitalisation Details'!A:M,8,FALSE)</f>
        <v>tier - 2</v>
      </c>
      <c r="O2225" s="6" t="str">
        <f>VLOOKUP(Table2[[#This Row],[CustomerID]],'Hospitalisation Details'!A:M,9,FALSE)</f>
        <v>tier - 3</v>
      </c>
      <c r="P2225" s="6" t="str">
        <f>VLOOKUP(Table2[[#This Row],[CustomerID]],'Hospitalisation Details'!A:M,10,FALSE)</f>
        <v>R1013</v>
      </c>
      <c r="Q2225" s="6">
        <f>VLOOKUP(Table2[[#This Row],[CustomerID]],'Hospitalisation Details'!A:M,13,FALSE)</f>
        <v>21</v>
      </c>
      <c r="R2225" s="41"/>
    </row>
    <row r="2226" spans="1:18" x14ac:dyDescent="0.3">
      <c r="A2226" s="6" t="str">
        <f>VLOOKUP('Customer Names'!A2226,'Customer Names'!A:A,1,FALSE)</f>
        <v>Id2225</v>
      </c>
      <c r="B2226" s="6" t="str">
        <f>VLOOKUP(Table2[[#This Row],[CustomerID]],'Customer Names'!A:E,4,FALSE)</f>
        <v xml:space="preserve">  Pat</v>
      </c>
      <c r="C2226" s="6">
        <f>VLOOKUP(Table2[[#This Row],[CustomerID]],'Medical Examinations'!A:J,2,FALSE)</f>
        <v>18.36</v>
      </c>
      <c r="D2226" s="6">
        <f>VLOOKUP(Table2[[#This Row],[CustomerID]],'Medical Examinations'!A:J,3,FALSE)</f>
        <v>5.96</v>
      </c>
      <c r="E2226" s="6" t="str">
        <f>VLOOKUP(Table2[[#This Row],[CustomerID]],'Medical Examinations'!A:J,4,FALSE)</f>
        <v>No</v>
      </c>
      <c r="F2226" s="6" t="str">
        <f>VLOOKUP(Table2[[#This Row],[CustomerID]],'Medical Examinations'!A:J,5,FALSE)</f>
        <v>No</v>
      </c>
      <c r="G2226" s="6" t="str">
        <f>VLOOKUP(Table2[[#This Row],[CustomerID]],'Medical Examinations'!A:J,6,FALSE)</f>
        <v>No</v>
      </c>
      <c r="H2226" s="6">
        <f>VLOOKUP(Table2[[#This Row],[CustomerID]],'Medical Examinations'!A:J,7,FALSE)</f>
        <v>1</v>
      </c>
      <c r="I2226" s="6" t="str">
        <f>VLOOKUP(Table2[[#This Row],[CustomerID]],'Medical Examinations'!A:J,8,FALSE)</f>
        <v>No</v>
      </c>
      <c r="J2226" s="6">
        <f>VLOOKUP(Table2[[#This Row],[CustomerID]],'Medical Examinations'!A:J,9,FALSE)</f>
        <v>0</v>
      </c>
      <c r="K2226" s="6">
        <f>VLOOKUP(Table2[[#This Row],[CustomerID]],'Medical Examinations'!A:J,10,FALSE)</f>
        <v>0</v>
      </c>
      <c r="L2226" s="6" t="str">
        <f>VLOOKUP(Table2[[#This Row],[CustomerID]],'Hospitalisation Details'!A:M,12,FALSE)</f>
        <v>19-Jun-1998</v>
      </c>
      <c r="M2226" s="6">
        <f>VLOOKUP(Table2[[#This Row],[CustomerID]],'Hospitalisation Details'!A:M,7,FALSE)</f>
        <v>1497</v>
      </c>
      <c r="N2226" s="6" t="str">
        <f>VLOOKUP(Table2[[#This Row],[CustomerID]],'Hospitalisation Details'!A:M,8,FALSE)</f>
        <v>tier - 2</v>
      </c>
      <c r="O2226" s="6" t="str">
        <f>VLOOKUP(Table2[[#This Row],[CustomerID]],'Hospitalisation Details'!A:M,9,FALSE)</f>
        <v>tier - 2</v>
      </c>
      <c r="P2226" s="6" t="str">
        <f>VLOOKUP(Table2[[#This Row],[CustomerID]],'Hospitalisation Details'!A:M,10,FALSE)</f>
        <v>R1013</v>
      </c>
      <c r="Q2226" s="6">
        <f>VLOOKUP(Table2[[#This Row],[CustomerID]],'Hospitalisation Details'!A:M,13,FALSE)</f>
        <v>24</v>
      </c>
      <c r="R2226" s="41"/>
    </row>
    <row r="2227" spans="1:18" x14ac:dyDescent="0.3">
      <c r="A2227" s="6" t="str">
        <f>VLOOKUP('Customer Names'!A2227,'Customer Names'!A:A,1,FALSE)</f>
        <v>Id2226</v>
      </c>
      <c r="B2227" s="6" t="str">
        <f>VLOOKUP(Table2[[#This Row],[CustomerID]],'Customer Names'!A:E,4,FALSE)</f>
        <v xml:space="preserve">  Ashley</v>
      </c>
      <c r="C2227" s="6">
        <f>VLOOKUP(Table2[[#This Row],[CustomerID]],'Medical Examinations'!A:J,2,FALSE)</f>
        <v>15.92</v>
      </c>
      <c r="D2227" s="6">
        <f>VLOOKUP(Table2[[#This Row],[CustomerID]],'Medical Examinations'!A:J,3,FALSE)</f>
        <v>4.76</v>
      </c>
      <c r="E2227" s="6" t="str">
        <f>VLOOKUP(Table2[[#This Row],[CustomerID]],'Medical Examinations'!A:J,4,FALSE)</f>
        <v>Yes</v>
      </c>
      <c r="F2227" s="6" t="str">
        <f>VLOOKUP(Table2[[#This Row],[CustomerID]],'Medical Examinations'!A:J,5,FALSE)</f>
        <v>No</v>
      </c>
      <c r="G2227" s="6" t="str">
        <f>VLOOKUP(Table2[[#This Row],[CustomerID]],'Medical Examinations'!A:J,6,FALSE)</f>
        <v>No</v>
      </c>
      <c r="H2227" s="6">
        <f>VLOOKUP(Table2[[#This Row],[CustomerID]],'Medical Examinations'!A:J,7,FALSE)</f>
        <v>1</v>
      </c>
      <c r="I2227" s="6" t="str">
        <f>VLOOKUP(Table2[[#This Row],[CustomerID]],'Medical Examinations'!A:J,8,FALSE)</f>
        <v>No</v>
      </c>
      <c r="J2227" s="6">
        <f>VLOOKUP(Table2[[#This Row],[CustomerID]],'Medical Examinations'!A:J,9,FALSE)</f>
        <v>0</v>
      </c>
      <c r="K2227" s="6">
        <f>VLOOKUP(Table2[[#This Row],[CustomerID]],'Medical Examinations'!A:J,10,FALSE)</f>
        <v>0</v>
      </c>
      <c r="L2227" s="6" t="str">
        <f>VLOOKUP(Table2[[#This Row],[CustomerID]],'Hospitalisation Details'!A:M,12,FALSE)</f>
        <v>7-Oct-1995</v>
      </c>
      <c r="M2227" s="6">
        <f>VLOOKUP(Table2[[#This Row],[CustomerID]],'Hospitalisation Details'!A:M,7,FALSE)</f>
        <v>1493</v>
      </c>
      <c r="N2227" s="6" t="str">
        <f>VLOOKUP(Table2[[#This Row],[CustomerID]],'Hospitalisation Details'!A:M,8,FALSE)</f>
        <v>tier - 2</v>
      </c>
      <c r="O2227" s="6" t="str">
        <f>VLOOKUP(Table2[[#This Row],[CustomerID]],'Hospitalisation Details'!A:M,9,FALSE)</f>
        <v>tier - 3</v>
      </c>
      <c r="P2227" s="6" t="str">
        <f>VLOOKUP(Table2[[#This Row],[CustomerID]],'Hospitalisation Details'!A:M,10,FALSE)</f>
        <v>R1013</v>
      </c>
      <c r="Q2227" s="6">
        <f>VLOOKUP(Table2[[#This Row],[CustomerID]],'Hospitalisation Details'!A:M,13,FALSE)</f>
        <v>27</v>
      </c>
      <c r="R2227" s="41"/>
    </row>
    <row r="2228" spans="1:18" x14ac:dyDescent="0.3">
      <c r="A2228" s="6" t="str">
        <f>VLOOKUP('Customer Names'!A2228,'Customer Names'!A:A,1,FALSE)</f>
        <v>Id2227</v>
      </c>
      <c r="B2228" s="6" t="str">
        <f>VLOOKUP(Table2[[#This Row],[CustomerID]],'Customer Names'!A:E,4,FALSE)</f>
        <v xml:space="preserve">  Elizabeth A</v>
      </c>
      <c r="C2228" s="6">
        <f>VLOOKUP(Table2[[#This Row],[CustomerID]],'Medical Examinations'!A:J,2,FALSE)</f>
        <v>15.17</v>
      </c>
      <c r="D2228" s="6">
        <f>VLOOKUP(Table2[[#This Row],[CustomerID]],'Medical Examinations'!A:J,3,FALSE)</f>
        <v>4.3</v>
      </c>
      <c r="E2228" s="6" t="str">
        <f>VLOOKUP(Table2[[#This Row],[CustomerID]],'Medical Examinations'!A:J,4,FALSE)</f>
        <v>Yes</v>
      </c>
      <c r="F2228" s="6" t="str">
        <f>VLOOKUP(Table2[[#This Row],[CustomerID]],'Medical Examinations'!A:J,5,FALSE)</f>
        <v>No</v>
      </c>
      <c r="G2228" s="6" t="str">
        <f>VLOOKUP(Table2[[#This Row],[CustomerID]],'Medical Examinations'!A:J,6,FALSE)</f>
        <v>Yes</v>
      </c>
      <c r="H2228" s="6">
        <f>VLOOKUP(Table2[[#This Row],[CustomerID]],'Medical Examinations'!A:J,7,FALSE)</f>
        <v>1</v>
      </c>
      <c r="I2228" s="6" t="str">
        <f>VLOOKUP(Table2[[#This Row],[CustomerID]],'Medical Examinations'!A:J,8,FALSE)</f>
        <v>No</v>
      </c>
      <c r="J2228" s="6">
        <f>VLOOKUP(Table2[[#This Row],[CustomerID]],'Medical Examinations'!A:J,9,FALSE)</f>
        <v>0</v>
      </c>
      <c r="K2228" s="6">
        <f>VLOOKUP(Table2[[#This Row],[CustomerID]],'Medical Examinations'!A:J,10,FALSE)</f>
        <v>0</v>
      </c>
      <c r="L2228" s="6" t="str">
        <f>VLOOKUP(Table2[[#This Row],[CustomerID]],'Hospitalisation Details'!A:M,12,FALSE)</f>
        <v>9-Jun-1997</v>
      </c>
      <c r="M2228" s="6">
        <f>VLOOKUP(Table2[[#This Row],[CustomerID]],'Hospitalisation Details'!A:M,7,FALSE)</f>
        <v>1481</v>
      </c>
      <c r="N2228" s="6" t="str">
        <f>VLOOKUP(Table2[[#This Row],[CustomerID]],'Hospitalisation Details'!A:M,8,FALSE)</f>
        <v>tier - 2</v>
      </c>
      <c r="O2228" s="6" t="str">
        <f>VLOOKUP(Table2[[#This Row],[CustomerID]],'Hospitalisation Details'!A:M,9,FALSE)</f>
        <v>tier - 1</v>
      </c>
      <c r="P2228" s="6" t="str">
        <f>VLOOKUP(Table2[[#This Row],[CustomerID]],'Hospitalisation Details'!A:M,10,FALSE)</f>
        <v>R1012</v>
      </c>
      <c r="Q2228" s="6">
        <f>VLOOKUP(Table2[[#This Row],[CustomerID]],'Hospitalisation Details'!A:M,13,FALSE)</f>
        <v>25</v>
      </c>
      <c r="R2228" s="41"/>
    </row>
    <row r="2229" spans="1:18" x14ac:dyDescent="0.3">
      <c r="A2229" s="6" t="str">
        <f>VLOOKUP('Customer Names'!A2229,'Customer Names'!A:A,1,FALSE)</f>
        <v>Id2228</v>
      </c>
      <c r="B2229" s="6" t="str">
        <f>VLOOKUP(Table2[[#This Row],[CustomerID]],'Customer Names'!A:E,4,FALSE)</f>
        <v xml:space="preserve">  Rebecca M</v>
      </c>
      <c r="C2229" s="6">
        <f>VLOOKUP(Table2[[#This Row],[CustomerID]],'Medical Examinations'!A:J,2,FALSE)</f>
        <v>16.63</v>
      </c>
      <c r="D2229" s="6">
        <f>VLOOKUP(Table2[[#This Row],[CustomerID]],'Medical Examinations'!A:J,3,FALSE)</f>
        <v>4.5</v>
      </c>
      <c r="E2229" s="6" t="str">
        <f>VLOOKUP(Table2[[#This Row],[CustomerID]],'Medical Examinations'!A:J,4,FALSE)</f>
        <v>No</v>
      </c>
      <c r="F2229" s="6" t="str">
        <f>VLOOKUP(Table2[[#This Row],[CustomerID]],'Medical Examinations'!A:J,5,FALSE)</f>
        <v>No</v>
      </c>
      <c r="G2229" s="6" t="str">
        <f>VLOOKUP(Table2[[#This Row],[CustomerID]],'Medical Examinations'!A:J,6,FALSE)</f>
        <v>No</v>
      </c>
      <c r="H2229" s="6">
        <f>VLOOKUP(Table2[[#This Row],[CustomerID]],'Medical Examinations'!A:J,7,FALSE)</f>
        <v>1</v>
      </c>
      <c r="I2229" s="6" t="str">
        <f>VLOOKUP(Table2[[#This Row],[CustomerID]],'Medical Examinations'!A:J,8,FALSE)</f>
        <v>No</v>
      </c>
      <c r="J2229" s="6">
        <f>VLOOKUP(Table2[[#This Row],[CustomerID]],'Medical Examinations'!A:J,9,FALSE)</f>
        <v>0</v>
      </c>
      <c r="K2229" s="6">
        <f>VLOOKUP(Table2[[#This Row],[CustomerID]],'Medical Examinations'!A:J,10,FALSE)</f>
        <v>0</v>
      </c>
      <c r="L2229" s="6" t="str">
        <f>VLOOKUP(Table2[[#This Row],[CustomerID]],'Hospitalisation Details'!A:M,12,FALSE)</f>
        <v>7-Dec-1998</v>
      </c>
      <c r="M2229" s="6">
        <f>VLOOKUP(Table2[[#This Row],[CustomerID]],'Hospitalisation Details'!A:M,7,FALSE)</f>
        <v>1477</v>
      </c>
      <c r="N2229" s="6" t="str">
        <f>VLOOKUP(Table2[[#This Row],[CustomerID]],'Hospitalisation Details'!A:M,8,FALSE)</f>
        <v>tier - 2</v>
      </c>
      <c r="O2229" s="6" t="str">
        <f>VLOOKUP(Table2[[#This Row],[CustomerID]],'Hospitalisation Details'!A:M,9,FALSE)</f>
        <v>tier - 1</v>
      </c>
      <c r="P2229" s="6" t="str">
        <f>VLOOKUP(Table2[[#This Row],[CustomerID]],'Hospitalisation Details'!A:M,10,FALSE)</f>
        <v>R1013</v>
      </c>
      <c r="Q2229" s="6">
        <f>VLOOKUP(Table2[[#This Row],[CustomerID]],'Hospitalisation Details'!A:M,13,FALSE)</f>
        <v>24</v>
      </c>
      <c r="R2229" s="41"/>
    </row>
    <row r="2230" spans="1:18" x14ac:dyDescent="0.3">
      <c r="A2230" s="6" t="str">
        <f>VLOOKUP('Customer Names'!A2230,'Customer Names'!A:A,1,FALSE)</f>
        <v>Id2229</v>
      </c>
      <c r="B2230" s="6" t="str">
        <f>VLOOKUP(Table2[[#This Row],[CustomerID]],'Customer Names'!A:E,4,FALSE)</f>
        <v xml:space="preserve">  Ruth</v>
      </c>
      <c r="C2230" s="6">
        <f>VLOOKUP(Table2[[#This Row],[CustomerID]],'Medical Examinations'!A:J,2,FALSE)</f>
        <v>19.39</v>
      </c>
      <c r="D2230" s="6">
        <f>VLOOKUP(Table2[[#This Row],[CustomerID]],'Medical Examinations'!A:J,3,FALSE)</f>
        <v>5.59</v>
      </c>
      <c r="E2230" s="6" t="str">
        <f>VLOOKUP(Table2[[#This Row],[CustomerID]],'Medical Examinations'!A:J,4,FALSE)</f>
        <v>No</v>
      </c>
      <c r="F2230" s="6" t="str">
        <f>VLOOKUP(Table2[[#This Row],[CustomerID]],'Medical Examinations'!A:J,5,FALSE)</f>
        <v>No</v>
      </c>
      <c r="G2230" s="6" t="str">
        <f>VLOOKUP(Table2[[#This Row],[CustomerID]],'Medical Examinations'!A:J,6,FALSE)</f>
        <v>Yes</v>
      </c>
      <c r="H2230" s="6">
        <f>VLOOKUP(Table2[[#This Row],[CustomerID]],'Medical Examinations'!A:J,7,FALSE)</f>
        <v>1</v>
      </c>
      <c r="I2230" s="6" t="str">
        <f>VLOOKUP(Table2[[#This Row],[CustomerID]],'Medical Examinations'!A:J,8,FALSE)</f>
        <v>No</v>
      </c>
      <c r="J2230" s="6">
        <f>VLOOKUP(Table2[[#This Row],[CustomerID]],'Medical Examinations'!A:J,9,FALSE)</f>
        <v>0</v>
      </c>
      <c r="K2230" s="6">
        <f>VLOOKUP(Table2[[#This Row],[CustomerID]],'Medical Examinations'!A:J,10,FALSE)</f>
        <v>0</v>
      </c>
      <c r="L2230" s="6" t="str">
        <f>VLOOKUP(Table2[[#This Row],[CustomerID]],'Hospitalisation Details'!A:M,12,FALSE)</f>
        <v>20-Jun-2003</v>
      </c>
      <c r="M2230" s="6">
        <f>VLOOKUP(Table2[[#This Row],[CustomerID]],'Hospitalisation Details'!A:M,7,FALSE)</f>
        <v>1467</v>
      </c>
      <c r="N2230" s="6" t="str">
        <f>VLOOKUP(Table2[[#This Row],[CustomerID]],'Hospitalisation Details'!A:M,8,FALSE)</f>
        <v>tier - 2</v>
      </c>
      <c r="O2230" s="6" t="str">
        <f>VLOOKUP(Table2[[#This Row],[CustomerID]],'Hospitalisation Details'!A:M,9,FALSE)</f>
        <v>tier - 2</v>
      </c>
      <c r="P2230" s="6" t="str">
        <f>VLOOKUP(Table2[[#This Row],[CustomerID]],'Hospitalisation Details'!A:M,10,FALSE)</f>
        <v>R1013</v>
      </c>
      <c r="Q2230" s="6">
        <f>VLOOKUP(Table2[[#This Row],[CustomerID]],'Hospitalisation Details'!A:M,13,FALSE)</f>
        <v>19</v>
      </c>
      <c r="R2230" s="41"/>
    </row>
    <row r="2231" spans="1:18" x14ac:dyDescent="0.3">
      <c r="A2231" s="6" t="str">
        <f>VLOOKUP('Customer Names'!A2231,'Customer Names'!A:A,1,FALSE)</f>
        <v>Id2230</v>
      </c>
      <c r="B2231" s="6" t="str">
        <f>VLOOKUP(Table2[[#This Row],[CustomerID]],'Customer Names'!A:E,4,FALSE)</f>
        <v xml:space="preserve">  Gregory S</v>
      </c>
      <c r="C2231" s="6">
        <f>VLOOKUP(Table2[[#This Row],[CustomerID]],'Medical Examinations'!A:J,2,FALSE)</f>
        <v>17.34</v>
      </c>
      <c r="D2231" s="6">
        <f>VLOOKUP(Table2[[#This Row],[CustomerID]],'Medical Examinations'!A:J,3,FALSE)</f>
        <v>6.29</v>
      </c>
      <c r="E2231" s="6" t="str">
        <f>VLOOKUP(Table2[[#This Row],[CustomerID]],'Medical Examinations'!A:J,4,FALSE)</f>
        <v>Yes</v>
      </c>
      <c r="F2231" s="6" t="str">
        <f>VLOOKUP(Table2[[#This Row],[CustomerID]],'Medical Examinations'!A:J,5,FALSE)</f>
        <v>No</v>
      </c>
      <c r="G2231" s="6" t="str">
        <f>VLOOKUP(Table2[[#This Row],[CustomerID]],'Medical Examinations'!A:J,6,FALSE)</f>
        <v>Yes</v>
      </c>
      <c r="H2231" s="6">
        <f>VLOOKUP(Table2[[#This Row],[CustomerID]],'Medical Examinations'!A:J,7,FALSE)</f>
        <v>1</v>
      </c>
      <c r="I2231" s="6" t="str">
        <f>VLOOKUP(Table2[[#This Row],[CustomerID]],'Medical Examinations'!A:J,8,FALSE)</f>
        <v>No</v>
      </c>
      <c r="J2231" s="6">
        <f>VLOOKUP(Table2[[#This Row],[CustomerID]],'Medical Examinations'!A:J,9,FALSE)</f>
        <v>0</v>
      </c>
      <c r="K2231" s="6">
        <f>VLOOKUP(Table2[[#This Row],[CustomerID]],'Medical Examinations'!A:J,10,FALSE)</f>
        <v>0</v>
      </c>
      <c r="L2231" s="6" t="str">
        <f>VLOOKUP(Table2[[#This Row],[CustomerID]],'Hospitalisation Details'!A:M,12,FALSE)</f>
        <v>19-Jun-1997</v>
      </c>
      <c r="M2231" s="6">
        <f>VLOOKUP(Table2[[#This Row],[CustomerID]],'Hospitalisation Details'!A:M,7,FALSE)</f>
        <v>1445</v>
      </c>
      <c r="N2231" s="6" t="str">
        <f>VLOOKUP(Table2[[#This Row],[CustomerID]],'Hospitalisation Details'!A:M,8,FALSE)</f>
        <v>tier - 2</v>
      </c>
      <c r="O2231" s="6" t="str">
        <f>VLOOKUP(Table2[[#This Row],[CustomerID]],'Hospitalisation Details'!A:M,9,FALSE)</f>
        <v>tier - 1</v>
      </c>
      <c r="P2231" s="6" t="str">
        <f>VLOOKUP(Table2[[#This Row],[CustomerID]],'Hospitalisation Details'!A:M,10,FALSE)</f>
        <v>R1013</v>
      </c>
      <c r="Q2231" s="6">
        <f>VLOOKUP(Table2[[#This Row],[CustomerID]],'Hospitalisation Details'!A:M,13,FALSE)</f>
        <v>25</v>
      </c>
      <c r="R2231" s="41"/>
    </row>
    <row r="2232" spans="1:18" x14ac:dyDescent="0.3">
      <c r="A2232" s="6" t="str">
        <f>VLOOKUP('Customer Names'!A2232,'Customer Names'!A:A,1,FALSE)</f>
        <v>Id2231</v>
      </c>
      <c r="B2232" s="6" t="str">
        <f>VLOOKUP(Table2[[#This Row],[CustomerID]],'Customer Names'!A:E,4,FALSE)</f>
        <v xml:space="preserve">  Alexandra S</v>
      </c>
      <c r="C2232" s="6">
        <f>VLOOKUP(Table2[[#This Row],[CustomerID]],'Medical Examinations'!A:J,2,FALSE)</f>
        <v>17.940000000000001</v>
      </c>
      <c r="D2232" s="6">
        <f>VLOOKUP(Table2[[#This Row],[CustomerID]],'Medical Examinations'!A:J,3,FALSE)</f>
        <v>4.1900000000000004</v>
      </c>
      <c r="E2232" s="6" t="str">
        <f>VLOOKUP(Table2[[#This Row],[CustomerID]],'Medical Examinations'!A:J,4,FALSE)</f>
        <v>No</v>
      </c>
      <c r="F2232" s="6" t="str">
        <f>VLOOKUP(Table2[[#This Row],[CustomerID]],'Medical Examinations'!A:J,5,FALSE)</f>
        <v>yes</v>
      </c>
      <c r="G2232" s="6" t="str">
        <f>VLOOKUP(Table2[[#This Row],[CustomerID]],'Medical Examinations'!A:J,6,FALSE)</f>
        <v>No</v>
      </c>
      <c r="H2232" s="6">
        <f>VLOOKUP(Table2[[#This Row],[CustomerID]],'Medical Examinations'!A:J,7,FALSE)</f>
        <v>1</v>
      </c>
      <c r="I2232" s="6" t="str">
        <f>VLOOKUP(Table2[[#This Row],[CustomerID]],'Medical Examinations'!A:J,8,FALSE)</f>
        <v>No</v>
      </c>
      <c r="J2232" s="6">
        <f>VLOOKUP(Table2[[#This Row],[CustomerID]],'Medical Examinations'!A:J,9,FALSE)</f>
        <v>0</v>
      </c>
      <c r="K2232" s="6">
        <f>VLOOKUP(Table2[[#This Row],[CustomerID]],'Medical Examinations'!A:J,10,FALSE)</f>
        <v>0</v>
      </c>
      <c r="L2232" s="6" t="str">
        <f>VLOOKUP(Table2[[#This Row],[CustomerID]],'Hospitalisation Details'!A:M,12,FALSE)</f>
        <v>1-Sep-2000</v>
      </c>
      <c r="M2232" s="6">
        <f>VLOOKUP(Table2[[#This Row],[CustomerID]],'Hospitalisation Details'!A:M,7,FALSE)</f>
        <v>1438</v>
      </c>
      <c r="N2232" s="6" t="str">
        <f>VLOOKUP(Table2[[#This Row],[CustomerID]],'Hospitalisation Details'!A:M,8,FALSE)</f>
        <v>tier - 2</v>
      </c>
      <c r="O2232" s="6" t="str">
        <f>VLOOKUP(Table2[[#This Row],[CustomerID]],'Hospitalisation Details'!A:M,9,FALSE)</f>
        <v>tier - 2</v>
      </c>
      <c r="P2232" s="6" t="str">
        <f>VLOOKUP(Table2[[#This Row],[CustomerID]],'Hospitalisation Details'!A:M,10,FALSE)</f>
        <v>R1013</v>
      </c>
      <c r="Q2232" s="6">
        <f>VLOOKUP(Table2[[#This Row],[CustomerID]],'Hospitalisation Details'!A:M,13,FALSE)</f>
        <v>22</v>
      </c>
      <c r="R2232" s="41"/>
    </row>
    <row r="2233" spans="1:18" x14ac:dyDescent="0.3">
      <c r="A2233" s="6" t="str">
        <f>VLOOKUP('Customer Names'!A2233,'Customer Names'!A:A,1,FALSE)</f>
        <v>Id2232</v>
      </c>
      <c r="B2233" s="6" t="str">
        <f>VLOOKUP(Table2[[#This Row],[CustomerID]],'Customer Names'!A:E,4,FALSE)</f>
        <v xml:space="preserve">  Hillary</v>
      </c>
      <c r="C2233" s="6">
        <f>VLOOKUP(Table2[[#This Row],[CustomerID]],'Medical Examinations'!A:J,2,FALSE)</f>
        <v>16.670000000000002</v>
      </c>
      <c r="D2233" s="6">
        <f>VLOOKUP(Table2[[#This Row],[CustomerID]],'Medical Examinations'!A:J,3,FALSE)</f>
        <v>4.7</v>
      </c>
      <c r="E2233" s="6" t="str">
        <f>VLOOKUP(Table2[[#This Row],[CustomerID]],'Medical Examinations'!A:J,4,FALSE)</f>
        <v>Yes</v>
      </c>
      <c r="F2233" s="6" t="str">
        <f>VLOOKUP(Table2[[#This Row],[CustomerID]],'Medical Examinations'!A:J,5,FALSE)</f>
        <v>No</v>
      </c>
      <c r="G2233" s="6" t="str">
        <f>VLOOKUP(Table2[[#This Row],[CustomerID]],'Medical Examinations'!A:J,6,FALSE)</f>
        <v>Yes</v>
      </c>
      <c r="H2233" s="6">
        <f>VLOOKUP(Table2[[#This Row],[CustomerID]],'Medical Examinations'!A:J,7,FALSE)</f>
        <v>1</v>
      </c>
      <c r="I2233" s="6" t="str">
        <f>VLOOKUP(Table2[[#This Row],[CustomerID]],'Medical Examinations'!A:J,8,FALSE)</f>
        <v>No</v>
      </c>
      <c r="J2233" s="6">
        <f>VLOOKUP(Table2[[#This Row],[CustomerID]],'Medical Examinations'!A:J,9,FALSE)</f>
        <v>0</v>
      </c>
      <c r="K2233" s="6">
        <f>VLOOKUP(Table2[[#This Row],[CustomerID]],'Medical Examinations'!A:J,10,FALSE)</f>
        <v>0</v>
      </c>
      <c r="L2233" s="6" t="str">
        <f>VLOOKUP(Table2[[#This Row],[CustomerID]],'Hospitalisation Details'!A:M,12,FALSE)</f>
        <v>5-Dec-1997</v>
      </c>
      <c r="M2233" s="6">
        <f>VLOOKUP(Table2[[#This Row],[CustomerID]],'Hospitalisation Details'!A:M,7,FALSE)</f>
        <v>1422</v>
      </c>
      <c r="N2233" s="6" t="str">
        <f>VLOOKUP(Table2[[#This Row],[CustomerID]],'Hospitalisation Details'!A:M,8,FALSE)</f>
        <v>tier - 2</v>
      </c>
      <c r="O2233" s="6" t="str">
        <f>VLOOKUP(Table2[[#This Row],[CustomerID]],'Hospitalisation Details'!A:M,9,FALSE)</f>
        <v>tier - 2</v>
      </c>
      <c r="P2233" s="6" t="str">
        <f>VLOOKUP(Table2[[#This Row],[CustomerID]],'Hospitalisation Details'!A:M,10,FALSE)</f>
        <v>R1013</v>
      </c>
      <c r="Q2233" s="6">
        <f>VLOOKUP(Table2[[#This Row],[CustomerID]],'Hospitalisation Details'!A:M,13,FALSE)</f>
        <v>25</v>
      </c>
      <c r="R2233" s="41"/>
    </row>
    <row r="2234" spans="1:18" x14ac:dyDescent="0.3">
      <c r="A2234" s="6" t="str">
        <f>VLOOKUP('Customer Names'!A2234,'Customer Names'!A:A,1,FALSE)</f>
        <v>Id2233</v>
      </c>
      <c r="B2234" s="6" t="str">
        <f>VLOOKUP(Table2[[#This Row],[CustomerID]],'Customer Names'!A:E,4,FALSE)</f>
        <v xml:space="preserve">  Amy K</v>
      </c>
      <c r="C2234" s="6">
        <f>VLOOKUP(Table2[[#This Row],[CustomerID]],'Medical Examinations'!A:J,2,FALSE)</f>
        <v>20.58</v>
      </c>
      <c r="D2234" s="6">
        <f>VLOOKUP(Table2[[#This Row],[CustomerID]],'Medical Examinations'!A:J,3,FALSE)</f>
        <v>5.64</v>
      </c>
      <c r="E2234" s="6" t="str">
        <f>VLOOKUP(Table2[[#This Row],[CustomerID]],'Medical Examinations'!A:J,4,FALSE)</f>
        <v>Yes</v>
      </c>
      <c r="F2234" s="6" t="str">
        <f>VLOOKUP(Table2[[#This Row],[CustomerID]],'Medical Examinations'!A:J,5,FALSE)</f>
        <v>No</v>
      </c>
      <c r="G2234" s="6" t="str">
        <f>VLOOKUP(Table2[[#This Row],[CustomerID]],'Medical Examinations'!A:J,6,FALSE)</f>
        <v>No</v>
      </c>
      <c r="H2234" s="6">
        <f>VLOOKUP(Table2[[#This Row],[CustomerID]],'Medical Examinations'!A:J,7,FALSE)</f>
        <v>0</v>
      </c>
      <c r="I2234" s="6" t="str">
        <f>VLOOKUP(Table2[[#This Row],[CustomerID]],'Medical Examinations'!A:J,8,FALSE)</f>
        <v>No</v>
      </c>
      <c r="J2234" s="6">
        <f>VLOOKUP(Table2[[#This Row],[CustomerID]],'Medical Examinations'!A:J,9,FALSE)</f>
        <v>0</v>
      </c>
      <c r="K2234" s="6">
        <f>VLOOKUP(Table2[[#This Row],[CustomerID]],'Medical Examinations'!A:J,10,FALSE)</f>
        <v>0</v>
      </c>
      <c r="L2234" s="6" t="str">
        <f>VLOOKUP(Table2[[#This Row],[CustomerID]],'Hospitalisation Details'!A:M,12,FALSE)</f>
        <v>23-Aug-2001</v>
      </c>
      <c r="M2234" s="6">
        <f>VLOOKUP(Table2[[#This Row],[CustomerID]],'Hospitalisation Details'!A:M,7,FALSE)</f>
        <v>1421</v>
      </c>
      <c r="N2234" s="6" t="str">
        <f>VLOOKUP(Table2[[#This Row],[CustomerID]],'Hospitalisation Details'!A:M,8,FALSE)</f>
        <v>tier - 2</v>
      </c>
      <c r="O2234" s="6" t="str">
        <f>VLOOKUP(Table2[[#This Row],[CustomerID]],'Hospitalisation Details'!A:M,9,FALSE)</f>
        <v>tier - 2</v>
      </c>
      <c r="P2234" s="6" t="str">
        <f>VLOOKUP(Table2[[#This Row],[CustomerID]],'Hospitalisation Details'!A:M,10,FALSE)</f>
        <v>R1013</v>
      </c>
      <c r="Q2234" s="6">
        <f>VLOOKUP(Table2[[#This Row],[CustomerID]],'Hospitalisation Details'!A:M,13,FALSE)</f>
        <v>21</v>
      </c>
      <c r="R2234" s="41"/>
    </row>
    <row r="2235" spans="1:18" x14ac:dyDescent="0.3">
      <c r="A2235" s="6" t="str">
        <f>VLOOKUP('Customer Names'!A2235,'Customer Names'!A:A,1,FALSE)</f>
        <v>Id2234</v>
      </c>
      <c r="B2235" s="6" t="str">
        <f>VLOOKUP(Table2[[#This Row],[CustomerID]],'Customer Names'!A:E,4,FALSE)</f>
        <v xml:space="preserve">  Scott</v>
      </c>
      <c r="C2235" s="6">
        <f>VLOOKUP(Table2[[#This Row],[CustomerID]],'Medical Examinations'!A:J,2,FALSE)</f>
        <v>16.5</v>
      </c>
      <c r="D2235" s="6">
        <f>VLOOKUP(Table2[[#This Row],[CustomerID]],'Medical Examinations'!A:J,3,FALSE)</f>
        <v>4.1100000000000003</v>
      </c>
      <c r="E2235" s="6" t="str">
        <f>VLOOKUP(Table2[[#This Row],[CustomerID]],'Medical Examinations'!A:J,4,FALSE)</f>
        <v>Yes</v>
      </c>
      <c r="F2235" s="6" t="str">
        <f>VLOOKUP(Table2[[#This Row],[CustomerID]],'Medical Examinations'!A:J,5,FALSE)</f>
        <v>No</v>
      </c>
      <c r="G2235" s="6" t="str">
        <f>VLOOKUP(Table2[[#This Row],[CustomerID]],'Medical Examinations'!A:J,6,FALSE)</f>
        <v>No</v>
      </c>
      <c r="H2235" s="6">
        <f>VLOOKUP(Table2[[#This Row],[CustomerID]],'Medical Examinations'!A:J,7,FALSE)</f>
        <v>0</v>
      </c>
      <c r="I2235" s="6" t="str">
        <f>VLOOKUP(Table2[[#This Row],[CustomerID]],'Medical Examinations'!A:J,8,FALSE)</f>
        <v>No</v>
      </c>
      <c r="J2235" s="6">
        <f>VLOOKUP(Table2[[#This Row],[CustomerID]],'Medical Examinations'!A:J,9,FALSE)</f>
        <v>0</v>
      </c>
      <c r="K2235" s="6">
        <f>VLOOKUP(Table2[[#This Row],[CustomerID]],'Medical Examinations'!A:J,10,FALSE)</f>
        <v>0</v>
      </c>
      <c r="L2235" s="6" t="str">
        <f>VLOOKUP(Table2[[#This Row],[CustomerID]],'Hospitalisation Details'!A:M,12,FALSE)</f>
        <v>23-Jun-1996</v>
      </c>
      <c r="M2235" s="6">
        <f>VLOOKUP(Table2[[#This Row],[CustomerID]],'Hospitalisation Details'!A:M,7,FALSE)</f>
        <v>1417</v>
      </c>
      <c r="N2235" s="6" t="str">
        <f>VLOOKUP(Table2[[#This Row],[CustomerID]],'Hospitalisation Details'!A:M,8,FALSE)</f>
        <v>tier - 2</v>
      </c>
      <c r="O2235" s="6" t="str">
        <f>VLOOKUP(Table2[[#This Row],[CustomerID]],'Hospitalisation Details'!A:M,9,FALSE)</f>
        <v>tier - 3</v>
      </c>
      <c r="P2235" s="6" t="str">
        <f>VLOOKUP(Table2[[#This Row],[CustomerID]],'Hospitalisation Details'!A:M,10,FALSE)</f>
        <v>R1013</v>
      </c>
      <c r="Q2235" s="6">
        <f>VLOOKUP(Table2[[#This Row],[CustomerID]],'Hospitalisation Details'!A:M,13,FALSE)</f>
        <v>26</v>
      </c>
      <c r="R2235" s="41"/>
    </row>
    <row r="2236" spans="1:18" x14ac:dyDescent="0.3">
      <c r="A2236" s="6" t="str">
        <f>VLOOKUP('Customer Names'!A2236,'Customer Names'!A:A,1,FALSE)</f>
        <v>Id2235</v>
      </c>
      <c r="B2236" s="6" t="str">
        <f>VLOOKUP(Table2[[#This Row],[CustomerID]],'Customer Names'!A:E,4,FALSE)</f>
        <v xml:space="preserve">  John</v>
      </c>
      <c r="C2236" s="6">
        <f>VLOOKUP(Table2[[#This Row],[CustomerID]],'Medical Examinations'!A:J,2,FALSE)</f>
        <v>15.41</v>
      </c>
      <c r="D2236" s="6">
        <f>VLOOKUP(Table2[[#This Row],[CustomerID]],'Medical Examinations'!A:J,3,FALSE)</f>
        <v>5.43</v>
      </c>
      <c r="E2236" s="6" t="str">
        <f>VLOOKUP(Table2[[#This Row],[CustomerID]],'Medical Examinations'!A:J,4,FALSE)</f>
        <v>Yes</v>
      </c>
      <c r="F2236" s="6" t="str">
        <f>VLOOKUP(Table2[[#This Row],[CustomerID]],'Medical Examinations'!A:J,5,FALSE)</f>
        <v>No</v>
      </c>
      <c r="G2236" s="6" t="str">
        <f>VLOOKUP(Table2[[#This Row],[CustomerID]],'Medical Examinations'!A:J,6,FALSE)</f>
        <v>Yes</v>
      </c>
      <c r="H2236" s="6">
        <f>VLOOKUP(Table2[[#This Row],[CustomerID]],'Medical Examinations'!A:J,7,FALSE)</f>
        <v>1</v>
      </c>
      <c r="I2236" s="6" t="str">
        <f>VLOOKUP(Table2[[#This Row],[CustomerID]],'Medical Examinations'!A:J,8,FALSE)</f>
        <v>No</v>
      </c>
      <c r="J2236" s="6">
        <f>VLOOKUP(Table2[[#This Row],[CustomerID]],'Medical Examinations'!A:J,9,FALSE)</f>
        <v>0</v>
      </c>
      <c r="K2236" s="6">
        <f>VLOOKUP(Table2[[#This Row],[CustomerID]],'Medical Examinations'!A:J,10,FALSE)</f>
        <v>0</v>
      </c>
      <c r="L2236" s="6" t="str">
        <f>VLOOKUP(Table2[[#This Row],[CustomerID]],'Hospitalisation Details'!A:M,12,FALSE)</f>
        <v>27-Oct-1997</v>
      </c>
      <c r="M2236" s="6">
        <f>VLOOKUP(Table2[[#This Row],[CustomerID]],'Hospitalisation Details'!A:M,7,FALSE)</f>
        <v>1402</v>
      </c>
      <c r="N2236" s="6" t="str">
        <f>VLOOKUP(Table2[[#This Row],[CustomerID]],'Hospitalisation Details'!A:M,8,FALSE)</f>
        <v>tier - 2</v>
      </c>
      <c r="O2236" s="6" t="str">
        <f>VLOOKUP(Table2[[#This Row],[CustomerID]],'Hospitalisation Details'!A:M,9,FALSE)</f>
        <v>tier - 3</v>
      </c>
      <c r="P2236" s="6" t="str">
        <f>VLOOKUP(Table2[[#This Row],[CustomerID]],'Hospitalisation Details'!A:M,10,FALSE)</f>
        <v>R1011</v>
      </c>
      <c r="Q2236" s="6">
        <f>VLOOKUP(Table2[[#This Row],[CustomerID]],'Hospitalisation Details'!A:M,13,FALSE)</f>
        <v>25</v>
      </c>
      <c r="R2236" s="41"/>
    </row>
    <row r="2237" spans="1:18" x14ac:dyDescent="0.3">
      <c r="A2237" s="6" t="str">
        <f>VLOOKUP('Customer Names'!A2237,'Customer Names'!A:A,1,FALSE)</f>
        <v>Id2236</v>
      </c>
      <c r="B2237" s="6" t="str">
        <f>VLOOKUP(Table2[[#This Row],[CustomerID]],'Customer Names'!A:E,4,FALSE)</f>
        <v xml:space="preserve">  Maaikel</v>
      </c>
      <c r="C2237" s="6">
        <f>VLOOKUP(Table2[[#This Row],[CustomerID]],'Medical Examinations'!A:J,2,FALSE)</f>
        <v>24.59</v>
      </c>
      <c r="D2237" s="6">
        <f>VLOOKUP(Table2[[#This Row],[CustomerID]],'Medical Examinations'!A:J,3,FALSE)</f>
        <v>4.38</v>
      </c>
      <c r="E2237" s="6" t="str">
        <f>VLOOKUP(Table2[[#This Row],[CustomerID]],'Medical Examinations'!A:J,4,FALSE)</f>
        <v>No</v>
      </c>
      <c r="F2237" s="6" t="str">
        <f>VLOOKUP(Table2[[#This Row],[CustomerID]],'Medical Examinations'!A:J,5,FALSE)</f>
        <v>No</v>
      </c>
      <c r="G2237" s="6" t="str">
        <f>VLOOKUP(Table2[[#This Row],[CustomerID]],'Medical Examinations'!A:J,6,FALSE)</f>
        <v>No</v>
      </c>
      <c r="H2237" s="6">
        <f>VLOOKUP(Table2[[#This Row],[CustomerID]],'Medical Examinations'!A:J,7,FALSE)</f>
        <v>1</v>
      </c>
      <c r="I2237" s="6" t="str">
        <f>VLOOKUP(Table2[[#This Row],[CustomerID]],'Medical Examinations'!A:J,8,FALSE)</f>
        <v>No</v>
      </c>
      <c r="J2237" s="6">
        <f>VLOOKUP(Table2[[#This Row],[CustomerID]],'Medical Examinations'!A:J,9,FALSE)</f>
        <v>0</v>
      </c>
      <c r="K2237" s="6">
        <f>VLOOKUP(Table2[[#This Row],[CustomerID]],'Medical Examinations'!A:J,10,FALSE)</f>
        <v>0</v>
      </c>
      <c r="L2237" s="6" t="str">
        <f>VLOOKUP(Table2[[#This Row],[CustomerID]],'Hospitalisation Details'!A:M,12,FALSE)</f>
        <v>5-Sep-1998</v>
      </c>
      <c r="M2237" s="6">
        <f>VLOOKUP(Table2[[#This Row],[CustomerID]],'Hospitalisation Details'!A:M,7,FALSE)</f>
        <v>1400.44</v>
      </c>
      <c r="N2237" s="6" t="str">
        <f>VLOOKUP(Table2[[#This Row],[CustomerID]],'Hospitalisation Details'!A:M,8,FALSE)</f>
        <v>tier - 2</v>
      </c>
      <c r="O2237" s="6" t="str">
        <f>VLOOKUP(Table2[[#This Row],[CustomerID]],'Hospitalisation Details'!A:M,9,FALSE)</f>
        <v>tier - 2</v>
      </c>
      <c r="P2237" s="6" t="str">
        <f>VLOOKUP(Table2[[#This Row],[CustomerID]],'Hospitalisation Details'!A:M,10,FALSE)</f>
        <v>R1013</v>
      </c>
      <c r="Q2237" s="6">
        <f>VLOOKUP(Table2[[#This Row],[CustomerID]],'Hospitalisation Details'!A:M,13,FALSE)</f>
        <v>24</v>
      </c>
      <c r="R2237" s="41"/>
    </row>
    <row r="2238" spans="1:18" x14ac:dyDescent="0.3">
      <c r="A2238" s="6" t="str">
        <f>VLOOKUP('Customer Names'!A2238,'Customer Names'!A:A,1,FALSE)</f>
        <v>Id2237</v>
      </c>
      <c r="B2238" s="6" t="str">
        <f>VLOOKUP(Table2[[#This Row],[CustomerID]],'Customer Names'!A:E,4,FALSE)</f>
        <v xml:space="preserve">  Daniel C</v>
      </c>
      <c r="C2238" s="6">
        <f>VLOOKUP(Table2[[#This Row],[CustomerID]],'Medical Examinations'!A:J,2,FALSE)</f>
        <v>33.33</v>
      </c>
      <c r="D2238" s="6">
        <f>VLOOKUP(Table2[[#This Row],[CustomerID]],'Medical Examinations'!A:J,3,FALSE)</f>
        <v>9.7899999999999991</v>
      </c>
      <c r="E2238" s="6" t="str">
        <f>VLOOKUP(Table2[[#This Row],[CustomerID]],'Medical Examinations'!A:J,4,FALSE)</f>
        <v>No</v>
      </c>
      <c r="F2238" s="6" t="str">
        <f>VLOOKUP(Table2[[#This Row],[CustomerID]],'Medical Examinations'!A:J,5,FALSE)</f>
        <v>No</v>
      </c>
      <c r="G2238" s="6" t="str">
        <f>VLOOKUP(Table2[[#This Row],[CustomerID]],'Medical Examinations'!A:J,6,FALSE)</f>
        <v>No</v>
      </c>
      <c r="H2238" s="6">
        <f>VLOOKUP(Table2[[#This Row],[CustomerID]],'Medical Examinations'!A:J,7,FALSE)</f>
        <v>0</v>
      </c>
      <c r="I2238" s="6" t="str">
        <f>VLOOKUP(Table2[[#This Row],[CustomerID]],'Medical Examinations'!A:J,8,FALSE)</f>
        <v>No</v>
      </c>
      <c r="J2238" s="6">
        <f>VLOOKUP(Table2[[#This Row],[CustomerID]],'Medical Examinations'!A:J,9,FALSE)</f>
        <v>0</v>
      </c>
      <c r="K2238" s="6">
        <f>VLOOKUP(Table2[[#This Row],[CustomerID]],'Medical Examinations'!A:J,10,FALSE)</f>
        <v>0</v>
      </c>
      <c r="L2238" s="6" t="str">
        <f>VLOOKUP(Table2[[#This Row],[CustomerID]],'Hospitalisation Details'!A:M,12,FALSE)</f>
        <v>22-Dec-2002</v>
      </c>
      <c r="M2238" s="6">
        <f>VLOOKUP(Table2[[#This Row],[CustomerID]],'Hospitalisation Details'!A:M,7,FALSE)</f>
        <v>1391.53</v>
      </c>
      <c r="N2238" s="6" t="str">
        <f>VLOOKUP(Table2[[#This Row],[CustomerID]],'Hospitalisation Details'!A:M,8,FALSE)</f>
        <v>tier - 2</v>
      </c>
      <c r="O2238" s="6" t="str">
        <f>VLOOKUP(Table2[[#This Row],[CustomerID]],'Hospitalisation Details'!A:M,9,FALSE)</f>
        <v>tier - 1</v>
      </c>
      <c r="P2238" s="6" t="str">
        <f>VLOOKUP(Table2[[#This Row],[CustomerID]],'Hospitalisation Details'!A:M,10,FALSE)</f>
        <v>R1013</v>
      </c>
      <c r="Q2238" s="6">
        <f>VLOOKUP(Table2[[#This Row],[CustomerID]],'Hospitalisation Details'!A:M,13,FALSE)</f>
        <v>20</v>
      </c>
      <c r="R2238" s="41"/>
    </row>
    <row r="2239" spans="1:18" x14ac:dyDescent="0.3">
      <c r="A2239" s="6" t="str">
        <f>VLOOKUP('Customer Names'!A2239,'Customer Names'!A:A,1,FALSE)</f>
        <v>Id2238</v>
      </c>
      <c r="B2239" s="6" t="str">
        <f>VLOOKUP(Table2[[#This Row],[CustomerID]],'Customer Names'!A:E,4,FALSE)</f>
        <v xml:space="preserve">  Christopher S</v>
      </c>
      <c r="C2239" s="6">
        <f>VLOOKUP(Table2[[#This Row],[CustomerID]],'Medical Examinations'!A:J,2,FALSE)</f>
        <v>18.5</v>
      </c>
      <c r="D2239" s="6">
        <f>VLOOKUP(Table2[[#This Row],[CustomerID]],'Medical Examinations'!A:J,3,FALSE)</f>
        <v>11.84</v>
      </c>
      <c r="E2239" s="6" t="str">
        <f>VLOOKUP(Table2[[#This Row],[CustomerID]],'Medical Examinations'!A:J,4,FALSE)</f>
        <v>No</v>
      </c>
      <c r="F2239" s="6" t="str">
        <f>VLOOKUP(Table2[[#This Row],[CustomerID]],'Medical Examinations'!A:J,5,FALSE)</f>
        <v>No</v>
      </c>
      <c r="G2239" s="6" t="str">
        <f>VLOOKUP(Table2[[#This Row],[CustomerID]],'Medical Examinations'!A:J,6,FALSE)</f>
        <v>No</v>
      </c>
      <c r="H2239" s="6">
        <f>VLOOKUP(Table2[[#This Row],[CustomerID]],'Medical Examinations'!A:J,7,FALSE)</f>
        <v>0</v>
      </c>
      <c r="I2239" s="6" t="str">
        <f>VLOOKUP(Table2[[#This Row],[CustomerID]],'Medical Examinations'!A:J,8,FALSE)</f>
        <v>No</v>
      </c>
      <c r="J2239" s="6">
        <f>VLOOKUP(Table2[[#This Row],[CustomerID]],'Medical Examinations'!A:J,9,FALSE)</f>
        <v>0</v>
      </c>
      <c r="K2239" s="6">
        <f>VLOOKUP(Table2[[#This Row],[CustomerID]],'Medical Examinations'!A:J,10,FALSE)</f>
        <v>0</v>
      </c>
      <c r="L2239" s="6" t="str">
        <f>VLOOKUP(Table2[[#This Row],[CustomerID]],'Hospitalisation Details'!A:M,12,FALSE)</f>
        <v>14-Nov-2002</v>
      </c>
      <c r="M2239" s="6">
        <f>VLOOKUP(Table2[[#This Row],[CustomerID]],'Hospitalisation Details'!A:M,7,FALSE)</f>
        <v>1390</v>
      </c>
      <c r="N2239" s="6" t="str">
        <f>VLOOKUP(Table2[[#This Row],[CustomerID]],'Hospitalisation Details'!A:M,8,FALSE)</f>
        <v>tier - 2</v>
      </c>
      <c r="O2239" s="6" t="str">
        <f>VLOOKUP(Table2[[#This Row],[CustomerID]],'Hospitalisation Details'!A:M,9,FALSE)</f>
        <v>tier - 2</v>
      </c>
      <c r="P2239" s="6" t="str">
        <f>VLOOKUP(Table2[[#This Row],[CustomerID]],'Hospitalisation Details'!A:M,10,FALSE)</f>
        <v>R1013</v>
      </c>
      <c r="Q2239" s="6">
        <f>VLOOKUP(Table2[[#This Row],[CustomerID]],'Hospitalisation Details'!A:M,13,FALSE)</f>
        <v>20</v>
      </c>
      <c r="R2239" s="41"/>
    </row>
    <row r="2240" spans="1:18" x14ac:dyDescent="0.3">
      <c r="A2240" s="6" t="str">
        <f>VLOOKUP('Customer Names'!A2240,'Customer Names'!A:A,1,FALSE)</f>
        <v>Id2239</v>
      </c>
      <c r="B2240" s="6" t="str">
        <f>VLOOKUP(Table2[[#This Row],[CustomerID]],'Customer Names'!A:E,4,FALSE)</f>
        <v xml:space="preserve">  William R</v>
      </c>
      <c r="C2240" s="6">
        <f>VLOOKUP(Table2[[#This Row],[CustomerID]],'Medical Examinations'!A:J,2,FALSE)</f>
        <v>18.579999999999998</v>
      </c>
      <c r="D2240" s="6">
        <f>VLOOKUP(Table2[[#This Row],[CustomerID]],'Medical Examinations'!A:J,3,FALSE)</f>
        <v>6.22</v>
      </c>
      <c r="E2240" s="6" t="str">
        <f>VLOOKUP(Table2[[#This Row],[CustomerID]],'Medical Examinations'!A:J,4,FALSE)</f>
        <v>No</v>
      </c>
      <c r="F2240" s="6" t="str">
        <f>VLOOKUP(Table2[[#This Row],[CustomerID]],'Medical Examinations'!A:J,5,FALSE)</f>
        <v>No</v>
      </c>
      <c r="G2240" s="6" t="str">
        <f>VLOOKUP(Table2[[#This Row],[CustomerID]],'Medical Examinations'!A:J,6,FALSE)</f>
        <v>No</v>
      </c>
      <c r="H2240" s="6">
        <f>VLOOKUP(Table2[[#This Row],[CustomerID]],'Medical Examinations'!A:J,7,FALSE)</f>
        <v>0</v>
      </c>
      <c r="I2240" s="6" t="str">
        <f>VLOOKUP(Table2[[#This Row],[CustomerID]],'Medical Examinations'!A:J,8,FALSE)</f>
        <v>No</v>
      </c>
      <c r="J2240" s="6">
        <f>VLOOKUP(Table2[[#This Row],[CustomerID]],'Medical Examinations'!A:J,9,FALSE)</f>
        <v>0</v>
      </c>
      <c r="K2240" s="6">
        <f>VLOOKUP(Table2[[#This Row],[CustomerID]],'Medical Examinations'!A:J,10,FALSE)</f>
        <v>0</v>
      </c>
      <c r="L2240" s="6" t="str">
        <f>VLOOKUP(Table2[[#This Row],[CustomerID]],'Hospitalisation Details'!A:M,12,FALSE)</f>
        <v>6-Jul-1999</v>
      </c>
      <c r="M2240" s="6">
        <f>VLOOKUP(Table2[[#This Row],[CustomerID]],'Hospitalisation Details'!A:M,7,FALSE)</f>
        <v>1389</v>
      </c>
      <c r="N2240" s="6" t="str">
        <f>VLOOKUP(Table2[[#This Row],[CustomerID]],'Hospitalisation Details'!A:M,8,FALSE)</f>
        <v>tier - 2</v>
      </c>
      <c r="O2240" s="6" t="str">
        <f>VLOOKUP(Table2[[#This Row],[CustomerID]],'Hospitalisation Details'!A:M,9,FALSE)</f>
        <v>tier - 2</v>
      </c>
      <c r="P2240" s="6" t="str">
        <f>VLOOKUP(Table2[[#This Row],[CustomerID]],'Hospitalisation Details'!A:M,10,FALSE)</f>
        <v>R1013</v>
      </c>
      <c r="Q2240" s="6">
        <f>VLOOKUP(Table2[[#This Row],[CustomerID]],'Hospitalisation Details'!A:M,13,FALSE)</f>
        <v>23</v>
      </c>
      <c r="R2240" s="41"/>
    </row>
    <row r="2241" spans="1:18" x14ac:dyDescent="0.3">
      <c r="A2241" s="6" t="str">
        <f>VLOOKUP('Customer Names'!A2241,'Customer Names'!A:A,1,FALSE)</f>
        <v>Id2240</v>
      </c>
      <c r="B2241" s="6" t="str">
        <f>VLOOKUP(Table2[[#This Row],[CustomerID]],'Customer Names'!A:E,4,FALSE)</f>
        <v xml:space="preserve">  Lyndsy</v>
      </c>
      <c r="C2241" s="6">
        <f>VLOOKUP(Table2[[#This Row],[CustomerID]],'Medical Examinations'!A:J,2,FALSE)</f>
        <v>16.64</v>
      </c>
      <c r="D2241" s="6">
        <f>VLOOKUP(Table2[[#This Row],[CustomerID]],'Medical Examinations'!A:J,3,FALSE)</f>
        <v>10.01</v>
      </c>
      <c r="E2241" s="6" t="str">
        <f>VLOOKUP(Table2[[#This Row],[CustomerID]],'Medical Examinations'!A:J,4,FALSE)</f>
        <v>No</v>
      </c>
      <c r="F2241" s="6" t="str">
        <f>VLOOKUP(Table2[[#This Row],[CustomerID]],'Medical Examinations'!A:J,5,FALSE)</f>
        <v>No</v>
      </c>
      <c r="G2241" s="6" t="str">
        <f>VLOOKUP(Table2[[#This Row],[CustomerID]],'Medical Examinations'!A:J,6,FALSE)</f>
        <v>No</v>
      </c>
      <c r="H2241" s="6">
        <f>VLOOKUP(Table2[[#This Row],[CustomerID]],'Medical Examinations'!A:J,7,FALSE)</f>
        <v>0</v>
      </c>
      <c r="I2241" s="6" t="str">
        <f>VLOOKUP(Table2[[#This Row],[CustomerID]],'Medical Examinations'!A:J,8,FALSE)</f>
        <v>No</v>
      </c>
      <c r="J2241" s="6">
        <f>VLOOKUP(Table2[[#This Row],[CustomerID]],'Medical Examinations'!A:J,9,FALSE)</f>
        <v>0</v>
      </c>
      <c r="K2241" s="6">
        <f>VLOOKUP(Table2[[#This Row],[CustomerID]],'Medical Examinations'!A:J,10,FALSE)</f>
        <v>0</v>
      </c>
      <c r="L2241" s="6" t="str">
        <f>VLOOKUP(Table2[[#This Row],[CustomerID]],'Hospitalisation Details'!A:M,12,FALSE)</f>
        <v>15-Aug-2002</v>
      </c>
      <c r="M2241" s="6">
        <f>VLOOKUP(Table2[[#This Row],[CustomerID]],'Hospitalisation Details'!A:M,7,FALSE)</f>
        <v>1382</v>
      </c>
      <c r="N2241" s="6" t="str">
        <f>VLOOKUP(Table2[[#This Row],[CustomerID]],'Hospitalisation Details'!A:M,8,FALSE)</f>
        <v>tier - 2</v>
      </c>
      <c r="O2241" s="6" t="str">
        <f>VLOOKUP(Table2[[#This Row],[CustomerID]],'Hospitalisation Details'!A:M,9,FALSE)</f>
        <v>tier - 1</v>
      </c>
      <c r="P2241" s="6" t="str">
        <f>VLOOKUP(Table2[[#This Row],[CustomerID]],'Hospitalisation Details'!A:M,10,FALSE)</f>
        <v>R1013</v>
      </c>
      <c r="Q2241" s="6">
        <f>VLOOKUP(Table2[[#This Row],[CustomerID]],'Hospitalisation Details'!A:M,13,FALSE)</f>
        <v>20</v>
      </c>
      <c r="R2241" s="41"/>
    </row>
    <row r="2242" spans="1:18" x14ac:dyDescent="0.3">
      <c r="A2242" s="6" t="str">
        <f>VLOOKUP('Customer Names'!A2242,'Customer Names'!A:A,1,FALSE)</f>
        <v>Id2241</v>
      </c>
      <c r="B2242" s="6" t="str">
        <f>VLOOKUP(Table2[[#This Row],[CustomerID]],'Customer Names'!A:E,4,FALSE)</f>
        <v xml:space="preserve">  Jessica</v>
      </c>
      <c r="C2242" s="6">
        <f>VLOOKUP(Table2[[#This Row],[CustomerID]],'Medical Examinations'!A:J,2,FALSE)</f>
        <v>19.329999999999998</v>
      </c>
      <c r="D2242" s="6">
        <f>VLOOKUP(Table2[[#This Row],[CustomerID]],'Medical Examinations'!A:J,3,FALSE)</f>
        <v>4.32</v>
      </c>
      <c r="E2242" s="6" t="str">
        <f>VLOOKUP(Table2[[#This Row],[CustomerID]],'Medical Examinations'!A:J,4,FALSE)</f>
        <v>No</v>
      </c>
      <c r="F2242" s="6" t="str">
        <f>VLOOKUP(Table2[[#This Row],[CustomerID]],'Medical Examinations'!A:J,5,FALSE)</f>
        <v>No</v>
      </c>
      <c r="G2242" s="6" t="str">
        <f>VLOOKUP(Table2[[#This Row],[CustomerID]],'Medical Examinations'!A:J,6,FALSE)</f>
        <v>No</v>
      </c>
      <c r="H2242" s="6">
        <f>VLOOKUP(Table2[[#This Row],[CustomerID]],'Medical Examinations'!A:J,7,FALSE)</f>
        <v>1</v>
      </c>
      <c r="I2242" s="6" t="str">
        <f>VLOOKUP(Table2[[#This Row],[CustomerID]],'Medical Examinations'!A:J,8,FALSE)</f>
        <v>No</v>
      </c>
      <c r="J2242" s="6">
        <f>VLOOKUP(Table2[[#This Row],[CustomerID]],'Medical Examinations'!A:J,9,FALSE)</f>
        <v>0</v>
      </c>
      <c r="K2242" s="6">
        <f>VLOOKUP(Table2[[#This Row],[CustomerID]],'Medical Examinations'!A:J,10,FALSE)</f>
        <v>0</v>
      </c>
      <c r="L2242" s="6" t="str">
        <f>VLOOKUP(Table2[[#This Row],[CustomerID]],'Hospitalisation Details'!A:M,12,FALSE)</f>
        <v>3-Dec-1998</v>
      </c>
      <c r="M2242" s="6">
        <f>VLOOKUP(Table2[[#This Row],[CustomerID]],'Hospitalisation Details'!A:M,7,FALSE)</f>
        <v>1359</v>
      </c>
      <c r="N2242" s="6" t="str">
        <f>VLOOKUP(Table2[[#This Row],[CustomerID]],'Hospitalisation Details'!A:M,8,FALSE)</f>
        <v>tier - 2</v>
      </c>
      <c r="O2242" s="6" t="str">
        <f>VLOOKUP(Table2[[#This Row],[CustomerID]],'Hospitalisation Details'!A:M,9,FALSE)</f>
        <v>tier - 1</v>
      </c>
      <c r="P2242" s="6" t="str">
        <f>VLOOKUP(Table2[[#This Row],[CustomerID]],'Hospitalisation Details'!A:M,10,FALSE)</f>
        <v>R1013</v>
      </c>
      <c r="Q2242" s="6">
        <f>VLOOKUP(Table2[[#This Row],[CustomerID]],'Hospitalisation Details'!A:M,13,FALSE)</f>
        <v>24</v>
      </c>
      <c r="R2242" s="41"/>
    </row>
    <row r="2243" spans="1:18" x14ac:dyDescent="0.3">
      <c r="A2243" s="6" t="str">
        <f>VLOOKUP('Customer Names'!A2243,'Customer Names'!A:A,1,FALSE)</f>
        <v>Id2242</v>
      </c>
      <c r="B2243" s="6" t="str">
        <f>VLOOKUP(Table2[[#This Row],[CustomerID]],'Customer Names'!A:E,4,FALSE)</f>
        <v xml:space="preserve">  Anna</v>
      </c>
      <c r="C2243" s="6">
        <f>VLOOKUP(Table2[[#This Row],[CustomerID]],'Medical Examinations'!A:J,2,FALSE)</f>
        <v>21.26</v>
      </c>
      <c r="D2243" s="6">
        <f>VLOOKUP(Table2[[#This Row],[CustomerID]],'Medical Examinations'!A:J,3,FALSE)</f>
        <v>5.65</v>
      </c>
      <c r="E2243" s="6" t="str">
        <f>VLOOKUP(Table2[[#This Row],[CustomerID]],'Medical Examinations'!A:J,4,FALSE)</f>
        <v>Yes</v>
      </c>
      <c r="F2243" s="6" t="str">
        <f>VLOOKUP(Table2[[#This Row],[CustomerID]],'Medical Examinations'!A:J,5,FALSE)</f>
        <v>No</v>
      </c>
      <c r="G2243" s="6" t="str">
        <f>VLOOKUP(Table2[[#This Row],[CustomerID]],'Medical Examinations'!A:J,6,FALSE)</f>
        <v>Yes</v>
      </c>
      <c r="H2243" s="6">
        <f>VLOOKUP(Table2[[#This Row],[CustomerID]],'Medical Examinations'!A:J,7,FALSE)</f>
        <v>1</v>
      </c>
      <c r="I2243" s="6" t="str">
        <f>VLOOKUP(Table2[[#This Row],[CustomerID]],'Medical Examinations'!A:J,8,FALSE)</f>
        <v>No</v>
      </c>
      <c r="J2243" s="6">
        <f>VLOOKUP(Table2[[#This Row],[CustomerID]],'Medical Examinations'!A:J,9,FALSE)</f>
        <v>0</v>
      </c>
      <c r="K2243" s="6">
        <f>VLOOKUP(Table2[[#This Row],[CustomerID]],'Medical Examinations'!A:J,10,FALSE)</f>
        <v>0</v>
      </c>
      <c r="L2243" s="6" t="str">
        <f>VLOOKUP(Table2[[#This Row],[CustomerID]],'Hospitalisation Details'!A:M,12,FALSE)</f>
        <v>7-Nov-1997</v>
      </c>
      <c r="M2243" s="6">
        <f>VLOOKUP(Table2[[#This Row],[CustomerID]],'Hospitalisation Details'!A:M,7,FALSE)</f>
        <v>1341.16</v>
      </c>
      <c r="N2243" s="6" t="str">
        <f>VLOOKUP(Table2[[#This Row],[CustomerID]],'Hospitalisation Details'!A:M,8,FALSE)</f>
        <v>tier - 2</v>
      </c>
      <c r="O2243" s="6" t="str">
        <f>VLOOKUP(Table2[[#This Row],[CustomerID]],'Hospitalisation Details'!A:M,9,FALSE)</f>
        <v>tier - 2</v>
      </c>
      <c r="P2243" s="6" t="str">
        <f>VLOOKUP(Table2[[#This Row],[CustomerID]],'Hospitalisation Details'!A:M,10,FALSE)</f>
        <v>R1012</v>
      </c>
      <c r="Q2243" s="6">
        <f>VLOOKUP(Table2[[#This Row],[CustomerID]],'Hospitalisation Details'!A:M,13,FALSE)</f>
        <v>25</v>
      </c>
      <c r="R2243" s="41"/>
    </row>
    <row r="2244" spans="1:18" x14ac:dyDescent="0.3">
      <c r="A2244" s="6" t="str">
        <f>VLOOKUP('Customer Names'!A2244,'Customer Names'!A:A,1,FALSE)</f>
        <v>Id2243</v>
      </c>
      <c r="B2244" s="6" t="str">
        <f>VLOOKUP(Table2[[#This Row],[CustomerID]],'Customer Names'!A:E,4,FALSE)</f>
        <v xml:space="preserve">  Jordan</v>
      </c>
      <c r="C2244" s="6">
        <f>VLOOKUP(Table2[[#This Row],[CustomerID]],'Medical Examinations'!A:J,2,FALSE)</f>
        <v>15.6</v>
      </c>
      <c r="D2244" s="6">
        <f>VLOOKUP(Table2[[#This Row],[CustomerID]],'Medical Examinations'!A:J,3,FALSE)</f>
        <v>4.12</v>
      </c>
      <c r="E2244" s="6" t="str">
        <f>VLOOKUP(Table2[[#This Row],[CustomerID]],'Medical Examinations'!A:J,4,FALSE)</f>
        <v>Yes</v>
      </c>
      <c r="F2244" s="6" t="str">
        <f>VLOOKUP(Table2[[#This Row],[CustomerID]],'Medical Examinations'!A:J,5,FALSE)</f>
        <v>No</v>
      </c>
      <c r="G2244" s="6" t="str">
        <f>VLOOKUP(Table2[[#This Row],[CustomerID]],'Medical Examinations'!A:J,6,FALSE)</f>
        <v>No</v>
      </c>
      <c r="H2244" s="6">
        <f>VLOOKUP(Table2[[#This Row],[CustomerID]],'Medical Examinations'!A:J,7,FALSE)</f>
        <v>1</v>
      </c>
      <c r="I2244" s="6" t="str">
        <f>VLOOKUP(Table2[[#This Row],[CustomerID]],'Medical Examinations'!A:J,8,FALSE)</f>
        <v>No</v>
      </c>
      <c r="J2244" s="6">
        <f>VLOOKUP(Table2[[#This Row],[CustomerID]],'Medical Examinations'!A:J,9,FALSE)</f>
        <v>0</v>
      </c>
      <c r="K2244" s="6">
        <f>VLOOKUP(Table2[[#This Row],[CustomerID]],'Medical Examinations'!A:J,10,FALSE)</f>
        <v>0</v>
      </c>
      <c r="L2244" s="6" t="str">
        <f>VLOOKUP(Table2[[#This Row],[CustomerID]],'Hospitalisation Details'!A:M,12,FALSE)</f>
        <v>30-Jul-1995</v>
      </c>
      <c r="M2244" s="6">
        <f>VLOOKUP(Table2[[#This Row],[CustomerID]],'Hospitalisation Details'!A:M,7,FALSE)</f>
        <v>1338</v>
      </c>
      <c r="N2244" s="6" t="str">
        <f>VLOOKUP(Table2[[#This Row],[CustomerID]],'Hospitalisation Details'!A:M,8,FALSE)</f>
        <v>tier - 2</v>
      </c>
      <c r="O2244" s="6" t="str">
        <f>VLOOKUP(Table2[[#This Row],[CustomerID]],'Hospitalisation Details'!A:M,9,FALSE)</f>
        <v>tier - 3</v>
      </c>
      <c r="P2244" s="6" t="str">
        <f>VLOOKUP(Table2[[#This Row],[CustomerID]],'Hospitalisation Details'!A:M,10,FALSE)</f>
        <v>R1012</v>
      </c>
      <c r="Q2244" s="6">
        <f>VLOOKUP(Table2[[#This Row],[CustomerID]],'Hospitalisation Details'!A:M,13,FALSE)</f>
        <v>27</v>
      </c>
      <c r="R2244" s="41"/>
    </row>
    <row r="2245" spans="1:18" x14ac:dyDescent="0.3">
      <c r="A2245" s="6" t="str">
        <f>VLOOKUP('Customer Names'!A2245,'Customer Names'!A:A,1,FALSE)</f>
        <v>Id2244</v>
      </c>
      <c r="B2245" s="6" t="str">
        <f>VLOOKUP(Table2[[#This Row],[CustomerID]],'Customer Names'!A:E,4,FALSE)</f>
        <v xml:space="preserve">  Brian</v>
      </c>
      <c r="C2245" s="6">
        <f>VLOOKUP(Table2[[#This Row],[CustomerID]],'Medical Examinations'!A:J,2,FALSE)</f>
        <v>24.39</v>
      </c>
      <c r="D2245" s="6">
        <f>VLOOKUP(Table2[[#This Row],[CustomerID]],'Medical Examinations'!A:J,3,FALSE)</f>
        <v>6.24</v>
      </c>
      <c r="E2245" s="6" t="str">
        <f>VLOOKUP(Table2[[#This Row],[CustomerID]],'Medical Examinations'!A:J,4,FALSE)</f>
        <v>No</v>
      </c>
      <c r="F2245" s="6" t="str">
        <f>VLOOKUP(Table2[[#This Row],[CustomerID]],'Medical Examinations'!A:J,5,FALSE)</f>
        <v>No</v>
      </c>
      <c r="G2245" s="6" t="str">
        <f>VLOOKUP(Table2[[#This Row],[CustomerID]],'Medical Examinations'!A:J,6,FALSE)</f>
        <v>No</v>
      </c>
      <c r="H2245" s="6">
        <f>VLOOKUP(Table2[[#This Row],[CustomerID]],'Medical Examinations'!A:J,7,FALSE)</f>
        <v>1</v>
      </c>
      <c r="I2245" s="6" t="str">
        <f>VLOOKUP(Table2[[#This Row],[CustomerID]],'Medical Examinations'!A:J,8,FALSE)</f>
        <v>No</v>
      </c>
      <c r="J2245" s="6">
        <f>VLOOKUP(Table2[[#This Row],[CustomerID]],'Medical Examinations'!A:J,9,FALSE)</f>
        <v>0</v>
      </c>
      <c r="K2245" s="6">
        <f>VLOOKUP(Table2[[#This Row],[CustomerID]],'Medical Examinations'!A:J,10,FALSE)</f>
        <v>0</v>
      </c>
      <c r="L2245" s="6" t="str">
        <f>VLOOKUP(Table2[[#This Row],[CustomerID]],'Hospitalisation Details'!A:M,12,FALSE)</f>
        <v>12-Jul-1998</v>
      </c>
      <c r="M2245" s="6">
        <f>VLOOKUP(Table2[[#This Row],[CustomerID]],'Hospitalisation Details'!A:M,7,FALSE)</f>
        <v>1332.61</v>
      </c>
      <c r="N2245" s="6" t="str">
        <f>VLOOKUP(Table2[[#This Row],[CustomerID]],'Hospitalisation Details'!A:M,8,FALSE)</f>
        <v>tier - 2</v>
      </c>
      <c r="O2245" s="6" t="str">
        <f>VLOOKUP(Table2[[#This Row],[CustomerID]],'Hospitalisation Details'!A:M,9,FALSE)</f>
        <v>tier - 3</v>
      </c>
      <c r="P2245" s="6" t="str">
        <f>VLOOKUP(Table2[[#This Row],[CustomerID]],'Hospitalisation Details'!A:M,10,FALSE)</f>
        <v>R1013</v>
      </c>
      <c r="Q2245" s="6">
        <f>VLOOKUP(Table2[[#This Row],[CustomerID]],'Hospitalisation Details'!A:M,13,FALSE)</f>
        <v>24</v>
      </c>
      <c r="R2245" s="41"/>
    </row>
    <row r="2246" spans="1:18" x14ac:dyDescent="0.3">
      <c r="A2246" s="6" t="str">
        <f>VLOOKUP('Customer Names'!A2246,'Customer Names'!A:A,1,FALSE)</f>
        <v>Id2245</v>
      </c>
      <c r="B2246" s="6" t="str">
        <f>VLOOKUP(Table2[[#This Row],[CustomerID]],'Customer Names'!A:E,4,FALSE)</f>
        <v xml:space="preserve">  Katherine A</v>
      </c>
      <c r="C2246" s="6">
        <f>VLOOKUP(Table2[[#This Row],[CustomerID]],'Medical Examinations'!A:J,2,FALSE)</f>
        <v>24.75</v>
      </c>
      <c r="D2246" s="6">
        <f>VLOOKUP(Table2[[#This Row],[CustomerID]],'Medical Examinations'!A:J,3,FALSE)</f>
        <v>4.83</v>
      </c>
      <c r="E2246" s="6" t="str">
        <f>VLOOKUP(Table2[[#This Row],[CustomerID]],'Medical Examinations'!A:J,4,FALSE)</f>
        <v>No</v>
      </c>
      <c r="F2246" s="6" t="str">
        <f>VLOOKUP(Table2[[#This Row],[CustomerID]],'Medical Examinations'!A:J,5,FALSE)</f>
        <v>No</v>
      </c>
      <c r="G2246" s="6" t="str">
        <f>VLOOKUP(Table2[[#This Row],[CustomerID]],'Medical Examinations'!A:J,6,FALSE)</f>
        <v>No</v>
      </c>
      <c r="H2246" s="6">
        <f>VLOOKUP(Table2[[#This Row],[CustomerID]],'Medical Examinations'!A:J,7,FALSE)</f>
        <v>0</v>
      </c>
      <c r="I2246" s="6" t="str">
        <f>VLOOKUP(Table2[[#This Row],[CustomerID]],'Medical Examinations'!A:J,8,FALSE)</f>
        <v>No</v>
      </c>
      <c r="J2246" s="6">
        <f>VLOOKUP(Table2[[#This Row],[CustomerID]],'Medical Examinations'!A:J,9,FALSE)</f>
        <v>0</v>
      </c>
      <c r="K2246" s="6">
        <f>VLOOKUP(Table2[[#This Row],[CustomerID]],'Medical Examinations'!A:J,10,FALSE)</f>
        <v>0</v>
      </c>
      <c r="L2246" s="6" t="str">
        <f>VLOOKUP(Table2[[#This Row],[CustomerID]],'Hospitalisation Details'!A:M,12,FALSE)</f>
        <v>14-Oct-1999</v>
      </c>
      <c r="M2246" s="6">
        <f>VLOOKUP(Table2[[#This Row],[CustomerID]],'Hospitalisation Details'!A:M,7,FALSE)</f>
        <v>1329.17</v>
      </c>
      <c r="N2246" s="6" t="str">
        <f>VLOOKUP(Table2[[#This Row],[CustomerID]],'Hospitalisation Details'!A:M,8,FALSE)</f>
        <v>tier - 2</v>
      </c>
      <c r="O2246" s="6" t="str">
        <f>VLOOKUP(Table2[[#This Row],[CustomerID]],'Hospitalisation Details'!A:M,9,FALSE)</f>
        <v>tier - 3</v>
      </c>
      <c r="P2246" s="6" t="str">
        <f>VLOOKUP(Table2[[#This Row],[CustomerID]],'Hospitalisation Details'!A:M,10,FALSE)</f>
        <v>R1013</v>
      </c>
      <c r="Q2246" s="6">
        <f>VLOOKUP(Table2[[#This Row],[CustomerID]],'Hospitalisation Details'!A:M,13,FALSE)</f>
        <v>23</v>
      </c>
      <c r="R2246" s="41"/>
    </row>
    <row r="2247" spans="1:18" x14ac:dyDescent="0.3">
      <c r="A2247" s="6" t="str">
        <f>VLOOKUP('Customer Names'!A2247,'Customer Names'!A:A,1,FALSE)</f>
        <v>Id2246</v>
      </c>
      <c r="B2247" s="6" t="str">
        <f>VLOOKUP(Table2[[#This Row],[CustomerID]],'Customer Names'!A:E,4,FALSE)</f>
        <v xml:space="preserve">  Melanie</v>
      </c>
      <c r="C2247" s="6">
        <f>VLOOKUP(Table2[[#This Row],[CustomerID]],'Medical Examinations'!A:J,2,FALSE)</f>
        <v>20.88</v>
      </c>
      <c r="D2247" s="6">
        <f>VLOOKUP(Table2[[#This Row],[CustomerID]],'Medical Examinations'!A:J,3,FALSE)</f>
        <v>7.4</v>
      </c>
      <c r="E2247" s="6" t="str">
        <f>VLOOKUP(Table2[[#This Row],[CustomerID]],'Medical Examinations'!A:J,4,FALSE)</f>
        <v>No</v>
      </c>
      <c r="F2247" s="6" t="str">
        <f>VLOOKUP(Table2[[#This Row],[CustomerID]],'Medical Examinations'!A:J,5,FALSE)</f>
        <v>No</v>
      </c>
      <c r="G2247" s="6" t="str">
        <f>VLOOKUP(Table2[[#This Row],[CustomerID]],'Medical Examinations'!A:J,6,FALSE)</f>
        <v>No</v>
      </c>
      <c r="H2247" s="6">
        <f>VLOOKUP(Table2[[#This Row],[CustomerID]],'Medical Examinations'!A:J,7,FALSE)</f>
        <v>0</v>
      </c>
      <c r="I2247" s="6" t="str">
        <f>VLOOKUP(Table2[[#This Row],[CustomerID]],'Medical Examinations'!A:J,8,FALSE)</f>
        <v>No</v>
      </c>
      <c r="J2247" s="6">
        <f>VLOOKUP(Table2[[#This Row],[CustomerID]],'Medical Examinations'!A:J,9,FALSE)</f>
        <v>0</v>
      </c>
      <c r="K2247" s="6">
        <f>VLOOKUP(Table2[[#This Row],[CustomerID]],'Medical Examinations'!A:J,10,FALSE)</f>
        <v>0</v>
      </c>
      <c r="L2247" s="6" t="str">
        <f>VLOOKUP(Table2[[#This Row],[CustomerID]],'Hospitalisation Details'!A:M,12,FALSE)</f>
        <v>13-Oct-2002</v>
      </c>
      <c r="M2247" s="6">
        <f>VLOOKUP(Table2[[#This Row],[CustomerID]],'Hospitalisation Details'!A:M,7,FALSE)</f>
        <v>1315</v>
      </c>
      <c r="N2247" s="6" t="str">
        <f>VLOOKUP(Table2[[#This Row],[CustomerID]],'Hospitalisation Details'!A:M,8,FALSE)</f>
        <v>tier - 2</v>
      </c>
      <c r="O2247" s="6" t="str">
        <f>VLOOKUP(Table2[[#This Row],[CustomerID]],'Hospitalisation Details'!A:M,9,FALSE)</f>
        <v>tier - 2</v>
      </c>
      <c r="P2247" s="6" t="str">
        <f>VLOOKUP(Table2[[#This Row],[CustomerID]],'Hospitalisation Details'!A:M,10,FALSE)</f>
        <v>R1013</v>
      </c>
      <c r="Q2247" s="6">
        <f>VLOOKUP(Table2[[#This Row],[CustomerID]],'Hospitalisation Details'!A:M,13,FALSE)</f>
        <v>20</v>
      </c>
      <c r="R2247" s="41"/>
    </row>
    <row r="2248" spans="1:18" x14ac:dyDescent="0.3">
      <c r="A2248" s="6" t="str">
        <f>VLOOKUP('Customer Names'!A2248,'Customer Names'!A:A,1,FALSE)</f>
        <v>Id2247</v>
      </c>
      <c r="B2248" s="6" t="str">
        <f>VLOOKUP(Table2[[#This Row],[CustomerID]],'Customer Names'!A:E,4,FALSE)</f>
        <v xml:space="preserve">  Jessica</v>
      </c>
      <c r="C2248" s="6">
        <f>VLOOKUP(Table2[[#This Row],[CustomerID]],'Medical Examinations'!A:J,2,FALSE)</f>
        <v>20.43</v>
      </c>
      <c r="D2248" s="6">
        <f>VLOOKUP(Table2[[#This Row],[CustomerID]],'Medical Examinations'!A:J,3,FALSE)</f>
        <v>4.54</v>
      </c>
      <c r="E2248" s="6" t="str">
        <f>VLOOKUP(Table2[[#This Row],[CustomerID]],'Medical Examinations'!A:J,4,FALSE)</f>
        <v>No</v>
      </c>
      <c r="F2248" s="6" t="str">
        <f>VLOOKUP(Table2[[#This Row],[CustomerID]],'Medical Examinations'!A:J,5,FALSE)</f>
        <v>No</v>
      </c>
      <c r="G2248" s="6" t="str">
        <f>VLOOKUP(Table2[[#This Row],[CustomerID]],'Medical Examinations'!A:J,6,FALSE)</f>
        <v>No</v>
      </c>
      <c r="H2248" s="6">
        <f>VLOOKUP(Table2[[#This Row],[CustomerID]],'Medical Examinations'!A:J,7,FALSE)</f>
        <v>0</v>
      </c>
      <c r="I2248" s="6" t="str">
        <f>VLOOKUP(Table2[[#This Row],[CustomerID]],'Medical Examinations'!A:J,8,FALSE)</f>
        <v>No</v>
      </c>
      <c r="J2248" s="6">
        <f>VLOOKUP(Table2[[#This Row],[CustomerID]],'Medical Examinations'!A:J,9,FALSE)</f>
        <v>0</v>
      </c>
      <c r="K2248" s="6">
        <f>VLOOKUP(Table2[[#This Row],[CustomerID]],'Medical Examinations'!A:J,10,FALSE)</f>
        <v>0</v>
      </c>
      <c r="L2248" s="6" t="str">
        <f>VLOOKUP(Table2[[#This Row],[CustomerID]],'Hospitalisation Details'!A:M,12,FALSE)</f>
        <v>2-Dec-1999</v>
      </c>
      <c r="M2248" s="6">
        <f>VLOOKUP(Table2[[#This Row],[CustomerID]],'Hospitalisation Details'!A:M,7,FALSE)</f>
        <v>1304</v>
      </c>
      <c r="N2248" s="6" t="str">
        <f>VLOOKUP(Table2[[#This Row],[CustomerID]],'Hospitalisation Details'!A:M,8,FALSE)</f>
        <v>tier - 2</v>
      </c>
      <c r="O2248" s="6" t="str">
        <f>VLOOKUP(Table2[[#This Row],[CustomerID]],'Hospitalisation Details'!A:M,9,FALSE)</f>
        <v>tier - 2</v>
      </c>
      <c r="P2248" s="6" t="str">
        <f>VLOOKUP(Table2[[#This Row],[CustomerID]],'Hospitalisation Details'!A:M,10,FALSE)</f>
        <v>R1013</v>
      </c>
      <c r="Q2248" s="6">
        <f>VLOOKUP(Table2[[#This Row],[CustomerID]],'Hospitalisation Details'!A:M,13,FALSE)</f>
        <v>23</v>
      </c>
      <c r="R2248" s="41"/>
    </row>
    <row r="2249" spans="1:18" x14ac:dyDescent="0.3">
      <c r="A2249" s="6" t="str">
        <f>VLOOKUP('Customer Names'!A2249,'Customer Names'!A:A,1,FALSE)</f>
        <v>Id2248</v>
      </c>
      <c r="B2249" s="6" t="str">
        <f>VLOOKUP(Table2[[#This Row],[CustomerID]],'Customer Names'!A:E,4,FALSE)</f>
        <v xml:space="preserve">  Eric S</v>
      </c>
      <c r="C2249" s="6">
        <f>VLOOKUP(Table2[[#This Row],[CustomerID]],'Medical Examinations'!A:J,2,FALSE)</f>
        <v>15.18</v>
      </c>
      <c r="D2249" s="6">
        <f>VLOOKUP(Table2[[#This Row],[CustomerID]],'Medical Examinations'!A:J,3,FALSE)</f>
        <v>11.11</v>
      </c>
      <c r="E2249" s="6" t="str">
        <f>VLOOKUP(Table2[[#This Row],[CustomerID]],'Medical Examinations'!A:J,4,FALSE)</f>
        <v>No</v>
      </c>
      <c r="F2249" s="6" t="str">
        <f>VLOOKUP(Table2[[#This Row],[CustomerID]],'Medical Examinations'!A:J,5,FALSE)</f>
        <v>No</v>
      </c>
      <c r="G2249" s="6" t="str">
        <f>VLOOKUP(Table2[[#This Row],[CustomerID]],'Medical Examinations'!A:J,6,FALSE)</f>
        <v>No</v>
      </c>
      <c r="H2249" s="6">
        <f>VLOOKUP(Table2[[#This Row],[CustomerID]],'Medical Examinations'!A:J,7,FALSE)</f>
        <v>0</v>
      </c>
      <c r="I2249" s="6" t="str">
        <f>VLOOKUP(Table2[[#This Row],[CustomerID]],'Medical Examinations'!A:J,8,FALSE)</f>
        <v>No</v>
      </c>
      <c r="J2249" s="6">
        <f>VLOOKUP(Table2[[#This Row],[CustomerID]],'Medical Examinations'!A:J,9,FALSE)</f>
        <v>0</v>
      </c>
      <c r="K2249" s="6">
        <f>VLOOKUP(Table2[[#This Row],[CustomerID]],'Medical Examinations'!A:J,10,FALSE)</f>
        <v>0</v>
      </c>
      <c r="L2249" s="6" t="str">
        <f>VLOOKUP(Table2[[#This Row],[CustomerID]],'Hospitalisation Details'!A:M,12,FALSE)</f>
        <v>10-Dec-2002</v>
      </c>
      <c r="M2249" s="6">
        <f>VLOOKUP(Table2[[#This Row],[CustomerID]],'Hospitalisation Details'!A:M,7,FALSE)</f>
        <v>1304</v>
      </c>
      <c r="N2249" s="6" t="str">
        <f>VLOOKUP(Table2[[#This Row],[CustomerID]],'Hospitalisation Details'!A:M,8,FALSE)</f>
        <v>tier - 2</v>
      </c>
      <c r="O2249" s="6" t="str">
        <f>VLOOKUP(Table2[[#This Row],[CustomerID]],'Hospitalisation Details'!A:M,9,FALSE)</f>
        <v>tier - 2</v>
      </c>
      <c r="P2249" s="6" t="str">
        <f>VLOOKUP(Table2[[#This Row],[CustomerID]],'Hospitalisation Details'!A:M,10,FALSE)</f>
        <v>R1012</v>
      </c>
      <c r="Q2249" s="6">
        <f>VLOOKUP(Table2[[#This Row],[CustomerID]],'Hospitalisation Details'!A:M,13,FALSE)</f>
        <v>20</v>
      </c>
      <c r="R2249" s="41"/>
    </row>
    <row r="2250" spans="1:18" x14ac:dyDescent="0.3">
      <c r="A2250" s="6" t="str">
        <f>VLOOKUP('Customer Names'!A2250,'Customer Names'!A:A,1,FALSE)</f>
        <v>Id2249</v>
      </c>
      <c r="B2250" s="6" t="str">
        <f>VLOOKUP(Table2[[#This Row],[CustomerID]],'Customer Names'!A:E,4,FALSE)</f>
        <v xml:space="preserve">  Joseph</v>
      </c>
      <c r="C2250" s="6">
        <f>VLOOKUP(Table2[[#This Row],[CustomerID]],'Medical Examinations'!A:J,2,FALSE)</f>
        <v>15.12</v>
      </c>
      <c r="D2250" s="6">
        <f>VLOOKUP(Table2[[#This Row],[CustomerID]],'Medical Examinations'!A:J,3,FALSE)</f>
        <v>4.03</v>
      </c>
      <c r="E2250" s="6" t="str">
        <f>VLOOKUP(Table2[[#This Row],[CustomerID]],'Medical Examinations'!A:J,4,FALSE)</f>
        <v>Yes</v>
      </c>
      <c r="F2250" s="6" t="str">
        <f>VLOOKUP(Table2[[#This Row],[CustomerID]],'Medical Examinations'!A:J,5,FALSE)</f>
        <v>No</v>
      </c>
      <c r="G2250" s="6" t="str">
        <f>VLOOKUP(Table2[[#This Row],[CustomerID]],'Medical Examinations'!A:J,6,FALSE)</f>
        <v>No</v>
      </c>
      <c r="H2250" s="6">
        <f>VLOOKUP(Table2[[#This Row],[CustomerID]],'Medical Examinations'!A:J,7,FALSE)</f>
        <v>0</v>
      </c>
      <c r="I2250" s="6" t="str">
        <f>VLOOKUP(Table2[[#This Row],[CustomerID]],'Medical Examinations'!A:J,8,FALSE)</f>
        <v>No</v>
      </c>
      <c r="J2250" s="6">
        <f>VLOOKUP(Table2[[#This Row],[CustomerID]],'Medical Examinations'!A:J,9,FALSE)</f>
        <v>0</v>
      </c>
      <c r="K2250" s="6">
        <f>VLOOKUP(Table2[[#This Row],[CustomerID]],'Medical Examinations'!A:J,10,FALSE)</f>
        <v>0</v>
      </c>
      <c r="L2250" s="6" t="str">
        <f>VLOOKUP(Table2[[#This Row],[CustomerID]],'Hospitalisation Details'!A:M,12,FALSE)</f>
        <v>29-Nov-2001</v>
      </c>
      <c r="M2250" s="6">
        <f>VLOOKUP(Table2[[#This Row],[CustomerID]],'Hospitalisation Details'!A:M,7,FALSE)</f>
        <v>1293</v>
      </c>
      <c r="N2250" s="6" t="str">
        <f>VLOOKUP(Table2[[#This Row],[CustomerID]],'Hospitalisation Details'!A:M,8,FALSE)</f>
        <v>tier - 2</v>
      </c>
      <c r="O2250" s="6" t="str">
        <f>VLOOKUP(Table2[[#This Row],[CustomerID]],'Hospitalisation Details'!A:M,9,FALSE)</f>
        <v>tier - 3</v>
      </c>
      <c r="P2250" s="6" t="str">
        <f>VLOOKUP(Table2[[#This Row],[CustomerID]],'Hospitalisation Details'!A:M,10,FALSE)</f>
        <v>R1012</v>
      </c>
      <c r="Q2250" s="6">
        <f>VLOOKUP(Table2[[#This Row],[CustomerID]],'Hospitalisation Details'!A:M,13,FALSE)</f>
        <v>21</v>
      </c>
      <c r="R2250" s="41"/>
    </row>
    <row r="2251" spans="1:18" x14ac:dyDescent="0.3">
      <c r="A2251" s="6" t="str">
        <f>VLOOKUP('Customer Names'!A2251,'Customer Names'!A:A,1,FALSE)</f>
        <v>Id2250</v>
      </c>
      <c r="B2251" s="6" t="str">
        <f>VLOOKUP(Table2[[#This Row],[CustomerID]],'Customer Names'!A:E,4,FALSE)</f>
        <v xml:space="preserve">  Mary</v>
      </c>
      <c r="C2251" s="6">
        <f>VLOOKUP(Table2[[#This Row],[CustomerID]],'Medical Examinations'!A:J,2,FALSE)</f>
        <v>23.88</v>
      </c>
      <c r="D2251" s="6">
        <f>VLOOKUP(Table2[[#This Row],[CustomerID]],'Medical Examinations'!A:J,3,FALSE)</f>
        <v>4.51</v>
      </c>
      <c r="E2251" s="6" t="str">
        <f>VLOOKUP(Table2[[#This Row],[CustomerID]],'Medical Examinations'!A:J,4,FALSE)</f>
        <v>No</v>
      </c>
      <c r="F2251" s="6" t="str">
        <f>VLOOKUP(Table2[[#This Row],[CustomerID]],'Medical Examinations'!A:J,5,FALSE)</f>
        <v>No</v>
      </c>
      <c r="G2251" s="6" t="str">
        <f>VLOOKUP(Table2[[#This Row],[CustomerID]],'Medical Examinations'!A:J,6,FALSE)</f>
        <v>No</v>
      </c>
      <c r="H2251" s="6">
        <f>VLOOKUP(Table2[[#This Row],[CustomerID]],'Medical Examinations'!A:J,7,FALSE)</f>
        <v>1</v>
      </c>
      <c r="I2251" s="6" t="str">
        <f>VLOOKUP(Table2[[#This Row],[CustomerID]],'Medical Examinations'!A:J,8,FALSE)</f>
        <v>No</v>
      </c>
      <c r="J2251" s="6">
        <f>VLOOKUP(Table2[[#This Row],[CustomerID]],'Medical Examinations'!A:J,9,FALSE)</f>
        <v>0</v>
      </c>
      <c r="K2251" s="6">
        <f>VLOOKUP(Table2[[#This Row],[CustomerID]],'Medical Examinations'!A:J,10,FALSE)</f>
        <v>0</v>
      </c>
      <c r="L2251" s="6" t="str">
        <f>VLOOKUP(Table2[[#This Row],[CustomerID]],'Hospitalisation Details'!A:M,12,FALSE)</f>
        <v>4-Jun-1998</v>
      </c>
      <c r="M2251" s="6">
        <f>VLOOKUP(Table2[[#This Row],[CustomerID]],'Hospitalisation Details'!A:M,7,FALSE)</f>
        <v>1290.93</v>
      </c>
      <c r="N2251" s="6" t="str">
        <f>VLOOKUP(Table2[[#This Row],[CustomerID]],'Hospitalisation Details'!A:M,8,FALSE)</f>
        <v>tier - 2</v>
      </c>
      <c r="O2251" s="6" t="str">
        <f>VLOOKUP(Table2[[#This Row],[CustomerID]],'Hospitalisation Details'!A:M,9,FALSE)</f>
        <v>tier - 2</v>
      </c>
      <c r="P2251" s="6" t="str">
        <f>VLOOKUP(Table2[[#This Row],[CustomerID]],'Hospitalisation Details'!A:M,10,FALSE)</f>
        <v>R1013</v>
      </c>
      <c r="Q2251" s="6">
        <f>VLOOKUP(Table2[[#This Row],[CustomerID]],'Hospitalisation Details'!A:M,13,FALSE)</f>
        <v>25</v>
      </c>
      <c r="R2251" s="41"/>
    </row>
    <row r="2252" spans="1:18" x14ac:dyDescent="0.3">
      <c r="A2252" s="6" t="str">
        <f>VLOOKUP('Customer Names'!A2252,'Customer Names'!A:A,1,FALSE)</f>
        <v>Id2251</v>
      </c>
      <c r="B2252" s="6" t="str">
        <f>VLOOKUP(Table2[[#This Row],[CustomerID]],'Customer Names'!A:E,4,FALSE)</f>
        <v xml:space="preserve">  Natalie</v>
      </c>
      <c r="C2252" s="6">
        <f>VLOOKUP(Table2[[#This Row],[CustomerID]],'Medical Examinations'!A:J,2,FALSE)</f>
        <v>16.13</v>
      </c>
      <c r="D2252" s="6">
        <f>VLOOKUP(Table2[[#This Row],[CustomerID]],'Medical Examinations'!A:J,3,FALSE)</f>
        <v>5.56</v>
      </c>
      <c r="E2252" s="6" t="str">
        <f>VLOOKUP(Table2[[#This Row],[CustomerID]],'Medical Examinations'!A:J,4,FALSE)</f>
        <v>No</v>
      </c>
      <c r="F2252" s="6" t="str">
        <f>VLOOKUP(Table2[[#This Row],[CustomerID]],'Medical Examinations'!A:J,5,FALSE)</f>
        <v>yes</v>
      </c>
      <c r="G2252" s="6" t="str">
        <f>VLOOKUP(Table2[[#This Row],[CustomerID]],'Medical Examinations'!A:J,6,FALSE)</f>
        <v>No</v>
      </c>
      <c r="H2252" s="6">
        <f>VLOOKUP(Table2[[#This Row],[CustomerID]],'Medical Examinations'!A:J,7,FALSE)</f>
        <v>1</v>
      </c>
      <c r="I2252" s="6" t="str">
        <f>VLOOKUP(Table2[[#This Row],[CustomerID]],'Medical Examinations'!A:J,8,FALSE)</f>
        <v>No</v>
      </c>
      <c r="J2252" s="6">
        <f>VLOOKUP(Table2[[#This Row],[CustomerID]],'Medical Examinations'!A:J,9,FALSE)</f>
        <v>0</v>
      </c>
      <c r="K2252" s="6">
        <f>VLOOKUP(Table2[[#This Row],[CustomerID]],'Medical Examinations'!A:J,10,FALSE)</f>
        <v>0</v>
      </c>
      <c r="L2252" s="6" t="str">
        <f>VLOOKUP(Table2[[#This Row],[CustomerID]],'Hospitalisation Details'!A:M,12,FALSE)</f>
        <v>26-Jun-2000</v>
      </c>
      <c r="M2252" s="6">
        <f>VLOOKUP(Table2[[#This Row],[CustomerID]],'Hospitalisation Details'!A:M,7,FALSE)</f>
        <v>1286</v>
      </c>
      <c r="N2252" s="6" t="str">
        <f>VLOOKUP(Table2[[#This Row],[CustomerID]],'Hospitalisation Details'!A:M,8,FALSE)</f>
        <v>tier - 2</v>
      </c>
      <c r="O2252" s="6" t="str">
        <f>VLOOKUP(Table2[[#This Row],[CustomerID]],'Hospitalisation Details'!A:M,9,FALSE)</f>
        <v>tier - 2</v>
      </c>
      <c r="P2252" s="6" t="str">
        <f>VLOOKUP(Table2[[#This Row],[CustomerID]],'Hospitalisation Details'!A:M,10,FALSE)</f>
        <v>R1013</v>
      </c>
      <c r="Q2252" s="6">
        <f>VLOOKUP(Table2[[#This Row],[CustomerID]],'Hospitalisation Details'!A:M,13,FALSE)</f>
        <v>22</v>
      </c>
      <c r="R2252" s="41"/>
    </row>
    <row r="2253" spans="1:18" x14ac:dyDescent="0.3">
      <c r="A2253" s="6" t="str">
        <f>VLOOKUP('Customer Names'!A2253,'Customer Names'!A:A,1,FALSE)</f>
        <v>Id2252</v>
      </c>
      <c r="B2253" s="6" t="str">
        <f>VLOOKUP(Table2[[#This Row],[CustomerID]],'Customer Names'!A:E,4,FALSE)</f>
        <v xml:space="preserve">  Christopher</v>
      </c>
      <c r="C2253" s="6">
        <f>VLOOKUP(Table2[[#This Row],[CustomerID]],'Medical Examinations'!A:J,2,FALSE)</f>
        <v>24.09</v>
      </c>
      <c r="D2253" s="6">
        <f>VLOOKUP(Table2[[#This Row],[CustomerID]],'Medical Examinations'!A:J,3,FALSE)</f>
        <v>4.0999999999999996</v>
      </c>
      <c r="E2253" s="6" t="str">
        <f>VLOOKUP(Table2[[#This Row],[CustomerID]],'Medical Examinations'!A:J,4,FALSE)</f>
        <v>No</v>
      </c>
      <c r="F2253" s="6" t="str">
        <f>VLOOKUP(Table2[[#This Row],[CustomerID]],'Medical Examinations'!A:J,5,FALSE)</f>
        <v>yes</v>
      </c>
      <c r="G2253" s="6" t="str">
        <f>VLOOKUP(Table2[[#This Row],[CustomerID]],'Medical Examinations'!A:J,6,FALSE)</f>
        <v>No</v>
      </c>
      <c r="H2253" s="6">
        <f>VLOOKUP(Table2[[#This Row],[CustomerID]],'Medical Examinations'!A:J,7,FALSE)</f>
        <v>1</v>
      </c>
      <c r="I2253" s="6" t="str">
        <f>VLOOKUP(Table2[[#This Row],[CustomerID]],'Medical Examinations'!A:J,8,FALSE)</f>
        <v>No</v>
      </c>
      <c r="J2253" s="6">
        <f>VLOOKUP(Table2[[#This Row],[CustomerID]],'Medical Examinations'!A:J,9,FALSE)</f>
        <v>0</v>
      </c>
      <c r="K2253" s="6">
        <f>VLOOKUP(Table2[[#This Row],[CustomerID]],'Medical Examinations'!A:J,10,FALSE)</f>
        <v>0</v>
      </c>
      <c r="L2253" s="6" t="str">
        <f>VLOOKUP(Table2[[#This Row],[CustomerID]],'Hospitalisation Details'!A:M,12,FALSE)</f>
        <v>28-Jul-2004</v>
      </c>
      <c r="M2253" s="6">
        <f>VLOOKUP(Table2[[#This Row],[CustomerID]],'Hospitalisation Details'!A:M,7,FALSE)</f>
        <v>1285</v>
      </c>
      <c r="N2253" s="6" t="str">
        <f>VLOOKUP(Table2[[#This Row],[CustomerID]],'Hospitalisation Details'!A:M,8,FALSE)</f>
        <v>tier - 2</v>
      </c>
      <c r="O2253" s="6" t="str">
        <f>VLOOKUP(Table2[[#This Row],[CustomerID]],'Hospitalisation Details'!A:M,9,FALSE)</f>
        <v>tier - 3</v>
      </c>
      <c r="P2253" s="6" t="str">
        <f>VLOOKUP(Table2[[#This Row],[CustomerID]],'Hospitalisation Details'!A:M,10,FALSE)</f>
        <v>R1013</v>
      </c>
      <c r="Q2253" s="6">
        <f>VLOOKUP(Table2[[#This Row],[CustomerID]],'Hospitalisation Details'!A:M,13,FALSE)</f>
        <v>18</v>
      </c>
      <c r="R2253" s="41"/>
    </row>
    <row r="2254" spans="1:18" x14ac:dyDescent="0.3">
      <c r="A2254" s="6" t="str">
        <f>VLOOKUP('Customer Names'!A2254,'Customer Names'!A:A,1,FALSE)</f>
        <v>Id2253</v>
      </c>
      <c r="B2254" s="6" t="str">
        <f>VLOOKUP(Table2[[#This Row],[CustomerID]],'Customer Names'!A:E,4,FALSE)</f>
        <v xml:space="preserve">  Sonja</v>
      </c>
      <c r="C2254" s="6">
        <f>VLOOKUP(Table2[[#This Row],[CustomerID]],'Medical Examinations'!A:J,2,FALSE)</f>
        <v>19.43</v>
      </c>
      <c r="D2254" s="6">
        <f>VLOOKUP(Table2[[#This Row],[CustomerID]],'Medical Examinations'!A:J,3,FALSE)</f>
        <v>5.85</v>
      </c>
      <c r="E2254" s="6" t="str">
        <f>VLOOKUP(Table2[[#This Row],[CustomerID]],'Medical Examinations'!A:J,4,FALSE)</f>
        <v>No</v>
      </c>
      <c r="F2254" s="6" t="str">
        <f>VLOOKUP(Table2[[#This Row],[CustomerID]],'Medical Examinations'!A:J,5,FALSE)</f>
        <v>yes</v>
      </c>
      <c r="G2254" s="6" t="str">
        <f>VLOOKUP(Table2[[#This Row],[CustomerID]],'Medical Examinations'!A:J,6,FALSE)</f>
        <v>No</v>
      </c>
      <c r="H2254" s="6">
        <f>VLOOKUP(Table2[[#This Row],[CustomerID]],'Medical Examinations'!A:J,7,FALSE)</f>
        <v>1</v>
      </c>
      <c r="I2254" s="6" t="str">
        <f>VLOOKUP(Table2[[#This Row],[CustomerID]],'Medical Examinations'!A:J,8,FALSE)</f>
        <v>No</v>
      </c>
      <c r="J2254" s="6">
        <f>VLOOKUP(Table2[[#This Row],[CustomerID]],'Medical Examinations'!A:J,9,FALSE)</f>
        <v>0</v>
      </c>
      <c r="K2254" s="6">
        <f>VLOOKUP(Table2[[#This Row],[CustomerID]],'Medical Examinations'!A:J,10,FALSE)</f>
        <v>0</v>
      </c>
      <c r="L2254" s="6" t="str">
        <f>VLOOKUP(Table2[[#This Row],[CustomerID]],'Hospitalisation Details'!A:M,12,FALSE)</f>
        <v>30-Sep-2004</v>
      </c>
      <c r="M2254" s="6">
        <f>VLOOKUP(Table2[[#This Row],[CustomerID]],'Hospitalisation Details'!A:M,7,FALSE)</f>
        <v>1283</v>
      </c>
      <c r="N2254" s="6" t="str">
        <f>VLOOKUP(Table2[[#This Row],[CustomerID]],'Hospitalisation Details'!A:M,8,FALSE)</f>
        <v>tier - 2</v>
      </c>
      <c r="O2254" s="6" t="str">
        <f>VLOOKUP(Table2[[#This Row],[CustomerID]],'Hospitalisation Details'!A:M,9,FALSE)</f>
        <v>tier - 1</v>
      </c>
      <c r="P2254" s="6" t="str">
        <f>VLOOKUP(Table2[[#This Row],[CustomerID]],'Hospitalisation Details'!A:M,10,FALSE)</f>
        <v>R1013</v>
      </c>
      <c r="Q2254" s="6">
        <f>VLOOKUP(Table2[[#This Row],[CustomerID]],'Hospitalisation Details'!A:M,13,FALSE)</f>
        <v>18</v>
      </c>
      <c r="R2254" s="41"/>
    </row>
    <row r="2255" spans="1:18" x14ac:dyDescent="0.3">
      <c r="A2255" s="6" t="str">
        <f>VLOOKUP('Customer Names'!A2255,'Customer Names'!A:A,1,FALSE)</f>
        <v>Id2254</v>
      </c>
      <c r="B2255" s="6" t="str">
        <f>VLOOKUP(Table2[[#This Row],[CustomerID]],'Customer Names'!A:E,4,FALSE)</f>
        <v xml:space="preserve">  Alexandra</v>
      </c>
      <c r="C2255" s="6">
        <f>VLOOKUP(Table2[[#This Row],[CustomerID]],'Medical Examinations'!A:J,2,FALSE)</f>
        <v>15.22</v>
      </c>
      <c r="D2255" s="6">
        <f>VLOOKUP(Table2[[#This Row],[CustomerID]],'Medical Examinations'!A:J,3,FALSE)</f>
        <v>4.92</v>
      </c>
      <c r="E2255" s="6" t="str">
        <f>VLOOKUP(Table2[[#This Row],[CustomerID]],'Medical Examinations'!A:J,4,FALSE)</f>
        <v>Yes</v>
      </c>
      <c r="F2255" s="6" t="str">
        <f>VLOOKUP(Table2[[#This Row],[CustomerID]],'Medical Examinations'!A:J,5,FALSE)</f>
        <v>No</v>
      </c>
      <c r="G2255" s="6" t="str">
        <f>VLOOKUP(Table2[[#This Row],[CustomerID]],'Medical Examinations'!A:J,6,FALSE)</f>
        <v>Yes</v>
      </c>
      <c r="H2255" s="6">
        <f>VLOOKUP(Table2[[#This Row],[CustomerID]],'Medical Examinations'!A:J,7,FALSE)</f>
        <v>1</v>
      </c>
      <c r="I2255" s="6" t="str">
        <f>VLOOKUP(Table2[[#This Row],[CustomerID]],'Medical Examinations'!A:J,8,FALSE)</f>
        <v>No</v>
      </c>
      <c r="J2255" s="6">
        <f>VLOOKUP(Table2[[#This Row],[CustomerID]],'Medical Examinations'!A:J,9,FALSE)</f>
        <v>0</v>
      </c>
      <c r="K2255" s="6">
        <f>VLOOKUP(Table2[[#This Row],[CustomerID]],'Medical Examinations'!A:J,10,FALSE)</f>
        <v>0</v>
      </c>
      <c r="L2255" s="6" t="str">
        <f>VLOOKUP(Table2[[#This Row],[CustomerID]],'Hospitalisation Details'!A:M,12,FALSE)</f>
        <v>26-Oct-1997</v>
      </c>
      <c r="M2255" s="6">
        <f>VLOOKUP(Table2[[#This Row],[CustomerID]],'Hospitalisation Details'!A:M,7,FALSE)</f>
        <v>1276</v>
      </c>
      <c r="N2255" s="6" t="str">
        <f>VLOOKUP(Table2[[#This Row],[CustomerID]],'Hospitalisation Details'!A:M,8,FALSE)</f>
        <v>tier - 2</v>
      </c>
      <c r="O2255" s="6" t="str">
        <f>VLOOKUP(Table2[[#This Row],[CustomerID]],'Hospitalisation Details'!A:M,9,FALSE)</f>
        <v>tier - 2</v>
      </c>
      <c r="P2255" s="6" t="str">
        <f>VLOOKUP(Table2[[#This Row],[CustomerID]],'Hospitalisation Details'!A:M,10,FALSE)</f>
        <v>R1012</v>
      </c>
      <c r="Q2255" s="6">
        <f>VLOOKUP(Table2[[#This Row],[CustomerID]],'Hospitalisation Details'!A:M,13,FALSE)</f>
        <v>25</v>
      </c>
      <c r="R2255" s="41"/>
    </row>
    <row r="2256" spans="1:18" x14ac:dyDescent="0.3">
      <c r="A2256" s="6" t="str">
        <f>VLOOKUP('Customer Names'!A2256,'Customer Names'!A:A,1,FALSE)</f>
        <v>Id2255</v>
      </c>
      <c r="B2256" s="6" t="str">
        <f>VLOOKUP(Table2[[#This Row],[CustomerID]],'Customer Names'!A:E,4,FALSE)</f>
        <v xml:space="preserve">  Martha L</v>
      </c>
      <c r="C2256" s="6">
        <f>VLOOKUP(Table2[[#This Row],[CustomerID]],'Medical Examinations'!A:J,2,FALSE)</f>
        <v>20.72</v>
      </c>
      <c r="D2256" s="6">
        <f>VLOOKUP(Table2[[#This Row],[CustomerID]],'Medical Examinations'!A:J,3,FALSE)</f>
        <v>9.4600000000000009</v>
      </c>
      <c r="E2256" s="6" t="str">
        <f>VLOOKUP(Table2[[#This Row],[CustomerID]],'Medical Examinations'!A:J,4,FALSE)</f>
        <v>No</v>
      </c>
      <c r="F2256" s="6" t="str">
        <f>VLOOKUP(Table2[[#This Row],[CustomerID]],'Medical Examinations'!A:J,5,FALSE)</f>
        <v>No</v>
      </c>
      <c r="G2256" s="6" t="str">
        <f>VLOOKUP(Table2[[#This Row],[CustomerID]],'Medical Examinations'!A:J,6,FALSE)</f>
        <v>No</v>
      </c>
      <c r="H2256" s="6">
        <f>VLOOKUP(Table2[[#This Row],[CustomerID]],'Medical Examinations'!A:J,7,FALSE)</f>
        <v>0</v>
      </c>
      <c r="I2256" s="6" t="str">
        <f>VLOOKUP(Table2[[#This Row],[CustomerID]],'Medical Examinations'!A:J,8,FALSE)</f>
        <v>No</v>
      </c>
      <c r="J2256" s="6">
        <f>VLOOKUP(Table2[[#This Row],[CustomerID]],'Medical Examinations'!A:J,9,FALSE)</f>
        <v>0</v>
      </c>
      <c r="K2256" s="6">
        <f>VLOOKUP(Table2[[#This Row],[CustomerID]],'Medical Examinations'!A:J,10,FALSE)</f>
        <v>0</v>
      </c>
      <c r="L2256" s="6" t="str">
        <f>VLOOKUP(Table2[[#This Row],[CustomerID]],'Hospitalisation Details'!A:M,12,FALSE)</f>
        <v>4-Dec-2002</v>
      </c>
      <c r="M2256" s="6">
        <f>VLOOKUP(Table2[[#This Row],[CustomerID]],'Hospitalisation Details'!A:M,7,FALSE)</f>
        <v>1267</v>
      </c>
      <c r="N2256" s="6" t="str">
        <f>VLOOKUP(Table2[[#This Row],[CustomerID]],'Hospitalisation Details'!A:M,8,FALSE)</f>
        <v>tier - 2</v>
      </c>
      <c r="O2256" s="6" t="str">
        <f>VLOOKUP(Table2[[#This Row],[CustomerID]],'Hospitalisation Details'!A:M,9,FALSE)</f>
        <v>tier - 1</v>
      </c>
      <c r="P2256" s="6" t="str">
        <f>VLOOKUP(Table2[[#This Row],[CustomerID]],'Hospitalisation Details'!A:M,10,FALSE)</f>
        <v>R1013</v>
      </c>
      <c r="Q2256" s="6">
        <f>VLOOKUP(Table2[[#This Row],[CustomerID]],'Hospitalisation Details'!A:M,13,FALSE)</f>
        <v>20</v>
      </c>
      <c r="R2256" s="41"/>
    </row>
    <row r="2257" spans="1:18" x14ac:dyDescent="0.3">
      <c r="A2257" s="6" t="str">
        <f>VLOOKUP('Customer Names'!A2257,'Customer Names'!A:A,1,FALSE)</f>
        <v>Id2256</v>
      </c>
      <c r="B2257" s="6" t="str">
        <f>VLOOKUP(Table2[[#This Row],[CustomerID]],'Customer Names'!A:E,4,FALSE)</f>
        <v xml:space="preserve">  Ryan C</v>
      </c>
      <c r="C2257" s="6">
        <f>VLOOKUP(Table2[[#This Row],[CustomerID]],'Medical Examinations'!A:J,2,FALSE)</f>
        <v>35.4</v>
      </c>
      <c r="D2257" s="6">
        <f>VLOOKUP(Table2[[#This Row],[CustomerID]],'Medical Examinations'!A:J,3,FALSE)</f>
        <v>5.94</v>
      </c>
      <c r="E2257" s="6" t="str">
        <f>VLOOKUP(Table2[[#This Row],[CustomerID]],'Medical Examinations'!A:J,4,FALSE)</f>
        <v>No</v>
      </c>
      <c r="F2257" s="6" t="str">
        <f>VLOOKUP(Table2[[#This Row],[CustomerID]],'Medical Examinations'!A:J,5,FALSE)</f>
        <v>No</v>
      </c>
      <c r="G2257" s="6" t="str">
        <f>VLOOKUP(Table2[[#This Row],[CustomerID]],'Medical Examinations'!A:J,6,FALSE)</f>
        <v>Yes</v>
      </c>
      <c r="H2257" s="6">
        <f>VLOOKUP(Table2[[#This Row],[CustomerID]],'Medical Examinations'!A:J,7,FALSE)</f>
        <v>1</v>
      </c>
      <c r="I2257" s="6" t="str">
        <f>VLOOKUP(Table2[[#This Row],[CustomerID]],'Medical Examinations'!A:J,8,FALSE)</f>
        <v>No</v>
      </c>
      <c r="J2257" s="6">
        <f>VLOOKUP(Table2[[#This Row],[CustomerID]],'Medical Examinations'!A:J,9,FALSE)</f>
        <v>0</v>
      </c>
      <c r="K2257" s="6">
        <f>VLOOKUP(Table2[[#This Row],[CustomerID]],'Medical Examinations'!A:J,10,FALSE)</f>
        <v>0</v>
      </c>
      <c r="L2257" s="6" t="str">
        <f>VLOOKUP(Table2[[#This Row],[CustomerID]],'Hospitalisation Details'!A:M,12,FALSE)</f>
        <v>21-Nov-2003</v>
      </c>
      <c r="M2257" s="6">
        <f>VLOOKUP(Table2[[#This Row],[CustomerID]],'Hospitalisation Details'!A:M,7,FALSE)</f>
        <v>1263.25</v>
      </c>
      <c r="N2257" s="6" t="str">
        <f>VLOOKUP(Table2[[#This Row],[CustomerID]],'Hospitalisation Details'!A:M,8,FALSE)</f>
        <v>tier - 2</v>
      </c>
      <c r="O2257" s="6" t="str">
        <f>VLOOKUP(Table2[[#This Row],[CustomerID]],'Hospitalisation Details'!A:M,9,FALSE)</f>
        <v>tier - 3</v>
      </c>
      <c r="P2257" s="6" t="str">
        <f>VLOOKUP(Table2[[#This Row],[CustomerID]],'Hospitalisation Details'!A:M,10,FALSE)</f>
        <v>R1011</v>
      </c>
      <c r="Q2257" s="6">
        <f>VLOOKUP(Table2[[#This Row],[CustomerID]],'Hospitalisation Details'!A:M,13,FALSE)</f>
        <v>19</v>
      </c>
      <c r="R2257" s="41"/>
    </row>
    <row r="2258" spans="1:18" x14ac:dyDescent="0.3">
      <c r="A2258" s="6" t="str">
        <f>VLOOKUP('Customer Names'!A2258,'Customer Names'!A:A,1,FALSE)</f>
        <v>Id2257</v>
      </c>
      <c r="B2258" s="6" t="str">
        <f>VLOOKUP(Table2[[#This Row],[CustomerID]],'Customer Names'!A:E,4,FALSE)</f>
        <v xml:space="preserve">  Cliff</v>
      </c>
      <c r="C2258" s="6">
        <f>VLOOKUP(Table2[[#This Row],[CustomerID]],'Medical Examinations'!A:J,2,FALSE)</f>
        <v>34.4</v>
      </c>
      <c r="D2258" s="6">
        <f>VLOOKUP(Table2[[#This Row],[CustomerID]],'Medical Examinations'!A:J,3,FALSE)</f>
        <v>5.7</v>
      </c>
      <c r="E2258" s="6" t="str">
        <f>VLOOKUP(Table2[[#This Row],[CustomerID]],'Medical Examinations'!A:J,4,FALSE)</f>
        <v>No</v>
      </c>
      <c r="F2258" s="6" t="str">
        <f>VLOOKUP(Table2[[#This Row],[CustomerID]],'Medical Examinations'!A:J,5,FALSE)</f>
        <v>No</v>
      </c>
      <c r="G2258" s="6" t="str">
        <f>VLOOKUP(Table2[[#This Row],[CustomerID]],'Medical Examinations'!A:J,6,FALSE)</f>
        <v>Yes</v>
      </c>
      <c r="H2258" s="6">
        <f>VLOOKUP(Table2[[#This Row],[CustomerID]],'Medical Examinations'!A:J,7,FALSE)</f>
        <v>1</v>
      </c>
      <c r="I2258" s="6" t="str">
        <f>VLOOKUP(Table2[[#This Row],[CustomerID]],'Medical Examinations'!A:J,8,FALSE)</f>
        <v>No</v>
      </c>
      <c r="J2258" s="6">
        <f>VLOOKUP(Table2[[#This Row],[CustomerID]],'Medical Examinations'!A:J,9,FALSE)</f>
        <v>0</v>
      </c>
      <c r="K2258" s="6">
        <f>VLOOKUP(Table2[[#This Row],[CustomerID]],'Medical Examinations'!A:J,10,FALSE)</f>
        <v>0</v>
      </c>
      <c r="L2258" s="6" t="str">
        <f>VLOOKUP(Table2[[#This Row],[CustomerID]],'Hospitalisation Details'!A:M,12,FALSE)</f>
        <v>15-Aug-2003</v>
      </c>
      <c r="M2258" s="6">
        <f>VLOOKUP(Table2[[#This Row],[CustomerID]],'Hospitalisation Details'!A:M,7,FALSE)</f>
        <v>1261.8599999999999</v>
      </c>
      <c r="N2258" s="6" t="str">
        <f>VLOOKUP(Table2[[#This Row],[CustomerID]],'Hospitalisation Details'!A:M,8,FALSE)</f>
        <v>tier - 2</v>
      </c>
      <c r="O2258" s="6" t="str">
        <f>VLOOKUP(Table2[[#This Row],[CustomerID]],'Hospitalisation Details'!A:M,9,FALSE)</f>
        <v>tier - 3</v>
      </c>
      <c r="P2258" s="6" t="str">
        <f>VLOOKUP(Table2[[#This Row],[CustomerID]],'Hospitalisation Details'!A:M,10,FALSE)</f>
        <v>R1011</v>
      </c>
      <c r="Q2258" s="6">
        <f>VLOOKUP(Table2[[#This Row],[CustomerID]],'Hospitalisation Details'!A:M,13,FALSE)</f>
        <v>19</v>
      </c>
      <c r="R2258" s="41"/>
    </row>
    <row r="2259" spans="1:18" x14ac:dyDescent="0.3">
      <c r="A2259" s="6" t="str">
        <f>VLOOKUP('Customer Names'!A2259,'Customer Names'!A:A,1,FALSE)</f>
        <v>Id2258</v>
      </c>
      <c r="B2259" s="6" t="str">
        <f>VLOOKUP(Table2[[#This Row],[CustomerID]],'Customer Names'!A:E,4,FALSE)</f>
        <v xml:space="preserve">  Blue</v>
      </c>
      <c r="C2259" s="6">
        <f>VLOOKUP(Table2[[#This Row],[CustomerID]],'Medical Examinations'!A:J,2,FALSE)</f>
        <v>34.1</v>
      </c>
      <c r="D2259" s="6">
        <f>VLOOKUP(Table2[[#This Row],[CustomerID]],'Medical Examinations'!A:J,3,FALSE)</f>
        <v>4.13</v>
      </c>
      <c r="E2259" s="6" t="str">
        <f>VLOOKUP(Table2[[#This Row],[CustomerID]],'Medical Examinations'!A:J,4,FALSE)</f>
        <v>No</v>
      </c>
      <c r="F2259" s="6" t="str">
        <f>VLOOKUP(Table2[[#This Row],[CustomerID]],'Medical Examinations'!A:J,5,FALSE)</f>
        <v>No</v>
      </c>
      <c r="G2259" s="6" t="str">
        <f>VLOOKUP(Table2[[#This Row],[CustomerID]],'Medical Examinations'!A:J,6,FALSE)</f>
        <v>Yes</v>
      </c>
      <c r="H2259" s="6">
        <f>VLOOKUP(Table2[[#This Row],[CustomerID]],'Medical Examinations'!A:J,7,FALSE)</f>
        <v>1</v>
      </c>
      <c r="I2259" s="6" t="str">
        <f>VLOOKUP(Table2[[#This Row],[CustomerID]],'Medical Examinations'!A:J,8,FALSE)</f>
        <v>No</v>
      </c>
      <c r="J2259" s="6">
        <f>VLOOKUP(Table2[[#This Row],[CustomerID]],'Medical Examinations'!A:J,9,FALSE)</f>
        <v>0</v>
      </c>
      <c r="K2259" s="6">
        <f>VLOOKUP(Table2[[#This Row],[CustomerID]],'Medical Examinations'!A:J,10,FALSE)</f>
        <v>0</v>
      </c>
      <c r="L2259" s="6" t="str">
        <f>VLOOKUP(Table2[[#This Row],[CustomerID]],'Hospitalisation Details'!A:M,12,FALSE)</f>
        <v>30-Oct-2003</v>
      </c>
      <c r="M2259" s="6">
        <f>VLOOKUP(Table2[[#This Row],[CustomerID]],'Hospitalisation Details'!A:M,7,FALSE)</f>
        <v>1261.44</v>
      </c>
      <c r="N2259" s="6" t="str">
        <f>VLOOKUP(Table2[[#This Row],[CustomerID]],'Hospitalisation Details'!A:M,8,FALSE)</f>
        <v>tier - 2</v>
      </c>
      <c r="O2259" s="6" t="str">
        <f>VLOOKUP(Table2[[#This Row],[CustomerID]],'Hospitalisation Details'!A:M,9,FALSE)</f>
        <v>tier - 3</v>
      </c>
      <c r="P2259" s="6" t="str">
        <f>VLOOKUP(Table2[[#This Row],[CustomerID]],'Hospitalisation Details'!A:M,10,FALSE)</f>
        <v>R1011</v>
      </c>
      <c r="Q2259" s="6">
        <f>VLOOKUP(Table2[[#This Row],[CustomerID]],'Hospitalisation Details'!A:M,13,FALSE)</f>
        <v>19</v>
      </c>
      <c r="R2259" s="41"/>
    </row>
    <row r="2260" spans="1:18" x14ac:dyDescent="0.3">
      <c r="A2260" s="6" t="str">
        <f>VLOOKUP('Customer Names'!A2260,'Customer Names'!A:A,1,FALSE)</f>
        <v>Id2259</v>
      </c>
      <c r="B2260" s="6" t="str">
        <f>VLOOKUP(Table2[[#This Row],[CustomerID]],'Customer Names'!A:E,4,FALSE)</f>
        <v xml:space="preserve">  Jeffrey M</v>
      </c>
      <c r="C2260" s="6">
        <f>VLOOKUP(Table2[[#This Row],[CustomerID]],'Medical Examinations'!A:J,2,FALSE)</f>
        <v>30.4</v>
      </c>
      <c r="D2260" s="6">
        <f>VLOOKUP(Table2[[#This Row],[CustomerID]],'Medical Examinations'!A:J,3,FALSE)</f>
        <v>4.7699999999999996</v>
      </c>
      <c r="E2260" s="6" t="str">
        <f>VLOOKUP(Table2[[#This Row],[CustomerID]],'Medical Examinations'!A:J,4,FALSE)</f>
        <v>No</v>
      </c>
      <c r="F2260" s="6" t="str">
        <f>VLOOKUP(Table2[[#This Row],[CustomerID]],'Medical Examinations'!A:J,5,FALSE)</f>
        <v>No</v>
      </c>
      <c r="G2260" s="6" t="str">
        <f>VLOOKUP(Table2[[#This Row],[CustomerID]],'Medical Examinations'!A:J,6,FALSE)</f>
        <v>Yes</v>
      </c>
      <c r="H2260" s="6">
        <f>VLOOKUP(Table2[[#This Row],[CustomerID]],'Medical Examinations'!A:J,7,FALSE)</f>
        <v>1</v>
      </c>
      <c r="I2260" s="6" t="str">
        <f>VLOOKUP(Table2[[#This Row],[CustomerID]],'Medical Examinations'!A:J,8,FALSE)</f>
        <v>No</v>
      </c>
      <c r="J2260" s="6">
        <f>VLOOKUP(Table2[[#This Row],[CustomerID]],'Medical Examinations'!A:J,9,FALSE)</f>
        <v>0</v>
      </c>
      <c r="K2260" s="6">
        <f>VLOOKUP(Table2[[#This Row],[CustomerID]],'Medical Examinations'!A:J,10,FALSE)</f>
        <v>0</v>
      </c>
      <c r="L2260" s="6" t="str">
        <f>VLOOKUP(Table2[[#This Row],[CustomerID]],'Hospitalisation Details'!A:M,12,FALSE)</f>
        <v>13-Oct-2003</v>
      </c>
      <c r="M2260" s="6">
        <f>VLOOKUP(Table2[[#This Row],[CustomerID]],'Hospitalisation Details'!A:M,7,FALSE)</f>
        <v>1256.3</v>
      </c>
      <c r="N2260" s="6" t="str">
        <f>VLOOKUP(Table2[[#This Row],[CustomerID]],'Hospitalisation Details'!A:M,8,FALSE)</f>
        <v>tier - 2</v>
      </c>
      <c r="O2260" s="6" t="str">
        <f>VLOOKUP(Table2[[#This Row],[CustomerID]],'Hospitalisation Details'!A:M,9,FALSE)</f>
        <v>tier - 3</v>
      </c>
      <c r="P2260" s="6" t="str">
        <f>VLOOKUP(Table2[[#This Row],[CustomerID]],'Hospitalisation Details'!A:M,10,FALSE)</f>
        <v>R1011</v>
      </c>
      <c r="Q2260" s="6">
        <f>VLOOKUP(Table2[[#This Row],[CustomerID]],'Hospitalisation Details'!A:M,13,FALSE)</f>
        <v>19</v>
      </c>
      <c r="R2260" s="41"/>
    </row>
    <row r="2261" spans="1:18" x14ac:dyDescent="0.3">
      <c r="A2261" s="6" t="str">
        <f>VLOOKUP('Customer Names'!A2261,'Customer Names'!A:A,1,FALSE)</f>
        <v>Id2260</v>
      </c>
      <c r="B2261" s="6" t="str">
        <f>VLOOKUP(Table2[[#This Row],[CustomerID]],'Customer Names'!A:E,4,FALSE)</f>
        <v xml:space="preserve">  Andrew</v>
      </c>
      <c r="C2261" s="6">
        <f>VLOOKUP(Table2[[#This Row],[CustomerID]],'Medical Examinations'!A:J,2,FALSE)</f>
        <v>28.7</v>
      </c>
      <c r="D2261" s="6">
        <f>VLOOKUP(Table2[[#This Row],[CustomerID]],'Medical Examinations'!A:J,3,FALSE)</f>
        <v>4.99</v>
      </c>
      <c r="E2261" s="6" t="str">
        <f>VLOOKUP(Table2[[#This Row],[CustomerID]],'Medical Examinations'!A:J,4,FALSE)</f>
        <v>No</v>
      </c>
      <c r="F2261" s="6" t="str">
        <f>VLOOKUP(Table2[[#This Row],[CustomerID]],'Medical Examinations'!A:J,5,FALSE)</f>
        <v>No</v>
      </c>
      <c r="G2261" s="6" t="str">
        <f>VLOOKUP(Table2[[#This Row],[CustomerID]],'Medical Examinations'!A:J,6,FALSE)</f>
        <v>Yes</v>
      </c>
      <c r="H2261" s="6">
        <f>VLOOKUP(Table2[[#This Row],[CustomerID]],'Medical Examinations'!A:J,7,FALSE)</f>
        <v>1</v>
      </c>
      <c r="I2261" s="6" t="str">
        <f>VLOOKUP(Table2[[#This Row],[CustomerID]],'Medical Examinations'!A:J,8,FALSE)</f>
        <v>No</v>
      </c>
      <c r="J2261" s="6">
        <f>VLOOKUP(Table2[[#This Row],[CustomerID]],'Medical Examinations'!A:J,9,FALSE)</f>
        <v>0</v>
      </c>
      <c r="K2261" s="6">
        <f>VLOOKUP(Table2[[#This Row],[CustomerID]],'Medical Examinations'!A:J,10,FALSE)</f>
        <v>0</v>
      </c>
      <c r="L2261" s="6" t="str">
        <f>VLOOKUP(Table2[[#This Row],[CustomerID]],'Hospitalisation Details'!A:M,12,FALSE)</f>
        <v>10-Dec-2003</v>
      </c>
      <c r="M2261" s="6">
        <f>VLOOKUP(Table2[[#This Row],[CustomerID]],'Hospitalisation Details'!A:M,7,FALSE)</f>
        <v>1253.94</v>
      </c>
      <c r="N2261" s="6" t="str">
        <f>VLOOKUP(Table2[[#This Row],[CustomerID]],'Hospitalisation Details'!A:M,8,FALSE)</f>
        <v>tier - 2</v>
      </c>
      <c r="O2261" s="6" t="str">
        <f>VLOOKUP(Table2[[#This Row],[CustomerID]],'Hospitalisation Details'!A:M,9,FALSE)</f>
        <v>tier - 2</v>
      </c>
      <c r="P2261" s="6" t="str">
        <f>VLOOKUP(Table2[[#This Row],[CustomerID]],'Hospitalisation Details'!A:M,10,FALSE)</f>
        <v>R1011</v>
      </c>
      <c r="Q2261" s="6">
        <f>VLOOKUP(Table2[[#This Row],[CustomerID]],'Hospitalisation Details'!A:M,13,FALSE)</f>
        <v>19</v>
      </c>
      <c r="R2261" s="41"/>
    </row>
    <row r="2262" spans="1:18" x14ac:dyDescent="0.3">
      <c r="A2262" s="6" t="str">
        <f>VLOOKUP('Customer Names'!A2262,'Customer Names'!A:A,1,FALSE)</f>
        <v>Id2261</v>
      </c>
      <c r="B2262" s="6" t="str">
        <f>VLOOKUP(Table2[[#This Row],[CustomerID]],'Customer Names'!A:E,4,FALSE)</f>
        <v xml:space="preserve">  Julia</v>
      </c>
      <c r="C2262" s="6">
        <f>VLOOKUP(Table2[[#This Row],[CustomerID]],'Medical Examinations'!A:J,2,FALSE)</f>
        <v>17.440000000000001</v>
      </c>
      <c r="D2262" s="6">
        <f>VLOOKUP(Table2[[#This Row],[CustomerID]],'Medical Examinations'!A:J,3,FALSE)</f>
        <v>4.42</v>
      </c>
      <c r="E2262" s="6" t="str">
        <f>VLOOKUP(Table2[[#This Row],[CustomerID]],'Medical Examinations'!A:J,4,FALSE)</f>
        <v>Yes</v>
      </c>
      <c r="F2262" s="6" t="str">
        <f>VLOOKUP(Table2[[#This Row],[CustomerID]],'Medical Examinations'!A:J,5,FALSE)</f>
        <v>No</v>
      </c>
      <c r="G2262" s="6" t="str">
        <f>VLOOKUP(Table2[[#This Row],[CustomerID]],'Medical Examinations'!A:J,6,FALSE)</f>
        <v>Yes</v>
      </c>
      <c r="H2262" s="6">
        <f>VLOOKUP(Table2[[#This Row],[CustomerID]],'Medical Examinations'!A:J,7,FALSE)</f>
        <v>1</v>
      </c>
      <c r="I2262" s="6" t="str">
        <f>VLOOKUP(Table2[[#This Row],[CustomerID]],'Medical Examinations'!A:J,8,FALSE)</f>
        <v>No</v>
      </c>
      <c r="J2262" s="6">
        <f>VLOOKUP(Table2[[#This Row],[CustomerID]],'Medical Examinations'!A:J,9,FALSE)</f>
        <v>0</v>
      </c>
      <c r="K2262" s="6">
        <f>VLOOKUP(Table2[[#This Row],[CustomerID]],'Medical Examinations'!A:J,10,FALSE)</f>
        <v>0</v>
      </c>
      <c r="L2262" s="6" t="str">
        <f>VLOOKUP(Table2[[#This Row],[CustomerID]],'Hospitalisation Details'!A:M,12,FALSE)</f>
        <v>4-Nov-1997</v>
      </c>
      <c r="M2262" s="6">
        <f>VLOOKUP(Table2[[#This Row],[CustomerID]],'Hospitalisation Details'!A:M,7,FALSE)</f>
        <v>1253</v>
      </c>
      <c r="N2262" s="6" t="str">
        <f>VLOOKUP(Table2[[#This Row],[CustomerID]],'Hospitalisation Details'!A:M,8,FALSE)</f>
        <v>tier - 2</v>
      </c>
      <c r="O2262" s="6" t="str">
        <f>VLOOKUP(Table2[[#This Row],[CustomerID]],'Hospitalisation Details'!A:M,9,FALSE)</f>
        <v>tier - 2</v>
      </c>
      <c r="P2262" s="6" t="str">
        <f>VLOOKUP(Table2[[#This Row],[CustomerID]],'Hospitalisation Details'!A:M,10,FALSE)</f>
        <v>R1013</v>
      </c>
      <c r="Q2262" s="6">
        <f>VLOOKUP(Table2[[#This Row],[CustomerID]],'Hospitalisation Details'!A:M,13,FALSE)</f>
        <v>25</v>
      </c>
      <c r="R2262" s="41"/>
    </row>
    <row r="2263" spans="1:18" x14ac:dyDescent="0.3">
      <c r="A2263" s="6" t="str">
        <f>VLOOKUP('Customer Names'!A2263,'Customer Names'!A:A,1,FALSE)</f>
        <v>Id2262</v>
      </c>
      <c r="B2263" s="6" t="str">
        <f>VLOOKUP(Table2[[#This Row],[CustomerID]],'Customer Names'!A:E,4,FALSE)</f>
        <v xml:space="preserve">  Daniel</v>
      </c>
      <c r="C2263" s="6">
        <f>VLOOKUP(Table2[[#This Row],[CustomerID]],'Medical Examinations'!A:J,2,FALSE)</f>
        <v>27.6</v>
      </c>
      <c r="D2263" s="6">
        <f>VLOOKUP(Table2[[#This Row],[CustomerID]],'Medical Examinations'!A:J,3,FALSE)</f>
        <v>4.01</v>
      </c>
      <c r="E2263" s="6" t="str">
        <f>VLOOKUP(Table2[[#This Row],[CustomerID]],'Medical Examinations'!A:J,4,FALSE)</f>
        <v>No</v>
      </c>
      <c r="F2263" s="6" t="str">
        <f>VLOOKUP(Table2[[#This Row],[CustomerID]],'Medical Examinations'!A:J,5,FALSE)</f>
        <v>No</v>
      </c>
      <c r="G2263" s="6" t="str">
        <f>VLOOKUP(Table2[[#This Row],[CustomerID]],'Medical Examinations'!A:J,6,FALSE)</f>
        <v>Yes</v>
      </c>
      <c r="H2263" s="6">
        <f>VLOOKUP(Table2[[#This Row],[CustomerID]],'Medical Examinations'!A:J,7,FALSE)</f>
        <v>1</v>
      </c>
      <c r="I2263" s="6" t="str">
        <f>VLOOKUP(Table2[[#This Row],[CustomerID]],'Medical Examinations'!A:J,8,FALSE)</f>
        <v>No</v>
      </c>
      <c r="J2263" s="6">
        <f>VLOOKUP(Table2[[#This Row],[CustomerID]],'Medical Examinations'!A:J,9,FALSE)</f>
        <v>0</v>
      </c>
      <c r="K2263" s="6">
        <f>VLOOKUP(Table2[[#This Row],[CustomerID]],'Medical Examinations'!A:J,10,FALSE)</f>
        <v>0</v>
      </c>
      <c r="L2263" s="6" t="str">
        <f>VLOOKUP(Table2[[#This Row],[CustomerID]],'Hospitalisation Details'!A:M,12,FALSE)</f>
        <v>15-Sep-2003</v>
      </c>
      <c r="M2263" s="6">
        <f>VLOOKUP(Table2[[#This Row],[CustomerID]],'Hospitalisation Details'!A:M,7,FALSE)</f>
        <v>1252.4100000000001</v>
      </c>
      <c r="N2263" s="6" t="str">
        <f>VLOOKUP(Table2[[#This Row],[CustomerID]],'Hospitalisation Details'!A:M,8,FALSE)</f>
        <v>tier - 2</v>
      </c>
      <c r="O2263" s="6" t="str">
        <f>VLOOKUP(Table2[[#This Row],[CustomerID]],'Hospitalisation Details'!A:M,9,FALSE)</f>
        <v>tier - 3</v>
      </c>
      <c r="P2263" s="6" t="str">
        <f>VLOOKUP(Table2[[#This Row],[CustomerID]],'Hospitalisation Details'!A:M,10,FALSE)</f>
        <v>R1011</v>
      </c>
      <c r="Q2263" s="6">
        <f>VLOOKUP(Table2[[#This Row],[CustomerID]],'Hospitalisation Details'!A:M,13,FALSE)</f>
        <v>19</v>
      </c>
      <c r="R2263" s="41"/>
    </row>
    <row r="2264" spans="1:18" x14ac:dyDescent="0.3">
      <c r="A2264" s="6" t="str">
        <f>VLOOKUP('Customer Names'!A2264,'Customer Names'!A:A,1,FALSE)</f>
        <v>Id2263</v>
      </c>
      <c r="B2264" s="6" t="str">
        <f>VLOOKUP(Table2[[#This Row],[CustomerID]],'Customer Names'!A:E,4,FALSE)</f>
        <v xml:space="preserve">  Jaime</v>
      </c>
      <c r="C2264" s="6">
        <f>VLOOKUP(Table2[[#This Row],[CustomerID]],'Medical Examinations'!A:J,2,FALSE)</f>
        <v>20.7</v>
      </c>
      <c r="D2264" s="6">
        <f>VLOOKUP(Table2[[#This Row],[CustomerID]],'Medical Examinations'!A:J,3,FALSE)</f>
        <v>4.49</v>
      </c>
      <c r="E2264" s="6" t="str">
        <f>VLOOKUP(Table2[[#This Row],[CustomerID]],'Medical Examinations'!A:J,4,FALSE)</f>
        <v>No</v>
      </c>
      <c r="F2264" s="6" t="str">
        <f>VLOOKUP(Table2[[#This Row],[CustomerID]],'Medical Examinations'!A:J,5,FALSE)</f>
        <v>No</v>
      </c>
      <c r="G2264" s="6" t="str">
        <f>VLOOKUP(Table2[[#This Row],[CustomerID]],'Medical Examinations'!A:J,6,FALSE)</f>
        <v>Yes</v>
      </c>
      <c r="H2264" s="6">
        <f>VLOOKUP(Table2[[#This Row],[CustomerID]],'Medical Examinations'!A:J,7,FALSE)</f>
        <v>1</v>
      </c>
      <c r="I2264" s="6" t="str">
        <f>VLOOKUP(Table2[[#This Row],[CustomerID]],'Medical Examinations'!A:J,8,FALSE)</f>
        <v>No</v>
      </c>
      <c r="J2264" s="6">
        <f>VLOOKUP(Table2[[#This Row],[CustomerID]],'Medical Examinations'!A:J,9,FALSE)</f>
        <v>0</v>
      </c>
      <c r="K2264" s="6">
        <f>VLOOKUP(Table2[[#This Row],[CustomerID]],'Medical Examinations'!A:J,10,FALSE)</f>
        <v>0</v>
      </c>
      <c r="L2264" s="6" t="str">
        <f>VLOOKUP(Table2[[#This Row],[CustomerID]],'Hospitalisation Details'!A:M,12,FALSE)</f>
        <v>8-Sep-2003</v>
      </c>
      <c r="M2264" s="6">
        <f>VLOOKUP(Table2[[#This Row],[CustomerID]],'Hospitalisation Details'!A:M,7,FALSE)</f>
        <v>1242.82</v>
      </c>
      <c r="N2264" s="6" t="str">
        <f>VLOOKUP(Table2[[#This Row],[CustomerID]],'Hospitalisation Details'!A:M,8,FALSE)</f>
        <v>tier - 2</v>
      </c>
      <c r="O2264" s="6" t="str">
        <f>VLOOKUP(Table2[[#This Row],[CustomerID]],'Hospitalisation Details'!A:M,9,FALSE)</f>
        <v>tier - 1</v>
      </c>
      <c r="P2264" s="6" t="str">
        <f>VLOOKUP(Table2[[#This Row],[CustomerID]],'Hospitalisation Details'!A:M,10,FALSE)</f>
        <v>R1011</v>
      </c>
      <c r="Q2264" s="6">
        <f>VLOOKUP(Table2[[#This Row],[CustomerID]],'Hospitalisation Details'!A:M,13,FALSE)</f>
        <v>19</v>
      </c>
      <c r="R2264" s="41"/>
    </row>
    <row r="2265" spans="1:18" x14ac:dyDescent="0.3">
      <c r="A2265" s="6" t="str">
        <f>VLOOKUP('Customer Names'!A2265,'Customer Names'!A:A,1,FALSE)</f>
        <v>Id2264</v>
      </c>
      <c r="B2265" s="6" t="str">
        <f>VLOOKUP(Table2[[#This Row],[CustomerID]],'Customer Names'!A:E,4,FALSE)</f>
        <v xml:space="preserve">  Mohd Syahidan</v>
      </c>
      <c r="C2265" s="6">
        <f>VLOOKUP(Table2[[#This Row],[CustomerID]],'Medical Examinations'!A:J,2,FALSE)</f>
        <v>20.3</v>
      </c>
      <c r="D2265" s="6">
        <f>VLOOKUP(Table2[[#This Row],[CustomerID]],'Medical Examinations'!A:J,3,FALSE)</f>
        <v>6.37</v>
      </c>
      <c r="E2265" s="6" t="str">
        <f>VLOOKUP(Table2[[#This Row],[CustomerID]],'Medical Examinations'!A:J,4,FALSE)</f>
        <v>No</v>
      </c>
      <c r="F2265" s="6" t="str">
        <f>VLOOKUP(Table2[[#This Row],[CustomerID]],'Medical Examinations'!A:J,5,FALSE)</f>
        <v>No</v>
      </c>
      <c r="G2265" s="6" t="str">
        <f>VLOOKUP(Table2[[#This Row],[CustomerID]],'Medical Examinations'!A:J,6,FALSE)</f>
        <v>Yes</v>
      </c>
      <c r="H2265" s="6">
        <f>VLOOKUP(Table2[[#This Row],[CustomerID]],'Medical Examinations'!A:J,7,FALSE)</f>
        <v>1</v>
      </c>
      <c r="I2265" s="6" t="str">
        <f>VLOOKUP(Table2[[#This Row],[CustomerID]],'Medical Examinations'!A:J,8,FALSE)</f>
        <v>No</v>
      </c>
      <c r="J2265" s="6">
        <f>VLOOKUP(Table2[[#This Row],[CustomerID]],'Medical Examinations'!A:J,9,FALSE)</f>
        <v>0</v>
      </c>
      <c r="K2265" s="6">
        <f>VLOOKUP(Table2[[#This Row],[CustomerID]],'Medical Examinations'!A:J,10,FALSE)</f>
        <v>0</v>
      </c>
      <c r="L2265" s="6" t="str">
        <f>VLOOKUP(Table2[[#This Row],[CustomerID]],'Hospitalisation Details'!A:M,12,FALSE)</f>
        <v>15-Sep-2003</v>
      </c>
      <c r="M2265" s="6">
        <f>VLOOKUP(Table2[[#This Row],[CustomerID]],'Hospitalisation Details'!A:M,7,FALSE)</f>
        <v>1242.26</v>
      </c>
      <c r="N2265" s="6" t="str">
        <f>VLOOKUP(Table2[[#This Row],[CustomerID]],'Hospitalisation Details'!A:M,8,FALSE)</f>
        <v>tier - 2</v>
      </c>
      <c r="O2265" s="6" t="str">
        <f>VLOOKUP(Table2[[#This Row],[CustomerID]],'Hospitalisation Details'!A:M,9,FALSE)</f>
        <v>tier - 1</v>
      </c>
      <c r="P2265" s="6" t="str">
        <f>VLOOKUP(Table2[[#This Row],[CustomerID]],'Hospitalisation Details'!A:M,10,FALSE)</f>
        <v>R1011</v>
      </c>
      <c r="Q2265" s="6">
        <f>VLOOKUP(Table2[[#This Row],[CustomerID]],'Hospitalisation Details'!A:M,13,FALSE)</f>
        <v>19</v>
      </c>
      <c r="R2265" s="41"/>
    </row>
    <row r="2266" spans="1:18" x14ac:dyDescent="0.3">
      <c r="A2266" s="6" t="str">
        <f>VLOOKUP('Customer Names'!A2266,'Customer Names'!A:A,1,FALSE)</f>
        <v>Id2265</v>
      </c>
      <c r="B2266" s="6" t="str">
        <f>VLOOKUP(Table2[[#This Row],[CustomerID]],'Customer Names'!A:E,4,FALSE)</f>
        <v xml:space="preserve">  Matthew</v>
      </c>
      <c r="C2266" s="6">
        <f>VLOOKUP(Table2[[#This Row],[CustomerID]],'Medical Examinations'!A:J,2,FALSE)</f>
        <v>19.8</v>
      </c>
      <c r="D2266" s="6">
        <f>VLOOKUP(Table2[[#This Row],[CustomerID]],'Medical Examinations'!A:J,3,FALSE)</f>
        <v>5.12</v>
      </c>
      <c r="E2266" s="6" t="str">
        <f>VLOOKUP(Table2[[#This Row],[CustomerID]],'Medical Examinations'!A:J,4,FALSE)</f>
        <v>No</v>
      </c>
      <c r="F2266" s="6" t="str">
        <f>VLOOKUP(Table2[[#This Row],[CustomerID]],'Medical Examinations'!A:J,5,FALSE)</f>
        <v>No</v>
      </c>
      <c r="G2266" s="6" t="str">
        <f>VLOOKUP(Table2[[#This Row],[CustomerID]],'Medical Examinations'!A:J,6,FALSE)</f>
        <v>Yes</v>
      </c>
      <c r="H2266" s="6">
        <f>VLOOKUP(Table2[[#This Row],[CustomerID]],'Medical Examinations'!A:J,7,FALSE)</f>
        <v>1</v>
      </c>
      <c r="I2266" s="6" t="str">
        <f>VLOOKUP(Table2[[#This Row],[CustomerID]],'Medical Examinations'!A:J,8,FALSE)</f>
        <v>No</v>
      </c>
      <c r="J2266" s="6">
        <f>VLOOKUP(Table2[[#This Row],[CustomerID]],'Medical Examinations'!A:J,9,FALSE)</f>
        <v>0</v>
      </c>
      <c r="K2266" s="6">
        <f>VLOOKUP(Table2[[#This Row],[CustomerID]],'Medical Examinations'!A:J,10,FALSE)</f>
        <v>0</v>
      </c>
      <c r="L2266" s="6" t="str">
        <f>VLOOKUP(Table2[[#This Row],[CustomerID]],'Hospitalisation Details'!A:M,12,FALSE)</f>
        <v>2-Aug-2003</v>
      </c>
      <c r="M2266" s="6">
        <f>VLOOKUP(Table2[[#This Row],[CustomerID]],'Hospitalisation Details'!A:M,7,FALSE)</f>
        <v>1241.57</v>
      </c>
      <c r="N2266" s="6" t="str">
        <f>VLOOKUP(Table2[[#This Row],[CustomerID]],'Hospitalisation Details'!A:M,8,FALSE)</f>
        <v>tier - 2</v>
      </c>
      <c r="O2266" s="6" t="str">
        <f>VLOOKUP(Table2[[#This Row],[CustomerID]],'Hospitalisation Details'!A:M,9,FALSE)</f>
        <v>tier - 2</v>
      </c>
      <c r="P2266" s="6" t="str">
        <f>VLOOKUP(Table2[[#This Row],[CustomerID]],'Hospitalisation Details'!A:M,10,FALSE)</f>
        <v>R1011</v>
      </c>
      <c r="Q2266" s="6">
        <f>VLOOKUP(Table2[[#This Row],[CustomerID]],'Hospitalisation Details'!A:M,13,FALSE)</f>
        <v>19</v>
      </c>
      <c r="R2266" s="41"/>
    </row>
    <row r="2267" spans="1:18" x14ac:dyDescent="0.3">
      <c r="A2267" s="6" t="str">
        <f>VLOOKUP('Customer Names'!A2267,'Customer Names'!A:A,1,FALSE)</f>
        <v>Id2266</v>
      </c>
      <c r="B2267" s="6" t="str">
        <f>VLOOKUP(Table2[[#This Row],[CustomerID]],'Customer Names'!A:E,4,FALSE)</f>
        <v xml:space="preserve">  Elizabeth S</v>
      </c>
      <c r="C2267" s="6">
        <f>VLOOKUP(Table2[[#This Row],[CustomerID]],'Medical Examinations'!A:J,2,FALSE)</f>
        <v>21.87</v>
      </c>
      <c r="D2267" s="6">
        <f>VLOOKUP(Table2[[#This Row],[CustomerID]],'Medical Examinations'!A:J,3,FALSE)</f>
        <v>8.59</v>
      </c>
      <c r="E2267" s="6" t="str">
        <f>VLOOKUP(Table2[[#This Row],[CustomerID]],'Medical Examinations'!A:J,4,FALSE)</f>
        <v>No</v>
      </c>
      <c r="F2267" s="6" t="str">
        <f>VLOOKUP(Table2[[#This Row],[CustomerID]],'Medical Examinations'!A:J,5,FALSE)</f>
        <v>No</v>
      </c>
      <c r="G2267" s="6" t="str">
        <f>VLOOKUP(Table2[[#This Row],[CustomerID]],'Medical Examinations'!A:J,6,FALSE)</f>
        <v>No</v>
      </c>
      <c r="H2267" s="6">
        <f>VLOOKUP(Table2[[#This Row],[CustomerID]],'Medical Examinations'!A:J,7,FALSE)</f>
        <v>0</v>
      </c>
      <c r="I2267" s="6" t="str">
        <f>VLOOKUP(Table2[[#This Row],[CustomerID]],'Medical Examinations'!A:J,8,FALSE)</f>
        <v>No</v>
      </c>
      <c r="J2267" s="6">
        <f>VLOOKUP(Table2[[#This Row],[CustomerID]],'Medical Examinations'!A:J,9,FALSE)</f>
        <v>0</v>
      </c>
      <c r="K2267" s="6">
        <f>VLOOKUP(Table2[[#This Row],[CustomerID]],'Medical Examinations'!A:J,10,FALSE)</f>
        <v>0</v>
      </c>
      <c r="L2267" s="6" t="str">
        <f>VLOOKUP(Table2[[#This Row],[CustomerID]],'Hospitalisation Details'!A:M,12,FALSE)</f>
        <v>1-Jul-2002</v>
      </c>
      <c r="M2267" s="6">
        <f>VLOOKUP(Table2[[#This Row],[CustomerID]],'Hospitalisation Details'!A:M,7,FALSE)</f>
        <v>1241</v>
      </c>
      <c r="N2267" s="6" t="str">
        <f>VLOOKUP(Table2[[#This Row],[CustomerID]],'Hospitalisation Details'!A:M,8,FALSE)</f>
        <v>tier - 2</v>
      </c>
      <c r="O2267" s="6" t="str">
        <f>VLOOKUP(Table2[[#This Row],[CustomerID]],'Hospitalisation Details'!A:M,9,FALSE)</f>
        <v>tier - 2</v>
      </c>
      <c r="P2267" s="6" t="str">
        <f>VLOOKUP(Table2[[#This Row],[CustomerID]],'Hospitalisation Details'!A:M,10,FALSE)</f>
        <v>R1013</v>
      </c>
      <c r="Q2267" s="6">
        <f>VLOOKUP(Table2[[#This Row],[CustomerID]],'Hospitalisation Details'!A:M,13,FALSE)</f>
        <v>20</v>
      </c>
      <c r="R2267" s="41"/>
    </row>
    <row r="2268" spans="1:18" x14ac:dyDescent="0.3">
      <c r="A2268" s="6" t="str">
        <f>VLOOKUP('Customer Names'!A2268,'Customer Names'!A:A,1,FALSE)</f>
        <v>Id2267</v>
      </c>
      <c r="B2268" s="6" t="str">
        <f>VLOOKUP(Table2[[#This Row],[CustomerID]],'Customer Names'!A:E,4,FALSE)</f>
        <v xml:space="preserve">  Katie</v>
      </c>
      <c r="C2268" s="6">
        <f>VLOOKUP(Table2[[#This Row],[CustomerID]],'Medical Examinations'!A:J,2,FALSE)</f>
        <v>16.600000000000001</v>
      </c>
      <c r="D2268" s="6">
        <f>VLOOKUP(Table2[[#This Row],[CustomerID]],'Medical Examinations'!A:J,3,FALSE)</f>
        <v>5.87</v>
      </c>
      <c r="E2268" s="6" t="str">
        <f>VLOOKUP(Table2[[#This Row],[CustomerID]],'Medical Examinations'!A:J,4,FALSE)</f>
        <v>No</v>
      </c>
      <c r="F2268" s="6" t="str">
        <f>VLOOKUP(Table2[[#This Row],[CustomerID]],'Medical Examinations'!A:J,5,FALSE)</f>
        <v>No</v>
      </c>
      <c r="G2268" s="6" t="str">
        <f>VLOOKUP(Table2[[#This Row],[CustomerID]],'Medical Examinations'!A:J,6,FALSE)</f>
        <v>No</v>
      </c>
      <c r="H2268" s="6">
        <f>VLOOKUP(Table2[[#This Row],[CustomerID]],'Medical Examinations'!A:J,7,FALSE)</f>
        <v>1</v>
      </c>
      <c r="I2268" s="6" t="str">
        <f>VLOOKUP(Table2[[#This Row],[CustomerID]],'Medical Examinations'!A:J,8,FALSE)</f>
        <v>No</v>
      </c>
      <c r="J2268" s="6">
        <f>VLOOKUP(Table2[[#This Row],[CustomerID]],'Medical Examinations'!A:J,9,FALSE)</f>
        <v>0</v>
      </c>
      <c r="K2268" s="6">
        <f>VLOOKUP(Table2[[#This Row],[CustomerID]],'Medical Examinations'!A:J,10,FALSE)</f>
        <v>0</v>
      </c>
      <c r="L2268" s="6" t="str">
        <f>VLOOKUP(Table2[[#This Row],[CustomerID]],'Hospitalisation Details'!A:M,12,FALSE)</f>
        <v>11-Oct-1998</v>
      </c>
      <c r="M2268" s="6">
        <f>VLOOKUP(Table2[[#This Row],[CustomerID]],'Hospitalisation Details'!A:M,7,FALSE)</f>
        <v>1240</v>
      </c>
      <c r="N2268" s="6" t="str">
        <f>VLOOKUP(Table2[[#This Row],[CustomerID]],'Hospitalisation Details'!A:M,8,FALSE)</f>
        <v>tier - 2</v>
      </c>
      <c r="O2268" s="6" t="str">
        <f>VLOOKUP(Table2[[#This Row],[CustomerID]],'Hospitalisation Details'!A:M,9,FALSE)</f>
        <v>tier - 1</v>
      </c>
      <c r="P2268" s="6" t="str">
        <f>VLOOKUP(Table2[[#This Row],[CustomerID]],'Hospitalisation Details'!A:M,10,FALSE)</f>
        <v>R1012</v>
      </c>
      <c r="Q2268" s="6">
        <f>VLOOKUP(Table2[[#This Row],[CustomerID]],'Hospitalisation Details'!A:M,13,FALSE)</f>
        <v>24</v>
      </c>
      <c r="R2268" s="41"/>
    </row>
    <row r="2269" spans="1:18" x14ac:dyDescent="0.3">
      <c r="A2269" s="6" t="str">
        <f>VLOOKUP('Customer Names'!A2269,'Customer Names'!A:A,1,FALSE)</f>
        <v>Id2268</v>
      </c>
      <c r="B2269" s="6" t="str">
        <f>VLOOKUP(Table2[[#This Row],[CustomerID]],'Customer Names'!A:E,4,FALSE)</f>
        <v xml:space="preserve">  Christi A</v>
      </c>
      <c r="C2269" s="6">
        <f>VLOOKUP(Table2[[#This Row],[CustomerID]],'Medical Examinations'!A:J,2,FALSE)</f>
        <v>21.98</v>
      </c>
      <c r="D2269" s="6">
        <f>VLOOKUP(Table2[[#This Row],[CustomerID]],'Medical Examinations'!A:J,3,FALSE)</f>
        <v>7.03</v>
      </c>
      <c r="E2269" s="6" t="str">
        <f>VLOOKUP(Table2[[#This Row],[CustomerID]],'Medical Examinations'!A:J,4,FALSE)</f>
        <v>No</v>
      </c>
      <c r="F2269" s="6" t="str">
        <f>VLOOKUP(Table2[[#This Row],[CustomerID]],'Medical Examinations'!A:J,5,FALSE)</f>
        <v>No</v>
      </c>
      <c r="G2269" s="6" t="str">
        <f>VLOOKUP(Table2[[#This Row],[CustomerID]],'Medical Examinations'!A:J,6,FALSE)</f>
        <v>No</v>
      </c>
      <c r="H2269" s="6">
        <f>VLOOKUP(Table2[[#This Row],[CustomerID]],'Medical Examinations'!A:J,7,FALSE)</f>
        <v>0</v>
      </c>
      <c r="I2269" s="6" t="str">
        <f>VLOOKUP(Table2[[#This Row],[CustomerID]],'Medical Examinations'!A:J,8,FALSE)</f>
        <v>No</v>
      </c>
      <c r="J2269" s="6">
        <f>VLOOKUP(Table2[[#This Row],[CustomerID]],'Medical Examinations'!A:J,9,FALSE)</f>
        <v>0</v>
      </c>
      <c r="K2269" s="6">
        <f>VLOOKUP(Table2[[#This Row],[CustomerID]],'Medical Examinations'!A:J,10,FALSE)</f>
        <v>0</v>
      </c>
      <c r="L2269" s="6" t="str">
        <f>VLOOKUP(Table2[[#This Row],[CustomerID]],'Hospitalisation Details'!A:M,12,FALSE)</f>
        <v>12-Dec-2002</v>
      </c>
      <c r="M2269" s="6">
        <f>VLOOKUP(Table2[[#This Row],[CustomerID]],'Hospitalisation Details'!A:M,7,FALSE)</f>
        <v>1237</v>
      </c>
      <c r="N2269" s="6" t="str">
        <f>VLOOKUP(Table2[[#This Row],[CustomerID]],'Hospitalisation Details'!A:M,8,FALSE)</f>
        <v>tier - 2</v>
      </c>
      <c r="O2269" s="6" t="str">
        <f>VLOOKUP(Table2[[#This Row],[CustomerID]],'Hospitalisation Details'!A:M,9,FALSE)</f>
        <v>tier - 2</v>
      </c>
      <c r="P2269" s="6" t="str">
        <f>VLOOKUP(Table2[[#This Row],[CustomerID]],'Hospitalisation Details'!A:M,10,FALSE)</f>
        <v>R1013</v>
      </c>
      <c r="Q2269" s="6">
        <f>VLOOKUP(Table2[[#This Row],[CustomerID]],'Hospitalisation Details'!A:M,13,FALSE)</f>
        <v>20</v>
      </c>
      <c r="R2269" s="41"/>
    </row>
    <row r="2270" spans="1:18" x14ac:dyDescent="0.3">
      <c r="A2270" s="6" t="str">
        <f>VLOOKUP('Customer Names'!A2270,'Customer Names'!A:A,1,FALSE)</f>
        <v>Id2269</v>
      </c>
      <c r="B2270" s="6" t="str">
        <f>VLOOKUP(Table2[[#This Row],[CustomerID]],'Customer Names'!A:E,4,FALSE)</f>
        <v xml:space="preserve">  Sandra K</v>
      </c>
      <c r="C2270" s="6">
        <f>VLOOKUP(Table2[[#This Row],[CustomerID]],'Medical Examinations'!A:J,2,FALSE)</f>
        <v>19.7</v>
      </c>
      <c r="D2270" s="6">
        <f>VLOOKUP(Table2[[#This Row],[CustomerID]],'Medical Examinations'!A:J,3,FALSE)</f>
        <v>5.51</v>
      </c>
      <c r="E2270" s="6" t="str">
        <f>VLOOKUP(Table2[[#This Row],[CustomerID]],'Medical Examinations'!A:J,4,FALSE)</f>
        <v>No</v>
      </c>
      <c r="F2270" s="6" t="str">
        <f>VLOOKUP(Table2[[#This Row],[CustomerID]],'Medical Examinations'!A:J,5,FALSE)</f>
        <v>No</v>
      </c>
      <c r="G2270" s="6" t="str">
        <f>VLOOKUP(Table2[[#This Row],[CustomerID]],'Medical Examinations'!A:J,6,FALSE)</f>
        <v>No</v>
      </c>
      <c r="H2270" s="6">
        <f>VLOOKUP(Table2[[#This Row],[CustomerID]],'Medical Examinations'!A:J,7,FALSE)</f>
        <v>1</v>
      </c>
      <c r="I2270" s="6" t="str">
        <f>VLOOKUP(Table2[[#This Row],[CustomerID]],'Medical Examinations'!A:J,8,FALSE)</f>
        <v>No</v>
      </c>
      <c r="J2270" s="6">
        <f>VLOOKUP(Table2[[#This Row],[CustomerID]],'Medical Examinations'!A:J,9,FALSE)</f>
        <v>0</v>
      </c>
      <c r="K2270" s="6">
        <f>VLOOKUP(Table2[[#This Row],[CustomerID]],'Medical Examinations'!A:J,10,FALSE)</f>
        <v>0</v>
      </c>
      <c r="L2270" s="6" t="str">
        <f>VLOOKUP(Table2[[#This Row],[CustomerID]],'Hospitalisation Details'!A:M,12,FALSE)</f>
        <v>13-Jul-1998</v>
      </c>
      <c r="M2270" s="6">
        <f>VLOOKUP(Table2[[#This Row],[CustomerID]],'Hospitalisation Details'!A:M,7,FALSE)</f>
        <v>1234</v>
      </c>
      <c r="N2270" s="6" t="str">
        <f>VLOOKUP(Table2[[#This Row],[CustomerID]],'Hospitalisation Details'!A:M,8,FALSE)</f>
        <v>tier - 2</v>
      </c>
      <c r="O2270" s="6" t="str">
        <f>VLOOKUP(Table2[[#This Row],[CustomerID]],'Hospitalisation Details'!A:M,9,FALSE)</f>
        <v>tier - 1</v>
      </c>
      <c r="P2270" s="6" t="str">
        <f>VLOOKUP(Table2[[#This Row],[CustomerID]],'Hospitalisation Details'!A:M,10,FALSE)</f>
        <v>R1013</v>
      </c>
      <c r="Q2270" s="6">
        <f>VLOOKUP(Table2[[#This Row],[CustomerID]],'Hospitalisation Details'!A:M,13,FALSE)</f>
        <v>24</v>
      </c>
      <c r="R2270" s="41"/>
    </row>
    <row r="2271" spans="1:18" x14ac:dyDescent="0.3">
      <c r="A2271" s="6" t="str">
        <f>VLOOKUP('Customer Names'!A2271,'Customer Names'!A:A,1,FALSE)</f>
        <v>Id2270</v>
      </c>
      <c r="B2271" s="6" t="str">
        <f>VLOOKUP(Table2[[#This Row],[CustomerID]],'Customer Names'!A:E,4,FALSE)</f>
        <v xml:space="preserve">  Katharine</v>
      </c>
      <c r="C2271" s="6">
        <f>VLOOKUP(Table2[[#This Row],[CustomerID]],'Medical Examinations'!A:J,2,FALSE)</f>
        <v>19.21</v>
      </c>
      <c r="D2271" s="6">
        <f>VLOOKUP(Table2[[#This Row],[CustomerID]],'Medical Examinations'!A:J,3,FALSE)</f>
        <v>4.76</v>
      </c>
      <c r="E2271" s="6" t="str">
        <f>VLOOKUP(Table2[[#This Row],[CustomerID]],'Medical Examinations'!A:J,4,FALSE)</f>
        <v>No</v>
      </c>
      <c r="F2271" s="6" t="str">
        <f>VLOOKUP(Table2[[#This Row],[CustomerID]],'Medical Examinations'!A:J,5,FALSE)</f>
        <v>yes</v>
      </c>
      <c r="G2271" s="6" t="str">
        <f>VLOOKUP(Table2[[#This Row],[CustomerID]],'Medical Examinations'!A:J,6,FALSE)</f>
        <v>No</v>
      </c>
      <c r="H2271" s="6">
        <f>VLOOKUP(Table2[[#This Row],[CustomerID]],'Medical Examinations'!A:J,7,FALSE)</f>
        <v>1</v>
      </c>
      <c r="I2271" s="6" t="str">
        <f>VLOOKUP(Table2[[#This Row],[CustomerID]],'Medical Examinations'!A:J,8,FALSE)</f>
        <v>No</v>
      </c>
      <c r="J2271" s="6">
        <f>VLOOKUP(Table2[[#This Row],[CustomerID]],'Medical Examinations'!A:J,9,FALSE)</f>
        <v>0</v>
      </c>
      <c r="K2271" s="6">
        <f>VLOOKUP(Table2[[#This Row],[CustomerID]],'Medical Examinations'!A:J,10,FALSE)</f>
        <v>0</v>
      </c>
      <c r="L2271" s="6" t="str">
        <f>VLOOKUP(Table2[[#This Row],[CustomerID]],'Hospitalisation Details'!A:M,12,FALSE)</f>
        <v>16-Oct-2004</v>
      </c>
      <c r="M2271" s="6">
        <f>VLOOKUP(Table2[[#This Row],[CustomerID]],'Hospitalisation Details'!A:M,7,FALSE)</f>
        <v>1228</v>
      </c>
      <c r="N2271" s="6" t="str">
        <f>VLOOKUP(Table2[[#This Row],[CustomerID]],'Hospitalisation Details'!A:M,8,FALSE)</f>
        <v>tier - 2</v>
      </c>
      <c r="O2271" s="6" t="str">
        <f>VLOOKUP(Table2[[#This Row],[CustomerID]],'Hospitalisation Details'!A:M,9,FALSE)</f>
        <v>tier - 1</v>
      </c>
      <c r="P2271" s="6" t="str">
        <f>VLOOKUP(Table2[[#This Row],[CustomerID]],'Hospitalisation Details'!A:M,10,FALSE)</f>
        <v>R1012</v>
      </c>
      <c r="Q2271" s="6">
        <f>VLOOKUP(Table2[[#This Row],[CustomerID]],'Hospitalisation Details'!A:M,13,FALSE)</f>
        <v>18</v>
      </c>
      <c r="R2271" s="41"/>
    </row>
    <row r="2272" spans="1:18" x14ac:dyDescent="0.3">
      <c r="A2272" s="6" t="str">
        <f>VLOOKUP('Customer Names'!A2272,'Customer Names'!A:A,1,FALSE)</f>
        <v>Id2271</v>
      </c>
      <c r="B2272" s="6" t="str">
        <f>VLOOKUP(Table2[[#This Row],[CustomerID]],'Customer Names'!A:E,4,FALSE)</f>
        <v xml:space="preserve">  Jerome</v>
      </c>
      <c r="C2272" s="6">
        <f>VLOOKUP(Table2[[#This Row],[CustomerID]],'Medical Examinations'!A:J,2,FALSE)</f>
        <v>19.3</v>
      </c>
      <c r="D2272" s="6">
        <f>VLOOKUP(Table2[[#This Row],[CustomerID]],'Medical Examinations'!A:J,3,FALSE)</f>
        <v>4.7</v>
      </c>
      <c r="E2272" s="6" t="str">
        <f>VLOOKUP(Table2[[#This Row],[CustomerID]],'Medical Examinations'!A:J,4,FALSE)</f>
        <v>No</v>
      </c>
      <c r="F2272" s="6" t="str">
        <f>VLOOKUP(Table2[[#This Row],[CustomerID]],'Medical Examinations'!A:J,5,FALSE)</f>
        <v>yes</v>
      </c>
      <c r="G2272" s="6" t="str">
        <f>VLOOKUP(Table2[[#This Row],[CustomerID]],'Medical Examinations'!A:J,6,FALSE)</f>
        <v>No</v>
      </c>
      <c r="H2272" s="6">
        <f>VLOOKUP(Table2[[#This Row],[CustomerID]],'Medical Examinations'!A:J,7,FALSE)</f>
        <v>1</v>
      </c>
      <c r="I2272" s="6" t="str">
        <f>VLOOKUP(Table2[[#This Row],[CustomerID]],'Medical Examinations'!A:J,8,FALSE)</f>
        <v>No</v>
      </c>
      <c r="J2272" s="6">
        <f>VLOOKUP(Table2[[#This Row],[CustomerID]],'Medical Examinations'!A:J,9,FALSE)</f>
        <v>0</v>
      </c>
      <c r="K2272" s="6">
        <f>VLOOKUP(Table2[[#This Row],[CustomerID]],'Medical Examinations'!A:J,10,FALSE)</f>
        <v>0</v>
      </c>
      <c r="L2272" s="6" t="str">
        <f>VLOOKUP(Table2[[#This Row],[CustomerID]],'Hospitalisation Details'!A:M,12,FALSE)</f>
        <v>9-Jul-2004</v>
      </c>
      <c r="M2272" s="6">
        <f>VLOOKUP(Table2[[#This Row],[CustomerID]],'Hospitalisation Details'!A:M,7,FALSE)</f>
        <v>1224</v>
      </c>
      <c r="N2272" s="6" t="str">
        <f>VLOOKUP(Table2[[#This Row],[CustomerID]],'Hospitalisation Details'!A:M,8,FALSE)</f>
        <v>tier - 2</v>
      </c>
      <c r="O2272" s="6" t="str">
        <f>VLOOKUP(Table2[[#This Row],[CustomerID]],'Hospitalisation Details'!A:M,9,FALSE)</f>
        <v>tier - 1</v>
      </c>
      <c r="P2272" s="6" t="str">
        <f>VLOOKUP(Table2[[#This Row],[CustomerID]],'Hospitalisation Details'!A:M,10,FALSE)</f>
        <v>R1013</v>
      </c>
      <c r="Q2272" s="6">
        <f>VLOOKUP(Table2[[#This Row],[CustomerID]],'Hospitalisation Details'!A:M,13,FALSE)</f>
        <v>18</v>
      </c>
      <c r="R2272" s="41"/>
    </row>
    <row r="2273" spans="1:18" x14ac:dyDescent="0.3">
      <c r="A2273" s="6" t="str">
        <f>VLOOKUP('Customer Names'!A2273,'Customer Names'!A:A,1,FALSE)</f>
        <v>Id2272</v>
      </c>
      <c r="B2273" s="6" t="str">
        <f>VLOOKUP(Table2[[#This Row],[CustomerID]],'Customer Names'!A:E,4,FALSE)</f>
        <v xml:space="preserve">  Julia R</v>
      </c>
      <c r="C2273" s="6">
        <f>VLOOKUP(Table2[[#This Row],[CustomerID]],'Medical Examinations'!A:J,2,FALSE)</f>
        <v>16.22</v>
      </c>
      <c r="D2273" s="6">
        <f>VLOOKUP(Table2[[#This Row],[CustomerID]],'Medical Examinations'!A:J,3,FALSE)</f>
        <v>6.21</v>
      </c>
      <c r="E2273" s="6" t="str">
        <f>VLOOKUP(Table2[[#This Row],[CustomerID]],'Medical Examinations'!A:J,4,FALSE)</f>
        <v>Yes</v>
      </c>
      <c r="F2273" s="6" t="str">
        <f>VLOOKUP(Table2[[#This Row],[CustomerID]],'Medical Examinations'!A:J,5,FALSE)</f>
        <v>No</v>
      </c>
      <c r="G2273" s="6" t="str">
        <f>VLOOKUP(Table2[[#This Row],[CustomerID]],'Medical Examinations'!A:J,6,FALSE)</f>
        <v>No</v>
      </c>
      <c r="H2273" s="6">
        <f>VLOOKUP(Table2[[#This Row],[CustomerID]],'Medical Examinations'!A:J,7,FALSE)</f>
        <v>0</v>
      </c>
      <c r="I2273" s="6" t="str">
        <f>VLOOKUP(Table2[[#This Row],[CustomerID]],'Medical Examinations'!A:J,8,FALSE)</f>
        <v>No</v>
      </c>
      <c r="J2273" s="6">
        <f>VLOOKUP(Table2[[#This Row],[CustomerID]],'Medical Examinations'!A:J,9,FALSE)</f>
        <v>0</v>
      </c>
      <c r="K2273" s="6">
        <f>VLOOKUP(Table2[[#This Row],[CustomerID]],'Medical Examinations'!A:J,10,FALSE)</f>
        <v>0</v>
      </c>
      <c r="L2273" s="6" t="str">
        <f>VLOOKUP(Table2[[#This Row],[CustomerID]],'Hospitalisation Details'!A:M,12,FALSE)</f>
        <v>4-Nov-1996</v>
      </c>
      <c r="M2273" s="6">
        <f>VLOOKUP(Table2[[#This Row],[CustomerID]],'Hospitalisation Details'!A:M,7,FALSE)</f>
        <v>1220</v>
      </c>
      <c r="N2273" s="6" t="str">
        <f>VLOOKUP(Table2[[#This Row],[CustomerID]],'Hospitalisation Details'!A:M,8,FALSE)</f>
        <v>tier - 2</v>
      </c>
      <c r="O2273" s="6" t="str">
        <f>VLOOKUP(Table2[[#This Row],[CustomerID]],'Hospitalisation Details'!A:M,9,FALSE)</f>
        <v>tier - 3</v>
      </c>
      <c r="P2273" s="6" t="str">
        <f>VLOOKUP(Table2[[#This Row],[CustomerID]],'Hospitalisation Details'!A:M,10,FALSE)</f>
        <v>R1012</v>
      </c>
      <c r="Q2273" s="6">
        <f>VLOOKUP(Table2[[#This Row],[CustomerID]],'Hospitalisation Details'!A:M,13,FALSE)</f>
        <v>26</v>
      </c>
      <c r="R2273" s="41"/>
    </row>
    <row r="2274" spans="1:18" x14ac:dyDescent="0.3">
      <c r="A2274" s="6" t="str">
        <f>VLOOKUP('Customer Names'!A2274,'Customer Names'!A:A,1,FALSE)</f>
        <v>Id2273</v>
      </c>
      <c r="B2274" s="6" t="str">
        <f>VLOOKUP(Table2[[#This Row],[CustomerID]],'Customer Names'!A:E,4,FALSE)</f>
        <v xml:space="preserve">  Sean Henry</v>
      </c>
      <c r="C2274" s="6">
        <f>VLOOKUP(Table2[[#This Row],[CustomerID]],'Medical Examinations'!A:J,2,FALSE)</f>
        <v>17.12</v>
      </c>
      <c r="D2274" s="6">
        <f>VLOOKUP(Table2[[#This Row],[CustomerID]],'Medical Examinations'!A:J,3,FALSE)</f>
        <v>4.5199999999999996</v>
      </c>
      <c r="E2274" s="6" t="str">
        <f>VLOOKUP(Table2[[#This Row],[CustomerID]],'Medical Examinations'!A:J,4,FALSE)</f>
        <v>No</v>
      </c>
      <c r="F2274" s="6" t="str">
        <f>VLOOKUP(Table2[[#This Row],[CustomerID]],'Medical Examinations'!A:J,5,FALSE)</f>
        <v>yes</v>
      </c>
      <c r="G2274" s="6" t="str">
        <f>VLOOKUP(Table2[[#This Row],[CustomerID]],'Medical Examinations'!A:J,6,FALSE)</f>
        <v>No</v>
      </c>
      <c r="H2274" s="6">
        <f>VLOOKUP(Table2[[#This Row],[CustomerID]],'Medical Examinations'!A:J,7,FALSE)</f>
        <v>1</v>
      </c>
      <c r="I2274" s="6" t="str">
        <f>VLOOKUP(Table2[[#This Row],[CustomerID]],'Medical Examinations'!A:J,8,FALSE)</f>
        <v>No</v>
      </c>
      <c r="J2274" s="6">
        <f>VLOOKUP(Table2[[#This Row],[CustomerID]],'Medical Examinations'!A:J,9,FALSE)</f>
        <v>0</v>
      </c>
      <c r="K2274" s="6">
        <f>VLOOKUP(Table2[[#This Row],[CustomerID]],'Medical Examinations'!A:J,10,FALSE)</f>
        <v>0</v>
      </c>
      <c r="L2274" s="6" t="str">
        <f>VLOOKUP(Table2[[#This Row],[CustomerID]],'Hospitalisation Details'!A:M,12,FALSE)</f>
        <v>2-Jun-2004</v>
      </c>
      <c r="M2274" s="6">
        <f>VLOOKUP(Table2[[#This Row],[CustomerID]],'Hospitalisation Details'!A:M,7,FALSE)</f>
        <v>1210</v>
      </c>
      <c r="N2274" s="6" t="str">
        <f>VLOOKUP(Table2[[#This Row],[CustomerID]],'Hospitalisation Details'!A:M,8,FALSE)</f>
        <v>tier - 2</v>
      </c>
      <c r="O2274" s="6" t="str">
        <f>VLOOKUP(Table2[[#This Row],[CustomerID]],'Hospitalisation Details'!A:M,9,FALSE)</f>
        <v>tier - 1</v>
      </c>
      <c r="P2274" s="6" t="str">
        <f>VLOOKUP(Table2[[#This Row],[CustomerID]],'Hospitalisation Details'!A:M,10,FALSE)</f>
        <v>R1013</v>
      </c>
      <c r="Q2274" s="6">
        <f>VLOOKUP(Table2[[#This Row],[CustomerID]],'Hospitalisation Details'!A:M,13,FALSE)</f>
        <v>19</v>
      </c>
      <c r="R2274" s="41"/>
    </row>
    <row r="2275" spans="1:18" x14ac:dyDescent="0.3">
      <c r="A2275" s="6" t="str">
        <f>VLOOKUP('Customer Names'!A2275,'Customer Names'!A:A,1,FALSE)</f>
        <v>Id2274</v>
      </c>
      <c r="B2275" s="6" t="str">
        <f>VLOOKUP(Table2[[#This Row],[CustomerID]],'Customer Names'!A:E,4,FALSE)</f>
        <v xml:space="preserve">  Rachel A</v>
      </c>
      <c r="C2275" s="6">
        <f>VLOOKUP(Table2[[#This Row],[CustomerID]],'Medical Examinations'!A:J,2,FALSE)</f>
        <v>19.07</v>
      </c>
      <c r="D2275" s="6">
        <f>VLOOKUP(Table2[[#This Row],[CustomerID]],'Medical Examinations'!A:J,3,FALSE)</f>
        <v>5.45</v>
      </c>
      <c r="E2275" s="6" t="str">
        <f>VLOOKUP(Table2[[#This Row],[CustomerID]],'Medical Examinations'!A:J,4,FALSE)</f>
        <v>No</v>
      </c>
      <c r="F2275" s="6" t="str">
        <f>VLOOKUP(Table2[[#This Row],[CustomerID]],'Medical Examinations'!A:J,5,FALSE)</f>
        <v>No</v>
      </c>
      <c r="G2275" s="6" t="str">
        <f>VLOOKUP(Table2[[#This Row],[CustomerID]],'Medical Examinations'!A:J,6,FALSE)</f>
        <v>No</v>
      </c>
      <c r="H2275" s="6">
        <f>VLOOKUP(Table2[[#This Row],[CustomerID]],'Medical Examinations'!A:J,7,FALSE)</f>
        <v>1</v>
      </c>
      <c r="I2275" s="6" t="str">
        <f>VLOOKUP(Table2[[#This Row],[CustomerID]],'Medical Examinations'!A:J,8,FALSE)</f>
        <v>No</v>
      </c>
      <c r="J2275" s="6">
        <f>VLOOKUP(Table2[[#This Row],[CustomerID]],'Medical Examinations'!A:J,9,FALSE)</f>
        <v>0</v>
      </c>
      <c r="K2275" s="6">
        <f>VLOOKUP(Table2[[#This Row],[CustomerID]],'Medical Examinations'!A:J,10,FALSE)</f>
        <v>0</v>
      </c>
      <c r="L2275" s="6" t="str">
        <f>VLOOKUP(Table2[[#This Row],[CustomerID]],'Hospitalisation Details'!A:M,12,FALSE)</f>
        <v>6-Oct-1992</v>
      </c>
      <c r="M2275" s="6">
        <f>VLOOKUP(Table2[[#This Row],[CustomerID]],'Hospitalisation Details'!A:M,7,FALSE)</f>
        <v>1200.55</v>
      </c>
      <c r="N2275" s="6" t="str">
        <f>VLOOKUP(Table2[[#This Row],[CustomerID]],'Hospitalisation Details'!A:M,8,FALSE)</f>
        <v>tier - 2</v>
      </c>
      <c r="O2275" s="6" t="str">
        <f>VLOOKUP(Table2[[#This Row],[CustomerID]],'Hospitalisation Details'!A:M,9,FALSE)</f>
        <v>tier - 3</v>
      </c>
      <c r="P2275" s="6" t="str">
        <f>VLOOKUP(Table2[[#This Row],[CustomerID]],'Hospitalisation Details'!A:M,10,FALSE)</f>
        <v>R1013</v>
      </c>
      <c r="Q2275" s="6">
        <f>VLOOKUP(Table2[[#This Row],[CustomerID]],'Hospitalisation Details'!A:M,13,FALSE)</f>
        <v>30</v>
      </c>
      <c r="R2275" s="41"/>
    </row>
    <row r="2276" spans="1:18" x14ac:dyDescent="0.3">
      <c r="A2276" s="6" t="str">
        <f>VLOOKUP('Customer Names'!A2276,'Customer Names'!A:A,1,FALSE)</f>
        <v>Id2275</v>
      </c>
      <c r="B2276" s="6" t="str">
        <f>VLOOKUP(Table2[[#This Row],[CustomerID]],'Customer Names'!A:E,4,FALSE)</f>
        <v xml:space="preserve">  Jim</v>
      </c>
      <c r="C2276" s="6">
        <f>VLOOKUP(Table2[[#This Row],[CustomerID]],'Medical Examinations'!A:J,2,FALSE)</f>
        <v>15.56</v>
      </c>
      <c r="D2276" s="6">
        <f>VLOOKUP(Table2[[#This Row],[CustomerID]],'Medical Examinations'!A:J,3,FALSE)</f>
        <v>4.42</v>
      </c>
      <c r="E2276" s="6" t="str">
        <f>VLOOKUP(Table2[[#This Row],[CustomerID]],'Medical Examinations'!A:J,4,FALSE)</f>
        <v>No</v>
      </c>
      <c r="F2276" s="6" t="str">
        <f>VLOOKUP(Table2[[#This Row],[CustomerID]],'Medical Examinations'!A:J,5,FALSE)</f>
        <v>No</v>
      </c>
      <c r="G2276" s="6" t="str">
        <f>VLOOKUP(Table2[[#This Row],[CustomerID]],'Medical Examinations'!A:J,6,FALSE)</f>
        <v>No</v>
      </c>
      <c r="H2276" s="6">
        <f>VLOOKUP(Table2[[#This Row],[CustomerID]],'Medical Examinations'!A:J,7,FALSE)</f>
        <v>0</v>
      </c>
      <c r="I2276" s="6" t="str">
        <f>VLOOKUP(Table2[[#This Row],[CustomerID]],'Medical Examinations'!A:J,8,FALSE)</f>
        <v>No</v>
      </c>
      <c r="J2276" s="6">
        <f>VLOOKUP(Table2[[#This Row],[CustomerID]],'Medical Examinations'!A:J,9,FALSE)</f>
        <v>0</v>
      </c>
      <c r="K2276" s="6">
        <f>VLOOKUP(Table2[[#This Row],[CustomerID]],'Medical Examinations'!A:J,10,FALSE)</f>
        <v>0</v>
      </c>
      <c r="L2276" s="6" t="str">
        <f>VLOOKUP(Table2[[#This Row],[CustomerID]],'Hospitalisation Details'!A:M,12,FALSE)</f>
        <v>28-Jun-1999</v>
      </c>
      <c r="M2276" s="6">
        <f>VLOOKUP(Table2[[#This Row],[CustomerID]],'Hospitalisation Details'!A:M,7,FALSE)</f>
        <v>1200</v>
      </c>
      <c r="N2276" s="6" t="str">
        <f>VLOOKUP(Table2[[#This Row],[CustomerID]],'Hospitalisation Details'!A:M,8,FALSE)</f>
        <v>tier - 2</v>
      </c>
      <c r="O2276" s="6" t="str">
        <f>VLOOKUP(Table2[[#This Row],[CustomerID]],'Hospitalisation Details'!A:M,9,FALSE)</f>
        <v>tier - 3</v>
      </c>
      <c r="P2276" s="6" t="str">
        <f>VLOOKUP(Table2[[#This Row],[CustomerID]],'Hospitalisation Details'!A:M,10,FALSE)</f>
        <v>R1012</v>
      </c>
      <c r="Q2276" s="6">
        <f>VLOOKUP(Table2[[#This Row],[CustomerID]],'Hospitalisation Details'!A:M,13,FALSE)</f>
        <v>23</v>
      </c>
      <c r="R2276" s="41"/>
    </row>
    <row r="2277" spans="1:18" x14ac:dyDescent="0.3">
      <c r="A2277" s="6" t="str">
        <f>VLOOKUP('Customer Names'!A2277,'Customer Names'!A:A,1,FALSE)</f>
        <v>Id2276</v>
      </c>
      <c r="B2277" s="6" t="str">
        <f>VLOOKUP(Table2[[#This Row],[CustomerID]],'Customer Names'!A:E,4,FALSE)</f>
        <v xml:space="preserve">  Tim</v>
      </c>
      <c r="C2277" s="6">
        <f>VLOOKUP(Table2[[#This Row],[CustomerID]],'Medical Examinations'!A:J,2,FALSE)</f>
        <v>22.76</v>
      </c>
      <c r="D2277" s="6">
        <f>VLOOKUP(Table2[[#This Row],[CustomerID]],'Medical Examinations'!A:J,3,FALSE)</f>
        <v>9.44</v>
      </c>
      <c r="E2277" s="6" t="str">
        <f>VLOOKUP(Table2[[#This Row],[CustomerID]],'Medical Examinations'!A:J,4,FALSE)</f>
        <v>No</v>
      </c>
      <c r="F2277" s="6" t="str">
        <f>VLOOKUP(Table2[[#This Row],[CustomerID]],'Medical Examinations'!A:J,5,FALSE)</f>
        <v>No</v>
      </c>
      <c r="G2277" s="6" t="str">
        <f>VLOOKUP(Table2[[#This Row],[CustomerID]],'Medical Examinations'!A:J,6,FALSE)</f>
        <v>No</v>
      </c>
      <c r="H2277" s="6">
        <f>VLOOKUP(Table2[[#This Row],[CustomerID]],'Medical Examinations'!A:J,7,FALSE)</f>
        <v>0</v>
      </c>
      <c r="I2277" s="6" t="str">
        <f>VLOOKUP(Table2[[#This Row],[CustomerID]],'Medical Examinations'!A:J,8,FALSE)</f>
        <v>No</v>
      </c>
      <c r="J2277" s="6">
        <f>VLOOKUP(Table2[[#This Row],[CustomerID]],'Medical Examinations'!A:J,9,FALSE)</f>
        <v>0</v>
      </c>
      <c r="K2277" s="6">
        <f>VLOOKUP(Table2[[#This Row],[CustomerID]],'Medical Examinations'!A:J,10,FALSE)</f>
        <v>0</v>
      </c>
      <c r="L2277" s="6" t="str">
        <f>VLOOKUP(Table2[[#This Row],[CustomerID]],'Hospitalisation Details'!A:M,12,FALSE)</f>
        <v>26-Aug-2002</v>
      </c>
      <c r="M2277" s="6">
        <f>VLOOKUP(Table2[[#This Row],[CustomerID]],'Hospitalisation Details'!A:M,7,FALSE)</f>
        <v>1191</v>
      </c>
      <c r="N2277" s="6" t="str">
        <f>VLOOKUP(Table2[[#This Row],[CustomerID]],'Hospitalisation Details'!A:M,8,FALSE)</f>
        <v>tier - 2</v>
      </c>
      <c r="O2277" s="6" t="str">
        <f>VLOOKUP(Table2[[#This Row],[CustomerID]],'Hospitalisation Details'!A:M,9,FALSE)</f>
        <v>tier - 1</v>
      </c>
      <c r="P2277" s="6" t="str">
        <f>VLOOKUP(Table2[[#This Row],[CustomerID]],'Hospitalisation Details'!A:M,10,FALSE)</f>
        <v>R1013</v>
      </c>
      <c r="Q2277" s="6">
        <f>VLOOKUP(Table2[[#This Row],[CustomerID]],'Hospitalisation Details'!A:M,13,FALSE)</f>
        <v>20</v>
      </c>
      <c r="R2277" s="41"/>
    </row>
    <row r="2278" spans="1:18" x14ac:dyDescent="0.3">
      <c r="A2278" s="6" t="str">
        <f>VLOOKUP('Customer Names'!A2278,'Customer Names'!A:A,1,FALSE)</f>
        <v>Id2277</v>
      </c>
      <c r="B2278" s="6" t="str">
        <f>VLOOKUP(Table2[[#This Row],[CustomerID]],'Customer Names'!A:E,4,FALSE)</f>
        <v xml:space="preserve">  Abby L</v>
      </c>
      <c r="C2278" s="6">
        <f>VLOOKUP(Table2[[#This Row],[CustomerID]],'Medical Examinations'!A:J,2,FALSE)</f>
        <v>22.79</v>
      </c>
      <c r="D2278" s="6">
        <f>VLOOKUP(Table2[[#This Row],[CustomerID]],'Medical Examinations'!A:J,3,FALSE)</f>
        <v>6.15</v>
      </c>
      <c r="E2278" s="6" t="str">
        <f>VLOOKUP(Table2[[#This Row],[CustomerID]],'Medical Examinations'!A:J,4,FALSE)</f>
        <v>Yes</v>
      </c>
      <c r="F2278" s="6" t="str">
        <f>VLOOKUP(Table2[[#This Row],[CustomerID]],'Medical Examinations'!A:J,5,FALSE)</f>
        <v>No</v>
      </c>
      <c r="G2278" s="6" t="str">
        <f>VLOOKUP(Table2[[#This Row],[CustomerID]],'Medical Examinations'!A:J,6,FALSE)</f>
        <v>Yes</v>
      </c>
      <c r="H2278" s="6">
        <f>VLOOKUP(Table2[[#This Row],[CustomerID]],'Medical Examinations'!A:J,7,FALSE)</f>
        <v>1</v>
      </c>
      <c r="I2278" s="6" t="str">
        <f>VLOOKUP(Table2[[#This Row],[CustomerID]],'Medical Examinations'!A:J,8,FALSE)</f>
        <v>No</v>
      </c>
      <c r="J2278" s="6">
        <f>VLOOKUP(Table2[[#This Row],[CustomerID]],'Medical Examinations'!A:J,9,FALSE)</f>
        <v>0</v>
      </c>
      <c r="K2278" s="6">
        <f>VLOOKUP(Table2[[#This Row],[CustomerID]],'Medical Examinations'!A:J,10,FALSE)</f>
        <v>0</v>
      </c>
      <c r="L2278" s="6" t="str">
        <f>VLOOKUP(Table2[[#This Row],[CustomerID]],'Hospitalisation Details'!A:M,12,FALSE)</f>
        <v>28-Jun-1997</v>
      </c>
      <c r="M2278" s="6">
        <f>VLOOKUP(Table2[[#This Row],[CustomerID]],'Hospitalisation Details'!A:M,7,FALSE)</f>
        <v>1178.07</v>
      </c>
      <c r="N2278" s="6" t="str">
        <f>VLOOKUP(Table2[[#This Row],[CustomerID]],'Hospitalisation Details'!A:M,8,FALSE)</f>
        <v>tier - 2</v>
      </c>
      <c r="O2278" s="6" t="str">
        <f>VLOOKUP(Table2[[#This Row],[CustomerID]],'Hospitalisation Details'!A:M,9,FALSE)</f>
        <v>tier - 2</v>
      </c>
      <c r="P2278" s="6" t="str">
        <f>VLOOKUP(Table2[[#This Row],[CustomerID]],'Hospitalisation Details'!A:M,10,FALSE)</f>
        <v>R1013</v>
      </c>
      <c r="Q2278" s="6">
        <f>VLOOKUP(Table2[[#This Row],[CustomerID]],'Hospitalisation Details'!A:M,13,FALSE)</f>
        <v>25</v>
      </c>
      <c r="R2278" s="41"/>
    </row>
    <row r="2279" spans="1:18" x14ac:dyDescent="0.3">
      <c r="A2279" s="6" t="str">
        <f>VLOOKUP('Customer Names'!A2279,'Customer Names'!A:A,1,FALSE)</f>
        <v>Id2278</v>
      </c>
      <c r="B2279" s="6" t="str">
        <f>VLOOKUP(Table2[[#This Row],[CustomerID]],'Customer Names'!A:E,4,FALSE)</f>
        <v xml:space="preserve">  Mark</v>
      </c>
      <c r="C2279" s="6">
        <f>VLOOKUP(Table2[[#This Row],[CustomerID]],'Medical Examinations'!A:J,2,FALSE)</f>
        <v>17.41</v>
      </c>
      <c r="D2279" s="6">
        <f>VLOOKUP(Table2[[#This Row],[CustomerID]],'Medical Examinations'!A:J,3,FALSE)</f>
        <v>5.13</v>
      </c>
      <c r="E2279" s="6" t="str">
        <f>VLOOKUP(Table2[[#This Row],[CustomerID]],'Medical Examinations'!A:J,4,FALSE)</f>
        <v>Yes</v>
      </c>
      <c r="F2279" s="6" t="str">
        <f>VLOOKUP(Table2[[#This Row],[CustomerID]],'Medical Examinations'!A:J,5,FALSE)</f>
        <v>No</v>
      </c>
      <c r="G2279" s="6" t="str">
        <f>VLOOKUP(Table2[[#This Row],[CustomerID]],'Medical Examinations'!A:J,6,FALSE)</f>
        <v>No</v>
      </c>
      <c r="H2279" s="6">
        <f>VLOOKUP(Table2[[#This Row],[CustomerID]],'Medical Examinations'!A:J,7,FALSE)</f>
        <v>0</v>
      </c>
      <c r="I2279" s="6" t="str">
        <f>VLOOKUP(Table2[[#This Row],[CustomerID]],'Medical Examinations'!A:J,8,FALSE)</f>
        <v>No</v>
      </c>
      <c r="J2279" s="6">
        <f>VLOOKUP(Table2[[#This Row],[CustomerID]],'Medical Examinations'!A:J,9,FALSE)</f>
        <v>0</v>
      </c>
      <c r="K2279" s="6">
        <f>VLOOKUP(Table2[[#This Row],[CustomerID]],'Medical Examinations'!A:J,10,FALSE)</f>
        <v>0</v>
      </c>
      <c r="L2279" s="6" t="str">
        <f>VLOOKUP(Table2[[#This Row],[CustomerID]],'Hospitalisation Details'!A:M,12,FALSE)</f>
        <v>11-Aug-1996</v>
      </c>
      <c r="M2279" s="6">
        <f>VLOOKUP(Table2[[#This Row],[CustomerID]],'Hospitalisation Details'!A:M,7,FALSE)</f>
        <v>1178</v>
      </c>
      <c r="N2279" s="6" t="str">
        <f>VLOOKUP(Table2[[#This Row],[CustomerID]],'Hospitalisation Details'!A:M,8,FALSE)</f>
        <v>tier - 2</v>
      </c>
      <c r="O2279" s="6" t="str">
        <f>VLOOKUP(Table2[[#This Row],[CustomerID]],'Hospitalisation Details'!A:M,9,FALSE)</f>
        <v>tier - 3</v>
      </c>
      <c r="P2279" s="6" t="str">
        <f>VLOOKUP(Table2[[#This Row],[CustomerID]],'Hospitalisation Details'!A:M,10,FALSE)</f>
        <v>R1013</v>
      </c>
      <c r="Q2279" s="6">
        <f>VLOOKUP(Table2[[#This Row],[CustomerID]],'Hospitalisation Details'!A:M,13,FALSE)</f>
        <v>26</v>
      </c>
      <c r="R2279" s="41"/>
    </row>
    <row r="2280" spans="1:18" x14ac:dyDescent="0.3">
      <c r="A2280" s="6" t="str">
        <f>VLOOKUP('Customer Names'!A2280,'Customer Names'!A:A,1,FALSE)</f>
        <v>Id2279</v>
      </c>
      <c r="B2280" s="6" t="str">
        <f>VLOOKUP(Table2[[#This Row],[CustomerID]],'Customer Names'!A:E,4,FALSE)</f>
        <v xml:space="preserve">  Ali</v>
      </c>
      <c r="C2280" s="6">
        <f>VLOOKUP(Table2[[#This Row],[CustomerID]],'Medical Examinations'!A:J,2,FALSE)</f>
        <v>19.32</v>
      </c>
      <c r="D2280" s="6">
        <f>VLOOKUP(Table2[[#This Row],[CustomerID]],'Medical Examinations'!A:J,3,FALSE)</f>
        <v>4.96</v>
      </c>
      <c r="E2280" s="6" t="str">
        <f>VLOOKUP(Table2[[#This Row],[CustomerID]],'Medical Examinations'!A:J,4,FALSE)</f>
        <v>Yes</v>
      </c>
      <c r="F2280" s="6" t="str">
        <f>VLOOKUP(Table2[[#This Row],[CustomerID]],'Medical Examinations'!A:J,5,FALSE)</f>
        <v>No</v>
      </c>
      <c r="G2280" s="6" t="str">
        <f>VLOOKUP(Table2[[#This Row],[CustomerID]],'Medical Examinations'!A:J,6,FALSE)</f>
        <v>No</v>
      </c>
      <c r="H2280" s="6">
        <f>VLOOKUP(Table2[[#This Row],[CustomerID]],'Medical Examinations'!A:J,7,FALSE)</f>
        <v>0</v>
      </c>
      <c r="I2280" s="6" t="str">
        <f>VLOOKUP(Table2[[#This Row],[CustomerID]],'Medical Examinations'!A:J,8,FALSE)</f>
        <v>No</v>
      </c>
      <c r="J2280" s="6">
        <f>VLOOKUP(Table2[[#This Row],[CustomerID]],'Medical Examinations'!A:J,9,FALSE)</f>
        <v>0</v>
      </c>
      <c r="K2280" s="6">
        <f>VLOOKUP(Table2[[#This Row],[CustomerID]],'Medical Examinations'!A:J,10,FALSE)</f>
        <v>0</v>
      </c>
      <c r="L2280" s="6" t="str">
        <f>VLOOKUP(Table2[[#This Row],[CustomerID]],'Hospitalisation Details'!A:M,12,FALSE)</f>
        <v>12-Nov-2001</v>
      </c>
      <c r="M2280" s="6">
        <f>VLOOKUP(Table2[[#This Row],[CustomerID]],'Hospitalisation Details'!A:M,7,FALSE)</f>
        <v>1167</v>
      </c>
      <c r="N2280" s="6" t="str">
        <f>VLOOKUP(Table2[[#This Row],[CustomerID]],'Hospitalisation Details'!A:M,8,FALSE)</f>
        <v>tier - 2</v>
      </c>
      <c r="O2280" s="6" t="str">
        <f>VLOOKUP(Table2[[#This Row],[CustomerID]],'Hospitalisation Details'!A:M,9,FALSE)</f>
        <v>tier - 1</v>
      </c>
      <c r="P2280" s="6" t="str">
        <f>VLOOKUP(Table2[[#This Row],[CustomerID]],'Hospitalisation Details'!A:M,10,FALSE)</f>
        <v>R1013</v>
      </c>
      <c r="Q2280" s="6">
        <f>VLOOKUP(Table2[[#This Row],[CustomerID]],'Hospitalisation Details'!A:M,13,FALSE)</f>
        <v>21</v>
      </c>
      <c r="R2280" s="41"/>
    </row>
    <row r="2281" spans="1:18" x14ac:dyDescent="0.3">
      <c r="A2281" s="6" t="str">
        <f>VLOOKUP('Customer Names'!A2281,'Customer Names'!A:A,1,FALSE)</f>
        <v>Id2280</v>
      </c>
      <c r="B2281" s="6" t="str">
        <f>VLOOKUP(Table2[[#This Row],[CustomerID]],'Customer Names'!A:E,4,FALSE)</f>
        <v xml:space="preserve">  Joshua</v>
      </c>
      <c r="C2281" s="6">
        <f>VLOOKUP(Table2[[#This Row],[CustomerID]],'Medical Examinations'!A:J,2,FALSE)</f>
        <v>18.25</v>
      </c>
      <c r="D2281" s="6">
        <f>VLOOKUP(Table2[[#This Row],[CustomerID]],'Medical Examinations'!A:J,3,FALSE)</f>
        <v>10.95</v>
      </c>
      <c r="E2281" s="6" t="str">
        <f>VLOOKUP(Table2[[#This Row],[CustomerID]],'Medical Examinations'!A:J,4,FALSE)</f>
        <v>No</v>
      </c>
      <c r="F2281" s="6" t="str">
        <f>VLOOKUP(Table2[[#This Row],[CustomerID]],'Medical Examinations'!A:J,5,FALSE)</f>
        <v>No</v>
      </c>
      <c r="G2281" s="6" t="str">
        <f>VLOOKUP(Table2[[#This Row],[CustomerID]],'Medical Examinations'!A:J,6,FALSE)</f>
        <v>No</v>
      </c>
      <c r="H2281" s="6">
        <f>VLOOKUP(Table2[[#This Row],[CustomerID]],'Medical Examinations'!A:J,7,FALSE)</f>
        <v>0</v>
      </c>
      <c r="I2281" s="6" t="str">
        <f>VLOOKUP(Table2[[#This Row],[CustomerID]],'Medical Examinations'!A:J,8,FALSE)</f>
        <v>No</v>
      </c>
      <c r="J2281" s="6">
        <f>VLOOKUP(Table2[[#This Row],[CustomerID]],'Medical Examinations'!A:J,9,FALSE)</f>
        <v>0</v>
      </c>
      <c r="K2281" s="6">
        <f>VLOOKUP(Table2[[#This Row],[CustomerID]],'Medical Examinations'!A:J,10,FALSE)</f>
        <v>0</v>
      </c>
      <c r="L2281" s="6" t="str">
        <f>VLOOKUP(Table2[[#This Row],[CustomerID]],'Hospitalisation Details'!A:M,12,FALSE)</f>
        <v>11-Jun-2002</v>
      </c>
      <c r="M2281" s="6">
        <f>VLOOKUP(Table2[[#This Row],[CustomerID]],'Hospitalisation Details'!A:M,7,FALSE)</f>
        <v>1165</v>
      </c>
      <c r="N2281" s="6" t="str">
        <f>VLOOKUP(Table2[[#This Row],[CustomerID]],'Hospitalisation Details'!A:M,8,FALSE)</f>
        <v>tier - 2</v>
      </c>
      <c r="O2281" s="6" t="str">
        <f>VLOOKUP(Table2[[#This Row],[CustomerID]],'Hospitalisation Details'!A:M,9,FALSE)</f>
        <v>tier - 3</v>
      </c>
      <c r="P2281" s="6" t="str">
        <f>VLOOKUP(Table2[[#This Row],[CustomerID]],'Hospitalisation Details'!A:M,10,FALSE)</f>
        <v>R1012</v>
      </c>
      <c r="Q2281" s="6">
        <f>VLOOKUP(Table2[[#This Row],[CustomerID]],'Hospitalisation Details'!A:M,13,FALSE)</f>
        <v>20</v>
      </c>
      <c r="R2281" s="41"/>
    </row>
    <row r="2282" spans="1:18" x14ac:dyDescent="0.3">
      <c r="A2282" s="6" t="str">
        <f>VLOOKUP('Customer Names'!A2282,'Customer Names'!A:A,1,FALSE)</f>
        <v>Id2281</v>
      </c>
      <c r="B2282" s="6" t="str">
        <f>VLOOKUP(Table2[[#This Row],[CustomerID]],'Customer Names'!A:E,4,FALSE)</f>
        <v xml:space="preserve">  Pierre</v>
      </c>
      <c r="C2282" s="6">
        <f>VLOOKUP(Table2[[#This Row],[CustomerID]],'Medical Examinations'!A:J,2,FALSE)</f>
        <v>53.13</v>
      </c>
      <c r="D2282" s="6">
        <f>VLOOKUP(Table2[[#This Row],[CustomerID]],'Medical Examinations'!A:J,3,FALSE)</f>
        <v>4.4400000000000004</v>
      </c>
      <c r="E2282" s="6" t="str">
        <f>VLOOKUP(Table2[[#This Row],[CustomerID]],'Medical Examinations'!A:J,4,FALSE)</f>
        <v>No</v>
      </c>
      <c r="F2282" s="6" t="str">
        <f>VLOOKUP(Table2[[#This Row],[CustomerID]],'Medical Examinations'!A:J,5,FALSE)</f>
        <v>yes</v>
      </c>
      <c r="G2282" s="6" t="str">
        <f>VLOOKUP(Table2[[#This Row],[CustomerID]],'Medical Examinations'!A:J,6,FALSE)</f>
        <v>No</v>
      </c>
      <c r="H2282" s="6">
        <f>VLOOKUP(Table2[[#This Row],[CustomerID]],'Medical Examinations'!A:J,7,FALSE)</f>
        <v>1</v>
      </c>
      <c r="I2282" s="6" t="str">
        <f>VLOOKUP(Table2[[#This Row],[CustomerID]],'Medical Examinations'!A:J,8,FALSE)</f>
        <v>No</v>
      </c>
      <c r="J2282" s="6">
        <f>VLOOKUP(Table2[[#This Row],[CustomerID]],'Medical Examinations'!A:J,9,FALSE)</f>
        <v>0</v>
      </c>
      <c r="K2282" s="6">
        <f>VLOOKUP(Table2[[#This Row],[CustomerID]],'Medical Examinations'!A:J,10,FALSE)</f>
        <v>0</v>
      </c>
      <c r="L2282" s="6" t="str">
        <f>VLOOKUP(Table2[[#This Row],[CustomerID]],'Hospitalisation Details'!A:M,12,FALSE)</f>
        <v>11-Nov-2004</v>
      </c>
      <c r="M2282" s="6">
        <f>VLOOKUP(Table2[[#This Row],[CustomerID]],'Hospitalisation Details'!A:M,7,FALSE)</f>
        <v>1163.46</v>
      </c>
      <c r="N2282" s="6" t="str">
        <f>VLOOKUP(Table2[[#This Row],[CustomerID]],'Hospitalisation Details'!A:M,8,FALSE)</f>
        <v>tier - 2</v>
      </c>
      <c r="O2282" s="6" t="str">
        <f>VLOOKUP(Table2[[#This Row],[CustomerID]],'Hospitalisation Details'!A:M,9,FALSE)</f>
        <v>tier - 3</v>
      </c>
      <c r="P2282" s="6" t="str">
        <f>VLOOKUP(Table2[[#This Row],[CustomerID]],'Hospitalisation Details'!A:M,10,FALSE)</f>
        <v>R1013</v>
      </c>
      <c r="Q2282" s="6">
        <f>VLOOKUP(Table2[[#This Row],[CustomerID]],'Hospitalisation Details'!A:M,13,FALSE)</f>
        <v>18</v>
      </c>
      <c r="R2282" s="41"/>
    </row>
    <row r="2283" spans="1:18" x14ac:dyDescent="0.3">
      <c r="A2283" s="6" t="str">
        <f>VLOOKUP('Customer Names'!A2283,'Customer Names'!A:A,1,FALSE)</f>
        <v>Id2282</v>
      </c>
      <c r="B2283" s="6" t="str">
        <f>VLOOKUP(Table2[[#This Row],[CustomerID]],'Customer Names'!A:E,4,FALSE)</f>
        <v xml:space="preserve">  Kate</v>
      </c>
      <c r="C2283" s="6">
        <f>VLOOKUP(Table2[[#This Row],[CustomerID]],'Medical Examinations'!A:J,2,FALSE)</f>
        <v>20.46</v>
      </c>
      <c r="D2283" s="6">
        <f>VLOOKUP(Table2[[#This Row],[CustomerID]],'Medical Examinations'!A:J,3,FALSE)</f>
        <v>4.0199999999999996</v>
      </c>
      <c r="E2283" s="6" t="str">
        <f>VLOOKUP(Table2[[#This Row],[CustomerID]],'Medical Examinations'!A:J,4,FALSE)</f>
        <v>No</v>
      </c>
      <c r="F2283" s="6" t="str">
        <f>VLOOKUP(Table2[[#This Row],[CustomerID]],'Medical Examinations'!A:J,5,FALSE)</f>
        <v>No</v>
      </c>
      <c r="G2283" s="6" t="str">
        <f>VLOOKUP(Table2[[#This Row],[CustomerID]],'Medical Examinations'!A:J,6,FALSE)</f>
        <v>No</v>
      </c>
      <c r="H2283" s="6">
        <f>VLOOKUP(Table2[[#This Row],[CustomerID]],'Medical Examinations'!A:J,7,FALSE)</f>
        <v>0</v>
      </c>
      <c r="I2283" s="6" t="str">
        <f>VLOOKUP(Table2[[#This Row],[CustomerID]],'Medical Examinations'!A:J,8,FALSE)</f>
        <v>No</v>
      </c>
      <c r="J2283" s="6">
        <f>VLOOKUP(Table2[[#This Row],[CustomerID]],'Medical Examinations'!A:J,9,FALSE)</f>
        <v>0</v>
      </c>
      <c r="K2283" s="6">
        <f>VLOOKUP(Table2[[#This Row],[CustomerID]],'Medical Examinations'!A:J,10,FALSE)</f>
        <v>0</v>
      </c>
      <c r="L2283" s="6" t="str">
        <f>VLOOKUP(Table2[[#This Row],[CustomerID]],'Hospitalisation Details'!A:M,12,FALSE)</f>
        <v>26-Jul-1994</v>
      </c>
      <c r="M2283" s="6">
        <f>VLOOKUP(Table2[[#This Row],[CustomerID]],'Hospitalisation Details'!A:M,7,FALSE)</f>
        <v>1158.32</v>
      </c>
      <c r="N2283" s="6" t="str">
        <f>VLOOKUP(Table2[[#This Row],[CustomerID]],'Hospitalisation Details'!A:M,8,FALSE)</f>
        <v>tier - 2</v>
      </c>
      <c r="O2283" s="6" t="str">
        <f>VLOOKUP(Table2[[#This Row],[CustomerID]],'Hospitalisation Details'!A:M,9,FALSE)</f>
        <v>tier - 1</v>
      </c>
      <c r="P2283" s="6" t="str">
        <f>VLOOKUP(Table2[[#This Row],[CustomerID]],'Hospitalisation Details'!A:M,10,FALSE)</f>
        <v>R1013</v>
      </c>
      <c r="Q2283" s="6">
        <f>VLOOKUP(Table2[[#This Row],[CustomerID]],'Hospitalisation Details'!A:M,13,FALSE)</f>
        <v>28</v>
      </c>
      <c r="R2283" s="41"/>
    </row>
    <row r="2284" spans="1:18" x14ac:dyDescent="0.3">
      <c r="A2284" s="6" t="str">
        <f>VLOOKUP('Customer Names'!A2284,'Customer Names'!A:A,1,FALSE)</f>
        <v>Id2283</v>
      </c>
      <c r="B2284" s="6" t="str">
        <f>VLOOKUP(Table2[[#This Row],[CustomerID]],'Customer Names'!A:E,4,FALSE)</f>
        <v xml:space="preserve">  David</v>
      </c>
      <c r="C2284" s="6">
        <f>VLOOKUP(Table2[[#This Row],[CustomerID]],'Medical Examinations'!A:J,2,FALSE)</f>
        <v>43.01</v>
      </c>
      <c r="D2284" s="6">
        <f>VLOOKUP(Table2[[#This Row],[CustomerID]],'Medical Examinations'!A:J,3,FALSE)</f>
        <v>5.44</v>
      </c>
      <c r="E2284" s="6" t="str">
        <f>VLOOKUP(Table2[[#This Row],[CustomerID]],'Medical Examinations'!A:J,4,FALSE)</f>
        <v>No</v>
      </c>
      <c r="F2284" s="6" t="str">
        <f>VLOOKUP(Table2[[#This Row],[CustomerID]],'Medical Examinations'!A:J,5,FALSE)</f>
        <v>yes</v>
      </c>
      <c r="G2284" s="6" t="str">
        <f>VLOOKUP(Table2[[#This Row],[CustomerID]],'Medical Examinations'!A:J,6,FALSE)</f>
        <v>No</v>
      </c>
      <c r="H2284" s="6">
        <f>VLOOKUP(Table2[[#This Row],[CustomerID]],'Medical Examinations'!A:J,7,FALSE)</f>
        <v>1</v>
      </c>
      <c r="I2284" s="6" t="str">
        <f>VLOOKUP(Table2[[#This Row],[CustomerID]],'Medical Examinations'!A:J,8,FALSE)</f>
        <v>No</v>
      </c>
      <c r="J2284" s="6">
        <f>VLOOKUP(Table2[[#This Row],[CustomerID]],'Medical Examinations'!A:J,9,FALSE)</f>
        <v>0</v>
      </c>
      <c r="K2284" s="6">
        <f>VLOOKUP(Table2[[#This Row],[CustomerID]],'Medical Examinations'!A:J,10,FALSE)</f>
        <v>0</v>
      </c>
      <c r="L2284" s="6" t="str">
        <f>VLOOKUP(Table2[[#This Row],[CustomerID]],'Hospitalisation Details'!A:M,12,FALSE)</f>
        <v>18-Jul-2004</v>
      </c>
      <c r="M2284" s="6">
        <f>VLOOKUP(Table2[[#This Row],[CustomerID]],'Hospitalisation Details'!A:M,7,FALSE)</f>
        <v>1149.4000000000001</v>
      </c>
      <c r="N2284" s="6" t="str">
        <f>VLOOKUP(Table2[[#This Row],[CustomerID]],'Hospitalisation Details'!A:M,8,FALSE)</f>
        <v>tier - 2</v>
      </c>
      <c r="O2284" s="6" t="str">
        <f>VLOOKUP(Table2[[#This Row],[CustomerID]],'Hospitalisation Details'!A:M,9,FALSE)</f>
        <v>tier - 2</v>
      </c>
      <c r="P2284" s="6" t="str">
        <f>VLOOKUP(Table2[[#This Row],[CustomerID]],'Hospitalisation Details'!A:M,10,FALSE)</f>
        <v>R1013</v>
      </c>
      <c r="Q2284" s="6">
        <f>VLOOKUP(Table2[[#This Row],[CustomerID]],'Hospitalisation Details'!A:M,13,FALSE)</f>
        <v>18</v>
      </c>
      <c r="R2284" s="41"/>
    </row>
    <row r="2285" spans="1:18" x14ac:dyDescent="0.3">
      <c r="A2285" s="6" t="str">
        <f>VLOOKUP('Customer Names'!A2285,'Customer Names'!A:A,1,FALSE)</f>
        <v>Id2284</v>
      </c>
      <c r="B2285" s="6" t="str">
        <f>VLOOKUP(Table2[[#This Row],[CustomerID]],'Customer Names'!A:E,4,FALSE)</f>
        <v xml:space="preserve">  Carla</v>
      </c>
      <c r="C2285" s="6">
        <f>VLOOKUP(Table2[[#This Row],[CustomerID]],'Medical Examinations'!A:J,2,FALSE)</f>
        <v>15.01</v>
      </c>
      <c r="D2285" s="6">
        <f>VLOOKUP(Table2[[#This Row],[CustomerID]],'Medical Examinations'!A:J,3,FALSE)</f>
        <v>4.1500000000000004</v>
      </c>
      <c r="E2285" s="6" t="str">
        <f>VLOOKUP(Table2[[#This Row],[CustomerID]],'Medical Examinations'!A:J,4,FALSE)</f>
        <v>No</v>
      </c>
      <c r="F2285" s="6" t="str">
        <f>VLOOKUP(Table2[[#This Row],[CustomerID]],'Medical Examinations'!A:J,5,FALSE)</f>
        <v>No</v>
      </c>
      <c r="G2285" s="6" t="str">
        <f>VLOOKUP(Table2[[#This Row],[CustomerID]],'Medical Examinations'!A:J,6,FALSE)</f>
        <v>Yes</v>
      </c>
      <c r="H2285" s="6">
        <f>VLOOKUP(Table2[[#This Row],[CustomerID]],'Medical Examinations'!A:J,7,FALSE)</f>
        <v>1</v>
      </c>
      <c r="I2285" s="6" t="str">
        <f>VLOOKUP(Table2[[#This Row],[CustomerID]],'Medical Examinations'!A:J,8,FALSE)</f>
        <v>No</v>
      </c>
      <c r="J2285" s="6">
        <f>VLOOKUP(Table2[[#This Row],[CustomerID]],'Medical Examinations'!A:J,9,FALSE)</f>
        <v>0</v>
      </c>
      <c r="K2285" s="6">
        <f>VLOOKUP(Table2[[#This Row],[CustomerID]],'Medical Examinations'!A:J,10,FALSE)</f>
        <v>0</v>
      </c>
      <c r="L2285" s="6" t="str">
        <f>VLOOKUP(Table2[[#This Row],[CustomerID]],'Hospitalisation Details'!A:M,12,FALSE)</f>
        <v>12-Jun-2003</v>
      </c>
      <c r="M2285" s="6">
        <f>VLOOKUP(Table2[[#This Row],[CustomerID]],'Hospitalisation Details'!A:M,7,FALSE)</f>
        <v>1149</v>
      </c>
      <c r="N2285" s="6" t="str">
        <f>VLOOKUP(Table2[[#This Row],[CustomerID]],'Hospitalisation Details'!A:M,8,FALSE)</f>
        <v>tier - 2</v>
      </c>
      <c r="O2285" s="6" t="str">
        <f>VLOOKUP(Table2[[#This Row],[CustomerID]],'Hospitalisation Details'!A:M,9,FALSE)</f>
        <v>tier - 1</v>
      </c>
      <c r="P2285" s="6" t="str">
        <f>VLOOKUP(Table2[[#This Row],[CustomerID]],'Hospitalisation Details'!A:M,10,FALSE)</f>
        <v>R1012</v>
      </c>
      <c r="Q2285" s="6">
        <f>VLOOKUP(Table2[[#This Row],[CustomerID]],'Hospitalisation Details'!A:M,13,FALSE)</f>
        <v>19</v>
      </c>
      <c r="R2285" s="41"/>
    </row>
    <row r="2286" spans="1:18" x14ac:dyDescent="0.3">
      <c r="A2286" s="6" t="str">
        <f>VLOOKUP('Customer Names'!A2286,'Customer Names'!A:A,1,FALSE)</f>
        <v>Id2285</v>
      </c>
      <c r="B2286" s="6" t="str">
        <f>VLOOKUP(Table2[[#This Row],[CustomerID]],'Customer Names'!A:E,4,FALSE)</f>
        <v xml:space="preserve">  Alvaro Sr</v>
      </c>
      <c r="C2286" s="6">
        <f>VLOOKUP(Table2[[#This Row],[CustomerID]],'Medical Examinations'!A:J,2,FALSE)</f>
        <v>41.14</v>
      </c>
      <c r="D2286" s="6">
        <f>VLOOKUP(Table2[[#This Row],[CustomerID]],'Medical Examinations'!A:J,3,FALSE)</f>
        <v>6.02</v>
      </c>
      <c r="E2286" s="6" t="str">
        <f>VLOOKUP(Table2[[#This Row],[CustomerID]],'Medical Examinations'!A:J,4,FALSE)</f>
        <v>No</v>
      </c>
      <c r="F2286" s="6" t="str">
        <f>VLOOKUP(Table2[[#This Row],[CustomerID]],'Medical Examinations'!A:J,5,FALSE)</f>
        <v>yes</v>
      </c>
      <c r="G2286" s="6" t="str">
        <f>VLOOKUP(Table2[[#This Row],[CustomerID]],'Medical Examinations'!A:J,6,FALSE)</f>
        <v>No</v>
      </c>
      <c r="H2286" s="6">
        <f>VLOOKUP(Table2[[#This Row],[CustomerID]],'Medical Examinations'!A:J,7,FALSE)</f>
        <v>1</v>
      </c>
      <c r="I2286" s="6" t="str">
        <f>VLOOKUP(Table2[[#This Row],[CustomerID]],'Medical Examinations'!A:J,8,FALSE)</f>
        <v>No</v>
      </c>
      <c r="J2286" s="6">
        <f>VLOOKUP(Table2[[#This Row],[CustomerID]],'Medical Examinations'!A:J,9,FALSE)</f>
        <v>0</v>
      </c>
      <c r="K2286" s="6">
        <f>VLOOKUP(Table2[[#This Row],[CustomerID]],'Medical Examinations'!A:J,10,FALSE)</f>
        <v>0</v>
      </c>
      <c r="L2286" s="6" t="str">
        <f>VLOOKUP(Table2[[#This Row],[CustomerID]],'Hospitalisation Details'!A:M,12,FALSE)</f>
        <v>10-Jun-2004</v>
      </c>
      <c r="M2286" s="6">
        <f>VLOOKUP(Table2[[#This Row],[CustomerID]],'Hospitalisation Details'!A:M,7,FALSE)</f>
        <v>1146.8</v>
      </c>
      <c r="N2286" s="6" t="str">
        <f>VLOOKUP(Table2[[#This Row],[CustomerID]],'Hospitalisation Details'!A:M,8,FALSE)</f>
        <v>tier - 2</v>
      </c>
      <c r="O2286" s="6" t="str">
        <f>VLOOKUP(Table2[[#This Row],[CustomerID]],'Hospitalisation Details'!A:M,9,FALSE)</f>
        <v>tier - 2</v>
      </c>
      <c r="P2286" s="6" t="str">
        <f>VLOOKUP(Table2[[#This Row],[CustomerID]],'Hospitalisation Details'!A:M,10,FALSE)</f>
        <v>R1013</v>
      </c>
      <c r="Q2286" s="6">
        <f>VLOOKUP(Table2[[#This Row],[CustomerID]],'Hospitalisation Details'!A:M,13,FALSE)</f>
        <v>18</v>
      </c>
      <c r="R2286" s="41"/>
    </row>
    <row r="2287" spans="1:18" x14ac:dyDescent="0.3">
      <c r="A2287" s="6" t="str">
        <f>VLOOKUP('Customer Names'!A2287,'Customer Names'!A:A,1,FALSE)</f>
        <v>Id2286</v>
      </c>
      <c r="B2287" s="6" t="str">
        <f>VLOOKUP(Table2[[#This Row],[CustomerID]],'Customer Names'!A:E,4,FALSE)</f>
        <v xml:space="preserve">  Hope</v>
      </c>
      <c r="C2287" s="6">
        <f>VLOOKUP(Table2[[#This Row],[CustomerID]],'Medical Examinations'!A:J,2,FALSE)</f>
        <v>16.55</v>
      </c>
      <c r="D2287" s="6">
        <f>VLOOKUP(Table2[[#This Row],[CustomerID]],'Medical Examinations'!A:J,3,FALSE)</f>
        <v>7.73</v>
      </c>
      <c r="E2287" s="6" t="str">
        <f>VLOOKUP(Table2[[#This Row],[CustomerID]],'Medical Examinations'!A:J,4,FALSE)</f>
        <v>No</v>
      </c>
      <c r="F2287" s="6" t="str">
        <f>VLOOKUP(Table2[[#This Row],[CustomerID]],'Medical Examinations'!A:J,5,FALSE)</f>
        <v>No</v>
      </c>
      <c r="G2287" s="6" t="str">
        <f>VLOOKUP(Table2[[#This Row],[CustomerID]],'Medical Examinations'!A:J,6,FALSE)</f>
        <v>No</v>
      </c>
      <c r="H2287" s="6">
        <f>VLOOKUP(Table2[[#This Row],[CustomerID]],'Medical Examinations'!A:J,7,FALSE)</f>
        <v>0</v>
      </c>
      <c r="I2287" s="6" t="str">
        <f>VLOOKUP(Table2[[#This Row],[CustomerID]],'Medical Examinations'!A:J,8,FALSE)</f>
        <v>No</v>
      </c>
      <c r="J2287" s="6">
        <f>VLOOKUP(Table2[[#This Row],[CustomerID]],'Medical Examinations'!A:J,9,FALSE)</f>
        <v>0</v>
      </c>
      <c r="K2287" s="6">
        <f>VLOOKUP(Table2[[#This Row],[CustomerID]],'Medical Examinations'!A:J,10,FALSE)</f>
        <v>0</v>
      </c>
      <c r="L2287" s="6" t="str">
        <f>VLOOKUP(Table2[[#This Row],[CustomerID]],'Hospitalisation Details'!A:M,12,FALSE)</f>
        <v>1-Oct-2002</v>
      </c>
      <c r="M2287" s="6">
        <f>VLOOKUP(Table2[[#This Row],[CustomerID]],'Hospitalisation Details'!A:M,7,FALSE)</f>
        <v>1142</v>
      </c>
      <c r="N2287" s="6" t="str">
        <f>VLOOKUP(Table2[[#This Row],[CustomerID]],'Hospitalisation Details'!A:M,8,FALSE)</f>
        <v>tier - 3</v>
      </c>
      <c r="O2287" s="6" t="str">
        <f>VLOOKUP(Table2[[#This Row],[CustomerID]],'Hospitalisation Details'!A:M,9,FALSE)</f>
        <v>tier - 2</v>
      </c>
      <c r="P2287" s="6" t="str">
        <f>VLOOKUP(Table2[[#This Row],[CustomerID]],'Hospitalisation Details'!A:M,10,FALSE)</f>
        <v>R1011</v>
      </c>
      <c r="Q2287" s="6">
        <f>VLOOKUP(Table2[[#This Row],[CustomerID]],'Hospitalisation Details'!A:M,13,FALSE)</f>
        <v>20</v>
      </c>
      <c r="R2287" s="41"/>
    </row>
    <row r="2288" spans="1:18" x14ac:dyDescent="0.3">
      <c r="A2288" s="6" t="str">
        <f>VLOOKUP('Customer Names'!A2288,'Customer Names'!A:A,1,FALSE)</f>
        <v>Id2287</v>
      </c>
      <c r="B2288" s="6" t="str">
        <f>VLOOKUP(Table2[[#This Row],[CustomerID]],'Customer Names'!A:E,4,FALSE)</f>
        <v xml:space="preserve">  Mark P</v>
      </c>
      <c r="C2288" s="6">
        <f>VLOOKUP(Table2[[#This Row],[CustomerID]],'Medical Examinations'!A:J,2,FALSE)</f>
        <v>37.29</v>
      </c>
      <c r="D2288" s="6">
        <f>VLOOKUP(Table2[[#This Row],[CustomerID]],'Medical Examinations'!A:J,3,FALSE)</f>
        <v>5.03</v>
      </c>
      <c r="E2288" s="6" t="str">
        <f>VLOOKUP(Table2[[#This Row],[CustomerID]],'Medical Examinations'!A:J,4,FALSE)</f>
        <v>No</v>
      </c>
      <c r="F2288" s="6" t="str">
        <f>VLOOKUP(Table2[[#This Row],[CustomerID]],'Medical Examinations'!A:J,5,FALSE)</f>
        <v>yes</v>
      </c>
      <c r="G2288" s="6" t="str">
        <f>VLOOKUP(Table2[[#This Row],[CustomerID]],'Medical Examinations'!A:J,6,FALSE)</f>
        <v>No</v>
      </c>
      <c r="H2288" s="6">
        <f>VLOOKUP(Table2[[#This Row],[CustomerID]],'Medical Examinations'!A:J,7,FALSE)</f>
        <v>1</v>
      </c>
      <c r="I2288" s="6" t="str">
        <f>VLOOKUP(Table2[[#This Row],[CustomerID]],'Medical Examinations'!A:J,8,FALSE)</f>
        <v>No</v>
      </c>
      <c r="J2288" s="6">
        <f>VLOOKUP(Table2[[#This Row],[CustomerID]],'Medical Examinations'!A:J,9,FALSE)</f>
        <v>0</v>
      </c>
      <c r="K2288" s="6">
        <f>VLOOKUP(Table2[[#This Row],[CustomerID]],'Medical Examinations'!A:J,10,FALSE)</f>
        <v>0</v>
      </c>
      <c r="L2288" s="6" t="str">
        <f>VLOOKUP(Table2[[#This Row],[CustomerID]],'Hospitalisation Details'!A:M,12,FALSE)</f>
        <v>12-Sep-2004</v>
      </c>
      <c r="M2288" s="6">
        <f>VLOOKUP(Table2[[#This Row],[CustomerID]],'Hospitalisation Details'!A:M,7,FALSE)</f>
        <v>1141.45</v>
      </c>
      <c r="N2288" s="6" t="str">
        <f>VLOOKUP(Table2[[#This Row],[CustomerID]],'Hospitalisation Details'!A:M,8,FALSE)</f>
        <v>tier - 3</v>
      </c>
      <c r="O2288" s="6" t="str">
        <f>VLOOKUP(Table2[[#This Row],[CustomerID]],'Hospitalisation Details'!A:M,9,FALSE)</f>
        <v>tier - 3</v>
      </c>
      <c r="P2288" s="6" t="str">
        <f>VLOOKUP(Table2[[#This Row],[CustomerID]],'Hospitalisation Details'!A:M,10,FALSE)</f>
        <v>R1013</v>
      </c>
      <c r="Q2288" s="6">
        <f>VLOOKUP(Table2[[#This Row],[CustomerID]],'Hospitalisation Details'!A:M,13,FALSE)</f>
        <v>18</v>
      </c>
      <c r="R2288" s="41"/>
    </row>
    <row r="2289" spans="1:18" x14ac:dyDescent="0.3">
      <c r="A2289" s="6" t="str">
        <f>VLOOKUP('Customer Names'!A2289,'Customer Names'!A:A,1,FALSE)</f>
        <v>Id2288</v>
      </c>
      <c r="B2289" s="6" t="str">
        <f>VLOOKUP(Table2[[#This Row],[CustomerID]],'Customer Names'!A:E,4,FALSE)</f>
        <v xml:space="preserve">  Desiree</v>
      </c>
      <c r="C2289" s="6">
        <f>VLOOKUP(Table2[[#This Row],[CustomerID]],'Medical Examinations'!A:J,2,FALSE)</f>
        <v>16.739999999999998</v>
      </c>
      <c r="D2289" s="6">
        <f>VLOOKUP(Table2[[#This Row],[CustomerID]],'Medical Examinations'!A:J,3,FALSE)</f>
        <v>4.08</v>
      </c>
      <c r="E2289" s="6" t="str">
        <f>VLOOKUP(Table2[[#This Row],[CustomerID]],'Medical Examinations'!A:J,4,FALSE)</f>
        <v>Yes</v>
      </c>
      <c r="F2289" s="6" t="str">
        <f>VLOOKUP(Table2[[#This Row],[CustomerID]],'Medical Examinations'!A:J,5,FALSE)</f>
        <v>No</v>
      </c>
      <c r="G2289" s="6" t="str">
        <f>VLOOKUP(Table2[[#This Row],[CustomerID]],'Medical Examinations'!A:J,6,FALSE)</f>
        <v>No</v>
      </c>
      <c r="H2289" s="6">
        <f>VLOOKUP(Table2[[#This Row],[CustomerID]],'Medical Examinations'!A:J,7,FALSE)</f>
        <v>0</v>
      </c>
      <c r="I2289" s="6" t="str">
        <f>VLOOKUP(Table2[[#This Row],[CustomerID]],'Medical Examinations'!A:J,8,FALSE)</f>
        <v>No</v>
      </c>
      <c r="J2289" s="6">
        <f>VLOOKUP(Table2[[#This Row],[CustomerID]],'Medical Examinations'!A:J,9,FALSE)</f>
        <v>0</v>
      </c>
      <c r="K2289" s="6">
        <f>VLOOKUP(Table2[[#This Row],[CustomerID]],'Medical Examinations'!A:J,10,FALSE)</f>
        <v>0</v>
      </c>
      <c r="L2289" s="6" t="str">
        <f>VLOOKUP(Table2[[#This Row],[CustomerID]],'Hospitalisation Details'!A:M,12,FALSE)</f>
        <v>25-Oct-2001</v>
      </c>
      <c r="M2289" s="6">
        <f>VLOOKUP(Table2[[#This Row],[CustomerID]],'Hospitalisation Details'!A:M,7,FALSE)</f>
        <v>1141</v>
      </c>
      <c r="N2289" s="6" t="str">
        <f>VLOOKUP(Table2[[#This Row],[CustomerID]],'Hospitalisation Details'!A:M,8,FALSE)</f>
        <v>tier - 3</v>
      </c>
      <c r="O2289" s="6" t="str">
        <f>VLOOKUP(Table2[[#This Row],[CustomerID]],'Hospitalisation Details'!A:M,9,FALSE)</f>
        <v>tier - 1</v>
      </c>
      <c r="P2289" s="6" t="str">
        <f>VLOOKUP(Table2[[#This Row],[CustomerID]],'Hospitalisation Details'!A:M,10,FALSE)</f>
        <v>R1013</v>
      </c>
      <c r="Q2289" s="6">
        <f>VLOOKUP(Table2[[#This Row],[CustomerID]],'Hospitalisation Details'!A:M,13,FALSE)</f>
        <v>21</v>
      </c>
      <c r="R2289" s="41"/>
    </row>
    <row r="2290" spans="1:18" x14ac:dyDescent="0.3">
      <c r="A2290" s="6" t="str">
        <f>VLOOKUP('Customer Names'!A2290,'Customer Names'!A:A,1,FALSE)</f>
        <v>Id2289</v>
      </c>
      <c r="B2290" s="6" t="str">
        <f>VLOOKUP(Table2[[#This Row],[CustomerID]],'Customer Names'!A:E,4,FALSE)</f>
        <v xml:space="preserve">  Mario Jr</v>
      </c>
      <c r="C2290" s="6">
        <f>VLOOKUP(Table2[[#This Row],[CustomerID]],'Medical Examinations'!A:J,2,FALSE)</f>
        <v>34.43</v>
      </c>
      <c r="D2290" s="6">
        <f>VLOOKUP(Table2[[#This Row],[CustomerID]],'Medical Examinations'!A:J,3,FALSE)</f>
        <v>4.2699999999999996</v>
      </c>
      <c r="E2290" s="6" t="str">
        <f>VLOOKUP(Table2[[#This Row],[CustomerID]],'Medical Examinations'!A:J,4,FALSE)</f>
        <v>No</v>
      </c>
      <c r="F2290" s="6" t="str">
        <f>VLOOKUP(Table2[[#This Row],[CustomerID]],'Medical Examinations'!A:J,5,FALSE)</f>
        <v>yes</v>
      </c>
      <c r="G2290" s="6" t="str">
        <f>VLOOKUP(Table2[[#This Row],[CustomerID]],'Medical Examinations'!A:J,6,FALSE)</f>
        <v>No</v>
      </c>
      <c r="H2290" s="6">
        <f>VLOOKUP(Table2[[#This Row],[CustomerID]],'Medical Examinations'!A:J,7,FALSE)</f>
        <v>1</v>
      </c>
      <c r="I2290" s="6" t="str">
        <f>VLOOKUP(Table2[[#This Row],[CustomerID]],'Medical Examinations'!A:J,8,FALSE)</f>
        <v>No</v>
      </c>
      <c r="J2290" s="6">
        <f>VLOOKUP(Table2[[#This Row],[CustomerID]],'Medical Examinations'!A:J,9,FALSE)</f>
        <v>0</v>
      </c>
      <c r="K2290" s="6">
        <f>VLOOKUP(Table2[[#This Row],[CustomerID]],'Medical Examinations'!A:J,10,FALSE)</f>
        <v>0</v>
      </c>
      <c r="L2290" s="6" t="str">
        <f>VLOOKUP(Table2[[#This Row],[CustomerID]],'Hospitalisation Details'!A:M,12,FALSE)</f>
        <v>27-Nov-2004</v>
      </c>
      <c r="M2290" s="6">
        <f>VLOOKUP(Table2[[#This Row],[CustomerID]],'Hospitalisation Details'!A:M,7,FALSE)</f>
        <v>1137.47</v>
      </c>
      <c r="N2290" s="6" t="str">
        <f>VLOOKUP(Table2[[#This Row],[CustomerID]],'Hospitalisation Details'!A:M,8,FALSE)</f>
        <v>tier - 3</v>
      </c>
      <c r="O2290" s="6" t="str">
        <f>VLOOKUP(Table2[[#This Row],[CustomerID]],'Hospitalisation Details'!A:M,9,FALSE)</f>
        <v>tier - 2</v>
      </c>
      <c r="P2290" s="6" t="str">
        <f>VLOOKUP(Table2[[#This Row],[CustomerID]],'Hospitalisation Details'!A:M,10,FALSE)</f>
        <v>R1013</v>
      </c>
      <c r="Q2290" s="6">
        <f>VLOOKUP(Table2[[#This Row],[CustomerID]],'Hospitalisation Details'!A:M,13,FALSE)</f>
        <v>18</v>
      </c>
      <c r="R2290" s="41"/>
    </row>
    <row r="2291" spans="1:18" x14ac:dyDescent="0.3">
      <c r="A2291" s="6" t="str">
        <f>VLOOKUP('Customer Names'!A2291,'Customer Names'!A:A,1,FALSE)</f>
        <v>Id2290</v>
      </c>
      <c r="B2291" s="6" t="str">
        <f>VLOOKUP(Table2[[#This Row],[CustomerID]],'Customer Names'!A:E,4,FALSE)</f>
        <v xml:space="preserve">  Lusapho</v>
      </c>
      <c r="C2291" s="6">
        <f>VLOOKUP(Table2[[#This Row],[CustomerID]],'Medical Examinations'!A:J,2,FALSE)</f>
        <v>34.1</v>
      </c>
      <c r="D2291" s="6">
        <f>VLOOKUP(Table2[[#This Row],[CustomerID]],'Medical Examinations'!A:J,3,FALSE)</f>
        <v>4.07</v>
      </c>
      <c r="E2291" s="6" t="str">
        <f>VLOOKUP(Table2[[#This Row],[CustomerID]],'Medical Examinations'!A:J,4,FALSE)</f>
        <v>No</v>
      </c>
      <c r="F2291" s="6" t="str">
        <f>VLOOKUP(Table2[[#This Row],[CustomerID]],'Medical Examinations'!A:J,5,FALSE)</f>
        <v>yes</v>
      </c>
      <c r="G2291" s="6" t="str">
        <f>VLOOKUP(Table2[[#This Row],[CustomerID]],'Medical Examinations'!A:J,6,FALSE)</f>
        <v>No</v>
      </c>
      <c r="H2291" s="6">
        <f>VLOOKUP(Table2[[#This Row],[CustomerID]],'Medical Examinations'!A:J,7,FALSE)</f>
        <v>1</v>
      </c>
      <c r="I2291" s="6" t="str">
        <f>VLOOKUP(Table2[[#This Row],[CustomerID]],'Medical Examinations'!A:J,8,FALSE)</f>
        <v>No</v>
      </c>
      <c r="J2291" s="6">
        <f>VLOOKUP(Table2[[#This Row],[CustomerID]],'Medical Examinations'!A:J,9,FALSE)</f>
        <v>0</v>
      </c>
      <c r="K2291" s="6">
        <f>VLOOKUP(Table2[[#This Row],[CustomerID]],'Medical Examinations'!A:J,10,FALSE)</f>
        <v>0</v>
      </c>
      <c r="L2291" s="6" t="str">
        <f>VLOOKUP(Table2[[#This Row],[CustomerID]],'Hospitalisation Details'!A:M,12,FALSE)</f>
        <v>15-Oct-2004</v>
      </c>
      <c r="M2291" s="6">
        <f>VLOOKUP(Table2[[#This Row],[CustomerID]],'Hospitalisation Details'!A:M,7,FALSE)</f>
        <v>1137.01</v>
      </c>
      <c r="N2291" s="6" t="str">
        <f>VLOOKUP(Table2[[#This Row],[CustomerID]],'Hospitalisation Details'!A:M,8,FALSE)</f>
        <v>tier - 3</v>
      </c>
      <c r="O2291" s="6" t="str">
        <f>VLOOKUP(Table2[[#This Row],[CustomerID]],'Hospitalisation Details'!A:M,9,FALSE)</f>
        <v>tier - 1</v>
      </c>
      <c r="P2291" s="6" t="str">
        <f>VLOOKUP(Table2[[#This Row],[CustomerID]],'Hospitalisation Details'!A:M,10,FALSE)</f>
        <v>R1013</v>
      </c>
      <c r="Q2291" s="6">
        <f>VLOOKUP(Table2[[#This Row],[CustomerID]],'Hospitalisation Details'!A:M,13,FALSE)</f>
        <v>18</v>
      </c>
      <c r="R2291" s="41"/>
    </row>
    <row r="2292" spans="1:18" x14ac:dyDescent="0.3">
      <c r="A2292" s="6" t="str">
        <f>VLOOKUP('Customer Names'!A2292,'Customer Names'!A:A,1,FALSE)</f>
        <v>Id2291</v>
      </c>
      <c r="B2292" s="6" t="str">
        <f>VLOOKUP(Table2[[#This Row],[CustomerID]],'Customer Names'!A:E,4,FALSE)</f>
        <v xml:space="preserve">  Erin C</v>
      </c>
      <c r="C2292" s="6">
        <f>VLOOKUP(Table2[[#This Row],[CustomerID]],'Medical Examinations'!A:J,2,FALSE)</f>
        <v>19.3</v>
      </c>
      <c r="D2292" s="6">
        <f>VLOOKUP(Table2[[#This Row],[CustomerID]],'Medical Examinations'!A:J,3,FALSE)</f>
        <v>10.36</v>
      </c>
      <c r="E2292" s="6" t="str">
        <f>VLOOKUP(Table2[[#This Row],[CustomerID]],'Medical Examinations'!A:J,4,FALSE)</f>
        <v>No</v>
      </c>
      <c r="F2292" s="6" t="str">
        <f>VLOOKUP(Table2[[#This Row],[CustomerID]],'Medical Examinations'!A:J,5,FALSE)</f>
        <v>No</v>
      </c>
      <c r="G2292" s="6" t="str">
        <f>VLOOKUP(Table2[[#This Row],[CustomerID]],'Medical Examinations'!A:J,6,FALSE)</f>
        <v>No</v>
      </c>
      <c r="H2292" s="6">
        <f>VLOOKUP(Table2[[#This Row],[CustomerID]],'Medical Examinations'!A:J,7,FALSE)</f>
        <v>0</v>
      </c>
      <c r="I2292" s="6" t="str">
        <f>VLOOKUP(Table2[[#This Row],[CustomerID]],'Medical Examinations'!A:J,8,FALSE)</f>
        <v>No</v>
      </c>
      <c r="J2292" s="6">
        <f>VLOOKUP(Table2[[#This Row],[CustomerID]],'Medical Examinations'!A:J,9,FALSE)</f>
        <v>0</v>
      </c>
      <c r="K2292" s="6">
        <f>VLOOKUP(Table2[[#This Row],[CustomerID]],'Medical Examinations'!A:J,10,FALSE)</f>
        <v>0</v>
      </c>
      <c r="L2292" s="6" t="str">
        <f>VLOOKUP(Table2[[#This Row],[CustomerID]],'Hospitalisation Details'!A:M,12,FALSE)</f>
        <v>11-Aug-2002</v>
      </c>
      <c r="M2292" s="6">
        <f>VLOOKUP(Table2[[#This Row],[CustomerID]],'Hospitalisation Details'!A:M,7,FALSE)</f>
        <v>1137</v>
      </c>
      <c r="N2292" s="6" t="str">
        <f>VLOOKUP(Table2[[#This Row],[CustomerID]],'Hospitalisation Details'!A:M,8,FALSE)</f>
        <v>tier - 3</v>
      </c>
      <c r="O2292" s="6" t="str">
        <f>VLOOKUP(Table2[[#This Row],[CustomerID]],'Hospitalisation Details'!A:M,9,FALSE)</f>
        <v>tier - 1</v>
      </c>
      <c r="P2292" s="6" t="str">
        <f>VLOOKUP(Table2[[#This Row],[CustomerID]],'Hospitalisation Details'!A:M,10,FALSE)</f>
        <v>R1013</v>
      </c>
      <c r="Q2292" s="6">
        <f>VLOOKUP(Table2[[#This Row],[CustomerID]],'Hospitalisation Details'!A:M,13,FALSE)</f>
        <v>20</v>
      </c>
      <c r="R2292" s="41"/>
    </row>
    <row r="2293" spans="1:18" x14ac:dyDescent="0.3">
      <c r="A2293" s="6" t="str">
        <f>VLOOKUP('Customer Names'!A2293,'Customer Names'!A:A,1,FALSE)</f>
        <v>Id2292</v>
      </c>
      <c r="B2293" s="6" t="str">
        <f>VLOOKUP(Table2[[#This Row],[CustomerID]],'Customer Names'!A:E,4,FALSE)</f>
        <v xml:space="preserve">  Alan F</v>
      </c>
      <c r="C2293" s="6">
        <f>VLOOKUP(Table2[[#This Row],[CustomerID]],'Medical Examinations'!A:J,2,FALSE)</f>
        <v>33.659999999999997</v>
      </c>
      <c r="D2293" s="6">
        <f>VLOOKUP(Table2[[#This Row],[CustomerID]],'Medical Examinations'!A:J,3,FALSE)</f>
        <v>5.71</v>
      </c>
      <c r="E2293" s="6" t="str">
        <f>VLOOKUP(Table2[[#This Row],[CustomerID]],'Medical Examinations'!A:J,4,FALSE)</f>
        <v>No</v>
      </c>
      <c r="F2293" s="6" t="str">
        <f>VLOOKUP(Table2[[#This Row],[CustomerID]],'Medical Examinations'!A:J,5,FALSE)</f>
        <v>yes</v>
      </c>
      <c r="G2293" s="6" t="str">
        <f>VLOOKUP(Table2[[#This Row],[CustomerID]],'Medical Examinations'!A:J,6,FALSE)</f>
        <v>No</v>
      </c>
      <c r="H2293" s="6">
        <f>VLOOKUP(Table2[[#This Row],[CustomerID]],'Medical Examinations'!A:J,7,FALSE)</f>
        <v>1</v>
      </c>
      <c r="I2293" s="6" t="str">
        <f>VLOOKUP(Table2[[#This Row],[CustomerID]],'Medical Examinations'!A:J,8,FALSE)</f>
        <v>No</v>
      </c>
      <c r="J2293" s="6">
        <f>VLOOKUP(Table2[[#This Row],[CustomerID]],'Medical Examinations'!A:J,9,FALSE)</f>
        <v>0</v>
      </c>
      <c r="K2293" s="6">
        <f>VLOOKUP(Table2[[#This Row],[CustomerID]],'Medical Examinations'!A:J,10,FALSE)</f>
        <v>0</v>
      </c>
      <c r="L2293" s="6" t="str">
        <f>VLOOKUP(Table2[[#This Row],[CustomerID]],'Hospitalisation Details'!A:M,12,FALSE)</f>
        <v>28-Nov-2004</v>
      </c>
      <c r="M2293" s="6">
        <f>VLOOKUP(Table2[[#This Row],[CustomerID]],'Hospitalisation Details'!A:M,7,FALSE)</f>
        <v>1136.4000000000001</v>
      </c>
      <c r="N2293" s="6" t="str">
        <f>VLOOKUP(Table2[[#This Row],[CustomerID]],'Hospitalisation Details'!A:M,8,FALSE)</f>
        <v>tier - 3</v>
      </c>
      <c r="O2293" s="6" t="str">
        <f>VLOOKUP(Table2[[#This Row],[CustomerID]],'Hospitalisation Details'!A:M,9,FALSE)</f>
        <v>tier - 3</v>
      </c>
      <c r="P2293" s="6" t="str">
        <f>VLOOKUP(Table2[[#This Row],[CustomerID]],'Hospitalisation Details'!A:M,10,FALSE)</f>
        <v>R1013</v>
      </c>
      <c r="Q2293" s="6">
        <f>VLOOKUP(Table2[[#This Row],[CustomerID]],'Hospitalisation Details'!A:M,13,FALSE)</f>
        <v>18</v>
      </c>
      <c r="R2293" s="41"/>
    </row>
    <row r="2294" spans="1:18" x14ac:dyDescent="0.3">
      <c r="A2294" s="6" t="str">
        <f>VLOOKUP('Customer Names'!A2294,'Customer Names'!A:A,1,FALSE)</f>
        <v>Id2293</v>
      </c>
      <c r="B2294" s="6" t="str">
        <f>VLOOKUP(Table2[[#This Row],[CustomerID]],'Customer Names'!A:E,4,FALSE)</f>
        <v xml:space="preserve">  Ryan</v>
      </c>
      <c r="C2294" s="6">
        <f>VLOOKUP(Table2[[#This Row],[CustomerID]],'Medical Examinations'!A:J,2,FALSE)</f>
        <v>33.33</v>
      </c>
      <c r="D2294" s="6">
        <f>VLOOKUP(Table2[[#This Row],[CustomerID]],'Medical Examinations'!A:J,3,FALSE)</f>
        <v>6.08</v>
      </c>
      <c r="E2294" s="6" t="str">
        <f>VLOOKUP(Table2[[#This Row],[CustomerID]],'Medical Examinations'!A:J,4,FALSE)</f>
        <v>No</v>
      </c>
      <c r="F2294" s="6" t="str">
        <f>VLOOKUP(Table2[[#This Row],[CustomerID]],'Medical Examinations'!A:J,5,FALSE)</f>
        <v>yes</v>
      </c>
      <c r="G2294" s="6" t="str">
        <f>VLOOKUP(Table2[[#This Row],[CustomerID]],'Medical Examinations'!A:J,6,FALSE)</f>
        <v>No</v>
      </c>
      <c r="H2294" s="6">
        <f>VLOOKUP(Table2[[#This Row],[CustomerID]],'Medical Examinations'!A:J,7,FALSE)</f>
        <v>1</v>
      </c>
      <c r="I2294" s="6" t="str">
        <f>VLOOKUP(Table2[[#This Row],[CustomerID]],'Medical Examinations'!A:J,8,FALSE)</f>
        <v>No</v>
      </c>
      <c r="J2294" s="6">
        <f>VLOOKUP(Table2[[#This Row],[CustomerID]],'Medical Examinations'!A:J,9,FALSE)</f>
        <v>0</v>
      </c>
      <c r="K2294" s="6">
        <f>VLOOKUP(Table2[[#This Row],[CustomerID]],'Medical Examinations'!A:J,10,FALSE)</f>
        <v>0</v>
      </c>
      <c r="L2294" s="6" t="str">
        <f>VLOOKUP(Table2[[#This Row],[CustomerID]],'Hospitalisation Details'!A:M,12,FALSE)</f>
        <v>11-Jun-2004</v>
      </c>
      <c r="M2294" s="6">
        <f>VLOOKUP(Table2[[#This Row],[CustomerID]],'Hospitalisation Details'!A:M,7,FALSE)</f>
        <v>1135.94</v>
      </c>
      <c r="N2294" s="6" t="str">
        <f>VLOOKUP(Table2[[#This Row],[CustomerID]],'Hospitalisation Details'!A:M,8,FALSE)</f>
        <v>tier - 3</v>
      </c>
      <c r="O2294" s="6" t="str">
        <f>VLOOKUP(Table2[[#This Row],[CustomerID]],'Hospitalisation Details'!A:M,9,FALSE)</f>
        <v>tier - 3</v>
      </c>
      <c r="P2294" s="6" t="str">
        <f>VLOOKUP(Table2[[#This Row],[CustomerID]],'Hospitalisation Details'!A:M,10,FALSE)</f>
        <v>R1013</v>
      </c>
      <c r="Q2294" s="6">
        <f>VLOOKUP(Table2[[#This Row],[CustomerID]],'Hospitalisation Details'!A:M,13,FALSE)</f>
        <v>18</v>
      </c>
      <c r="R2294" s="41"/>
    </row>
    <row r="2295" spans="1:18" x14ac:dyDescent="0.3">
      <c r="A2295" s="6" t="str">
        <f>VLOOKUP('Customer Names'!A2295,'Customer Names'!A:A,1,FALSE)</f>
        <v>Id2294</v>
      </c>
      <c r="B2295" s="6" t="str">
        <f>VLOOKUP(Table2[[#This Row],[CustomerID]],'Customer Names'!A:E,4,FALSE)</f>
        <v xml:space="preserve">  Hope</v>
      </c>
      <c r="C2295" s="6">
        <f>VLOOKUP(Table2[[#This Row],[CustomerID]],'Medical Examinations'!A:J,2,FALSE)</f>
        <v>21.84</v>
      </c>
      <c r="D2295" s="6">
        <f>VLOOKUP(Table2[[#This Row],[CustomerID]],'Medical Examinations'!A:J,3,FALSE)</f>
        <v>5.71</v>
      </c>
      <c r="E2295" s="6" t="str">
        <f>VLOOKUP(Table2[[#This Row],[CustomerID]],'Medical Examinations'!A:J,4,FALSE)</f>
        <v>No</v>
      </c>
      <c r="F2295" s="6" t="str">
        <f>VLOOKUP(Table2[[#This Row],[CustomerID]],'Medical Examinations'!A:J,5,FALSE)</f>
        <v>yes</v>
      </c>
      <c r="G2295" s="6" t="str">
        <f>VLOOKUP(Table2[[#This Row],[CustomerID]],'Medical Examinations'!A:J,6,FALSE)</f>
        <v>No</v>
      </c>
      <c r="H2295" s="6">
        <f>VLOOKUP(Table2[[#This Row],[CustomerID]],'Medical Examinations'!A:J,7,FALSE)</f>
        <v>1</v>
      </c>
      <c r="I2295" s="6" t="str">
        <f>VLOOKUP(Table2[[#This Row],[CustomerID]],'Medical Examinations'!A:J,8,FALSE)</f>
        <v>No</v>
      </c>
      <c r="J2295" s="6">
        <f>VLOOKUP(Table2[[#This Row],[CustomerID]],'Medical Examinations'!A:J,9,FALSE)</f>
        <v>0</v>
      </c>
      <c r="K2295" s="6">
        <f>VLOOKUP(Table2[[#This Row],[CustomerID]],'Medical Examinations'!A:J,10,FALSE)</f>
        <v>0</v>
      </c>
      <c r="L2295" s="6" t="str">
        <f>VLOOKUP(Table2[[#This Row],[CustomerID]],'Hospitalisation Details'!A:M,12,FALSE)</f>
        <v>6-Oct-2004</v>
      </c>
      <c r="M2295" s="6">
        <f>VLOOKUP(Table2[[#This Row],[CustomerID]],'Hospitalisation Details'!A:M,7,FALSE)</f>
        <v>1135</v>
      </c>
      <c r="N2295" s="6" t="str">
        <f>VLOOKUP(Table2[[#This Row],[CustomerID]],'Hospitalisation Details'!A:M,8,FALSE)</f>
        <v>tier - 3</v>
      </c>
      <c r="O2295" s="6" t="str">
        <f>VLOOKUP(Table2[[#This Row],[CustomerID]],'Hospitalisation Details'!A:M,9,FALSE)</f>
        <v>tier - 3</v>
      </c>
      <c r="P2295" s="6" t="str">
        <f>VLOOKUP(Table2[[#This Row],[CustomerID]],'Hospitalisation Details'!A:M,10,FALSE)</f>
        <v>R1013</v>
      </c>
      <c r="Q2295" s="6">
        <f>VLOOKUP(Table2[[#This Row],[CustomerID]],'Hospitalisation Details'!A:M,13,FALSE)</f>
        <v>18</v>
      </c>
      <c r="R2295" s="41"/>
    </row>
    <row r="2296" spans="1:18" x14ac:dyDescent="0.3">
      <c r="A2296" s="6" t="str">
        <f>VLOOKUP('Customer Names'!A2296,'Customer Names'!A:A,1,FALSE)</f>
        <v>Id2295</v>
      </c>
      <c r="B2296" s="6" t="str">
        <f>VLOOKUP(Table2[[#This Row],[CustomerID]],'Customer Names'!A:E,4,FALSE)</f>
        <v xml:space="preserve">  Josh</v>
      </c>
      <c r="C2296" s="6">
        <f>VLOOKUP(Table2[[#This Row],[CustomerID]],'Medical Examinations'!A:J,2,FALSE)</f>
        <v>16.87</v>
      </c>
      <c r="D2296" s="6">
        <f>VLOOKUP(Table2[[#This Row],[CustomerID]],'Medical Examinations'!A:J,3,FALSE)</f>
        <v>9.1300000000000008</v>
      </c>
      <c r="E2296" s="6" t="str">
        <f>VLOOKUP(Table2[[#This Row],[CustomerID]],'Medical Examinations'!A:J,4,FALSE)</f>
        <v>No</v>
      </c>
      <c r="F2296" s="6" t="str">
        <f>VLOOKUP(Table2[[#This Row],[CustomerID]],'Medical Examinations'!A:J,5,FALSE)</f>
        <v>No</v>
      </c>
      <c r="G2296" s="6" t="str">
        <f>VLOOKUP(Table2[[#This Row],[CustomerID]],'Medical Examinations'!A:J,6,FALSE)</f>
        <v>No</v>
      </c>
      <c r="H2296" s="6">
        <f>VLOOKUP(Table2[[#This Row],[CustomerID]],'Medical Examinations'!A:J,7,FALSE)</f>
        <v>0</v>
      </c>
      <c r="I2296" s="6" t="str">
        <f>VLOOKUP(Table2[[#This Row],[CustomerID]],'Medical Examinations'!A:J,8,FALSE)</f>
        <v>No</v>
      </c>
      <c r="J2296" s="6">
        <f>VLOOKUP(Table2[[#This Row],[CustomerID]],'Medical Examinations'!A:J,9,FALSE)</f>
        <v>0</v>
      </c>
      <c r="K2296" s="6">
        <f>VLOOKUP(Table2[[#This Row],[CustomerID]],'Medical Examinations'!A:J,10,FALSE)</f>
        <v>0</v>
      </c>
      <c r="L2296" s="6" t="str">
        <f>VLOOKUP(Table2[[#This Row],[CustomerID]],'Hospitalisation Details'!A:M,12,FALSE)</f>
        <v>19-Jul-2002</v>
      </c>
      <c r="M2296" s="6">
        <f>VLOOKUP(Table2[[#This Row],[CustomerID]],'Hospitalisation Details'!A:M,7,FALSE)</f>
        <v>1132</v>
      </c>
      <c r="N2296" s="6" t="str">
        <f>VLOOKUP(Table2[[#This Row],[CustomerID]],'Hospitalisation Details'!A:M,8,FALSE)</f>
        <v>tier - 3</v>
      </c>
      <c r="O2296" s="6" t="str">
        <f>VLOOKUP(Table2[[#This Row],[CustomerID]],'Hospitalisation Details'!A:M,9,FALSE)</f>
        <v>tier - 1</v>
      </c>
      <c r="P2296" s="6" t="str">
        <f>VLOOKUP(Table2[[#This Row],[CustomerID]],'Hospitalisation Details'!A:M,10,FALSE)</f>
        <v>R1013</v>
      </c>
      <c r="Q2296" s="6">
        <f>VLOOKUP(Table2[[#This Row],[CustomerID]],'Hospitalisation Details'!A:M,13,FALSE)</f>
        <v>20</v>
      </c>
      <c r="R2296" s="41"/>
    </row>
    <row r="2297" spans="1:18" x14ac:dyDescent="0.3">
      <c r="A2297" s="6" t="str">
        <f>VLOOKUP('Customer Names'!A2297,'Customer Names'!A:A,1,FALSE)</f>
        <v>Id2296</v>
      </c>
      <c r="B2297" s="6" t="str">
        <f>VLOOKUP(Table2[[#This Row],[CustomerID]],'Customer Names'!A:E,4,FALSE)</f>
        <v xml:space="preserve">  Jacob J</v>
      </c>
      <c r="C2297" s="6">
        <f>VLOOKUP(Table2[[#This Row],[CustomerID]],'Medical Examinations'!A:J,2,FALSE)</f>
        <v>30.14</v>
      </c>
      <c r="D2297" s="6">
        <f>VLOOKUP(Table2[[#This Row],[CustomerID]],'Medical Examinations'!A:J,3,FALSE)</f>
        <v>5.49</v>
      </c>
      <c r="E2297" s="6" t="str">
        <f>VLOOKUP(Table2[[#This Row],[CustomerID]],'Medical Examinations'!A:J,4,FALSE)</f>
        <v>No</v>
      </c>
      <c r="F2297" s="6" t="str">
        <f>VLOOKUP(Table2[[#This Row],[CustomerID]],'Medical Examinations'!A:J,5,FALSE)</f>
        <v>yes</v>
      </c>
      <c r="G2297" s="6" t="str">
        <f>VLOOKUP(Table2[[#This Row],[CustomerID]],'Medical Examinations'!A:J,6,FALSE)</f>
        <v>No</v>
      </c>
      <c r="H2297" s="6">
        <f>VLOOKUP(Table2[[#This Row],[CustomerID]],'Medical Examinations'!A:J,7,FALSE)</f>
        <v>1</v>
      </c>
      <c r="I2297" s="6" t="str">
        <f>VLOOKUP(Table2[[#This Row],[CustomerID]],'Medical Examinations'!A:J,8,FALSE)</f>
        <v>No</v>
      </c>
      <c r="J2297" s="6">
        <f>VLOOKUP(Table2[[#This Row],[CustomerID]],'Medical Examinations'!A:J,9,FALSE)</f>
        <v>0</v>
      </c>
      <c r="K2297" s="6">
        <f>VLOOKUP(Table2[[#This Row],[CustomerID]],'Medical Examinations'!A:J,10,FALSE)</f>
        <v>0</v>
      </c>
      <c r="L2297" s="6" t="str">
        <f>VLOOKUP(Table2[[#This Row],[CustomerID]],'Hospitalisation Details'!A:M,12,FALSE)</f>
        <v>14-Jun-2004</v>
      </c>
      <c r="M2297" s="6">
        <f>VLOOKUP(Table2[[#This Row],[CustomerID]],'Hospitalisation Details'!A:M,7,FALSE)</f>
        <v>1131.51</v>
      </c>
      <c r="N2297" s="6" t="str">
        <f>VLOOKUP(Table2[[#This Row],[CustomerID]],'Hospitalisation Details'!A:M,8,FALSE)</f>
        <v>tier - 3</v>
      </c>
      <c r="O2297" s="6" t="str">
        <f>VLOOKUP(Table2[[#This Row],[CustomerID]],'Hospitalisation Details'!A:M,9,FALSE)</f>
        <v>tier - 1</v>
      </c>
      <c r="P2297" s="6" t="str">
        <f>VLOOKUP(Table2[[#This Row],[CustomerID]],'Hospitalisation Details'!A:M,10,FALSE)</f>
        <v>R1013</v>
      </c>
      <c r="Q2297" s="6">
        <f>VLOOKUP(Table2[[#This Row],[CustomerID]],'Hospitalisation Details'!A:M,13,FALSE)</f>
        <v>18</v>
      </c>
      <c r="R2297" s="41"/>
    </row>
    <row r="2298" spans="1:18" x14ac:dyDescent="0.3">
      <c r="A2298" s="6" t="str">
        <f>VLOOKUP('Customer Names'!A2298,'Customer Names'!A:A,1,FALSE)</f>
        <v>Id2297</v>
      </c>
      <c r="B2298" s="6" t="str">
        <f>VLOOKUP(Table2[[#This Row],[CustomerID]],'Customer Names'!A:E,4,FALSE)</f>
        <v xml:space="preserve">  Jose Tomas</v>
      </c>
      <c r="C2298" s="6">
        <f>VLOOKUP(Table2[[#This Row],[CustomerID]],'Medical Examinations'!A:J,2,FALSE)</f>
        <v>23.21</v>
      </c>
      <c r="D2298" s="6">
        <f>VLOOKUP(Table2[[#This Row],[CustomerID]],'Medical Examinations'!A:J,3,FALSE)</f>
        <v>4.37</v>
      </c>
      <c r="E2298" s="6" t="str">
        <f>VLOOKUP(Table2[[#This Row],[CustomerID]],'Medical Examinations'!A:J,4,FALSE)</f>
        <v>No</v>
      </c>
      <c r="F2298" s="6" t="str">
        <f>VLOOKUP(Table2[[#This Row],[CustomerID]],'Medical Examinations'!A:J,5,FALSE)</f>
        <v>yes</v>
      </c>
      <c r="G2298" s="6" t="str">
        <f>VLOOKUP(Table2[[#This Row],[CustomerID]],'Medical Examinations'!A:J,6,FALSE)</f>
        <v>No</v>
      </c>
      <c r="H2298" s="6">
        <f>VLOOKUP(Table2[[#This Row],[CustomerID]],'Medical Examinations'!A:J,7,FALSE)</f>
        <v>1</v>
      </c>
      <c r="I2298" s="6" t="str">
        <f>VLOOKUP(Table2[[#This Row],[CustomerID]],'Medical Examinations'!A:J,8,FALSE)</f>
        <v>No</v>
      </c>
      <c r="J2298" s="6">
        <f>VLOOKUP(Table2[[#This Row],[CustomerID]],'Medical Examinations'!A:J,9,FALSE)</f>
        <v>0</v>
      </c>
      <c r="K2298" s="6">
        <f>VLOOKUP(Table2[[#This Row],[CustomerID]],'Medical Examinations'!A:J,10,FALSE)</f>
        <v>0</v>
      </c>
      <c r="L2298" s="6" t="str">
        <f>VLOOKUP(Table2[[#This Row],[CustomerID]],'Hospitalisation Details'!A:M,12,FALSE)</f>
        <v>12-Nov-2004</v>
      </c>
      <c r="M2298" s="6">
        <f>VLOOKUP(Table2[[#This Row],[CustomerID]],'Hospitalisation Details'!A:M,7,FALSE)</f>
        <v>1121.8699999999999</v>
      </c>
      <c r="N2298" s="6" t="str">
        <f>VLOOKUP(Table2[[#This Row],[CustomerID]],'Hospitalisation Details'!A:M,8,FALSE)</f>
        <v>tier - 3</v>
      </c>
      <c r="O2298" s="6" t="str">
        <f>VLOOKUP(Table2[[#This Row],[CustomerID]],'Hospitalisation Details'!A:M,9,FALSE)</f>
        <v>tier - 1</v>
      </c>
      <c r="P2298" s="6" t="str">
        <f>VLOOKUP(Table2[[#This Row],[CustomerID]],'Hospitalisation Details'!A:M,10,FALSE)</f>
        <v>R1013</v>
      </c>
      <c r="Q2298" s="6">
        <f>VLOOKUP(Table2[[#This Row],[CustomerID]],'Hospitalisation Details'!A:M,13,FALSE)</f>
        <v>18</v>
      </c>
      <c r="R2298" s="41"/>
    </row>
    <row r="2299" spans="1:18" x14ac:dyDescent="0.3">
      <c r="A2299" s="6" t="str">
        <f>VLOOKUP('Customer Names'!A2299,'Customer Names'!A:A,1,FALSE)</f>
        <v>Id2298</v>
      </c>
      <c r="B2299" s="6" t="str">
        <f>VLOOKUP(Table2[[#This Row],[CustomerID]],'Customer Names'!A:E,4,FALSE)</f>
        <v xml:space="preserve">  Mary Evan</v>
      </c>
      <c r="C2299" s="6">
        <f>VLOOKUP(Table2[[#This Row],[CustomerID]],'Medical Examinations'!A:J,2,FALSE)</f>
        <v>17.170000000000002</v>
      </c>
      <c r="D2299" s="6">
        <f>VLOOKUP(Table2[[#This Row],[CustomerID]],'Medical Examinations'!A:J,3,FALSE)</f>
        <v>8.4600000000000009</v>
      </c>
      <c r="E2299" s="6" t="str">
        <f>VLOOKUP(Table2[[#This Row],[CustomerID]],'Medical Examinations'!A:J,4,FALSE)</f>
        <v>No</v>
      </c>
      <c r="F2299" s="6" t="str">
        <f>VLOOKUP(Table2[[#This Row],[CustomerID]],'Medical Examinations'!A:J,5,FALSE)</f>
        <v>No</v>
      </c>
      <c r="G2299" s="6" t="str">
        <f>VLOOKUP(Table2[[#This Row],[CustomerID]],'Medical Examinations'!A:J,6,FALSE)</f>
        <v>No</v>
      </c>
      <c r="H2299" s="6">
        <f>VLOOKUP(Table2[[#This Row],[CustomerID]],'Medical Examinations'!A:J,7,FALSE)</f>
        <v>0</v>
      </c>
      <c r="I2299" s="6" t="str">
        <f>VLOOKUP(Table2[[#This Row],[CustomerID]],'Medical Examinations'!A:J,8,FALSE)</f>
        <v>No</v>
      </c>
      <c r="J2299" s="6">
        <f>VLOOKUP(Table2[[#This Row],[CustomerID]],'Medical Examinations'!A:J,9,FALSE)</f>
        <v>0</v>
      </c>
      <c r="K2299" s="6">
        <f>VLOOKUP(Table2[[#This Row],[CustomerID]],'Medical Examinations'!A:J,10,FALSE)</f>
        <v>0</v>
      </c>
      <c r="L2299" s="6" t="str">
        <f>VLOOKUP(Table2[[#This Row],[CustomerID]],'Hospitalisation Details'!A:M,12,FALSE)</f>
        <v>13-Aug-2002</v>
      </c>
      <c r="M2299" s="6">
        <f>VLOOKUP(Table2[[#This Row],[CustomerID]],'Hospitalisation Details'!A:M,7,FALSE)</f>
        <v>1086</v>
      </c>
      <c r="N2299" s="6" t="str">
        <f>VLOOKUP(Table2[[#This Row],[CustomerID]],'Hospitalisation Details'!A:M,8,FALSE)</f>
        <v>tier - 3</v>
      </c>
      <c r="O2299" s="6" t="str">
        <f>VLOOKUP(Table2[[#This Row],[CustomerID]],'Hospitalisation Details'!A:M,9,FALSE)</f>
        <v>tier - 3</v>
      </c>
      <c r="P2299" s="6" t="str">
        <f>VLOOKUP(Table2[[#This Row],[CustomerID]],'Hospitalisation Details'!A:M,10,FALSE)</f>
        <v>R1013</v>
      </c>
      <c r="Q2299" s="6">
        <f>VLOOKUP(Table2[[#This Row],[CustomerID]],'Hospitalisation Details'!A:M,13,FALSE)</f>
        <v>20</v>
      </c>
      <c r="R2299" s="41"/>
    </row>
    <row r="2300" spans="1:18" x14ac:dyDescent="0.3">
      <c r="A2300" s="6" t="str">
        <f>VLOOKUP('Customer Names'!A2300,'Customer Names'!A:A,1,FALSE)</f>
        <v>Id2299</v>
      </c>
      <c r="B2300" s="6" t="str">
        <f>VLOOKUP(Table2[[#This Row],[CustomerID]],'Customer Names'!A:E,4,FALSE)</f>
        <v xml:space="preserve">  Justin K</v>
      </c>
      <c r="C2300" s="6">
        <f>VLOOKUP(Table2[[#This Row],[CustomerID]],'Medical Examinations'!A:J,2,FALSE)</f>
        <v>15.61</v>
      </c>
      <c r="D2300" s="6">
        <f>VLOOKUP(Table2[[#This Row],[CustomerID]],'Medical Examinations'!A:J,3,FALSE)</f>
        <v>5.28</v>
      </c>
      <c r="E2300" s="6" t="str">
        <f>VLOOKUP(Table2[[#This Row],[CustomerID]],'Medical Examinations'!A:J,4,FALSE)</f>
        <v>No</v>
      </c>
      <c r="F2300" s="6" t="str">
        <f>VLOOKUP(Table2[[#This Row],[CustomerID]],'Medical Examinations'!A:J,5,FALSE)</f>
        <v>No</v>
      </c>
      <c r="G2300" s="6" t="str">
        <f>VLOOKUP(Table2[[#This Row],[CustomerID]],'Medical Examinations'!A:J,6,FALSE)</f>
        <v>No</v>
      </c>
      <c r="H2300" s="6">
        <f>VLOOKUP(Table2[[#This Row],[CustomerID]],'Medical Examinations'!A:J,7,FALSE)</f>
        <v>1</v>
      </c>
      <c r="I2300" s="6" t="str">
        <f>VLOOKUP(Table2[[#This Row],[CustomerID]],'Medical Examinations'!A:J,8,FALSE)</f>
        <v>No</v>
      </c>
      <c r="J2300" s="6">
        <f>VLOOKUP(Table2[[#This Row],[CustomerID]],'Medical Examinations'!A:J,9,FALSE)</f>
        <v>0</v>
      </c>
      <c r="K2300" s="6">
        <f>VLOOKUP(Table2[[#This Row],[CustomerID]],'Medical Examinations'!A:J,10,FALSE)</f>
        <v>0</v>
      </c>
      <c r="L2300" s="6" t="str">
        <f>VLOOKUP(Table2[[#This Row],[CustomerID]],'Hospitalisation Details'!A:M,12,FALSE)</f>
        <v>26-Dec-1998</v>
      </c>
      <c r="M2300" s="6">
        <f>VLOOKUP(Table2[[#This Row],[CustomerID]],'Hospitalisation Details'!A:M,7,FALSE)</f>
        <v>1082</v>
      </c>
      <c r="N2300" s="6" t="str">
        <f>VLOOKUP(Table2[[#This Row],[CustomerID]],'Hospitalisation Details'!A:M,8,FALSE)</f>
        <v>tier - 3</v>
      </c>
      <c r="O2300" s="6" t="str">
        <f>VLOOKUP(Table2[[#This Row],[CustomerID]],'Hospitalisation Details'!A:M,9,FALSE)</f>
        <v>tier - 2</v>
      </c>
      <c r="P2300" s="6" t="str">
        <f>VLOOKUP(Table2[[#This Row],[CustomerID]],'Hospitalisation Details'!A:M,10,FALSE)</f>
        <v>R1013</v>
      </c>
      <c r="Q2300" s="6">
        <f>VLOOKUP(Table2[[#This Row],[CustomerID]],'Hospitalisation Details'!A:M,13,FALSE)</f>
        <v>24</v>
      </c>
      <c r="R2300" s="41"/>
    </row>
    <row r="2301" spans="1:18" x14ac:dyDescent="0.3">
      <c r="A2301" s="6" t="str">
        <f>VLOOKUP('Customer Names'!A2301,'Customer Names'!A:A,1,FALSE)</f>
        <v>Id2300</v>
      </c>
      <c r="B2301" s="6" t="str">
        <f>VLOOKUP(Table2[[#This Row],[CustomerID]],'Customer Names'!A:E,4,FALSE)</f>
        <v xml:space="preserve">  Patrick</v>
      </c>
      <c r="C2301" s="6">
        <f>VLOOKUP(Table2[[#This Row],[CustomerID]],'Medical Examinations'!A:J,2,FALSE)</f>
        <v>17.98</v>
      </c>
      <c r="D2301" s="6">
        <f>VLOOKUP(Table2[[#This Row],[CustomerID]],'Medical Examinations'!A:J,3,FALSE)</f>
        <v>5.33</v>
      </c>
      <c r="E2301" s="6" t="str">
        <f>VLOOKUP(Table2[[#This Row],[CustomerID]],'Medical Examinations'!A:J,4,FALSE)</f>
        <v>Yes</v>
      </c>
      <c r="F2301" s="6" t="str">
        <f>VLOOKUP(Table2[[#This Row],[CustomerID]],'Medical Examinations'!A:J,5,FALSE)</f>
        <v>No</v>
      </c>
      <c r="G2301" s="6" t="str">
        <f>VLOOKUP(Table2[[#This Row],[CustomerID]],'Medical Examinations'!A:J,6,FALSE)</f>
        <v>Yes</v>
      </c>
      <c r="H2301" s="6">
        <f>VLOOKUP(Table2[[#This Row],[CustomerID]],'Medical Examinations'!A:J,7,FALSE)</f>
        <v>1</v>
      </c>
      <c r="I2301" s="6" t="str">
        <f>VLOOKUP(Table2[[#This Row],[CustomerID]],'Medical Examinations'!A:J,8,FALSE)</f>
        <v>No</v>
      </c>
      <c r="J2301" s="6">
        <f>VLOOKUP(Table2[[#This Row],[CustomerID]],'Medical Examinations'!A:J,9,FALSE)</f>
        <v>0</v>
      </c>
      <c r="K2301" s="6">
        <f>VLOOKUP(Table2[[#This Row],[CustomerID]],'Medical Examinations'!A:J,10,FALSE)</f>
        <v>0</v>
      </c>
      <c r="L2301" s="6" t="str">
        <f>VLOOKUP(Table2[[#This Row],[CustomerID]],'Hospitalisation Details'!A:M,12,FALSE)</f>
        <v>13-Aug-1997</v>
      </c>
      <c r="M2301" s="6">
        <f>VLOOKUP(Table2[[#This Row],[CustomerID]],'Hospitalisation Details'!A:M,7,FALSE)</f>
        <v>1071</v>
      </c>
      <c r="N2301" s="6" t="str">
        <f>VLOOKUP(Table2[[#This Row],[CustomerID]],'Hospitalisation Details'!A:M,8,FALSE)</f>
        <v>tier - 3</v>
      </c>
      <c r="O2301" s="6" t="str">
        <f>VLOOKUP(Table2[[#This Row],[CustomerID]],'Hospitalisation Details'!A:M,9,FALSE)</f>
        <v>tier - 3</v>
      </c>
      <c r="P2301" s="6" t="str">
        <f>VLOOKUP(Table2[[#This Row],[CustomerID]],'Hospitalisation Details'!A:M,10,FALSE)</f>
        <v>R1013</v>
      </c>
      <c r="Q2301" s="6">
        <f>VLOOKUP(Table2[[#This Row],[CustomerID]],'Hospitalisation Details'!A:M,13,FALSE)</f>
        <v>25</v>
      </c>
      <c r="R2301" s="41"/>
    </row>
    <row r="2302" spans="1:18" x14ac:dyDescent="0.3">
      <c r="A2302" s="6" t="str">
        <f>VLOOKUP('Customer Names'!A2302,'Customer Names'!A:A,1,FALSE)</f>
        <v>Id2301</v>
      </c>
      <c r="B2302" s="6" t="str">
        <f>VLOOKUP(Table2[[#This Row],[CustomerID]],'Customer Names'!A:E,4,FALSE)</f>
        <v xml:space="preserve">  Roman</v>
      </c>
      <c r="C2302" s="6">
        <f>VLOOKUP(Table2[[#This Row],[CustomerID]],'Medical Examinations'!A:J,2,FALSE)</f>
        <v>21.64</v>
      </c>
      <c r="D2302" s="6">
        <f>VLOOKUP(Table2[[#This Row],[CustomerID]],'Medical Examinations'!A:J,3,FALSE)</f>
        <v>5.5</v>
      </c>
      <c r="E2302" s="6" t="str">
        <f>VLOOKUP(Table2[[#This Row],[CustomerID]],'Medical Examinations'!A:J,4,FALSE)</f>
        <v>No</v>
      </c>
      <c r="F2302" s="6" t="str">
        <f>VLOOKUP(Table2[[#This Row],[CustomerID]],'Medical Examinations'!A:J,5,FALSE)</f>
        <v>yes</v>
      </c>
      <c r="G2302" s="6" t="str">
        <f>VLOOKUP(Table2[[#This Row],[CustomerID]],'Medical Examinations'!A:J,6,FALSE)</f>
        <v>No</v>
      </c>
      <c r="H2302" s="6">
        <f>VLOOKUP(Table2[[#This Row],[CustomerID]],'Medical Examinations'!A:J,7,FALSE)</f>
        <v>1</v>
      </c>
      <c r="I2302" s="6" t="str">
        <f>VLOOKUP(Table2[[#This Row],[CustomerID]],'Medical Examinations'!A:J,8,FALSE)</f>
        <v>No</v>
      </c>
      <c r="J2302" s="6">
        <f>VLOOKUP(Table2[[#This Row],[CustomerID]],'Medical Examinations'!A:J,9,FALSE)</f>
        <v>0</v>
      </c>
      <c r="K2302" s="6">
        <f>VLOOKUP(Table2[[#This Row],[CustomerID]],'Medical Examinations'!A:J,10,FALSE)</f>
        <v>0</v>
      </c>
      <c r="L2302" s="6" t="str">
        <f>VLOOKUP(Table2[[#This Row],[CustomerID]],'Hospitalisation Details'!A:M,12,FALSE)</f>
        <v>24-Aug-2004</v>
      </c>
      <c r="M2302" s="6">
        <f>VLOOKUP(Table2[[#This Row],[CustomerID]],'Hospitalisation Details'!A:M,7,FALSE)</f>
        <v>1070</v>
      </c>
      <c r="N2302" s="6" t="str">
        <f>VLOOKUP(Table2[[#This Row],[CustomerID]],'Hospitalisation Details'!A:M,8,FALSE)</f>
        <v>tier - 3</v>
      </c>
      <c r="O2302" s="6" t="str">
        <f>VLOOKUP(Table2[[#This Row],[CustomerID]],'Hospitalisation Details'!A:M,9,FALSE)</f>
        <v>tier - 3</v>
      </c>
      <c r="P2302" s="6" t="str">
        <f>VLOOKUP(Table2[[#This Row],[CustomerID]],'Hospitalisation Details'!A:M,10,FALSE)</f>
        <v>R1013</v>
      </c>
      <c r="Q2302" s="6">
        <f>VLOOKUP(Table2[[#This Row],[CustomerID]],'Hospitalisation Details'!A:M,13,FALSE)</f>
        <v>18</v>
      </c>
      <c r="R2302" s="41"/>
    </row>
    <row r="2303" spans="1:18" x14ac:dyDescent="0.3">
      <c r="A2303" s="6" t="str">
        <f>VLOOKUP('Customer Names'!A2303,'Customer Names'!A:A,1,FALSE)</f>
        <v>Id2302</v>
      </c>
      <c r="B2303" s="6" t="str">
        <f>VLOOKUP(Table2[[#This Row],[CustomerID]],'Customer Names'!A:E,4,FALSE)</f>
        <v xml:space="preserve">  David</v>
      </c>
      <c r="C2303" s="6">
        <f>VLOOKUP(Table2[[#This Row],[CustomerID]],'Medical Examinations'!A:J,2,FALSE)</f>
        <v>16.399999999999999</v>
      </c>
      <c r="D2303" s="6">
        <f>VLOOKUP(Table2[[#This Row],[CustomerID]],'Medical Examinations'!A:J,3,FALSE)</f>
        <v>5.4</v>
      </c>
      <c r="E2303" s="6" t="str">
        <f>VLOOKUP(Table2[[#This Row],[CustomerID]],'Medical Examinations'!A:J,4,FALSE)</f>
        <v>No</v>
      </c>
      <c r="F2303" s="6" t="str">
        <f>VLOOKUP(Table2[[#This Row],[CustomerID]],'Medical Examinations'!A:J,5,FALSE)</f>
        <v>No</v>
      </c>
      <c r="G2303" s="6" t="str">
        <f>VLOOKUP(Table2[[#This Row],[CustomerID]],'Medical Examinations'!A:J,6,FALSE)</f>
        <v>Yes</v>
      </c>
      <c r="H2303" s="6">
        <f>VLOOKUP(Table2[[#This Row],[CustomerID]],'Medical Examinations'!A:J,7,FALSE)</f>
        <v>1</v>
      </c>
      <c r="I2303" s="6" t="str">
        <f>VLOOKUP(Table2[[#This Row],[CustomerID]],'Medical Examinations'!A:J,8,FALSE)</f>
        <v>No</v>
      </c>
      <c r="J2303" s="6">
        <f>VLOOKUP(Table2[[#This Row],[CustomerID]],'Medical Examinations'!A:J,9,FALSE)</f>
        <v>0</v>
      </c>
      <c r="K2303" s="6">
        <f>VLOOKUP(Table2[[#This Row],[CustomerID]],'Medical Examinations'!A:J,10,FALSE)</f>
        <v>0</v>
      </c>
      <c r="L2303" s="6" t="str">
        <f>VLOOKUP(Table2[[#This Row],[CustomerID]],'Hospitalisation Details'!A:M,12,FALSE)</f>
        <v>28-Sep-1993</v>
      </c>
      <c r="M2303" s="6">
        <f>VLOOKUP(Table2[[#This Row],[CustomerID]],'Hospitalisation Details'!A:M,7,FALSE)</f>
        <v>1068</v>
      </c>
      <c r="N2303" s="6" t="str">
        <f>VLOOKUP(Table2[[#This Row],[CustomerID]],'Hospitalisation Details'!A:M,8,FALSE)</f>
        <v>tier - 3</v>
      </c>
      <c r="O2303" s="6" t="str">
        <f>VLOOKUP(Table2[[#This Row],[CustomerID]],'Hospitalisation Details'!A:M,9,FALSE)</f>
        <v>tier - 1</v>
      </c>
      <c r="P2303" s="6" t="str">
        <f>VLOOKUP(Table2[[#This Row],[CustomerID]],'Hospitalisation Details'!A:M,10,FALSE)</f>
        <v>R1013</v>
      </c>
      <c r="Q2303" s="6">
        <f>VLOOKUP(Table2[[#This Row],[CustomerID]],'Hospitalisation Details'!A:M,13,FALSE)</f>
        <v>29</v>
      </c>
      <c r="R2303" s="41"/>
    </row>
    <row r="2304" spans="1:18" x14ac:dyDescent="0.3">
      <c r="A2304" s="6" t="str">
        <f>VLOOKUP('Customer Names'!A2304,'Customer Names'!A:A,1,FALSE)</f>
        <v>Id2303</v>
      </c>
      <c r="B2304" s="6" t="str">
        <f>VLOOKUP(Table2[[#This Row],[CustomerID]],'Customer Names'!A:E,4,FALSE)</f>
        <v xml:space="preserve">  Evelyn L</v>
      </c>
      <c r="C2304" s="6">
        <f>VLOOKUP(Table2[[#This Row],[CustomerID]],'Medical Examinations'!A:J,2,FALSE)</f>
        <v>15.77</v>
      </c>
      <c r="D2304" s="6">
        <f>VLOOKUP(Table2[[#This Row],[CustomerID]],'Medical Examinations'!A:J,3,FALSE)</f>
        <v>6.05</v>
      </c>
      <c r="E2304" s="6" t="str">
        <f>VLOOKUP(Table2[[#This Row],[CustomerID]],'Medical Examinations'!A:J,4,FALSE)</f>
        <v>Yes</v>
      </c>
      <c r="F2304" s="6" t="str">
        <f>VLOOKUP(Table2[[#This Row],[CustomerID]],'Medical Examinations'!A:J,5,FALSE)</f>
        <v>No</v>
      </c>
      <c r="G2304" s="6" t="str">
        <f>VLOOKUP(Table2[[#This Row],[CustomerID]],'Medical Examinations'!A:J,6,FALSE)</f>
        <v>No</v>
      </c>
      <c r="H2304" s="6">
        <f>VLOOKUP(Table2[[#This Row],[CustomerID]],'Medical Examinations'!A:J,7,FALSE)</f>
        <v>1</v>
      </c>
      <c r="I2304" s="6" t="str">
        <f>VLOOKUP(Table2[[#This Row],[CustomerID]],'Medical Examinations'!A:J,8,FALSE)</f>
        <v>No</v>
      </c>
      <c r="J2304" s="6">
        <f>VLOOKUP(Table2[[#This Row],[CustomerID]],'Medical Examinations'!A:J,9,FALSE)</f>
        <v>0</v>
      </c>
      <c r="K2304" s="6">
        <f>VLOOKUP(Table2[[#This Row],[CustomerID]],'Medical Examinations'!A:J,10,FALSE)</f>
        <v>0</v>
      </c>
      <c r="L2304" s="6" t="str">
        <f>VLOOKUP(Table2[[#This Row],[CustomerID]],'Hospitalisation Details'!A:M,12,FALSE)</f>
        <v>1-Jun-1995</v>
      </c>
      <c r="M2304" s="6">
        <f>VLOOKUP(Table2[[#This Row],[CustomerID]],'Hospitalisation Details'!A:M,7,FALSE)</f>
        <v>1056</v>
      </c>
      <c r="N2304" s="6" t="str">
        <f>VLOOKUP(Table2[[#This Row],[CustomerID]],'Hospitalisation Details'!A:M,8,FALSE)</f>
        <v>tier - 3</v>
      </c>
      <c r="O2304" s="6" t="str">
        <f>VLOOKUP(Table2[[#This Row],[CustomerID]],'Hospitalisation Details'!A:M,9,FALSE)</f>
        <v>tier - 2</v>
      </c>
      <c r="P2304" s="6" t="str">
        <f>VLOOKUP(Table2[[#This Row],[CustomerID]],'Hospitalisation Details'!A:M,10,FALSE)</f>
        <v>R1013</v>
      </c>
      <c r="Q2304" s="6">
        <f>VLOOKUP(Table2[[#This Row],[CustomerID]],'Hospitalisation Details'!A:M,13,FALSE)</f>
        <v>28</v>
      </c>
      <c r="R2304" s="41"/>
    </row>
    <row r="2305" spans="1:18" x14ac:dyDescent="0.3">
      <c r="A2305" s="6" t="str">
        <f>VLOOKUP('Customer Names'!A2305,'Customer Names'!A:A,1,FALSE)</f>
        <v>Id2304</v>
      </c>
      <c r="B2305" s="6" t="str">
        <f>VLOOKUP(Table2[[#This Row],[CustomerID]],'Customer Names'!A:E,4,FALSE)</f>
        <v xml:space="preserve">  Jim</v>
      </c>
      <c r="C2305" s="6">
        <f>VLOOKUP(Table2[[#This Row],[CustomerID]],'Medical Examinations'!A:J,2,FALSE)</f>
        <v>18.27</v>
      </c>
      <c r="D2305" s="6">
        <f>VLOOKUP(Table2[[#This Row],[CustomerID]],'Medical Examinations'!A:J,3,FALSE)</f>
        <v>11.46</v>
      </c>
      <c r="E2305" s="6" t="str">
        <f>VLOOKUP(Table2[[#This Row],[CustomerID]],'Medical Examinations'!A:J,4,FALSE)</f>
        <v>No</v>
      </c>
      <c r="F2305" s="6" t="str">
        <f>VLOOKUP(Table2[[#This Row],[CustomerID]],'Medical Examinations'!A:J,5,FALSE)</f>
        <v>No</v>
      </c>
      <c r="G2305" s="6" t="str">
        <f>VLOOKUP(Table2[[#This Row],[CustomerID]],'Medical Examinations'!A:J,6,FALSE)</f>
        <v>No</v>
      </c>
      <c r="H2305" s="6">
        <f>VLOOKUP(Table2[[#This Row],[CustomerID]],'Medical Examinations'!A:J,7,FALSE)</f>
        <v>0</v>
      </c>
      <c r="I2305" s="6" t="str">
        <f>VLOOKUP(Table2[[#This Row],[CustomerID]],'Medical Examinations'!A:J,8,FALSE)</f>
        <v>No</v>
      </c>
      <c r="J2305" s="6">
        <f>VLOOKUP(Table2[[#This Row],[CustomerID]],'Medical Examinations'!A:J,9,FALSE)</f>
        <v>0</v>
      </c>
      <c r="K2305" s="6">
        <f>VLOOKUP(Table2[[#This Row],[CustomerID]],'Medical Examinations'!A:J,10,FALSE)</f>
        <v>0</v>
      </c>
      <c r="L2305" s="6" t="str">
        <f>VLOOKUP(Table2[[#This Row],[CustomerID]],'Hospitalisation Details'!A:M,12,FALSE)</f>
        <v>1-Jul-2002</v>
      </c>
      <c r="M2305" s="6">
        <f>VLOOKUP(Table2[[#This Row],[CustomerID]],'Hospitalisation Details'!A:M,7,FALSE)</f>
        <v>1049</v>
      </c>
      <c r="N2305" s="6" t="str">
        <f>VLOOKUP(Table2[[#This Row],[CustomerID]],'Hospitalisation Details'!A:M,8,FALSE)</f>
        <v>tier - 3</v>
      </c>
      <c r="O2305" s="6" t="str">
        <f>VLOOKUP(Table2[[#This Row],[CustomerID]],'Hospitalisation Details'!A:M,9,FALSE)</f>
        <v>tier - 2</v>
      </c>
      <c r="P2305" s="6" t="str">
        <f>VLOOKUP(Table2[[#This Row],[CustomerID]],'Hospitalisation Details'!A:M,10,FALSE)</f>
        <v>R1012</v>
      </c>
      <c r="Q2305" s="6">
        <f>VLOOKUP(Table2[[#This Row],[CustomerID]],'Hospitalisation Details'!A:M,13,FALSE)</f>
        <v>20</v>
      </c>
      <c r="R2305" s="41"/>
    </row>
    <row r="2306" spans="1:18" x14ac:dyDescent="0.3">
      <c r="A2306" s="6" t="str">
        <f>VLOOKUP('Customer Names'!A2306,'Customer Names'!A:A,1,FALSE)</f>
        <v>Id2305</v>
      </c>
      <c r="B2306" s="6" t="str">
        <f>VLOOKUP(Table2[[#This Row],[CustomerID]],'Customer Names'!A:E,4,FALSE)</f>
        <v xml:space="preserve">  Matthew S</v>
      </c>
      <c r="C2306" s="6">
        <f>VLOOKUP(Table2[[#This Row],[CustomerID]],'Medical Examinations'!A:J,2,FALSE)</f>
        <v>16.489999999999998</v>
      </c>
      <c r="D2306" s="6">
        <f>VLOOKUP(Table2[[#This Row],[CustomerID]],'Medical Examinations'!A:J,3,FALSE)</f>
        <v>8.48</v>
      </c>
      <c r="E2306" s="6" t="str">
        <f>VLOOKUP(Table2[[#This Row],[CustomerID]],'Medical Examinations'!A:J,4,FALSE)</f>
        <v>No</v>
      </c>
      <c r="F2306" s="6" t="str">
        <f>VLOOKUP(Table2[[#This Row],[CustomerID]],'Medical Examinations'!A:J,5,FALSE)</f>
        <v>No</v>
      </c>
      <c r="G2306" s="6" t="str">
        <f>VLOOKUP(Table2[[#This Row],[CustomerID]],'Medical Examinations'!A:J,6,FALSE)</f>
        <v>No</v>
      </c>
      <c r="H2306" s="6">
        <f>VLOOKUP(Table2[[#This Row],[CustomerID]],'Medical Examinations'!A:J,7,FALSE)</f>
        <v>0</v>
      </c>
      <c r="I2306" s="6" t="str">
        <f>VLOOKUP(Table2[[#This Row],[CustomerID]],'Medical Examinations'!A:J,8,FALSE)</f>
        <v>No</v>
      </c>
      <c r="J2306" s="6">
        <f>VLOOKUP(Table2[[#This Row],[CustomerID]],'Medical Examinations'!A:J,9,FALSE)</f>
        <v>0</v>
      </c>
      <c r="K2306" s="6">
        <f>VLOOKUP(Table2[[#This Row],[CustomerID]],'Medical Examinations'!A:J,10,FALSE)</f>
        <v>0</v>
      </c>
      <c r="L2306" s="6" t="str">
        <f>VLOOKUP(Table2[[#This Row],[CustomerID]],'Hospitalisation Details'!A:M,12,FALSE)</f>
        <v>20-Jul-2002</v>
      </c>
      <c r="M2306" s="6">
        <f>VLOOKUP(Table2[[#This Row],[CustomerID]],'Hospitalisation Details'!A:M,7,FALSE)</f>
        <v>1047</v>
      </c>
      <c r="N2306" s="6" t="str">
        <f>VLOOKUP(Table2[[#This Row],[CustomerID]],'Hospitalisation Details'!A:M,8,FALSE)</f>
        <v>tier - 3</v>
      </c>
      <c r="O2306" s="6" t="str">
        <f>VLOOKUP(Table2[[#This Row],[CustomerID]],'Hospitalisation Details'!A:M,9,FALSE)</f>
        <v>tier - 1</v>
      </c>
      <c r="P2306" s="6" t="str">
        <f>VLOOKUP(Table2[[#This Row],[CustomerID]],'Hospitalisation Details'!A:M,10,FALSE)</f>
        <v>R1013</v>
      </c>
      <c r="Q2306" s="6">
        <f>VLOOKUP(Table2[[#This Row],[CustomerID]],'Hospitalisation Details'!A:M,13,FALSE)</f>
        <v>20</v>
      </c>
      <c r="R2306" s="41"/>
    </row>
    <row r="2307" spans="1:18" x14ac:dyDescent="0.3">
      <c r="A2307" s="6" t="str">
        <f>VLOOKUP('Customer Names'!A2307,'Customer Names'!A:A,1,FALSE)</f>
        <v>Id2306</v>
      </c>
      <c r="B2307" s="6" t="str">
        <f>VLOOKUP(Table2[[#This Row],[CustomerID]],'Customer Names'!A:E,4,FALSE)</f>
        <v xml:space="preserve">  Kenneth</v>
      </c>
      <c r="C2307" s="6">
        <f>VLOOKUP(Table2[[#This Row],[CustomerID]],'Medical Examinations'!A:J,2,FALSE)</f>
        <v>16.14</v>
      </c>
      <c r="D2307" s="6">
        <f>VLOOKUP(Table2[[#This Row],[CustomerID]],'Medical Examinations'!A:J,3,FALSE)</f>
        <v>4.8600000000000003</v>
      </c>
      <c r="E2307" s="6" t="str">
        <f>VLOOKUP(Table2[[#This Row],[CustomerID]],'Medical Examinations'!A:J,4,FALSE)</f>
        <v>No</v>
      </c>
      <c r="F2307" s="6" t="str">
        <f>VLOOKUP(Table2[[#This Row],[CustomerID]],'Medical Examinations'!A:J,5,FALSE)</f>
        <v>No</v>
      </c>
      <c r="G2307" s="6" t="str">
        <f>VLOOKUP(Table2[[#This Row],[CustomerID]],'Medical Examinations'!A:J,6,FALSE)</f>
        <v>No</v>
      </c>
      <c r="H2307" s="6">
        <f>VLOOKUP(Table2[[#This Row],[CustomerID]],'Medical Examinations'!A:J,7,FALSE)</f>
        <v>0</v>
      </c>
      <c r="I2307" s="6" t="str">
        <f>VLOOKUP(Table2[[#This Row],[CustomerID]],'Medical Examinations'!A:J,8,FALSE)</f>
        <v>No</v>
      </c>
      <c r="J2307" s="6">
        <f>VLOOKUP(Table2[[#This Row],[CustomerID]],'Medical Examinations'!A:J,9,FALSE)</f>
        <v>0</v>
      </c>
      <c r="K2307" s="6">
        <f>VLOOKUP(Table2[[#This Row],[CustomerID]],'Medical Examinations'!A:J,10,FALSE)</f>
        <v>0</v>
      </c>
      <c r="L2307" s="6" t="str">
        <f>VLOOKUP(Table2[[#This Row],[CustomerID]],'Hospitalisation Details'!A:M,12,FALSE)</f>
        <v>17-Nov-1994</v>
      </c>
      <c r="M2307" s="6">
        <f>VLOOKUP(Table2[[#This Row],[CustomerID]],'Hospitalisation Details'!A:M,7,FALSE)</f>
        <v>1044</v>
      </c>
      <c r="N2307" s="6" t="str">
        <f>VLOOKUP(Table2[[#This Row],[CustomerID]],'Hospitalisation Details'!A:M,8,FALSE)</f>
        <v>tier - 3</v>
      </c>
      <c r="O2307" s="6" t="str">
        <f>VLOOKUP(Table2[[#This Row],[CustomerID]],'Hospitalisation Details'!A:M,9,FALSE)</f>
        <v>tier - 2</v>
      </c>
      <c r="P2307" s="6" t="str">
        <f>VLOOKUP(Table2[[#This Row],[CustomerID]],'Hospitalisation Details'!A:M,10,FALSE)</f>
        <v>R1013</v>
      </c>
      <c r="Q2307" s="6">
        <f>VLOOKUP(Table2[[#This Row],[CustomerID]],'Hospitalisation Details'!A:M,13,FALSE)</f>
        <v>28</v>
      </c>
      <c r="R2307" s="41"/>
    </row>
    <row r="2308" spans="1:18" x14ac:dyDescent="0.3">
      <c r="A2308" s="6" t="str">
        <f>VLOOKUP('Customer Names'!A2308,'Customer Names'!A:A,1,FALSE)</f>
        <v>Id2307</v>
      </c>
      <c r="B2308" s="6" t="str">
        <f>VLOOKUP(Table2[[#This Row],[CustomerID]],'Customer Names'!A:E,4,FALSE)</f>
        <v xml:space="preserve">  Andrea</v>
      </c>
      <c r="C2308" s="6">
        <f>VLOOKUP(Table2[[#This Row],[CustomerID]],'Medical Examinations'!A:J,2,FALSE)</f>
        <v>20.85</v>
      </c>
      <c r="D2308" s="6">
        <f>VLOOKUP(Table2[[#This Row],[CustomerID]],'Medical Examinations'!A:J,3,FALSE)</f>
        <v>4.45</v>
      </c>
      <c r="E2308" s="6" t="str">
        <f>VLOOKUP(Table2[[#This Row],[CustomerID]],'Medical Examinations'!A:J,4,FALSE)</f>
        <v>Yes</v>
      </c>
      <c r="F2308" s="6" t="str">
        <f>VLOOKUP(Table2[[#This Row],[CustomerID]],'Medical Examinations'!A:J,5,FALSE)</f>
        <v>No</v>
      </c>
      <c r="G2308" s="6" t="str">
        <f>VLOOKUP(Table2[[#This Row],[CustomerID]],'Medical Examinations'!A:J,6,FALSE)</f>
        <v>No</v>
      </c>
      <c r="H2308" s="6">
        <f>VLOOKUP(Table2[[#This Row],[CustomerID]],'Medical Examinations'!A:J,7,FALSE)</f>
        <v>1</v>
      </c>
      <c r="I2308" s="6" t="str">
        <f>VLOOKUP(Table2[[#This Row],[CustomerID]],'Medical Examinations'!A:J,8,FALSE)</f>
        <v>No</v>
      </c>
      <c r="J2308" s="6">
        <f>VLOOKUP(Table2[[#This Row],[CustomerID]],'Medical Examinations'!A:J,9,FALSE)</f>
        <v>0</v>
      </c>
      <c r="K2308" s="6">
        <f>VLOOKUP(Table2[[#This Row],[CustomerID]],'Medical Examinations'!A:J,10,FALSE)</f>
        <v>0</v>
      </c>
      <c r="L2308" s="6" t="str">
        <f>VLOOKUP(Table2[[#This Row],[CustomerID]],'Hospitalisation Details'!A:M,12,FALSE)</f>
        <v>5-Oct-1995</v>
      </c>
      <c r="M2308" s="6">
        <f>VLOOKUP(Table2[[#This Row],[CustomerID]],'Hospitalisation Details'!A:M,7,FALSE)</f>
        <v>1033.74</v>
      </c>
      <c r="N2308" s="6" t="str">
        <f>VLOOKUP(Table2[[#This Row],[CustomerID]],'Hospitalisation Details'!A:M,8,FALSE)</f>
        <v>tier - 3</v>
      </c>
      <c r="O2308" s="6" t="str">
        <f>VLOOKUP(Table2[[#This Row],[CustomerID]],'Hospitalisation Details'!A:M,9,FALSE)</f>
        <v>tier - 1</v>
      </c>
      <c r="P2308" s="6" t="str">
        <f>VLOOKUP(Table2[[#This Row],[CustomerID]],'Hospitalisation Details'!A:M,10,FALSE)</f>
        <v>R1013</v>
      </c>
      <c r="Q2308" s="6">
        <f>VLOOKUP(Table2[[#This Row],[CustomerID]],'Hospitalisation Details'!A:M,13,FALSE)</f>
        <v>27</v>
      </c>
      <c r="R2308" s="41"/>
    </row>
    <row r="2309" spans="1:18" x14ac:dyDescent="0.3">
      <c r="A2309" s="6" t="str">
        <f>VLOOKUP('Customer Names'!A2309,'Customer Names'!A:A,1,FALSE)</f>
        <v>Id2308</v>
      </c>
      <c r="B2309" s="6" t="str">
        <f>VLOOKUP(Table2[[#This Row],[CustomerID]],'Customer Names'!A:E,4,FALSE)</f>
        <v xml:space="preserve">  Kristina</v>
      </c>
      <c r="C2309" s="6">
        <f>VLOOKUP(Table2[[#This Row],[CustomerID]],'Medical Examinations'!A:J,2,FALSE)</f>
        <v>15.88</v>
      </c>
      <c r="D2309" s="6">
        <f>VLOOKUP(Table2[[#This Row],[CustomerID]],'Medical Examinations'!A:J,3,FALSE)</f>
        <v>4.3600000000000003</v>
      </c>
      <c r="E2309" s="6" t="str">
        <f>VLOOKUP(Table2[[#This Row],[CustomerID]],'Medical Examinations'!A:J,4,FALSE)</f>
        <v>No</v>
      </c>
      <c r="F2309" s="6" t="str">
        <f>VLOOKUP(Table2[[#This Row],[CustomerID]],'Medical Examinations'!A:J,5,FALSE)</f>
        <v>No</v>
      </c>
      <c r="G2309" s="6" t="str">
        <f>VLOOKUP(Table2[[#This Row],[CustomerID]],'Medical Examinations'!A:J,6,FALSE)</f>
        <v>No</v>
      </c>
      <c r="H2309" s="6">
        <f>VLOOKUP(Table2[[#This Row],[CustomerID]],'Medical Examinations'!A:J,7,FALSE)</f>
        <v>0</v>
      </c>
      <c r="I2309" s="6" t="str">
        <f>VLOOKUP(Table2[[#This Row],[CustomerID]],'Medical Examinations'!A:J,8,FALSE)</f>
        <v>No</v>
      </c>
      <c r="J2309" s="6">
        <f>VLOOKUP(Table2[[#This Row],[CustomerID]],'Medical Examinations'!A:J,9,FALSE)</f>
        <v>0</v>
      </c>
      <c r="K2309" s="6">
        <f>VLOOKUP(Table2[[#This Row],[CustomerID]],'Medical Examinations'!A:J,10,FALSE)</f>
        <v>0</v>
      </c>
      <c r="L2309" s="6" t="str">
        <f>VLOOKUP(Table2[[#This Row],[CustomerID]],'Hospitalisation Details'!A:M,12,FALSE)</f>
        <v>5-Aug-1999</v>
      </c>
      <c r="M2309" s="6">
        <f>VLOOKUP(Table2[[#This Row],[CustomerID]],'Hospitalisation Details'!A:M,7,FALSE)</f>
        <v>1019</v>
      </c>
      <c r="N2309" s="6" t="str">
        <f>VLOOKUP(Table2[[#This Row],[CustomerID]],'Hospitalisation Details'!A:M,8,FALSE)</f>
        <v>tier - 3</v>
      </c>
      <c r="O2309" s="6" t="str">
        <f>VLOOKUP(Table2[[#This Row],[CustomerID]],'Hospitalisation Details'!A:M,9,FALSE)</f>
        <v>tier - 2</v>
      </c>
      <c r="P2309" s="6" t="str">
        <f>VLOOKUP(Table2[[#This Row],[CustomerID]],'Hospitalisation Details'!A:M,10,FALSE)</f>
        <v>R1013</v>
      </c>
      <c r="Q2309" s="6">
        <f>VLOOKUP(Table2[[#This Row],[CustomerID]],'Hospitalisation Details'!A:M,13,FALSE)</f>
        <v>23</v>
      </c>
      <c r="R2309" s="41"/>
    </row>
    <row r="2310" spans="1:18" x14ac:dyDescent="0.3">
      <c r="A2310" s="6" t="str">
        <f>VLOOKUP('Customer Names'!A2310,'Customer Names'!A:A,1,FALSE)</f>
        <v>Id2309</v>
      </c>
      <c r="B2310" s="6" t="str">
        <f>VLOOKUP(Table2[[#This Row],[CustomerID]],'Customer Names'!A:E,4,FALSE)</f>
        <v xml:space="preserve">  Kristen</v>
      </c>
      <c r="C2310" s="6">
        <f>VLOOKUP(Table2[[#This Row],[CustomerID]],'Medical Examinations'!A:J,2,FALSE)</f>
        <v>20.66</v>
      </c>
      <c r="D2310" s="6">
        <f>VLOOKUP(Table2[[#This Row],[CustomerID]],'Medical Examinations'!A:J,3,FALSE)</f>
        <v>5.8</v>
      </c>
      <c r="E2310" s="6" t="str">
        <f>VLOOKUP(Table2[[#This Row],[CustomerID]],'Medical Examinations'!A:J,4,FALSE)</f>
        <v>No</v>
      </c>
      <c r="F2310" s="6" t="str">
        <f>VLOOKUP(Table2[[#This Row],[CustomerID]],'Medical Examinations'!A:J,5,FALSE)</f>
        <v>yes</v>
      </c>
      <c r="G2310" s="6" t="str">
        <f>VLOOKUP(Table2[[#This Row],[CustomerID]],'Medical Examinations'!A:J,6,FALSE)</f>
        <v>No</v>
      </c>
      <c r="H2310" s="6">
        <f>VLOOKUP(Table2[[#This Row],[CustomerID]],'Medical Examinations'!A:J,7,FALSE)</f>
        <v>1</v>
      </c>
      <c r="I2310" s="6" t="str">
        <f>VLOOKUP(Table2[[#This Row],[CustomerID]],'Medical Examinations'!A:J,8,FALSE)</f>
        <v>No</v>
      </c>
      <c r="J2310" s="6">
        <f>VLOOKUP(Table2[[#This Row],[CustomerID]],'Medical Examinations'!A:J,9,FALSE)</f>
        <v>0</v>
      </c>
      <c r="K2310" s="6">
        <f>VLOOKUP(Table2[[#This Row],[CustomerID]],'Medical Examinations'!A:J,10,FALSE)</f>
        <v>0</v>
      </c>
      <c r="L2310" s="6" t="str">
        <f>VLOOKUP(Table2[[#This Row],[CustomerID]],'Hospitalisation Details'!A:M,12,FALSE)</f>
        <v>9-Oct-2000</v>
      </c>
      <c r="M2310" s="6">
        <f>VLOOKUP(Table2[[#This Row],[CustomerID]],'Hospitalisation Details'!A:M,7,FALSE)</f>
        <v>1012</v>
      </c>
      <c r="N2310" s="6" t="str">
        <f>VLOOKUP(Table2[[#This Row],[CustomerID]],'Hospitalisation Details'!A:M,8,FALSE)</f>
        <v>tier - 3</v>
      </c>
      <c r="O2310" s="6" t="str">
        <f>VLOOKUP(Table2[[#This Row],[CustomerID]],'Hospitalisation Details'!A:M,9,FALSE)</f>
        <v>tier - 2</v>
      </c>
      <c r="P2310" s="6" t="str">
        <f>VLOOKUP(Table2[[#This Row],[CustomerID]],'Hospitalisation Details'!A:M,10,FALSE)</f>
        <v>R1013</v>
      </c>
      <c r="Q2310" s="6">
        <f>VLOOKUP(Table2[[#This Row],[CustomerID]],'Hospitalisation Details'!A:M,13,FALSE)</f>
        <v>22</v>
      </c>
      <c r="R2310" s="41"/>
    </row>
    <row r="2311" spans="1:18" x14ac:dyDescent="0.3">
      <c r="A2311" s="6" t="str">
        <f>VLOOKUP('Customer Names'!A2311,'Customer Names'!A:A,1,FALSE)</f>
        <v>Id2310</v>
      </c>
      <c r="B2311" s="6" t="str">
        <f>VLOOKUP(Table2[[#This Row],[CustomerID]],'Customer Names'!A:E,4,FALSE)</f>
        <v xml:space="preserve">  Matthew</v>
      </c>
      <c r="C2311" s="6">
        <f>VLOOKUP(Table2[[#This Row],[CustomerID]],'Medical Examinations'!A:J,2,FALSE)</f>
        <v>20.399999999999999</v>
      </c>
      <c r="D2311" s="6">
        <f>VLOOKUP(Table2[[#This Row],[CustomerID]],'Medical Examinations'!A:J,3,FALSE)</f>
        <v>5.27</v>
      </c>
      <c r="E2311" s="6" t="str">
        <f>VLOOKUP(Table2[[#This Row],[CustomerID]],'Medical Examinations'!A:J,4,FALSE)</f>
        <v>No</v>
      </c>
      <c r="F2311" s="6" t="str">
        <f>VLOOKUP(Table2[[#This Row],[CustomerID]],'Medical Examinations'!A:J,5,FALSE)</f>
        <v>No</v>
      </c>
      <c r="G2311" s="6" t="str">
        <f>VLOOKUP(Table2[[#This Row],[CustomerID]],'Medical Examinations'!A:J,6,FALSE)</f>
        <v>No</v>
      </c>
      <c r="H2311" s="6">
        <f>VLOOKUP(Table2[[#This Row],[CustomerID]],'Medical Examinations'!A:J,7,FALSE)</f>
        <v>0</v>
      </c>
      <c r="I2311" s="6" t="str">
        <f>VLOOKUP(Table2[[#This Row],[CustomerID]],'Medical Examinations'!A:J,8,FALSE)</f>
        <v>No</v>
      </c>
      <c r="J2311" s="6">
        <f>VLOOKUP(Table2[[#This Row],[CustomerID]],'Medical Examinations'!A:J,9,FALSE)</f>
        <v>0</v>
      </c>
      <c r="K2311" s="6">
        <f>VLOOKUP(Table2[[#This Row],[CustomerID]],'Medical Examinations'!A:J,10,FALSE)</f>
        <v>0</v>
      </c>
      <c r="L2311" s="6" t="str">
        <f>VLOOKUP(Table2[[#This Row],[CustomerID]],'Hospitalisation Details'!A:M,12,FALSE)</f>
        <v>22-Nov-1994</v>
      </c>
      <c r="M2311" s="6">
        <f>VLOOKUP(Table2[[#This Row],[CustomerID]],'Hospitalisation Details'!A:M,7,FALSE)</f>
        <v>1006.65</v>
      </c>
      <c r="N2311" s="6" t="str">
        <f>VLOOKUP(Table2[[#This Row],[CustomerID]],'Hospitalisation Details'!A:M,8,FALSE)</f>
        <v>tier - 3</v>
      </c>
      <c r="O2311" s="6" t="str">
        <f>VLOOKUP(Table2[[#This Row],[CustomerID]],'Hospitalisation Details'!A:M,9,FALSE)</f>
        <v>tier - 2</v>
      </c>
      <c r="P2311" s="6" t="str">
        <f>VLOOKUP(Table2[[#This Row],[CustomerID]],'Hospitalisation Details'!A:M,10,FALSE)</f>
        <v>R1013</v>
      </c>
      <c r="Q2311" s="6">
        <f>VLOOKUP(Table2[[#This Row],[CustomerID]],'Hospitalisation Details'!A:M,13,FALSE)</f>
        <v>28</v>
      </c>
      <c r="R2311" s="41"/>
    </row>
    <row r="2312" spans="1:18" x14ac:dyDescent="0.3">
      <c r="A2312" s="6" t="str">
        <f>VLOOKUP('Customer Names'!A2312,'Customer Names'!A:A,1,FALSE)</f>
        <v>Id2311</v>
      </c>
      <c r="B2312" s="6" t="str">
        <f>VLOOKUP(Table2[[#This Row],[CustomerID]],'Customer Names'!A:E,4,FALSE)</f>
        <v xml:space="preserve">  Kathleen</v>
      </c>
      <c r="C2312" s="6">
        <f>VLOOKUP(Table2[[#This Row],[CustomerID]],'Medical Examinations'!A:J,2,FALSE)</f>
        <v>25.19</v>
      </c>
      <c r="D2312" s="6">
        <f>VLOOKUP(Table2[[#This Row],[CustomerID]],'Medical Examinations'!A:J,3,FALSE)</f>
        <v>5.64</v>
      </c>
      <c r="E2312" s="6" t="str">
        <f>VLOOKUP(Table2[[#This Row],[CustomerID]],'Medical Examinations'!A:J,4,FALSE)</f>
        <v>Yes</v>
      </c>
      <c r="F2312" s="6" t="str">
        <f>VLOOKUP(Table2[[#This Row],[CustomerID]],'Medical Examinations'!A:J,5,FALSE)</f>
        <v>No</v>
      </c>
      <c r="G2312" s="6" t="str">
        <f>VLOOKUP(Table2[[#This Row],[CustomerID]],'Medical Examinations'!A:J,6,FALSE)</f>
        <v>No</v>
      </c>
      <c r="H2312" s="6">
        <f>VLOOKUP(Table2[[#This Row],[CustomerID]],'Medical Examinations'!A:J,7,FALSE)</f>
        <v>0</v>
      </c>
      <c r="I2312" s="6" t="str">
        <f>VLOOKUP(Table2[[#This Row],[CustomerID]],'Medical Examinations'!A:J,8,FALSE)</f>
        <v>No</v>
      </c>
      <c r="J2312" s="6">
        <f>VLOOKUP(Table2[[#This Row],[CustomerID]],'Medical Examinations'!A:J,9,FALSE)</f>
        <v>0</v>
      </c>
      <c r="K2312" s="6">
        <f>VLOOKUP(Table2[[#This Row],[CustomerID]],'Medical Examinations'!A:J,10,FALSE)</f>
        <v>0</v>
      </c>
      <c r="L2312" s="6" t="str">
        <f>VLOOKUP(Table2[[#This Row],[CustomerID]],'Hospitalisation Details'!A:M,12,FALSE)</f>
        <v>19-Aug-2001</v>
      </c>
      <c r="M2312" s="6">
        <f>VLOOKUP(Table2[[#This Row],[CustomerID]],'Hospitalisation Details'!A:M,7,FALSE)</f>
        <v>964.71</v>
      </c>
      <c r="N2312" s="6" t="str">
        <f>VLOOKUP(Table2[[#This Row],[CustomerID]],'Hospitalisation Details'!A:M,8,FALSE)</f>
        <v>tier - 3</v>
      </c>
      <c r="O2312" s="6" t="str">
        <f>VLOOKUP(Table2[[#This Row],[CustomerID]],'Hospitalisation Details'!A:M,9,FALSE)</f>
        <v>tier - 2</v>
      </c>
      <c r="P2312" s="6" t="str">
        <f>VLOOKUP(Table2[[#This Row],[CustomerID]],'Hospitalisation Details'!A:M,10,FALSE)</f>
        <v>R1013</v>
      </c>
      <c r="Q2312" s="6">
        <f>VLOOKUP(Table2[[#This Row],[CustomerID]],'Hospitalisation Details'!A:M,13,FALSE)</f>
        <v>21</v>
      </c>
      <c r="R2312" s="41"/>
    </row>
    <row r="2313" spans="1:18" x14ac:dyDescent="0.3">
      <c r="A2313" s="6" t="str">
        <f>VLOOKUP('Customer Names'!A2313,'Customer Names'!A:A,1,FALSE)</f>
        <v>Id2312</v>
      </c>
      <c r="B2313" s="6" t="str">
        <f>VLOOKUP(Table2[[#This Row],[CustomerID]],'Customer Names'!A:E,4,FALSE)</f>
        <v xml:space="preserve">  Lindsey</v>
      </c>
      <c r="C2313" s="6">
        <f>VLOOKUP(Table2[[#This Row],[CustomerID]],'Medical Examinations'!A:J,2,FALSE)</f>
        <v>20.54</v>
      </c>
      <c r="D2313" s="6">
        <f>VLOOKUP(Table2[[#This Row],[CustomerID]],'Medical Examinations'!A:J,3,FALSE)</f>
        <v>4.2</v>
      </c>
      <c r="E2313" s="6" t="str">
        <f>VLOOKUP(Table2[[#This Row],[CustomerID]],'Medical Examinations'!A:J,4,FALSE)</f>
        <v>Yes</v>
      </c>
      <c r="F2313" s="6" t="str">
        <f>VLOOKUP(Table2[[#This Row],[CustomerID]],'Medical Examinations'!A:J,5,FALSE)</f>
        <v>No</v>
      </c>
      <c r="G2313" s="6" t="str">
        <f>VLOOKUP(Table2[[#This Row],[CustomerID]],'Medical Examinations'!A:J,6,FALSE)</f>
        <v>No</v>
      </c>
      <c r="H2313" s="6">
        <f>VLOOKUP(Table2[[#This Row],[CustomerID]],'Medical Examinations'!A:J,7,FALSE)</f>
        <v>1</v>
      </c>
      <c r="I2313" s="6" t="str">
        <f>VLOOKUP(Table2[[#This Row],[CustomerID]],'Medical Examinations'!A:J,8,FALSE)</f>
        <v>No</v>
      </c>
      <c r="J2313" s="6">
        <f>VLOOKUP(Table2[[#This Row],[CustomerID]],'Medical Examinations'!A:J,9,FALSE)</f>
        <v>0</v>
      </c>
      <c r="K2313" s="6">
        <f>VLOOKUP(Table2[[#This Row],[CustomerID]],'Medical Examinations'!A:J,10,FALSE)</f>
        <v>0</v>
      </c>
      <c r="L2313" s="6" t="str">
        <f>VLOOKUP(Table2[[#This Row],[CustomerID]],'Hospitalisation Details'!A:M,12,FALSE)</f>
        <v>28-Oct-1995</v>
      </c>
      <c r="M2313" s="6">
        <f>VLOOKUP(Table2[[#This Row],[CustomerID]],'Hospitalisation Details'!A:M,7,FALSE)</f>
        <v>928.59</v>
      </c>
      <c r="N2313" s="6" t="str">
        <f>VLOOKUP(Table2[[#This Row],[CustomerID]],'Hospitalisation Details'!A:M,8,FALSE)</f>
        <v>tier - 3</v>
      </c>
      <c r="O2313" s="6" t="str">
        <f>VLOOKUP(Table2[[#This Row],[CustomerID]],'Hospitalisation Details'!A:M,9,FALSE)</f>
        <v>tier - 1</v>
      </c>
      <c r="P2313" s="6" t="str">
        <f>VLOOKUP(Table2[[#This Row],[CustomerID]],'Hospitalisation Details'!A:M,10,FALSE)</f>
        <v>R1013</v>
      </c>
      <c r="Q2313" s="6">
        <f>VLOOKUP(Table2[[#This Row],[CustomerID]],'Hospitalisation Details'!A:M,13,FALSE)</f>
        <v>27</v>
      </c>
      <c r="R2313" s="41"/>
    </row>
    <row r="2314" spans="1:18" x14ac:dyDescent="0.3">
      <c r="A2314" s="6" t="str">
        <f>VLOOKUP('Customer Names'!A2314,'Customer Names'!A:A,1,FALSE)</f>
        <v>Id2313</v>
      </c>
      <c r="B2314" s="6" t="str">
        <f>VLOOKUP(Table2[[#This Row],[CustomerID]],'Customer Names'!A:E,4,FALSE)</f>
        <v xml:space="preserve">  Robert</v>
      </c>
      <c r="C2314" s="6">
        <f>VLOOKUP(Table2[[#This Row],[CustomerID]],'Medical Examinations'!A:J,2,FALSE)</f>
        <v>20.13</v>
      </c>
      <c r="D2314" s="6">
        <f>VLOOKUP(Table2[[#This Row],[CustomerID]],'Medical Examinations'!A:J,3,FALSE)</f>
        <v>5.42</v>
      </c>
      <c r="E2314" s="6" t="str">
        <f>VLOOKUP(Table2[[#This Row],[CustomerID]],'Medical Examinations'!A:J,4,FALSE)</f>
        <v>No</v>
      </c>
      <c r="F2314" s="6" t="str">
        <f>VLOOKUP(Table2[[#This Row],[CustomerID]],'Medical Examinations'!A:J,5,FALSE)</f>
        <v>No</v>
      </c>
      <c r="G2314" s="6" t="str">
        <f>VLOOKUP(Table2[[#This Row],[CustomerID]],'Medical Examinations'!A:J,6,FALSE)</f>
        <v>No</v>
      </c>
      <c r="H2314" s="6">
        <f>VLOOKUP(Table2[[#This Row],[CustomerID]],'Medical Examinations'!A:J,7,FALSE)</f>
        <v>0</v>
      </c>
      <c r="I2314" s="6" t="str">
        <f>VLOOKUP(Table2[[#This Row],[CustomerID]],'Medical Examinations'!A:J,8,FALSE)</f>
        <v>No</v>
      </c>
      <c r="J2314" s="6">
        <f>VLOOKUP(Table2[[#This Row],[CustomerID]],'Medical Examinations'!A:J,9,FALSE)</f>
        <v>0</v>
      </c>
      <c r="K2314" s="6">
        <f>VLOOKUP(Table2[[#This Row],[CustomerID]],'Medical Examinations'!A:J,10,FALSE)</f>
        <v>0</v>
      </c>
      <c r="L2314" s="6" t="str">
        <f>VLOOKUP(Table2[[#This Row],[CustomerID]],'Hospitalisation Details'!A:M,12,FALSE)</f>
        <v>30-Oct-1994</v>
      </c>
      <c r="M2314" s="6">
        <f>VLOOKUP(Table2[[#This Row],[CustomerID]],'Hospitalisation Details'!A:M,7,FALSE)</f>
        <v>915.07</v>
      </c>
      <c r="N2314" s="6" t="str">
        <f>VLOOKUP(Table2[[#This Row],[CustomerID]],'Hospitalisation Details'!A:M,8,FALSE)</f>
        <v>tier - 3</v>
      </c>
      <c r="O2314" s="6" t="str">
        <f>VLOOKUP(Table2[[#This Row],[CustomerID]],'Hospitalisation Details'!A:M,9,FALSE)</f>
        <v>tier - 1</v>
      </c>
      <c r="P2314" s="6" t="str">
        <f>VLOOKUP(Table2[[#This Row],[CustomerID]],'Hospitalisation Details'!A:M,10,FALSE)</f>
        <v>R1013</v>
      </c>
      <c r="Q2314" s="6">
        <f>VLOOKUP(Table2[[#This Row],[CustomerID]],'Hospitalisation Details'!A:M,13,FALSE)</f>
        <v>28</v>
      </c>
      <c r="R2314" s="41"/>
    </row>
    <row r="2315" spans="1:18" x14ac:dyDescent="0.3">
      <c r="A2315" s="6" t="str">
        <f>VLOOKUP('Customer Names'!A2315,'Customer Names'!A:A,1,FALSE)</f>
        <v>Id2314</v>
      </c>
      <c r="B2315" s="6" t="str">
        <f>VLOOKUP(Table2[[#This Row],[CustomerID]],'Customer Names'!A:E,4,FALSE)</f>
        <v xml:space="preserve">  Sarah E</v>
      </c>
      <c r="C2315" s="6">
        <f>VLOOKUP(Table2[[#This Row],[CustomerID]],'Medical Examinations'!A:J,2,FALSE)</f>
        <v>18.93</v>
      </c>
      <c r="D2315" s="6">
        <f>VLOOKUP(Table2[[#This Row],[CustomerID]],'Medical Examinations'!A:J,3,FALSE)</f>
        <v>6.11</v>
      </c>
      <c r="E2315" s="6" t="str">
        <f>VLOOKUP(Table2[[#This Row],[CustomerID]],'Medical Examinations'!A:J,4,FALSE)</f>
        <v>No</v>
      </c>
      <c r="F2315" s="6" t="str">
        <f>VLOOKUP(Table2[[#This Row],[CustomerID]],'Medical Examinations'!A:J,5,FALSE)</f>
        <v>No</v>
      </c>
      <c r="G2315" s="6" t="str">
        <f>VLOOKUP(Table2[[#This Row],[CustomerID]],'Medical Examinations'!A:J,6,FALSE)</f>
        <v>Yes</v>
      </c>
      <c r="H2315" s="6">
        <f>VLOOKUP(Table2[[#This Row],[CustomerID]],'Medical Examinations'!A:J,7,FALSE)</f>
        <v>1</v>
      </c>
      <c r="I2315" s="6" t="str">
        <f>VLOOKUP(Table2[[#This Row],[CustomerID]],'Medical Examinations'!A:J,8,FALSE)</f>
        <v>No</v>
      </c>
      <c r="J2315" s="6">
        <f>VLOOKUP(Table2[[#This Row],[CustomerID]],'Medical Examinations'!A:J,9,FALSE)</f>
        <v>0</v>
      </c>
      <c r="K2315" s="6">
        <f>VLOOKUP(Table2[[#This Row],[CustomerID]],'Medical Examinations'!A:J,10,FALSE)</f>
        <v>0</v>
      </c>
      <c r="L2315" s="6" t="str">
        <f>VLOOKUP(Table2[[#This Row],[CustomerID]],'Hospitalisation Details'!A:M,12,FALSE)</f>
        <v>27-Nov-1993</v>
      </c>
      <c r="M2315" s="6">
        <f>VLOOKUP(Table2[[#This Row],[CustomerID]],'Hospitalisation Details'!A:M,7,FALSE)</f>
        <v>896.21</v>
      </c>
      <c r="N2315" s="6" t="str">
        <f>VLOOKUP(Table2[[#This Row],[CustomerID]],'Hospitalisation Details'!A:M,8,FALSE)</f>
        <v>tier - 3</v>
      </c>
      <c r="O2315" s="6" t="str">
        <f>VLOOKUP(Table2[[#This Row],[CustomerID]],'Hospitalisation Details'!A:M,9,FALSE)</f>
        <v>tier - 1</v>
      </c>
      <c r="P2315" s="6" t="str">
        <f>VLOOKUP(Table2[[#This Row],[CustomerID]],'Hospitalisation Details'!A:M,10,FALSE)</f>
        <v>R1013</v>
      </c>
      <c r="Q2315" s="6">
        <f>VLOOKUP(Table2[[#This Row],[CustomerID]],'Hospitalisation Details'!A:M,13,FALSE)</f>
        <v>29</v>
      </c>
      <c r="R2315" s="41"/>
    </row>
    <row r="2316" spans="1:18" x14ac:dyDescent="0.3">
      <c r="A2316" s="6" t="str">
        <f>VLOOKUP('Customer Names'!A2316,'Customer Names'!A:A,1,FALSE)</f>
        <v>Id2315</v>
      </c>
      <c r="B2316" s="6" t="str">
        <f>VLOOKUP(Table2[[#This Row],[CustomerID]],'Customer Names'!A:E,4,FALSE)</f>
        <v xml:space="preserve">  Flannery</v>
      </c>
      <c r="C2316" s="6">
        <f>VLOOKUP(Table2[[#This Row],[CustomerID]],'Medical Examinations'!A:J,2,FALSE)</f>
        <v>24.14</v>
      </c>
      <c r="D2316" s="6">
        <f>VLOOKUP(Table2[[#This Row],[CustomerID]],'Medical Examinations'!A:J,3,FALSE)</f>
        <v>5.29</v>
      </c>
      <c r="E2316" s="6" t="str">
        <f>VLOOKUP(Table2[[#This Row],[CustomerID]],'Medical Examinations'!A:J,4,FALSE)</f>
        <v>No</v>
      </c>
      <c r="F2316" s="6" t="str">
        <f>VLOOKUP(Table2[[#This Row],[CustomerID]],'Medical Examinations'!A:J,5,FALSE)</f>
        <v>yes</v>
      </c>
      <c r="G2316" s="6" t="str">
        <f>VLOOKUP(Table2[[#This Row],[CustomerID]],'Medical Examinations'!A:J,6,FALSE)</f>
        <v>No</v>
      </c>
      <c r="H2316" s="6">
        <f>VLOOKUP(Table2[[#This Row],[CustomerID]],'Medical Examinations'!A:J,7,FALSE)</f>
        <v>1</v>
      </c>
      <c r="I2316" s="6" t="str">
        <f>VLOOKUP(Table2[[#This Row],[CustomerID]],'Medical Examinations'!A:J,8,FALSE)</f>
        <v>No</v>
      </c>
      <c r="J2316" s="6">
        <f>VLOOKUP(Table2[[#This Row],[CustomerID]],'Medical Examinations'!A:J,9,FALSE)</f>
        <v>0</v>
      </c>
      <c r="K2316" s="6">
        <f>VLOOKUP(Table2[[#This Row],[CustomerID]],'Medical Examinations'!A:J,10,FALSE)</f>
        <v>0</v>
      </c>
      <c r="L2316" s="6" t="str">
        <f>VLOOKUP(Table2[[#This Row],[CustomerID]],'Hospitalisation Details'!A:M,12,FALSE)</f>
        <v>18-Nov-2000</v>
      </c>
      <c r="M2316" s="6">
        <f>VLOOKUP(Table2[[#This Row],[CustomerID]],'Hospitalisation Details'!A:M,7,FALSE)</f>
        <v>865.41</v>
      </c>
      <c r="N2316" s="6" t="str">
        <f>VLOOKUP(Table2[[#This Row],[CustomerID]],'Hospitalisation Details'!A:M,8,FALSE)</f>
        <v>tier - 3</v>
      </c>
      <c r="O2316" s="6" t="str">
        <f>VLOOKUP(Table2[[#This Row],[CustomerID]],'Hospitalisation Details'!A:M,9,FALSE)</f>
        <v>tier - 1</v>
      </c>
      <c r="P2316" s="6" t="str">
        <f>VLOOKUP(Table2[[#This Row],[CustomerID]],'Hospitalisation Details'!A:M,10,FALSE)</f>
        <v>R1013</v>
      </c>
      <c r="Q2316" s="6">
        <f>VLOOKUP(Table2[[#This Row],[CustomerID]],'Hospitalisation Details'!A:M,13,FALSE)</f>
        <v>22</v>
      </c>
      <c r="R2316" s="41"/>
    </row>
    <row r="2317" spans="1:18" x14ac:dyDescent="0.3">
      <c r="A2317" s="6" t="str">
        <f>VLOOKUP('Customer Names'!A2317,'Customer Names'!A:A,1,FALSE)</f>
        <v>Id2316</v>
      </c>
      <c r="B2317" s="6" t="str">
        <f>VLOOKUP(Table2[[#This Row],[CustomerID]],'Customer Names'!A:E,4,FALSE)</f>
        <v xml:space="preserve">  John T</v>
      </c>
      <c r="C2317" s="6">
        <f>VLOOKUP(Table2[[#This Row],[CustomerID]],'Medical Examinations'!A:J,2,FALSE)</f>
        <v>25.03</v>
      </c>
      <c r="D2317" s="6">
        <f>VLOOKUP(Table2[[#This Row],[CustomerID]],'Medical Examinations'!A:J,3,FALSE)</f>
        <v>5.91</v>
      </c>
      <c r="E2317" s="6" t="str">
        <f>VLOOKUP(Table2[[#This Row],[CustomerID]],'Medical Examinations'!A:J,4,FALSE)</f>
        <v>No</v>
      </c>
      <c r="F2317" s="6" t="str">
        <f>VLOOKUP(Table2[[#This Row],[CustomerID]],'Medical Examinations'!A:J,5,FALSE)</f>
        <v>yes</v>
      </c>
      <c r="G2317" s="6" t="str">
        <f>VLOOKUP(Table2[[#This Row],[CustomerID]],'Medical Examinations'!A:J,6,FALSE)</f>
        <v>No</v>
      </c>
      <c r="H2317" s="6">
        <f>VLOOKUP(Table2[[#This Row],[CustomerID]],'Medical Examinations'!A:J,7,FALSE)</f>
        <v>1</v>
      </c>
      <c r="I2317" s="6" t="str">
        <f>VLOOKUP(Table2[[#This Row],[CustomerID]],'Medical Examinations'!A:J,8,FALSE)</f>
        <v>No</v>
      </c>
      <c r="J2317" s="6">
        <f>VLOOKUP(Table2[[#This Row],[CustomerID]],'Medical Examinations'!A:J,9,FALSE)</f>
        <v>0</v>
      </c>
      <c r="K2317" s="6">
        <f>VLOOKUP(Table2[[#This Row],[CustomerID]],'Medical Examinations'!A:J,10,FALSE)</f>
        <v>0</v>
      </c>
      <c r="L2317" s="6" t="str">
        <f>VLOOKUP(Table2[[#This Row],[CustomerID]],'Hospitalisation Details'!A:M,12,FALSE)</f>
        <v>7-Oct-2004</v>
      </c>
      <c r="M2317" s="6">
        <f>VLOOKUP(Table2[[#This Row],[CustomerID]],'Hospitalisation Details'!A:M,7,FALSE)</f>
        <v>830.52</v>
      </c>
      <c r="N2317" s="6" t="str">
        <f>VLOOKUP(Table2[[#This Row],[CustomerID]],'Hospitalisation Details'!A:M,8,FALSE)</f>
        <v>tier - 3</v>
      </c>
      <c r="O2317" s="6" t="str">
        <f>VLOOKUP(Table2[[#This Row],[CustomerID]],'Hospitalisation Details'!A:M,9,FALSE)</f>
        <v>tier - 2</v>
      </c>
      <c r="P2317" s="6" t="str">
        <f>VLOOKUP(Table2[[#This Row],[CustomerID]],'Hospitalisation Details'!A:M,10,FALSE)</f>
        <v>R1011</v>
      </c>
      <c r="Q2317" s="6">
        <f>VLOOKUP(Table2[[#This Row],[CustomerID]],'Hospitalisation Details'!A:M,13,FALSE)</f>
        <v>18</v>
      </c>
      <c r="R2317" s="41"/>
    </row>
    <row r="2318" spans="1:18" x14ac:dyDescent="0.3">
      <c r="A2318" s="6" t="str">
        <f>VLOOKUP('Customer Names'!A2318,'Customer Names'!A:A,1,FALSE)</f>
        <v>Id2317</v>
      </c>
      <c r="B2318" s="6" t="str">
        <f>VLOOKUP(Table2[[#This Row],[CustomerID]],'Customer Names'!A:E,4,FALSE)</f>
        <v xml:space="preserve">  Koji</v>
      </c>
      <c r="C2318" s="6">
        <f>VLOOKUP(Table2[[#This Row],[CustomerID]],'Medical Examinations'!A:J,2,FALSE)</f>
        <v>20.47</v>
      </c>
      <c r="D2318" s="6">
        <f>VLOOKUP(Table2[[#This Row],[CustomerID]],'Medical Examinations'!A:J,3,FALSE)</f>
        <v>5.81</v>
      </c>
      <c r="E2318" s="6" t="str">
        <f>VLOOKUP(Table2[[#This Row],[CustomerID]],'Medical Examinations'!A:J,4,FALSE)</f>
        <v>Yes</v>
      </c>
      <c r="F2318" s="6" t="str">
        <f>VLOOKUP(Table2[[#This Row],[CustomerID]],'Medical Examinations'!A:J,5,FALSE)</f>
        <v>No</v>
      </c>
      <c r="G2318" s="6" t="str">
        <f>VLOOKUP(Table2[[#This Row],[CustomerID]],'Medical Examinations'!A:J,6,FALSE)</f>
        <v>No</v>
      </c>
      <c r="H2318" s="6">
        <f>VLOOKUP(Table2[[#This Row],[CustomerID]],'Medical Examinations'!A:J,7,FALSE)</f>
        <v>1</v>
      </c>
      <c r="I2318" s="6" t="str">
        <f>VLOOKUP(Table2[[#This Row],[CustomerID]],'Medical Examinations'!A:J,8,FALSE)</f>
        <v>No</v>
      </c>
      <c r="J2318" s="6">
        <f>VLOOKUP(Table2[[#This Row],[CustomerID]],'Medical Examinations'!A:J,9,FALSE)</f>
        <v>0</v>
      </c>
      <c r="K2318" s="6">
        <f>VLOOKUP(Table2[[#This Row],[CustomerID]],'Medical Examinations'!A:J,10,FALSE)</f>
        <v>0</v>
      </c>
      <c r="L2318" s="6" t="str">
        <f>VLOOKUP(Table2[[#This Row],[CustomerID]],'Hospitalisation Details'!A:M,12,FALSE)</f>
        <v>7-Dec-1995</v>
      </c>
      <c r="M2318" s="6">
        <f>VLOOKUP(Table2[[#This Row],[CustomerID]],'Hospitalisation Details'!A:M,7,FALSE)</f>
        <v>773.54</v>
      </c>
      <c r="N2318" s="6" t="str">
        <f>VLOOKUP(Table2[[#This Row],[CustomerID]],'Hospitalisation Details'!A:M,8,FALSE)</f>
        <v>tier - 3</v>
      </c>
      <c r="O2318" s="6" t="str">
        <f>VLOOKUP(Table2[[#This Row],[CustomerID]],'Hospitalisation Details'!A:M,9,FALSE)</f>
        <v>tier - 2</v>
      </c>
      <c r="P2318" s="6" t="str">
        <f>VLOOKUP(Table2[[#This Row],[CustomerID]],'Hospitalisation Details'!A:M,10,FALSE)</f>
        <v>R1013</v>
      </c>
      <c r="Q2318" s="6">
        <f>VLOOKUP(Table2[[#This Row],[CustomerID]],'Hospitalisation Details'!A:M,13,FALSE)</f>
        <v>27</v>
      </c>
      <c r="R2318" s="41"/>
    </row>
    <row r="2319" spans="1:18" x14ac:dyDescent="0.3">
      <c r="A2319" s="6" t="str">
        <f>VLOOKUP('Customer Names'!A2319,'Customer Names'!A:A,1,FALSE)</f>
        <v>Id2318</v>
      </c>
      <c r="B2319" s="6" t="str">
        <f>VLOOKUP(Table2[[#This Row],[CustomerID]],'Customer Names'!A:E,4,FALSE)</f>
        <v xml:space="preserve">  Candice M</v>
      </c>
      <c r="C2319" s="6">
        <f>VLOOKUP(Table2[[#This Row],[CustomerID]],'Medical Examinations'!A:J,2,FALSE)</f>
        <v>18.82</v>
      </c>
      <c r="D2319" s="6">
        <f>VLOOKUP(Table2[[#This Row],[CustomerID]],'Medical Examinations'!A:J,3,FALSE)</f>
        <v>5.51</v>
      </c>
      <c r="E2319" s="6" t="str">
        <f>VLOOKUP(Table2[[#This Row],[CustomerID]],'Medical Examinations'!A:J,4,FALSE)</f>
        <v>Yes</v>
      </c>
      <c r="F2319" s="6" t="str">
        <f>VLOOKUP(Table2[[#This Row],[CustomerID]],'Medical Examinations'!A:J,5,FALSE)</f>
        <v>No</v>
      </c>
      <c r="G2319" s="6" t="str">
        <f>VLOOKUP(Table2[[#This Row],[CustomerID]],'Medical Examinations'!A:J,6,FALSE)</f>
        <v>No</v>
      </c>
      <c r="H2319" s="6">
        <f>VLOOKUP(Table2[[#This Row],[CustomerID]],'Medical Examinations'!A:J,7,FALSE)</f>
        <v>0</v>
      </c>
      <c r="I2319" s="6" t="str">
        <f>VLOOKUP(Table2[[#This Row],[CustomerID]],'Medical Examinations'!A:J,8,FALSE)</f>
        <v>No</v>
      </c>
      <c r="J2319" s="6">
        <f>VLOOKUP(Table2[[#This Row],[CustomerID]],'Medical Examinations'!A:J,9,FALSE)</f>
        <v>0</v>
      </c>
      <c r="K2319" s="6">
        <f>VLOOKUP(Table2[[#This Row],[CustomerID]],'Medical Examinations'!A:J,10,FALSE)</f>
        <v>0</v>
      </c>
      <c r="L2319" s="6" t="str">
        <f>VLOOKUP(Table2[[#This Row],[CustomerID]],'Hospitalisation Details'!A:M,12,FALSE)</f>
        <v>18-Sep-1996</v>
      </c>
      <c r="M2319" s="6">
        <f>VLOOKUP(Table2[[#This Row],[CustomerID]],'Hospitalisation Details'!A:M,7,FALSE)</f>
        <v>770.38</v>
      </c>
      <c r="N2319" s="6" t="str">
        <f>VLOOKUP(Table2[[#This Row],[CustomerID]],'Hospitalisation Details'!A:M,8,FALSE)</f>
        <v>tier - 3</v>
      </c>
      <c r="O2319" s="6" t="str">
        <f>VLOOKUP(Table2[[#This Row],[CustomerID]],'Hospitalisation Details'!A:M,9,FALSE)</f>
        <v>tier - 2</v>
      </c>
      <c r="P2319" s="6" t="str">
        <f>VLOOKUP(Table2[[#This Row],[CustomerID]],'Hospitalisation Details'!A:M,10,FALSE)</f>
        <v>R1012</v>
      </c>
      <c r="Q2319" s="6">
        <f>VLOOKUP(Table2[[#This Row],[CustomerID]],'Hospitalisation Details'!A:M,13,FALSE)</f>
        <v>26</v>
      </c>
      <c r="R2319" s="41"/>
    </row>
    <row r="2320" spans="1:18" x14ac:dyDescent="0.3">
      <c r="A2320" s="6" t="str">
        <f>VLOOKUP('Customer Names'!A2320,'Customer Names'!A:A,1,FALSE)</f>
        <v>Id2319</v>
      </c>
      <c r="B2320" s="6" t="str">
        <f>VLOOKUP(Table2[[#This Row],[CustomerID]],'Customer Names'!A:E,4,FALSE)</f>
        <v xml:space="preserve">  Theodore A</v>
      </c>
      <c r="C2320" s="6">
        <f>VLOOKUP(Table2[[#This Row],[CustomerID]],'Medical Examinations'!A:J,2,FALSE)</f>
        <v>17.079999999999998</v>
      </c>
      <c r="D2320" s="6">
        <f>VLOOKUP(Table2[[#This Row],[CustomerID]],'Medical Examinations'!A:J,3,FALSE)</f>
        <v>5.73</v>
      </c>
      <c r="E2320" s="6" t="str">
        <f>VLOOKUP(Table2[[#This Row],[CustomerID]],'Medical Examinations'!A:J,4,FALSE)</f>
        <v>No</v>
      </c>
      <c r="F2320" s="6" t="str">
        <f>VLOOKUP(Table2[[#This Row],[CustomerID]],'Medical Examinations'!A:J,5,FALSE)</f>
        <v>No</v>
      </c>
      <c r="G2320" s="6" t="str">
        <f>VLOOKUP(Table2[[#This Row],[CustomerID]],'Medical Examinations'!A:J,6,FALSE)</f>
        <v>Yes</v>
      </c>
      <c r="H2320" s="6">
        <f>VLOOKUP(Table2[[#This Row],[CustomerID]],'Medical Examinations'!A:J,7,FALSE)</f>
        <v>1</v>
      </c>
      <c r="I2320" s="6" t="str">
        <f>VLOOKUP(Table2[[#This Row],[CustomerID]],'Medical Examinations'!A:J,8,FALSE)</f>
        <v>No</v>
      </c>
      <c r="J2320" s="6">
        <f>VLOOKUP(Table2[[#This Row],[CustomerID]],'Medical Examinations'!A:J,9,FALSE)</f>
        <v>0</v>
      </c>
      <c r="K2320" s="6">
        <f>VLOOKUP(Table2[[#This Row],[CustomerID]],'Medical Examinations'!A:J,10,FALSE)</f>
        <v>0</v>
      </c>
      <c r="L2320" s="6" t="str">
        <f>VLOOKUP(Table2[[#This Row],[CustomerID]],'Hospitalisation Details'!A:M,12,FALSE)</f>
        <v>28-Jun-1993</v>
      </c>
      <c r="M2320" s="6">
        <f>VLOOKUP(Table2[[#This Row],[CustomerID]],'Hospitalisation Details'!A:M,7,FALSE)</f>
        <v>770</v>
      </c>
      <c r="N2320" s="6" t="str">
        <f>VLOOKUP(Table2[[#This Row],[CustomerID]],'Hospitalisation Details'!A:M,8,FALSE)</f>
        <v>tier - 3</v>
      </c>
      <c r="O2320" s="6" t="str">
        <f>VLOOKUP(Table2[[#This Row],[CustomerID]],'Hospitalisation Details'!A:M,9,FALSE)</f>
        <v>tier - 3</v>
      </c>
      <c r="P2320" s="6" t="str">
        <f>VLOOKUP(Table2[[#This Row],[CustomerID]],'Hospitalisation Details'!A:M,10,FALSE)</f>
        <v>R1013</v>
      </c>
      <c r="Q2320" s="6">
        <f>VLOOKUP(Table2[[#This Row],[CustomerID]],'Hospitalisation Details'!A:M,13,FALSE)</f>
        <v>29</v>
      </c>
      <c r="R2320" s="41"/>
    </row>
    <row r="2321" spans="1:18" x14ac:dyDescent="0.3">
      <c r="A2321" s="6" t="str">
        <f>VLOOKUP('Customer Names'!A2321,'Customer Names'!A:A,1,FALSE)</f>
        <v>Id2320</v>
      </c>
      <c r="B2321" s="6" t="str">
        <f>VLOOKUP(Table2[[#This Row],[CustomerID]],'Customer Names'!A:E,4,FALSE)</f>
        <v xml:space="preserve">  Lindy</v>
      </c>
      <c r="C2321" s="6">
        <f>VLOOKUP(Table2[[#This Row],[CustomerID]],'Medical Examinations'!A:J,2,FALSE)</f>
        <v>19.21</v>
      </c>
      <c r="D2321" s="6">
        <f>VLOOKUP(Table2[[#This Row],[CustomerID]],'Medical Examinations'!A:J,3,FALSE)</f>
        <v>5.53</v>
      </c>
      <c r="E2321" s="6" t="str">
        <f>VLOOKUP(Table2[[#This Row],[CustomerID]],'Medical Examinations'!A:J,4,FALSE)</f>
        <v>Yes</v>
      </c>
      <c r="F2321" s="6" t="str">
        <f>VLOOKUP(Table2[[#This Row],[CustomerID]],'Medical Examinations'!A:J,5,FALSE)</f>
        <v>No</v>
      </c>
      <c r="G2321" s="6" t="str">
        <f>VLOOKUP(Table2[[#This Row],[CustomerID]],'Medical Examinations'!A:J,6,FALSE)</f>
        <v>No</v>
      </c>
      <c r="H2321" s="6">
        <f>VLOOKUP(Table2[[#This Row],[CustomerID]],'Medical Examinations'!A:J,7,FALSE)</f>
        <v>0</v>
      </c>
      <c r="I2321" s="6" t="str">
        <f>VLOOKUP(Table2[[#This Row],[CustomerID]],'Medical Examinations'!A:J,8,FALSE)</f>
        <v>No</v>
      </c>
      <c r="J2321" s="6">
        <f>VLOOKUP(Table2[[#This Row],[CustomerID]],'Medical Examinations'!A:J,9,FALSE)</f>
        <v>0</v>
      </c>
      <c r="K2321" s="6">
        <f>VLOOKUP(Table2[[#This Row],[CustomerID]],'Medical Examinations'!A:J,10,FALSE)</f>
        <v>0</v>
      </c>
      <c r="L2321" s="6" t="str">
        <f>VLOOKUP(Table2[[#This Row],[CustomerID]],'Hospitalisation Details'!A:M,12,FALSE)</f>
        <v>22-Oct-1996</v>
      </c>
      <c r="M2321" s="6">
        <f>VLOOKUP(Table2[[#This Row],[CustomerID]],'Hospitalisation Details'!A:M,7,FALSE)</f>
        <v>760</v>
      </c>
      <c r="N2321" s="6" t="str">
        <f>VLOOKUP(Table2[[#This Row],[CustomerID]],'Hospitalisation Details'!A:M,8,FALSE)</f>
        <v>tier - 3</v>
      </c>
      <c r="O2321" s="6" t="str">
        <f>VLOOKUP(Table2[[#This Row],[CustomerID]],'Hospitalisation Details'!A:M,9,FALSE)</f>
        <v>tier - 3</v>
      </c>
      <c r="P2321" s="6" t="str">
        <f>VLOOKUP(Table2[[#This Row],[CustomerID]],'Hospitalisation Details'!A:M,10,FALSE)</f>
        <v>R1013</v>
      </c>
      <c r="Q2321" s="6">
        <f>VLOOKUP(Table2[[#This Row],[CustomerID]],'Hospitalisation Details'!A:M,13,FALSE)</f>
        <v>26</v>
      </c>
      <c r="R2321" s="41"/>
    </row>
    <row r="2322" spans="1:18" x14ac:dyDescent="0.3">
      <c r="A2322" s="6" t="str">
        <f>VLOOKUP('Customer Names'!A2322,'Customer Names'!A:A,1,FALSE)</f>
        <v>Id2321</v>
      </c>
      <c r="B2322" s="6" t="str">
        <f>VLOOKUP(Table2[[#This Row],[CustomerID]],'Customer Names'!A:E,4,FALSE)</f>
        <v xml:space="preserve">  Thomas</v>
      </c>
      <c r="C2322" s="6">
        <f>VLOOKUP(Table2[[#This Row],[CustomerID]],'Medical Examinations'!A:J,2,FALSE)</f>
        <v>17.86</v>
      </c>
      <c r="D2322" s="6">
        <f>VLOOKUP(Table2[[#This Row],[CustomerID]],'Medical Examinations'!A:J,3,FALSE)</f>
        <v>5.43</v>
      </c>
      <c r="E2322" s="6" t="str">
        <f>VLOOKUP(Table2[[#This Row],[CustomerID]],'Medical Examinations'!A:J,4,FALSE)</f>
        <v>No</v>
      </c>
      <c r="F2322" s="6" t="str">
        <f>VLOOKUP(Table2[[#This Row],[CustomerID]],'Medical Examinations'!A:J,5,FALSE)</f>
        <v>No</v>
      </c>
      <c r="G2322" s="6" t="str">
        <f>VLOOKUP(Table2[[#This Row],[CustomerID]],'Medical Examinations'!A:J,6,FALSE)</f>
        <v>Yes</v>
      </c>
      <c r="H2322" s="6">
        <f>VLOOKUP(Table2[[#This Row],[CustomerID]],'Medical Examinations'!A:J,7,FALSE)</f>
        <v>1</v>
      </c>
      <c r="I2322" s="6" t="str">
        <f>VLOOKUP(Table2[[#This Row],[CustomerID]],'Medical Examinations'!A:J,8,FALSE)</f>
        <v>No</v>
      </c>
      <c r="J2322" s="6">
        <f>VLOOKUP(Table2[[#This Row],[CustomerID]],'Medical Examinations'!A:J,9,FALSE)</f>
        <v>0</v>
      </c>
      <c r="K2322" s="6">
        <f>VLOOKUP(Table2[[#This Row],[CustomerID]],'Medical Examinations'!A:J,10,FALSE)</f>
        <v>0</v>
      </c>
      <c r="L2322" s="6" t="str">
        <f>VLOOKUP(Table2[[#This Row],[CustomerID]],'Hospitalisation Details'!A:M,12,FALSE)</f>
        <v>9-Aug-1993</v>
      </c>
      <c r="M2322" s="6">
        <f>VLOOKUP(Table2[[#This Row],[CustomerID]],'Hospitalisation Details'!A:M,7,FALSE)</f>
        <v>760</v>
      </c>
      <c r="N2322" s="6" t="str">
        <f>VLOOKUP(Table2[[#This Row],[CustomerID]],'Hospitalisation Details'!A:M,8,FALSE)</f>
        <v>tier - 3</v>
      </c>
      <c r="O2322" s="6" t="str">
        <f>VLOOKUP(Table2[[#This Row],[CustomerID]],'Hospitalisation Details'!A:M,9,FALSE)</f>
        <v>tier - 1</v>
      </c>
      <c r="P2322" s="6" t="str">
        <f>VLOOKUP(Table2[[#This Row],[CustomerID]],'Hospitalisation Details'!A:M,10,FALSE)</f>
        <v>R1013</v>
      </c>
      <c r="Q2322" s="6">
        <f>VLOOKUP(Table2[[#This Row],[CustomerID]],'Hospitalisation Details'!A:M,13,FALSE)</f>
        <v>29</v>
      </c>
      <c r="R2322" s="41"/>
    </row>
    <row r="2323" spans="1:18" x14ac:dyDescent="0.3">
      <c r="A2323" s="6" t="str">
        <f>VLOOKUP('Customer Names'!A2323,'Customer Names'!A:A,1,FALSE)</f>
        <v>Id2322</v>
      </c>
      <c r="B2323" s="6" t="str">
        <f>VLOOKUP(Table2[[#This Row],[CustomerID]],'Customer Names'!A:E,4,FALSE)</f>
        <v xml:space="preserve">  Holly</v>
      </c>
      <c r="C2323" s="6">
        <f>VLOOKUP(Table2[[#This Row],[CustomerID]],'Medical Examinations'!A:J,2,FALSE)</f>
        <v>21.38</v>
      </c>
      <c r="D2323" s="6">
        <f>VLOOKUP(Table2[[#This Row],[CustomerID]],'Medical Examinations'!A:J,3,FALSE)</f>
        <v>8.01</v>
      </c>
      <c r="E2323" s="6" t="str">
        <f>VLOOKUP(Table2[[#This Row],[CustomerID]],'Medical Examinations'!A:J,4,FALSE)</f>
        <v>No</v>
      </c>
      <c r="F2323" s="6" t="str">
        <f>VLOOKUP(Table2[[#This Row],[CustomerID]],'Medical Examinations'!A:J,5,FALSE)</f>
        <v>No</v>
      </c>
      <c r="G2323" s="6" t="str">
        <f>VLOOKUP(Table2[[#This Row],[CustomerID]],'Medical Examinations'!A:J,6,FALSE)</f>
        <v>No</v>
      </c>
      <c r="H2323" s="6">
        <f>VLOOKUP(Table2[[#This Row],[CustomerID]],'Medical Examinations'!A:J,7,FALSE)</f>
        <v>0</v>
      </c>
      <c r="I2323" s="6" t="str">
        <f>VLOOKUP(Table2[[#This Row],[CustomerID]],'Medical Examinations'!A:J,8,FALSE)</f>
        <v>No</v>
      </c>
      <c r="J2323" s="6">
        <f>VLOOKUP(Table2[[#This Row],[CustomerID]],'Medical Examinations'!A:J,9,FALSE)</f>
        <v>0</v>
      </c>
      <c r="K2323" s="6">
        <f>VLOOKUP(Table2[[#This Row],[CustomerID]],'Medical Examinations'!A:J,10,FALSE)</f>
        <v>0</v>
      </c>
      <c r="L2323" s="6" t="str">
        <f>VLOOKUP(Table2[[#This Row],[CustomerID]],'Hospitalisation Details'!A:M,12,FALSE)</f>
        <v>19-Sep-2002</v>
      </c>
      <c r="M2323" s="6">
        <f>VLOOKUP(Table2[[#This Row],[CustomerID]],'Hospitalisation Details'!A:M,7,FALSE)</f>
        <v>750</v>
      </c>
      <c r="N2323" s="6" t="str">
        <f>VLOOKUP(Table2[[#This Row],[CustomerID]],'Hospitalisation Details'!A:M,8,FALSE)</f>
        <v>tier - 3</v>
      </c>
      <c r="O2323" s="6" t="str">
        <f>VLOOKUP(Table2[[#This Row],[CustomerID]],'Hospitalisation Details'!A:M,9,FALSE)</f>
        <v>tier - 1</v>
      </c>
      <c r="P2323" s="6" t="str">
        <f>VLOOKUP(Table2[[#This Row],[CustomerID]],'Hospitalisation Details'!A:M,10,FALSE)</f>
        <v>R1012</v>
      </c>
      <c r="Q2323" s="6">
        <f>VLOOKUP(Table2[[#This Row],[CustomerID]],'Hospitalisation Details'!A:M,13,FALSE)</f>
        <v>20</v>
      </c>
      <c r="R2323" s="41"/>
    </row>
    <row r="2324" spans="1:18" x14ac:dyDescent="0.3">
      <c r="A2324" s="6" t="str">
        <f>VLOOKUP('Customer Names'!A2324,'Customer Names'!A:A,1,FALSE)</f>
        <v>Id2323</v>
      </c>
      <c r="B2324" s="6" t="str">
        <f>VLOOKUP(Table2[[#This Row],[CustomerID]],'Customer Names'!A:E,4,FALSE)</f>
        <v xml:space="preserve">  Matthew</v>
      </c>
      <c r="C2324" s="6">
        <f>VLOOKUP(Table2[[#This Row],[CustomerID]],'Medical Examinations'!A:J,2,FALSE)</f>
        <v>23.35</v>
      </c>
      <c r="D2324" s="6">
        <f>VLOOKUP(Table2[[#This Row],[CustomerID]],'Medical Examinations'!A:J,3,FALSE)</f>
        <v>5.94</v>
      </c>
      <c r="E2324" s="6" t="str">
        <f>VLOOKUP(Table2[[#This Row],[CustomerID]],'Medical Examinations'!A:J,4,FALSE)</f>
        <v>No</v>
      </c>
      <c r="F2324" s="6" t="str">
        <f>VLOOKUP(Table2[[#This Row],[CustomerID]],'Medical Examinations'!A:J,5,FALSE)</f>
        <v>No</v>
      </c>
      <c r="G2324" s="6" t="str">
        <f>VLOOKUP(Table2[[#This Row],[CustomerID]],'Medical Examinations'!A:J,6,FALSE)</f>
        <v>No</v>
      </c>
      <c r="H2324" s="6">
        <f>VLOOKUP(Table2[[#This Row],[CustomerID]],'Medical Examinations'!A:J,7,FALSE)</f>
        <v>0</v>
      </c>
      <c r="I2324" s="6" t="str">
        <f>VLOOKUP(Table2[[#This Row],[CustomerID]],'Medical Examinations'!A:J,8,FALSE)</f>
        <v>No</v>
      </c>
      <c r="J2324" s="6">
        <f>VLOOKUP(Table2[[#This Row],[CustomerID]],'Medical Examinations'!A:J,9,FALSE)</f>
        <v>0</v>
      </c>
      <c r="K2324" s="6">
        <f>VLOOKUP(Table2[[#This Row],[CustomerID]],'Medical Examinations'!A:J,10,FALSE)</f>
        <v>0</v>
      </c>
      <c r="L2324" s="6" t="str">
        <f>VLOOKUP(Table2[[#This Row],[CustomerID]],'Hospitalisation Details'!A:M,12,FALSE)</f>
        <v>14-Dec-1999</v>
      </c>
      <c r="M2324" s="6">
        <f>VLOOKUP(Table2[[#This Row],[CustomerID]],'Hospitalisation Details'!A:M,7,FALSE)</f>
        <v>722.99</v>
      </c>
      <c r="N2324" s="6" t="str">
        <f>VLOOKUP(Table2[[#This Row],[CustomerID]],'Hospitalisation Details'!A:M,8,FALSE)</f>
        <v>tier - 3</v>
      </c>
      <c r="O2324" s="6" t="str">
        <f>VLOOKUP(Table2[[#This Row],[CustomerID]],'Hospitalisation Details'!A:M,9,FALSE)</f>
        <v>tier - 1</v>
      </c>
      <c r="P2324" s="6" t="str">
        <f>VLOOKUP(Table2[[#This Row],[CustomerID]],'Hospitalisation Details'!A:M,10,FALSE)</f>
        <v>R1013</v>
      </c>
      <c r="Q2324" s="6">
        <f>VLOOKUP(Table2[[#This Row],[CustomerID]],'Hospitalisation Details'!A:M,13,FALSE)</f>
        <v>23</v>
      </c>
      <c r="R2324" s="41"/>
    </row>
    <row r="2325" spans="1:18" x14ac:dyDescent="0.3">
      <c r="A2325" s="6" t="str">
        <f>VLOOKUP('Customer Names'!A2325,'Customer Names'!A:A,1,FALSE)</f>
        <v>Id2324</v>
      </c>
      <c r="B2325" s="6" t="str">
        <f>VLOOKUP(Table2[[#This Row],[CustomerID]],'Customer Names'!A:E,4,FALSE)</f>
        <v xml:space="preserve">  Meghan K</v>
      </c>
      <c r="C2325" s="6">
        <f>VLOOKUP(Table2[[#This Row],[CustomerID]],'Medical Examinations'!A:J,2,FALSE)</f>
        <v>22.24</v>
      </c>
      <c r="D2325" s="6">
        <f>VLOOKUP(Table2[[#This Row],[CustomerID]],'Medical Examinations'!A:J,3,FALSE)</f>
        <v>5.04</v>
      </c>
      <c r="E2325" s="6" t="str">
        <f>VLOOKUP(Table2[[#This Row],[CustomerID]],'Medical Examinations'!A:J,4,FALSE)</f>
        <v>No</v>
      </c>
      <c r="F2325" s="6" t="str">
        <f>VLOOKUP(Table2[[#This Row],[CustomerID]],'Medical Examinations'!A:J,5,FALSE)</f>
        <v>No</v>
      </c>
      <c r="G2325" s="6" t="str">
        <f>VLOOKUP(Table2[[#This Row],[CustomerID]],'Medical Examinations'!A:J,6,FALSE)</f>
        <v>No</v>
      </c>
      <c r="H2325" s="6">
        <f>VLOOKUP(Table2[[#This Row],[CustomerID]],'Medical Examinations'!A:J,7,FALSE)</f>
        <v>0</v>
      </c>
      <c r="I2325" s="6" t="str">
        <f>VLOOKUP(Table2[[#This Row],[CustomerID]],'Medical Examinations'!A:J,8,FALSE)</f>
        <v>No</v>
      </c>
      <c r="J2325" s="6">
        <f>VLOOKUP(Table2[[#This Row],[CustomerID]],'Medical Examinations'!A:J,9,FALSE)</f>
        <v>0</v>
      </c>
      <c r="K2325" s="6">
        <f>VLOOKUP(Table2[[#This Row],[CustomerID]],'Medical Examinations'!A:J,10,FALSE)</f>
        <v>0</v>
      </c>
      <c r="L2325" s="6" t="str">
        <f>VLOOKUP(Table2[[#This Row],[CustomerID]],'Hospitalisation Details'!A:M,12,FALSE)</f>
        <v>26-Dec-1999</v>
      </c>
      <c r="M2325" s="6">
        <f>VLOOKUP(Table2[[#This Row],[CustomerID]],'Hospitalisation Details'!A:M,7,FALSE)</f>
        <v>700</v>
      </c>
      <c r="N2325" s="6" t="str">
        <f>VLOOKUP(Table2[[#This Row],[CustomerID]],'Hospitalisation Details'!A:M,8,FALSE)</f>
        <v>tier - 2</v>
      </c>
      <c r="O2325" s="6" t="str">
        <f>VLOOKUP(Table2[[#This Row],[CustomerID]],'Hospitalisation Details'!A:M,9,FALSE)</f>
        <v>tier - 3</v>
      </c>
      <c r="P2325" s="6" t="str">
        <f>VLOOKUP(Table2[[#This Row],[CustomerID]],'Hospitalisation Details'!A:M,10,FALSE)</f>
        <v>R1013</v>
      </c>
      <c r="Q2325" s="6">
        <f>VLOOKUP(Table2[[#This Row],[CustomerID]],'Hospitalisation Details'!A:M,13,FALSE)</f>
        <v>23</v>
      </c>
      <c r="R2325" s="41"/>
    </row>
    <row r="2326" spans="1:18" x14ac:dyDescent="0.3">
      <c r="A2326" s="6" t="str">
        <f>VLOOKUP('Customer Names'!A2326,'Customer Names'!A:A,1,FALSE)</f>
        <v>Id2325</v>
      </c>
      <c r="B2326" s="6" t="str">
        <f>VLOOKUP(Table2[[#This Row],[CustomerID]],'Customer Names'!A:E,4,FALSE)</f>
        <v xml:space="preserve">  Fred</v>
      </c>
      <c r="C2326" s="6">
        <f>VLOOKUP(Table2[[#This Row],[CustomerID]],'Medical Examinations'!A:J,2,FALSE)</f>
        <v>24.76</v>
      </c>
      <c r="D2326" s="6">
        <f>VLOOKUP(Table2[[#This Row],[CustomerID]],'Medical Examinations'!A:J,3,FALSE)</f>
        <v>4.54</v>
      </c>
      <c r="E2326" s="6" t="str">
        <f>VLOOKUP(Table2[[#This Row],[CustomerID]],'Medical Examinations'!A:J,4,FALSE)</f>
        <v>Yes</v>
      </c>
      <c r="F2326" s="6" t="str">
        <f>VLOOKUP(Table2[[#This Row],[CustomerID]],'Medical Examinations'!A:J,5,FALSE)</f>
        <v>No</v>
      </c>
      <c r="G2326" s="6" t="str">
        <f>VLOOKUP(Table2[[#This Row],[CustomerID]],'Medical Examinations'!A:J,6,FALSE)</f>
        <v>No</v>
      </c>
      <c r="H2326" s="6">
        <f>VLOOKUP(Table2[[#This Row],[CustomerID]],'Medical Examinations'!A:J,7,FALSE)</f>
        <v>0</v>
      </c>
      <c r="I2326" s="6" t="str">
        <f>VLOOKUP(Table2[[#This Row],[CustomerID]],'Medical Examinations'!A:J,8,FALSE)</f>
        <v>No</v>
      </c>
      <c r="J2326" s="6">
        <f>VLOOKUP(Table2[[#This Row],[CustomerID]],'Medical Examinations'!A:J,9,FALSE)</f>
        <v>0</v>
      </c>
      <c r="K2326" s="6">
        <f>VLOOKUP(Table2[[#This Row],[CustomerID]],'Medical Examinations'!A:J,10,FALSE)</f>
        <v>0</v>
      </c>
      <c r="L2326" s="6" t="str">
        <f>VLOOKUP(Table2[[#This Row],[CustomerID]],'Hospitalisation Details'!A:M,12,FALSE)</f>
        <v>12-Sep-2001</v>
      </c>
      <c r="M2326" s="6">
        <f>VLOOKUP(Table2[[#This Row],[CustomerID]],'Hospitalisation Details'!A:M,7,FALSE)</f>
        <v>687.54</v>
      </c>
      <c r="N2326" s="6" t="str">
        <f>VLOOKUP(Table2[[#This Row],[CustomerID]],'Hospitalisation Details'!A:M,8,FALSE)</f>
        <v>tier - 3</v>
      </c>
      <c r="O2326" s="6" t="str">
        <f>VLOOKUP(Table2[[#This Row],[CustomerID]],'Hospitalisation Details'!A:M,9,FALSE)</f>
        <v>tier - 2</v>
      </c>
      <c r="P2326" s="6" t="str">
        <f>VLOOKUP(Table2[[#This Row],[CustomerID]],'Hospitalisation Details'!A:M,10,FALSE)</f>
        <v>R1013</v>
      </c>
      <c r="Q2326" s="6">
        <f>VLOOKUP(Table2[[#This Row],[CustomerID]],'Hospitalisation Details'!A:M,13,FALSE)</f>
        <v>21</v>
      </c>
      <c r="R2326" s="41"/>
    </row>
    <row r="2327" spans="1:18" x14ac:dyDescent="0.3">
      <c r="A2327" s="6" t="str">
        <f>VLOOKUP('Customer Names'!A2327,'Customer Names'!A:A,1,FALSE)</f>
        <v>Id2326</v>
      </c>
      <c r="B2327" s="6" t="str">
        <f>VLOOKUP(Table2[[#This Row],[CustomerID]],'Customer Names'!A:E,4,FALSE)</f>
        <v xml:space="preserve">  Sebastian</v>
      </c>
      <c r="C2327" s="6">
        <f>VLOOKUP(Table2[[#This Row],[CustomerID]],'Medical Examinations'!A:J,2,FALSE)</f>
        <v>20.100000000000001</v>
      </c>
      <c r="D2327" s="6">
        <f>VLOOKUP(Table2[[#This Row],[CustomerID]],'Medical Examinations'!A:J,3,FALSE)</f>
        <v>5.6</v>
      </c>
      <c r="E2327" s="6" t="str">
        <f>VLOOKUP(Table2[[#This Row],[CustomerID]],'Medical Examinations'!A:J,4,FALSE)</f>
        <v>Yes</v>
      </c>
      <c r="F2327" s="6" t="str">
        <f>VLOOKUP(Table2[[#This Row],[CustomerID]],'Medical Examinations'!A:J,5,FALSE)</f>
        <v>No</v>
      </c>
      <c r="G2327" s="6" t="str">
        <f>VLOOKUP(Table2[[#This Row],[CustomerID]],'Medical Examinations'!A:J,6,FALSE)</f>
        <v>Yes</v>
      </c>
      <c r="H2327" s="6">
        <f>VLOOKUP(Table2[[#This Row],[CustomerID]],'Medical Examinations'!A:J,7,FALSE)</f>
        <v>1</v>
      </c>
      <c r="I2327" s="6" t="str">
        <f>VLOOKUP(Table2[[#This Row],[CustomerID]],'Medical Examinations'!A:J,8,FALSE)</f>
        <v>No</v>
      </c>
      <c r="J2327" s="6">
        <f>VLOOKUP(Table2[[#This Row],[CustomerID]],'Medical Examinations'!A:J,9,FALSE)</f>
        <v>0</v>
      </c>
      <c r="K2327" s="6">
        <f>VLOOKUP(Table2[[#This Row],[CustomerID]],'Medical Examinations'!A:J,10,FALSE)</f>
        <v>0</v>
      </c>
      <c r="L2327" s="6" t="str">
        <f>VLOOKUP(Table2[[#This Row],[CustomerID]],'Hospitalisation Details'!A:M,12,FALSE)</f>
        <v>9-Nov-1997</v>
      </c>
      <c r="M2327" s="6">
        <f>VLOOKUP(Table2[[#This Row],[CustomerID]],'Hospitalisation Details'!A:M,7,FALSE)</f>
        <v>670</v>
      </c>
      <c r="N2327" s="6" t="str">
        <f>VLOOKUP(Table2[[#This Row],[CustomerID]],'Hospitalisation Details'!A:M,8,FALSE)</f>
        <v>tier - 3</v>
      </c>
      <c r="O2327" s="6" t="str">
        <f>VLOOKUP(Table2[[#This Row],[CustomerID]],'Hospitalisation Details'!A:M,9,FALSE)</f>
        <v>tier - 3</v>
      </c>
      <c r="P2327" s="6" t="str">
        <f>VLOOKUP(Table2[[#This Row],[CustomerID]],'Hospitalisation Details'!A:M,10,FALSE)</f>
        <v>R1013</v>
      </c>
      <c r="Q2327" s="6">
        <f>VLOOKUP(Table2[[#This Row],[CustomerID]],'Hospitalisation Details'!A:M,13,FALSE)</f>
        <v>25</v>
      </c>
      <c r="R2327" s="41"/>
    </row>
    <row r="2328" spans="1:18" x14ac:dyDescent="0.3">
      <c r="A2328" s="6" t="str">
        <f>VLOOKUP('Customer Names'!A2328,'Customer Names'!A:A,1,FALSE)</f>
        <v>Id2327</v>
      </c>
      <c r="B2328" s="6" t="str">
        <f>VLOOKUP(Table2[[#This Row],[CustomerID]],'Customer Names'!A:E,4,FALSE)</f>
        <v xml:space="preserve">  Laura</v>
      </c>
      <c r="C2328" s="6">
        <f>VLOOKUP(Table2[[#This Row],[CustomerID]],'Medical Examinations'!A:J,2,FALSE)</f>
        <v>21.77</v>
      </c>
      <c r="D2328" s="6">
        <f>VLOOKUP(Table2[[#This Row],[CustomerID]],'Medical Examinations'!A:J,3,FALSE)</f>
        <v>10.67</v>
      </c>
      <c r="E2328" s="6" t="str">
        <f>VLOOKUP(Table2[[#This Row],[CustomerID]],'Medical Examinations'!A:J,4,FALSE)</f>
        <v>No</v>
      </c>
      <c r="F2328" s="6" t="str">
        <f>VLOOKUP(Table2[[#This Row],[CustomerID]],'Medical Examinations'!A:J,5,FALSE)</f>
        <v>No</v>
      </c>
      <c r="G2328" s="6" t="str">
        <f>VLOOKUP(Table2[[#This Row],[CustomerID]],'Medical Examinations'!A:J,6,FALSE)</f>
        <v>No</v>
      </c>
      <c r="H2328" s="6">
        <f>VLOOKUP(Table2[[#This Row],[CustomerID]],'Medical Examinations'!A:J,7,FALSE)</f>
        <v>0</v>
      </c>
      <c r="I2328" s="6" t="str">
        <f>VLOOKUP(Table2[[#This Row],[CustomerID]],'Medical Examinations'!A:J,8,FALSE)</f>
        <v>No</v>
      </c>
      <c r="J2328" s="6">
        <f>VLOOKUP(Table2[[#This Row],[CustomerID]],'Medical Examinations'!A:J,9,FALSE)</f>
        <v>0</v>
      </c>
      <c r="K2328" s="6">
        <f>VLOOKUP(Table2[[#This Row],[CustomerID]],'Medical Examinations'!A:J,10,FALSE)</f>
        <v>0</v>
      </c>
      <c r="L2328" s="6" t="str">
        <f>VLOOKUP(Table2[[#This Row],[CustomerID]],'Hospitalisation Details'!A:M,12,FALSE)</f>
        <v>29-Nov-2002</v>
      </c>
      <c r="M2328" s="6">
        <f>VLOOKUP(Table2[[#This Row],[CustomerID]],'Hospitalisation Details'!A:M,7,FALSE)</f>
        <v>668</v>
      </c>
      <c r="N2328" s="6" t="str">
        <f>VLOOKUP(Table2[[#This Row],[CustomerID]],'Hospitalisation Details'!A:M,8,FALSE)</f>
        <v>tier - 3</v>
      </c>
      <c r="O2328" s="6" t="str">
        <f>VLOOKUP(Table2[[#This Row],[CustomerID]],'Hospitalisation Details'!A:M,9,FALSE)</f>
        <v>tier - 2</v>
      </c>
      <c r="P2328" s="6" t="str">
        <f>VLOOKUP(Table2[[#This Row],[CustomerID]],'Hospitalisation Details'!A:M,10,FALSE)</f>
        <v>R1012</v>
      </c>
      <c r="Q2328" s="6">
        <f>VLOOKUP(Table2[[#This Row],[CustomerID]],'Hospitalisation Details'!A:M,13,FALSE)</f>
        <v>20</v>
      </c>
      <c r="R2328" s="41"/>
    </row>
    <row r="2329" spans="1:18" x14ac:dyDescent="0.3">
      <c r="A2329" s="6" t="str">
        <f>VLOOKUP('Customer Names'!A2329,'Customer Names'!A:A,1,FALSE)</f>
        <v>Id2328</v>
      </c>
      <c r="B2329" s="6" t="str">
        <f>VLOOKUP(Table2[[#This Row],[CustomerID]],'Customer Names'!A:E,4,FALSE)</f>
        <v xml:space="preserve">  Nicole</v>
      </c>
      <c r="C2329" s="6">
        <f>VLOOKUP(Table2[[#This Row],[CustomerID]],'Medical Examinations'!A:J,2,FALSE)</f>
        <v>17.82</v>
      </c>
      <c r="D2329" s="6">
        <f>VLOOKUP(Table2[[#This Row],[CustomerID]],'Medical Examinations'!A:J,3,FALSE)</f>
        <v>5.26</v>
      </c>
      <c r="E2329" s="6" t="str">
        <f>VLOOKUP(Table2[[#This Row],[CustomerID]],'Medical Examinations'!A:J,4,FALSE)</f>
        <v>Yes</v>
      </c>
      <c r="F2329" s="6" t="str">
        <f>VLOOKUP(Table2[[#This Row],[CustomerID]],'Medical Examinations'!A:J,5,FALSE)</f>
        <v>No</v>
      </c>
      <c r="G2329" s="6" t="str">
        <f>VLOOKUP(Table2[[#This Row],[CustomerID]],'Medical Examinations'!A:J,6,FALSE)</f>
        <v>No</v>
      </c>
      <c r="H2329" s="6">
        <f>VLOOKUP(Table2[[#This Row],[CustomerID]],'Medical Examinations'!A:J,7,FALSE)</f>
        <v>1</v>
      </c>
      <c r="I2329" s="6" t="str">
        <f>VLOOKUP(Table2[[#This Row],[CustomerID]],'Medical Examinations'!A:J,8,FALSE)</f>
        <v>No</v>
      </c>
      <c r="J2329" s="6">
        <f>VLOOKUP(Table2[[#This Row],[CustomerID]],'Medical Examinations'!A:J,9,FALSE)</f>
        <v>0</v>
      </c>
      <c r="K2329" s="6">
        <f>VLOOKUP(Table2[[#This Row],[CustomerID]],'Medical Examinations'!A:J,10,FALSE)</f>
        <v>0</v>
      </c>
      <c r="L2329" s="6" t="str">
        <f>VLOOKUP(Table2[[#This Row],[CustomerID]],'Hospitalisation Details'!A:M,12,FALSE)</f>
        <v>4-Jul-1995</v>
      </c>
      <c r="M2329" s="6">
        <f>VLOOKUP(Table2[[#This Row],[CustomerID]],'Hospitalisation Details'!A:M,7,FALSE)</f>
        <v>650</v>
      </c>
      <c r="N2329" s="6" t="str">
        <f>VLOOKUP(Table2[[#This Row],[CustomerID]],'Hospitalisation Details'!A:M,8,FALSE)</f>
        <v>tier - 3</v>
      </c>
      <c r="O2329" s="6" t="str">
        <f>VLOOKUP(Table2[[#This Row],[CustomerID]],'Hospitalisation Details'!A:M,9,FALSE)</f>
        <v>tier - 3</v>
      </c>
      <c r="P2329" s="6" t="str">
        <f>VLOOKUP(Table2[[#This Row],[CustomerID]],'Hospitalisation Details'!A:M,10,FALSE)</f>
        <v>R1013</v>
      </c>
      <c r="Q2329" s="6">
        <f>VLOOKUP(Table2[[#This Row],[CustomerID]],'Hospitalisation Details'!A:M,13,FALSE)</f>
        <v>27</v>
      </c>
      <c r="R2329" s="41"/>
    </row>
    <row r="2330" spans="1:18" x14ac:dyDescent="0.3">
      <c r="A2330" s="6" t="str">
        <f>VLOOKUP('Customer Names'!A2330,'Customer Names'!A:A,1,FALSE)</f>
        <v>Id2329</v>
      </c>
      <c r="B2330" s="6" t="str">
        <f>VLOOKUP(Table2[[#This Row],[CustomerID]],'Customer Names'!A:E,4,FALSE)</f>
        <v xml:space="preserve">  Susan E</v>
      </c>
      <c r="C2330" s="6">
        <f>VLOOKUP(Table2[[#This Row],[CustomerID]],'Medical Examinations'!A:J,2,FALSE)</f>
        <v>17.07</v>
      </c>
      <c r="D2330" s="6">
        <f>VLOOKUP(Table2[[#This Row],[CustomerID]],'Medical Examinations'!A:J,3,FALSE)</f>
        <v>5.22</v>
      </c>
      <c r="E2330" s="6" t="str">
        <f>VLOOKUP(Table2[[#This Row],[CustomerID]],'Medical Examinations'!A:J,4,FALSE)</f>
        <v>No</v>
      </c>
      <c r="F2330" s="6" t="str">
        <f>VLOOKUP(Table2[[#This Row],[CustomerID]],'Medical Examinations'!A:J,5,FALSE)</f>
        <v>No</v>
      </c>
      <c r="G2330" s="6" t="str">
        <f>VLOOKUP(Table2[[#This Row],[CustomerID]],'Medical Examinations'!A:J,6,FALSE)</f>
        <v>Yes</v>
      </c>
      <c r="H2330" s="6">
        <f>VLOOKUP(Table2[[#This Row],[CustomerID]],'Medical Examinations'!A:J,7,FALSE)</f>
        <v>1</v>
      </c>
      <c r="I2330" s="6" t="str">
        <f>VLOOKUP(Table2[[#This Row],[CustomerID]],'Medical Examinations'!A:J,8,FALSE)</f>
        <v>No</v>
      </c>
      <c r="J2330" s="6">
        <f>VLOOKUP(Table2[[#This Row],[CustomerID]],'Medical Examinations'!A:J,9,FALSE)</f>
        <v>0</v>
      </c>
      <c r="K2330" s="6">
        <f>VLOOKUP(Table2[[#This Row],[CustomerID]],'Medical Examinations'!A:J,10,FALSE)</f>
        <v>0</v>
      </c>
      <c r="L2330" s="6" t="str">
        <f>VLOOKUP(Table2[[#This Row],[CustomerID]],'Hospitalisation Details'!A:M,12,FALSE)</f>
        <v>1-Jun-1993</v>
      </c>
      <c r="M2330" s="6">
        <f>VLOOKUP(Table2[[#This Row],[CustomerID]],'Hospitalisation Details'!A:M,7,FALSE)</f>
        <v>650</v>
      </c>
      <c r="N2330" s="6" t="str">
        <f>VLOOKUP(Table2[[#This Row],[CustomerID]],'Hospitalisation Details'!A:M,8,FALSE)</f>
        <v>tier - 3</v>
      </c>
      <c r="O2330" s="6" t="str">
        <f>VLOOKUP(Table2[[#This Row],[CustomerID]],'Hospitalisation Details'!A:M,9,FALSE)</f>
        <v>tier - 3</v>
      </c>
      <c r="P2330" s="6" t="str">
        <f>VLOOKUP(Table2[[#This Row],[CustomerID]],'Hospitalisation Details'!A:M,10,FALSE)</f>
        <v>R1013</v>
      </c>
      <c r="Q2330" s="6">
        <f>VLOOKUP(Table2[[#This Row],[CustomerID]],'Hospitalisation Details'!A:M,13,FALSE)</f>
        <v>30</v>
      </c>
      <c r="R2330" s="41"/>
    </row>
    <row r="2331" spans="1:18" x14ac:dyDescent="0.3">
      <c r="A2331" s="6" t="str">
        <f>VLOOKUP('Customer Names'!A2331,'Customer Names'!A:A,1,FALSE)</f>
        <v>Id2330</v>
      </c>
      <c r="B2331" s="6" t="str">
        <f>VLOOKUP(Table2[[#This Row],[CustomerID]],'Customer Names'!A:E,4,FALSE)</f>
        <v xml:space="preserve">  Katy</v>
      </c>
      <c r="C2331" s="6">
        <f>VLOOKUP(Table2[[#This Row],[CustomerID]],'Medical Examinations'!A:J,2,FALSE)</f>
        <v>22.24</v>
      </c>
      <c r="D2331" s="6">
        <f>VLOOKUP(Table2[[#This Row],[CustomerID]],'Medical Examinations'!A:J,3,FALSE)</f>
        <v>4.29</v>
      </c>
      <c r="E2331" s="6" t="str">
        <f>VLOOKUP(Table2[[#This Row],[CustomerID]],'Medical Examinations'!A:J,4,FALSE)</f>
        <v>Yes</v>
      </c>
      <c r="F2331" s="6" t="str">
        <f>VLOOKUP(Table2[[#This Row],[CustomerID]],'Medical Examinations'!A:J,5,FALSE)</f>
        <v>No</v>
      </c>
      <c r="G2331" s="6" t="str">
        <f>VLOOKUP(Table2[[#This Row],[CustomerID]],'Medical Examinations'!A:J,6,FALSE)</f>
        <v>No</v>
      </c>
      <c r="H2331" s="6">
        <f>VLOOKUP(Table2[[#This Row],[CustomerID]],'Medical Examinations'!A:J,7,FALSE)</f>
        <v>0</v>
      </c>
      <c r="I2331" s="6" t="str">
        <f>VLOOKUP(Table2[[#This Row],[CustomerID]],'Medical Examinations'!A:J,8,FALSE)</f>
        <v>No</v>
      </c>
      <c r="J2331" s="6">
        <f>VLOOKUP(Table2[[#This Row],[CustomerID]],'Medical Examinations'!A:J,9,FALSE)</f>
        <v>0</v>
      </c>
      <c r="K2331" s="6">
        <f>VLOOKUP(Table2[[#This Row],[CustomerID]],'Medical Examinations'!A:J,10,FALSE)</f>
        <v>0</v>
      </c>
      <c r="L2331" s="6" t="str">
        <f>VLOOKUP(Table2[[#This Row],[CustomerID]],'Hospitalisation Details'!A:M,12,FALSE)</f>
        <v>20-Nov-2001</v>
      </c>
      <c r="M2331" s="6">
        <f>VLOOKUP(Table2[[#This Row],[CustomerID]],'Hospitalisation Details'!A:M,7,FALSE)</f>
        <v>646.14</v>
      </c>
      <c r="N2331" s="6" t="str">
        <f>VLOOKUP(Table2[[#This Row],[CustomerID]],'Hospitalisation Details'!A:M,8,FALSE)</f>
        <v>tier - 3</v>
      </c>
      <c r="O2331" s="6" t="str">
        <f>VLOOKUP(Table2[[#This Row],[CustomerID]],'Hospitalisation Details'!A:M,9,FALSE)</f>
        <v>tier - 3</v>
      </c>
      <c r="P2331" s="6" t="str">
        <f>VLOOKUP(Table2[[#This Row],[CustomerID]],'Hospitalisation Details'!A:M,10,FALSE)</f>
        <v>R1012</v>
      </c>
      <c r="Q2331" s="6">
        <f>VLOOKUP(Table2[[#This Row],[CustomerID]],'Hospitalisation Details'!A:M,13,FALSE)</f>
        <v>21</v>
      </c>
      <c r="R2331" s="41"/>
    </row>
    <row r="2332" spans="1:18" x14ac:dyDescent="0.3">
      <c r="A2332" s="6" t="str">
        <f>VLOOKUP('Customer Names'!A2332,'Customer Names'!A:A,1,FALSE)</f>
        <v>Id2331</v>
      </c>
      <c r="B2332" s="6" t="str">
        <f>VLOOKUP(Table2[[#This Row],[CustomerID]],'Customer Names'!A:E,4,FALSE)</f>
        <v xml:space="preserve">  Jordan</v>
      </c>
      <c r="C2332" s="6">
        <f>VLOOKUP(Table2[[#This Row],[CustomerID]],'Medical Examinations'!A:J,2,FALSE)</f>
        <v>22.34</v>
      </c>
      <c r="D2332" s="6">
        <f>VLOOKUP(Table2[[#This Row],[CustomerID]],'Medical Examinations'!A:J,3,FALSE)</f>
        <v>5.57</v>
      </c>
      <c r="E2332" s="6" t="str">
        <f>VLOOKUP(Table2[[#This Row],[CustomerID]],'Medical Examinations'!A:J,4,FALSE)</f>
        <v>No</v>
      </c>
      <c r="F2332" s="6" t="str">
        <f>VLOOKUP(Table2[[#This Row],[CustomerID]],'Medical Examinations'!A:J,5,FALSE)</f>
        <v>No</v>
      </c>
      <c r="G2332" s="6" t="str">
        <f>VLOOKUP(Table2[[#This Row],[CustomerID]],'Medical Examinations'!A:J,6,FALSE)</f>
        <v>No</v>
      </c>
      <c r="H2332" s="6">
        <f>VLOOKUP(Table2[[#This Row],[CustomerID]],'Medical Examinations'!A:J,7,FALSE)</f>
        <v>1</v>
      </c>
      <c r="I2332" s="6" t="str">
        <f>VLOOKUP(Table2[[#This Row],[CustomerID]],'Medical Examinations'!A:J,8,FALSE)</f>
        <v>No</v>
      </c>
      <c r="J2332" s="6">
        <f>VLOOKUP(Table2[[#This Row],[CustomerID]],'Medical Examinations'!A:J,9,FALSE)</f>
        <v>0</v>
      </c>
      <c r="K2332" s="6">
        <f>VLOOKUP(Table2[[#This Row],[CustomerID]],'Medical Examinations'!A:J,10,FALSE)</f>
        <v>0</v>
      </c>
      <c r="L2332" s="6" t="str">
        <f>VLOOKUP(Table2[[#This Row],[CustomerID]],'Hospitalisation Details'!A:M,12,FALSE)</f>
        <v>27-Jul-1998</v>
      </c>
      <c r="M2332" s="6">
        <f>VLOOKUP(Table2[[#This Row],[CustomerID]],'Hospitalisation Details'!A:M,7,FALSE)</f>
        <v>637.26</v>
      </c>
      <c r="N2332" s="6" t="str">
        <f>VLOOKUP(Table2[[#This Row],[CustomerID]],'Hospitalisation Details'!A:M,8,FALSE)</f>
        <v>tier - 3</v>
      </c>
      <c r="O2332" s="6" t="str">
        <f>VLOOKUP(Table2[[#This Row],[CustomerID]],'Hospitalisation Details'!A:M,9,FALSE)</f>
        <v>tier - 3</v>
      </c>
      <c r="P2332" s="6" t="str">
        <f>VLOOKUP(Table2[[#This Row],[CustomerID]],'Hospitalisation Details'!A:M,10,FALSE)</f>
        <v>R1013</v>
      </c>
      <c r="Q2332" s="6">
        <f>VLOOKUP(Table2[[#This Row],[CustomerID]],'Hospitalisation Details'!A:M,13,FALSE)</f>
        <v>24</v>
      </c>
      <c r="R2332" s="41"/>
    </row>
    <row r="2333" spans="1:18" x14ac:dyDescent="0.3">
      <c r="A2333" s="6" t="str">
        <f>VLOOKUP('Customer Names'!A2333,'Customer Names'!A:A,1,FALSE)</f>
        <v>Id2332</v>
      </c>
      <c r="B2333" s="6" t="str">
        <f>VLOOKUP(Table2[[#This Row],[CustomerID]],'Customer Names'!A:E,4,FALSE)</f>
        <v xml:space="preserve">  Juan D</v>
      </c>
      <c r="C2333" s="6">
        <f>VLOOKUP(Table2[[#This Row],[CustomerID]],'Medical Examinations'!A:J,2,FALSE)</f>
        <v>17.7</v>
      </c>
      <c r="D2333" s="6">
        <f>VLOOKUP(Table2[[#This Row],[CustomerID]],'Medical Examinations'!A:J,3,FALSE)</f>
        <v>6.28</v>
      </c>
      <c r="E2333" s="6" t="str">
        <f>VLOOKUP(Table2[[#This Row],[CustomerID]],'Medical Examinations'!A:J,4,FALSE)</f>
        <v>No</v>
      </c>
      <c r="F2333" s="6" t="str">
        <f>VLOOKUP(Table2[[#This Row],[CustomerID]],'Medical Examinations'!A:J,5,FALSE)</f>
        <v>No</v>
      </c>
      <c r="G2333" s="6" t="str">
        <f>VLOOKUP(Table2[[#This Row],[CustomerID]],'Medical Examinations'!A:J,6,FALSE)</f>
        <v>No</v>
      </c>
      <c r="H2333" s="6">
        <f>VLOOKUP(Table2[[#This Row],[CustomerID]],'Medical Examinations'!A:J,7,FALSE)</f>
        <v>1</v>
      </c>
      <c r="I2333" s="6" t="str">
        <f>VLOOKUP(Table2[[#This Row],[CustomerID]],'Medical Examinations'!A:J,8,FALSE)</f>
        <v>No</v>
      </c>
      <c r="J2333" s="6">
        <f>VLOOKUP(Table2[[#This Row],[CustomerID]],'Medical Examinations'!A:J,9,FALSE)</f>
        <v>0</v>
      </c>
      <c r="K2333" s="6">
        <f>VLOOKUP(Table2[[#This Row],[CustomerID]],'Medical Examinations'!A:J,10,FALSE)</f>
        <v>0</v>
      </c>
      <c r="L2333" s="6" t="str">
        <f>VLOOKUP(Table2[[#This Row],[CustomerID]],'Hospitalisation Details'!A:M,12,FALSE)</f>
        <v>13-Sep-1992</v>
      </c>
      <c r="M2333" s="6">
        <f>VLOOKUP(Table2[[#This Row],[CustomerID]],'Hospitalisation Details'!A:M,7,FALSE)</f>
        <v>604.54</v>
      </c>
      <c r="N2333" s="6" t="str">
        <f>VLOOKUP(Table2[[#This Row],[CustomerID]],'Hospitalisation Details'!A:M,8,FALSE)</f>
        <v>tier - 3</v>
      </c>
      <c r="O2333" s="6" t="str">
        <f>VLOOKUP(Table2[[#This Row],[CustomerID]],'Hospitalisation Details'!A:M,9,FALSE)</f>
        <v>tier - 3</v>
      </c>
      <c r="P2333" s="6" t="str">
        <f>VLOOKUP(Table2[[#This Row],[CustomerID]],'Hospitalisation Details'!A:M,10,FALSE)</f>
        <v>R1013</v>
      </c>
      <c r="Q2333" s="6">
        <f>VLOOKUP(Table2[[#This Row],[CustomerID]],'Hospitalisation Details'!A:M,13,FALSE)</f>
        <v>30</v>
      </c>
      <c r="R2333" s="41"/>
    </row>
    <row r="2334" spans="1:18" x14ac:dyDescent="0.3">
      <c r="A2334" s="6" t="str">
        <f>VLOOKUP('Customer Names'!A2334,'Customer Names'!A:A,1,FALSE)</f>
        <v>Id2333</v>
      </c>
      <c r="B2334" s="6" t="str">
        <f>VLOOKUP(Table2[[#This Row],[CustomerID]],'Customer Names'!A:E,4,FALSE)</f>
        <v xml:space="preserve">  Julie</v>
      </c>
      <c r="C2334" s="6">
        <f>VLOOKUP(Table2[[#This Row],[CustomerID]],'Medical Examinations'!A:J,2,FALSE)</f>
        <v>16.47</v>
      </c>
      <c r="D2334" s="6">
        <f>VLOOKUP(Table2[[#This Row],[CustomerID]],'Medical Examinations'!A:J,3,FALSE)</f>
        <v>6.35</v>
      </c>
      <c r="E2334" s="6" t="str">
        <f>VLOOKUP(Table2[[#This Row],[CustomerID]],'Medical Examinations'!A:J,4,FALSE)</f>
        <v>No</v>
      </c>
      <c r="F2334" s="6" t="str">
        <f>VLOOKUP(Table2[[#This Row],[CustomerID]],'Medical Examinations'!A:J,5,FALSE)</f>
        <v>No</v>
      </c>
      <c r="G2334" s="6" t="str">
        <f>VLOOKUP(Table2[[#This Row],[CustomerID]],'Medical Examinations'!A:J,6,FALSE)</f>
        <v>Yes</v>
      </c>
      <c r="H2334" s="6">
        <f>VLOOKUP(Table2[[#This Row],[CustomerID]],'Medical Examinations'!A:J,7,FALSE)</f>
        <v>1</v>
      </c>
      <c r="I2334" s="6" t="str">
        <f>VLOOKUP(Table2[[#This Row],[CustomerID]],'Medical Examinations'!A:J,8,FALSE)</f>
        <v>No</v>
      </c>
      <c r="J2334" s="6">
        <f>VLOOKUP(Table2[[#This Row],[CustomerID]],'Medical Examinations'!A:J,9,FALSE)</f>
        <v>0</v>
      </c>
      <c r="K2334" s="6">
        <f>VLOOKUP(Table2[[#This Row],[CustomerID]],'Medical Examinations'!A:J,10,FALSE)</f>
        <v>0</v>
      </c>
      <c r="L2334" s="6" t="str">
        <f>VLOOKUP(Table2[[#This Row],[CustomerID]],'Hospitalisation Details'!A:M,12,FALSE)</f>
        <v>30-Jun-1993</v>
      </c>
      <c r="M2334" s="6">
        <f>VLOOKUP(Table2[[#This Row],[CustomerID]],'Hospitalisation Details'!A:M,7,FALSE)</f>
        <v>600</v>
      </c>
      <c r="N2334" s="6" t="str">
        <f>VLOOKUP(Table2[[#This Row],[CustomerID]],'Hospitalisation Details'!A:M,8,FALSE)</f>
        <v>tier - 2</v>
      </c>
      <c r="O2334" s="6" t="str">
        <f>VLOOKUP(Table2[[#This Row],[CustomerID]],'Hospitalisation Details'!A:M,9,FALSE)</f>
        <v>tier - 1</v>
      </c>
      <c r="P2334" s="6" t="str">
        <f>VLOOKUP(Table2[[#This Row],[CustomerID]],'Hospitalisation Details'!A:M,10,FALSE)</f>
        <v>R1013</v>
      </c>
      <c r="Q2334" s="6">
        <f>VLOOKUP(Table2[[#This Row],[CustomerID]],'Hospitalisation Details'!A:M,13,FALSE)</f>
        <v>29</v>
      </c>
      <c r="R2334" s="41"/>
    </row>
    <row r="2335" spans="1:18" x14ac:dyDescent="0.3">
      <c r="A2335" s="6" t="str">
        <f>VLOOKUP('Customer Names'!A2335,'Customer Names'!A:A,1,FALSE)</f>
        <v>Id2334</v>
      </c>
      <c r="B2335" s="6" t="str">
        <f>VLOOKUP(Table2[[#This Row],[CustomerID]],'Customer Names'!A:E,4,FALSE)</f>
        <v xml:space="preserve">  Evan P</v>
      </c>
      <c r="C2335" s="6">
        <f>VLOOKUP(Table2[[#This Row],[CustomerID]],'Medical Examinations'!A:J,2,FALSE)</f>
        <v>17.600000000000001</v>
      </c>
      <c r="D2335" s="6">
        <f>VLOOKUP(Table2[[#This Row],[CustomerID]],'Medical Examinations'!A:J,3,FALSE)</f>
        <v>4.3899999999999997</v>
      </c>
      <c r="E2335" s="6" t="str">
        <f>VLOOKUP(Table2[[#This Row],[CustomerID]],'Medical Examinations'!A:J,4,FALSE)</f>
        <v>No</v>
      </c>
      <c r="F2335" s="6" t="str">
        <f>VLOOKUP(Table2[[#This Row],[CustomerID]],'Medical Examinations'!A:J,5,FALSE)</f>
        <v>No</v>
      </c>
      <c r="G2335" s="6" t="str">
        <f>VLOOKUP(Table2[[#This Row],[CustomerID]],'Medical Examinations'!A:J,6,FALSE)</f>
        <v>No</v>
      </c>
      <c r="H2335" s="6">
        <f>VLOOKUP(Table2[[#This Row],[CustomerID]],'Medical Examinations'!A:J,7,FALSE)</f>
        <v>1</v>
      </c>
      <c r="I2335" s="6" t="str">
        <f>VLOOKUP(Table2[[#This Row],[CustomerID]],'Medical Examinations'!A:J,8,FALSE)</f>
        <v>No</v>
      </c>
      <c r="J2335" s="6">
        <f>VLOOKUP(Table2[[#This Row],[CustomerID]],'Medical Examinations'!A:J,9,FALSE)</f>
        <v>0</v>
      </c>
      <c r="K2335" s="6">
        <f>VLOOKUP(Table2[[#This Row],[CustomerID]],'Medical Examinations'!A:J,10,FALSE)</f>
        <v>0</v>
      </c>
      <c r="L2335" s="6" t="str">
        <f>VLOOKUP(Table2[[#This Row],[CustomerID]],'Hospitalisation Details'!A:M,12,FALSE)</f>
        <v>30-Nov-1992</v>
      </c>
      <c r="M2335" s="6">
        <f>VLOOKUP(Table2[[#This Row],[CustomerID]],'Hospitalisation Details'!A:M,7,FALSE)</f>
        <v>570.62</v>
      </c>
      <c r="N2335" s="6" t="str">
        <f>VLOOKUP(Table2[[#This Row],[CustomerID]],'Hospitalisation Details'!A:M,8,FALSE)</f>
        <v>tier - 2</v>
      </c>
      <c r="O2335" s="6" t="str">
        <f>VLOOKUP(Table2[[#This Row],[CustomerID]],'Hospitalisation Details'!A:M,9,FALSE)</f>
        <v>tier - 1</v>
      </c>
      <c r="P2335" s="6" t="str">
        <f>VLOOKUP(Table2[[#This Row],[CustomerID]],'Hospitalisation Details'!A:M,10,FALSE)</f>
        <v>R1013</v>
      </c>
      <c r="Q2335" s="6">
        <f>VLOOKUP(Table2[[#This Row],[CustomerID]],'Hospitalisation Details'!A:M,13,FALSE)</f>
        <v>30</v>
      </c>
      <c r="R2335" s="41"/>
    </row>
    <row r="2336" spans="1:18" x14ac:dyDescent="0.3">
      <c r="A2336" s="6" t="str">
        <f>VLOOKUP('Customer Names'!A2336,'Customer Names'!A:A,1,FALSE)</f>
        <v>Id2335</v>
      </c>
      <c r="B2336" s="6" t="str">
        <f>VLOOKUP(Table2[[#This Row],[CustomerID]],'Customer Names'!A:E,4,FALSE)</f>
        <v xml:space="preserve">  Aaron K</v>
      </c>
      <c r="C2336" s="6">
        <f>VLOOKUP(Table2[[#This Row],[CustomerID]],'Medical Examinations'!A:J,2,FALSE)</f>
        <v>17.579999999999998</v>
      </c>
      <c r="D2336" s="6">
        <f>VLOOKUP(Table2[[#This Row],[CustomerID]],'Medical Examinations'!A:J,3,FALSE)</f>
        <v>4.51</v>
      </c>
      <c r="E2336" s="6" t="str">
        <f>VLOOKUP(Table2[[#This Row],[CustomerID]],'Medical Examinations'!A:J,4,FALSE)</f>
        <v>No</v>
      </c>
      <c r="F2336" s="6" t="str">
        <f>VLOOKUP(Table2[[#This Row],[CustomerID]],'Medical Examinations'!A:J,5,FALSE)</f>
        <v>No</v>
      </c>
      <c r="G2336" s="6" t="str">
        <f>VLOOKUP(Table2[[#This Row],[CustomerID]],'Medical Examinations'!A:J,6,FALSE)</f>
        <v>No</v>
      </c>
      <c r="H2336" s="6">
        <f>VLOOKUP(Table2[[#This Row],[CustomerID]],'Medical Examinations'!A:J,7,FALSE)</f>
        <v>1</v>
      </c>
      <c r="I2336" s="6" t="str">
        <f>VLOOKUP(Table2[[#This Row],[CustomerID]],'Medical Examinations'!A:J,8,FALSE)</f>
        <v>No</v>
      </c>
      <c r="J2336" s="6">
        <f>VLOOKUP(Table2[[#This Row],[CustomerID]],'Medical Examinations'!A:J,9,FALSE)</f>
        <v>0</v>
      </c>
      <c r="K2336" s="6">
        <f>VLOOKUP(Table2[[#This Row],[CustomerID]],'Medical Examinations'!A:J,10,FALSE)</f>
        <v>0</v>
      </c>
      <c r="L2336" s="6" t="str">
        <f>VLOOKUP(Table2[[#This Row],[CustomerID]],'Hospitalisation Details'!A:M,12,FALSE)</f>
        <v>9-Jul-1992</v>
      </c>
      <c r="M2336" s="6">
        <f>VLOOKUP(Table2[[#This Row],[CustomerID]],'Hospitalisation Details'!A:M,7,FALSE)</f>
        <v>563.84</v>
      </c>
      <c r="N2336" s="6" t="str">
        <f>VLOOKUP(Table2[[#This Row],[CustomerID]],'Hospitalisation Details'!A:M,8,FALSE)</f>
        <v>tier - 2</v>
      </c>
      <c r="O2336" s="6" t="str">
        <f>VLOOKUP(Table2[[#This Row],[CustomerID]],'Hospitalisation Details'!A:M,9,FALSE)</f>
        <v>tier - 3</v>
      </c>
      <c r="P2336" s="6" t="str">
        <f>VLOOKUP(Table2[[#This Row],[CustomerID]],'Hospitalisation Details'!A:M,10,FALSE)</f>
        <v>R1013</v>
      </c>
      <c r="Q2336" s="6">
        <f>VLOOKUP(Table2[[#This Row],[CustomerID]],'Hospitalisation Details'!A:M,13,FALSE)</f>
        <v>30</v>
      </c>
      <c r="R2336" s="4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41F50-D499-4818-B282-D1920C91B6A8}">
  <dimension ref="A3:P179"/>
  <sheetViews>
    <sheetView tabSelected="1" topLeftCell="A225" workbookViewId="0">
      <selection activeCell="B15" sqref="B15"/>
    </sheetView>
  </sheetViews>
  <sheetFormatPr defaultRowHeight="14.4" x14ac:dyDescent="0.3"/>
  <cols>
    <col min="1" max="1" width="12.5546875" bestFit="1" customWidth="1"/>
    <col min="2" max="2" width="17.44140625" bestFit="1" customWidth="1"/>
    <col min="3" max="3" width="16.33203125" bestFit="1" customWidth="1"/>
    <col min="4" max="5" width="12" bestFit="1" customWidth="1"/>
    <col min="6" max="6" width="10" bestFit="1" customWidth="1"/>
    <col min="7" max="7" width="11" bestFit="1" customWidth="1"/>
    <col min="8" max="12" width="12" bestFit="1" customWidth="1"/>
    <col min="13" max="13" width="7" bestFit="1" customWidth="1"/>
    <col min="14" max="15" width="12" bestFit="1" customWidth="1"/>
    <col min="16" max="16" width="10" bestFit="1" customWidth="1"/>
    <col min="17" max="18" width="12" bestFit="1" customWidth="1"/>
    <col min="19" max="19" width="11" bestFit="1" customWidth="1"/>
    <col min="20" max="25" width="12" bestFit="1" customWidth="1"/>
    <col min="26" max="26" width="11" bestFit="1" customWidth="1"/>
    <col min="27" max="27" width="10" bestFit="1" customWidth="1"/>
    <col min="28" max="40" width="12" bestFit="1" customWidth="1"/>
    <col min="41" max="41" width="11" bestFit="1" customWidth="1"/>
    <col min="42" max="47" width="12" bestFit="1" customWidth="1"/>
    <col min="48" max="48" width="10" bestFit="1" customWidth="1"/>
    <col min="49" max="49" width="9" bestFit="1" customWidth="1"/>
    <col min="50" max="50" width="12" bestFit="1" customWidth="1"/>
  </cols>
  <sheetData>
    <row r="3" spans="1:16" x14ac:dyDescent="0.3">
      <c r="A3" s="38" t="s">
        <v>8344</v>
      </c>
      <c r="B3" s="38" t="s">
        <v>8357</v>
      </c>
    </row>
    <row r="4" spans="1:16" x14ac:dyDescent="0.3">
      <c r="A4" s="38" t="s">
        <v>8342</v>
      </c>
      <c r="B4" t="s">
        <v>2380</v>
      </c>
      <c r="C4" t="s">
        <v>2382</v>
      </c>
      <c r="D4" t="s">
        <v>8343</v>
      </c>
      <c r="N4" s="29"/>
      <c r="O4" s="30"/>
      <c r="P4" s="31"/>
    </row>
    <row r="5" spans="1:16" x14ac:dyDescent="0.3">
      <c r="A5" s="39" t="s">
        <v>2380</v>
      </c>
      <c r="B5" s="23">
        <v>1334</v>
      </c>
      <c r="C5" s="23">
        <v>248</v>
      </c>
      <c r="D5" s="23">
        <v>1582</v>
      </c>
      <c r="N5" s="32"/>
      <c r="O5" s="33"/>
      <c r="P5" s="34"/>
    </row>
    <row r="6" spans="1:16" x14ac:dyDescent="0.3">
      <c r="A6" s="39" t="s">
        <v>2382</v>
      </c>
      <c r="B6" s="23">
        <v>404</v>
      </c>
      <c r="C6" s="23">
        <v>84</v>
      </c>
      <c r="D6" s="23">
        <v>488</v>
      </c>
      <c r="N6" s="32"/>
      <c r="O6" s="33"/>
      <c r="P6" s="34"/>
    </row>
    <row r="7" spans="1:16" x14ac:dyDescent="0.3">
      <c r="A7" s="39" t="s">
        <v>8343</v>
      </c>
      <c r="B7" s="23">
        <v>1738</v>
      </c>
      <c r="C7" s="23">
        <v>332</v>
      </c>
      <c r="D7" s="23">
        <v>2070</v>
      </c>
      <c r="N7" s="32"/>
      <c r="O7" s="33"/>
      <c r="P7" s="34"/>
    </row>
    <row r="8" spans="1:16" x14ac:dyDescent="0.3">
      <c r="N8" s="32"/>
      <c r="O8" s="33"/>
      <c r="P8" s="34"/>
    </row>
    <row r="9" spans="1:16" x14ac:dyDescent="0.3">
      <c r="N9" s="32"/>
      <c r="O9" s="33"/>
      <c r="P9" s="34"/>
    </row>
    <row r="10" spans="1:16" x14ac:dyDescent="0.3">
      <c r="N10" s="32"/>
      <c r="O10" s="33"/>
      <c r="P10" s="34"/>
    </row>
    <row r="11" spans="1:16" x14ac:dyDescent="0.3">
      <c r="N11" s="32"/>
      <c r="O11" s="33"/>
      <c r="P11" s="34"/>
    </row>
    <row r="12" spans="1:16" x14ac:dyDescent="0.3">
      <c r="N12" s="32"/>
      <c r="O12" s="33"/>
      <c r="P12" s="34"/>
    </row>
    <row r="13" spans="1:16" x14ac:dyDescent="0.3">
      <c r="N13" s="32"/>
      <c r="O13" s="33"/>
      <c r="P13" s="34"/>
    </row>
    <row r="14" spans="1:16" x14ac:dyDescent="0.3">
      <c r="A14" s="38" t="s">
        <v>8342</v>
      </c>
      <c r="B14" t="s">
        <v>8345</v>
      </c>
      <c r="C14" t="s">
        <v>8346</v>
      </c>
      <c r="N14" s="32"/>
      <c r="O14" s="33"/>
      <c r="P14" s="34"/>
    </row>
    <row r="15" spans="1:16" x14ac:dyDescent="0.3">
      <c r="A15" s="39" t="s">
        <v>2380</v>
      </c>
      <c r="B15" s="23">
        <v>1319</v>
      </c>
      <c r="C15" s="23">
        <v>6.7436595107339006</v>
      </c>
      <c r="N15" s="32"/>
      <c r="O15" s="33"/>
      <c r="P15" s="34"/>
    </row>
    <row r="16" spans="1:16" x14ac:dyDescent="0.3">
      <c r="A16" s="39" t="s">
        <v>2381</v>
      </c>
      <c r="B16" s="23">
        <v>80</v>
      </c>
      <c r="C16" s="23">
        <v>5.1701492537313438</v>
      </c>
      <c r="N16" s="32"/>
      <c r="O16" s="33"/>
      <c r="P16" s="34"/>
    </row>
    <row r="17" spans="1:16" x14ac:dyDescent="0.3">
      <c r="A17" s="39" t="s">
        <v>8343</v>
      </c>
      <c r="B17" s="23">
        <v>1399</v>
      </c>
      <c r="C17" s="23">
        <v>6.6927294685990315</v>
      </c>
      <c r="N17" s="32"/>
      <c r="O17" s="33"/>
      <c r="P17" s="34"/>
    </row>
    <row r="18" spans="1:16" x14ac:dyDescent="0.3">
      <c r="N18" s="32"/>
      <c r="O18" s="33"/>
      <c r="P18" s="34"/>
    </row>
    <row r="19" spans="1:16" x14ac:dyDescent="0.3">
      <c r="N19" s="32"/>
      <c r="O19" s="33"/>
      <c r="P19" s="34"/>
    </row>
    <row r="20" spans="1:16" x14ac:dyDescent="0.3">
      <c r="N20" s="32"/>
      <c r="O20" s="33"/>
      <c r="P20" s="34"/>
    </row>
    <row r="21" spans="1:16" x14ac:dyDescent="0.3">
      <c r="N21" s="35"/>
      <c r="O21" s="36"/>
      <c r="P21" s="37"/>
    </row>
    <row r="22" spans="1:16" x14ac:dyDescent="0.3">
      <c r="A22" t="s">
        <v>8360</v>
      </c>
    </row>
    <row r="23" spans="1:16" x14ac:dyDescent="0.3">
      <c r="A23" t="s">
        <v>8345</v>
      </c>
    </row>
    <row r="24" spans="1:16" x14ac:dyDescent="0.3">
      <c r="A24" s="23">
        <v>1399</v>
      </c>
      <c r="C24">
        <f>GETPIVOTDATA("Number of major Surgeries",$A$23)</f>
        <v>1399</v>
      </c>
    </row>
    <row r="26" spans="1:16" x14ac:dyDescent="0.3">
      <c r="A26" t="s">
        <v>8359</v>
      </c>
    </row>
    <row r="27" spans="1:16" x14ac:dyDescent="0.3">
      <c r="A27" s="23">
        <v>31.634772946859943</v>
      </c>
      <c r="C27">
        <f>GETPIVOTDATA("BMI",$A$26)</f>
        <v>31.634772946859943</v>
      </c>
    </row>
    <row r="28" spans="1:16" x14ac:dyDescent="0.3">
      <c r="A28" s="43" t="e" vm="1">
        <v>#VALUE!</v>
      </c>
    </row>
    <row r="30" spans="1:16" x14ac:dyDescent="0.3">
      <c r="A30" t="s">
        <v>8362</v>
      </c>
    </row>
    <row r="31" spans="1:16" x14ac:dyDescent="0.3">
      <c r="A31" s="23">
        <v>18</v>
      </c>
      <c r="C31">
        <f>GETPIVOTDATA("Age",$A$30)</f>
        <v>18</v>
      </c>
    </row>
    <row r="42" spans="1:5" x14ac:dyDescent="0.3">
      <c r="A42" s="38" t="s">
        <v>8354</v>
      </c>
      <c r="B42" s="38" t="s">
        <v>8358</v>
      </c>
    </row>
    <row r="43" spans="1:5" x14ac:dyDescent="0.3">
      <c r="A43" s="38" t="s">
        <v>8342</v>
      </c>
      <c r="B43" t="s">
        <v>8351</v>
      </c>
      <c r="C43" t="s">
        <v>8352</v>
      </c>
      <c r="D43" t="s">
        <v>8353</v>
      </c>
      <c r="E43" t="s">
        <v>8343</v>
      </c>
    </row>
    <row r="44" spans="1:5" x14ac:dyDescent="0.3">
      <c r="A44" s="39" t="s">
        <v>8347</v>
      </c>
      <c r="B44" s="23">
        <v>1714193.7000000009</v>
      </c>
      <c r="C44" s="23">
        <v>1597416.4799999997</v>
      </c>
      <c r="D44" s="23">
        <v>807630.04999999981</v>
      </c>
      <c r="E44" s="23">
        <v>4119240.2300000004</v>
      </c>
    </row>
    <row r="45" spans="1:5" x14ac:dyDescent="0.3">
      <c r="A45" s="39" t="s">
        <v>8348</v>
      </c>
      <c r="B45" s="23">
        <v>8348618.8999999929</v>
      </c>
      <c r="C45" s="23">
        <v>8445284.019999994</v>
      </c>
      <c r="D45" s="23">
        <v>3578383.1399999992</v>
      </c>
      <c r="E45" s="23">
        <v>20372286.059999987</v>
      </c>
    </row>
    <row r="46" spans="1:5" x14ac:dyDescent="0.3">
      <c r="A46" s="39" t="s">
        <v>8349</v>
      </c>
      <c r="B46" s="23">
        <v>2141178.75</v>
      </c>
      <c r="C46" s="23">
        <v>2401893.4299999988</v>
      </c>
      <c r="D46" s="23">
        <v>979339.65</v>
      </c>
      <c r="E46" s="23">
        <v>5522411.8299999991</v>
      </c>
    </row>
    <row r="47" spans="1:5" x14ac:dyDescent="0.3">
      <c r="A47" s="39" t="s">
        <v>8350</v>
      </c>
      <c r="B47" s="23">
        <v>480739.85000000003</v>
      </c>
      <c r="C47" s="23">
        <v>521853.65000000008</v>
      </c>
      <c r="D47" s="23">
        <v>144213.94</v>
      </c>
      <c r="E47" s="23">
        <v>1146807.4400000002</v>
      </c>
    </row>
    <row r="48" spans="1:5" x14ac:dyDescent="0.3">
      <c r="A48" s="39" t="s">
        <v>8343</v>
      </c>
      <c r="B48" s="23">
        <v>12684731.199999994</v>
      </c>
      <c r="C48" s="23">
        <v>12966447.579999993</v>
      </c>
      <c r="D48" s="23">
        <v>5509566.7800000003</v>
      </c>
      <c r="E48" s="23">
        <v>31160745.559999987</v>
      </c>
    </row>
    <row r="51" spans="1:5" x14ac:dyDescent="0.3">
      <c r="A51" s="38" t="s">
        <v>8355</v>
      </c>
      <c r="B51" s="38" t="s">
        <v>8358</v>
      </c>
    </row>
    <row r="52" spans="1:5" x14ac:dyDescent="0.3">
      <c r="A52" s="38" t="s">
        <v>8342</v>
      </c>
      <c r="B52" t="s">
        <v>16</v>
      </c>
      <c r="C52" t="s">
        <v>11</v>
      </c>
      <c r="D52" t="s">
        <v>12</v>
      </c>
      <c r="E52" t="s">
        <v>8343</v>
      </c>
    </row>
    <row r="53" spans="1:5" x14ac:dyDescent="0.3">
      <c r="A53" s="39" t="s">
        <v>42</v>
      </c>
      <c r="B53" s="23">
        <v>33081.373793103427</v>
      </c>
      <c r="C53" s="23">
        <v>18997.280691823889</v>
      </c>
      <c r="D53" s="23">
        <v>9250.3617857142908</v>
      </c>
      <c r="E53" s="23">
        <v>19466.24611498255</v>
      </c>
    </row>
    <row r="54" spans="1:5" x14ac:dyDescent="0.3">
      <c r="A54" s="39" t="s">
        <v>23</v>
      </c>
      <c r="B54" s="23">
        <v>26111.457936507926</v>
      </c>
      <c r="C54" s="23">
        <v>10334.27932153393</v>
      </c>
      <c r="D54" s="23">
        <v>10179.941965317917</v>
      </c>
      <c r="E54" s="23">
        <v>12016.473913043488</v>
      </c>
    </row>
    <row r="55" spans="1:5" x14ac:dyDescent="0.3">
      <c r="A55" s="39" t="s">
        <v>13</v>
      </c>
      <c r="B55" s="23">
        <v>31328.102238805965</v>
      </c>
      <c r="C55" s="23">
        <v>8439.2844000000059</v>
      </c>
      <c r="D55" s="23">
        <v>6890.7568235294129</v>
      </c>
      <c r="E55" s="23">
        <v>10514.939803921558</v>
      </c>
    </row>
    <row r="56" spans="1:5" x14ac:dyDescent="0.3">
      <c r="A56" s="39" t="s">
        <v>276</v>
      </c>
      <c r="B56" s="23">
        <v>13891.86</v>
      </c>
      <c r="C56" s="23">
        <v>2395.17</v>
      </c>
      <c r="D56" s="23">
        <v>16950.485000000001</v>
      </c>
      <c r="E56" s="23">
        <v>13478.056923076925</v>
      </c>
    </row>
    <row r="57" spans="1:5" x14ac:dyDescent="0.3">
      <c r="A57" s="39" t="s">
        <v>164</v>
      </c>
      <c r="B57" s="23">
        <v>21523.52</v>
      </c>
      <c r="C57" s="23">
        <v>15675.543333333329</v>
      </c>
      <c r="D57" s="23">
        <v>7570.7550000000001</v>
      </c>
      <c r="E57" s="23">
        <v>13948.609999999999</v>
      </c>
    </row>
    <row r="58" spans="1:5" x14ac:dyDescent="0.3">
      <c r="A58" s="39" t="s">
        <v>168</v>
      </c>
      <c r="B58" s="23">
        <v>39868.616250000006</v>
      </c>
      <c r="C58" s="23">
        <v>16075.963333333331</v>
      </c>
      <c r="D58" s="23">
        <v>8133.0084090909113</v>
      </c>
      <c r="E58" s="23">
        <v>13589.263437499998</v>
      </c>
    </row>
    <row r="59" spans="1:5" x14ac:dyDescent="0.3">
      <c r="A59" s="39" t="s">
        <v>356</v>
      </c>
      <c r="B59" s="23">
        <v>34070.595714285715</v>
      </c>
      <c r="C59" s="23">
        <v>11365.621874999999</v>
      </c>
      <c r="D59" s="23">
        <v>8667.3661538461529</v>
      </c>
      <c r="E59" s="23">
        <v>14806.107777777777</v>
      </c>
    </row>
    <row r="60" spans="1:5" x14ac:dyDescent="0.3">
      <c r="A60" s="39" t="s">
        <v>170</v>
      </c>
      <c r="B60" s="23">
        <v>33475.82</v>
      </c>
      <c r="C60" s="23">
        <v>10139.553333333331</v>
      </c>
      <c r="D60" s="23">
        <v>12570.970000000001</v>
      </c>
      <c r="E60" s="23">
        <v>13272.786666666665</v>
      </c>
    </row>
    <row r="61" spans="1:5" x14ac:dyDescent="0.3">
      <c r="A61" s="39" t="s">
        <v>166</v>
      </c>
      <c r="B61" s="23">
        <v>27621.609999999997</v>
      </c>
      <c r="C61" s="23">
        <v>8116.72</v>
      </c>
      <c r="D61" s="23">
        <v>12706.975999999999</v>
      </c>
      <c r="E61" s="23">
        <v>13633.143461538462</v>
      </c>
    </row>
    <row r="62" spans="1:5" x14ac:dyDescent="0.3">
      <c r="A62" s="39" t="s">
        <v>516</v>
      </c>
      <c r="B62" s="23"/>
      <c r="C62" s="23">
        <v>6760.543333333334</v>
      </c>
      <c r="D62" s="23">
        <v>11716.453333333333</v>
      </c>
      <c r="E62" s="23">
        <v>9238.4983333333348</v>
      </c>
    </row>
    <row r="63" spans="1:5" x14ac:dyDescent="0.3">
      <c r="A63" s="39" t="s">
        <v>300</v>
      </c>
      <c r="B63" s="23"/>
      <c r="C63" s="23">
        <v>7668.1787234042558</v>
      </c>
      <c r="D63" s="23">
        <v>11518.785652173914</v>
      </c>
      <c r="E63" s="23">
        <v>8933.3781428571419</v>
      </c>
    </row>
    <row r="64" spans="1:5" x14ac:dyDescent="0.3">
      <c r="A64" s="39" t="s">
        <v>632</v>
      </c>
      <c r="B64" s="23"/>
      <c r="C64" s="23">
        <v>10102.026666666667</v>
      </c>
      <c r="D64" s="23">
        <v>11637.812000000002</v>
      </c>
      <c r="E64" s="23">
        <v>10650.521428571428</v>
      </c>
    </row>
    <row r="65" spans="1:5" x14ac:dyDescent="0.3">
      <c r="A65" s="39" t="s">
        <v>249</v>
      </c>
      <c r="B65" s="23">
        <v>18261.7575</v>
      </c>
      <c r="C65" s="23">
        <v>13457.094583333337</v>
      </c>
      <c r="D65" s="23">
        <v>12785.637000000001</v>
      </c>
      <c r="E65" s="23">
        <v>13786.149210526319</v>
      </c>
    </row>
    <row r="66" spans="1:5" x14ac:dyDescent="0.3">
      <c r="A66" s="39" t="s">
        <v>247</v>
      </c>
      <c r="B66" s="23">
        <v>32732.187142857143</v>
      </c>
      <c r="C66" s="23">
        <v>10174.345999999996</v>
      </c>
      <c r="D66" s="23">
        <v>13360.978888888887</v>
      </c>
      <c r="E66" s="23">
        <v>12865.149499999996</v>
      </c>
    </row>
    <row r="67" spans="1:5" x14ac:dyDescent="0.3">
      <c r="A67" s="39" t="s">
        <v>200</v>
      </c>
      <c r="B67" s="23"/>
      <c r="C67" s="23">
        <v>6886.0368421052626</v>
      </c>
      <c r="D67" s="23">
        <v>10510.31380952381</v>
      </c>
      <c r="E67" s="23">
        <v>8788.7822500000002</v>
      </c>
    </row>
    <row r="68" spans="1:5" x14ac:dyDescent="0.3">
      <c r="A68" s="39" t="s">
        <v>535</v>
      </c>
      <c r="B68" s="23">
        <v>18709.798000000003</v>
      </c>
      <c r="C68" s="23">
        <v>11919.607857142853</v>
      </c>
      <c r="D68" s="23">
        <v>12296.779729729731</v>
      </c>
      <c r="E68" s="23">
        <v>12489.921071428576</v>
      </c>
    </row>
    <row r="69" spans="1:5" x14ac:dyDescent="0.3">
      <c r="A69" s="39" t="s">
        <v>8356</v>
      </c>
      <c r="B69" s="23">
        <v>20996.530000000002</v>
      </c>
      <c r="C69" s="23"/>
      <c r="D69" s="23"/>
      <c r="E69" s="23">
        <v>20996.530000000002</v>
      </c>
    </row>
    <row r="70" spans="1:5" x14ac:dyDescent="0.3">
      <c r="A70" s="39" t="s">
        <v>8343</v>
      </c>
      <c r="B70" s="23">
        <v>30129.198585526312</v>
      </c>
      <c r="C70" s="23">
        <v>11865.268766816152</v>
      </c>
      <c r="D70" s="23">
        <v>9462.2693073593018</v>
      </c>
      <c r="E70" s="23">
        <v>13529.918034261231</v>
      </c>
    </row>
    <row r="76" spans="1:5" x14ac:dyDescent="0.3">
      <c r="A76" s="38" t="s">
        <v>8342</v>
      </c>
      <c r="B76" t="s">
        <v>8359</v>
      </c>
      <c r="C76" t="s">
        <v>8346</v>
      </c>
    </row>
    <row r="77" spans="1:5" x14ac:dyDescent="0.3">
      <c r="A77" s="39">
        <v>18</v>
      </c>
      <c r="B77" s="23">
        <v>33.184285714285707</v>
      </c>
      <c r="C77" s="23">
        <v>5.1254285714285714</v>
      </c>
    </row>
    <row r="78" spans="1:5" x14ac:dyDescent="0.3">
      <c r="A78" s="39">
        <v>19</v>
      </c>
      <c r="B78" s="23">
        <v>32.308111111111103</v>
      </c>
      <c r="C78" s="23">
        <v>5.2946666666666662</v>
      </c>
    </row>
    <row r="79" spans="1:5" x14ac:dyDescent="0.3">
      <c r="A79" s="39">
        <v>20</v>
      </c>
      <c r="B79" s="23">
        <v>32.076538461538455</v>
      </c>
      <c r="C79" s="23">
        <v>8.9053846153846177</v>
      </c>
    </row>
    <row r="80" spans="1:5" x14ac:dyDescent="0.3">
      <c r="A80" s="39">
        <v>21</v>
      </c>
      <c r="B80" s="23">
        <v>31.135652173913044</v>
      </c>
      <c r="C80" s="23">
        <v>5.2621739130434779</v>
      </c>
    </row>
    <row r="81" spans="1:3" x14ac:dyDescent="0.3">
      <c r="A81" s="39">
        <v>22</v>
      </c>
      <c r="B81" s="23">
        <v>35.200757575757578</v>
      </c>
      <c r="C81" s="23">
        <v>5.2151515151515149</v>
      </c>
    </row>
    <row r="82" spans="1:3" x14ac:dyDescent="0.3">
      <c r="A82" s="39">
        <v>23</v>
      </c>
      <c r="B82" s="23">
        <v>32.324571428571424</v>
      </c>
      <c r="C82" s="23">
        <v>5.2782857142857145</v>
      </c>
    </row>
    <row r="83" spans="1:3" x14ac:dyDescent="0.3">
      <c r="A83" s="39">
        <v>24</v>
      </c>
      <c r="B83" s="23">
        <v>32.222692307692313</v>
      </c>
      <c r="C83" s="23">
        <v>5.0784615384615384</v>
      </c>
    </row>
    <row r="84" spans="1:3" x14ac:dyDescent="0.3">
      <c r="A84" s="39">
        <v>25</v>
      </c>
      <c r="B84" s="23">
        <v>33.428953488372095</v>
      </c>
      <c r="C84" s="23">
        <v>5.2746511627906969</v>
      </c>
    </row>
    <row r="85" spans="1:3" x14ac:dyDescent="0.3">
      <c r="A85" s="39">
        <v>26</v>
      </c>
      <c r="B85" s="23">
        <v>32.583055555555561</v>
      </c>
      <c r="C85" s="23">
        <v>5.1138888888888889</v>
      </c>
    </row>
    <row r="86" spans="1:3" x14ac:dyDescent="0.3">
      <c r="A86" s="39">
        <v>27</v>
      </c>
      <c r="B86" s="23">
        <v>32.310749999999999</v>
      </c>
      <c r="C86" s="23">
        <v>4.8992500000000012</v>
      </c>
    </row>
    <row r="87" spans="1:3" x14ac:dyDescent="0.3">
      <c r="A87" s="39">
        <v>28</v>
      </c>
      <c r="B87" s="23">
        <v>33.05936170212766</v>
      </c>
      <c r="C87" s="23">
        <v>5.2251063829787228</v>
      </c>
    </row>
    <row r="88" spans="1:3" x14ac:dyDescent="0.3">
      <c r="A88" s="39">
        <v>29</v>
      </c>
      <c r="B88" s="23">
        <v>32.160729166666663</v>
      </c>
      <c r="C88" s="23">
        <v>5.1418750000000015</v>
      </c>
    </row>
    <row r="89" spans="1:3" x14ac:dyDescent="0.3">
      <c r="A89" s="39">
        <v>30</v>
      </c>
      <c r="B89" s="23">
        <v>35.356500000000011</v>
      </c>
      <c r="C89" s="23">
        <v>5.2056000000000004</v>
      </c>
    </row>
    <row r="90" spans="1:3" x14ac:dyDescent="0.3">
      <c r="A90" s="39">
        <v>31</v>
      </c>
      <c r="B90" s="23">
        <v>32.090116279069768</v>
      </c>
      <c r="C90" s="23">
        <v>5.3293023255813976</v>
      </c>
    </row>
    <row r="91" spans="1:3" x14ac:dyDescent="0.3">
      <c r="A91" s="39">
        <v>32</v>
      </c>
      <c r="B91" s="23">
        <v>33.246399999999994</v>
      </c>
      <c r="C91" s="23">
        <v>5.1798000000000002</v>
      </c>
    </row>
    <row r="92" spans="1:3" x14ac:dyDescent="0.3">
      <c r="A92" s="39">
        <v>33</v>
      </c>
      <c r="B92" s="23">
        <v>32.183488372093024</v>
      </c>
      <c r="C92" s="23">
        <v>5.0641860465116286</v>
      </c>
    </row>
    <row r="93" spans="1:3" x14ac:dyDescent="0.3">
      <c r="A93" s="39">
        <v>34</v>
      </c>
      <c r="B93" s="23">
        <v>31.29025</v>
      </c>
      <c r="C93" s="23">
        <v>5.3420000000000014</v>
      </c>
    </row>
    <row r="94" spans="1:3" x14ac:dyDescent="0.3">
      <c r="A94" s="39">
        <v>35</v>
      </c>
      <c r="B94" s="23">
        <v>30.47025</v>
      </c>
      <c r="C94" s="23">
        <v>5.1452500000000008</v>
      </c>
    </row>
    <row r="95" spans="1:3" x14ac:dyDescent="0.3">
      <c r="A95" s="39">
        <v>36</v>
      </c>
      <c r="B95" s="23">
        <v>29.481666666666666</v>
      </c>
      <c r="C95" s="23">
        <v>9.0571428571428587</v>
      </c>
    </row>
    <row r="96" spans="1:3" x14ac:dyDescent="0.3">
      <c r="A96" s="39">
        <v>37</v>
      </c>
      <c r="B96" s="23">
        <v>30.131538461538465</v>
      </c>
      <c r="C96" s="23">
        <v>5.2648076923076932</v>
      </c>
    </row>
    <row r="97" spans="1:3" x14ac:dyDescent="0.3">
      <c r="A97" s="39">
        <v>38</v>
      </c>
      <c r="B97" s="23">
        <v>28.330568181818183</v>
      </c>
      <c r="C97" s="23">
        <v>5.2577272727272737</v>
      </c>
    </row>
    <row r="98" spans="1:3" x14ac:dyDescent="0.3">
      <c r="A98" s="39">
        <v>39</v>
      </c>
      <c r="B98" s="23">
        <v>30.116999999999997</v>
      </c>
      <c r="C98" s="23">
        <v>5.4913333333333316</v>
      </c>
    </row>
    <row r="99" spans="1:3" x14ac:dyDescent="0.3">
      <c r="A99" s="39">
        <v>40</v>
      </c>
      <c r="B99" s="23">
        <v>31.188796296296303</v>
      </c>
      <c r="C99" s="23">
        <v>5.1522222222222203</v>
      </c>
    </row>
    <row r="100" spans="1:3" x14ac:dyDescent="0.3">
      <c r="A100" s="39">
        <v>41</v>
      </c>
      <c r="B100" s="23">
        <v>30.043749999999996</v>
      </c>
      <c r="C100" s="23">
        <v>9.3903846153846171</v>
      </c>
    </row>
    <row r="101" spans="1:3" x14ac:dyDescent="0.3">
      <c r="A101" s="39">
        <v>42</v>
      </c>
      <c r="B101" s="23">
        <v>30.411702127659566</v>
      </c>
      <c r="C101" s="23">
        <v>5.2017021276595727</v>
      </c>
    </row>
    <row r="102" spans="1:3" x14ac:dyDescent="0.3">
      <c r="A102" s="39">
        <v>43</v>
      </c>
      <c r="B102" s="23">
        <v>32.304999999999986</v>
      </c>
      <c r="C102" s="23">
        <v>5.2441999999999993</v>
      </c>
    </row>
    <row r="103" spans="1:3" x14ac:dyDescent="0.3">
      <c r="A103" s="39">
        <v>44</v>
      </c>
      <c r="B103" s="23">
        <v>30.244999999999997</v>
      </c>
      <c r="C103" s="23">
        <v>9.2566666666666677</v>
      </c>
    </row>
    <row r="104" spans="1:3" x14ac:dyDescent="0.3">
      <c r="A104" s="39">
        <v>45</v>
      </c>
      <c r="B104" s="23">
        <v>30.940465116279061</v>
      </c>
      <c r="C104" s="23">
        <v>5.5520930232558126</v>
      </c>
    </row>
    <row r="105" spans="1:3" x14ac:dyDescent="0.3">
      <c r="A105" s="39">
        <v>46</v>
      </c>
      <c r="B105" s="23">
        <v>30.956754385964906</v>
      </c>
      <c r="C105" s="23">
        <v>5.3657894736842096</v>
      </c>
    </row>
    <row r="106" spans="1:3" x14ac:dyDescent="0.3">
      <c r="A106" s="39">
        <v>47</v>
      </c>
      <c r="B106" s="23">
        <v>32.274901960784312</v>
      </c>
      <c r="C106" s="23">
        <v>9.0052941176470593</v>
      </c>
    </row>
    <row r="107" spans="1:3" x14ac:dyDescent="0.3">
      <c r="A107" s="39">
        <v>48</v>
      </c>
      <c r="B107" s="23">
        <v>32.017241379310356</v>
      </c>
      <c r="C107" s="23">
        <v>9.5634482758620702</v>
      </c>
    </row>
    <row r="108" spans="1:3" x14ac:dyDescent="0.3">
      <c r="A108" s="39">
        <v>49</v>
      </c>
      <c r="B108" s="23">
        <v>29.947959183673461</v>
      </c>
      <c r="C108" s="23">
        <v>9.5440816326530609</v>
      </c>
    </row>
    <row r="109" spans="1:3" x14ac:dyDescent="0.3">
      <c r="A109" s="39">
        <v>50</v>
      </c>
      <c r="B109" s="23">
        <v>30.550775862068956</v>
      </c>
      <c r="C109" s="23">
        <v>5.2236206896551725</v>
      </c>
    </row>
    <row r="110" spans="1:3" x14ac:dyDescent="0.3">
      <c r="A110" s="39">
        <v>51</v>
      </c>
      <c r="B110" s="23">
        <v>31.368303571428573</v>
      </c>
      <c r="C110" s="23">
        <v>8.9482142857142826</v>
      </c>
    </row>
    <row r="111" spans="1:3" x14ac:dyDescent="0.3">
      <c r="A111" s="39">
        <v>52</v>
      </c>
      <c r="B111" s="23">
        <v>31.402155172413803</v>
      </c>
      <c r="C111" s="23">
        <v>9.06689655172414</v>
      </c>
    </row>
    <row r="112" spans="1:3" x14ac:dyDescent="0.3">
      <c r="A112" s="39">
        <v>53</v>
      </c>
      <c r="B112" s="23">
        <v>30.202735849056602</v>
      </c>
      <c r="C112" s="23">
        <v>5.1579245283018871</v>
      </c>
    </row>
    <row r="113" spans="1:3" x14ac:dyDescent="0.3">
      <c r="A113" s="39">
        <v>54</v>
      </c>
      <c r="B113" s="23">
        <v>31.042244897959193</v>
      </c>
      <c r="C113" s="23">
        <v>9.155510204081633</v>
      </c>
    </row>
    <row r="114" spans="1:3" x14ac:dyDescent="0.3">
      <c r="A114" s="39">
        <v>55</v>
      </c>
      <c r="B114" s="23">
        <v>33.014888888888883</v>
      </c>
      <c r="C114" s="23">
        <v>9.5128888888888898</v>
      </c>
    </row>
    <row r="115" spans="1:3" x14ac:dyDescent="0.3">
      <c r="A115" s="39">
        <v>56</v>
      </c>
      <c r="B115" s="23">
        <v>33.436770833333327</v>
      </c>
      <c r="C115" s="23">
        <v>5.0845833333333355</v>
      </c>
    </row>
    <row r="116" spans="1:3" x14ac:dyDescent="0.3">
      <c r="A116" s="39">
        <v>57</v>
      </c>
      <c r="B116" s="23">
        <v>29.915699999999994</v>
      </c>
      <c r="C116" s="23">
        <v>9.4260000000000019</v>
      </c>
    </row>
    <row r="117" spans="1:3" x14ac:dyDescent="0.3">
      <c r="A117" s="39">
        <v>58</v>
      </c>
      <c r="B117" s="23">
        <v>31.701279069767438</v>
      </c>
      <c r="C117" s="23">
        <v>5.3502325581395347</v>
      </c>
    </row>
    <row r="118" spans="1:3" x14ac:dyDescent="0.3">
      <c r="A118" s="39">
        <v>59</v>
      </c>
      <c r="B118" s="23">
        <v>32.402755102040821</v>
      </c>
      <c r="C118" s="23">
        <v>9.0087755102040834</v>
      </c>
    </row>
    <row r="119" spans="1:3" x14ac:dyDescent="0.3">
      <c r="A119" s="39">
        <v>60</v>
      </c>
      <c r="B119" s="23">
        <v>31.349230769230772</v>
      </c>
      <c r="C119" s="23">
        <v>9.3065384615384641</v>
      </c>
    </row>
    <row r="120" spans="1:3" x14ac:dyDescent="0.3">
      <c r="A120" s="39">
        <v>61</v>
      </c>
      <c r="B120" s="23">
        <v>32.548260869565226</v>
      </c>
      <c r="C120" s="23">
        <v>8.7708695652173905</v>
      </c>
    </row>
    <row r="121" spans="1:3" x14ac:dyDescent="0.3">
      <c r="A121" s="39">
        <v>62</v>
      </c>
      <c r="B121" s="23">
        <v>32.31431818181818</v>
      </c>
      <c r="C121" s="23">
        <v>9.6813636363636366</v>
      </c>
    </row>
    <row r="122" spans="1:3" x14ac:dyDescent="0.3">
      <c r="A122" s="39">
        <v>63</v>
      </c>
      <c r="B122" s="23">
        <v>31.893260869565211</v>
      </c>
      <c r="C122" s="23">
        <v>5.5043478260869572</v>
      </c>
    </row>
    <row r="123" spans="1:3" x14ac:dyDescent="0.3">
      <c r="A123" s="39">
        <v>64</v>
      </c>
      <c r="B123" s="23">
        <v>33.284090909090907</v>
      </c>
      <c r="C123" s="23">
        <v>8.9522727272727298</v>
      </c>
    </row>
    <row r="124" spans="1:3" x14ac:dyDescent="0.3">
      <c r="A124" s="39">
        <v>65</v>
      </c>
      <c r="B124" s="23">
        <v>26.885000000000002</v>
      </c>
      <c r="C124" s="23">
        <v>9.86</v>
      </c>
    </row>
    <row r="125" spans="1:3" x14ac:dyDescent="0.3">
      <c r="A125" s="39" t="s">
        <v>8343</v>
      </c>
      <c r="B125" s="23">
        <v>31.634772946859901</v>
      </c>
      <c r="C125" s="23">
        <v>6.6927294685990342</v>
      </c>
    </row>
    <row r="130" spans="1:2" x14ac:dyDescent="0.3">
      <c r="A130" s="38" t="s">
        <v>8342</v>
      </c>
      <c r="B130" t="s">
        <v>8355</v>
      </c>
    </row>
    <row r="131" spans="1:2" x14ac:dyDescent="0.3">
      <c r="A131" s="39">
        <v>18</v>
      </c>
      <c r="B131" s="23">
        <v>14919.068285714286</v>
      </c>
    </row>
    <row r="132" spans="1:2" x14ac:dyDescent="0.3">
      <c r="A132" s="39">
        <v>19</v>
      </c>
      <c r="B132" s="23">
        <v>16978.556666666664</v>
      </c>
    </row>
    <row r="133" spans="1:2" x14ac:dyDescent="0.3">
      <c r="A133" s="39">
        <v>20</v>
      </c>
      <c r="B133" s="23">
        <v>14615.060769230766</v>
      </c>
    </row>
    <row r="134" spans="1:2" x14ac:dyDescent="0.3">
      <c r="A134" s="39">
        <v>21</v>
      </c>
      <c r="B134" s="23">
        <v>8356.9613043478275</v>
      </c>
    </row>
    <row r="135" spans="1:2" x14ac:dyDescent="0.3">
      <c r="A135" s="39">
        <v>22</v>
      </c>
      <c r="B135" s="23">
        <v>14377.114848484855</v>
      </c>
    </row>
    <row r="136" spans="1:2" x14ac:dyDescent="0.3">
      <c r="A136" s="39">
        <v>23</v>
      </c>
      <c r="B136" s="23">
        <v>15143.769714285707</v>
      </c>
    </row>
    <row r="137" spans="1:2" x14ac:dyDescent="0.3">
      <c r="A137" s="39">
        <v>24</v>
      </c>
      <c r="B137" s="23">
        <v>15926.233846153844</v>
      </c>
    </row>
    <row r="138" spans="1:2" x14ac:dyDescent="0.3">
      <c r="A138" s="39">
        <v>25</v>
      </c>
      <c r="B138" s="23">
        <v>11686.353255813954</v>
      </c>
    </row>
    <row r="139" spans="1:2" x14ac:dyDescent="0.3">
      <c r="A139" s="39">
        <v>26</v>
      </c>
      <c r="B139" s="23">
        <v>6907.487222222222</v>
      </c>
    </row>
    <row r="140" spans="1:2" x14ac:dyDescent="0.3">
      <c r="A140" s="39">
        <v>27</v>
      </c>
      <c r="B140" s="23">
        <v>14658.777249999999</v>
      </c>
    </row>
    <row r="141" spans="1:2" x14ac:dyDescent="0.3">
      <c r="A141" s="39">
        <v>28</v>
      </c>
      <c r="B141" s="23">
        <v>10701.848723404255</v>
      </c>
    </row>
    <row r="142" spans="1:2" x14ac:dyDescent="0.3">
      <c r="A142" s="39">
        <v>29</v>
      </c>
      <c r="B142" s="23">
        <v>10862.295625000001</v>
      </c>
    </row>
    <row r="143" spans="1:2" x14ac:dyDescent="0.3">
      <c r="A143" s="39">
        <v>30</v>
      </c>
      <c r="B143" s="23">
        <v>15339.260400000001</v>
      </c>
    </row>
    <row r="144" spans="1:2" x14ac:dyDescent="0.3">
      <c r="A144" s="39">
        <v>31</v>
      </c>
      <c r="B144" s="23">
        <v>10905.815581395353</v>
      </c>
    </row>
    <row r="145" spans="1:2" x14ac:dyDescent="0.3">
      <c r="A145" s="39">
        <v>32</v>
      </c>
      <c r="B145" s="23">
        <v>14698.091000000004</v>
      </c>
    </row>
    <row r="146" spans="1:2" x14ac:dyDescent="0.3">
      <c r="A146" s="39">
        <v>33</v>
      </c>
      <c r="B146" s="23">
        <v>12341.796511627905</v>
      </c>
    </row>
    <row r="147" spans="1:2" x14ac:dyDescent="0.3">
      <c r="A147" s="39">
        <v>34</v>
      </c>
      <c r="B147" s="23">
        <v>12045.141833333335</v>
      </c>
    </row>
    <row r="148" spans="1:2" x14ac:dyDescent="0.3">
      <c r="A148" s="39">
        <v>35</v>
      </c>
      <c r="B148" s="23">
        <v>10817.261499999997</v>
      </c>
    </row>
    <row r="149" spans="1:2" x14ac:dyDescent="0.3">
      <c r="A149" s="39">
        <v>36</v>
      </c>
      <c r="B149" s="23">
        <v>12290.951190476188</v>
      </c>
    </row>
    <row r="150" spans="1:2" x14ac:dyDescent="0.3">
      <c r="A150" s="39">
        <v>37</v>
      </c>
      <c r="B150" s="23">
        <v>16503.81384615384</v>
      </c>
    </row>
    <row r="151" spans="1:2" x14ac:dyDescent="0.3">
      <c r="A151" s="39">
        <v>38</v>
      </c>
      <c r="B151" s="23">
        <v>10223.004772727272</v>
      </c>
    </row>
    <row r="152" spans="1:2" x14ac:dyDescent="0.3">
      <c r="A152" s="39">
        <v>39</v>
      </c>
      <c r="B152" s="23">
        <v>13882.343777777774</v>
      </c>
    </row>
    <row r="153" spans="1:2" x14ac:dyDescent="0.3">
      <c r="A153" s="39">
        <v>40</v>
      </c>
      <c r="B153" s="23">
        <v>13058.025370370366</v>
      </c>
    </row>
    <row r="154" spans="1:2" x14ac:dyDescent="0.3">
      <c r="A154" s="39">
        <v>41</v>
      </c>
      <c r="B154" s="23">
        <v>12031.149615384611</v>
      </c>
    </row>
    <row r="155" spans="1:2" x14ac:dyDescent="0.3">
      <c r="A155" s="39">
        <v>42</v>
      </c>
      <c r="B155" s="23">
        <v>13180.461702127661</v>
      </c>
    </row>
    <row r="156" spans="1:2" x14ac:dyDescent="0.3">
      <c r="A156" s="39">
        <v>43</v>
      </c>
      <c r="B156" s="23">
        <v>17980.606000000003</v>
      </c>
    </row>
    <row r="157" spans="1:2" x14ac:dyDescent="0.3">
      <c r="A157" s="39">
        <v>44</v>
      </c>
      <c r="B157" s="23">
        <v>15162.016862745093</v>
      </c>
    </row>
    <row r="158" spans="1:2" x14ac:dyDescent="0.3">
      <c r="A158" s="39">
        <v>45</v>
      </c>
      <c r="B158" s="23">
        <v>15183.109069767441</v>
      </c>
    </row>
    <row r="159" spans="1:2" x14ac:dyDescent="0.3">
      <c r="A159" s="39">
        <v>46</v>
      </c>
      <c r="B159" s="23">
        <v>17592.405438596492</v>
      </c>
    </row>
    <row r="160" spans="1:2" x14ac:dyDescent="0.3">
      <c r="A160" s="39">
        <v>47</v>
      </c>
      <c r="B160" s="23">
        <v>19264.404705882356</v>
      </c>
    </row>
    <row r="161" spans="1:2" x14ac:dyDescent="0.3">
      <c r="A161" s="39">
        <v>48</v>
      </c>
      <c r="B161" s="23">
        <v>15253.752241379312</v>
      </c>
    </row>
    <row r="162" spans="1:2" x14ac:dyDescent="0.3">
      <c r="A162" s="39">
        <v>49</v>
      </c>
      <c r="B162" s="23">
        <v>14768.245306122451</v>
      </c>
    </row>
    <row r="163" spans="1:2" x14ac:dyDescent="0.3">
      <c r="A163" s="39">
        <v>50</v>
      </c>
      <c r="B163" s="23">
        <v>16208.155862068963</v>
      </c>
    </row>
    <row r="164" spans="1:2" x14ac:dyDescent="0.3">
      <c r="A164" s="39">
        <v>51</v>
      </c>
      <c r="B164" s="23">
        <v>17321.895535714284</v>
      </c>
    </row>
    <row r="165" spans="1:2" x14ac:dyDescent="0.3">
      <c r="A165" s="39">
        <v>52</v>
      </c>
      <c r="B165" s="23">
        <v>16571.974482758622</v>
      </c>
    </row>
    <row r="166" spans="1:2" x14ac:dyDescent="0.3">
      <c r="A166" s="39">
        <v>53</v>
      </c>
      <c r="B166" s="23">
        <v>16029.775283018867</v>
      </c>
    </row>
    <row r="167" spans="1:2" x14ac:dyDescent="0.3">
      <c r="A167" s="39">
        <v>54</v>
      </c>
      <c r="B167" s="23">
        <v>17861.568367346947</v>
      </c>
    </row>
    <row r="168" spans="1:2" x14ac:dyDescent="0.3">
      <c r="A168" s="39">
        <v>55</v>
      </c>
      <c r="B168" s="23">
        <v>18447.75711111111</v>
      </c>
    </row>
    <row r="169" spans="1:2" x14ac:dyDescent="0.3">
      <c r="A169" s="39">
        <v>56</v>
      </c>
      <c r="B169" s="23">
        <v>17000.735208333335</v>
      </c>
    </row>
    <row r="170" spans="1:2" x14ac:dyDescent="0.3">
      <c r="A170" s="39">
        <v>57</v>
      </c>
      <c r="B170" s="23">
        <v>15703.818199999996</v>
      </c>
    </row>
    <row r="171" spans="1:2" x14ac:dyDescent="0.3">
      <c r="A171" s="39">
        <v>58</v>
      </c>
      <c r="B171" s="23">
        <v>14948.267674418605</v>
      </c>
    </row>
    <row r="172" spans="1:2" x14ac:dyDescent="0.3">
      <c r="A172" s="39">
        <v>59</v>
      </c>
      <c r="B172" s="23">
        <v>18163.963877551025</v>
      </c>
    </row>
    <row r="173" spans="1:2" x14ac:dyDescent="0.3">
      <c r="A173" s="39">
        <v>60</v>
      </c>
      <c r="B173" s="23">
        <v>20577.024615384613</v>
      </c>
    </row>
    <row r="174" spans="1:2" x14ac:dyDescent="0.3">
      <c r="A174" s="39">
        <v>61</v>
      </c>
      <c r="B174" s="23">
        <v>22024.457391304342</v>
      </c>
    </row>
    <row r="175" spans="1:2" x14ac:dyDescent="0.3">
      <c r="A175" s="39">
        <v>62</v>
      </c>
      <c r="B175" s="23">
        <v>19325.295454545456</v>
      </c>
    </row>
    <row r="176" spans="1:2" x14ac:dyDescent="0.3">
      <c r="A176" s="39">
        <v>63</v>
      </c>
      <c r="B176" s="23">
        <v>19904.59304347826</v>
      </c>
    </row>
    <row r="177" spans="1:2" x14ac:dyDescent="0.3">
      <c r="A177" s="39">
        <v>64</v>
      </c>
      <c r="B177" s="23">
        <v>22631.465</v>
      </c>
    </row>
    <row r="178" spans="1:2" x14ac:dyDescent="0.3">
      <c r="A178" s="39">
        <v>65</v>
      </c>
      <c r="B178" s="23">
        <v>29330.98</v>
      </c>
    </row>
    <row r="179" spans="1:2" x14ac:dyDescent="0.3">
      <c r="A179" s="39" t="s">
        <v>8343</v>
      </c>
      <c r="B179" s="23">
        <v>15053.500270531416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D225-F698-44A5-8051-9104CEA79753}">
  <dimension ref="A1"/>
  <sheetViews>
    <sheetView showGridLines="0" topLeftCell="A9" workbookViewId="0">
      <selection activeCell="U17" sqref="U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2026-08-12T08:01:11Z</dcterms:modified>
</cp:coreProperties>
</file>